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drawings/drawing1.xml" ContentType="application/vnd.openxmlformats-officedocument.drawing+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style2.xml" ContentType="application/vnd.ms-office.chart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olors8.xml" ContentType="application/vnd.ms-office.chartcolorstyle+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pivotCache/pivotCacheDefinition13.xml" ContentType="application/vnd.openxmlformats-officedocument.spreadsheetml.pivotCacheDefinition+xml"/>
  <Override PartName="/xl/pivotCache/pivotCacheRecords13.xml" ContentType="application/vnd.openxmlformats-officedocument.spreadsheetml.pivotCacheRecords+xml"/>
  <Override PartName="/customXml/itemProps1.xml" ContentType="application/vnd.openxmlformats-officedocument.customXmlProperties+xml"/>
  <Override PartName="/docProps/core.xml" ContentType="application/vnd.openxmlformats-package.core-properties+xml"/>
  <Override PartName="/xl/connections.xml" ContentType="application/vnd.openxmlformats-officedocument.spreadsheetml.connections+xml"/>
  <Override PartName="/docProps/app.xml" ContentType="application/vnd.openxmlformats-officedocument.extended-properties+xml"/>
  <Override PartName="/xl/pivotCache/pivotCacheRecords7.xml" ContentType="application/vnd.openxmlformats-officedocument.spreadsheetml.pivotCacheRecords+xml"/>
  <Override PartName="/xl/calcChain.xml" ContentType="application/vnd.openxmlformats-officedocument.spreadsheetml.calcChain+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SynologyDrive\Omnicanal\Reportes Eve\5. Agregadores\2025\Reclamos\5.Mayo 2025\"/>
    </mc:Choice>
  </mc:AlternateContent>
  <xr:revisionPtr revIDLastSave="0" documentId="13_ncr:1_{755CC09D-7431-442A-8F8E-C24E8850FA76}" xr6:coauthVersionLast="47" xr6:coauthVersionMax="47" xr10:uidLastSave="{00000000-0000-0000-0000-000000000000}"/>
  <bookViews>
    <workbookView xWindow="-120" yWindow="-120" windowWidth="20730" windowHeight="11040" firstSheet="2" activeTab="7" xr2:uid="{12E5527E-F6A5-4C79-93F4-2C413BA8BE82}"/>
  </bookViews>
  <sheets>
    <sheet name="DM2025" sheetId="37" state="hidden" r:id="rId1"/>
    <sheet name="DMXC" sheetId="36" state="hidden" r:id="rId2"/>
    <sheet name="Q XC" sheetId="34" r:id="rId3"/>
    <sheet name="Q" sheetId="17" r:id="rId4"/>
    <sheet name="Area" sheetId="31" state="hidden" r:id="rId5"/>
    <sheet name="% tipo" sheetId="22" state="hidden" r:id="rId6"/>
    <sheet name="Productos agre" sheetId="19" state="hidden" r:id="rId7"/>
    <sheet name="data wc" sheetId="20" r:id="rId8"/>
    <sheet name="reclamos - data RAPPI" sheetId="12" r:id="rId9"/>
    <sheet name="reclamos - data PEYA" sheetId="13" r:id="rId10"/>
    <sheet name="Productos" sheetId="27" state="hidden" r:id="rId11"/>
  </sheets>
  <definedNames>
    <definedName name="_xlnm._FilterDatabase" localSheetId="7" hidden="1">'data wc'!$A$1:$Y$1013</definedName>
    <definedName name="_xlnm._FilterDatabase" localSheetId="10" hidden="1">Productos!$A$1:$I$3971</definedName>
    <definedName name="_xlnm._FilterDatabase" localSheetId="6" hidden="1">'Productos agre'!$N$62:$O$68</definedName>
    <definedName name="_xlnm._FilterDatabase" localSheetId="9" hidden="1">'reclamos - data PEYA'!$A$1:$P$620</definedName>
    <definedName name="_xlnm._FilterDatabase" localSheetId="8" hidden="1">'reclamos - data RAPPI'!$A$1:$S$1140</definedName>
    <definedName name="DatosExternos_1" localSheetId="7" hidden="1">'data wc'!#REF!</definedName>
  </definedNames>
  <calcPr calcId="191029"/>
  <pivotCaches>
    <pivotCache cacheId="14" r:id="rId12"/>
    <pivotCache cacheId="15" r:id="rId13"/>
    <pivotCache cacheId="16" r:id="rId14"/>
    <pivotCache cacheId="17" r:id="rId15"/>
    <pivotCache cacheId="18" r:id="rId16"/>
    <pivotCache cacheId="19" r:id="rId17"/>
    <pivotCache cacheId="20" r:id="rId18"/>
    <pivotCache cacheId="21" r:id="rId19"/>
    <pivotCache cacheId="22" r:id="rId20"/>
    <pivotCache cacheId="23" r:id="rId21"/>
    <pivotCache cacheId="24" r:id="rId22"/>
    <pivotCache cacheId="25" r:id="rId23"/>
    <pivotCache cacheId="26" r:id="rId2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60" i="34" l="1"/>
  <c r="F58" i="34"/>
  <c r="F57" i="34"/>
  <c r="F56" i="34"/>
  <c r="F55" i="34"/>
  <c r="F54" i="34"/>
  <c r="F53" i="34"/>
  <c r="F51" i="34"/>
  <c r="F52" i="34"/>
  <c r="F50" i="34"/>
  <c r="F49" i="34"/>
  <c r="F48" i="34"/>
  <c r="F47" i="34"/>
  <c r="F46" i="34"/>
  <c r="F45" i="34"/>
  <c r="F44" i="34"/>
  <c r="F43" i="34"/>
  <c r="F42" i="34"/>
  <c r="F41" i="34"/>
  <c r="F40" i="34"/>
  <c r="F39" i="34"/>
  <c r="F38" i="34"/>
  <c r="F37" i="34"/>
  <c r="N39" i="17"/>
  <c r="N38" i="17"/>
  <c r="N37" i="17"/>
  <c r="O58" i="17"/>
  <c r="O57" i="17"/>
  <c r="O56" i="17"/>
  <c r="O55" i="17"/>
  <c r="O54" i="17"/>
  <c r="O53" i="17"/>
  <c r="O52" i="17"/>
  <c r="O51" i="17"/>
  <c r="O50" i="17"/>
  <c r="O49" i="17"/>
  <c r="O48" i="17"/>
  <c r="O47" i="17"/>
  <c r="O46" i="17"/>
  <c r="O45" i="17"/>
  <c r="O44" i="17"/>
  <c r="O43" i="17"/>
  <c r="O42" i="17"/>
  <c r="O41" i="17"/>
  <c r="O40" i="17"/>
  <c r="O39" i="17"/>
  <c r="O38" i="17"/>
  <c r="O37" i="17"/>
  <c r="N58" i="17"/>
  <c r="N57" i="17"/>
  <c r="N56" i="17"/>
  <c r="N55" i="17"/>
  <c r="N54" i="17"/>
  <c r="N53" i="17"/>
  <c r="N52" i="17"/>
  <c r="N51" i="17"/>
  <c r="N50" i="17"/>
  <c r="N49" i="17"/>
  <c r="N48" i="17"/>
  <c r="N47" i="17"/>
  <c r="N46" i="17"/>
  <c r="N45" i="17"/>
  <c r="N44" i="17"/>
  <c r="N43" i="17"/>
  <c r="N42" i="17"/>
  <c r="N41" i="17"/>
  <c r="N40" i="17"/>
  <c r="V855" i="20"/>
  <c r="V920" i="20"/>
  <c r="V923" i="20"/>
  <c r="V958" i="20"/>
  <c r="V961" i="20"/>
  <c r="V974" i="20"/>
  <c r="V983" i="20"/>
  <c r="V996" i="20"/>
  <c r="V865" i="20"/>
  <c r="V967" i="20"/>
  <c r="V826" i="20"/>
  <c r="V841" i="20"/>
  <c r="V881" i="20"/>
  <c r="V788" i="20"/>
  <c r="V795" i="20"/>
  <c r="V812" i="20"/>
  <c r="V814" i="20"/>
  <c r="V867" i="20"/>
  <c r="V880" i="20"/>
  <c r="V903" i="20"/>
  <c r="V919" i="20"/>
  <c r="V922" i="20"/>
  <c r="V924" i="20"/>
  <c r="V931" i="20"/>
  <c r="V936" i="20"/>
  <c r="V952" i="20"/>
  <c r="V985" i="20"/>
  <c r="V980" i="20"/>
  <c r="V984" i="20"/>
  <c r="V1011" i="20"/>
  <c r="V955" i="20"/>
  <c r="V808" i="20"/>
  <c r="V933" i="20"/>
  <c r="V792" i="20"/>
  <c r="V833" i="20"/>
  <c r="V860" i="20"/>
  <c r="V1009" i="20"/>
  <c r="V895" i="20"/>
  <c r="V971" i="20"/>
  <c r="V901" i="20"/>
  <c r="V918" i="20"/>
  <c r="V926" i="20"/>
  <c r="V978" i="20"/>
  <c r="V822" i="20"/>
  <c r="V793" i="20"/>
  <c r="V856" i="20"/>
  <c r="V807" i="20"/>
  <c r="V810" i="20"/>
  <c r="V858" i="20"/>
  <c r="V863" i="20"/>
  <c r="V873" i="20"/>
  <c r="V874" i="20"/>
  <c r="V891" i="20"/>
  <c r="V909" i="20"/>
  <c r="V929" i="20"/>
  <c r="V998" i="20"/>
  <c r="V854" i="20"/>
  <c r="V786" i="20"/>
  <c r="V884" i="20"/>
  <c r="V913" i="20"/>
  <c r="V843" i="20"/>
  <c r="V948" i="20"/>
  <c r="V836" i="20"/>
  <c r="V840" i="20"/>
  <c r="V813" i="20"/>
  <c r="V938" i="20"/>
  <c r="V820" i="20"/>
  <c r="V862" i="20"/>
  <c r="V818" i="20"/>
  <c r="V976" i="20"/>
  <c r="V975" i="20"/>
  <c r="V839" i="20"/>
  <c r="V898" i="20"/>
  <c r="V957" i="20"/>
  <c r="V782" i="20"/>
  <c r="V816" i="20"/>
  <c r="V861" i="20"/>
  <c r="V927" i="20"/>
  <c r="V940" i="20"/>
  <c r="V986" i="20"/>
  <c r="V904" i="20"/>
  <c r="V851" i="20"/>
  <c r="V783" i="20"/>
  <c r="V806" i="20"/>
  <c r="V987" i="20"/>
  <c r="V960" i="20"/>
  <c r="V1006" i="20"/>
  <c r="V802" i="20"/>
  <c r="V1013" i="20"/>
  <c r="V979" i="20"/>
  <c r="V857" i="20"/>
  <c r="V954" i="20"/>
  <c r="V869" i="20"/>
  <c r="V1003" i="20"/>
  <c r="V916" i="20"/>
  <c r="V791" i="20"/>
  <c r="V892" i="20"/>
  <c r="V819" i="20"/>
  <c r="V928" i="20"/>
  <c r="V821" i="20"/>
  <c r="V962" i="20"/>
  <c r="V871" i="20"/>
  <c r="V917" i="20"/>
  <c r="V900" i="20"/>
  <c r="V868" i="20"/>
  <c r="V845" i="20"/>
  <c r="V790" i="20"/>
  <c r="V847" i="20"/>
  <c r="V902" i="20"/>
  <c r="V951" i="20"/>
  <c r="V875" i="20"/>
  <c r="V896" i="20"/>
  <c r="V798" i="20"/>
  <c r="V780" i="20"/>
  <c r="V947" i="20"/>
  <c r="V781" i="20"/>
  <c r="V785" i="20"/>
  <c r="V784" i="20"/>
  <c r="V787" i="20"/>
  <c r="V885" i="20"/>
  <c r="V789" i="20"/>
  <c r="V794" i="20"/>
  <c r="V797" i="20"/>
  <c r="V799" i="20"/>
  <c r="V800" i="20"/>
  <c r="V801" i="20"/>
  <c r="V803" i="20"/>
  <c r="V804" i="20"/>
  <c r="V805" i="20"/>
  <c r="V809" i="20"/>
  <c r="V811" i="20"/>
  <c r="V815" i="20"/>
  <c r="V817" i="20"/>
  <c r="V823" i="20"/>
  <c r="V824" i="20"/>
  <c r="V825" i="20"/>
  <c r="V827" i="20"/>
  <c r="V828" i="20"/>
  <c r="V830" i="20"/>
  <c r="V829" i="20"/>
  <c r="V831" i="20"/>
  <c r="V832" i="20"/>
  <c r="V834" i="20"/>
  <c r="V837" i="20"/>
  <c r="V835" i="20"/>
  <c r="V838" i="20"/>
  <c r="V842" i="20"/>
  <c r="V844" i="20"/>
  <c r="V846" i="20"/>
  <c r="V848" i="20"/>
  <c r="V849" i="20"/>
  <c r="V850" i="20"/>
  <c r="V853" i="20"/>
  <c r="V852" i="20"/>
  <c r="V859" i="20"/>
  <c r="V864" i="20"/>
  <c r="V866" i="20"/>
  <c r="V870" i="20"/>
  <c r="V872" i="20"/>
  <c r="V877" i="20"/>
  <c r="V876" i="20"/>
  <c r="V878" i="20"/>
  <c r="V879" i="20"/>
  <c r="V882" i="20"/>
  <c r="V883" i="20"/>
  <c r="V886" i="20"/>
  <c r="V887" i="20"/>
  <c r="V888" i="20"/>
  <c r="V897" i="20"/>
  <c r="V889" i="20"/>
  <c r="V890" i="20"/>
  <c r="V894" i="20"/>
  <c r="V893" i="20"/>
  <c r="V899" i="20"/>
  <c r="V905" i="20"/>
  <c r="V906" i="20"/>
  <c r="V907" i="20"/>
  <c r="V908" i="20"/>
  <c r="V910" i="20"/>
  <c r="V911" i="20"/>
  <c r="V796" i="20"/>
  <c r="V912" i="20"/>
  <c r="V914" i="20"/>
  <c r="V915" i="20"/>
  <c r="V921" i="20"/>
  <c r="V925" i="20"/>
  <c r="V930" i="20"/>
  <c r="V932" i="20"/>
  <c r="V934" i="20"/>
  <c r="V939" i="20"/>
  <c r="V935" i="20"/>
  <c r="V937" i="20"/>
  <c r="V941" i="20"/>
  <c r="V942" i="20"/>
  <c r="V943" i="20"/>
  <c r="V944" i="20"/>
  <c r="V945" i="20"/>
  <c r="V946" i="20"/>
  <c r="V949" i="20"/>
  <c r="V950" i="20"/>
  <c r="V956" i="20"/>
  <c r="V968" i="20"/>
  <c r="V953" i="20"/>
  <c r="V966" i="20"/>
  <c r="V1000" i="20"/>
  <c r="V959" i="20"/>
  <c r="V989" i="20"/>
  <c r="V963" i="20"/>
  <c r="V988" i="20"/>
  <c r="V964" i="20"/>
  <c r="V973" i="20"/>
  <c r="V965" i="20"/>
  <c r="V970" i="20"/>
  <c r="V969" i="20"/>
  <c r="V993" i="20"/>
  <c r="V972" i="20"/>
  <c r="V977" i="20"/>
  <c r="V981" i="20"/>
  <c r="V982" i="20"/>
  <c r="V1007" i="20"/>
  <c r="V990" i="20"/>
  <c r="V991" i="20"/>
  <c r="V992" i="20"/>
  <c r="V994" i="20"/>
  <c r="V995" i="20"/>
  <c r="V997" i="20"/>
  <c r="V999" i="20"/>
  <c r="V1001" i="20"/>
  <c r="V1002" i="20"/>
  <c r="V1004" i="20"/>
  <c r="V1005" i="20"/>
  <c r="V1010" i="20"/>
  <c r="V1008" i="20"/>
  <c r="V1012" i="20"/>
  <c r="A1035" i="12"/>
  <c r="A1036" i="12"/>
  <c r="A1037" i="12"/>
  <c r="A1038" i="12"/>
  <c r="A1039" i="12"/>
  <c r="A1040" i="12"/>
  <c r="A1041" i="12"/>
  <c r="A1042" i="12"/>
  <c r="A1043" i="12"/>
  <c r="A1044" i="12"/>
  <c r="A1045" i="12"/>
  <c r="A1046" i="12"/>
  <c r="A1047" i="12"/>
  <c r="A1048" i="12"/>
  <c r="A1049" i="12"/>
  <c r="A1050" i="12"/>
  <c r="A1051" i="12"/>
  <c r="A1052" i="12"/>
  <c r="A1053" i="12"/>
  <c r="A1054" i="12"/>
  <c r="A1055" i="12"/>
  <c r="A1056" i="12"/>
  <c r="A1057" i="12"/>
  <c r="A1058" i="12"/>
  <c r="A1059" i="12"/>
  <c r="A1060" i="12"/>
  <c r="A1061" i="12"/>
  <c r="A1062" i="12"/>
  <c r="A1063" i="12"/>
  <c r="A1064" i="12"/>
  <c r="A1065" i="12"/>
  <c r="A1066" i="12"/>
  <c r="A1067" i="12"/>
  <c r="A1068" i="12"/>
  <c r="A1069" i="12"/>
  <c r="A1070" i="12"/>
  <c r="A1071" i="12"/>
  <c r="A1072" i="12"/>
  <c r="A1073" i="12"/>
  <c r="A1074" i="12"/>
  <c r="A1075" i="12"/>
  <c r="A1076" i="12"/>
  <c r="A1077" i="12"/>
  <c r="A1078" i="12"/>
  <c r="A1079" i="12"/>
  <c r="A1080" i="12"/>
  <c r="A1081" i="12"/>
  <c r="A1082" i="12"/>
  <c r="A1083" i="12"/>
  <c r="A1084" i="12"/>
  <c r="A1085" i="12"/>
  <c r="A1086" i="12"/>
  <c r="A1087" i="12"/>
  <c r="A1088" i="12"/>
  <c r="A1089" i="12"/>
  <c r="A1090" i="12"/>
  <c r="A1091" i="12"/>
  <c r="A1092" i="12"/>
  <c r="A1093" i="12"/>
  <c r="A1094" i="12"/>
  <c r="A1095" i="12"/>
  <c r="A1096" i="12"/>
  <c r="A1097" i="12"/>
  <c r="A1098" i="12"/>
  <c r="A1099" i="12"/>
  <c r="A1100" i="12"/>
  <c r="A1101" i="12"/>
  <c r="A1102" i="12"/>
  <c r="A1103" i="12"/>
  <c r="A1104" i="12"/>
  <c r="A1105" i="12"/>
  <c r="A1106" i="12"/>
  <c r="A1107" i="12"/>
  <c r="A1108" i="12"/>
  <c r="A1109" i="12"/>
  <c r="A1110" i="12"/>
  <c r="A1111" i="12"/>
  <c r="A1112" i="12"/>
  <c r="A1113" i="12"/>
  <c r="A1114" i="12"/>
  <c r="A1115" i="12"/>
  <c r="A1116" i="12"/>
  <c r="A1117" i="12"/>
  <c r="A1118" i="12"/>
  <c r="A1119" i="12"/>
  <c r="A1120" i="12"/>
  <c r="A1121" i="12"/>
  <c r="A1122" i="12"/>
  <c r="A1123" i="12"/>
  <c r="A1124" i="12"/>
  <c r="A1125" i="12"/>
  <c r="A1126" i="12"/>
  <c r="A1127" i="12"/>
  <c r="A1128" i="12"/>
  <c r="A1129" i="12"/>
  <c r="A1130" i="12"/>
  <c r="A1131" i="12"/>
  <c r="A1132" i="12"/>
  <c r="A1133" i="12"/>
  <c r="A1134" i="12"/>
  <c r="A1135" i="12"/>
  <c r="A1136" i="12"/>
  <c r="A1137" i="12"/>
  <c r="A1138" i="12"/>
  <c r="A1139" i="12"/>
  <c r="A1140" i="12"/>
  <c r="B618" i="13"/>
  <c r="B617" i="13"/>
  <c r="B592" i="13"/>
  <c r="B572" i="13"/>
  <c r="B564" i="13"/>
  <c r="B562" i="13"/>
  <c r="A594" i="13"/>
  <c r="A595" i="13"/>
  <c r="A596" i="13"/>
  <c r="A597" i="13"/>
  <c r="A598" i="13"/>
  <c r="A599" i="13"/>
  <c r="A600" i="13"/>
  <c r="A601" i="13"/>
  <c r="A602" i="13"/>
  <c r="A603" i="13"/>
  <c r="A604" i="13"/>
  <c r="A605" i="13"/>
  <c r="A606" i="13"/>
  <c r="A607" i="13"/>
  <c r="A608" i="13"/>
  <c r="A609" i="13"/>
  <c r="A610" i="13"/>
  <c r="A611" i="13"/>
  <c r="A612" i="13"/>
  <c r="A613" i="13"/>
  <c r="A614" i="13"/>
  <c r="A615" i="13"/>
  <c r="A616" i="13"/>
  <c r="A617" i="13"/>
  <c r="A618" i="13"/>
  <c r="A619" i="13"/>
  <c r="A620" i="13"/>
  <c r="A548" i="13"/>
  <c r="A549" i="13"/>
  <c r="A550" i="13"/>
  <c r="A551" i="13"/>
  <c r="A552" i="13"/>
  <c r="A553" i="13"/>
  <c r="A554" i="13"/>
  <c r="A555" i="13"/>
  <c r="A556" i="13"/>
  <c r="A557" i="13"/>
  <c r="A558" i="13"/>
  <c r="A559" i="13"/>
  <c r="A560" i="13"/>
  <c r="A561" i="13"/>
  <c r="A562" i="13"/>
  <c r="A563" i="13"/>
  <c r="A564" i="13"/>
  <c r="A565" i="13"/>
  <c r="A566" i="13"/>
  <c r="A567" i="13"/>
  <c r="A568" i="13"/>
  <c r="A569" i="13"/>
  <c r="A570" i="13"/>
  <c r="A571" i="13"/>
  <c r="A572" i="13"/>
  <c r="A573" i="13"/>
  <c r="A574" i="13"/>
  <c r="A575" i="13"/>
  <c r="A576" i="13"/>
  <c r="A577" i="13"/>
  <c r="A578" i="13"/>
  <c r="A579" i="13"/>
  <c r="A580" i="13"/>
  <c r="A581" i="13"/>
  <c r="A582" i="13"/>
  <c r="A583" i="13"/>
  <c r="A584" i="13"/>
  <c r="A585" i="13"/>
  <c r="A586" i="13"/>
  <c r="A587" i="13"/>
  <c r="A588" i="13"/>
  <c r="A589" i="13"/>
  <c r="A590" i="13"/>
  <c r="A591" i="13"/>
  <c r="A592" i="13"/>
  <c r="A593" i="13"/>
  <c r="B536" i="13"/>
  <c r="B520" i="13"/>
  <c r="B544" i="13"/>
  <c r="B526" i="13"/>
  <c r="B513" i="13"/>
  <c r="A986" i="12"/>
  <c r="A987" i="12"/>
  <c r="A988" i="12"/>
  <c r="A989" i="12"/>
  <c r="A990" i="12"/>
  <c r="A991" i="12"/>
  <c r="A992" i="12"/>
  <c r="A993" i="12"/>
  <c r="A994" i="12"/>
  <c r="A995" i="12"/>
  <c r="A996" i="12"/>
  <c r="A997" i="12"/>
  <c r="A998" i="12"/>
  <c r="A999" i="12"/>
  <c r="A1000" i="12"/>
  <c r="A1001" i="12"/>
  <c r="A1002" i="12"/>
  <c r="A1003" i="12"/>
  <c r="A1004" i="12"/>
  <c r="A1005" i="12"/>
  <c r="A1006" i="12"/>
  <c r="A1007" i="12"/>
  <c r="A1008" i="12"/>
  <c r="A1009" i="12"/>
  <c r="A1010" i="12"/>
  <c r="A1011" i="12"/>
  <c r="A1012" i="12"/>
  <c r="A1013" i="12"/>
  <c r="A1014" i="12"/>
  <c r="A1015" i="12"/>
  <c r="A1016" i="12"/>
  <c r="A1017" i="12"/>
  <c r="A1018" i="12"/>
  <c r="A1019" i="12"/>
  <c r="A1020" i="12"/>
  <c r="A1021" i="12"/>
  <c r="A1022" i="12"/>
  <c r="A1023" i="12"/>
  <c r="A1024" i="12"/>
  <c r="A1025" i="12"/>
  <c r="A1026" i="12"/>
  <c r="A1027" i="12"/>
  <c r="A1028" i="12"/>
  <c r="A1029" i="12"/>
  <c r="A1030" i="12"/>
  <c r="A1031" i="12"/>
  <c r="A1032" i="12"/>
  <c r="A1033" i="12"/>
  <c r="A1034" i="12"/>
  <c r="A504" i="13"/>
  <c r="A505" i="13"/>
  <c r="A506" i="13"/>
  <c r="A507" i="13"/>
  <c r="A508" i="13"/>
  <c r="A509" i="13"/>
  <c r="A510" i="13"/>
  <c r="A511" i="13"/>
  <c r="A512" i="13"/>
  <c r="A513" i="13"/>
  <c r="A514" i="13"/>
  <c r="A515" i="13"/>
  <c r="A516" i="13"/>
  <c r="A517" i="13"/>
  <c r="A518" i="13"/>
  <c r="A519" i="13"/>
  <c r="A520" i="13"/>
  <c r="A521" i="13"/>
  <c r="A522" i="13"/>
  <c r="A523" i="13"/>
  <c r="A524" i="13"/>
  <c r="A525" i="13"/>
  <c r="A526" i="13"/>
  <c r="A527" i="13"/>
  <c r="A528" i="13"/>
  <c r="A529" i="13"/>
  <c r="A530" i="13"/>
  <c r="A531" i="13"/>
  <c r="A532" i="13"/>
  <c r="A533" i="13"/>
  <c r="A534" i="13"/>
  <c r="A535" i="13"/>
  <c r="A536" i="13"/>
  <c r="A537" i="13"/>
  <c r="A538" i="13"/>
  <c r="A539" i="13"/>
  <c r="A540" i="13"/>
  <c r="A541" i="13"/>
  <c r="A542" i="13"/>
  <c r="A543" i="13"/>
  <c r="A544" i="13"/>
  <c r="A545" i="13"/>
  <c r="A546" i="13"/>
  <c r="A547" i="13"/>
  <c r="N58" i="36"/>
  <c r="K57" i="36"/>
  <c r="L23" i="37"/>
  <c r="L24" i="37"/>
  <c r="L25" i="37"/>
  <c r="L26" i="37"/>
  <c r="L27" i="37"/>
  <c r="L22" i="37"/>
  <c r="M28" i="37"/>
  <c r="P7" i="37"/>
  <c r="P8" i="37"/>
  <c r="P9" i="37"/>
  <c r="P10" i="37"/>
  <c r="P11" i="37"/>
  <c r="O7" i="37"/>
  <c r="O8" i="37"/>
  <c r="O9" i="37"/>
  <c r="O10" i="37"/>
  <c r="O11" i="37"/>
  <c r="N7" i="37"/>
  <c r="N8" i="37"/>
  <c r="N9" i="37"/>
  <c r="N10" i="37"/>
  <c r="N11" i="37"/>
  <c r="M7" i="37"/>
  <c r="M8" i="37"/>
  <c r="M9" i="37"/>
  <c r="M10" i="37"/>
  <c r="M11" i="37"/>
  <c r="L7" i="37"/>
  <c r="L8" i="37"/>
  <c r="L9" i="37"/>
  <c r="L10" i="37"/>
  <c r="L11" i="37"/>
  <c r="P6" i="37"/>
  <c r="O6" i="37"/>
  <c r="N6" i="37"/>
  <c r="M6" i="37"/>
  <c r="L6" i="37"/>
  <c r="P19" i="37"/>
  <c r="K17" i="37"/>
  <c r="K14" i="37"/>
  <c r="K13" i="37"/>
  <c r="H141" i="37"/>
  <c r="H142" i="37"/>
  <c r="H143" i="37"/>
  <c r="H144" i="37"/>
  <c r="H145" i="37"/>
  <c r="H146" i="37"/>
  <c r="H147" i="37"/>
  <c r="H148" i="37"/>
  <c r="H149" i="37"/>
  <c r="H150" i="37"/>
  <c r="H151" i="37"/>
  <c r="H152" i="37"/>
  <c r="H153" i="37"/>
  <c r="H154" i="37"/>
  <c r="H155" i="37"/>
  <c r="H156" i="37"/>
  <c r="H157" i="37"/>
  <c r="H158" i="37"/>
  <c r="H159" i="37"/>
  <c r="H160" i="37"/>
  <c r="H140" i="37"/>
  <c r="D161" i="37"/>
  <c r="C161" i="37"/>
  <c r="D160" i="37"/>
  <c r="E160" i="37"/>
  <c r="F160" i="37"/>
  <c r="G160" i="37"/>
  <c r="C160" i="37"/>
  <c r="O19" i="37"/>
  <c r="N19" i="37"/>
  <c r="M19" i="37"/>
  <c r="L19" i="37"/>
  <c r="K19" i="37" l="1"/>
  <c r="K11" i="37" s="1"/>
  <c r="G161" i="37"/>
  <c r="F161" i="37"/>
  <c r="E161" i="37"/>
  <c r="G55" i="37"/>
  <c r="N126" i="37"/>
  <c r="N125" i="37"/>
  <c r="N124" i="37"/>
  <c r="N123" i="37"/>
  <c r="N122" i="37"/>
  <c r="G57" i="37"/>
  <c r="G56" i="37"/>
  <c r="G54" i="37"/>
  <c r="G53" i="37"/>
  <c r="G52" i="37"/>
  <c r="G51" i="37"/>
  <c r="G50" i="37"/>
  <c r="G49" i="37"/>
  <c r="G48" i="37"/>
  <c r="G47" i="37"/>
  <c r="G46" i="37"/>
  <c r="G45" i="37"/>
  <c r="G44" i="37"/>
  <c r="G43" i="37"/>
  <c r="G42" i="37"/>
  <c r="G41" i="37"/>
  <c r="G40" i="37"/>
  <c r="G39" i="37"/>
  <c r="G38" i="37"/>
  <c r="G37" i="37"/>
  <c r="K10" i="37" l="1"/>
  <c r="Q19" i="37"/>
  <c r="K6" i="37"/>
  <c r="K7" i="37"/>
  <c r="K8" i="37"/>
  <c r="K9" i="37"/>
  <c r="N127" i="37"/>
  <c r="O124" i="37" s="1"/>
  <c r="G57" i="36"/>
  <c r="G56" i="36"/>
  <c r="G55" i="36"/>
  <c r="G54" i="36"/>
  <c r="G53" i="36"/>
  <c r="G52" i="36"/>
  <c r="G51" i="36"/>
  <c r="G50" i="36"/>
  <c r="G49" i="36"/>
  <c r="G48" i="36"/>
  <c r="G47" i="36"/>
  <c r="G46" i="36"/>
  <c r="G45" i="36"/>
  <c r="G44" i="36"/>
  <c r="G43" i="36"/>
  <c r="G42" i="36"/>
  <c r="G41" i="36"/>
  <c r="G40" i="36"/>
  <c r="G39" i="36"/>
  <c r="G38" i="36"/>
  <c r="G37" i="36"/>
  <c r="N126" i="36"/>
  <c r="N125" i="36"/>
  <c r="N124" i="36"/>
  <c r="N123" i="36"/>
  <c r="N122" i="36"/>
  <c r="N127" i="36" s="1"/>
  <c r="O122" i="37" l="1"/>
  <c r="O123" i="37"/>
  <c r="O126" i="37"/>
  <c r="O125" i="37"/>
  <c r="O123" i="36"/>
  <c r="O124" i="36"/>
  <c r="O125" i="36"/>
  <c r="O126" i="36"/>
  <c r="O122" i="36"/>
  <c r="V607" i="20" l="1"/>
  <c r="V608" i="20"/>
  <c r="V609" i="20"/>
  <c r="V610" i="20"/>
  <c r="V611" i="20"/>
  <c r="V612" i="20"/>
  <c r="V613" i="20"/>
  <c r="V614" i="20"/>
  <c r="V615" i="20"/>
  <c r="V616" i="20"/>
  <c r="V617" i="20"/>
  <c r="V618" i="20"/>
  <c r="V619" i="20"/>
  <c r="V620" i="20"/>
  <c r="V621" i="20"/>
  <c r="V622" i="20"/>
  <c r="V623" i="20"/>
  <c r="V624" i="20"/>
  <c r="V625" i="20"/>
  <c r="V626" i="20"/>
  <c r="V627" i="20"/>
  <c r="V628" i="20"/>
  <c r="V629" i="20"/>
  <c r="V630" i="20"/>
  <c r="V631" i="20"/>
  <c r="V632" i="20"/>
  <c r="V633" i="20"/>
  <c r="V634" i="20"/>
  <c r="V635" i="20"/>
  <c r="V636" i="20"/>
  <c r="V637" i="20"/>
  <c r="V638" i="20"/>
  <c r="V639" i="20"/>
  <c r="V640" i="20"/>
  <c r="V641" i="20"/>
  <c r="V642" i="20"/>
  <c r="V643" i="20"/>
  <c r="V644" i="20"/>
  <c r="V645" i="20"/>
  <c r="V646" i="20"/>
  <c r="V647" i="20"/>
  <c r="V648" i="20"/>
  <c r="V649" i="20"/>
  <c r="V650" i="20"/>
  <c r="V651" i="20"/>
  <c r="V652" i="20"/>
  <c r="V653" i="20"/>
  <c r="V654" i="20"/>
  <c r="V655" i="20"/>
  <c r="V656" i="20"/>
  <c r="V657" i="20"/>
  <c r="V658" i="20"/>
  <c r="V659" i="20"/>
  <c r="V660" i="20"/>
  <c r="V661" i="20"/>
  <c r="V662" i="20"/>
  <c r="V663" i="20"/>
  <c r="V664" i="20"/>
  <c r="V665" i="20"/>
  <c r="V666" i="20"/>
  <c r="V667" i="20"/>
  <c r="V668" i="20"/>
  <c r="V669" i="20"/>
  <c r="V670" i="20"/>
  <c r="V671" i="20"/>
  <c r="V672" i="20"/>
  <c r="V673" i="20"/>
  <c r="V674" i="20"/>
  <c r="V675" i="20"/>
  <c r="V676" i="20"/>
  <c r="V677" i="20"/>
  <c r="V678" i="20"/>
  <c r="V679" i="20"/>
  <c r="V680" i="20"/>
  <c r="V681" i="20"/>
  <c r="V682" i="20"/>
  <c r="V683" i="20"/>
  <c r="V684" i="20"/>
  <c r="V685" i="20"/>
  <c r="V686" i="20"/>
  <c r="V687" i="20"/>
  <c r="V688" i="20"/>
  <c r="V689" i="20"/>
  <c r="V690" i="20"/>
  <c r="V691" i="20"/>
  <c r="V692" i="20"/>
  <c r="V693" i="20"/>
  <c r="V694" i="20"/>
  <c r="V695" i="20"/>
  <c r="V696" i="20"/>
  <c r="V697" i="20"/>
  <c r="V698" i="20"/>
  <c r="V699" i="20"/>
  <c r="V700" i="20"/>
  <c r="V701" i="20"/>
  <c r="V702" i="20"/>
  <c r="V703" i="20"/>
  <c r="V704" i="20"/>
  <c r="V705" i="20"/>
  <c r="V706" i="20"/>
  <c r="V707" i="20"/>
  <c r="V708" i="20"/>
  <c r="V709" i="20"/>
  <c r="V710" i="20"/>
  <c r="V711" i="20"/>
  <c r="V712" i="20"/>
  <c r="V713" i="20"/>
  <c r="V714" i="20"/>
  <c r="V715" i="20"/>
  <c r="V716" i="20"/>
  <c r="V717" i="20"/>
  <c r="V718" i="20"/>
  <c r="V719" i="20"/>
  <c r="V720" i="20"/>
  <c r="V721" i="20"/>
  <c r="V722" i="20"/>
  <c r="V723" i="20"/>
  <c r="V724" i="20"/>
  <c r="V725" i="20"/>
  <c r="V726" i="20"/>
  <c r="V727" i="20"/>
  <c r="V728" i="20"/>
  <c r="V729" i="20"/>
  <c r="V730" i="20"/>
  <c r="V731" i="20"/>
  <c r="V732" i="20"/>
  <c r="V733" i="20"/>
  <c r="V734" i="20"/>
  <c r="V735" i="20"/>
  <c r="V736" i="20"/>
  <c r="V737" i="20"/>
  <c r="V738" i="20"/>
  <c r="V739" i="20"/>
  <c r="V740" i="20"/>
  <c r="V741" i="20"/>
  <c r="V742" i="20"/>
  <c r="V743" i="20"/>
  <c r="V744" i="20"/>
  <c r="V745" i="20"/>
  <c r="V746" i="20"/>
  <c r="V747" i="20"/>
  <c r="V748" i="20"/>
  <c r="V749" i="20"/>
  <c r="V750" i="20"/>
  <c r="V751" i="20"/>
  <c r="V752" i="20"/>
  <c r="V753" i="20"/>
  <c r="V754" i="20"/>
  <c r="V755" i="20"/>
  <c r="V756" i="20"/>
  <c r="V757" i="20"/>
  <c r="V758" i="20"/>
  <c r="V759" i="20"/>
  <c r="V760" i="20"/>
  <c r="V761" i="20"/>
  <c r="V762" i="20"/>
  <c r="V763" i="20"/>
  <c r="V764" i="20"/>
  <c r="V765" i="20"/>
  <c r="V766" i="20"/>
  <c r="V767" i="20"/>
  <c r="V768" i="20"/>
  <c r="V769" i="20"/>
  <c r="V770" i="20"/>
  <c r="V771" i="20"/>
  <c r="V772" i="20"/>
  <c r="V773" i="20"/>
  <c r="V774" i="20"/>
  <c r="V775" i="20"/>
  <c r="V776" i="20"/>
  <c r="V777" i="20"/>
  <c r="V778" i="20"/>
  <c r="V779" i="20"/>
  <c r="B485" i="13"/>
  <c r="B482" i="13"/>
  <c r="B471" i="13"/>
  <c r="B470" i="13"/>
  <c r="B468" i="13"/>
  <c r="B442" i="13"/>
  <c r="B439" i="13"/>
  <c r="B438" i="13"/>
  <c r="B478" i="13"/>
  <c r="B473" i="13"/>
  <c r="B459" i="13"/>
  <c r="B445" i="13"/>
  <c r="B484" i="13"/>
  <c r="B474" i="13"/>
  <c r="B465" i="13"/>
  <c r="A438" i="13"/>
  <c r="A439" i="13"/>
  <c r="A440" i="13"/>
  <c r="A441" i="13"/>
  <c r="A442" i="13"/>
  <c r="A443" i="13"/>
  <c r="A444" i="13"/>
  <c r="A445" i="13"/>
  <c r="A446" i="13"/>
  <c r="A447" i="13"/>
  <c r="A448" i="13"/>
  <c r="A449" i="13"/>
  <c r="A450" i="13"/>
  <c r="A451" i="13"/>
  <c r="A452" i="13"/>
  <c r="A453" i="13"/>
  <c r="A454" i="13"/>
  <c r="A455" i="13"/>
  <c r="A456" i="13"/>
  <c r="A457" i="13"/>
  <c r="A458" i="13"/>
  <c r="A459" i="13"/>
  <c r="A460" i="13"/>
  <c r="A461" i="13"/>
  <c r="A462" i="13"/>
  <c r="A463" i="13"/>
  <c r="A464" i="13"/>
  <c r="A465" i="13"/>
  <c r="A466" i="13"/>
  <c r="A467" i="13"/>
  <c r="A468" i="13"/>
  <c r="A469" i="13"/>
  <c r="A470" i="13"/>
  <c r="A471" i="13"/>
  <c r="A472" i="13"/>
  <c r="A473" i="13"/>
  <c r="A474" i="13"/>
  <c r="A475" i="13"/>
  <c r="A476" i="13"/>
  <c r="A477" i="13"/>
  <c r="A478" i="13"/>
  <c r="A479" i="13"/>
  <c r="A480" i="13"/>
  <c r="A481" i="13"/>
  <c r="A482" i="13"/>
  <c r="A483" i="13"/>
  <c r="A484" i="13"/>
  <c r="A485" i="13"/>
  <c r="A486" i="13"/>
  <c r="A487" i="13"/>
  <c r="A488" i="13"/>
  <c r="A489" i="13"/>
  <c r="A490" i="13"/>
  <c r="A491" i="13"/>
  <c r="A492" i="13"/>
  <c r="A493" i="13"/>
  <c r="A494" i="13"/>
  <c r="A495" i="13"/>
  <c r="A496" i="13"/>
  <c r="A497" i="13"/>
  <c r="A498" i="13"/>
  <c r="A499" i="13"/>
  <c r="A500" i="13"/>
  <c r="A501" i="13"/>
  <c r="A502" i="13"/>
  <c r="A503" i="13"/>
  <c r="A845" i="12"/>
  <c r="A846" i="12"/>
  <c r="A847" i="12"/>
  <c r="A848" i="12"/>
  <c r="A849" i="12"/>
  <c r="A850" i="12"/>
  <c r="A851" i="12"/>
  <c r="A852" i="12"/>
  <c r="A853" i="12"/>
  <c r="A854" i="12"/>
  <c r="A855" i="12"/>
  <c r="A856" i="12"/>
  <c r="A857" i="12"/>
  <c r="A858" i="12"/>
  <c r="A859" i="12"/>
  <c r="A860" i="12"/>
  <c r="A861" i="12"/>
  <c r="A862" i="12"/>
  <c r="A863" i="12"/>
  <c r="A864" i="12"/>
  <c r="A865" i="12"/>
  <c r="A866" i="12"/>
  <c r="A867" i="12"/>
  <c r="A868" i="12"/>
  <c r="A869" i="12"/>
  <c r="A870" i="12"/>
  <c r="A871" i="12"/>
  <c r="A872" i="12"/>
  <c r="A873" i="12"/>
  <c r="A874" i="12"/>
  <c r="A875" i="12"/>
  <c r="A876" i="12"/>
  <c r="A877" i="12"/>
  <c r="A878" i="12"/>
  <c r="A879" i="12"/>
  <c r="A880" i="12"/>
  <c r="A881" i="12"/>
  <c r="A882" i="12"/>
  <c r="A883" i="12"/>
  <c r="A884" i="12"/>
  <c r="A885" i="12"/>
  <c r="A886" i="12"/>
  <c r="A887" i="12"/>
  <c r="A888" i="12"/>
  <c r="A889" i="12"/>
  <c r="A890" i="12"/>
  <c r="A891" i="12"/>
  <c r="A892" i="12"/>
  <c r="A893" i="12"/>
  <c r="A894" i="12"/>
  <c r="A895" i="12"/>
  <c r="A896" i="12"/>
  <c r="A897" i="12"/>
  <c r="A898" i="12"/>
  <c r="A899" i="12"/>
  <c r="A900" i="12"/>
  <c r="A901" i="12"/>
  <c r="A902" i="12"/>
  <c r="A903" i="12"/>
  <c r="A904" i="12"/>
  <c r="A905" i="12"/>
  <c r="A906" i="12"/>
  <c r="A907" i="12"/>
  <c r="A908" i="12"/>
  <c r="A909" i="12"/>
  <c r="A910" i="12"/>
  <c r="A911" i="12"/>
  <c r="A912" i="12"/>
  <c r="A913" i="12"/>
  <c r="A914" i="12"/>
  <c r="A915" i="12"/>
  <c r="A916" i="12"/>
  <c r="A917" i="12"/>
  <c r="A918" i="12"/>
  <c r="A919" i="12"/>
  <c r="A920" i="12"/>
  <c r="A921" i="12"/>
  <c r="A922" i="12"/>
  <c r="A923" i="12"/>
  <c r="A924" i="12"/>
  <c r="A925" i="12"/>
  <c r="A926" i="12"/>
  <c r="A927" i="12"/>
  <c r="A928" i="12"/>
  <c r="A929" i="12"/>
  <c r="A930" i="12"/>
  <c r="A931" i="12"/>
  <c r="A932" i="12"/>
  <c r="A933" i="12"/>
  <c r="A934" i="12"/>
  <c r="A935" i="12"/>
  <c r="A936" i="12"/>
  <c r="A937" i="12"/>
  <c r="A938" i="12"/>
  <c r="A939" i="12"/>
  <c r="A940" i="12"/>
  <c r="A941" i="12"/>
  <c r="A942" i="12"/>
  <c r="A943" i="12"/>
  <c r="A944" i="12"/>
  <c r="A945" i="12"/>
  <c r="A946" i="12"/>
  <c r="A947" i="12"/>
  <c r="A948" i="12"/>
  <c r="A949" i="12"/>
  <c r="A950" i="12"/>
  <c r="A951" i="12"/>
  <c r="A952" i="12"/>
  <c r="A953" i="12"/>
  <c r="A954" i="12"/>
  <c r="A955" i="12"/>
  <c r="A956" i="12"/>
  <c r="A957" i="12"/>
  <c r="A958" i="12"/>
  <c r="A959" i="12"/>
  <c r="A960" i="12"/>
  <c r="A961" i="12"/>
  <c r="A962" i="12"/>
  <c r="A963" i="12"/>
  <c r="A964" i="12"/>
  <c r="A965" i="12"/>
  <c r="A966" i="12"/>
  <c r="A967" i="12"/>
  <c r="A968" i="12"/>
  <c r="A969" i="12"/>
  <c r="A970" i="12"/>
  <c r="A971" i="12"/>
  <c r="A972" i="12"/>
  <c r="A973" i="12"/>
  <c r="A974" i="12"/>
  <c r="A975" i="12"/>
  <c r="A976" i="12"/>
  <c r="A977" i="12"/>
  <c r="A978" i="12"/>
  <c r="A979" i="12"/>
  <c r="A980" i="12"/>
  <c r="A981" i="12"/>
  <c r="A982" i="12"/>
  <c r="A983" i="12"/>
  <c r="A984" i="12"/>
  <c r="A985" i="12"/>
  <c r="V358" i="20" l="1"/>
  <c r="V360" i="20"/>
  <c r="V369" i="20"/>
  <c r="V319" i="20"/>
  <c r="V339" i="20"/>
  <c r="V411" i="20"/>
  <c r="V463" i="20"/>
  <c r="V473" i="20"/>
  <c r="V501" i="20"/>
  <c r="V507" i="20"/>
  <c r="V571" i="20"/>
  <c r="V420" i="20"/>
  <c r="V573" i="20"/>
  <c r="V524" i="20"/>
  <c r="V489" i="20"/>
  <c r="V446" i="20"/>
  <c r="V433" i="20"/>
  <c r="V431" i="20"/>
  <c r="V444" i="20"/>
  <c r="V460" i="20"/>
  <c r="V475" i="20"/>
  <c r="V477" i="20"/>
  <c r="V488" i="20"/>
  <c r="V490" i="20"/>
  <c r="V491" i="20"/>
  <c r="V495" i="20"/>
  <c r="V416" i="20"/>
  <c r="V595" i="20"/>
  <c r="V417" i="20"/>
  <c r="V349" i="20"/>
  <c r="V376" i="20"/>
  <c r="V582" i="20"/>
  <c r="V406" i="20"/>
  <c r="V583" i="20"/>
  <c r="V355" i="20"/>
  <c r="V493" i="20"/>
  <c r="V457" i="20"/>
  <c r="V393" i="20"/>
  <c r="V508" i="20"/>
  <c r="V544" i="20"/>
  <c r="V378" i="20"/>
  <c r="V557" i="20"/>
  <c r="V316" i="20"/>
  <c r="V321" i="20"/>
  <c r="V325" i="20"/>
  <c r="V313" i="20"/>
  <c r="V315" i="20"/>
  <c r="V329" i="20"/>
  <c r="V332" i="20"/>
  <c r="V335" i="20"/>
  <c r="V336" i="20"/>
  <c r="V351" i="20"/>
  <c r="V373" i="20"/>
  <c r="V381" i="20"/>
  <c r="V382" i="20"/>
  <c r="V385" i="20"/>
  <c r="V389" i="20"/>
  <c r="V396" i="20"/>
  <c r="V402" i="20"/>
  <c r="V412" i="20"/>
  <c r="V438" i="20"/>
  <c r="V439" i="20"/>
  <c r="V452" i="20"/>
  <c r="V453" i="20"/>
  <c r="V465" i="20"/>
  <c r="V468" i="20"/>
  <c r="V472" i="20"/>
  <c r="V482" i="20"/>
  <c r="V498" i="20"/>
  <c r="V520" i="20"/>
  <c r="V549" i="20"/>
  <c r="V551" i="20"/>
  <c r="V543" i="20"/>
  <c r="V322" i="20"/>
  <c r="V464" i="20"/>
  <c r="V494" i="20"/>
  <c r="V442" i="20"/>
  <c r="V518" i="20"/>
  <c r="V459" i="20"/>
  <c r="V320" i="20"/>
  <c r="V590" i="20"/>
  <c r="V512" i="20"/>
  <c r="V546" i="20"/>
  <c r="V436" i="20"/>
  <c r="V361" i="20"/>
  <c r="V519" i="20"/>
  <c r="V451" i="20"/>
  <c r="V430" i="20"/>
  <c r="V377" i="20"/>
  <c r="V317" i="20"/>
  <c r="V400" i="20"/>
  <c r="V404" i="20"/>
  <c r="V528" i="20"/>
  <c r="V553" i="20"/>
  <c r="V427" i="20"/>
  <c r="V342" i="20"/>
  <c r="V521" i="20"/>
  <c r="V334" i="20"/>
  <c r="V509" i="20"/>
  <c r="V399" i="20"/>
  <c r="V599" i="20"/>
  <c r="V499" i="20"/>
  <c r="V370" i="20"/>
  <c r="V563" i="20"/>
  <c r="V584" i="20"/>
  <c r="V589" i="20"/>
  <c r="V555" i="20"/>
  <c r="V429" i="20"/>
  <c r="V471" i="20"/>
  <c r="V340" i="20"/>
  <c r="V504" i="20"/>
  <c r="V565" i="20"/>
  <c r="V314" i="20"/>
  <c r="V413" i="20"/>
  <c r="V405" i="20"/>
  <c r="V592" i="20"/>
  <c r="V596" i="20"/>
  <c r="V484" i="20"/>
  <c r="V569" i="20"/>
  <c r="V344" i="20"/>
  <c r="V486" i="20"/>
  <c r="V424" i="20"/>
  <c r="V603" i="20"/>
  <c r="V423" i="20"/>
  <c r="V526" i="20"/>
  <c r="V441" i="20"/>
  <c r="V462" i="20"/>
  <c r="V598" i="20"/>
  <c r="V326" i="20"/>
  <c r="V550" i="20"/>
  <c r="V352" i="20"/>
  <c r="V577" i="20"/>
  <c r="V470" i="20"/>
  <c r="V343" i="20"/>
  <c r="V435" i="20"/>
  <c r="V387" i="20"/>
  <c r="V564" i="20"/>
  <c r="V566" i="20"/>
  <c r="V588" i="20"/>
  <c r="V548" i="20"/>
  <c r="V556" i="20"/>
  <c r="V576" i="20"/>
  <c r="V363" i="20"/>
  <c r="V312" i="20"/>
  <c r="V449" i="20"/>
  <c r="V415" i="20"/>
  <c r="V523" i="20"/>
  <c r="V394" i="20"/>
  <c r="V536" i="20"/>
  <c r="V407" i="20"/>
  <c r="V481" i="20"/>
  <c r="V341" i="20"/>
  <c r="V534" i="20"/>
  <c r="V395" i="20"/>
  <c r="V527" i="20"/>
  <c r="V323" i="20"/>
  <c r="V318" i="20"/>
  <c r="V324" i="20"/>
  <c r="V327" i="20"/>
  <c r="V328" i="20"/>
  <c r="V330" i="20"/>
  <c r="V331" i="20"/>
  <c r="V333" i="20"/>
  <c r="V337" i="20"/>
  <c r="V338" i="20"/>
  <c r="V346" i="20"/>
  <c r="V345" i="20"/>
  <c r="V347" i="20"/>
  <c r="V348" i="20"/>
  <c r="V350" i="20"/>
  <c r="V353" i="20"/>
  <c r="V354" i="20"/>
  <c r="V356" i="20"/>
  <c r="V357" i="20"/>
  <c r="V359" i="20"/>
  <c r="V362" i="20"/>
  <c r="V371" i="20"/>
  <c r="V364" i="20"/>
  <c r="V366" i="20"/>
  <c r="V365" i="20"/>
  <c r="V367" i="20"/>
  <c r="V368" i="20"/>
  <c r="V372" i="20"/>
  <c r="V398" i="20"/>
  <c r="V374" i="20"/>
  <c r="V375" i="20"/>
  <c r="V379" i="20"/>
  <c r="V380" i="20"/>
  <c r="V383" i="20"/>
  <c r="V384" i="20"/>
  <c r="V425" i="20"/>
  <c r="V386" i="20"/>
  <c r="V388" i="20"/>
  <c r="V390" i="20"/>
  <c r="V391" i="20"/>
  <c r="V392" i="20"/>
  <c r="V397" i="20"/>
  <c r="V437" i="20"/>
  <c r="V401" i="20"/>
  <c r="V403" i="20"/>
  <c r="V408" i="20"/>
  <c r="V409" i="20"/>
  <c r="V542" i="20"/>
  <c r="V547" i="20"/>
  <c r="V410" i="20"/>
  <c r="V414" i="20"/>
  <c r="V418" i="20"/>
  <c r="V419" i="20"/>
  <c r="V522" i="20"/>
  <c r="V421" i="20"/>
  <c r="V422" i="20"/>
  <c r="V426" i="20"/>
  <c r="V428" i="20"/>
  <c r="V432" i="20"/>
  <c r="V434" i="20"/>
  <c r="V440" i="20"/>
  <c r="V443" i="20"/>
  <c r="V445" i="20"/>
  <c r="V447" i="20"/>
  <c r="V448" i="20"/>
  <c r="V467" i="20"/>
  <c r="V450" i="20"/>
  <c r="V455" i="20"/>
  <c r="V454" i="20"/>
  <c r="V456" i="20"/>
  <c r="V458" i="20"/>
  <c r="V461" i="20"/>
  <c r="V466" i="20"/>
  <c r="V469" i="20"/>
  <c r="V514" i="20"/>
  <c r="V474" i="20"/>
  <c r="V476" i="20"/>
  <c r="V478" i="20"/>
  <c r="V479" i="20"/>
  <c r="V480" i="20"/>
  <c r="V483" i="20"/>
  <c r="V485" i="20"/>
  <c r="V487" i="20"/>
  <c r="V492" i="20"/>
  <c r="V496" i="20"/>
  <c r="V497" i="20"/>
  <c r="V500" i="20"/>
  <c r="V502" i="20"/>
  <c r="V503" i="20"/>
  <c r="V505" i="20"/>
  <c r="V506" i="20"/>
  <c r="V529" i="20"/>
  <c r="V510" i="20"/>
  <c r="V511" i="20"/>
  <c r="V513" i="20"/>
  <c r="V515" i="20"/>
  <c r="V516" i="20"/>
  <c r="V517" i="20"/>
  <c r="V531" i="20"/>
  <c r="V525" i="20"/>
  <c r="V530" i="20"/>
  <c r="V537" i="20"/>
  <c r="V532" i="20"/>
  <c r="V533" i="20"/>
  <c r="V535" i="20"/>
  <c r="V538" i="20"/>
  <c r="V539" i="20"/>
  <c r="V540" i="20"/>
  <c r="V541" i="20"/>
  <c r="V545" i="20"/>
  <c r="V568" i="20"/>
  <c r="V552" i="20"/>
  <c r="V554" i="20"/>
  <c r="V558" i="20"/>
  <c r="V559" i="20"/>
  <c r="V560" i="20"/>
  <c r="V562" i="20"/>
  <c r="V561" i="20"/>
  <c r="V567" i="20"/>
  <c r="V570" i="20"/>
  <c r="V572" i="20"/>
  <c r="V574" i="20"/>
  <c r="V575" i="20"/>
  <c r="V578" i="20"/>
  <c r="V579" i="20"/>
  <c r="V580" i="20"/>
  <c r="V581" i="20"/>
  <c r="V585" i="20"/>
  <c r="V586" i="20"/>
  <c r="V587" i="20"/>
  <c r="V591" i="20"/>
  <c r="V597" i="20"/>
  <c r="V593" i="20"/>
  <c r="V600" i="20"/>
  <c r="V594" i="20"/>
  <c r="V602" i="20"/>
  <c r="V601" i="20"/>
  <c r="V604" i="20"/>
  <c r="V605" i="20"/>
  <c r="V606" i="20"/>
  <c r="B433" i="13" l="1"/>
  <c r="B436" i="13"/>
  <c r="B425" i="13"/>
  <c r="B418" i="13"/>
  <c r="B407" i="13"/>
  <c r="B412" i="13"/>
  <c r="B410" i="13"/>
  <c r="B426" i="13"/>
  <c r="B428" i="13"/>
  <c r="B404" i="13"/>
  <c r="B403" i="13"/>
  <c r="B402" i="13"/>
  <c r="B401" i="13"/>
  <c r="B400" i="13"/>
  <c r="B399" i="13"/>
  <c r="B398" i="13"/>
  <c r="B397" i="13"/>
  <c r="B393" i="13"/>
  <c r="B392" i="13"/>
  <c r="B391" i="13"/>
  <c r="B389" i="13"/>
  <c r="B388" i="13"/>
  <c r="B387" i="13"/>
  <c r="B386" i="13"/>
  <c r="B385" i="13"/>
  <c r="B384" i="13"/>
  <c r="B382" i="13"/>
  <c r="B381" i="13"/>
  <c r="B380" i="13"/>
  <c r="B379" i="13"/>
  <c r="B378" i="13"/>
  <c r="B377" i="13"/>
  <c r="B373" i="13"/>
  <c r="B372" i="13"/>
  <c r="B371" i="13"/>
  <c r="B370" i="13"/>
  <c r="B369" i="13"/>
  <c r="B368" i="13"/>
  <c r="B367" i="13"/>
  <c r="B366" i="13"/>
  <c r="B365" i="13"/>
  <c r="B364" i="13"/>
  <c r="B363" i="13"/>
  <c r="B361" i="13"/>
  <c r="B358" i="13"/>
  <c r="B357" i="13"/>
  <c r="B356" i="13"/>
  <c r="B355" i="13"/>
  <c r="B353" i="13"/>
  <c r="B352" i="13"/>
  <c r="B351" i="13"/>
  <c r="B350" i="13"/>
  <c r="B349" i="13"/>
  <c r="B348" i="13"/>
  <c r="B346" i="13"/>
  <c r="B345" i="13"/>
  <c r="B344" i="13"/>
  <c r="B343" i="13"/>
  <c r="B341" i="13"/>
  <c r="B340" i="13"/>
  <c r="B339" i="13"/>
  <c r="B338" i="13"/>
  <c r="B336" i="13"/>
  <c r="B335" i="13"/>
  <c r="B334" i="13"/>
  <c r="B333" i="13"/>
  <c r="B332" i="13"/>
  <c r="B331" i="13"/>
  <c r="B329" i="13"/>
  <c r="B328" i="13"/>
  <c r="B327" i="13"/>
  <c r="B326" i="13"/>
  <c r="B325" i="13"/>
  <c r="B324" i="13"/>
  <c r="B323" i="13"/>
  <c r="B322" i="13"/>
  <c r="B321" i="13"/>
  <c r="B320" i="13"/>
  <c r="B317" i="13"/>
  <c r="B316" i="13"/>
  <c r="B314" i="13"/>
  <c r="B310" i="13"/>
  <c r="B309" i="13"/>
  <c r="B308" i="13"/>
  <c r="B307" i="13"/>
  <c r="B304" i="13"/>
  <c r="B303" i="13"/>
  <c r="B302" i="13"/>
  <c r="B300" i="13"/>
  <c r="B299" i="13"/>
  <c r="B297" i="13"/>
  <c r="B296" i="13"/>
  <c r="B295" i="13"/>
  <c r="B294" i="13"/>
  <c r="B293" i="13"/>
  <c r="B291" i="13"/>
  <c r="A428" i="13"/>
  <c r="A429" i="13"/>
  <c r="A430" i="13"/>
  <c r="A431" i="13"/>
  <c r="A432" i="13"/>
  <c r="A433" i="13"/>
  <c r="A434" i="13"/>
  <c r="A435" i="13"/>
  <c r="A436" i="13"/>
  <c r="A437" i="13"/>
  <c r="A402" i="13"/>
  <c r="A403" i="13"/>
  <c r="A404" i="13"/>
  <c r="A405" i="13"/>
  <c r="A406" i="13"/>
  <c r="A407" i="13"/>
  <c r="A408" i="13"/>
  <c r="A409" i="13"/>
  <c r="A410" i="13"/>
  <c r="A411" i="13"/>
  <c r="A412" i="13"/>
  <c r="A413" i="13"/>
  <c r="A414" i="13"/>
  <c r="A415" i="13"/>
  <c r="A416" i="13"/>
  <c r="A417" i="13"/>
  <c r="A418" i="13"/>
  <c r="A419" i="13"/>
  <c r="A420" i="13"/>
  <c r="A421" i="13"/>
  <c r="A422" i="13"/>
  <c r="A423" i="13"/>
  <c r="A424" i="13"/>
  <c r="A425" i="13"/>
  <c r="A426" i="13"/>
  <c r="A427" i="13"/>
  <c r="A320" i="13"/>
  <c r="A321" i="13"/>
  <c r="A322" i="13"/>
  <c r="A323" i="13"/>
  <c r="A324" i="13"/>
  <c r="A325" i="13"/>
  <c r="A326" i="13"/>
  <c r="A327" i="13"/>
  <c r="A328" i="13"/>
  <c r="A329" i="13"/>
  <c r="A330" i="13"/>
  <c r="A331" i="13"/>
  <c r="A332" i="13"/>
  <c r="A333" i="13"/>
  <c r="A334" i="13"/>
  <c r="A335" i="13"/>
  <c r="A336" i="13"/>
  <c r="A337" i="13"/>
  <c r="A338" i="13"/>
  <c r="A339" i="13"/>
  <c r="A340" i="13"/>
  <c r="A341" i="13"/>
  <c r="A342" i="13"/>
  <c r="A343" i="13"/>
  <c r="A344" i="13"/>
  <c r="A345" i="13"/>
  <c r="A346" i="13"/>
  <c r="A347" i="13"/>
  <c r="A348" i="13"/>
  <c r="A349" i="13"/>
  <c r="A350" i="13"/>
  <c r="A351" i="13"/>
  <c r="A352" i="13"/>
  <c r="A353" i="13"/>
  <c r="A354" i="13"/>
  <c r="A355" i="13"/>
  <c r="A356" i="13"/>
  <c r="A357" i="13"/>
  <c r="A358" i="13"/>
  <c r="A359" i="13"/>
  <c r="A360" i="13"/>
  <c r="A361" i="13"/>
  <c r="A362" i="13"/>
  <c r="A363" i="13"/>
  <c r="A364" i="13"/>
  <c r="A365" i="13"/>
  <c r="A366" i="13"/>
  <c r="A367" i="13"/>
  <c r="A368" i="13"/>
  <c r="A369" i="13"/>
  <c r="A370" i="13"/>
  <c r="A371" i="13"/>
  <c r="A372" i="13"/>
  <c r="A373" i="13"/>
  <c r="A374" i="13"/>
  <c r="A375" i="13"/>
  <c r="A376" i="13"/>
  <c r="A377" i="13"/>
  <c r="A378" i="13"/>
  <c r="A379" i="13"/>
  <c r="A380" i="13"/>
  <c r="A381" i="13"/>
  <c r="A382" i="13"/>
  <c r="A383" i="13"/>
  <c r="A384" i="13"/>
  <c r="A385" i="13"/>
  <c r="A386" i="13"/>
  <c r="A387" i="13"/>
  <c r="A388" i="13"/>
  <c r="A389" i="13"/>
  <c r="A390" i="13"/>
  <c r="A391" i="13"/>
  <c r="A392" i="13"/>
  <c r="A393" i="13"/>
  <c r="A394" i="13"/>
  <c r="A395" i="13"/>
  <c r="A396" i="13"/>
  <c r="A397" i="13"/>
  <c r="A398" i="13"/>
  <c r="A399" i="13"/>
  <c r="A400" i="13"/>
  <c r="A401" i="13"/>
  <c r="A618" i="12"/>
  <c r="A619" i="12"/>
  <c r="A620" i="12"/>
  <c r="A621" i="12"/>
  <c r="A622" i="12"/>
  <c r="A623" i="12"/>
  <c r="A624" i="12"/>
  <c r="A625" i="12"/>
  <c r="A626" i="12"/>
  <c r="A627" i="12"/>
  <c r="A628" i="12"/>
  <c r="A629" i="12"/>
  <c r="A630" i="12"/>
  <c r="A631" i="12"/>
  <c r="A632" i="12"/>
  <c r="A633" i="12"/>
  <c r="A634" i="12"/>
  <c r="A635" i="12"/>
  <c r="A636" i="12"/>
  <c r="A637" i="12"/>
  <c r="A638" i="12"/>
  <c r="A639" i="12"/>
  <c r="A640" i="12"/>
  <c r="A641" i="12"/>
  <c r="A642" i="12"/>
  <c r="A643" i="12"/>
  <c r="A644" i="12"/>
  <c r="A645" i="12"/>
  <c r="A646" i="12"/>
  <c r="A647" i="12"/>
  <c r="A648" i="12"/>
  <c r="A649" i="12"/>
  <c r="A650" i="12"/>
  <c r="A651" i="12"/>
  <c r="A652" i="12"/>
  <c r="A653" i="12"/>
  <c r="A654" i="12"/>
  <c r="A655" i="12"/>
  <c r="A656" i="12"/>
  <c r="A657" i="12"/>
  <c r="A658" i="12"/>
  <c r="A659" i="12"/>
  <c r="A660" i="12"/>
  <c r="A661" i="12"/>
  <c r="A662" i="12"/>
  <c r="A663" i="12"/>
  <c r="A664" i="12"/>
  <c r="A665" i="12"/>
  <c r="A666" i="12"/>
  <c r="A667" i="12"/>
  <c r="A668" i="12"/>
  <c r="A669" i="12"/>
  <c r="A670" i="12"/>
  <c r="A671" i="12"/>
  <c r="A672" i="12"/>
  <c r="A673" i="12"/>
  <c r="A674" i="12"/>
  <c r="A675" i="12"/>
  <c r="A676" i="12"/>
  <c r="A677" i="12"/>
  <c r="A678" i="12"/>
  <c r="A679" i="12"/>
  <c r="A680" i="12"/>
  <c r="A681" i="12"/>
  <c r="A682" i="12"/>
  <c r="A683" i="12"/>
  <c r="A684" i="12"/>
  <c r="A685" i="12"/>
  <c r="A686" i="12"/>
  <c r="A687" i="12"/>
  <c r="A688" i="12"/>
  <c r="A689" i="12"/>
  <c r="A690" i="12"/>
  <c r="A691" i="12"/>
  <c r="A692" i="12"/>
  <c r="A693" i="12"/>
  <c r="A694" i="12"/>
  <c r="A695" i="12"/>
  <c r="A696" i="12"/>
  <c r="A697" i="12"/>
  <c r="A698" i="12"/>
  <c r="A699" i="12"/>
  <c r="A700" i="12"/>
  <c r="A701" i="12"/>
  <c r="A702" i="12"/>
  <c r="A703" i="12"/>
  <c r="A704" i="12"/>
  <c r="A705" i="12"/>
  <c r="A706" i="12"/>
  <c r="A707" i="12"/>
  <c r="A708" i="12"/>
  <c r="A709" i="12"/>
  <c r="A710" i="12"/>
  <c r="A711" i="12"/>
  <c r="A712" i="12"/>
  <c r="A713" i="12"/>
  <c r="A714" i="12"/>
  <c r="A715" i="12"/>
  <c r="A716" i="12"/>
  <c r="A717" i="12"/>
  <c r="A718" i="12"/>
  <c r="A719" i="12"/>
  <c r="A720" i="12"/>
  <c r="A721" i="12"/>
  <c r="A722" i="12"/>
  <c r="A723" i="12"/>
  <c r="A724" i="12"/>
  <c r="A725" i="12"/>
  <c r="A726" i="12"/>
  <c r="A727" i="12"/>
  <c r="A728" i="12"/>
  <c r="A729" i="12"/>
  <c r="A730" i="12"/>
  <c r="A731" i="12"/>
  <c r="A732" i="12"/>
  <c r="A733" i="12"/>
  <c r="A734" i="12"/>
  <c r="A735" i="12"/>
  <c r="A736" i="12"/>
  <c r="A737" i="12"/>
  <c r="A738" i="12"/>
  <c r="A739" i="12"/>
  <c r="A740" i="12"/>
  <c r="A741" i="12"/>
  <c r="A742" i="12"/>
  <c r="A743" i="12"/>
  <c r="A744" i="12"/>
  <c r="A745" i="12"/>
  <c r="A746" i="12"/>
  <c r="A747" i="12"/>
  <c r="A748" i="12"/>
  <c r="A749" i="12"/>
  <c r="A750" i="12"/>
  <c r="A751" i="12"/>
  <c r="A752" i="12"/>
  <c r="A753" i="12"/>
  <c r="A754" i="12"/>
  <c r="A755" i="12"/>
  <c r="A756" i="12"/>
  <c r="A757" i="12"/>
  <c r="A758" i="12"/>
  <c r="A759" i="12"/>
  <c r="A760" i="12"/>
  <c r="A761" i="12"/>
  <c r="A762" i="12"/>
  <c r="A763" i="12"/>
  <c r="A764" i="12"/>
  <c r="A765" i="12"/>
  <c r="A766" i="12"/>
  <c r="A767" i="12"/>
  <c r="A768" i="12"/>
  <c r="A769" i="12"/>
  <c r="A770" i="12"/>
  <c r="A771" i="12"/>
  <c r="A772" i="12"/>
  <c r="A773" i="12"/>
  <c r="A774" i="12"/>
  <c r="A775" i="12"/>
  <c r="A776" i="12"/>
  <c r="A777" i="12"/>
  <c r="A778" i="12"/>
  <c r="A779" i="12"/>
  <c r="A780" i="12"/>
  <c r="A781" i="12"/>
  <c r="A782" i="12"/>
  <c r="A783" i="12"/>
  <c r="A784" i="12"/>
  <c r="A785" i="12"/>
  <c r="A786" i="12"/>
  <c r="A787" i="12"/>
  <c r="A788" i="12"/>
  <c r="A789" i="12"/>
  <c r="A790" i="12"/>
  <c r="A791" i="12"/>
  <c r="A792" i="12"/>
  <c r="A793" i="12"/>
  <c r="A794" i="12"/>
  <c r="A795" i="12"/>
  <c r="A796" i="12"/>
  <c r="A797" i="12"/>
  <c r="A798" i="12"/>
  <c r="A799" i="12"/>
  <c r="A800" i="12"/>
  <c r="A801" i="12"/>
  <c r="A802" i="12"/>
  <c r="A803" i="12"/>
  <c r="A804" i="12"/>
  <c r="A805" i="12"/>
  <c r="A806" i="12"/>
  <c r="A807" i="12"/>
  <c r="A808" i="12"/>
  <c r="A809" i="12"/>
  <c r="A810" i="12"/>
  <c r="A811" i="12"/>
  <c r="A812" i="12"/>
  <c r="A813" i="12"/>
  <c r="A814" i="12"/>
  <c r="A815" i="12"/>
  <c r="A816" i="12"/>
  <c r="A817" i="12"/>
  <c r="A818" i="12"/>
  <c r="A819" i="12"/>
  <c r="A820" i="12"/>
  <c r="A821" i="12"/>
  <c r="A822" i="12"/>
  <c r="A823" i="12"/>
  <c r="A824" i="12"/>
  <c r="A825" i="12"/>
  <c r="A826" i="12"/>
  <c r="A827" i="12"/>
  <c r="A828" i="12"/>
  <c r="A829" i="12"/>
  <c r="A830" i="12"/>
  <c r="A831" i="12"/>
  <c r="A832" i="12"/>
  <c r="A833" i="12"/>
  <c r="A834" i="12"/>
  <c r="A835" i="12"/>
  <c r="A836" i="12"/>
  <c r="A837" i="12"/>
  <c r="A838" i="12"/>
  <c r="A839" i="12"/>
  <c r="A840" i="12"/>
  <c r="A841" i="12"/>
  <c r="A842" i="12"/>
  <c r="A843" i="12"/>
  <c r="A844" i="12"/>
  <c r="B290" i="13" l="1"/>
  <c r="B246" i="13"/>
  <c r="V297" i="20"/>
  <c r="V296" i="20"/>
  <c r="V246" i="20"/>
  <c r="V244" i="20"/>
  <c r="V243" i="20"/>
  <c r="V237" i="20"/>
  <c r="V229" i="20"/>
  <c r="V223" i="20"/>
  <c r="V201" i="20"/>
  <c r="V200" i="20"/>
  <c r="V184" i="20"/>
  <c r="V178" i="20"/>
  <c r="V177" i="20"/>
  <c r="V175" i="20"/>
  <c r="V171" i="20"/>
  <c r="V169" i="20"/>
  <c r="V163" i="20"/>
  <c r="V164" i="20"/>
  <c r="V165" i="20"/>
  <c r="V166" i="20"/>
  <c r="V167" i="20"/>
  <c r="V168" i="20"/>
  <c r="V170" i="20"/>
  <c r="V172" i="20"/>
  <c r="V173" i="20"/>
  <c r="V174" i="20"/>
  <c r="V176" i="20"/>
  <c r="V179" i="20"/>
  <c r="V180" i="20"/>
  <c r="V181" i="20"/>
  <c r="V182" i="20"/>
  <c r="V183" i="20"/>
  <c r="V185" i="20"/>
  <c r="V186" i="20"/>
  <c r="V187" i="20"/>
  <c r="V188" i="20"/>
  <c r="V189" i="20"/>
  <c r="V190" i="20"/>
  <c r="V191" i="20"/>
  <c r="V192" i="20"/>
  <c r="V193" i="20"/>
  <c r="V194" i="20"/>
  <c r="V195" i="20"/>
  <c r="V196" i="20"/>
  <c r="V197" i="20"/>
  <c r="V198" i="20"/>
  <c r="V199" i="20"/>
  <c r="V202" i="20"/>
  <c r="V203" i="20"/>
  <c r="V204" i="20"/>
  <c r="V205" i="20"/>
  <c r="V206" i="20"/>
  <c r="V207" i="20"/>
  <c r="V208" i="20"/>
  <c r="V209" i="20"/>
  <c r="V210" i="20"/>
  <c r="V211" i="20"/>
  <c r="V212" i="20"/>
  <c r="V213" i="20"/>
  <c r="V214" i="20"/>
  <c r="V215" i="20"/>
  <c r="V216" i="20"/>
  <c r="V217" i="20"/>
  <c r="V218" i="20"/>
  <c r="V219" i="20"/>
  <c r="V220" i="20"/>
  <c r="V221" i="20"/>
  <c r="V222" i="20"/>
  <c r="V224" i="20"/>
  <c r="V225" i="20"/>
  <c r="V226" i="20"/>
  <c r="V227" i="20"/>
  <c r="V228" i="20"/>
  <c r="V230" i="20"/>
  <c r="V231" i="20"/>
  <c r="V232" i="20"/>
  <c r="V233" i="20"/>
  <c r="V234" i="20"/>
  <c r="V235" i="20"/>
  <c r="V236" i="20"/>
  <c r="V238" i="20"/>
  <c r="V239" i="20"/>
  <c r="V240" i="20"/>
  <c r="V241" i="20"/>
  <c r="V242" i="20"/>
  <c r="V245" i="20"/>
  <c r="V247" i="20"/>
  <c r="V248" i="20"/>
  <c r="V249" i="20"/>
  <c r="V250" i="20"/>
  <c r="V251" i="20"/>
  <c r="V252" i="20"/>
  <c r="V253" i="20"/>
  <c r="V254" i="20"/>
  <c r="V255" i="20"/>
  <c r="V256" i="20"/>
  <c r="V257" i="20"/>
  <c r="V258" i="20"/>
  <c r="V259" i="20"/>
  <c r="V260" i="20"/>
  <c r="V261" i="20"/>
  <c r="V262" i="20"/>
  <c r="V263" i="20"/>
  <c r="V264" i="20"/>
  <c r="V265" i="20"/>
  <c r="V266" i="20"/>
  <c r="V267" i="20"/>
  <c r="V268" i="20"/>
  <c r="V269" i="20"/>
  <c r="V270" i="20"/>
  <c r="V271" i="20"/>
  <c r="V272" i="20"/>
  <c r="V273" i="20"/>
  <c r="V274" i="20"/>
  <c r="V275" i="20"/>
  <c r="V276" i="20"/>
  <c r="V277" i="20"/>
  <c r="V278" i="20"/>
  <c r="V279" i="20"/>
  <c r="V280" i="20"/>
  <c r="V281" i="20"/>
  <c r="V282" i="20"/>
  <c r="V283" i="20"/>
  <c r="V284" i="20"/>
  <c r="V285" i="20"/>
  <c r="V286" i="20"/>
  <c r="V287" i="20"/>
  <c r="V288" i="20"/>
  <c r="V289" i="20"/>
  <c r="V290" i="20"/>
  <c r="V291" i="20"/>
  <c r="V292" i="20"/>
  <c r="V293" i="20"/>
  <c r="V294" i="20"/>
  <c r="V295" i="20"/>
  <c r="V298" i="20"/>
  <c r="V299" i="20"/>
  <c r="V300" i="20"/>
  <c r="V301" i="20"/>
  <c r="V302" i="20"/>
  <c r="V303" i="20"/>
  <c r="V304" i="20"/>
  <c r="V305" i="20"/>
  <c r="V306" i="20"/>
  <c r="V307" i="20"/>
  <c r="V308" i="20"/>
  <c r="V309" i="20"/>
  <c r="V310" i="20"/>
  <c r="V311" i="20"/>
  <c r="A244" i="13" l="1"/>
  <c r="A245" i="13"/>
  <c r="A246" i="13"/>
  <c r="A247" i="13"/>
  <c r="A248" i="13"/>
  <c r="A249" i="13"/>
  <c r="A250" i="13"/>
  <c r="A251" i="13"/>
  <c r="A252" i="13"/>
  <c r="A253" i="13"/>
  <c r="A254" i="13"/>
  <c r="A255" i="13"/>
  <c r="A256" i="13"/>
  <c r="A257" i="13"/>
  <c r="A258" i="13"/>
  <c r="A259" i="13"/>
  <c r="A260" i="13"/>
  <c r="A261" i="13"/>
  <c r="A262" i="13"/>
  <c r="A263" i="13"/>
  <c r="A264" i="13"/>
  <c r="A265" i="13"/>
  <c r="A266" i="13"/>
  <c r="A267" i="13"/>
  <c r="A268" i="13"/>
  <c r="A269" i="13"/>
  <c r="A270" i="13"/>
  <c r="A271" i="13"/>
  <c r="A272" i="13"/>
  <c r="A273" i="13"/>
  <c r="A274" i="13"/>
  <c r="A275" i="13"/>
  <c r="A276" i="13"/>
  <c r="A277" i="13"/>
  <c r="A278" i="13"/>
  <c r="A279" i="13"/>
  <c r="A280" i="13"/>
  <c r="A281" i="13"/>
  <c r="A282" i="13"/>
  <c r="A283" i="13"/>
  <c r="A284" i="13"/>
  <c r="A285" i="13"/>
  <c r="A286" i="13"/>
  <c r="A287" i="13"/>
  <c r="A288" i="13"/>
  <c r="A289" i="13"/>
  <c r="A290" i="13"/>
  <c r="A291" i="13"/>
  <c r="A292" i="13"/>
  <c r="A293" i="13"/>
  <c r="A294" i="13"/>
  <c r="A295" i="13"/>
  <c r="A296" i="13"/>
  <c r="A297" i="13"/>
  <c r="A298" i="13"/>
  <c r="A299" i="13"/>
  <c r="A300" i="13"/>
  <c r="A301" i="13"/>
  <c r="A302" i="13"/>
  <c r="A303" i="13"/>
  <c r="A304" i="13"/>
  <c r="A305" i="13"/>
  <c r="A306" i="13"/>
  <c r="A307" i="13"/>
  <c r="A308" i="13"/>
  <c r="A309" i="13"/>
  <c r="A310" i="13"/>
  <c r="A311" i="13"/>
  <c r="A312" i="13"/>
  <c r="A313" i="13"/>
  <c r="A314" i="13"/>
  <c r="A315" i="13"/>
  <c r="A316" i="13"/>
  <c r="A317" i="13"/>
  <c r="A318" i="13"/>
  <c r="A319" i="13"/>
  <c r="A482" i="12"/>
  <c r="A483" i="12"/>
  <c r="A484" i="12"/>
  <c r="A485" i="12"/>
  <c r="A486" i="12"/>
  <c r="A487" i="12"/>
  <c r="A488" i="12"/>
  <c r="A489" i="12"/>
  <c r="A490" i="12"/>
  <c r="A491" i="12"/>
  <c r="A492" i="12"/>
  <c r="A493" i="12"/>
  <c r="A494" i="12"/>
  <c r="A495" i="12"/>
  <c r="A496" i="12"/>
  <c r="A497" i="12"/>
  <c r="A498" i="12"/>
  <c r="A499" i="12"/>
  <c r="A500" i="12"/>
  <c r="A501" i="12"/>
  <c r="A502" i="12"/>
  <c r="A503" i="12"/>
  <c r="A504" i="12"/>
  <c r="A505" i="12"/>
  <c r="A506" i="12"/>
  <c r="A507" i="12"/>
  <c r="A508" i="12"/>
  <c r="A509" i="12"/>
  <c r="A510" i="12"/>
  <c r="A511" i="12"/>
  <c r="A512" i="12"/>
  <c r="A513" i="12"/>
  <c r="A514" i="12"/>
  <c r="A515" i="12"/>
  <c r="A516" i="12"/>
  <c r="A517" i="12"/>
  <c r="A518" i="12"/>
  <c r="A519" i="12"/>
  <c r="A520" i="12"/>
  <c r="A521" i="12"/>
  <c r="A522" i="12"/>
  <c r="A523" i="12"/>
  <c r="A524" i="12"/>
  <c r="A525" i="12"/>
  <c r="A526" i="12"/>
  <c r="A527" i="12"/>
  <c r="A528" i="12"/>
  <c r="A529" i="12"/>
  <c r="A530" i="12"/>
  <c r="A531" i="12"/>
  <c r="A532" i="12"/>
  <c r="A533" i="12"/>
  <c r="A534" i="12"/>
  <c r="A535" i="12"/>
  <c r="A536" i="12"/>
  <c r="A537" i="12"/>
  <c r="A538" i="12"/>
  <c r="A539" i="12"/>
  <c r="A540" i="12"/>
  <c r="A541" i="12"/>
  <c r="A542" i="12"/>
  <c r="A543" i="12"/>
  <c r="A544" i="12"/>
  <c r="A545" i="12"/>
  <c r="A546" i="12"/>
  <c r="A547" i="12"/>
  <c r="A548" i="12"/>
  <c r="A549" i="12"/>
  <c r="A550" i="12"/>
  <c r="A551" i="12"/>
  <c r="A552" i="12"/>
  <c r="A553" i="12"/>
  <c r="A554" i="12"/>
  <c r="A555" i="12"/>
  <c r="A556" i="12"/>
  <c r="A557" i="12"/>
  <c r="A558" i="12"/>
  <c r="A559" i="12"/>
  <c r="A560" i="12"/>
  <c r="A561" i="12"/>
  <c r="A562" i="12"/>
  <c r="A563" i="12"/>
  <c r="A564" i="12"/>
  <c r="A565" i="12"/>
  <c r="A566" i="12"/>
  <c r="A567" i="12"/>
  <c r="A568" i="12"/>
  <c r="A569" i="12"/>
  <c r="A570" i="12"/>
  <c r="A571" i="12"/>
  <c r="A572" i="12"/>
  <c r="A573" i="12"/>
  <c r="A574" i="12"/>
  <c r="A575" i="12"/>
  <c r="A576" i="12"/>
  <c r="A577" i="12"/>
  <c r="A578" i="12"/>
  <c r="A579" i="12"/>
  <c r="A580" i="12"/>
  <c r="A581" i="12"/>
  <c r="A582" i="12"/>
  <c r="A583" i="12"/>
  <c r="A584" i="12"/>
  <c r="A585" i="12"/>
  <c r="A586" i="12"/>
  <c r="A587" i="12"/>
  <c r="A588" i="12"/>
  <c r="A589" i="12"/>
  <c r="A590" i="12"/>
  <c r="A591" i="12"/>
  <c r="A592" i="12"/>
  <c r="A593" i="12"/>
  <c r="A594" i="12"/>
  <c r="A595" i="12"/>
  <c r="A596" i="12"/>
  <c r="A597" i="12"/>
  <c r="A598" i="12"/>
  <c r="A599" i="12"/>
  <c r="A600" i="12"/>
  <c r="A601" i="12"/>
  <c r="A602" i="12"/>
  <c r="A603" i="12"/>
  <c r="A604" i="12"/>
  <c r="A605" i="12"/>
  <c r="A606" i="12"/>
  <c r="A607" i="12"/>
  <c r="A608" i="12"/>
  <c r="A609" i="12"/>
  <c r="A610" i="12"/>
  <c r="A611" i="12"/>
  <c r="A612" i="12"/>
  <c r="A613" i="12"/>
  <c r="A614" i="12"/>
  <c r="A615" i="12"/>
  <c r="A616" i="12"/>
  <c r="A617" i="12"/>
  <c r="A181" i="12" l="1"/>
  <c r="A167" i="12"/>
  <c r="A145" i="12"/>
  <c r="A129" i="12"/>
  <c r="A127" i="12"/>
  <c r="A117" i="12"/>
  <c r="A72" i="12"/>
  <c r="A62" i="12"/>
  <c r="A39" i="12"/>
  <c r="A143" i="12"/>
  <c r="A138" i="12"/>
  <c r="A136" i="12"/>
  <c r="A113" i="12"/>
  <c r="A111" i="12"/>
  <c r="A78" i="12"/>
  <c r="A41" i="12"/>
  <c r="A40" i="12"/>
  <c r="A33" i="12"/>
  <c r="A14" i="12"/>
  <c r="A4" i="12"/>
  <c r="A170" i="12"/>
  <c r="A154" i="12"/>
  <c r="A142" i="12"/>
  <c r="A89" i="12"/>
  <c r="A80" i="12"/>
  <c r="A76" i="12"/>
  <c r="A57" i="12"/>
  <c r="A54" i="12"/>
  <c r="A50" i="12"/>
  <c r="A25" i="12"/>
  <c r="A23" i="12"/>
  <c r="A176" i="12"/>
  <c r="A175" i="12"/>
  <c r="A161" i="12"/>
  <c r="A151" i="12"/>
  <c r="A150" i="12"/>
  <c r="A97" i="12"/>
  <c r="A74" i="12"/>
  <c r="A67" i="12"/>
  <c r="A64" i="12"/>
  <c r="A63" i="12"/>
  <c r="A48" i="12"/>
  <c r="A44" i="12"/>
  <c r="A19" i="12"/>
  <c r="A17" i="12"/>
  <c r="A16" i="12"/>
  <c r="A169" i="12"/>
  <c r="A163" i="12"/>
  <c r="A133" i="12"/>
  <c r="A108" i="12"/>
  <c r="A99" i="12"/>
  <c r="A86" i="12"/>
  <c r="A85" i="12"/>
  <c r="A81" i="12"/>
  <c r="A75" i="12"/>
  <c r="A58" i="12"/>
  <c r="A56" i="12"/>
  <c r="A31" i="12"/>
  <c r="A131" i="12"/>
  <c r="A119" i="12"/>
  <c r="A60" i="12"/>
  <c r="A52" i="12"/>
  <c r="A5" i="12"/>
  <c r="A174" i="12"/>
  <c r="A156" i="12"/>
  <c r="A146" i="12"/>
  <c r="A130" i="12"/>
  <c r="A123" i="12"/>
  <c r="A120" i="12"/>
  <c r="A82" i="12"/>
  <c r="A11" i="12"/>
  <c r="A180" i="12"/>
  <c r="A173" i="12"/>
  <c r="A162" i="12"/>
  <c r="A155" i="12"/>
  <c r="A153" i="12"/>
  <c r="A147" i="12"/>
  <c r="A141" i="12"/>
  <c r="A135" i="12"/>
  <c r="A126" i="12"/>
  <c r="A122" i="12"/>
  <c r="A115" i="12"/>
  <c r="A110" i="12"/>
  <c r="A102" i="12"/>
  <c r="A77" i="12"/>
  <c r="A59" i="12"/>
  <c r="A47" i="12"/>
  <c r="A45" i="12"/>
  <c r="A38" i="12"/>
  <c r="A28" i="12"/>
  <c r="A20" i="12"/>
  <c r="A137" i="12"/>
  <c r="A132" i="12"/>
  <c r="A125" i="12"/>
  <c r="A121" i="12"/>
  <c r="A106" i="12"/>
  <c r="A104" i="12"/>
  <c r="A96" i="12"/>
  <c r="A94" i="12"/>
  <c r="A88" i="12"/>
  <c r="A70" i="12"/>
  <c r="A46" i="12"/>
  <c r="A37" i="12"/>
  <c r="A8" i="12"/>
  <c r="A139" i="12"/>
  <c r="A95" i="12"/>
  <c r="A91" i="12"/>
  <c r="A55" i="12"/>
  <c r="A51" i="12"/>
  <c r="A7" i="12"/>
  <c r="A183" i="12"/>
  <c r="A179" i="12"/>
  <c r="A177" i="12"/>
  <c r="A172" i="12"/>
  <c r="A160" i="12"/>
  <c r="A157" i="12"/>
  <c r="A152" i="12"/>
  <c r="A107" i="12"/>
  <c r="A100" i="12"/>
  <c r="A73" i="12"/>
  <c r="A68" i="12"/>
  <c r="A61" i="12"/>
  <c r="A53" i="12"/>
  <c r="A30" i="12"/>
  <c r="A27" i="12"/>
  <c r="A18" i="12"/>
  <c r="A15" i="12"/>
  <c r="A10" i="12"/>
  <c r="A184" i="12"/>
  <c r="A178" i="12"/>
  <c r="A166" i="12"/>
  <c r="A128" i="12"/>
  <c r="A116" i="12"/>
  <c r="A101" i="12"/>
  <c r="A92" i="12"/>
  <c r="A87" i="12"/>
  <c r="A29" i="12"/>
  <c r="A26" i="12"/>
  <c r="A24" i="12"/>
  <c r="A22" i="12"/>
  <c r="A12" i="12"/>
  <c r="A182" i="12"/>
  <c r="A168" i="12"/>
  <c r="A158" i="12"/>
  <c r="A149" i="12"/>
  <c r="A144" i="12"/>
  <c r="A140" i="12"/>
  <c r="A134" i="12"/>
  <c r="A114" i="12"/>
  <c r="A109" i="12"/>
  <c r="A93" i="12"/>
  <c r="A84" i="12"/>
  <c r="A69" i="12"/>
  <c r="A34" i="12"/>
  <c r="A3" i="12"/>
  <c r="A159" i="12"/>
  <c r="A148" i="12"/>
  <c r="A118" i="12"/>
  <c r="A105" i="12"/>
  <c r="A103" i="12"/>
  <c r="A98" i="12"/>
  <c r="A83" i="12"/>
  <c r="A66" i="12"/>
  <c r="A36" i="12"/>
  <c r="A35" i="12"/>
  <c r="A9" i="12"/>
  <c r="A171" i="12"/>
  <c r="A112" i="12"/>
  <c r="A79" i="12"/>
  <c r="A71" i="12"/>
  <c r="A49" i="12"/>
  <c r="A43" i="12"/>
  <c r="A32" i="12"/>
  <c r="A13" i="12"/>
  <c r="A165" i="12"/>
  <c r="A164" i="12"/>
  <c r="A124" i="12"/>
  <c r="A90" i="12"/>
  <c r="A65" i="12"/>
  <c r="A42" i="12"/>
  <c r="A21" i="12"/>
  <c r="A6" i="12"/>
  <c r="A2" i="12"/>
  <c r="V2" i="20" l="1"/>
  <c r="V3" i="20"/>
  <c r="V4" i="20"/>
  <c r="V5" i="20"/>
  <c r="V7" i="20" l="1"/>
  <c r="V8" i="20"/>
  <c r="V9" i="20"/>
  <c r="V10" i="20"/>
  <c r="V11" i="20"/>
  <c r="V12" i="20"/>
  <c r="V13" i="20"/>
  <c r="V14" i="20"/>
  <c r="V15" i="20"/>
  <c r="V16" i="20"/>
  <c r="V17" i="20"/>
  <c r="V18" i="20"/>
  <c r="V19" i="20"/>
  <c r="V20" i="20"/>
  <c r="V21" i="20"/>
  <c r="V22" i="20"/>
  <c r="V23" i="20"/>
  <c r="V24" i="20"/>
  <c r="V25" i="20"/>
  <c r="V26" i="20"/>
  <c r="V27" i="20"/>
  <c r="V28" i="20"/>
  <c r="V29" i="20"/>
  <c r="V30" i="20"/>
  <c r="V31" i="20"/>
  <c r="V32" i="20"/>
  <c r="V33" i="20"/>
  <c r="V34" i="20"/>
  <c r="V35" i="20"/>
  <c r="V36" i="20"/>
  <c r="V37" i="20"/>
  <c r="V38" i="20"/>
  <c r="V39" i="20"/>
  <c r="V40" i="20"/>
  <c r="V41" i="20"/>
  <c r="V42" i="20"/>
  <c r="V43" i="20"/>
  <c r="V44" i="20"/>
  <c r="V45" i="20"/>
  <c r="V46" i="20"/>
  <c r="V47" i="20"/>
  <c r="V48" i="20"/>
  <c r="V49" i="20"/>
  <c r="V50" i="20"/>
  <c r="V51" i="20"/>
  <c r="V52" i="20"/>
  <c r="V53" i="20"/>
  <c r="V54" i="20"/>
  <c r="V55" i="20"/>
  <c r="V56" i="20"/>
  <c r="V57" i="20"/>
  <c r="V58" i="20"/>
  <c r="V59" i="20"/>
  <c r="V60" i="20"/>
  <c r="V61" i="20"/>
  <c r="V62" i="20"/>
  <c r="V63" i="20"/>
  <c r="V64" i="20"/>
  <c r="V65" i="20"/>
  <c r="V66" i="20"/>
  <c r="V67" i="20"/>
  <c r="V68" i="20"/>
  <c r="V69" i="20"/>
  <c r="V70" i="20"/>
  <c r="V71" i="20"/>
  <c r="V72" i="20"/>
  <c r="V73" i="20"/>
  <c r="V74" i="20"/>
  <c r="V75" i="20"/>
  <c r="V76" i="20"/>
  <c r="V77" i="20"/>
  <c r="V78" i="20"/>
  <c r="V79" i="20"/>
  <c r="V80" i="20"/>
  <c r="V81" i="20"/>
  <c r="V82" i="20"/>
  <c r="V83" i="20"/>
  <c r="V84" i="20"/>
  <c r="V85" i="20"/>
  <c r="V86" i="20"/>
  <c r="V87" i="20"/>
  <c r="V88" i="20"/>
  <c r="V89" i="20"/>
  <c r="V90" i="20"/>
  <c r="V91" i="20"/>
  <c r="V92" i="20"/>
  <c r="V93" i="20"/>
  <c r="V94" i="20"/>
  <c r="V95" i="20"/>
  <c r="V96" i="20"/>
  <c r="V97" i="20"/>
  <c r="V98" i="20"/>
  <c r="V99" i="20"/>
  <c r="V100" i="20"/>
  <c r="V101" i="20"/>
  <c r="V102" i="20"/>
  <c r="V103" i="20"/>
  <c r="V104" i="20"/>
  <c r="V105" i="20"/>
  <c r="V106" i="20"/>
  <c r="V107" i="20"/>
  <c r="V108" i="20"/>
  <c r="V109" i="20"/>
  <c r="V110" i="20"/>
  <c r="V111" i="20"/>
  <c r="V112" i="20"/>
  <c r="V113" i="20"/>
  <c r="V114" i="20"/>
  <c r="V115" i="20"/>
  <c r="V116" i="20"/>
  <c r="V117" i="20"/>
  <c r="V118" i="20"/>
  <c r="V119" i="20"/>
  <c r="V120" i="20"/>
  <c r="V121" i="20"/>
  <c r="V122" i="20"/>
  <c r="V123" i="20"/>
  <c r="V124" i="20"/>
  <c r="V125" i="20"/>
  <c r="V126" i="20"/>
  <c r="V127" i="20"/>
  <c r="V128" i="20"/>
  <c r="V129" i="20"/>
  <c r="V130" i="20"/>
  <c r="V131" i="20"/>
  <c r="V132" i="20"/>
  <c r="V133" i="20"/>
  <c r="V134" i="20"/>
  <c r="V135" i="20"/>
  <c r="V136" i="20"/>
  <c r="V137" i="20"/>
  <c r="V138" i="20"/>
  <c r="V139" i="20"/>
  <c r="V140" i="20"/>
  <c r="V141" i="20"/>
  <c r="V142" i="20"/>
  <c r="V143" i="20"/>
  <c r="V144" i="20"/>
  <c r="V145" i="20"/>
  <c r="V146" i="20"/>
  <c r="V147" i="20"/>
  <c r="V148" i="20"/>
  <c r="V149" i="20"/>
  <c r="V150" i="20"/>
  <c r="V151" i="20"/>
  <c r="V152" i="20"/>
  <c r="V153" i="20"/>
  <c r="V154" i="20"/>
  <c r="V155" i="20"/>
  <c r="V156" i="20"/>
  <c r="V157" i="20"/>
  <c r="V158" i="20"/>
  <c r="V159" i="20"/>
  <c r="V160" i="20"/>
  <c r="V161" i="20"/>
  <c r="V162" i="20"/>
  <c r="V6" i="20"/>
  <c r="A442" i="12"/>
  <c r="A449" i="12"/>
  <c r="A454" i="12"/>
  <c r="A457" i="12"/>
  <c r="A481" i="12"/>
  <c r="A417" i="12"/>
  <c r="A455" i="12"/>
  <c r="A456" i="12"/>
  <c r="A478" i="12"/>
  <c r="A424" i="12"/>
  <c r="A439" i="12"/>
  <c r="A451" i="12"/>
  <c r="A471" i="12"/>
  <c r="A434" i="12"/>
  <c r="A437" i="12"/>
  <c r="A470" i="12"/>
  <c r="A406" i="12"/>
  <c r="A410" i="12"/>
  <c r="A415" i="12"/>
  <c r="A416" i="12"/>
  <c r="A429" i="12"/>
  <c r="A445" i="12"/>
  <c r="A446" i="12"/>
  <c r="A448" i="12"/>
  <c r="A465" i="12"/>
  <c r="A466" i="12"/>
  <c r="A467" i="12"/>
  <c r="A475" i="12"/>
  <c r="A411" i="12"/>
  <c r="A419" i="12"/>
  <c r="A428" i="12"/>
  <c r="A458" i="12"/>
  <c r="A459" i="12"/>
  <c r="A472" i="12"/>
  <c r="A477" i="12"/>
  <c r="A407" i="12"/>
  <c r="A414" i="12"/>
  <c r="A422" i="12"/>
  <c r="A430" i="12"/>
  <c r="A433" i="12"/>
  <c r="A436" i="12"/>
  <c r="A447" i="12"/>
  <c r="A450" i="12"/>
  <c r="A469" i="12"/>
  <c r="A474" i="12"/>
  <c r="A480" i="12"/>
  <c r="A413" i="12"/>
  <c r="A461" i="12"/>
  <c r="A420" i="12"/>
  <c r="A427" i="12"/>
  <c r="A453" i="12"/>
  <c r="A460" i="12"/>
  <c r="A473" i="12"/>
  <c r="A408" i="12"/>
  <c r="A441" i="12"/>
  <c r="A463" i="12"/>
  <c r="A464" i="12"/>
  <c r="A476" i="12"/>
  <c r="A412" i="12"/>
  <c r="A426" i="12"/>
  <c r="A431" i="12"/>
  <c r="A438" i="12"/>
  <c r="A405" i="12"/>
  <c r="A418" i="12"/>
  <c r="A479" i="12"/>
  <c r="A421" i="12"/>
  <c r="A423" i="12"/>
  <c r="A425" i="12"/>
  <c r="A440" i="12"/>
  <c r="A452" i="12"/>
  <c r="A409" i="12"/>
  <c r="A432" i="12"/>
  <c r="A435" i="12"/>
  <c r="A443" i="12"/>
  <c r="A444" i="12"/>
  <c r="A462" i="12"/>
  <c r="A468" i="12"/>
  <c r="A207" i="13"/>
  <c r="A208" i="13"/>
  <c r="A209" i="13"/>
  <c r="A210" i="13"/>
  <c r="A211" i="13"/>
  <c r="A212" i="13"/>
  <c r="A213" i="13"/>
  <c r="A214" i="13"/>
  <c r="A215" i="13"/>
  <c r="A216" i="13"/>
  <c r="A217" i="13"/>
  <c r="A218" i="13"/>
  <c r="A219" i="13"/>
  <c r="A220" i="13"/>
  <c r="A221" i="13"/>
  <c r="A222" i="13"/>
  <c r="A223" i="13"/>
  <c r="A224" i="13"/>
  <c r="A225" i="13"/>
  <c r="A226" i="13"/>
  <c r="A227" i="13"/>
  <c r="A228" i="13"/>
  <c r="A229" i="13"/>
  <c r="A230" i="13"/>
  <c r="A231" i="13"/>
  <c r="A232" i="13"/>
  <c r="A233" i="13"/>
  <c r="A234" i="13"/>
  <c r="A235" i="13"/>
  <c r="A236" i="13"/>
  <c r="A237" i="13"/>
  <c r="A238" i="13"/>
  <c r="A239" i="13"/>
  <c r="A240" i="13"/>
  <c r="A241" i="13"/>
  <c r="A242" i="13"/>
  <c r="A243" i="13"/>
  <c r="A186" i="13"/>
  <c r="A187" i="13"/>
  <c r="A188" i="13"/>
  <c r="A189" i="13"/>
  <c r="A190" i="13"/>
  <c r="A191" i="13"/>
  <c r="A192" i="13"/>
  <c r="A193" i="13"/>
  <c r="A194" i="13"/>
  <c r="A195" i="13"/>
  <c r="A196" i="13"/>
  <c r="A197" i="13"/>
  <c r="A198" i="13"/>
  <c r="A199" i="13"/>
  <c r="A200" i="13"/>
  <c r="A201" i="13"/>
  <c r="A202" i="13"/>
  <c r="A203" i="13"/>
  <c r="A204" i="13"/>
  <c r="A205" i="13"/>
  <c r="A206" i="13"/>
  <c r="A156" i="13" l="1"/>
  <c r="A157" i="13"/>
  <c r="A158" i="13"/>
  <c r="A159" i="13"/>
  <c r="A160" i="13"/>
  <c r="A161" i="13"/>
  <c r="A162" i="13"/>
  <c r="A163" i="13"/>
  <c r="A164" i="13"/>
  <c r="A165" i="13"/>
  <c r="A166" i="13"/>
  <c r="A167" i="13"/>
  <c r="A168" i="13"/>
  <c r="A169" i="13"/>
  <c r="A170" i="13"/>
  <c r="A171" i="13"/>
  <c r="A172" i="13"/>
  <c r="A173" i="13"/>
  <c r="A174" i="13"/>
  <c r="A175" i="13"/>
  <c r="A176" i="13"/>
  <c r="A177" i="13"/>
  <c r="A178" i="13"/>
  <c r="A179" i="13"/>
  <c r="A180" i="13"/>
  <c r="A181" i="13"/>
  <c r="A182" i="13"/>
  <c r="A183" i="13"/>
  <c r="A184" i="13"/>
  <c r="A185" i="13"/>
  <c r="A208" i="12"/>
  <c r="A212" i="12"/>
  <c r="A214" i="12"/>
  <c r="A241" i="12"/>
  <c r="A257" i="12"/>
  <c r="A281" i="12"/>
  <c r="A286" i="12"/>
  <c r="A288" i="12"/>
  <c r="A331" i="12"/>
  <c r="A337" i="12"/>
  <c r="A369" i="12"/>
  <c r="A372" i="12"/>
  <c r="A374" i="12"/>
  <c r="A375" i="12"/>
  <c r="A394" i="12"/>
  <c r="A207" i="12"/>
  <c r="A218" i="12"/>
  <c r="A223" i="12"/>
  <c r="A238" i="12"/>
  <c r="A239" i="12"/>
  <c r="A284" i="12"/>
  <c r="A289" i="12"/>
  <c r="A297" i="12"/>
  <c r="A321" i="12"/>
  <c r="A327" i="12"/>
  <c r="A353" i="12"/>
  <c r="A383" i="12"/>
  <c r="A395" i="12"/>
  <c r="A219" i="12"/>
  <c r="A240" i="12"/>
  <c r="A245" i="12"/>
  <c r="A248" i="12"/>
  <c r="A260" i="12"/>
  <c r="A268" i="12"/>
  <c r="A269" i="12"/>
  <c r="A290" i="12"/>
  <c r="A319" i="12"/>
  <c r="A322" i="12"/>
  <c r="A364" i="12"/>
  <c r="A385" i="12"/>
  <c r="A201" i="12"/>
  <c r="A204" i="12"/>
  <c r="A206" i="12"/>
  <c r="A247" i="12"/>
  <c r="A252" i="12"/>
  <c r="A253" i="12"/>
  <c r="A258" i="12"/>
  <c r="A279" i="12"/>
  <c r="A282" i="12"/>
  <c r="A305" i="12"/>
  <c r="A314" i="12"/>
  <c r="A315" i="12"/>
  <c r="A336" i="12"/>
  <c r="A373" i="12"/>
  <c r="A185" i="12"/>
  <c r="A192" i="12"/>
  <c r="A217" i="12"/>
  <c r="A224" i="12"/>
  <c r="A266" i="12"/>
  <c r="A274" i="12"/>
  <c r="A275" i="12"/>
  <c r="A276" i="12"/>
  <c r="A283" i="12"/>
  <c r="A329" i="12"/>
  <c r="A333" i="12"/>
  <c r="A342" i="12"/>
  <c r="A381" i="12"/>
  <c r="A387" i="12"/>
  <c r="A392" i="12"/>
  <c r="A396" i="12"/>
  <c r="A400" i="12"/>
  <c r="A186" i="12"/>
  <c r="A188" i="12"/>
  <c r="A196" i="12"/>
  <c r="A203" i="12"/>
  <c r="A205" i="12"/>
  <c r="A209" i="12"/>
  <c r="A216" i="12"/>
  <c r="A220" i="12"/>
  <c r="A228" i="12"/>
  <c r="A232" i="12"/>
  <c r="A236" i="12"/>
  <c r="A251" i="12"/>
  <c r="A259" i="12"/>
  <c r="A267" i="12"/>
  <c r="A273" i="12"/>
  <c r="A335" i="12"/>
  <c r="A358" i="12"/>
  <c r="A359" i="12"/>
  <c r="A377" i="12"/>
  <c r="A386" i="12"/>
  <c r="A402" i="12"/>
  <c r="A237" i="12"/>
  <c r="A244" i="12"/>
  <c r="A254" i="12"/>
  <c r="A265" i="12"/>
  <c r="A293" i="12"/>
  <c r="A296" i="12"/>
  <c r="A311" i="12"/>
  <c r="A328" i="12"/>
  <c r="A334" i="12"/>
  <c r="A350" i="12"/>
  <c r="A389" i="12"/>
  <c r="A401" i="12"/>
  <c r="A229" i="12"/>
  <c r="A287" i="12"/>
  <c r="A294" i="12"/>
  <c r="A295" i="12"/>
  <c r="A306" i="12"/>
  <c r="A312" i="12"/>
  <c r="A189" i="12"/>
  <c r="A190" i="12"/>
  <c r="A222" i="12"/>
  <c r="A225" i="12"/>
  <c r="A226" i="12"/>
  <c r="A227" i="12"/>
  <c r="A234" i="12"/>
  <c r="A242" i="12"/>
  <c r="A250" i="12"/>
  <c r="A256" i="12"/>
  <c r="A277" i="12"/>
  <c r="A285" i="12"/>
  <c r="A299" i="12"/>
  <c r="A302" i="12"/>
  <c r="A307" i="12"/>
  <c r="A308" i="12"/>
  <c r="A318" i="12"/>
  <c r="A346" i="12"/>
  <c r="A349" i="12"/>
  <c r="A357" i="12"/>
  <c r="A367" i="12"/>
  <c r="A376" i="12"/>
  <c r="A379" i="12"/>
  <c r="A388" i="12"/>
  <c r="A193" i="12"/>
  <c r="A200" i="12"/>
  <c r="A221" i="12"/>
  <c r="A301" i="12"/>
  <c r="A303" i="12"/>
  <c r="A304" i="12"/>
  <c r="A317" i="12"/>
  <c r="A344" i="12"/>
  <c r="A378" i="12"/>
  <c r="A191" i="12"/>
  <c r="A213" i="12"/>
  <c r="A233" i="12"/>
  <c r="A323" i="12"/>
  <c r="A384" i="12"/>
  <c r="A397" i="12"/>
  <c r="A195" i="12"/>
  <c r="A210" i="12"/>
  <c r="A211" i="12"/>
  <c r="A215" i="12"/>
  <c r="A246" i="12"/>
  <c r="A249" i="12"/>
  <c r="A261" i="12"/>
  <c r="A280" i="12"/>
  <c r="A326" i="12"/>
  <c r="A355" i="12"/>
  <c r="A356" i="12"/>
  <c r="A360" i="12"/>
  <c r="A366" i="12"/>
  <c r="A368" i="12"/>
  <c r="A391" i="12"/>
  <c r="A399" i="12"/>
  <c r="A194" i="12"/>
  <c r="A197" i="12"/>
  <c r="A262" i="12"/>
  <c r="A309" i="12"/>
  <c r="A316" i="12"/>
  <c r="A320" i="12"/>
  <c r="A332" i="12"/>
  <c r="A339" i="12"/>
  <c r="A370" i="12"/>
  <c r="A380" i="12"/>
  <c r="A390" i="12"/>
  <c r="A393" i="12"/>
  <c r="A398" i="12"/>
  <c r="A404" i="12"/>
  <c r="A198" i="12"/>
  <c r="A243" i="12"/>
  <c r="A255" i="12"/>
  <c r="A263" i="12"/>
  <c r="A270" i="12"/>
  <c r="A291" i="12"/>
  <c r="A292" i="12"/>
  <c r="A310" i="12"/>
  <c r="A313" i="12"/>
  <c r="A330" i="12"/>
  <c r="A340" i="12"/>
  <c r="A345" i="12"/>
  <c r="A361" i="12"/>
  <c r="A362" i="12"/>
  <c r="A371" i="12"/>
  <c r="A199" i="12"/>
  <c r="A230" i="12"/>
  <c r="A231" i="12"/>
  <c r="A271" i="12"/>
  <c r="A272" i="12"/>
  <c r="A278" i="12"/>
  <c r="A298" i="12"/>
  <c r="A324" i="12"/>
  <c r="A341" i="12"/>
  <c r="A352" i="12"/>
  <c r="A354" i="12"/>
  <c r="A363" i="12"/>
  <c r="A365" i="12"/>
  <c r="A187" i="12"/>
  <c r="A202" i="12"/>
  <c r="A235" i="12"/>
  <c r="A264" i="12"/>
  <c r="A300" i="12"/>
  <c r="A325" i="12"/>
  <c r="A338" i="12"/>
  <c r="A343" i="12"/>
  <c r="A347" i="12"/>
  <c r="A348" i="12"/>
  <c r="A351" i="12"/>
  <c r="A382" i="12"/>
  <c r="A403" i="12"/>
  <c r="B137" i="13" l="1"/>
  <c r="B155" i="13"/>
  <c r="B146" i="13"/>
  <c r="B145" i="13"/>
  <c r="B134" i="13"/>
  <c r="B133" i="13"/>
  <c r="B111" i="13"/>
  <c r="B108" i="13"/>
  <c r="B100" i="13"/>
  <c r="B93" i="13"/>
  <c r="B150" i="13"/>
  <c r="B143" i="13"/>
  <c r="B142" i="13"/>
  <c r="B124" i="13"/>
  <c r="B98" i="13"/>
  <c r="B154" i="13"/>
  <c r="B153" i="13"/>
  <c r="B152" i="13"/>
  <c r="B148" i="13"/>
  <c r="B147" i="13"/>
  <c r="B103" i="13"/>
  <c r="B97" i="13"/>
  <c r="B144" i="13"/>
  <c r="B122" i="13"/>
  <c r="B151" i="13"/>
  <c r="B126" i="13"/>
  <c r="B117" i="13"/>
  <c r="B114" i="13"/>
  <c r="B140" i="13"/>
  <c r="B127" i="13"/>
  <c r="B116" i="13"/>
  <c r="B115" i="13"/>
  <c r="B109" i="13"/>
  <c r="B95" i="13"/>
  <c r="B132" i="13"/>
  <c r="B131" i="13"/>
  <c r="B130" i="13"/>
  <c r="B129" i="13"/>
  <c r="B107" i="13"/>
  <c r="B139" i="13"/>
  <c r="B128" i="13"/>
  <c r="B125" i="13"/>
  <c r="B123" i="13"/>
  <c r="B120" i="13"/>
  <c r="B112" i="13"/>
  <c r="B106" i="13"/>
  <c r="B104" i="13"/>
  <c r="B99" i="13"/>
  <c r="B96" i="13"/>
  <c r="B91" i="13"/>
  <c r="A115" i="13"/>
  <c r="A116" i="13"/>
  <c r="A117" i="13"/>
  <c r="A118" i="13"/>
  <c r="A119" i="13"/>
  <c r="A120" i="13"/>
  <c r="A121" i="13"/>
  <c r="A122" i="13"/>
  <c r="A123" i="13"/>
  <c r="A124" i="13"/>
  <c r="A125" i="13"/>
  <c r="A126" i="13"/>
  <c r="A127" i="13"/>
  <c r="A128" i="13"/>
  <c r="A129" i="13"/>
  <c r="A130" i="13"/>
  <c r="A131" i="13"/>
  <c r="A132" i="13"/>
  <c r="A133" i="13"/>
  <c r="A134" i="13"/>
  <c r="A135" i="13"/>
  <c r="A136" i="13"/>
  <c r="A137" i="13"/>
  <c r="A138" i="13"/>
  <c r="A139" i="13"/>
  <c r="A140" i="13"/>
  <c r="A141" i="13"/>
  <c r="A142" i="13"/>
  <c r="A143" i="13"/>
  <c r="A144" i="13"/>
  <c r="A145" i="13"/>
  <c r="A146" i="13"/>
  <c r="A147" i="13"/>
  <c r="A148" i="13"/>
  <c r="A149" i="13"/>
  <c r="A150" i="13"/>
  <c r="A151" i="13"/>
  <c r="A152" i="13"/>
  <c r="A153" i="13"/>
  <c r="A154" i="13"/>
  <c r="A155" i="13"/>
  <c r="A114" i="13"/>
  <c r="A91" i="13"/>
  <c r="A92" i="13"/>
  <c r="A93" i="13"/>
  <c r="A94" i="13"/>
  <c r="A95" i="13"/>
  <c r="A96" i="13"/>
  <c r="A97" i="13"/>
  <c r="A98" i="13"/>
  <c r="A99" i="13"/>
  <c r="A100" i="13"/>
  <c r="A101" i="13"/>
  <c r="A102" i="13"/>
  <c r="A103" i="13"/>
  <c r="A104" i="13"/>
  <c r="A105" i="13"/>
  <c r="A106" i="13"/>
  <c r="A107" i="13"/>
  <c r="A108" i="13"/>
  <c r="A109" i="13"/>
  <c r="A110" i="13"/>
  <c r="A111" i="13"/>
  <c r="A112" i="13"/>
  <c r="A113" i="13"/>
  <c r="A81" i="13" l="1"/>
  <c r="B81" i="13"/>
  <c r="A71" i="13"/>
  <c r="B71" i="13"/>
  <c r="A72" i="13"/>
  <c r="B72" i="13"/>
  <c r="A73" i="13"/>
  <c r="B73" i="13"/>
  <c r="A74" i="13"/>
  <c r="B74" i="13"/>
  <c r="A75" i="13"/>
  <c r="B75" i="13"/>
  <c r="A76" i="13"/>
  <c r="B76" i="13"/>
  <c r="A77" i="13"/>
  <c r="B77" i="13"/>
  <c r="A78" i="13"/>
  <c r="B78" i="13"/>
  <c r="A79" i="13"/>
  <c r="B79" i="13"/>
  <c r="A80" i="13"/>
  <c r="B80" i="13"/>
  <c r="A82" i="13"/>
  <c r="B82" i="13"/>
  <c r="A83" i="13"/>
  <c r="A84" i="13"/>
  <c r="B84" i="13"/>
  <c r="A85" i="13"/>
  <c r="B85" i="13"/>
  <c r="A86" i="13"/>
  <c r="B86" i="13"/>
  <c r="A87" i="13"/>
  <c r="B87" i="13"/>
  <c r="A88" i="13"/>
  <c r="B88" i="13"/>
  <c r="A89" i="13"/>
  <c r="A90" i="13"/>
  <c r="B2" i="13"/>
  <c r="B3" i="13"/>
  <c r="B4" i="13"/>
  <c r="B5" i="13"/>
  <c r="B6" i="13"/>
  <c r="B7" i="13"/>
  <c r="B8" i="13"/>
  <c r="B9" i="13"/>
  <c r="B11" i="13"/>
  <c r="B13" i="13"/>
  <c r="B14" i="13"/>
  <c r="B15" i="13"/>
  <c r="B16" i="13"/>
  <c r="B17" i="13"/>
  <c r="B18" i="13"/>
  <c r="B19" i="13"/>
  <c r="B20" i="13"/>
  <c r="B21" i="13"/>
  <c r="B23" i="13"/>
  <c r="B24" i="13"/>
  <c r="B25" i="13"/>
  <c r="B26" i="13"/>
  <c r="B27" i="13"/>
  <c r="B28" i="13"/>
  <c r="B29" i="13"/>
  <c r="B31" i="13"/>
  <c r="B32" i="13"/>
  <c r="B33" i="13"/>
  <c r="B34" i="13"/>
  <c r="B35" i="13"/>
  <c r="B36" i="13"/>
  <c r="B37" i="13"/>
  <c r="B38" i="13"/>
  <c r="B39" i="13"/>
  <c r="B40" i="13"/>
  <c r="B41" i="13"/>
  <c r="B42" i="13"/>
  <c r="B43" i="13"/>
  <c r="B44" i="13"/>
  <c r="B45" i="13"/>
  <c r="B46" i="13"/>
  <c r="B47" i="13"/>
  <c r="B48" i="13"/>
  <c r="B50" i="13"/>
  <c r="B51" i="13"/>
  <c r="B52" i="13"/>
  <c r="B53" i="13"/>
  <c r="B55" i="13"/>
  <c r="B56" i="13"/>
  <c r="B57" i="13"/>
  <c r="B59" i="13"/>
  <c r="B60" i="13"/>
  <c r="B61" i="13"/>
  <c r="B63" i="13"/>
  <c r="B64" i="13"/>
  <c r="B66" i="13"/>
  <c r="B67" i="13"/>
  <c r="B69" i="13"/>
  <c r="B70" i="13"/>
  <c r="A2" i="13"/>
  <c r="A3" i="13"/>
  <c r="A4" i="13"/>
  <c r="A5" i="13"/>
  <c r="A6" i="13"/>
  <c r="A7" i="13"/>
  <c r="A8" i="13"/>
  <c r="A9" i="13"/>
  <c r="A10" i="13"/>
  <c r="A11" i="13"/>
  <c r="A12" i="13"/>
  <c r="A13" i="13"/>
  <c r="A14" i="13"/>
  <c r="A15" i="13"/>
  <c r="A16" i="13"/>
  <c r="A17" i="13"/>
  <c r="A18" i="13"/>
  <c r="A19" i="13"/>
  <c r="A20" i="13"/>
  <c r="A21" i="13"/>
  <c r="A22" i="13"/>
  <c r="A23" i="13"/>
  <c r="A24" i="13"/>
  <c r="A25" i="13"/>
  <c r="A26" i="13"/>
  <c r="A27" i="13"/>
  <c r="A28" i="13"/>
  <c r="A29" i="13"/>
  <c r="A30" i="13"/>
  <c r="A31" i="13"/>
  <c r="A32" i="13"/>
  <c r="A33" i="13"/>
  <c r="A34" i="13"/>
  <c r="A35" i="13"/>
  <c r="A36" i="13"/>
  <c r="A37" i="13"/>
  <c r="A38" i="13"/>
  <c r="A39" i="13"/>
  <c r="A40" i="13"/>
  <c r="A41" i="13"/>
  <c r="A42" i="13"/>
  <c r="A43" i="13"/>
  <c r="A44" i="13"/>
  <c r="A45" i="13"/>
  <c r="A46" i="13"/>
  <c r="A47" i="13"/>
  <c r="A48" i="13"/>
  <c r="A49" i="13"/>
  <c r="A50" i="13"/>
  <c r="A51" i="13"/>
  <c r="A52" i="13"/>
  <c r="A53" i="13"/>
  <c r="A54" i="13"/>
  <c r="A55" i="13"/>
  <c r="A56" i="13"/>
  <c r="A57" i="13"/>
  <c r="A58" i="13"/>
  <c r="A59" i="13"/>
  <c r="A60" i="13"/>
  <c r="A61" i="13"/>
  <c r="A62" i="13"/>
  <c r="A63" i="13"/>
  <c r="A64" i="13"/>
  <c r="A65" i="13"/>
  <c r="A66" i="13"/>
  <c r="A67" i="13"/>
  <c r="A68" i="13"/>
  <c r="A69" i="13"/>
  <c r="A70" i="13"/>
  <c r="J21" i="31" l="1"/>
  <c r="I21" i="31"/>
  <c r="S20" i="31" s="1"/>
  <c r="H21" i="31"/>
  <c r="S19" i="31" s="1"/>
  <c r="G21" i="31"/>
  <c r="S18" i="31" s="1"/>
  <c r="K21" i="31" l="1"/>
  <c r="S24" i="31" s="1"/>
  <c r="S23" i="31"/>
  <c r="L97" i="22" l="1"/>
  <c r="L106" i="22" s="1"/>
  <c r="M97" i="22"/>
  <c r="L107" i="22" s="1"/>
  <c r="N97" i="22"/>
  <c r="L108" i="22" s="1"/>
  <c r="O97" i="22"/>
  <c r="L109" i="22" s="1"/>
  <c r="L98" i="22"/>
  <c r="M106" i="22" s="1"/>
  <c r="M98" i="22"/>
  <c r="M107" i="22" s="1"/>
  <c r="N98" i="22"/>
  <c r="M108" i="22" s="1"/>
  <c r="O98" i="22"/>
  <c r="M109" i="22" s="1"/>
  <c r="L99" i="22"/>
  <c r="N106" i="22" s="1"/>
  <c r="M99" i="22"/>
  <c r="N107" i="22" s="1"/>
  <c r="N99" i="22"/>
  <c r="N108" i="22" s="1"/>
  <c r="O99" i="22"/>
  <c r="N109" i="22" s="1"/>
  <c r="L100" i="22"/>
  <c r="O106" i="22" s="1"/>
  <c r="M100" i="22"/>
  <c r="O107" i="22" s="1"/>
  <c r="N100" i="22"/>
  <c r="O108" i="22" s="1"/>
  <c r="O100" i="22"/>
  <c r="O109" i="22" s="1"/>
  <c r="L101" i="22"/>
  <c r="P106" i="22" s="1"/>
  <c r="M101" i="22"/>
  <c r="P107" i="22" s="1"/>
  <c r="N101" i="22"/>
  <c r="P108" i="22" s="1"/>
  <c r="O101" i="22"/>
  <c r="P109" i="22" s="1"/>
  <c r="L102" i="22"/>
  <c r="Q106" i="22" s="1"/>
  <c r="M102" i="22"/>
  <c r="Q107" i="22" s="1"/>
  <c r="N102" i="22"/>
  <c r="Q108" i="22" s="1"/>
  <c r="O102" i="22"/>
  <c r="Q109" i="22" s="1"/>
  <c r="M64" i="19"/>
  <c r="M65" i="19"/>
  <c r="M66" i="19"/>
  <c r="M67" i="19"/>
  <c r="M68" i="19"/>
  <c r="M69" i="19"/>
  <c r="M70" i="19"/>
  <c r="M71" i="19"/>
  <c r="M63" i="19"/>
  <c r="L64" i="19"/>
  <c r="L65" i="19"/>
  <c r="L66" i="19"/>
  <c r="L67" i="19"/>
  <c r="L68" i="19"/>
  <c r="L69" i="19"/>
  <c r="L70" i="19"/>
  <c r="L71" i="19"/>
  <c r="L63" i="19"/>
  <c r="K64" i="19"/>
  <c r="K65" i="19"/>
  <c r="K66" i="19"/>
  <c r="K67" i="19"/>
  <c r="K68" i="19"/>
  <c r="K69" i="19"/>
  <c r="K70" i="19"/>
  <c r="K71" i="19"/>
  <c r="K63" i="19"/>
  <c r="J71" i="19"/>
  <c r="J64" i="19"/>
  <c r="J65" i="19"/>
  <c r="J66" i="19"/>
  <c r="J67" i="19"/>
  <c r="J68" i="19"/>
  <c r="J69" i="19"/>
  <c r="J70" i="19"/>
  <c r="J63" i="19"/>
  <c r="N48" i="31"/>
  <c r="L51" i="31"/>
  <c r="M51" i="31"/>
  <c r="N51" i="31"/>
  <c r="O51" i="31"/>
  <c r="K51" i="31"/>
  <c r="O48" i="31"/>
  <c r="O49" i="31"/>
  <c r="O50" i="31"/>
  <c r="L50" i="31"/>
  <c r="M50" i="31"/>
  <c r="N50" i="31"/>
  <c r="K50" i="31"/>
  <c r="L49" i="31"/>
  <c r="M49" i="31"/>
  <c r="N49" i="31"/>
  <c r="K49" i="31"/>
  <c r="L48" i="31"/>
  <c r="M48" i="31"/>
  <c r="K48" i="31"/>
  <c r="J17" i="31"/>
  <c r="J20" i="31"/>
  <c r="J18" i="31"/>
  <c r="J19" i="31"/>
  <c r="H17" i="31"/>
  <c r="I20" i="31"/>
  <c r="I19" i="31"/>
  <c r="I18" i="31"/>
  <c r="I17" i="31"/>
  <c r="H20" i="31"/>
  <c r="H19" i="31"/>
  <c r="H18" i="31"/>
  <c r="G17" i="31"/>
  <c r="G18" i="31"/>
  <c r="G19" i="31"/>
  <c r="G20" i="31"/>
  <c r="I24" i="31" l="1"/>
  <c r="J24" i="31"/>
  <c r="H24" i="31"/>
  <c r="G24" i="31"/>
  <c r="O18" i="31"/>
  <c r="R23" i="31"/>
  <c r="Q23" i="31"/>
  <c r="P23" i="31"/>
  <c r="O23" i="31"/>
  <c r="R20" i="31"/>
  <c r="Q20" i="31"/>
  <c r="P20" i="31"/>
  <c r="R19" i="31"/>
  <c r="Q19" i="31"/>
  <c r="O19" i="31"/>
  <c r="R18" i="31"/>
  <c r="Q18" i="31"/>
  <c r="N123" i="34"/>
  <c r="N127" i="34"/>
  <c r="N126" i="34"/>
  <c r="N125" i="34"/>
  <c r="N124" i="34"/>
  <c r="N128" i="34" l="1"/>
  <c r="O20" i="31"/>
  <c r="D28" i="31"/>
  <c r="K17" i="31"/>
  <c r="P19" i="31"/>
  <c r="K20" i="31"/>
  <c r="R24" i="31" s="1"/>
  <c r="K19" i="31"/>
  <c r="Q24" i="31" s="1"/>
  <c r="K18" i="31"/>
  <c r="P24" i="31" s="1"/>
  <c r="P18" i="31"/>
  <c r="F33" i="31"/>
  <c r="E33" i="31"/>
  <c r="D33" i="31"/>
  <c r="C33" i="31"/>
  <c r="AC34" i="22"/>
  <c r="AB34" i="22"/>
  <c r="AA34" i="22"/>
  <c r="Z34" i="22"/>
  <c r="Y34" i="22"/>
  <c r="AD34" i="22"/>
  <c r="AE34" i="22"/>
  <c r="AF34" i="22"/>
  <c r="X34" i="22"/>
  <c r="E68" i="22"/>
  <c r="D68" i="22"/>
  <c r="C68" i="22"/>
  <c r="C67" i="22"/>
  <c r="C44" i="22"/>
  <c r="E44" i="22"/>
  <c r="D42" i="22"/>
  <c r="E42" i="22"/>
  <c r="F42" i="22"/>
  <c r="G42" i="22"/>
  <c r="D43" i="22"/>
  <c r="E43" i="22"/>
  <c r="F43" i="22"/>
  <c r="G43" i="22"/>
  <c r="D44" i="22"/>
  <c r="F44" i="22"/>
  <c r="G44" i="22"/>
  <c r="D41" i="22"/>
  <c r="E41" i="22"/>
  <c r="F41" i="22"/>
  <c r="G41" i="22"/>
  <c r="C43" i="22"/>
  <c r="C42" i="22"/>
  <c r="C41" i="22"/>
  <c r="O24" i="31" l="1"/>
  <c r="K24" i="31"/>
  <c r="O124" i="34"/>
  <c r="O125" i="34"/>
  <c r="O126" i="34"/>
  <c r="O127" i="34"/>
  <c r="O123" i="34"/>
  <c r="C28" i="31"/>
  <c r="D25" i="22"/>
  <c r="E25" i="22"/>
  <c r="F25" i="22"/>
  <c r="G25" i="22"/>
  <c r="H25" i="22"/>
  <c r="I25" i="22"/>
  <c r="C25" i="22"/>
  <c r="M72" i="19"/>
  <c r="M73" i="19"/>
  <c r="M74" i="19"/>
  <c r="M75" i="19"/>
  <c r="M76" i="19"/>
  <c r="M77" i="19"/>
  <c r="M78" i="19"/>
  <c r="M79" i="19"/>
  <c r="M80" i="19"/>
  <c r="M81" i="19"/>
  <c r="M82" i="19"/>
  <c r="M83" i="19"/>
  <c r="M84" i="19"/>
  <c r="M85" i="19"/>
  <c r="M86" i="19"/>
  <c r="M87" i="19"/>
  <c r="M88" i="19"/>
  <c r="L72" i="19"/>
  <c r="L73" i="19"/>
  <c r="L74" i="19"/>
  <c r="L75" i="19"/>
  <c r="L76" i="19"/>
  <c r="L77" i="19"/>
  <c r="L78" i="19"/>
  <c r="L79" i="19"/>
  <c r="L80" i="19"/>
  <c r="L81" i="19"/>
  <c r="L82" i="19"/>
  <c r="L83" i="19"/>
  <c r="L84" i="19"/>
  <c r="L85" i="19"/>
  <c r="L86" i="19"/>
  <c r="L87" i="19"/>
  <c r="L88" i="19"/>
  <c r="K72" i="19"/>
  <c r="K73" i="19"/>
  <c r="K74" i="19"/>
  <c r="K75" i="19"/>
  <c r="K76" i="19"/>
  <c r="K77" i="19"/>
  <c r="K78" i="19"/>
  <c r="K79" i="19"/>
  <c r="K80" i="19"/>
  <c r="K81" i="19"/>
  <c r="K82" i="19"/>
  <c r="K83" i="19"/>
  <c r="K84" i="19"/>
  <c r="K85" i="19"/>
  <c r="K86" i="19"/>
  <c r="K87" i="19"/>
  <c r="K88" i="19"/>
  <c r="J72" i="19"/>
  <c r="J73" i="19"/>
  <c r="J74" i="19"/>
  <c r="J75" i="19"/>
  <c r="J76" i="19"/>
  <c r="J77" i="19"/>
  <c r="J78" i="19"/>
  <c r="J79" i="19"/>
  <c r="J80" i="19"/>
  <c r="J81" i="19"/>
  <c r="J82" i="19"/>
  <c r="J83" i="19"/>
  <c r="J84" i="19"/>
  <c r="J85" i="19"/>
  <c r="J86" i="19"/>
  <c r="J87" i="19"/>
  <c r="J88" i="19"/>
  <c r="O67" i="19" l="1"/>
  <c r="O64" i="19"/>
  <c r="O65" i="19"/>
  <c r="O70" i="19"/>
  <c r="O69" i="19"/>
  <c r="O66" i="19"/>
  <c r="O63" i="19"/>
  <c r="O68" i="19"/>
  <c r="AA23" i="22" l="1"/>
  <c r="AA24" i="22"/>
  <c r="AA25" i="22"/>
  <c r="AA26" i="22"/>
  <c r="AA27" i="22"/>
  <c r="Z23" i="22"/>
  <c r="Z24" i="22"/>
  <c r="Z25" i="22"/>
  <c r="Z26" i="22"/>
  <c r="Z27" i="22"/>
  <c r="Y23" i="22"/>
  <c r="Y24" i="22"/>
  <c r="Y25" i="22"/>
  <c r="Y26" i="22"/>
  <c r="Y27" i="22"/>
  <c r="X23" i="22"/>
  <c r="X24" i="22"/>
  <c r="X25" i="22"/>
  <c r="X26" i="22"/>
  <c r="X27" i="22"/>
  <c r="Y33" i="22"/>
  <c r="Z33" i="22"/>
  <c r="AA33" i="22"/>
  <c r="AB33" i="22"/>
  <c r="AC33" i="22"/>
  <c r="AD33" i="22"/>
  <c r="AE33" i="22"/>
  <c r="AF33" i="22"/>
  <c r="X33" i="22"/>
  <c r="Y32" i="22"/>
  <c r="Z32" i="22"/>
  <c r="AA32" i="22"/>
  <c r="AB32" i="22"/>
  <c r="AC32" i="22"/>
  <c r="AD32" i="22"/>
  <c r="AE32" i="22"/>
  <c r="AF32" i="22"/>
  <c r="X32" i="22"/>
  <c r="Y28" i="22"/>
  <c r="Z28" i="22"/>
  <c r="AA28" i="22"/>
  <c r="AB28" i="22"/>
  <c r="AC28" i="22"/>
  <c r="AD28" i="22"/>
  <c r="AE28" i="22"/>
  <c r="AF28" i="22"/>
  <c r="X28" i="22"/>
  <c r="C22" i="22"/>
  <c r="D22" i="22"/>
  <c r="E22" i="22"/>
  <c r="F22" i="22"/>
  <c r="G22" i="22"/>
  <c r="H22" i="22"/>
  <c r="I22" i="22"/>
  <c r="AA42" i="22" l="1"/>
  <c r="X42" i="22"/>
  <c r="Z42" i="22"/>
  <c r="Y42" i="22"/>
  <c r="X6" i="19" l="1"/>
  <c r="Y7" i="19"/>
  <c r="Y8" i="19"/>
  <c r="Y9" i="19"/>
  <c r="Y10" i="19"/>
  <c r="Y11" i="19"/>
  <c r="Y12" i="19"/>
  <c r="Y13" i="19"/>
  <c r="Y14" i="19"/>
  <c r="Y15" i="19"/>
  <c r="Y16" i="19"/>
  <c r="Y17" i="19"/>
  <c r="Y18" i="19"/>
  <c r="Y19" i="19"/>
  <c r="Y20" i="19"/>
  <c r="Y21" i="19"/>
  <c r="Y22" i="19"/>
  <c r="Y23" i="19"/>
  <c r="Y24" i="19"/>
  <c r="Y25" i="19"/>
  <c r="Y26" i="19"/>
  <c r="Y27" i="19"/>
  <c r="Y28" i="19"/>
  <c r="Y6" i="19"/>
  <c r="X7" i="19"/>
  <c r="X8" i="19"/>
  <c r="X9" i="19"/>
  <c r="X10" i="19"/>
  <c r="X11" i="19"/>
  <c r="X12" i="19"/>
  <c r="X13" i="19"/>
  <c r="X14" i="19"/>
  <c r="X15" i="19"/>
  <c r="X16" i="19"/>
  <c r="X17" i="19"/>
  <c r="X18" i="19"/>
  <c r="X19" i="19"/>
  <c r="X20" i="19"/>
  <c r="X21" i="19"/>
  <c r="X22" i="19"/>
  <c r="X23" i="19"/>
  <c r="X24" i="19"/>
  <c r="X25" i="19"/>
  <c r="X26" i="19"/>
  <c r="X27" i="19"/>
  <c r="X28" i="19"/>
  <c r="W7" i="19"/>
  <c r="W8" i="19"/>
  <c r="W9" i="19"/>
  <c r="W10" i="19"/>
  <c r="W11" i="19"/>
  <c r="W12" i="19"/>
  <c r="W13" i="19"/>
  <c r="W14" i="19"/>
  <c r="W15" i="19"/>
  <c r="W16" i="19"/>
  <c r="W17" i="19"/>
  <c r="W18" i="19"/>
  <c r="W19" i="19"/>
  <c r="W20" i="19"/>
  <c r="W21" i="19"/>
  <c r="W22" i="19"/>
  <c r="W23" i="19"/>
  <c r="W24" i="19"/>
  <c r="W25" i="19"/>
  <c r="W26" i="19"/>
  <c r="W27" i="19"/>
  <c r="W28" i="19"/>
  <c r="W6" i="19"/>
  <c r="Z14" i="19" l="1"/>
  <c r="Z9" i="19"/>
  <c r="Z8" i="19"/>
  <c r="Z7" i="19"/>
  <c r="Z13" i="19"/>
  <c r="Z11" i="19"/>
  <c r="Z12" i="19"/>
  <c r="Z10" i="19"/>
  <c r="Z6" i="19"/>
  <c r="T10" i="22"/>
  <c r="T11" i="22"/>
  <c r="T9" i="22"/>
  <c r="Q10" i="22"/>
  <c r="Q11" i="22"/>
  <c r="Q9" i="22"/>
  <c r="P11" i="22"/>
  <c r="P10" i="22"/>
  <c r="P9" i="22"/>
  <c r="S10" i="22"/>
  <c r="S11" i="22"/>
  <c r="S9" i="22"/>
  <c r="O11" i="22"/>
  <c r="O10" i="22"/>
  <c r="O9" i="22"/>
  <c r="R11" i="22"/>
  <c r="R10" i="22"/>
  <c r="R9" i="22"/>
  <c r="N11" i="22"/>
  <c r="N10" i="22"/>
  <c r="N9" i="22"/>
  <c r="D67" i="22"/>
  <c r="E67" i="22"/>
  <c r="C65" i="22"/>
  <c r="C66" i="22"/>
  <c r="D66" i="22"/>
  <c r="E66" i="22"/>
  <c r="D65" i="22"/>
  <c r="E65" i="22"/>
  <c r="C23" i="22"/>
  <c r="D23" i="22"/>
  <c r="E23" i="22"/>
  <c r="F23" i="22"/>
  <c r="G23" i="22"/>
  <c r="H23" i="22"/>
  <c r="I23" i="22"/>
  <c r="C24" i="22"/>
  <c r="D24" i="22"/>
  <c r="E24" i="22"/>
  <c r="F24" i="22"/>
  <c r="G24" i="22"/>
  <c r="H24" i="22"/>
  <c r="I24" i="22"/>
  <c r="E27" i="22" l="1"/>
  <c r="D27" i="22"/>
  <c r="C27" i="22"/>
  <c r="E48" i="22"/>
  <c r="C72" i="22"/>
  <c r="D48" i="22"/>
  <c r="G27" i="22"/>
  <c r="F27" i="22"/>
  <c r="U11" i="22"/>
  <c r="E72" i="22"/>
  <c r="D72" i="22"/>
  <c r="U10" i="22"/>
  <c r="O18" i="22" s="1"/>
  <c r="U9" i="22"/>
  <c r="C48" i="22"/>
  <c r="Q18" i="22" l="1"/>
  <c r="R18" i="22"/>
  <c r="R19" i="22"/>
  <c r="S19" i="22"/>
  <c r="O19" i="22"/>
  <c r="Q19" i="22"/>
  <c r="P19" i="22"/>
  <c r="N19" i="22"/>
  <c r="T19" i="22"/>
  <c r="P17" i="22"/>
  <c r="N17" i="22"/>
  <c r="P18" i="22"/>
  <c r="N18" i="22"/>
  <c r="S18" i="22"/>
  <c r="T18" i="22"/>
  <c r="R17" i="22"/>
  <c r="S17" i="22"/>
  <c r="T17" i="22"/>
  <c r="O17" i="22"/>
  <c r="Q17" i="22"/>
  <c r="R25" i="22" l="1"/>
  <c r="N25" i="22"/>
  <c r="P25" i="22"/>
  <c r="Q25" i="22"/>
  <c r="O25" i="2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6613CAA-3528-452C-9DA1-D79B49CFAAF3}" keepAlive="1" name="Consulta - 0756c98506e04c438e57b6d997ba5283" description="Conexión a la consulta '0756c98506e04c438e57b6d997ba5283' en el libro." type="5" refreshedVersion="8" background="1" saveData="1">
    <dbPr connection="Provider=Microsoft.Mashup.OleDb.1;Data Source=$Workbook$;Location=0756c98506e04c438e57b6d997ba5283;Extended Properties=&quot;&quot;" command="SELECT * FROM [0756c98506e04c438e57b6d997ba5283]"/>
  </connection>
  <connection id="2" xr16:uid="{17BA4E91-6F7B-4FC3-9725-DE9EB4482F37}" keepAlive="1" name="Consulta - 22e3052baabd4317b250ee33a753502a" description="Conexión a la consulta '22e3052baabd4317b250ee33a753502a' en el libro." type="5" refreshedVersion="8" background="1" saveData="1">
    <dbPr connection="Provider=Microsoft.Mashup.OleDb.1;Data Source=$Workbook$;Location=22e3052baabd4317b250ee33a753502a;Extended Properties=&quot;&quot;" command="SELECT * FROM [22e3052baabd4317b250ee33a753502a]"/>
  </connection>
  <connection id="3" xr16:uid="{5BEDBC81-3C80-41A8-9710-F72FA5878289}" keepAlive="1" name="Consulta - 22e3052baabd4317b250ee33a753502a (2)" description="Conexión a la consulta '22e3052baabd4317b250ee33a753502a (2)' en el libro." type="5" refreshedVersion="8" background="1" saveData="1">
    <dbPr connection="Provider=Microsoft.Mashup.OleDb.1;Data Source=$Workbook$;Location=&quot;22e3052baabd4317b250ee33a753502a (2)&quot;;Extended Properties=&quot;&quot;" command="SELECT * FROM [22e3052baabd4317b250ee33a753502a (2)]"/>
  </connection>
  <connection id="4" xr16:uid="{42292F6E-2313-4BF1-920B-98A29C61F043}" keepAlive="1" name="Consulta - 620b494b390d49128b8db037f08dbb88" description="Conexión a la consulta '620b494b390d49128b8db037f08dbb88' en el libro." type="5" refreshedVersion="0" background="1">
    <dbPr connection="Provider=Microsoft.Mashup.OleDb.1;Data Source=$Workbook$;Location=620b494b390d49128b8db037f08dbb88;Extended Properties=&quot;&quot;" command="SELECT * FROM [620b494b390d49128b8db037f08dbb88]"/>
  </connection>
  <connection id="5" xr16:uid="{8DE48B1B-AE22-4386-8E55-C920F1969855}" keepAlive="1" name="Consulta - 6fa1f222c58e4313977fa8d36d86af69" description="Conexión a la consulta '6fa1f222c58e4313977fa8d36d86af69' en el libro." type="5" refreshedVersion="0" background="1">
    <dbPr connection="Provider=Microsoft.Mashup.OleDb.1;Data Source=$Workbook$;Location=6fa1f222c58e4313977fa8d36d86af69;Extended Properties=&quot;&quot;" command="SELECT * FROM [6fa1f222c58e4313977fa8d36d86af69]"/>
  </connection>
  <connection id="6" xr16:uid="{1D5C6634-B265-4F32-A94C-DE49E6844D12}" keepAlive="1" name="Consulta - 7b7f41a7895a435a8ae13635b9031725" description="Conexión a la consulta '7b7f41a7895a435a8ae13635b9031725' en el libro." type="5" refreshedVersion="8" background="1" saveData="1">
    <dbPr connection="Provider=Microsoft.Mashup.OleDb.1;Data Source=$Workbook$;Location=7b7f41a7895a435a8ae13635b9031725;Extended Properties=&quot;&quot;" command="SELECT * FROM [7b7f41a7895a435a8ae13635b9031725]"/>
  </connection>
  <connection id="7" xr16:uid="{71D19775-5E41-4A51-87A3-BD501417EEC5}" keepAlive="1" name="Consulta - 9a73dad0247d4327aab07c56a2c5a9ee" description="Conexión a la consulta '9a73dad0247d4327aab07c56a2c5a9ee' en el libro." type="5" refreshedVersion="0" background="1">
    <dbPr connection="Provider=Microsoft.Mashup.OleDb.1;Data Source=$Workbook$;Location=9a73dad0247d4327aab07c56a2c5a9ee;Extended Properties=&quot;&quot;" command="SELECT * FROM [9a73dad0247d4327aab07c56a2c5a9ee]"/>
  </connection>
  <connection id="8" xr16:uid="{628ED91D-B336-4AF3-9596-4020A13708F3}" keepAlive="1" name="Consulta - 9cf6906464184545b0b46270f7c6999f" description="Conexión a la consulta '9cf6906464184545b0b46270f7c6999f' en el libro." type="5" refreshedVersion="8" background="1" saveData="1">
    <dbPr connection="Provider=Microsoft.Mashup.OleDb.1;Data Source=$Workbook$;Location=9cf6906464184545b0b46270f7c6999f;Extended Properties=&quot;&quot;" command="SELECT * FROM [9cf6906464184545b0b46270f7c6999f]"/>
  </connection>
  <connection id="9" xr16:uid="{585DB8D6-36C9-4270-9617-AEEC431C9994}" keepAlive="1" name="Consulta - 9cf6906464184545b0b46270f7c6999f (2)" description="Conexión a la consulta '9cf6906464184545b0b46270f7c6999f (2)' en el libro." type="5" refreshedVersion="8" background="1" saveData="1">
    <dbPr connection="Provider=Microsoft.Mashup.OleDb.1;Data Source=$Workbook$;Location=&quot;9cf6906464184545b0b46270f7c6999f (2)&quot;;Extended Properties=&quot;&quot;" command="SELECT * FROM [9cf6906464184545b0b46270f7c6999f (2)]"/>
  </connection>
  <connection id="10" xr16:uid="{ADA35FB8-79D7-4B03-80DA-788ECEAE78D1}" keepAlive="1" name="Consulta - c3bc5b5591ad49b48d7eb1d7238cf8f2" description="Conexión a la consulta 'c3bc5b5591ad49b48d7eb1d7238cf8f2' en el libro." type="5" refreshedVersion="8" background="1" saveData="1">
    <dbPr connection="Provider=Microsoft.Mashup.OleDb.1;Data Source=$Workbook$;Location=c3bc5b5591ad49b48d7eb1d7238cf8f2;Extended Properties=&quot;&quot;" command="SELECT * FROM [c3bc5b5591ad49b48d7eb1d7238cf8f2]"/>
  </connection>
  <connection id="11" xr16:uid="{EC762B6A-A22E-44B8-8AB2-8A7FA2D95A78}" keepAlive="1" name="Consulta - ee9a0806f8c145a2a217bc2cb7d76c0e" description="Conexión a la consulta 'ee9a0806f8c145a2a217bc2cb7d76c0e' en el libro." type="5" refreshedVersion="8" background="1" saveData="1">
    <dbPr connection="Provider=Microsoft.Mashup.OleDb.1;Data Source=$Workbook$;Location=ee9a0806f8c145a2a217bc2cb7d76c0e;Extended Properties=&quot;&quot;" command="SELECT * FROM [ee9a0806f8c145a2a217bc2cb7d76c0e]"/>
  </connection>
  <connection id="12" xr16:uid="{256B878C-922B-4294-91AD-C55CF37F9C63}" keepAlive="1" name="Query - 80ba3e27dafc47c5a5b85a46db0b8c4d" description="Connection to the '80ba3e27dafc47c5a5b85a46db0b8c4d' query in the workbook." type="5" refreshedVersion="8" background="1" saveData="1">
    <dbPr connection="Provider=Microsoft.Mashup.OleDb.1;Data Source=$Workbook$;Location=80ba3e27dafc47c5a5b85a46db0b8c4d;Extended Properties=&quot;&quot;" command="SELECT * FROM [80ba3e27dafc47c5a5b85a46db0b8c4d]"/>
  </connection>
  <connection id="13" xr16:uid="{591BF8ED-D820-42E4-A680-52849E1D8179}" keepAlive="1" name="Query - b420ae50c6a240ea87a477f6ccb1f312" description="Connection to the 'b420ae50c6a240ea87a477f6ccb1f312' query in the workbook." type="5" refreshedVersion="8" background="1" saveData="1">
    <dbPr connection="Provider=Microsoft.Mashup.OleDb.1;Data Source=$Workbook$;Location=b420ae50c6a240ea87a477f6ccb1f312;Extended Properties=&quot;&quot;" command="SELECT * FROM [b420ae50c6a240ea87a477f6ccb1f312]"/>
  </connection>
</connections>
</file>

<file path=xl/sharedStrings.xml><?xml version="1.0" encoding="utf-8"?>
<sst xmlns="http://schemas.openxmlformats.org/spreadsheetml/2006/main" count="66683" uniqueCount="6138">
  <si>
    <t>Caso: Descripción</t>
  </si>
  <si>
    <t>Caso: Etiquetas</t>
  </si>
  <si>
    <t>Tipo</t>
  </si>
  <si>
    <t>Caso: Numero de Pedido</t>
  </si>
  <si>
    <t>Caso: Canal de Compra</t>
  </si>
  <si>
    <t>Caso: Tienda</t>
  </si>
  <si>
    <t>Caso: Forma de entrega</t>
  </si>
  <si>
    <t>Caso: Monto S/</t>
  </si>
  <si>
    <t>Caso: Área responsable</t>
  </si>
  <si>
    <t>Caso: Tipo contaminación(calidad/lemento)</t>
  </si>
  <si>
    <t>Caso: Producto</t>
  </si>
  <si>
    <t>Caso: Colaborador Responsable</t>
  </si>
  <si>
    <t>Caso: Fecha de entrega  o incidencia</t>
  </si>
  <si>
    <t>Caso: Hora o Rango</t>
  </si>
  <si>
    <t/>
  </si>
  <si>
    <t>NO</t>
  </si>
  <si>
    <t>Ecommerce</t>
  </si>
  <si>
    <t>Aramburú</t>
  </si>
  <si>
    <t>PickUp</t>
  </si>
  <si>
    <t>Tienda</t>
  </si>
  <si>
    <t>San Miguel</t>
  </si>
  <si>
    <t>Togo</t>
  </si>
  <si>
    <t>Tienda Vitrina</t>
  </si>
  <si>
    <t>SD</t>
  </si>
  <si>
    <t>Paso 28</t>
  </si>
  <si>
    <t>Delivery MA</t>
  </si>
  <si>
    <t>Camacho</t>
  </si>
  <si>
    <t>La Molina</t>
  </si>
  <si>
    <t>sd</t>
  </si>
  <si>
    <t>Bolivar</t>
  </si>
  <si>
    <t>Aplicaciones / agregadores</t>
  </si>
  <si>
    <t>Santa Cata</t>
  </si>
  <si>
    <t>Delivery PedidosYa</t>
  </si>
  <si>
    <t>La Marina</t>
  </si>
  <si>
    <t>Tienda Cajer@</t>
  </si>
  <si>
    <t>Chorrillos</t>
  </si>
  <si>
    <t>Encalada</t>
  </si>
  <si>
    <t>Salón</t>
  </si>
  <si>
    <t>Tienda / Producción</t>
  </si>
  <si>
    <t>Dos de Mayo</t>
  </si>
  <si>
    <t>Calidad</t>
  </si>
  <si>
    <t>La Mar</t>
  </si>
  <si>
    <t>Precursores</t>
  </si>
  <si>
    <t>Delivery Rappi</t>
  </si>
  <si>
    <t>Delivery Didi</t>
  </si>
  <si>
    <t>Megaplaza</t>
  </si>
  <si>
    <t>Total</t>
  </si>
  <si>
    <t>ORDEN ID</t>
  </si>
  <si>
    <t>FECHA</t>
  </si>
  <si>
    <t>Hora</t>
  </si>
  <si>
    <t>MOTIVO</t>
  </si>
  <si>
    <t>DETALLE DEL MOTIVO</t>
  </si>
  <si>
    <t>¿EL SELLO/EMPAQUE ESTABA ROTO?</t>
  </si>
  <si>
    <t>COMENTARIOS</t>
  </si>
  <si>
    <t>-</t>
  </si>
  <si>
    <t>Sabor o producto diferente</t>
  </si>
  <si>
    <t>Producto Faltante</t>
  </si>
  <si>
    <t>Artículo faltante</t>
  </si>
  <si>
    <t>Producto Diferente</t>
  </si>
  <si>
    <t>Tamaño o porción incorrecta</t>
  </si>
  <si>
    <t>Número de pedido</t>
  </si>
  <si>
    <t>Sucursal</t>
  </si>
  <si>
    <t>Fecha del pedido</t>
  </si>
  <si>
    <t>Motivo</t>
  </si>
  <si>
    <t>Comentarios de los usuarios</t>
  </si>
  <si>
    <t>Monto del Pedido</t>
  </si>
  <si>
    <t>Reintegro al usuario por reclamo</t>
  </si>
  <si>
    <t>% de cargo sobre el reintegro al usuario</t>
  </si>
  <si>
    <t>Cargos por reclamos de los usuarios</t>
  </si>
  <si>
    <t>MOTIVOS</t>
  </si>
  <si>
    <t>Producto faltante</t>
  </si>
  <si>
    <t>Paso28</t>
  </si>
  <si>
    <t>Mária Almenara - Encalada</t>
  </si>
  <si>
    <t>Mária Almenara - La Molina</t>
  </si>
  <si>
    <t>sin dato</t>
  </si>
  <si>
    <t>Producto diferente</t>
  </si>
  <si>
    <t>Foto o descripción no coinciden</t>
  </si>
  <si>
    <t>Totem</t>
  </si>
  <si>
    <t>Dos de mayo</t>
  </si>
  <si>
    <t>COMPENSACIÓN AL CLIENTE PAGADA POR RAPPI</t>
  </si>
  <si>
    <t>COMPENSACIÓN AL CLIENTE PAGADA POR MA</t>
  </si>
  <si>
    <t>TIENDA portal</t>
  </si>
  <si>
    <t>TIENDA</t>
  </si>
  <si>
    <t>Clasificacion</t>
  </si>
  <si>
    <t>Libro de reclamos</t>
  </si>
  <si>
    <t>Tienda Meser@</t>
  </si>
  <si>
    <t>Tienda Decorado</t>
  </si>
  <si>
    <t>Aeropuerto</t>
  </si>
  <si>
    <t>Etiquetas de columna</t>
  </si>
  <si>
    <t>María Almenara - Precursores</t>
  </si>
  <si>
    <t>María Almenara - San Miguel</t>
  </si>
  <si>
    <t>Mária Almenara – Villa Chorrillos</t>
  </si>
  <si>
    <t>Mária Almenara - Santa Catalina</t>
  </si>
  <si>
    <t>Mária Almenara - Mega Plaza</t>
  </si>
  <si>
    <t>María Almenara - Camacho</t>
  </si>
  <si>
    <t>Pedido incompleto</t>
  </si>
  <si>
    <t>Aramburu</t>
  </si>
  <si>
    <t>La molina</t>
  </si>
  <si>
    <t>SantaCata</t>
  </si>
  <si>
    <t>clasificacion2</t>
  </si>
  <si>
    <t>Delivery propio</t>
  </si>
  <si>
    <t>Mária Almenara - La Marina</t>
  </si>
  <si>
    <t>Mária Almenara - Pueblo Libre</t>
  </si>
  <si>
    <t>Mária Almenara - Dos De Mayo</t>
  </si>
  <si>
    <t>Mária Almenara - La Mar</t>
  </si>
  <si>
    <t>Producto incorrecto</t>
  </si>
  <si>
    <t>Calidad del producto</t>
  </si>
  <si>
    <t>Orden incorrecta</t>
  </si>
  <si>
    <t>Mária Almenara - Aramburú</t>
  </si>
  <si>
    <t>Producto</t>
  </si>
  <si>
    <t>PRODUCTO</t>
  </si>
  <si>
    <t>MES</t>
  </si>
  <si>
    <t>Mes</t>
  </si>
  <si>
    <t>mix ma box petit</t>
  </si>
  <si>
    <t>porción de merengado de chirimoya</t>
  </si>
  <si>
    <t>PEYA</t>
  </si>
  <si>
    <t>RAPPI</t>
  </si>
  <si>
    <t>%</t>
  </si>
  <si>
    <t>Q</t>
  </si>
  <si>
    <t>Mal estado</t>
  </si>
  <si>
    <t>minimaria de chocolate</t>
  </si>
  <si>
    <t>Tiendas</t>
  </si>
  <si>
    <t>(Todas)</t>
  </si>
  <si>
    <t>Agregadores</t>
  </si>
  <si>
    <t>Mal empaquetado</t>
  </si>
  <si>
    <t>porcion de pie de limon</t>
  </si>
  <si>
    <t>porcion red velvet</t>
  </si>
  <si>
    <t>(Varios elementos)</t>
  </si>
  <si>
    <t>minimaria merengado de chirimoya</t>
  </si>
  <si>
    <t>tartaleta de frutos rojos personal</t>
  </si>
  <si>
    <t>minimaria red velvet</t>
  </si>
  <si>
    <t>mes</t>
  </si>
  <si>
    <t>100.0 %</t>
  </si>
  <si>
    <t>love box</t>
  </si>
  <si>
    <t>empanada de pollo</t>
  </si>
  <si>
    <t>Rappi</t>
  </si>
  <si>
    <t>.varios</t>
  </si>
  <si>
    <t>cheesecake de frutos rojos 12pzs</t>
  </si>
  <si>
    <t>porción de torta de chocolate</t>
  </si>
  <si>
    <t>porción de tres leches clásico</t>
  </si>
  <si>
    <t>torta de chocolate 12pzs</t>
  </si>
  <si>
    <t>porción de tres leches de chocolate</t>
  </si>
  <si>
    <t>minimaria carrot cake</t>
  </si>
  <si>
    <t>crocante de manzana 12pz</t>
  </si>
  <si>
    <t>combo 4 porciones</t>
  </si>
  <si>
    <t>Producción</t>
  </si>
  <si>
    <t>mousse de chocolate pomo</t>
  </si>
  <si>
    <t>porción de bruselina de vainilla &amp; fresa</t>
  </si>
  <si>
    <t>Pedido equivocado</t>
  </si>
  <si>
    <t>porción carrot cake</t>
  </si>
  <si>
    <t>porcion de crocante de manzana</t>
  </si>
  <si>
    <t>ensalada cobb</t>
  </si>
  <si>
    <t>Tienda Cocina</t>
  </si>
  <si>
    <t>porción de bruselina de chocolate &amp; lucuma</t>
  </si>
  <si>
    <t>carrot cake 12pzs</t>
  </si>
  <si>
    <t>porción de cheesecake de frutos rojos</t>
  </si>
  <si>
    <t>cajita de alfajores clásica</t>
  </si>
  <si>
    <t>alfajor individual</t>
  </si>
  <si>
    <t>Barranco</t>
  </si>
  <si>
    <t>red velvet de 12 pzs</t>
  </si>
  <si>
    <t>merengado de chirimoya 12pzs</t>
  </si>
  <si>
    <t>tartaleta de frutos rojos - personal</t>
  </si>
  <si>
    <t>porción de cheesecake de oreo</t>
  </si>
  <si>
    <t>.no aplica</t>
  </si>
  <si>
    <t>keke de manzana 8p</t>
  </si>
  <si>
    <t>party box</t>
  </si>
  <si>
    <t>Mária Almenara - San Isidro</t>
  </si>
  <si>
    <t xml:space="preserve">Mária Almenara - Encalada </t>
  </si>
  <si>
    <t xml:space="preserve">Mária Almenara - La Molina </t>
  </si>
  <si>
    <t>María Almenara- Barranco</t>
  </si>
  <si>
    <t>Pedido Incompleto</t>
  </si>
  <si>
    <t>Producto mal estado</t>
  </si>
  <si>
    <t>Mária Almenara - Arenales</t>
  </si>
  <si>
    <t>MA Barranco</t>
  </si>
  <si>
    <t>MA Arenales</t>
  </si>
  <si>
    <t>minimaria blue velvet</t>
  </si>
  <si>
    <t>Ecommerce Aimo</t>
  </si>
  <si>
    <t>Delivery Aimo</t>
  </si>
  <si>
    <t>6bd01b</t>
  </si>
  <si>
    <t>Uber eat</t>
  </si>
  <si>
    <t>blue velvet 12 pzs</t>
  </si>
  <si>
    <t>minimaria turrón de chocolate</t>
  </si>
  <si>
    <t>Arenales</t>
  </si>
  <si>
    <t>helado de chocolate amoroso</t>
  </si>
  <si>
    <t>keke de zanahoria 8p</t>
  </si>
  <si>
    <t>topper happy bday</t>
  </si>
  <si>
    <t>croissant de jamón y queso</t>
  </si>
  <si>
    <t>mousse de limón - pomo</t>
  </si>
  <si>
    <t>mini mixto box</t>
  </si>
  <si>
    <t>Atención al Cliente</t>
  </si>
  <si>
    <t>BO-20240812-0002</t>
  </si>
  <si>
    <t>velas blancas</t>
  </si>
  <si>
    <t>Congrats box</t>
  </si>
  <si>
    <t>tartaleta de frutos rojos 12 pzs</t>
  </si>
  <si>
    <t>petit box kids</t>
  </si>
  <si>
    <t>topper HB chico</t>
  </si>
  <si>
    <t>minimaria cheesecake oreo</t>
  </si>
  <si>
    <t>empanada de carne</t>
  </si>
  <si>
    <t>minimaria carrot cake kids</t>
  </si>
  <si>
    <t>Sweet box</t>
  </si>
  <si>
    <t>Bolichera</t>
  </si>
  <si>
    <t>LAMAR-20240819-0001</t>
  </si>
  <si>
    <t>croissant clasico ma</t>
  </si>
  <si>
    <t>MARI-20240820-0001</t>
  </si>
  <si>
    <t>tres leches clásica 12pzs</t>
  </si>
  <si>
    <t>mini alfajores box</t>
  </si>
  <si>
    <t>porción de turrón de chocolate</t>
  </si>
  <si>
    <t>mini tartaleta frutos rojos box</t>
  </si>
  <si>
    <t>tres leches de chocolate 12pzs</t>
  </si>
  <si>
    <t>pie de limón 12pzs</t>
  </si>
  <si>
    <t>Area responsable</t>
  </si>
  <si>
    <t xml:space="preserve">Mária Almenara - Bolichera </t>
  </si>
  <si>
    <t xml:space="preserve">Mária Almenara - Barranco </t>
  </si>
  <si>
    <t>MA Bolichera</t>
  </si>
  <si>
    <t>MA Chorrillos</t>
  </si>
  <si>
    <t>Minimaria Cheesecake De Frutos Rojos</t>
  </si>
  <si>
    <t>Mix Ma Box Petit</t>
  </si>
  <si>
    <t>Cheesecake De Maracuyá</t>
  </si>
  <si>
    <t>Mini Alfajores Box</t>
  </si>
  <si>
    <t>Minimaria Carrot Cake</t>
  </si>
  <si>
    <t>Caja De Alfajores</t>
  </si>
  <si>
    <t>Alfajor Grande</t>
  </si>
  <si>
    <t>Love Box</t>
  </si>
  <si>
    <t>Minimaria Blue Velvet</t>
  </si>
  <si>
    <t>Minimaria Dulzura De Pecana</t>
  </si>
  <si>
    <t>Sistema</t>
  </si>
  <si>
    <t>Mala atencion</t>
  </si>
  <si>
    <t>Red Velvet 12pzs</t>
  </si>
  <si>
    <t>Combo 4 Porciones</t>
  </si>
  <si>
    <t>Tienda decorado</t>
  </si>
  <si>
    <t>Tienda cocina</t>
  </si>
  <si>
    <t>MA Bolivar</t>
  </si>
  <si>
    <t>MA Aramburu</t>
  </si>
  <si>
    <t>MA Camacho</t>
  </si>
  <si>
    <t>MA La Marina</t>
  </si>
  <si>
    <t>MA Megaplaza</t>
  </si>
  <si>
    <t>MA Precursores</t>
  </si>
  <si>
    <t>MA SantaCata</t>
  </si>
  <si>
    <t>MA Paso28</t>
  </si>
  <si>
    <t>MA San Miguel</t>
  </si>
  <si>
    <t>MA Dos de Mayo</t>
  </si>
  <si>
    <t>MA La Encalada</t>
  </si>
  <si>
    <t>MA La Molina</t>
  </si>
  <si>
    <t>Minimaria De Chocolate</t>
  </si>
  <si>
    <t>Minimaria De Cheesecake De Oreo</t>
  </si>
  <si>
    <t>Porción Ch. De Maracuyá</t>
  </si>
  <si>
    <t>Porción Tres Leches De Chocolate</t>
  </si>
  <si>
    <t>Galleta De Nutella</t>
  </si>
  <si>
    <t>Make A Wish -  Red</t>
  </si>
  <si>
    <t>Porción Ch. De Oreo</t>
  </si>
  <si>
    <t>Keke De Zanahoria 8pzs</t>
  </si>
  <si>
    <t>Minimaria Merengado De Fresa</t>
  </si>
  <si>
    <t xml:space="preserve">Cheesecake De Frutos Rojos </t>
  </si>
  <si>
    <t>Empanada De Carne</t>
  </si>
  <si>
    <t>Porción Turrón De Chocolate</t>
  </si>
  <si>
    <t>Caja De Brownies</t>
  </si>
  <si>
    <t>Crocante De Manzana</t>
  </si>
  <si>
    <t>Porción De Ch. Frutos Rojos</t>
  </si>
  <si>
    <t>Porción Tres Leches Clásica</t>
  </si>
  <si>
    <t>Make A Wish - Blue</t>
  </si>
  <si>
    <t>Galleton Choco Chip</t>
  </si>
  <si>
    <t>Porción Pie De Limón</t>
  </si>
  <si>
    <t>Inca Kola Zero 500ml</t>
  </si>
  <si>
    <t>Keke De Limón 8pzs</t>
  </si>
  <si>
    <t>Torta De Chocolate</t>
  </si>
  <si>
    <t>Desayuno Kids</t>
  </si>
  <si>
    <t>Porción Pie De Pecanas</t>
  </si>
  <si>
    <t>Cookiss Cranberrie</t>
  </si>
  <si>
    <t>Cheesecake De Oreo</t>
  </si>
  <si>
    <t>Tostadas Francesas</t>
  </si>
  <si>
    <t>Minimaria De Chocolate Kids</t>
  </si>
  <si>
    <t>Mousse De Chocolate</t>
  </si>
  <si>
    <t>Porción Carrot Cake</t>
  </si>
  <si>
    <t>Minimaria Merengado De Chirimoya</t>
  </si>
  <si>
    <t>Combo  Cesar</t>
  </si>
  <si>
    <t>Ensalada Cobb</t>
  </si>
  <si>
    <t>Pie De Limón</t>
  </si>
  <si>
    <t>Minimaria Turrón De Chocolate</t>
  </si>
  <si>
    <t xml:space="preserve">Porción Bruselina De Vainilla </t>
  </si>
  <si>
    <t xml:space="preserve">Iced Mocha Latte </t>
  </si>
  <si>
    <t>Porción Red Velvet</t>
  </si>
  <si>
    <t>Tartaleta De Frutos Rojos Personal</t>
  </si>
  <si>
    <t>Porción Ch. De Nutella</t>
  </si>
  <si>
    <t xml:space="preserve">Minimaria De Bruselina De Vainilla </t>
  </si>
  <si>
    <t>Porción Keke De Plátano</t>
  </si>
  <si>
    <t xml:space="preserve">Porción Bruselina De Chocolate </t>
  </si>
  <si>
    <t>Brownie Fudge</t>
  </si>
  <si>
    <t>Minimaria Red Velvet</t>
  </si>
  <si>
    <t>Make A Wish - Red</t>
  </si>
  <si>
    <t>Minimaria Cheesecake De Maracuyá</t>
  </si>
  <si>
    <t>Milkshake De Oreo</t>
  </si>
  <si>
    <t>Salsa Alfredo En Spaghetti</t>
  </si>
  <si>
    <t>Porción Keke De Zanahoria</t>
  </si>
  <si>
    <t>Porción Crocante De Manzana</t>
  </si>
  <si>
    <t xml:space="preserve">Porción Blue Velvet </t>
  </si>
  <si>
    <t>Blue Velvet 12pzs</t>
  </si>
  <si>
    <t>Minimaria Cheesecake De Nutella</t>
  </si>
  <si>
    <t>Brownie De Chocolate Al 72%</t>
  </si>
  <si>
    <t xml:space="preserve">Vitashake </t>
  </si>
  <si>
    <t>Porción Bruselina De Chocolate</t>
  </si>
  <si>
    <t>Porción Bruselina De Vainilla</t>
  </si>
  <si>
    <t>Waffle De La Casa</t>
  </si>
  <si>
    <t>Porción Merengado De Chirimoya</t>
  </si>
  <si>
    <t>Porción Dulzura De Pecanas</t>
  </si>
  <si>
    <t>Combo Helado</t>
  </si>
  <si>
    <t>Porción Keke De Limón</t>
  </si>
  <si>
    <t>Combo  Focaccia</t>
  </si>
  <si>
    <t>Combo  Cobb</t>
  </si>
  <si>
    <t>Keke De Manzana 8pzs</t>
  </si>
  <si>
    <t>Green Tonic</t>
  </si>
  <si>
    <t>Turrón De Chocolate</t>
  </si>
  <si>
    <t>Keke De Plátano 8pzs</t>
  </si>
  <si>
    <t>Energético</t>
  </si>
  <si>
    <t>Happyfresh</t>
  </si>
  <si>
    <t>Minimaria Merengado De Fresa Bicolor</t>
  </si>
  <si>
    <t>Combo Sandwich De Pollo</t>
  </si>
  <si>
    <t>Croissant De Jamón Y Queso</t>
  </si>
  <si>
    <t xml:space="preserve">Frappe Mocha </t>
  </si>
  <si>
    <t>Iced Dulzura De Anis</t>
  </si>
  <si>
    <t>Purple Limonade</t>
  </si>
  <si>
    <t>Dulzura De Pecanas</t>
  </si>
  <si>
    <t>Sándwich Avelino Palteado</t>
  </si>
  <si>
    <t>Galletón Chocochoco</t>
  </si>
  <si>
    <t>Butifarra Ochentera</t>
  </si>
  <si>
    <t>Keke De Chocolate 8pzs</t>
  </si>
  <si>
    <t>Ensalada De Frutas Con Yogurt Griego</t>
  </si>
  <si>
    <t>Salsa Alfredo En Fussilli</t>
  </si>
  <si>
    <t>Salsa Bolognesa En Fussilli</t>
  </si>
  <si>
    <t>Crumble De Blueberries</t>
  </si>
  <si>
    <t>Mousse De Limón</t>
  </si>
  <si>
    <t>Porción Keke De Manzana</t>
  </si>
  <si>
    <t>Dad -torta De Chocolate 12 Pz</t>
  </si>
  <si>
    <t>Minimaria Merengado De Lúcuma</t>
  </si>
  <si>
    <t>Dad - Minimaria Carrot</t>
  </si>
  <si>
    <t xml:space="preserve">Salsa Alfredo En Fussilli </t>
  </si>
  <si>
    <t>Cheesecake De Nutella</t>
  </si>
  <si>
    <t>Dad - Caja De Trufas</t>
  </si>
  <si>
    <t>Combo  Almuerzo Verano</t>
  </si>
  <si>
    <t>Frozen De Maracuya</t>
  </si>
  <si>
    <t xml:space="preserve">Salsa Alfredo En Spaghetti </t>
  </si>
  <si>
    <t>Dad - Love Box</t>
  </si>
  <si>
    <t>Dad - Desayuno Empanada Carne</t>
  </si>
  <si>
    <t>Dad - Galleta Best Dad</t>
  </si>
  <si>
    <t>Varios</t>
  </si>
  <si>
    <t>Dad - Minimaria De Chocolate / Dad - Minimaria De Chocolate</t>
  </si>
  <si>
    <t xml:space="preserve">Porción Pie De Limón / Porción Bruselina De Chocolate </t>
  </si>
  <si>
    <t>Love Box / Mini Alfajores Box</t>
  </si>
  <si>
    <t>Porción Pie De Limón / Alfajor Grande</t>
  </si>
  <si>
    <t>Venta</t>
  </si>
  <si>
    <t>Agrupacion de producto</t>
  </si>
  <si>
    <t>Minimaria</t>
  </si>
  <si>
    <t>Box</t>
  </si>
  <si>
    <t>Porciones</t>
  </si>
  <si>
    <t>Combos</t>
  </si>
  <si>
    <t>Alfajores</t>
  </si>
  <si>
    <t>Cheesecake</t>
  </si>
  <si>
    <t>Tortas de 12pz</t>
  </si>
  <si>
    <t>Keke 8pzs</t>
  </si>
  <si>
    <t xml:space="preserve">Porción Bruselina De Chocolate / Porción Bruselina De Vainilla </t>
  </si>
  <si>
    <t>Porción Pie De Pecanas / Porción Turrón De Chocolate</t>
  </si>
  <si>
    <t>Sin dato</t>
  </si>
  <si>
    <t>Porción Bruselina De Chocolate / Porción Torta De Chocolate</t>
  </si>
  <si>
    <t>Mini Alfajores Box / Mini Brownie Box</t>
  </si>
  <si>
    <t>Porción De Ch. Frutos Rojos / Porción Merengado De Chirimoya / Porción Red Velvet / Porción Pie De Limón</t>
  </si>
  <si>
    <t>Caja De Alfajores / Minimaria Red Velvet</t>
  </si>
  <si>
    <t>Porción Turrón De Chocolate / Porción Tres Leches Clásica</t>
  </si>
  <si>
    <t>Porción Torta De Chocolate / Porción Red Velvet</t>
  </si>
  <si>
    <t>Grilled Cheese Chicken Sandwich / Sándwich Avelino Palteado</t>
  </si>
  <si>
    <t>Alfajor Grande / Porción Pie De Limón / Porción Carrot Cake</t>
  </si>
  <si>
    <t>Keke De Manzana 8pzs / Empanadas De Carne</t>
  </si>
  <si>
    <t>Porción Ch. De Nutella / Porción Turrón De Chocolate</t>
  </si>
  <si>
    <t>Torta De Chocolate / Caja De Alfajores</t>
  </si>
  <si>
    <t>Porción Turrón De Chocolate / Porción Ch. De Maracuyá</t>
  </si>
  <si>
    <t>Porción Keke De Limón / Porción De Ch. Frutos Rojos / Porción Ch. De Oreo</t>
  </si>
  <si>
    <t>Porción Merengado De Chirimoya / Porción Crocante De Manzana / Porción Pie De Limón</t>
  </si>
  <si>
    <t>Porción Blue Velvet / Porción Bruselina De Vainilla</t>
  </si>
  <si>
    <t>Minimaria De Chocolate / Minimaria Cheesecake De Maracuyá</t>
  </si>
  <si>
    <t>Motivos</t>
  </si>
  <si>
    <t>Comercial</t>
  </si>
  <si>
    <t>Velvet 12pzs</t>
  </si>
  <si>
    <t>Bebidas</t>
  </si>
  <si>
    <t>Torta 12pz</t>
  </si>
  <si>
    <t>Torta de Chocolate</t>
  </si>
  <si>
    <t>Mini alfajores box</t>
  </si>
  <si>
    <t>Milkshake de nutella</t>
  </si>
  <si>
    <t>Salsa alfredo en spaghetti</t>
  </si>
  <si>
    <t>Cuenta de Número de pedido</t>
  </si>
  <si>
    <t>Delivery Agregador</t>
  </si>
  <si>
    <t>No procede</t>
  </si>
  <si>
    <t>Caso: #</t>
  </si>
  <si>
    <t>Asunto</t>
  </si>
  <si>
    <t>Contacto Nombre</t>
  </si>
  <si>
    <t>Creadas</t>
  </si>
  <si>
    <t xml:space="preserve">Agrupar </t>
  </si>
  <si>
    <t>galleta cranberries</t>
  </si>
  <si>
    <t>Otras areas</t>
  </si>
  <si>
    <t>Torta 12pzs</t>
  </si>
  <si>
    <t>minimaria bruselina de chocolate con lúcuma</t>
  </si>
  <si>
    <t>Agregador</t>
  </si>
  <si>
    <t>Delivery Agregadores</t>
  </si>
  <si>
    <t>jugo energético</t>
  </si>
  <si>
    <t>Sin responsable</t>
  </si>
  <si>
    <t>Devolucion</t>
  </si>
  <si>
    <t>Tarjeta Impresa</t>
  </si>
  <si>
    <t>bruselina vainilla &amp; fresas 12pzs</t>
  </si>
  <si>
    <t>Bruselina</t>
  </si>
  <si>
    <t>porción de blue velvet</t>
  </si>
  <si>
    <t>Cobro doble</t>
  </si>
  <si>
    <t>love box clásico</t>
  </si>
  <si>
    <t>porción de dulzura de pecanas</t>
  </si>
  <si>
    <t>desayuno box 1</t>
  </si>
  <si>
    <t>porción de pie de limón</t>
  </si>
  <si>
    <t>turrón de chocolate 12pzs</t>
  </si>
  <si>
    <t>crocante de manzana 12pzs</t>
  </si>
  <si>
    <t>Atención al cliente</t>
  </si>
  <si>
    <t>Dedicatoria</t>
  </si>
  <si>
    <t>velvet 12 pzs</t>
  </si>
  <si>
    <t>two box</t>
  </si>
  <si>
    <t>carrot cake porción</t>
  </si>
  <si>
    <t>galleta rellena de nutella</t>
  </si>
  <si>
    <t>cheesecake de maracuyá 12pzs</t>
  </si>
  <si>
    <t>dulzura de pecanas 12p</t>
  </si>
  <si>
    <t>S/D</t>
  </si>
  <si>
    <t>galleta chip de chocolate</t>
  </si>
  <si>
    <t>extra pollo</t>
  </si>
  <si>
    <t>loncherita de conitos</t>
  </si>
  <si>
    <t>100226001 - 100225697</t>
  </si>
  <si>
    <t>porción de torta red velvet</t>
  </si>
  <si>
    <t>jugo happy fresh</t>
  </si>
  <si>
    <t>keke de limón y blueberries 8p</t>
  </si>
  <si>
    <t>Asia</t>
  </si>
  <si>
    <t>pan multigrano</t>
  </si>
  <si>
    <t>birthday box 2 - topper grande</t>
  </si>
  <si>
    <t>cinnamon roll</t>
  </si>
  <si>
    <t>minimaria de cheesecake de frutos rojos</t>
  </si>
  <si>
    <t>love box san valentín</t>
  </si>
  <si>
    <t>keke de limón unidad</t>
  </si>
  <si>
    <t>porción de pie de pecanas</t>
  </si>
  <si>
    <t>minimaria bruselina de vainilla con fresa</t>
  </si>
  <si>
    <t>minimaria choco san valentín</t>
  </si>
  <si>
    <t>Proveedor</t>
  </si>
  <si>
    <t>gif box san valentin</t>
  </si>
  <si>
    <t>cheesecake de nutella 12pzs</t>
  </si>
  <si>
    <t>1090338744 / 1090342994</t>
  </si>
  <si>
    <t>red velvet san valentin 12p</t>
  </si>
  <si>
    <t>carrot cake san valentin 12pz</t>
  </si>
  <si>
    <t>pack de galletas x4 san valentin</t>
  </si>
  <si>
    <t>keke de zanahoria unidad</t>
  </si>
  <si>
    <t>brownie box san valentín</t>
  </si>
  <si>
    <t>bruselina chocolate &amp; lúcuma 12pzs</t>
  </si>
  <si>
    <t>cofre de la felicidad san valentin</t>
  </si>
  <si>
    <t>torta de chocolate san valentín 12pz</t>
  </si>
  <si>
    <t>cupcake box x4 san valentin</t>
  </si>
  <si>
    <t>Cupcake</t>
  </si>
  <si>
    <t>petit box san valentin</t>
  </si>
  <si>
    <t>minimaria carrot cake san valentín</t>
  </si>
  <si>
    <t>100232828 - 100232853</t>
  </si>
  <si>
    <t>minimaria red velvet san valentín</t>
  </si>
  <si>
    <t>combo helado</t>
  </si>
  <si>
    <t>Combo</t>
  </si>
  <si>
    <t>minimaria merengado de lúcuma</t>
  </si>
  <si>
    <t>minimaria merengado de fresa</t>
  </si>
  <si>
    <t>bruselina de chocolate &amp; fresas 12pzs</t>
  </si>
  <si>
    <t>box de trufas san valentín</t>
  </si>
  <si>
    <t>brownie de chocolate al 72%</t>
  </si>
  <si>
    <t>100233252/100233205</t>
  </si>
  <si>
    <t>cajita de brownies clásica</t>
  </si>
  <si>
    <t>100232796 / 100232675</t>
  </si>
  <si>
    <t>mini pollo box</t>
  </si>
  <si>
    <t>box 8 mini porciones torta de chocolate</t>
  </si>
  <si>
    <t>100232653 /100232631</t>
  </si>
  <si>
    <t>100232862 // numero de cortesia  2400009720</t>
  </si>
  <si>
    <t>minimaria cheesecake de maracuyá</t>
  </si>
  <si>
    <t>Corporativo</t>
  </si>
  <si>
    <t>cookiss chocochoco</t>
  </si>
  <si>
    <t>criollazo</t>
  </si>
  <si>
    <t>keke de manzana unidad</t>
  </si>
  <si>
    <t>Delivery RappiCargo</t>
  </si>
  <si>
    <t>Rappi Cargo</t>
  </si>
  <si>
    <t>mini triple box</t>
  </si>
  <si>
    <t>galleta carita celeste</t>
  </si>
  <si>
    <t>birthday box 1 - topper grande</t>
  </si>
  <si>
    <t>keke de chocolate</t>
  </si>
  <si>
    <t>combo playero</t>
  </si>
  <si>
    <t>100241288-M</t>
  </si>
  <si>
    <t>minimaria dulzura de pecanas</t>
  </si>
  <si>
    <t>jugo green tonic</t>
  </si>
  <si>
    <t>cheesecake de oreo 12pzs</t>
  </si>
  <si>
    <t>combo  almuerzo verano</t>
  </si>
  <si>
    <t>galleta carita feliz</t>
  </si>
  <si>
    <t>caja de galletas cookiss</t>
  </si>
  <si>
    <t>merengado de fresas 12pzs</t>
  </si>
  <si>
    <t>combo verano desayuno</t>
  </si>
  <si>
    <t>topper make a wish</t>
  </si>
  <si>
    <t>velas cortesía</t>
  </si>
  <si>
    <t>tea time box</t>
  </si>
  <si>
    <t>easter - love box</t>
  </si>
  <si>
    <t>combo  almuerzo verano 2</t>
  </si>
  <si>
    <t>barquillos de helado 12 unidades</t>
  </si>
  <si>
    <t>porción de crumble de berries</t>
  </si>
  <si>
    <t>Camila - VTEX</t>
  </si>
  <si>
    <t>porción de brownie</t>
  </si>
  <si>
    <t>galleta chocochoco</t>
  </si>
  <si>
    <t>minimaria cheesecake nutella</t>
  </si>
  <si>
    <t>2400024249 / 2400024250</t>
  </si>
  <si>
    <t>box 8 mini porciones carrot cake</t>
  </si>
  <si>
    <t>2179925238 / 2179922470</t>
  </si>
  <si>
    <t>porción de cheesecake de maracuya</t>
  </si>
  <si>
    <t>COLEGIO SAN AGUSTIN 12/04</t>
  </si>
  <si>
    <t>2400024609 // 2400023772</t>
  </si>
  <si>
    <t>box reunidos</t>
  </si>
  <si>
    <t>Ponce - MEDAVAN / BOOST 10/04</t>
  </si>
  <si>
    <t>pavlova de frutas de estación 12 pzs</t>
  </si>
  <si>
    <t>cookiss coconut</t>
  </si>
  <si>
    <t>keke de chocolate 8p</t>
  </si>
  <si>
    <t>super box</t>
  </si>
  <si>
    <t>limonada ma</t>
  </si>
  <si>
    <t>mom - cofre de la felicidad</t>
  </si>
  <si>
    <t>mom - caja de trufa</t>
  </si>
  <si>
    <t>croissant de pollo</t>
  </si>
  <si>
    <t>minimaria bruselina de chocolate con fresa</t>
  </si>
  <si>
    <t>frappe caramel</t>
  </si>
  <si>
    <t>100256226 // 100256224</t>
  </si>
  <si>
    <t>mom - petit box</t>
  </si>
  <si>
    <t>mom - mini de choco</t>
  </si>
  <si>
    <t>cookiss cranberry</t>
  </si>
  <si>
    <t>100259230 / 100259221</t>
  </si>
  <si>
    <t>.no esta en la carta</t>
  </si>
  <si>
    <t>100259739 //100259745</t>
  </si>
  <si>
    <t>mom - carrot cake 12pz</t>
  </si>
  <si>
    <t>mom - love box</t>
  </si>
  <si>
    <t>mom - cajita de brownie</t>
  </si>
  <si>
    <t>mom - caja cupcakes</t>
  </si>
  <si>
    <t>2400052362  / 2400052372</t>
  </si>
  <si>
    <t>keke de plátano 8p</t>
  </si>
  <si>
    <t>100261872-R</t>
  </si>
  <si>
    <t>topper make a wish (chico)</t>
  </si>
  <si>
    <t>butifarra ochentera</t>
  </si>
  <si>
    <t>cookiss pecans</t>
  </si>
  <si>
    <t>2184085262d</t>
  </si>
  <si>
    <t>dad - minimaria de chocolate</t>
  </si>
  <si>
    <t>dad - love box</t>
  </si>
  <si>
    <t>dad - desayuno empanada carne</t>
  </si>
  <si>
    <t>dad - desayuno empanada pollo</t>
  </si>
  <si>
    <t>dad - i love dad box</t>
  </si>
  <si>
    <t>pasta pesto peruano</t>
  </si>
  <si>
    <t>purple limonade</t>
  </si>
  <si>
    <t>dad - caja de cupcakes x4</t>
  </si>
  <si>
    <t>dad -torta de chocolate 12 pz</t>
  </si>
  <si>
    <t>dad - cajita de brownie</t>
  </si>
  <si>
    <t>dad - petit box</t>
  </si>
  <si>
    <t>frappe moccha</t>
  </si>
  <si>
    <t>DC63C</t>
  </si>
  <si>
    <t>merengado de lúcuma 12pzs</t>
  </si>
  <si>
    <t>porción de cheesecake de nutella</t>
  </si>
  <si>
    <t>porcion merengado de fresa</t>
  </si>
  <si>
    <t>sandwich de pollo playero</t>
  </si>
  <si>
    <t>totem</t>
  </si>
  <si>
    <t>2 sweet box</t>
  </si>
  <si>
    <t>merengado de fresa bicolor</t>
  </si>
  <si>
    <t>minimaria merengado de fresa bicolor</t>
  </si>
  <si>
    <t>velas neón</t>
  </si>
  <si>
    <t>wrap de pavo</t>
  </si>
  <si>
    <t>2MAYO-20240802-0001</t>
  </si>
  <si>
    <t>cubano</t>
  </si>
  <si>
    <t>2mayo.20240829-0002</t>
  </si>
  <si>
    <t>Cuenta de Caso: #</t>
  </si>
  <si>
    <t>Jul</t>
  </si>
  <si>
    <t>Agos</t>
  </si>
  <si>
    <t>Jun</t>
  </si>
  <si>
    <t>Promedio</t>
  </si>
  <si>
    <t>Reclamos</t>
  </si>
  <si>
    <t>Ma La Mar</t>
  </si>
  <si>
    <t>La Encalada</t>
  </si>
  <si>
    <t>Ago</t>
  </si>
  <si>
    <t>Data de wise</t>
  </si>
  <si>
    <t>Data rappi</t>
  </si>
  <si>
    <t>Data peya</t>
  </si>
  <si>
    <t>Data pedidos ya</t>
  </si>
  <si>
    <t>No aplica</t>
  </si>
  <si>
    <t>Productos</t>
  </si>
  <si>
    <t>Cuenta de Caso: Canal de Compra</t>
  </si>
  <si>
    <t>velas</t>
  </si>
  <si>
    <t>Topper</t>
  </si>
  <si>
    <t>Numero de pedido</t>
  </si>
  <si>
    <t>Pastas</t>
  </si>
  <si>
    <t xml:space="preserve">pomo mousse </t>
  </si>
  <si>
    <t>Galleta invidual</t>
  </si>
  <si>
    <t>empanadas</t>
  </si>
  <si>
    <t>caja de galletas</t>
  </si>
  <si>
    <t>Merengados</t>
  </si>
  <si>
    <t>sandwich</t>
  </si>
  <si>
    <t>cofre de la felicidad</t>
  </si>
  <si>
    <t>Brownie</t>
  </si>
  <si>
    <t>Otros</t>
  </si>
  <si>
    <t>Canal de compras</t>
  </si>
  <si>
    <t>May</t>
  </si>
  <si>
    <t>Abr</t>
  </si>
  <si>
    <t>Mar</t>
  </si>
  <si>
    <t>Feb</t>
  </si>
  <si>
    <t>Ene</t>
  </si>
  <si>
    <t>Maria Almenara - San Miguel</t>
  </si>
  <si>
    <t xml:space="preserve">Mária Almenara - Independencia </t>
  </si>
  <si>
    <t>MA ARAMBURU</t>
  </si>
  <si>
    <t>Ma La Molina</t>
  </si>
  <si>
    <t>Cinnamon Roll</t>
  </si>
  <si>
    <t>Cocacola Sabor Original 500ml</t>
  </si>
  <si>
    <t>Salsa Bolognesa En Spaghetti</t>
  </si>
  <si>
    <t xml:space="preserve">Frappe Caramel </t>
  </si>
  <si>
    <t>Milkshake De Nutella</t>
  </si>
  <si>
    <t>Empanada De Pollo</t>
  </si>
  <si>
    <t>Iced Bomba Tropical</t>
  </si>
  <si>
    <t>Limonada De Frutos Rojos</t>
  </si>
  <si>
    <t>Salsa Pesto En Fussilli</t>
  </si>
  <si>
    <t>Jugo De Naranja</t>
  </si>
  <si>
    <t>Ensalada Cesar</t>
  </si>
  <si>
    <t xml:space="preserve">Tea Time Box </t>
  </si>
  <si>
    <t>Cod de devolucion</t>
  </si>
  <si>
    <t>Mária Almenara - La Bolichera</t>
  </si>
  <si>
    <t>milkshake de oreo</t>
  </si>
  <si>
    <t>BO-20240901-0001</t>
  </si>
  <si>
    <t>Tienda Vigilante</t>
  </si>
  <si>
    <t>helado de vainilla codiciada</t>
  </si>
  <si>
    <t>tostón de palta</t>
  </si>
  <si>
    <t>cubiertos</t>
  </si>
  <si>
    <t>Petit 2 sweet box</t>
  </si>
  <si>
    <t>mini brownie box</t>
  </si>
  <si>
    <t>SM-20240912-0001</t>
  </si>
  <si>
    <t>ensalada cesar</t>
  </si>
  <si>
    <t>Happy choco box</t>
  </si>
  <si>
    <t>Delivery agregador</t>
  </si>
  <si>
    <t>CAM-20240918-0001</t>
  </si>
  <si>
    <t>combo cobb</t>
  </si>
  <si>
    <t>lonchera viajera 2</t>
  </si>
  <si>
    <t>BO-20240922-0001</t>
  </si>
  <si>
    <t>ENCA-20240925-0001</t>
  </si>
  <si>
    <t>PRE-20240928-0001</t>
  </si>
  <si>
    <t>Logistica</t>
  </si>
  <si>
    <t>Bono rrh</t>
  </si>
  <si>
    <t>Si</t>
  </si>
  <si>
    <t>Bono rrhh</t>
  </si>
  <si>
    <t>Empanada</t>
  </si>
  <si>
    <t>Ensalada</t>
  </si>
  <si>
    <t>Galleta</t>
  </si>
  <si>
    <t>varios</t>
  </si>
  <si>
    <t>Cheesecake de maracuya</t>
  </si>
  <si>
    <t>Salsa alfredo en fussilli</t>
  </si>
  <si>
    <t>Minimaria merengado De Chirimoya</t>
  </si>
  <si>
    <t>Porción Bruselina de vainilla</t>
  </si>
  <si>
    <t>Crocante de manzana</t>
  </si>
  <si>
    <t>minimaria</t>
  </si>
  <si>
    <t>Velas</t>
  </si>
  <si>
    <t>Helado</t>
  </si>
  <si>
    <t>galleta</t>
  </si>
  <si>
    <t>Contracargo</t>
  </si>
  <si>
    <t>Helados</t>
  </si>
  <si>
    <t>Set</t>
  </si>
  <si>
    <t>ec</t>
  </si>
  <si>
    <t>ec aimo</t>
  </si>
  <si>
    <t>tienda</t>
  </si>
  <si>
    <t>combo verano 1</t>
  </si>
  <si>
    <t>LAMAR-20241001-0001</t>
  </si>
  <si>
    <t>#P28-20241002-0002</t>
  </si>
  <si>
    <t>BO-20241002-0000</t>
  </si>
  <si>
    <t>torta de alfajor 12pzs</t>
  </si>
  <si>
    <t>birthday Box</t>
  </si>
  <si>
    <t>Happy carrot box</t>
  </si>
  <si>
    <t>Plaza Norte</t>
  </si>
  <si>
    <t>tostadas francesas</t>
  </si>
  <si>
    <t>ARAM-000000608</t>
  </si>
  <si>
    <t>Box kids</t>
  </si>
  <si>
    <t>Halloween minimaria purple velvet cake</t>
  </si>
  <si>
    <t>ARAM-000000636</t>
  </si>
  <si>
    <t>P28-20241016-0001</t>
  </si>
  <si>
    <t>Keke de choco monster</t>
  </si>
  <si>
    <t>Box Pickoteo Halloween</t>
  </si>
  <si>
    <t>Halloween minimaria choco</t>
  </si>
  <si>
    <t>Cupcake box x4</t>
  </si>
  <si>
    <t>Halloween carrot cake</t>
  </si>
  <si>
    <t>Halloween minimaria carrot</t>
  </si>
  <si>
    <t>tableta dedicatoria</t>
  </si>
  <si>
    <t>Kit de galletas halloween</t>
  </si>
  <si>
    <t>P28-20241026-0002</t>
  </si>
  <si>
    <t>Cupcake choco araña</t>
  </si>
  <si>
    <t>Love box halloween</t>
  </si>
  <si>
    <t>merengado</t>
  </si>
  <si>
    <t>pastas</t>
  </si>
  <si>
    <t>cookis</t>
  </si>
  <si>
    <t>cupcake</t>
  </si>
  <si>
    <t>Kit de galletas</t>
  </si>
  <si>
    <t>Mix ma box petit</t>
  </si>
  <si>
    <t>Bruselina Vainilla &amp; Fresas</t>
  </si>
  <si>
    <t>Cupcake Box X4</t>
  </si>
  <si>
    <t>Oct</t>
  </si>
  <si>
    <t>María Almenara - Paso 28</t>
  </si>
  <si>
    <t xml:space="preserve">Mária Almenara - Santa Catalina </t>
  </si>
  <si>
    <t xml:space="preserve">Mária Almenara - Aramburú </t>
  </si>
  <si>
    <t>Mária Almenara - Camacho</t>
  </si>
  <si>
    <t>Mária Almenara - Precursores</t>
  </si>
  <si>
    <t>01/01/2025</t>
  </si>
  <si>
    <t>04/01/2025</t>
  </si>
  <si>
    <t>02/01/2025</t>
  </si>
  <si>
    <t>05/01/2025</t>
  </si>
  <si>
    <t>03/01/2025</t>
  </si>
  <si>
    <t>12/01/2025</t>
  </si>
  <si>
    <t>17/01/2025</t>
  </si>
  <si>
    <t>13/01/2025</t>
  </si>
  <si>
    <t>15/01/2025</t>
  </si>
  <si>
    <t>18/01/2025</t>
  </si>
  <si>
    <t>15:38:50</t>
  </si>
  <si>
    <t>15:38:33</t>
  </si>
  <si>
    <t>17:22:25</t>
  </si>
  <si>
    <t>17:29:24</t>
  </si>
  <si>
    <t>12:02:16</t>
  </si>
  <si>
    <t>18:02:05</t>
  </si>
  <si>
    <t>16:59:02</t>
  </si>
  <si>
    <t>20:44:08</t>
  </si>
  <si>
    <t>20:42:12</t>
  </si>
  <si>
    <t>15:41:19</t>
  </si>
  <si>
    <t>20:24:40</t>
  </si>
  <si>
    <t>20:59:54</t>
  </si>
  <si>
    <t>21:55:57</t>
  </si>
  <si>
    <t>17:20:23</t>
  </si>
  <si>
    <t>15:30:29</t>
  </si>
  <si>
    <t>17:57:40</t>
  </si>
  <si>
    <t>18:37:42</t>
  </si>
  <si>
    <t>06/01/2025</t>
  </si>
  <si>
    <t>13:18:29</t>
  </si>
  <si>
    <t>17:53:21</t>
  </si>
  <si>
    <t>18:32:11</t>
  </si>
  <si>
    <t>19:55:21</t>
  </si>
  <si>
    <t>19:22:55</t>
  </si>
  <si>
    <t>07/01/2025</t>
  </si>
  <si>
    <t>14:50:15</t>
  </si>
  <si>
    <t>20:20:26</t>
  </si>
  <si>
    <t>08/01/2025</t>
  </si>
  <si>
    <t>16:05:56</t>
  </si>
  <si>
    <t>17:50:40</t>
  </si>
  <si>
    <t>09/01/2025</t>
  </si>
  <si>
    <t>16:58:43</t>
  </si>
  <si>
    <t>17:12:19</t>
  </si>
  <si>
    <t>18:18:42</t>
  </si>
  <si>
    <t>19:28:27</t>
  </si>
  <si>
    <t>10/01/2025</t>
  </si>
  <si>
    <t>14:22:46</t>
  </si>
  <si>
    <t>19:24:57</t>
  </si>
  <si>
    <t>20:33:42</t>
  </si>
  <si>
    <t>11/01/2025</t>
  </si>
  <si>
    <t>12:55:05</t>
  </si>
  <si>
    <t>18:25:40</t>
  </si>
  <si>
    <t>18:55:21</t>
  </si>
  <si>
    <t>15:35:51</t>
  </si>
  <si>
    <t>17:15:14</t>
  </si>
  <si>
    <t>21:04:55</t>
  </si>
  <si>
    <t>22/01/2025</t>
  </si>
  <si>
    <t>27/01/2025</t>
  </si>
  <si>
    <t>20/01/2025</t>
  </si>
  <si>
    <t>28/01/2025</t>
  </si>
  <si>
    <t>19/01/2025</t>
  </si>
  <si>
    <t>21/01/2025</t>
  </si>
  <si>
    <t>25/01/2025</t>
  </si>
  <si>
    <t>23/01/2025</t>
  </si>
  <si>
    <t>24/01/2025</t>
  </si>
  <si>
    <t>26/01/2025</t>
  </si>
  <si>
    <t>31/01/2025</t>
  </si>
  <si>
    <t>30/01/2025</t>
  </si>
  <si>
    <t>29/01/2025</t>
  </si>
  <si>
    <t>16/01/2025</t>
  </si>
  <si>
    <t>16:55:51</t>
  </si>
  <si>
    <t>13:54:43</t>
  </si>
  <si>
    <t>19:41:11</t>
  </si>
  <si>
    <t>19:41:59</t>
  </si>
  <si>
    <t>10:36:19</t>
  </si>
  <si>
    <t>15:45:43</t>
  </si>
  <si>
    <t>17:28:12</t>
  </si>
  <si>
    <t>12:36:09</t>
  </si>
  <si>
    <t>15:43:41</t>
  </si>
  <si>
    <t>20:27:11</t>
  </si>
  <si>
    <t>14:47:22</t>
  </si>
  <si>
    <t>20:00:14</t>
  </si>
  <si>
    <t>21:44:11</t>
  </si>
  <si>
    <t>14:50:58</t>
  </si>
  <si>
    <t>13:26:11</t>
  </si>
  <si>
    <t>14:26:54</t>
  </si>
  <si>
    <t>19:00:19</t>
  </si>
  <si>
    <t>19:29:47</t>
  </si>
  <si>
    <t>16:19:44</t>
  </si>
  <si>
    <t>09:45:13</t>
  </si>
  <si>
    <t>14:16:10</t>
  </si>
  <si>
    <t>17:51:18</t>
  </si>
  <si>
    <t>12:38:32</t>
  </si>
  <si>
    <t>11:31:24</t>
  </si>
  <si>
    <t>17:54:57</t>
  </si>
  <si>
    <t>20:17:58</t>
  </si>
  <si>
    <t>21:49:40</t>
  </si>
  <si>
    <t>09:31:16</t>
  </si>
  <si>
    <t>16:48:48</t>
  </si>
  <si>
    <t>18:35:44</t>
  </si>
  <si>
    <t>13:58:41</t>
  </si>
  <si>
    <t>17:06:08</t>
  </si>
  <si>
    <t>17:33:13</t>
  </si>
  <si>
    <t>21:50:31</t>
  </si>
  <si>
    <t>21:53:03</t>
  </si>
  <si>
    <t>20:31:49</t>
  </si>
  <si>
    <t>19:48:44</t>
  </si>
  <si>
    <t>17:16:14</t>
  </si>
  <si>
    <t>19:03:18</t>
  </si>
  <si>
    <t>20:03:12</t>
  </si>
  <si>
    <t>08:20:17</t>
  </si>
  <si>
    <t>16:03:09</t>
  </si>
  <si>
    <t>21:53:47</t>
  </si>
  <si>
    <t>21:05:33</t>
  </si>
  <si>
    <t>01/02/2025</t>
  </si>
  <si>
    <t>18:35:00</t>
  </si>
  <si>
    <t>19:15:37</t>
  </si>
  <si>
    <t>18:47:31</t>
  </si>
  <si>
    <t>21:58:05</t>
  </si>
  <si>
    <t>02/02/2025</t>
  </si>
  <si>
    <t>15:59:38</t>
  </si>
  <si>
    <t>14:34:54</t>
  </si>
  <si>
    <t>14/02/2025</t>
  </si>
  <si>
    <t>pedí una caja de brownies de sam Valentin y me llego esta caja surtida</t>
  </si>
  <si>
    <t>Estaba todo combinado , no parece un postre</t>
  </si>
  <si>
    <t>pedí una torta carrot cake de San Valentín con diseños como lo muestra en la foto del pedido y no fue lo que llegó</t>
  </si>
  <si>
    <t>Porción aplastada</t>
  </si>
  <si>
    <t>Estimado/a  Helena,Lamentamos los inconvenientes ocurridos la noche del 14 de febrero debido a fallas en nuestra aplicación. Durante este período, varios usuarios no pudieron visualizar el estado de sus pedidos ni darles el seguimiento adecuado, lo que entendemos pudo haber generado incertidumbre e inconvenientes en su experiencia.Asimismo, somos conscientes de que estas fallas también afectaron algunos procesos clave y la calidad de nuestra atención al cliente, generando inconsistencias en las respuestas y tiempos de espera más largos de lo habitual. Nuestro equipo ha trabajado intensamente para identificar y solucionar la causa del problema, implementando mejoras para evitar que esto vuelva a ocurrir. Apreciamos su paciencia y comprensión, y seguimos a su disposición para cualquier consulta o asistencia adicional que necesite.Lamentamos sinceramente los inconvenientes que esto pudo haberle causado. Nuestro equipo ha trabajado para resolver la situación y hemos tomado medidas para evitar que vuelva a ocurrir.Agradecemos su paciencia y confianza. Si aún presenta algún inconveniente, no dude en contactarnos.Atentamente,Rappi</t>
  </si>
  <si>
    <t>Pedi 3 productos y la tienda solamente envió 1. Sin embargo el cobro se realizó por el total</t>
  </si>
  <si>
    <t>La mitad superior de la torta estaba completamente rota. Claramente, el conductor la había manejado mal.</t>
  </si>
  <si>
    <t>Cuando abrí la caja encontré que los postres estaban en mal estado, una lástima</t>
  </si>
  <si>
    <t>La bebida llegó derramada</t>
  </si>
  <si>
    <t>El cheesecake llegó todo chorreado y no se puede comer, los alfajores rotos y aplastados con los brownies</t>
  </si>
  <si>
    <t>Pedi una mini María de chocolate y me llegó una mini María de carrot cake</t>
  </si>
  <si>
    <t>la torta estaba aguada y dañada, en la foto ya la había arreglado un poco porque tenia q darla para un regalo pero vino incluso peor</t>
  </si>
  <si>
    <t>la torta llego derretida, aplastada y rota</t>
  </si>
  <si>
    <t>En la descripción y foto dice que todo viene junto en una caja de regalo. Pero me vinieron los productos separados y en bolsa</t>
  </si>
  <si>
    <t>Pedí un croissant y una bebida pero tenían stock y me mandaron productos de menor valor</t>
  </si>
  <si>
    <t>Torta y brownie aplastados</t>
  </si>
  <si>
    <t>Eran 4 porciones de torta (2 chocolate y 2 carrot cake). Faltó 1 carrot cake</t>
  </si>
  <si>
    <t>Llegó todo derretido y aplastado, se desparramó todo lo de encima, los topping estaban al otro lado e incluso lo del medio se ve cuajado</t>
  </si>
  <si>
    <t>Pedí un keke de limón con arándanos y lo que me llegó fue una torta pequeña de tres leches con limón</t>
  </si>
  <si>
    <t>No llego el love box solo la torta</t>
  </si>
  <si>
    <t>El te se derramó en los brownies y estos no se pueden comer, tengo más fotografías, pésimo estado, pésimo servicio, arruinaron mi detalle de san Valentín.</t>
  </si>
  <si>
    <t>hola, me ha llegado el pedido duplicado y me están cobrando 2 veces</t>
  </si>
  <si>
    <t>21:12:12</t>
  </si>
  <si>
    <t>03/02/2025</t>
  </si>
  <si>
    <t>16:22:20</t>
  </si>
  <si>
    <t>16:10:07</t>
  </si>
  <si>
    <t>04/02/2025</t>
  </si>
  <si>
    <t>12:59:07</t>
  </si>
  <si>
    <t>19:57:53</t>
  </si>
  <si>
    <t>05/02/2025</t>
  </si>
  <si>
    <t>11:37:49</t>
  </si>
  <si>
    <t>18:52:10</t>
  </si>
  <si>
    <t>18:36:08</t>
  </si>
  <si>
    <t>18:55:56</t>
  </si>
  <si>
    <t>06/02/2025</t>
  </si>
  <si>
    <t>10:28:01</t>
  </si>
  <si>
    <t>08:16:24</t>
  </si>
  <si>
    <t>11:09:17</t>
  </si>
  <si>
    <t>21:44:55</t>
  </si>
  <si>
    <t>20:15:02</t>
  </si>
  <si>
    <t>07/02/2025</t>
  </si>
  <si>
    <t>16:14:42</t>
  </si>
  <si>
    <t>16:31:38</t>
  </si>
  <si>
    <t>19:28:38</t>
  </si>
  <si>
    <t>16:00:47</t>
  </si>
  <si>
    <t>14:24:42</t>
  </si>
  <si>
    <t>08/02/2025</t>
  </si>
  <si>
    <t>15:44:19</t>
  </si>
  <si>
    <t>16:16:47</t>
  </si>
  <si>
    <t>20:31:55</t>
  </si>
  <si>
    <t>09/02/2025</t>
  </si>
  <si>
    <t>17:52:12</t>
  </si>
  <si>
    <t>19:45:32</t>
  </si>
  <si>
    <t>10/02/2025</t>
  </si>
  <si>
    <t>11:40:14</t>
  </si>
  <si>
    <t>19:30:34</t>
  </si>
  <si>
    <t>11/02/2025</t>
  </si>
  <si>
    <t>13:12:50</t>
  </si>
  <si>
    <t>15:23:16</t>
  </si>
  <si>
    <t>18:06:14</t>
  </si>
  <si>
    <t>17:09:43</t>
  </si>
  <si>
    <t>12/02/2025</t>
  </si>
  <si>
    <t>16:37:48</t>
  </si>
  <si>
    <t>20:02:34</t>
  </si>
  <si>
    <t>17:20:37</t>
  </si>
  <si>
    <t>13/02/2025</t>
  </si>
  <si>
    <t>13:33:25</t>
  </si>
  <si>
    <t>14:38:07</t>
  </si>
  <si>
    <t>16:05:39</t>
  </si>
  <si>
    <t>19:05:06</t>
  </si>
  <si>
    <t>20:04:29</t>
  </si>
  <si>
    <t>19:56:03</t>
  </si>
  <si>
    <t>09:10:30</t>
  </si>
  <si>
    <t>09:27:21</t>
  </si>
  <si>
    <t>10:28:36</t>
  </si>
  <si>
    <t>11:41:08</t>
  </si>
  <si>
    <t>11:23:19</t>
  </si>
  <si>
    <t>12:19:23</t>
  </si>
  <si>
    <t>12:10:23</t>
  </si>
  <si>
    <t>11:57:19</t>
  </si>
  <si>
    <t>12:24:44</t>
  </si>
  <si>
    <t>12:23:06</t>
  </si>
  <si>
    <t>13:26:59</t>
  </si>
  <si>
    <t>11:48:42</t>
  </si>
  <si>
    <t>13:39:19</t>
  </si>
  <si>
    <t>15:01:23</t>
  </si>
  <si>
    <t>15:27:41</t>
  </si>
  <si>
    <t>15:39:09</t>
  </si>
  <si>
    <t>13:40:03</t>
  </si>
  <si>
    <t>17:18:23</t>
  </si>
  <si>
    <t>20:05:57</t>
  </si>
  <si>
    <t>12:03:45</t>
  </si>
  <si>
    <t>15/02/2025</t>
  </si>
  <si>
    <t>18:22:54</t>
  </si>
  <si>
    <t>16/02/2025</t>
  </si>
  <si>
    <t>15:54:34</t>
  </si>
  <si>
    <t>14:05:57</t>
  </si>
  <si>
    <t>18:58:18</t>
  </si>
  <si>
    <t>Mária Almenara - Chorrillos</t>
  </si>
  <si>
    <t xml:space="preserve">Mária Almenara - Pueblo Libre   </t>
  </si>
  <si>
    <t xml:space="preserve">Mária Almenara - La Marina  </t>
  </si>
  <si>
    <t>20/02/2025</t>
  </si>
  <si>
    <t>21/02/2025</t>
  </si>
  <si>
    <t>23/02/2025</t>
  </si>
  <si>
    <t>24/02/2025</t>
  </si>
  <si>
    <t>25/02/2025</t>
  </si>
  <si>
    <t>28/02/2025</t>
  </si>
  <si>
    <t>18/02/2025</t>
  </si>
  <si>
    <t>19/02/2025</t>
  </si>
  <si>
    <t>26/02/2025</t>
  </si>
  <si>
    <t>17/02/2025</t>
  </si>
  <si>
    <t>22/02/2025</t>
  </si>
  <si>
    <t>27/02/2025</t>
  </si>
  <si>
    <t>No llego la empanada y la torta está manipulada abierta faltan cosas!</t>
  </si>
  <si>
    <t>los bocaditos llegaron todos aplastados</t>
  </si>
  <si>
    <t>Easy it’s not completed</t>
  </si>
  <si>
    <t>el postre llegó desarmado y es una tajada sumamente delgada</t>
  </si>
  <si>
    <t>Me mandaron una torta de zanahoria y no un keke ni la merengada</t>
  </si>
  <si>
    <t>El box que pedí llegó en mal estado, los alfajores rotos y revueltos, los crocantes todos aprtidos</t>
  </si>
  <si>
    <t>No llegó el pedido que hice, ha llegado otro postre y otra bebida. Al parecer se confundieron de pedido. Necesito que me ayuden a solucionar cuanto antes.</t>
  </si>
  <si>
    <t>Falto un postre</t>
  </si>
  <si>
    <t>El pedido no llegó con la calidad brindada. Adicional a eso, llegó con poca fruta y sin frambuesa.</t>
  </si>
  <si>
    <t>Pedí un cheesecake de oreo, y me dieron un carrot cake</t>
  </si>
  <si>
    <t>I ordered the whole cheesecake and the whole Apple pie. payed 132 soles. only 1 piece of each arrived.</t>
  </si>
  <si>
    <t>Pedí que se me enviaran junto al postre un topper que decía “Happy Birthday”  y me llegó uno que decía “Make a wish” que NO deseaba</t>
  </si>
  <si>
    <t>La porción de torta llegó incompleta mal empaquetada rota y derramada</t>
  </si>
  <si>
    <t>Pedí un postre y una empanada solo enviaron el postre en una bolsa, no enviaron la empanada</t>
  </si>
  <si>
    <t>pedí bruselina de vainilla con fresa y me enviaron lúcuma</t>
  </si>
  <si>
    <t>Vino aplastado</t>
  </si>
  <si>
    <t>Sabor quemado, crudo, preparación distinta</t>
  </si>
  <si>
    <t>La porcion es menos que la otra torta</t>
  </si>
  <si>
    <t>la torta vino maltratada desbordada chueca movida  aplastada por un lado el repartidor de quedó parado en Arriola por largo tiempo parece que algo le pasó a la torta como es posible eso que un producto venga asi todo desencajado exijo un reembolso</t>
  </si>
  <si>
    <t>Buenas noches, la torta llegó muy mal, un desastre y ahora no podemos presentar como regalo a cumpleaños</t>
  </si>
  <si>
    <t>No llego la torta de chocolate , solo llegaron 2 de 3. Y a parte 1 llego en mal estado</t>
  </si>
  <si>
    <t>cheesecake volteado y deshecho</t>
  </si>
  <si>
    <t>Pedí un mini CARROT CAKE y me llegó una torta de chocolate</t>
  </si>
  <si>
    <t>la porcionnde torta llego aplastada y la decoracion aplastada y sin forma</t>
  </si>
  <si>
    <t>Pedí un postre para regalar y llegó totalmente desmoronado, por haberlo manipulado muy bruscamente.</t>
  </si>
  <si>
    <t>Salsa pesto en fussilli, no llegó</t>
  </si>
  <si>
    <t>pedí porción de red velvet y carrot cake pero me llegó una torta de chocolate</t>
  </si>
  <si>
    <t>Torta desparramada</t>
  </si>
  <si>
    <t>Las Cookies llegaron prácticamente rotas y en polvo. Parece que fueron mal conservadas. Yo consumo por mucho tiempo este producto y nunca llegó en tan mal estado como hoy,</t>
  </si>
  <si>
    <t>Pedí empanadas de carne y llegaron de pollo</t>
  </si>
  <si>
    <t>Pedí una velas peñas lisas y de rayas dorado y me entregaron otra cosa (velas muy largas que no es lo que pedí)</t>
  </si>
  <si>
    <t>Pedí sea enviado como regalo con tarjeta y dedicatoria pero no llego asi</t>
  </si>
  <si>
    <t>Los alfajores llegaron destruidos</t>
  </si>
  <si>
    <t>Llego torcida, mala presentación.</t>
  </si>
  <si>
    <t>Vino golpeada que vergüenza y le quitaron la tarjeta</t>
  </si>
  <si>
    <t>The “caja de cookiss” didn’t arrive</t>
  </si>
  <si>
    <t>realice un pedido de bocaditos y al abrir la caja todos están revueltos, algunos bocaditos están rotos o aplastados, se nota que no tuvieron cuidado al momento de realizar el traslado del producto, ustedes deben asegurar que el producto llegue bien</t>
  </si>
  <si>
    <t>me llegó el pedido sellado y solo una bolsita con 1 galleta. faltaron 9</t>
  </si>
  <si>
    <t>Pedido incorrecto y sin comanda</t>
  </si>
  <si>
    <t>La torta de res velvet llegó seca y con sabor raro</t>
  </si>
  <si>
    <t>Llegó toda chorreada la torta con el líquido derramado , un desastre de presentación . Era una torta para elGerente general y vamos a pasar vergüenza con esa presentación</t>
  </si>
  <si>
    <t>1ro que todo llegó revuelto , en otras ocasiones he pedido lo mismo y llega la fruta separada de las tostadas al igual q la mermelada , la miel de maple y el chantilly</t>
  </si>
  <si>
    <t>La torta llegó derretida con líquido derramado</t>
  </si>
  <si>
    <t>La torta llegó desparramada y los alfajores rotos, no me sirven para presentar.Por favor su apoyo , como voy a presentar esto en una reunión??? No pueden traerme así.</t>
  </si>
  <si>
    <t>Al parecer le mandaron 2 tortas al rappi y se desparramó por eso ya que tenía que entregar otra</t>
  </si>
  <si>
    <t>Todos los postres volteados y en mal estado</t>
  </si>
  <si>
    <t>Hice mi pedido y me lo cobraron cuando me dijeron que estaba cancelado porque mi tarjeta no tenia plata me pueden devolver la plata</t>
  </si>
  <si>
    <t>En la descripción del producto que elegí indica ensalada con palta, no vino con palta.</t>
  </si>
  <si>
    <t>Llego aplastada</t>
  </si>
  <si>
    <t>Pero focaccia y trajeron otra coda</t>
  </si>
  <si>
    <t>Solo me llego 1 caja y me cobraron las 3</t>
  </si>
  <si>
    <t>Era un regalo y llego todo revuelto</t>
  </si>
  <si>
    <t>El pollo es diferente como siempre envian , es un filete y está impassable , el sabor está feo con demasiado condimento</t>
  </si>
  <si>
    <t>El aliño de la ensalada estaba desparramado sobre la limonada y el spaghetti Alfredo está insípido sin absolutamente nada de sal</t>
  </si>
  <si>
    <t>Hola,   Jasmin 👋. Soy Greysy del equipo de soporte Rappi. En   un momento revisaré tu solicitud para brindarte una solución. Ya regreso   contigo 🚀.</t>
  </si>
  <si>
    <t>So the ranch of the salads came apart and it was wrongly packaged so it was spilled EVERYWHERE</t>
  </si>
  <si>
    <t>El postre llegó destruido</t>
  </si>
  <si>
    <t>Quiero la devolución el producto llego en mal estado y encima el sabor nada que ver</t>
  </si>
  <si>
    <t>era para un regalo de cumpleaños y llegaron aplastados y salidos del empaque</t>
  </si>
  <si>
    <t>El producto está medio crudo y no es muy agradable el sabor</t>
  </si>
  <si>
    <t>Pedí merengado de chirimoya y llegó aplastado</t>
  </si>
  <si>
    <t>El pedido llegó desarmado, los alfajores chancados y los otros productos volteados</t>
  </si>
  <si>
    <t>Todo el pedido vino aplastado, movido y todo feo</t>
  </si>
  <si>
    <t>La bebida llegó en horizontal, no estaba bien y se ha derramado laMitad, cayendo en la ensalada</t>
  </si>
  <si>
    <t>El postre sabia diferente a como lo he probado antes, no me gusto</t>
  </si>
  <si>
    <t>La torta estaba completamente destrozada! El chocolate todo derretido; ni siquiera tenía estabilidad y así como en la fotografía es lo que hallé al abrir la caja</t>
  </si>
  <si>
    <t>no</t>
  </si>
  <si>
    <t>La galleta no llegó</t>
  </si>
  <si>
    <t>Su apariencia irregular y textura indican posible deterioro por mala manipulación o almacenamiento. Además, no coincide con la presentación esperada.</t>
  </si>
  <si>
    <t>La Torta llegó rota</t>
  </si>
  <si>
    <t>No me entregaron la torta</t>
  </si>
  <si>
    <t>COMO ES PSPIBLE QUE LA TORTA LLEVUE COMO SEA, VENÍA DESPARRAMÁNDOSE Y ENCIMA PARECE QUE EL DELIVERY NO FUE CUIDADOSO, desde que prepararon la torta hasta la entrega, pésima entrega</t>
  </si>
  <si>
    <t>Toda la crema se derramó y manchó el plato, estuvo mal empacada y ya no queda nada de crema</t>
  </si>
  <si>
    <t>En la descripción dice que es de frutos rojos pero no sabe a nada parece agua con colorante no tiene azúcar tampoco</t>
  </si>
  <si>
    <t>está derretido y movido</t>
  </si>
  <si>
    <t>la tortas ha llegado destruida y el frosting derretido</t>
  </si>
  <si>
    <t>no me llego nada como esperaba</t>
  </si>
  <si>
    <t>La torta llegó toda rota! Cuando el repartidor me la entregó estaba la caja chueca</t>
  </si>
  <si>
    <t>no llego la nota que yo habia pedido ni cubiertos</t>
  </si>
  <si>
    <t>La torta ha llegado toda chorreada y a un costado, era una regaloDe cumpleaños y tampoco vino la tarjeta de cumpleaños solicitada</t>
  </si>
  <si>
    <t>La presentación es muy mala nada igual al de la foto. Además llego revoloteado y desparramado. El motorizado era otra persona y no la de la foto.</t>
  </si>
  <si>
    <t>El croissant no llego</t>
  </si>
  <si>
    <t>esta derretido</t>
  </si>
  <si>
    <t>La torta llegó rota, eso que lo he limpiado un poco porque era el cumpleaños de mi hermana y no podía entregarla así. El chocolate derramado por todas partes como se ve en la foto. Además que la torta no estaba bien centrada</t>
  </si>
  <si>
    <t>La torta no está con la presentación adecuada, está de costado y tiene el frosting desparramado</t>
  </si>
  <si>
    <t>Los postres llegaron destrozados, no es un asunto de presentación solamente, no es posible disfrutar lo que llego</t>
  </si>
  <si>
    <t>Abrí el postre y estaba todo aplastado y esparcido por todas partes</t>
  </si>
  <si>
    <t>Pedí un carrot cake, pero me llegó una dulzura de pecana</t>
  </si>
  <si>
    <t>pedí una torta para cumpleaños y al abrirla estaba toda desparramada, la pastelería María Almenara indica que todo salió bien de la tienda.Exijo una solución lo más pronto porque era un regalo de cumpleaños</t>
  </si>
  <si>
    <t>El producto a estado abierto y sucio todo lo que es la tapa y todo</t>
  </si>
  <si>
    <t>ME MANDARON UN PIE DE LIMÓN Y NO UN CROCANTE DE MANZANA!!!! Hagan algo rappi!</t>
  </si>
  <si>
    <t>se confundieron de pedido, no es igual al de la foto, ni siquiera sabe a manzana!</t>
  </si>
  <si>
    <t>Hice un pedido de bocaditos para un cumpleaños, pero cuando llegó, todo estaba aplastado y en muy mal estado. Esto arruinó parte de la celebración, ya que esperaba recibir el pedido en buenas condiciones.</t>
  </si>
  <si>
    <t>Pedí  dos pedazos, una torta de chocolate y una Bruselas de vainilla, el precio con todo y Delivery era 37 soles, pero no me han enviado nada de ello. Me han enviado una Bruselas de chocolate y con un recibo de 16 soles.</t>
  </si>
  <si>
    <t>Considero que la porción es exageradamente pequeña a comparación del precio, asimismo yo he consumido antes de manera presencial en las tiendas y esta es muy pequeña, asimismo, llego aplastada</t>
  </si>
  <si>
    <t>La torta llegó para un lado con la base saliéndose del acetato. Se supone que es para un cumpleaños y la torta tiene que llegar presentable.</t>
  </si>
  <si>
    <t>Quería subir más fotos pero me dejó solo una , la torta vino descongelada y por eso se desparramó y se aplastó la torta, no está presentable y quisiera otra Porfavor, porque es para el cumple de mi papá. Siempre pido y no me viene de esa manera mi torta.</t>
  </si>
  <si>
    <t>la torta llegó desecha, destruida</t>
  </si>
  <si>
    <t>Llegaron menos bocaditos y todos aplastados, me arruinaron el regalo</t>
  </si>
  <si>
    <t>Los postres llegaron aplastados. Incluso los arreglé para la foto</t>
  </si>
  <si>
    <t>Los bocaditos están todos rotos</t>
  </si>
  <si>
    <t>el alfajor llegó aplastado</t>
  </si>
  <si>
    <t>Estaba aplastado</t>
  </si>
  <si>
    <t>la torta llego destruida</t>
  </si>
  <si>
    <t>Las bebidas no llegaron</t>
  </si>
  <si>
    <t>Estaba fría</t>
  </si>
  <si>
    <t>Llego deforme, como que de lado, en la foto se puede apreciar que en la parte superior, el chocolate parece derretido</t>
  </si>
  <si>
    <t>el pedido vino todo destrozado. necesito el reintegro o que lo vuelvan a envíar con urgente porque es para un cumpleaños</t>
  </si>
  <si>
    <t>vino destruido</t>
  </si>
  <si>
    <t>Recibí el pedido y al abrirlo, lo encuentro de esta forma. Golpeado, ladeado y sin la presentación esperada</t>
  </si>
  <si>
    <t>En el empaque solo estaba el keke de zanahoria u la porción del keke de limón, la empanada no llego</t>
  </si>
  <si>
    <t>Pedí una porción de tres leches que siempre suelo pedir, sin embargo en esta oportunidad el producto ha llegado en pésimo estado, una porción casi la mitad de lo que debería ser y en  una condición terrible. Por 18 soles no es justo pagar por algo que no tiene la calidad que se espera y que siempre he pedido.</t>
  </si>
  <si>
    <t>El postre estaba todo volteado horrible al ver y nada apetecible, parece que en el local se han confundido porque incluso el sticker estaba pegado en la base y no en la cara, obviamente no voy a poder enviar este postre como regalo, para nada es igual</t>
  </si>
  <si>
    <t>El postre llegó en pedazos</t>
  </si>
  <si>
    <t>El producto que ordené, llegó en pésimas condiciones, desordenado y destruido. Aún más, tratándose de un regalo, no me parece nada agradable el servicio que me brindan, deseo el reembolso total de la compra por el pésimo servicio</t>
  </si>
  <si>
    <t>El cheesecake de frutos rojos apenas tenia una frambuesa, nada de frutas pura mermelada. Muy Diferente a la foto</t>
  </si>
  <si>
    <t>Pedí una red velvet y llego con demasiado fudge y chantilly y encima esta ácida</t>
  </si>
  <si>
    <t>Yo pedí zanahoria</t>
  </si>
  <si>
    <t>me han hecho pagar dos tortas, una por yape y la otra me la debitan de mi cuenta. no puede ser que me pidan un pago por yape de 50 soles cuando mi pago era con tarjeta. nadie me ayuda solo tienen un asistente virtual pésima aplicación</t>
  </si>
  <si>
    <t>mi torta llego aplastada y en nal estado. era mi torta de cumpleaños</t>
  </si>
  <si>
    <t>Se siente el sabor de la mayonesa rancia</t>
  </si>
  <si>
    <t>Pedí 3 postres, pero solo llegaron 2</t>
  </si>
  <si>
    <t>Llego en mal estado</t>
  </si>
  <si>
    <t>me parece super mal que aya klegado así como lo voy a presentar en el cumpleaños que no es mio , esta todo roto por arriba y partido casi a la mitad</t>
  </si>
  <si>
    <t>La orden que se me entregó fue errónea, yo pedí un pie de limón y un cheesecake y lo que recibí fue una torta diferente con un precio diferente, en conclusión, el pedido que me fue entregado equivocadamente</t>
  </si>
  <si>
    <t>Sólo había un pie de limón, pedí dos</t>
  </si>
  <si>
    <t>Envie la foto del alfajor y de la boleta y aun asi me.dijeron que no mereenbolsarian nada y cerraron la conversacion.El mar, 11 de feb de 2025, 3:41 a. m., Rappi Support &lt;usuariosoporte@rappi.com&gt; escribió:. Producto Diferente</t>
  </si>
  <si>
    <t>Llego destrozada la torta y es otra diferente a la que pedí , es mi cumpleaños y no puede ser que me llegue esto</t>
  </si>
  <si>
    <t>estaba aplastado igual la tres leches de chocolate pésima presentación</t>
  </si>
  <si>
    <t>El producto vino con un cabello.</t>
  </si>
  <si>
    <t>El producto vino con un cabello pegado.</t>
  </si>
  <si>
    <t>Mi reclamo va por el mal estado de la torta  no está como debería ser  fue un regalo para mi madre la cual me comenta que a la hora de la entrega el motorizado estaba agarrando de una mala manera el pastel y es por eso que se ocasionó lo aplastado del pa</t>
  </si>
  <si>
    <t>no.tiene el relleno que dicve en la publicidad</t>
  </si>
  <si>
    <t>El tamaño o porcionamiento no corresponde al de la foto de la publicidad</t>
  </si>
  <si>
    <t>La torta llegó aplastada</t>
  </si>
  <si>
    <t>La torta no es fresca, se encontró un papel en la torta</t>
  </si>
  <si>
    <t>compre 2 cajas de brownies pero solo llego 1.</t>
  </si>
  <si>
    <t>Buenas tardes Hice el pedido a la 1:40 Me comuniqué con el repartidor me dijo que estaba esperando el producto, el repartidor se desvió de la entrega</t>
  </si>
  <si>
    <t>El pedido era para un regalo; sin embargo, al momento de validar el producto, llegó todo chamuscado.</t>
  </si>
  <si>
    <t>Pedí un petit box (y me cobraron como ello), que viene una variedad de bocaditos dulces y me vino el otro box que son de alfajores. Encima, vienen volteados y mal presentados. Este pedido era para un regalo, cómo es posible que lo entregue así?</t>
  </si>
  <si>
    <t>Pedí un Cheesecake de Frutos Rojos y llegó Queque</t>
  </si>
  <si>
    <t>pedí una Mini María de Chocolate y llegó un Mini María cheesecake de oreo</t>
  </si>
  <si>
    <t>Hola, soy cliente fiel de Maria almenara , siempre pido la torta de chocolate por venir con su foudge y se húmeda el queque, hoy he vuelto a pedir mi torta pero totalmente diferente, primero, se ha demorado muchísimo más de lo que normalmente llega y segundo la torta está seca y sin el foudge que siempre colocan.</t>
  </si>
  <si>
    <t>En la foto se puede ver que es prácticamente un keke con chantillí encima. No es una tres leches. No tiene jugo, está súper seco y la porción es una ridiculez para el precio.</t>
  </si>
  <si>
    <t>Muy a parte de la demora de más de una hora, al rappi lo mandaron primero a pueblo libre y a breña y al último aqui, no se siente fresca la torta y estuvo aplastada de un lado supongo porque venia con los otros pedidos</t>
  </si>
  <si>
    <t>El postre llegó partido a la mitad y todo aplastado</t>
  </si>
  <si>
    <t>Adicional no tengo la factura</t>
  </si>
  <si>
    <t>La torta llegó toda movida desparramada</t>
  </si>
  <si>
    <t>La bolsa estaba sellada pero la caja donde está el keke, estaba abierto y le falta una pieza.</t>
  </si>
  <si>
    <t>El cheesecake llegó en muy mal estado, tal cual está en la foto. pésimo. cómo voy a comer algo que parece  más un desecho que lo que pedí?</t>
  </si>
  <si>
    <t>Las velas y los toppers no llegaron pero fueron cobrados</t>
  </si>
  <si>
    <t>El pedido se demoró más de 1 hora por un problema en la tienda, y encima llegó movido, aclarando que es una torta</t>
  </si>
  <si>
    <t>En primer lugar, la temperatura no era la adecuada. Segundo, estaba mal empacado, casi  saliéndose de la caja en la cual vino el producto. Una muy mala presentación.</t>
  </si>
  <si>
    <t>El producto lo recibí desmoronando, es decir, no compacto. Malísima presentación</t>
  </si>
  <si>
    <t>El relleno del pie tiene sabor amargo, creería que se tiene que ver con la calidad de los limones o la cantidad de ralladura que le han colocado</t>
  </si>
  <si>
    <t>La torta a llegado dañada, el frosting derretido y todo chancado</t>
  </si>
  <si>
    <t>El empaque estaba en buen estado pero los productos estaban totalmente aplastados</t>
  </si>
  <si>
    <t>Pedi frutos rojos</t>
  </si>
  <si>
    <t>Procedo a realizar queja con indecopi. Ustedes son unos descarados . Yo siempre ordeno en rappi deben tener en cuenta cuánto ordena una clienta. The cake got  to us completely destroyed beyond repair. The BAKERY did not anchor the cake correctly to send off on delivery and the DRIVER also was not careful driving obviously. This cake is ruined and is trash and I expect a FULL refund or I will dispute with my CC</t>
  </si>
  <si>
    <t>No vino la torta grande</t>
  </si>
  <si>
    <t>pedi carrot cake y me dieron de chocolate</t>
  </si>
  <si>
    <t>Se supone que es la grande y es bastante pequeña</t>
  </si>
  <si>
    <t>La torta llegó hecha trizas. Cómo puedo servir esto en un almuerzo familiar ?</t>
  </si>
  <si>
    <t>I ordered bruselina de vainilla. I received bruselina de choco lucuma.</t>
  </si>
  <si>
    <t>los dos postres llegaron aplastados, han sido mal transportados</t>
  </si>
  <si>
    <t>El jugo no llegó</t>
  </si>
  <si>
    <t>son conos de galleta de supone crujiente,el producto está gomoso la galleta parece pasada</t>
  </si>
  <si>
    <t>Llego descongelado y golpeado</t>
  </si>
  <si>
    <t>Llego destruido</t>
  </si>
  <si>
    <t>no colocaron el mensaje de "feliz cumpleaños cami"</t>
  </si>
  <si>
    <t>La torta llego desarmada !!!!!</t>
  </si>
  <si>
    <t>Las galletas de la torta estan frias y duras</t>
  </si>
  <si>
    <t>falto el aliño :(</t>
  </si>
  <si>
    <t>Pedí un mouse de chocolate y me llegó de limón. Soy alérgica al limón</t>
  </si>
  <si>
    <t>Todo llegó movido los postes están chocados no tienen una buena presentación es para el cumpleaños de mi papá</t>
  </si>
  <si>
    <t>El topping llego todo derramado</t>
  </si>
  <si>
    <t>La torta no llegó como en otras ocasiones, llegó muy seca y desabrida, parece que hubiera estado guardada de hace unos días no se sentía el húmedo que se caracteriza sus tortas</t>
  </si>
  <si>
    <t>la torta llego sin forma toda chorreada y aplastada</t>
  </si>
  <si>
    <t>09:29:57</t>
  </si>
  <si>
    <t>15:44:28</t>
  </si>
  <si>
    <t>18:31:03</t>
  </si>
  <si>
    <t>18:59:57</t>
  </si>
  <si>
    <t>19:09:14</t>
  </si>
  <si>
    <t>19:53:43</t>
  </si>
  <si>
    <t>21:20:27</t>
  </si>
  <si>
    <t>13:53:03</t>
  </si>
  <si>
    <t>15:59:40</t>
  </si>
  <si>
    <t>16:09:00</t>
  </si>
  <si>
    <t>18:38:33</t>
  </si>
  <si>
    <t>12:37:18</t>
  </si>
  <si>
    <t>16:21:08</t>
  </si>
  <si>
    <t>08:11:13</t>
  </si>
  <si>
    <t>15:32:08</t>
  </si>
  <si>
    <t>18:04:23</t>
  </si>
  <si>
    <t>19:06:12</t>
  </si>
  <si>
    <t>11:42:51</t>
  </si>
  <si>
    <t>15:35:57</t>
  </si>
  <si>
    <t>10:43:56</t>
  </si>
  <si>
    <t>10:58:09</t>
  </si>
  <si>
    <t>15:28:17</t>
  </si>
  <si>
    <t>12:04:47</t>
  </si>
  <si>
    <t>18:49:30</t>
  </si>
  <si>
    <t>21:52:45</t>
  </si>
  <si>
    <t>15:27:01</t>
  </si>
  <si>
    <t>10:36:40</t>
  </si>
  <si>
    <t>22:00:24</t>
  </si>
  <si>
    <t>20:32:17</t>
  </si>
  <si>
    <t>No</t>
  </si>
  <si>
    <t>18:55:59</t>
  </si>
  <si>
    <t>21:13:27</t>
  </si>
  <si>
    <t>15:21:53</t>
  </si>
  <si>
    <t>20:37:53</t>
  </si>
  <si>
    <t>18:37:20</t>
  </si>
  <si>
    <t>10:45:33</t>
  </si>
  <si>
    <t>15:59:10</t>
  </si>
  <si>
    <t>14:56:00</t>
  </si>
  <si>
    <t>21:02:38</t>
  </si>
  <si>
    <t>21:25:27</t>
  </si>
  <si>
    <t>21:22:59</t>
  </si>
  <si>
    <t>16:41:16</t>
  </si>
  <si>
    <t>19:50:00</t>
  </si>
  <si>
    <t>20:31:37</t>
  </si>
  <si>
    <t>20:57:14</t>
  </si>
  <si>
    <t>21:56:43</t>
  </si>
  <si>
    <t>01/03/2025</t>
  </si>
  <si>
    <t>14:58:54</t>
  </si>
  <si>
    <t>17:12:04</t>
  </si>
  <si>
    <t>14:25:11</t>
  </si>
  <si>
    <t>02/03/2025</t>
  </si>
  <si>
    <t>18:20:22</t>
  </si>
  <si>
    <t>20:30:22</t>
  </si>
  <si>
    <t>Percepcion</t>
  </si>
  <si>
    <t>Corazonina</t>
  </si>
  <si>
    <t>Sv - Torta De Chocolate 12pz</t>
  </si>
  <si>
    <t>Carrot Cake 12pzs</t>
  </si>
  <si>
    <t>Iced Frutos Rojos</t>
  </si>
  <si>
    <t>21:48:14</t>
  </si>
  <si>
    <t>03/03/2025</t>
  </si>
  <si>
    <t>11:30:24</t>
  </si>
  <si>
    <t>16:48:30</t>
  </si>
  <si>
    <t>17:24:14</t>
  </si>
  <si>
    <t>21:41:29</t>
  </si>
  <si>
    <t>19:51:52</t>
  </si>
  <si>
    <t>04/03/2025</t>
  </si>
  <si>
    <t>15:23:30</t>
  </si>
  <si>
    <t>17:25:41</t>
  </si>
  <si>
    <t>21:56:00</t>
  </si>
  <si>
    <t>15:19:18</t>
  </si>
  <si>
    <t>15:45:34</t>
  </si>
  <si>
    <t>05/03/2025</t>
  </si>
  <si>
    <t>07:38:06</t>
  </si>
  <si>
    <t>11:11:17</t>
  </si>
  <si>
    <t>18:34:11</t>
  </si>
  <si>
    <t>06/03/2025</t>
  </si>
  <si>
    <t>15:53:06</t>
  </si>
  <si>
    <t>15:22:26</t>
  </si>
  <si>
    <t>15:25:12</t>
  </si>
  <si>
    <t>17:57:50</t>
  </si>
  <si>
    <t>21:32:54</t>
  </si>
  <si>
    <t>07/03/2025</t>
  </si>
  <si>
    <t>11:00:53</t>
  </si>
  <si>
    <t>19:52:06</t>
  </si>
  <si>
    <t>08/03/2025</t>
  </si>
  <si>
    <t>11:21:22</t>
  </si>
  <si>
    <t>14:26:44</t>
  </si>
  <si>
    <t>14:27:02</t>
  </si>
  <si>
    <t>14:32:43</t>
  </si>
  <si>
    <t>21:11:18</t>
  </si>
  <si>
    <t>20:08:38</t>
  </si>
  <si>
    <t>09/03/2025</t>
  </si>
  <si>
    <t>15:11:34</t>
  </si>
  <si>
    <t>15:58:45</t>
  </si>
  <si>
    <t>Maria Almenara - Andres Reyes</t>
  </si>
  <si>
    <t>18:10:53</t>
  </si>
  <si>
    <t>16:44:46</t>
  </si>
  <si>
    <t>19:26:29</t>
  </si>
  <si>
    <t>18:58:46</t>
  </si>
  <si>
    <t>19:33:28</t>
  </si>
  <si>
    <t>20:55:57</t>
  </si>
  <si>
    <t>21:37:53</t>
  </si>
  <si>
    <t>15:37:15</t>
  </si>
  <si>
    <t>Andres Reyes</t>
  </si>
  <si>
    <t>Mária Almenara - Dos de Mayo</t>
  </si>
  <si>
    <t>La salsa no tiene jamon y es salsa a lo alfredo, no pedi solo salsa bechamel</t>
  </si>
  <si>
    <t>La torta está desarmándose y está derritiéndose toda</t>
  </si>
  <si>
    <t>los postres llegaron todos mezclados, no puedo entregar esto como regalo</t>
  </si>
  <si>
    <t>El de pecanas y el crocante feo !!! La manzana estaba ácida y con la masa fea . El de pecanas bien feo puro queque</t>
  </si>
  <si>
    <t>La segunda porción de torta no llegó, pedí 2 y solo llegó 1</t>
  </si>
  <si>
    <t>hola, solicite una torta festinina para Juan voto bernales 221, santa Catalina. Y me trajeron una torta de chocolate grande y tiene otra direccion dice  av mariscal eloy ureta 106 san luis. se confundieron de pedido</t>
  </si>
  <si>
    <t>llego horrible y es para un cumpleaños</t>
  </si>
  <si>
    <t>la empanada no estaba dentro de la bolsa</t>
  </si>
  <si>
    <t>La torta llego aplastada</t>
  </si>
  <si>
    <t>la torta, que es un regalo de cumpleaños, llegó aplastada y deformada, se ha tenido que solicitar otra torta mediante otra aplicación.  cuando el envío es de pasteles, deberían incidir en pedir mucho cuidado en su traslado. considero que esa torta es cara</t>
  </si>
  <si>
    <t>solo llego una bolsa sellada y el pack no llego completo falta el pedido de pack de dos sanguwes de pollo 01 jugo de naranja y las 2 galletas</t>
  </si>
  <si>
    <t>Hola hoy es el cumpleaños de mi mamá y me llevo la torta así , que mal de verdad que no hayan empacado bien</t>
  </si>
  <si>
    <t>El pie de limón llegó aplastado, la vez pasada fue igual y pensé que iban a mejorar, al igual que otro de frutos rojos llegó derramado</t>
  </si>
  <si>
    <t>Llegó deshecha</t>
  </si>
  <si>
    <t>Estaba todo derramado la bebida</t>
  </si>
  <si>
    <t>El pie de limón derretido y roto, los cheesecakes en muy mala presentación, rotos y calientes</t>
  </si>
  <si>
    <t>Llego todo destrozado</t>
  </si>
  <si>
    <t>Pedí un cheescake de frutos rojos pero es diferente a la foto, es mucho más chico y encima vino todo movido partido un poco por la mitad, no viene la porción entera como la foto</t>
  </si>
  <si>
    <t>Empty message</t>
  </si>
  <si>
    <t>Llego aplastado</t>
  </si>
  <si>
    <t>la torta llego arrimada con Peloooooo</t>
  </si>
  <si>
    <t>La torta llegó aplastada por un costado, es para cumpleaños no puedo usarla así</t>
  </si>
  <si>
    <t>No llegó el pedido completo de Wrap</t>
  </si>
  <si>
    <t>yo pedí 2 galletas y me enviaron solo una apesar qué el recibi de la tienda indica cobro de 2</t>
  </si>
  <si>
    <t>Pedi una minimaria dulce de pecana y llego una caja de brownies</t>
  </si>
  <si>
    <t>I asked for a lemon pie but I got a lemon pie with blueberries and golden berry, on the picture it never appeared these fruits, it affects me because I'm allergic to golden berries.</t>
  </si>
  <si>
    <t>el crocante de manzana llegó destruido</t>
  </si>
  <si>
    <t>Pedí tres leches de chocolate y llegó tres leches clásico</t>
  </si>
  <si>
    <t>torta derramada/ se escala para compensar</t>
  </si>
  <si>
    <t>llegó chueca</t>
  </si>
  <si>
    <t>Pedi un crocante de manzana y no se que que me vino algo differente</t>
  </si>
  <si>
    <t>Tengo más fotos donde se ve la torta totalmente aplastada de lado, el motorizado la entrego como cualquier cosa en vez de tener el cuidado y delicadeza al ser una torta … como voy a regalar una torta así destruida</t>
  </si>
  <si>
    <t>El postre no llegó a la temperatura correcta</t>
  </si>
  <si>
    <t>Ambos productos el queque está duro no está fresco, sabe a guardado</t>
  </si>
  <si>
    <t>La bruselina, es una galleta con capas de chantilly y manjar con fresas. En este caso, parece un Keke con chantilly ya que no está fresco y está demasiado humedecido</t>
  </si>
  <si>
    <t>la torta llego en mal estado, no solo está aplastada, si no que tbmbn derretida y yo pague pago prioritario, para que llegue más rápido y con mayor cuidado ⚠️</t>
  </si>
  <si>
    <t>La torta llego golpeada de un lado.</t>
  </si>
  <si>
    <t>La torta llegó destrozada movida sin presentación</t>
  </si>
  <si>
    <t>El postre llego aplastado, la caja estaba enterada, sólo por dentro, lo han servido mal, no es que el repartidor lo traiga mal, si caja estaba entera, como van a servir un postre tan caro así, era para regalo, como voy a regalar así algo, he quedado mal</t>
  </si>
  <si>
    <t>La torta llegó toda golpeada, derretida y con las frutas muy manchadas de chocolate, no es igual a la foto de publicación esta torta es inadecuadas para un cumpleaños sorpresa muy disconforme con lo enviado, pido la devolución de mi dinero.</t>
  </si>
  <si>
    <t>La torta llegó derretida y partida , no se puede sostener</t>
  </si>
  <si>
    <t>Todo un desastre</t>
  </si>
  <si>
    <t>vino aplastado pero el empaque estaba intacto, no se si así lo sirvieron pero llegó así</t>
  </si>
  <si>
    <t>el postre llego añicos, todo roto. Además del excesivo tiempo de espera</t>
  </si>
  <si>
    <t>La torta llegó volteada y aplastada</t>
  </si>
  <si>
    <t>Llego ese y aca hay alergia al chocolate</t>
  </si>
  <si>
    <t>El producto llego en mal estado, llego con el chocolate derramado y la torta aplastada</t>
  </si>
  <si>
    <t>la bolsa total llego bien, sin signos de ser aplastado en la movilidad, el taper donde estaba el alfajor llego tambien en buenas condiciones, sin signos de que en la movilidad haya sido aplastado, en el interior el alfajor todo roto</t>
  </si>
  <si>
    <t>La tarjeta de felicitación no llegó</t>
  </si>
  <si>
    <t>llego caliente por el sol</t>
  </si>
  <si>
    <t>no era el tamaño regular,  era mucho más pequeño de lo que siempre consumo</t>
  </si>
  <si>
    <t>El pedido llegó en caja y no se visualizaba el interior; sin embargo, al abrir la caja se ve que ha sido movido movido con fuerza para desnivelarse</t>
  </si>
  <si>
    <t>Me ha entregado otro pedido de otra persona y nada de lo que yo pedí, se confundió</t>
  </si>
  <si>
    <t>Pedí tres leches de chocolate y llegó tres leches normal</t>
  </si>
  <si>
    <t>no llego la tarjeta de regalo :(</t>
  </si>
  <si>
    <t>Pedí bruselina de chocolate, y me llegó de fresa</t>
  </si>
  <si>
    <t>El merengado de Mango descrito, dice lo siguiente: crocantes discos de merengue relleno de mango sobre jalea de maracuya sobre manjar y crema chantillí. Como se logra ver en la foto, nos enviaron un bizcocho de limón y crema chantillí, no tiene lo descrito en el merengado de Mango. Espero una solución, muchas gracias</t>
  </si>
  <si>
    <t>Todos los alfajores llegaron revueltos y aplastados!</t>
  </si>
  <si>
    <t>La crema de queso está arenosa , como si estuviera pasada</t>
  </si>
  <si>
    <t>en una de las porciones de torta de chocolate le falta un pedazo.</t>
  </si>
  <si>
    <t>ENCONTRÉ UN PEDAZO DE PLÁSTICO EN EL POSTRE</t>
  </si>
  <si>
    <t>El Topper comprado no llegó</t>
  </si>
  <si>
    <t>el café se derramó y mojo la empanada y la galleta</t>
  </si>
  <si>
    <t>pedí una porción de carro cake  y me llegó de tres leches</t>
  </si>
  <si>
    <t>Llego desarmado</t>
  </si>
  <si>
    <t>Torta vino derramada, era para cantar un cumpleaños pero vino muy tarde</t>
  </si>
  <si>
    <t>Los dulces llegaron destrozados</t>
  </si>
  <si>
    <t>El pedido ha llegado totalmente revuelto, con los bocaditos desechos</t>
  </si>
  <si>
    <t>buenas tardes, he solicitado la torta con dedicatoria ya que es un regalo, me han echo un pedido incompleto. deseo se devuelva y completen el pedido a la brevedad.</t>
  </si>
  <si>
    <t>Los alfajores llegaron desarmados y rotos porque el empaque no tiene ningún tipo de separación al tratarse de una cantidad como esta!</t>
  </si>
  <si>
    <t>Hola Elianne  nos comunicamos de Maria Almenara  con relación a una consulta sobre tu pedido efectuado.  En caso no puedas atendernos por esta vía  puedes  comunicarte con nosotros al 6429751. Que tengas un dulce día!</t>
  </si>
  <si>
    <t>cliente reclama que pedidos ya no le realiza su devolución  se deriva con su canal de compra.</t>
  </si>
  <si>
    <t>Elianne Ancalle Jiménez</t>
  </si>
  <si>
    <t>sin reclamo a agregador</t>
  </si>
  <si>
    <t>Reclamos -&gt; Delivery Terceros Agregadores</t>
  </si>
  <si>
    <t>Delivery agregadores</t>
  </si>
  <si>
    <t>15:05</t>
  </si>
  <si>
    <t>ALERTA FALLA EN EC - ticket : 481697</t>
  </si>
  <si>
    <t>Pedido no Viajo a inforest  se valida que si procedio el pago  cliente solicita devolución ya que realizo una nueva compra en tienda  se forza pedido para la devolucion.</t>
  </si>
  <si>
    <t>Lucia de la Cuba</t>
  </si>
  <si>
    <t>ECommerce/webFalla - devolución - Alerta1</t>
  </si>
  <si>
    <t xml:space="preserve">Reclamos -&gt; Por demora </t>
  </si>
  <si>
    <t>09:00-10:00</t>
  </si>
  <si>
    <t>Llamada de 51915382018</t>
  </si>
  <si>
    <t>indica que driver no entrego el pedido  brindó el código para que lo dejaran en recepción  driver no lo entregó  se le brinda informacion y deriva a su soporte</t>
  </si>
  <si>
    <t>Ana Becerra</t>
  </si>
  <si>
    <t>con reclamo a agregador</t>
  </si>
  <si>
    <t>13:51</t>
  </si>
  <si>
    <t>Hola!</t>
  </si>
  <si>
    <t>Cliente reclama que no llegó dedicatoria impresa junto a su pedido. Se gestiona envio de dedicatoria junto a detalle.</t>
  </si>
  <si>
    <t>Karol Abrill Reyes</t>
  </si>
  <si>
    <t>Reclamos -&gt; Tarjeta impresa</t>
  </si>
  <si>
    <t>15:00-16:00</t>
  </si>
  <si>
    <t>Hola</t>
  </si>
  <si>
    <t>Cliente compro por error  se anula la compra 100340449  se procede con la devolución</t>
  </si>
  <si>
    <t>Paola Robles Isla</t>
  </si>
  <si>
    <t>devolución</t>
  </si>
  <si>
    <t>Reclamos -&gt; Devolución S/</t>
  </si>
  <si>
    <t>17:00-18:00</t>
  </si>
  <si>
    <t>FEEDBACK RECLAMO DELIVERY PROPIO TIENDA BOLIVAR #481769</t>
  </si>
  <si>
    <t>Cheesecake de frutos rojos 12p llegó movido  chorreado por un lado. Se brindan las disculpas y se envia un nuevo producto. Se gestiona el envio con tienda.</t>
  </si>
  <si>
    <t>Noelia</t>
  </si>
  <si>
    <t>Cortesía - Alerta1</t>
  </si>
  <si>
    <t>Reclamos -&gt; Delivery Propio</t>
  </si>
  <si>
    <t>SALVADORREYDECASTRO</t>
  </si>
  <si>
    <t>Hola Yona  según lo conversado telefónicamente le hago llegar este mensaje para poder atender su caso.</t>
  </si>
  <si>
    <t>anulacion por motivos personales</t>
  </si>
  <si>
    <t>yona moreno de los rios</t>
  </si>
  <si>
    <t>14:00-15:00</t>
  </si>
  <si>
    <t>Hola ! Que tal ? El día de hoy realicé un pedido de una torta minimaria bruselina de chocolate  para el cumpleaños de mi papá  a través de Pedidos Ya  debido a que no llega directamente desde la página. Al llegar me doy con la sorpresa  que ha llegado ...</t>
  </si>
  <si>
    <t>reclama que minimaria merengado de lucuma llegó movido y chorreado. Se deriva a canal de compra y se indica que quedamos atentos a ella y que se reporta</t>
  </si>
  <si>
    <t>Lucero Valderrama</t>
  </si>
  <si>
    <t>13:21</t>
  </si>
  <si>
    <t>Llamada de 51975794404</t>
  </si>
  <si>
    <t>Realizó pago por yape  no se visualiza pedido  se le deriva a su soporte</t>
  </si>
  <si>
    <t>Maria Fernanda</t>
  </si>
  <si>
    <t>Atención Libro de Reclamo- Maria Almenara</t>
  </si>
  <si>
    <t>indica que entregaron 10 empanadas de carne cuando las solicitó de pollo  tienda indica error de cocina  espera de informacion del cliente para envio.</t>
  </si>
  <si>
    <t>Allondra Cruz Azabache</t>
  </si>
  <si>
    <t>Libro de reclamaciones - sin respuesta</t>
  </si>
  <si>
    <t>Libro de Reclamaciones -&gt; Libro de reclamos Pedido Equivocado</t>
  </si>
  <si>
    <t>17:50</t>
  </si>
  <si>
    <t>Reclama Demora de atención en tienda y sugiere que brinden una cortesía por la espera  tienda indica que se culmino de entregar bien su pedido en 10min  y cliente solo queria poner esa sugerencia.</t>
  </si>
  <si>
    <t>Miguel Gomez</t>
  </si>
  <si>
    <t>HON - sin télefono</t>
  </si>
  <si>
    <t>Reclamos -&gt; No procede</t>
  </si>
  <si>
    <t>10:19</t>
  </si>
  <si>
    <t>Reclamo mala atención (Arenales ) Ticket 481911</t>
  </si>
  <si>
    <t>Reclama que le enviaron por rappi su regalo desde Dubái por su cumpleaños y se lo cancelaron dos veces  tienda indica que es por que no cuentan con el topper hb chico esta en bo  cliente critica se cambia de topper y se envia un detalle.</t>
  </si>
  <si>
    <t>Natalia González Echeverria</t>
  </si>
  <si>
    <t>Stock 86 - Cortesía - sin reclamo a agregador - Alerta1 - Alerta2</t>
  </si>
  <si>
    <t>Reclamos -&gt; Mala Atención de Personal</t>
  </si>
  <si>
    <t>Tienda Supervisor</t>
  </si>
  <si>
    <t>10:27</t>
  </si>
  <si>
    <t>Buenas días si</t>
  </si>
  <si>
    <t>Cliente reclama que torta llega movida  se explica que debe contactar con su canal de compra  ya que torta sale correctamente de tienda.  Se deriva a su canal de compra.</t>
  </si>
  <si>
    <t>Milagros Santillan Vasquez</t>
  </si>
  <si>
    <t>corazonina</t>
  </si>
  <si>
    <t>20:15</t>
  </si>
  <si>
    <t>Ha enviado una Imagen</t>
  </si>
  <si>
    <t>Reclama que no le entregaron 1 brownie al 72%  tienda indica que se le entregó los dos productos  pero lo olvidó en el counter. cl recogerá mañana su producto.</t>
  </si>
  <si>
    <t>Carlos Pariona</t>
  </si>
  <si>
    <t>Alerta1</t>
  </si>
  <si>
    <t>13:02</t>
  </si>
  <si>
    <t>FEEDBACK RECLAMO PEDIDO INCOMPLETO TIENDA SANTA CATA 482029</t>
  </si>
  <si>
    <t>cl pidió 2 porciones de torta de chocolate  recibió 1  rappi compensó con 9.57soles. Se envía su producto ya que fue error de tienda.</t>
  </si>
  <si>
    <t>Kemily Akira Zuta Abensur</t>
  </si>
  <si>
    <t>Reclamos -&gt; Pedido incompleto</t>
  </si>
  <si>
    <t>19:05</t>
  </si>
  <si>
    <t>realizo pago por yape  no se valida pedido registrado se le brinda informacion y deriva a su soporte.</t>
  </si>
  <si>
    <t>Evelyn Godines Fernandez</t>
  </si>
  <si>
    <t>Llamada de 51906092324</t>
  </si>
  <si>
    <t>Reclama que no se le envió cubierto  no lo solicitó. se explica que no se suele enviar  pero que siempre que lo requiera pueda contactarse para con nosotros para enviarlo. Corta llamada.</t>
  </si>
  <si>
    <t>Alfredo Loyola</t>
  </si>
  <si>
    <t>Llamada de 51960350722</t>
  </si>
  <si>
    <t>Reclama que realizo un pedido por peya y pagaron con yape pero no aparece la orden en nuestro sistema.Soporte Peya les esta enviado a tienda para que puedan validar si ingreso su pedido. Se deriva a su soporte</t>
  </si>
  <si>
    <t>Fiorella</t>
  </si>
  <si>
    <t>21:48</t>
  </si>
  <si>
    <t>Hola Miriam  según lo conversado telefónicamente le hago llegar este mensaje para poder atender su caso.</t>
  </si>
  <si>
    <t>Reclama que realizo compra en tienda de un mini conito box y le entregaron un mini cubanito box  tienda menciona que le entregaron el producto correcto se verifica en la boleta se cambia de producto por cl. critico.</t>
  </si>
  <si>
    <t>Miriam Campagna</t>
  </si>
  <si>
    <t>Contacto fuera de horario - Cortesía - Alerta1 - Alerta2 - Alerta3</t>
  </si>
  <si>
    <t>mini cubanito box</t>
  </si>
  <si>
    <t>16:47</t>
  </si>
  <si>
    <t>Hola Francesca De Los Rios  nos comunicamos de Maria Almenara  con relación a una consulta sobre tu pedido efectuado.  En caso no puedas atendernos por esta vía  puedes  comunicarte con nosotros al 6429751. Que tengas un dulce día!</t>
  </si>
  <si>
    <t>Indica que no le llegó tarjeta impresa. Se valida que si pidió pero el campo de mensaje tiene un punto. Se explica al cliente e indica que igual lo debimos enviar.</t>
  </si>
  <si>
    <t>Francesca De Los</t>
  </si>
  <si>
    <t>Contacto fuera de horario</t>
  </si>
  <si>
    <t>19:00-21:00</t>
  </si>
  <si>
    <t>Hola !  según lo conversado telefónicamente le hago llegar este mensaje para poder atender su caso.</t>
  </si>
  <si>
    <t>Indica que hay un pedido en recepción desde el sábado y nadie lo ha recogido. Se le indica que la compra se hizo por aplicativo pedidos ya y que la persona hace el seguimiento por ahí. Daremos aviso a su soporte</t>
  </si>
  <si>
    <t>Gianina Sandoval Torres</t>
  </si>
  <si>
    <t>14:25</t>
  </si>
  <si>
    <t>Ok muchas gracias</t>
  </si>
  <si>
    <t>Reclama que su porción de tres leches es muy pequeña  se valida tamaño correcto  se brinda detalle por el aviso.</t>
  </si>
  <si>
    <t>Stephany Solano</t>
  </si>
  <si>
    <t>Cortesía</t>
  </si>
  <si>
    <t>21:49</t>
  </si>
  <si>
    <t>Hola Monica   según lo conversado telefónicamente le hago llegar este mensaje para poder atender su caso.</t>
  </si>
  <si>
    <t>Indica que le cobraron doble  la primera vez el POS se apagó. Tda envía reporte y si hay doble pago y reportaron incidente. No sacaron el reporte después de lo sucedido. Se gestiona devolución</t>
  </si>
  <si>
    <t>Monica Reynaga Salinas</t>
  </si>
  <si>
    <t>Reclamos -&gt; Cobro Doble S/</t>
  </si>
  <si>
    <t>13:15</t>
  </si>
  <si>
    <t>Reclamo mala atención (Encalada) Ticket 482226</t>
  </si>
  <si>
    <t>Reclama que no lo atendieron en la fila de caja y que no le respondieron en el saludo. Tienda indica no haber recibido una queja similar.</t>
  </si>
  <si>
    <t xml:space="preserve">Omar Carreño </t>
  </si>
  <si>
    <t>Google MB 1 - Rating: 1 - Alerta1</t>
  </si>
  <si>
    <t>14:50</t>
  </si>
  <si>
    <t>Hola Julio  según lo conversado telefónicamente le hago llegar este mensaje para poder atender su caso.</t>
  </si>
  <si>
    <t>Reclama que lo atendieron de mala gana. Tienda indicó que el cl se incomodó porque no esperaron a que decidiera su elección  ya que tenian que atender otras mesas. Se agradece comunicación y se ofrece detalle por cl crítico.</t>
  </si>
  <si>
    <t>Julio Gonzales</t>
  </si>
  <si>
    <t>Libro de reclamaciones - Cortesía - HON - Alerta1 - Alerta2 - Alerta3</t>
  </si>
  <si>
    <t>Libro de Reclamaciones -&gt; Libro de reclamos No procede</t>
  </si>
  <si>
    <t>15:52</t>
  </si>
  <si>
    <t>Atención Libro de reclamación - Tienda Arenales</t>
  </si>
  <si>
    <t>MAAL-001-1075 Cliente reclama que no se enviaron las 24 tarjetas impresas que solicitó junto a su pedido  pese a que le informaron que serían entregadas el mismo día 14/02 hasta las 4pm en TK 474686. Se ofrece detalle.</t>
  </si>
  <si>
    <t>Valentina Alvarado Quintana</t>
  </si>
  <si>
    <t>Libro de reclamaciones - Cortesía - Alerta1 - Alerta2 - Alerta3</t>
  </si>
  <si>
    <t>Libro de Reclamaciones -&gt; Libro de reclamos Mala atención personal</t>
  </si>
  <si>
    <t>14:00-16:00</t>
  </si>
  <si>
    <t>María Almenara reclamo MAAL-001-107 6</t>
  </si>
  <si>
    <t>MAAL-001-107 6 cliente reclama que los alfajores son deliciosos pero se desintegran  se indica que nuestra receta sigue siendo la misma  indica que lo deseaba colocar como sugerencia y solo encontró la opción de reclamo  se agradece y se brinda cortesía</t>
  </si>
  <si>
    <t>Wilmer Jim Escobar Torres</t>
  </si>
  <si>
    <t>Libro de reclamaciones - Cortesía</t>
  </si>
  <si>
    <t>12:00-13:00</t>
  </si>
  <si>
    <t>Reclamo mala atención San Miguel Ticket 482297</t>
  </si>
  <si>
    <t>Reclamo que encontro una mosca en vitrina y el personal de vitrina retiro el insecto sin guantes.Se da aviso a tienda y se agradece comunicacion al cliente.</t>
  </si>
  <si>
    <t>Freddy</t>
  </si>
  <si>
    <t>HON</t>
  </si>
  <si>
    <t>Reclamos -&gt; Calidad de producto</t>
  </si>
  <si>
    <t>mosca</t>
  </si>
  <si>
    <t>18:17</t>
  </si>
  <si>
    <t>ASUNTO: Reclamo mala atención Camacho Ticket 482302</t>
  </si>
  <si>
    <t>reclama que la atencion que recibio fue fria y cortante por parte del cajero y el personal de vitrina.Tuvo que esperar 15min para la entrega de su brownie.Tienda no recuerda al cliente.</t>
  </si>
  <si>
    <t>Google MB 2 - GMB - Rating: 2</t>
  </si>
  <si>
    <t>18:50</t>
  </si>
  <si>
    <t>Reclamo mala atención Aramburú - Ticket 482323</t>
  </si>
  <si>
    <t>Reclama que no tenemos atención en mesa el personal no esta capacitado y que le entregaron su quiche frio.Tienda menciona que se le entrego su pedido correctamente y la temperatura era correcta.Se agradece comunicación. Se pregunto en calidad y Carla indi</t>
  </si>
  <si>
    <t>Maria Luz Ponce</t>
  </si>
  <si>
    <t>Alerta1 - Alerta2 - Alerta3</t>
  </si>
  <si>
    <t>Llamada de Jessica Zans</t>
  </si>
  <si>
    <t>Indica que le dieron información incorrecta. Ella solicitó información de loncherita de conitos y no por miniconito box. Tda indica que el cliente quizás se confundió y por ello realizó mal la compra. Se gestionó cambio</t>
  </si>
  <si>
    <t>Jessica Zans</t>
  </si>
  <si>
    <t>Se cambia producto al cliente</t>
  </si>
  <si>
    <t>FEEDBACK LIBRO DE RECLAMOS MAAL-001-1077 POR PEDIDO EQUIVOCADO TIENDA (LA MOLINA) #(482453)</t>
  </si>
  <si>
    <t>MAAL-001-1077 Pidió una porción de bruselinas de chocolate y lúcuma y recibió una porción de bruselinas de vainilla y fresas. Se piden las disculpas del caso y se envía el producto correcto.</t>
  </si>
  <si>
    <t>Reyna Orderique Ocaña</t>
  </si>
  <si>
    <t>Libro de reclamaciones - Cortesía - sin reclamo a agregador - Alerta1 - Alerta2 - Alerta3</t>
  </si>
  <si>
    <t>11:57</t>
  </si>
  <si>
    <t>ASUNTO: FEEDBACK RECLAMO PEDIDO EQUIVOCADO TIENDA MEGAPLAZA#485232</t>
  </si>
  <si>
    <t>cliente reclama que pido porcion de carrot cake y le enviaron otro producto  se revisa que por la imagen es una porción dulzura de pecanas  se consulta con tienda  se gestiona el envio del correcto</t>
  </si>
  <si>
    <t>Greys Fasanando Cerrón</t>
  </si>
  <si>
    <t>Cortesía - sin reclamo a agregador - Alerta1 - Alerta2 - Alerta3</t>
  </si>
  <si>
    <t>Reclamos -&gt; Pedido equivocado</t>
  </si>
  <si>
    <t>16:45</t>
  </si>
  <si>
    <t>FEEDBACK RECLAMO PEDIDO EQUIVOCADO TIENDA ENCALADA #482533</t>
  </si>
  <si>
    <t>Compró varios productos  solicitó porción de cheesecake de maracuyá y le enviaron porción de bruselinas de lúcuma. Se envía el producto correcto</t>
  </si>
  <si>
    <t>Hugo Alexander Torres Giove</t>
  </si>
  <si>
    <t>Cortesía - Alerta1 - Alerta2 - Alerta3</t>
  </si>
  <si>
    <t>17:03</t>
  </si>
  <si>
    <t>FEEDBACK RECLAMO DELIVERY PROPIO TIENDA ARAMBURU - #482547</t>
  </si>
  <si>
    <t>Cliente no recibió su pedido  por error del motorizado. Driver entregó pedido a otro cliente de su ruta. Tienda informa que driver si recibió pedido. Se genera devolución más detalle.</t>
  </si>
  <si>
    <t>Maykoll Cap</t>
  </si>
  <si>
    <t>Pedidos Fuera de hora - Cortesía - devolución - Alerta1 - Alerta2 - Alerta3</t>
  </si>
  <si>
    <t>Carlos Torres</t>
  </si>
  <si>
    <t>Llamada de Milagros Ramirez</t>
  </si>
  <si>
    <t>Menciona que su orden fue cancelada  se le deriva a su canal de compras para saber el motivo de la cancelación</t>
  </si>
  <si>
    <t>Milagros Ramirez</t>
  </si>
  <si>
    <t>Reclamo elemento extraño (Bolichera ): (Cabello ) ticket  482619</t>
  </si>
  <si>
    <t>Encontró un cabello dentro del keke de su porc. de torta de chocolate.  Se ofrece disculpa y que se reforzará con el personal. Se brinda detalle</t>
  </si>
  <si>
    <t>Adriana Mendoza</t>
  </si>
  <si>
    <t>Cortesía - Alerta1 - Alerta2</t>
  </si>
  <si>
    <t>Reclamos -&gt; Elemento Extraño</t>
  </si>
  <si>
    <t>Cabello</t>
  </si>
  <si>
    <t>17:01</t>
  </si>
  <si>
    <t>Hola Edith   según lo conversado telefónicamente le hago llegar este mensaje para poder atender su caso.</t>
  </si>
  <si>
    <t>Reclama que le llego otra tarjeta de dedicatoria  se valida información en el sistema  se ofrece envío de la tarjeta + detalle</t>
  </si>
  <si>
    <t>Edith Yurico Zavala Palomino</t>
  </si>
  <si>
    <t>11:00-12:00</t>
  </si>
  <si>
    <t>Reclamo elemento extraño (Chorrillos ): (Cabello) ticket  482644</t>
  </si>
  <si>
    <t>Cabello dentro de su keke de la dulzura de pecanas 12pz  se le indica al cliente que se realizará el feedback respectivo y se envia un nuevo producto</t>
  </si>
  <si>
    <t>Bill Bryson</t>
  </si>
  <si>
    <t>Cortesía - con reclamo a agregador - Alerta1 - Alerta2</t>
  </si>
  <si>
    <t>15:20</t>
  </si>
  <si>
    <t>Hola acabo de recibir una torta que pedí para regalo</t>
  </si>
  <si>
    <t>Movimiento  se ofrece disculpa al cliente y se envía nuevamente el producto.</t>
  </si>
  <si>
    <t>Diego Murrugarra</t>
  </si>
  <si>
    <t>EDUARDOMENDEZ-CARGUI</t>
  </si>
  <si>
    <t>Hola Sandra   según lo conversado telefónicamente le hago llegar este mensaje para poder atender su caso.</t>
  </si>
  <si>
    <t>Ya no desea compra</t>
  </si>
  <si>
    <t>Sandra Matta</t>
  </si>
  <si>
    <t>devolución - Alerta1 - Alerta2</t>
  </si>
  <si>
    <t>ASUNTO: FEEDBACK RECLAMO PEDIDO EQUIVOCADO TIENDA La Molina  # 482751</t>
  </si>
  <si>
    <t>Cliente reclama que enviamos su pedido hoy 05-03 y estaba programado para el 07-03  se recoge la torta enviada  y también se gestiona para que se envié el producto en la fecha correcta</t>
  </si>
  <si>
    <t>Mariel</t>
  </si>
  <si>
    <t>Se cambia producto al cliente - Cortesía</t>
  </si>
  <si>
    <t>12:00-14:00</t>
  </si>
  <si>
    <t>Asunto: FEEDBACK RECLAMO DELIVERY PROPIO TIENDA ARAMBURU #482759</t>
  </si>
  <si>
    <t>cliente reclama que le llego el comprobante en su pedido  se agradece el feedback se resuelve</t>
  </si>
  <si>
    <t>Kamila Flores</t>
  </si>
  <si>
    <t>NATANAELGARCIA</t>
  </si>
  <si>
    <t>Hola qué tal!</t>
  </si>
  <si>
    <t>Movimiento  se deriva a su canal de compra</t>
  </si>
  <si>
    <t>Andrea  Ferreyro</t>
  </si>
  <si>
    <t>Alerta1 - Alerta2</t>
  </si>
  <si>
    <t>15:15</t>
  </si>
  <si>
    <t>Holaa</t>
  </si>
  <si>
    <t>Reclama que driver entregó orden en dirección errada. Se deriva  a su soporte</t>
  </si>
  <si>
    <t>Jessica Lescano</t>
  </si>
  <si>
    <t>sin reclamo a agregador - Alerta1 - Alerta2</t>
  </si>
  <si>
    <t>16:05</t>
  </si>
  <si>
    <t>Ya no desea la compra</t>
  </si>
  <si>
    <t>Cinthia Mendez</t>
  </si>
  <si>
    <t>Ok</t>
  </si>
  <si>
    <t>no le llego tarjeta impresa  no tiene evidencias  se coordina envió con detalle.</t>
  </si>
  <si>
    <t>Marianela</t>
  </si>
  <si>
    <t>MO-20250305-0001</t>
  </si>
  <si>
    <t>15:18</t>
  </si>
  <si>
    <t>Libro de reclamos MAAL-001-1078  Ticket 483054</t>
  </si>
  <si>
    <t>MAAL-001-1078 Siempre solicita manjar blanco sobre la torta de chocolate 12p y está vez se lo negaron. Se explica que no es parte de la presentación colocar manjar sobre las tortas de 12 porciones.Cliente incomoda.</t>
  </si>
  <si>
    <t>Rosse Ramos Aliaga</t>
  </si>
  <si>
    <t>Libro de reclamaciones - Alerta1</t>
  </si>
  <si>
    <t>21:00-22:00</t>
  </si>
  <si>
    <t>Indica que solicito una Minimaria bruselina de vainilla y fresa y no le llego dedicatoria ni vela  se valida en sistema y no coloco dedicatoria  se agradece feedback queda conforme</t>
  </si>
  <si>
    <t>Maria de los Angeles</t>
  </si>
  <si>
    <t>Solicitud de Evidencias Contracargos ingresados del 2025-03-05 - Carta: GD16152</t>
  </si>
  <si>
    <t>contracargo</t>
  </si>
  <si>
    <t>Reclamos -&gt; Contracargo</t>
  </si>
  <si>
    <t>13:00-14:00</t>
  </si>
  <si>
    <t>Buenos dias</t>
  </si>
  <si>
    <t>Encontró pelo en su torta de chocolate de 12 pzs  cl. no cuenta con evidencia de la compra ni del producto ya que lo adquirió el 22 de feb.  Se agradece comunicación y se indica que en una próx. oportundiad se contacte el mismo día</t>
  </si>
  <si>
    <t xml:space="preserve">Milagros Romero </t>
  </si>
  <si>
    <t>sin info</t>
  </si>
  <si>
    <t>10:41</t>
  </si>
  <si>
    <t>Llamada de 51948001010</t>
  </si>
  <si>
    <t>reclama que el rt no le entregó su pedido  le dio como entregado pero nunca lo recibió  se deriva con su soporte</t>
  </si>
  <si>
    <t>Josefina Larco</t>
  </si>
  <si>
    <t>12:19</t>
  </si>
  <si>
    <t>Reclama que modifico su direccion directo en la web  se explica que solo modificamos por el call. Cliente critico   se genera el cambio de tienda y se envia.</t>
  </si>
  <si>
    <t>Priscila Yañez</t>
  </si>
  <si>
    <t>Acabo de hacer un pedido no 100341801 quiero saber si pasó. Anteriormente hice el mismo pedido y al final me salió error. Quiero saber si alguno está correcto y me lo van a traer. No de pedido 100341796</t>
  </si>
  <si>
    <t>ya no desea la compra</t>
  </si>
  <si>
    <t>Ester Marmol</t>
  </si>
  <si>
    <t>Libro de Reclamo mala atención San Miguel Ticket 483283</t>
  </si>
  <si>
    <t>Espero 20 minutos en cola  deseaba que le brinden un producto que se encontraba en vitrina  que ya se encontraba separado  le indicaron que tenemos tiempo de espera.Cliente no responde y no tiene correo.</t>
  </si>
  <si>
    <t>Luis Espejo Miranda</t>
  </si>
  <si>
    <t>María Almenara</t>
  </si>
  <si>
    <t>Lita Aramburu Bernuy</t>
  </si>
  <si>
    <t>18:00-19:00</t>
  </si>
  <si>
    <t>Reclama que solicitó que los productos de su pedido fueron entregados en bolsas por separado y le llegó todo en 1 sola bolsa. CP informa que PEYA no traslada las notas adicionales que cliente solicita.Se envia las bolsas por cliente critico.</t>
  </si>
  <si>
    <t>Josy</t>
  </si>
  <si>
    <t>20:00</t>
  </si>
  <si>
    <t>Reclamo calidad de producto tienda barranco: mala presentacion ticket #483397</t>
  </si>
  <si>
    <t>reclama que sus dos porciones de red velvet solo a uno le agregaron fudge.Tienda menciona que se olvidaron.Se ofrece un nuevo producto.</t>
  </si>
  <si>
    <t>Alirio Colmenarez</t>
  </si>
  <si>
    <t>Cortesía - sin reclamo a agregador - Alerta1 - Alerta2</t>
  </si>
  <si>
    <t>Mala presentación</t>
  </si>
  <si>
    <t>18:49</t>
  </si>
  <si>
    <t>Atención Libro de Reclamaciones - Tienda La Marina</t>
  </si>
  <si>
    <t>MAAL-001-1079 Cliente reclama que personal de tienda se encontraba comiendo un snack y a la vez preparando pedido. Tienda confirma lo informado por cliente. Se ofrece detalle.</t>
  </si>
  <si>
    <t>Boris Cafferatta</t>
  </si>
  <si>
    <t>Libro de reclamaciones - Contacto fuera de horario - Cortesía - Alerta1 - Alerta2 - Alerta3</t>
  </si>
  <si>
    <t>20:00-21:00</t>
  </si>
  <si>
    <t>Hola Evelyn  según lo conversado telefónicamente le hago llegar este mensaje para poder atender su caso.</t>
  </si>
  <si>
    <t>Cliente reclama que petit box no llegó. Tienda informa que lo enviaron dentro de caja roja junto a su torta. Cliente confirma que pedido está completo.</t>
  </si>
  <si>
    <t>Evelyn Arias</t>
  </si>
  <si>
    <t>10:00-12:00</t>
  </si>
  <si>
    <t>Hola Silvia  según lo conversado telefónicamente le hago llegar este mensaje para poder atender su caso.</t>
  </si>
  <si>
    <t>Solicito una porcion de carrot cake y dulzura de pecanas y le enviaron dos porciones de carrot cake  se evidencia que si fue enviado correctamente  se le explica y el cliente entiende.</t>
  </si>
  <si>
    <t>Silvia Crespo</t>
  </si>
  <si>
    <t>15:24</t>
  </si>
  <si>
    <t>FEEDBACK RECLAMO PEDIDO INCOMPLETO TIENDA (PLAZA NORTE) #(483721)</t>
  </si>
  <si>
    <t>Pidio 1 p. bruselinas de vainilla y fresas y 2 p. de bruselina de chocolate y lúcuma y solo le entregaron una porción. Se envía el producto faltante con rappi cargo.</t>
  </si>
  <si>
    <t>Rosa Patricia</t>
  </si>
  <si>
    <t>17:30</t>
  </si>
  <si>
    <t>MAAL-001-1080 Código de Reclamación</t>
  </si>
  <si>
    <t>MAAL-001-1080 reclama que su cheescake llego con la decoracion a un costado y movida.Se pide disculpas y se envia un nuevo producto.</t>
  </si>
  <si>
    <t>Rocío Victoria Quispe Rupaylla</t>
  </si>
  <si>
    <t>Libro de Reclamaciones -&gt; Libro de reclamos Delivery Propio</t>
  </si>
  <si>
    <t>JESUSZANOTTY</t>
  </si>
  <si>
    <t>18:00-21:00</t>
  </si>
  <si>
    <t>Reclamo calidad de producto (La Marina) : (mala presentación) ticket #483748</t>
  </si>
  <si>
    <t>Indica que no le faltaban 4 bocaditos y en imagen se valida que no tiene lazo rojo. Tda indica que si salió completo pero no colocaron lazo. En cámara se evidencia que salió completo y sin lazo. Se ofrece detalle</t>
  </si>
  <si>
    <t>Jair Cruz Arzola</t>
  </si>
  <si>
    <t>19:42</t>
  </si>
  <si>
    <t>reclama que su red velvet llego destrozado por un transporte inadecuado.Agregador no compensa al cliente y demora en responder.Se entrega nuevo producto por ser cumpleaños.</t>
  </si>
  <si>
    <t>Adriana Karina Barrios Paliza</t>
  </si>
  <si>
    <t>Cortesía - sin reclamo a agregador - Alerta1</t>
  </si>
  <si>
    <t>20:01</t>
  </si>
  <si>
    <t>Refiere que el driver no tocó el timbre  y por eso no se entregó la orden  sin embargo  el driver tocó 3 veces el timbre y esperó casi 20 min. Se realiza devolución del pago por reprogramación cl critico. Envío de cortesia.</t>
  </si>
  <si>
    <t>Carla Sotil</t>
  </si>
  <si>
    <t>Pedido no entregado - Cortesía - devolución</t>
  </si>
  <si>
    <t>08:00-10:00</t>
  </si>
  <si>
    <t>Devolucion Maria Teresa González Collantes / S/115.00 soles</t>
  </si>
  <si>
    <t>motivos personales</t>
  </si>
  <si>
    <t>Maria Teresa González Collantes</t>
  </si>
  <si>
    <t>devolución - Alerta1</t>
  </si>
  <si>
    <t>16:00-17:00</t>
  </si>
  <si>
    <t>Hola Angélica  nos comunicamos de Maria Almenara  con relación a una consulta sobre tu pedido efectuado.  En caso no puedas atendernos por esta vía  puedes  comunicarte con nosotros al 6429751. Que tengas un dulce día!</t>
  </si>
  <si>
    <t>Tiempo de espera de 45 min para un pedido togo. Se explica que es debido a la alta demanda  se agradecen comentarios y se ofrece detalle por cl frecuente.</t>
  </si>
  <si>
    <t>Angélica</t>
  </si>
  <si>
    <t>Cortesía - HON</t>
  </si>
  <si>
    <t>Hola Maykol   según lo conversado telefónicamente le hago llegar este mensaje para poder atender su caso.</t>
  </si>
  <si>
    <t>no llegó sus tarjetas impresas  tienda indica incidencia por alta demanda se coordina con tienda el envío de las tarjetas</t>
  </si>
  <si>
    <t>Maykol Morillo</t>
  </si>
  <si>
    <t>Cortesía - no comprador</t>
  </si>
  <si>
    <t>Hola Elizabeth  según lo conversado telefónicamente le hago llegar este mensaje para poder atender su caso.</t>
  </si>
  <si>
    <t>No recibió tarjeta impresa  se valida en backoffica que se imprimió. Tda indica que no le aparecía en sistema. Se envía tarjeta + detalle</t>
  </si>
  <si>
    <t>Elizabeth Sono</t>
  </si>
  <si>
    <t>Buenos dias  tengo un reclamo que hacer.</t>
  </si>
  <si>
    <t>Indica que su textura del keke es duro y seco  como pasado. Se valida que el rótulo es del jueves.  Tda indica que no ha presentado incidencias. Se explica caract. del producto. Se recoge el keke y se entrega un keke de plátano de 8p</t>
  </si>
  <si>
    <t>Betty Salinas</t>
  </si>
  <si>
    <t>llegó una dedicatoria equivocada  tienda indica error al enviarlo  se le envia un detalle mas el mensaje correcto</t>
  </si>
  <si>
    <t>Bryan Pizarro</t>
  </si>
  <si>
    <t>Reclamos -&gt; Dedicatoria</t>
  </si>
  <si>
    <t>Mini delicia de mango</t>
  </si>
  <si>
    <t>Reclamo mala atención Santa catalina #484034</t>
  </si>
  <si>
    <t>demora de 4 horas en entrega  cp creo guia para el 07/03 fecha equivocada  fecha de entrega 08/03 tienda no alisto el producto  pese que san miguel  informó a santa cata   se le brinda un detalle al cliente</t>
  </si>
  <si>
    <t>Carlos Merino</t>
  </si>
  <si>
    <t>Llamada de 51993488335</t>
  </si>
  <si>
    <t>Cliente reclama que su pedido aún no sale de tienda  se informa que pedido está listo pero aún no llega ningún motorizado a recogerlo.</t>
  </si>
  <si>
    <t>Buenas tardes</t>
  </si>
  <si>
    <t>indica que no llegó su t.impresa  tda menciona que si realizaron el envío. En la imagen enviada por el cliente no se evidencia ello  se le envia un detalle mas la t. impresa</t>
  </si>
  <si>
    <t>Emily  Gavidia Vasquez</t>
  </si>
  <si>
    <t>14.00-16.00</t>
  </si>
  <si>
    <t>Hola Jackeline   según lo conversado telefónicamente le hago llegar este mensaje para poder atender su caso.</t>
  </si>
  <si>
    <t>Reclama que su p. de tres leches de chocolate está avinagrada. Tienda prueba el producto e indica que está ok. Se agradece comentarios de la cliente y se da detalle</t>
  </si>
  <si>
    <t>Yaquelin Kristel</t>
  </si>
  <si>
    <t>Hola Manuel   según lo conversado telefónicamente le hago llegar este mensaje para poder atender su caso.</t>
  </si>
  <si>
    <t>Indica que no le llegó tarjeta impresa envía imagen y no se valida que se haya enviado. Se verifica en sist de pedidos y sale no impresa. Se coordina el envío + detalle</t>
  </si>
  <si>
    <t>Manuel Bulnes</t>
  </si>
  <si>
    <t>Cortesía - factura - Alerta1 - Alerta2 - Alerta3</t>
  </si>
  <si>
    <t>Llamada de 51964052208</t>
  </si>
  <si>
    <t>Indica que le entregaron un pedido de otra persona y que la boleta indica una minitorta. Se realiza la consulta con CP se valida que driver llevó dos pedidos y cruzó las entregas. Se deriva a su soporte.</t>
  </si>
  <si>
    <t>Lucero Nataly Guevara Urbano</t>
  </si>
  <si>
    <t>FEEDBACK RECLAMO PEDIDO INCOMPLETO TIENDA SAN MIGUEL #(484127)</t>
  </si>
  <si>
    <t>Pidió 3 alfajores individuales  solo se envió 1. Se envía el faltante.</t>
  </si>
  <si>
    <t>Gloria Seminario</t>
  </si>
  <si>
    <t>sin reclamo a agregador - Alerta1 - Alerta2 - Alerta3</t>
  </si>
  <si>
    <t>17:31</t>
  </si>
  <si>
    <t>reclama que le enviaron merengado de fresas 12pz en lugar de bruselina de fresas con vainilla 12pz  se revisa que el producto enviado es el correcto  cliente agradece ya que no estaba segura de lo que pidió  se resuelve</t>
  </si>
  <si>
    <t>Yvonne Parravecino Torres</t>
  </si>
  <si>
    <t>16:00-18:00</t>
  </si>
  <si>
    <t>Hola Erika   según lo conversado telefónicamente le hago llegar este mensaje para poder atender su caso.</t>
  </si>
  <si>
    <t>Pidió brownie y p. 3 leches de chocolate y no le dieron la porc. Regresa e informa pero hacen gestos de que no le creen pero la atienden  al llegar a casa nota que le entregaron p. de chocolate  Se toma feedback y se envía prod. correcto</t>
  </si>
  <si>
    <t>Erika Liliana Vallejo Pastor</t>
  </si>
  <si>
    <t>18:36</t>
  </si>
  <si>
    <t>Llamada de Mi Rayito De Luna Blanca.</t>
  </si>
  <si>
    <t>cliente reclama que el driver de peya dejo su compra en la pista por no esperar  se agradece la comunicación  se le indica que reportaremos lo mencionado  se le pide que también lo coloque mediante su canal de compra peya  se agradece se resuelve</t>
  </si>
  <si>
    <t>Yubi Bravo</t>
  </si>
  <si>
    <t>19:24</t>
  </si>
  <si>
    <t>Cliente informa que tras esperar 15 minutos aprox tras pagar por su pedido  al acercarse a vitrina le dijeron que recien alistarían su pedido. Tienda indica que se atendió en tiempo. Se ofrece cortesía.</t>
  </si>
  <si>
    <t>Victor</t>
  </si>
  <si>
    <t>Hola Marilu  según lo conversado telefónicamente le hago llegar este mensaje para poder atender su caso.</t>
  </si>
  <si>
    <t>María Luisa Calderón Ferradas</t>
  </si>
  <si>
    <t>Indica que Porción de bruselina de vainilla y fresa  tiene la masa chiclosa y el sabor diferente. Se informa que la galleta absorbe humedad y puede cambiar su textura. Cliente conforme.</t>
  </si>
  <si>
    <t>Nicole Icumina</t>
  </si>
  <si>
    <t>20:07</t>
  </si>
  <si>
    <t>Hola Lucia   nos comunicamos de Maria Almenara  con relación a una consulta sobre tu pedido efectuado.  En caso no puedas atendernos por esta vía  puedes  comunicarte con nosotros al 6429751. Que tengas un dulce día!</t>
  </si>
  <si>
    <t>Tardanza de 1 hora en su pedido  no ingreso correctamente  se da aviso a tienda y se ofrece cortesía al cl.</t>
  </si>
  <si>
    <t>ECommerce/webFalla - Cortesía</t>
  </si>
  <si>
    <t>Reclamo mala atención ARENALES Ticket 484239</t>
  </si>
  <si>
    <t>Realizó compra todo le dieron tiempo de espera 20 min. Pasó a recoger su compra y le pidieron 20 min adicionales. Tda indica que es de una hora. Se ofrece disculpa + detalle</t>
  </si>
  <si>
    <t>Yovana Piñas</t>
  </si>
  <si>
    <t>09:51</t>
  </si>
  <si>
    <t>Reclamo calidad de producto Megaplaza : Mosca  ticket #484248</t>
  </si>
  <si>
    <t>Encontró una mosca en la vitrina  se encuentra muy incómoda por la insalubridad  tienda indica que ya solicitaron cortinas de aire para estas incidencias  se le brinda informacion al cliente y un detalle  queda conforme</t>
  </si>
  <si>
    <t>Jiomira Gutierrez Santas Cruz</t>
  </si>
  <si>
    <t>Operaciones</t>
  </si>
  <si>
    <t>14:43</t>
  </si>
  <si>
    <t>Llamada de Silvana</t>
  </si>
  <si>
    <t>Indica que hay una diferencia de tamaño en su mini cheescake de oreo con una mini de chocolate. Agente no brinda la información correcta en las diferencias. Se le explica al cliente las diferencias  lo entiende y se realiza cambio de producto.</t>
  </si>
  <si>
    <t>Silvana Romero Chau</t>
  </si>
  <si>
    <t>Cortesía - Alerta1 - Alerta2 - Alerta3 - Alerta0</t>
  </si>
  <si>
    <t>Gabriela Olivas</t>
  </si>
  <si>
    <t>Reclamo calidad de producto DOS DE MAYO: Seco #484331</t>
  </si>
  <si>
    <t>Porc. 3 leches de choco no tiene la suficiente humectación  tda no ha tenido alertas sobre el producto. Calidad indica que realizarán el feedback.  Queda pendiente cortesia  pero la cl no quiere que se le contacte y no desea nada.</t>
  </si>
  <si>
    <t>Alerta1 - Alerta0</t>
  </si>
  <si>
    <t>Seco</t>
  </si>
  <si>
    <t>FEEDBACK RECLAMO PEDIDO EQUIVOCADO TIENDA MA SAN MIGUEL #484371</t>
  </si>
  <si>
    <t>Solicito una porción de carrot cake y le llego una porción de ches. de nutella  tienda confirma error en vitrina  se coordina envío del producto correcto</t>
  </si>
  <si>
    <t>Cintya Martinez</t>
  </si>
  <si>
    <t>Cortesía - Alerta0</t>
  </si>
  <si>
    <t>Indica que le brindaron un tiempo de espera pero el produc. estaba en vitrina y que limpiaron la mesa con servilleta.  Tda indica que no estaba el prod. que quería el cliente y que utilizan wypall para limpiar. Se le explica al cliente y agradece.</t>
  </si>
  <si>
    <t>Manuel Zavaleta</t>
  </si>
  <si>
    <t>19:17</t>
  </si>
  <si>
    <t>Hola qué tal</t>
  </si>
  <si>
    <t>cliente desea cambiar su porción de dulzura de pecanas por porción de tres leches agregador  se le indica que no es posible  se deriva con su canal de compra</t>
  </si>
  <si>
    <t>Ariana</t>
  </si>
  <si>
    <t>20:22</t>
  </si>
  <si>
    <t>FEEDBACK RECLAMO PEDIDO INCOMPLETO TIENDA LA MAR #(484432)</t>
  </si>
  <si>
    <t>Indica que consumió en el local y no le entregaron por. croc. de manzana. Ya se encontraba en puerta y sus hijas en el SSHH. Tda indica que lo dejó en mesa. Se ofrece enviar su producto faltante y tienda revisara las camaras.</t>
  </si>
  <si>
    <t>Vanessa Lavado</t>
  </si>
  <si>
    <t>20:57</t>
  </si>
  <si>
    <t>Devolución parcial - TIENDA ARAMBURU</t>
  </si>
  <si>
    <t>Devolución parcial  no desea carrot cake 12 pz por motivos personales.</t>
  </si>
  <si>
    <t>Carla Quispe Valle</t>
  </si>
  <si>
    <t>Asunto: FEEDBACK RECLAMO DELIVERY PROPIO TIENDA LA ARAMBURU#484675</t>
  </si>
  <si>
    <t>cliente reclama que siendo regalo enviamos el comprobante de la compra. Se valida que si está marcando como regalo. Se ofrece disculpa + detalle</t>
  </si>
  <si>
    <t>Julisa Avellaneda</t>
  </si>
  <si>
    <t>JOSEADRIAZOLA-APOYO</t>
  </si>
  <si>
    <t>08:00 - 09:00</t>
  </si>
  <si>
    <t>Hola Joseph  nos comunicamos de Maria Almenara  con relación a una consulta sobre tu pedido efectuado.  En caso no puedas atendernos por esta vía  puedes  comunicarte con nosotros al 6429751. Que tengas un dulce día!</t>
  </si>
  <si>
    <t>Compró unas cookiss pecans el 21/02 con FV 22/02  indica que es muy corto el tiempo de vida pero que no se dió cuenta antes de ello. Dejará sus cookis vencidas y se entrega un nuevo producto</t>
  </si>
  <si>
    <t>Joseph Caballero</t>
  </si>
  <si>
    <t>Cortesía - sin reclamo a agregador</t>
  </si>
  <si>
    <t>12:28</t>
  </si>
  <si>
    <t>Reclamo mala atención Aramburu Ticket 484761</t>
  </si>
  <si>
    <t>indica poca amabilidad y empatía desde el cajero  durante el proceso de su compra y en la entrega del producto  tienda indica que solo tuvieron incidencia con la entrega. Se coordina llamar mañana al cl. Se ofrece disculpa + detalle</t>
  </si>
  <si>
    <t>Giuliana  Correa Vega</t>
  </si>
  <si>
    <t>17:55</t>
  </si>
  <si>
    <t>Los postres de verdad nada sorprendente  la atención una lentitud de tortuga con polio  el menaje innecesariamente incómodo pedí un café americano en una taza incómoda La demora en la atención del servicio para llorar  pense que era quizás una ocasión ...</t>
  </si>
  <si>
    <t>Rating: 2 Los postres de verdad nada sorprendente  la atención una lentitud de tortuga con polio  el menaje innecesariamente incómodo pedí un café americano en una taza incómoda. La demora en la atención del servicio para llorar  pensé que era quizás una</t>
  </si>
  <si>
    <t>Nelson Fernando Chiara Laulate</t>
  </si>
  <si>
    <t>Google MB 2 - Rating: 2 - Alerta1 - Alerta2 - Alerta0</t>
  </si>
  <si>
    <t>08:29</t>
  </si>
  <si>
    <t>Llamada de Rossana Avalos</t>
  </si>
  <si>
    <t>reclama que realizó un pedido por Peya pero que no le llego la dedicatoria  se le explica que es un beneficio exclusivo de nuestra web</t>
  </si>
  <si>
    <t>Rossana</t>
  </si>
  <si>
    <t>sin reclamo a agregador - Alerta0</t>
  </si>
  <si>
    <t>20:44</t>
  </si>
  <si>
    <t>Reclamo calidad de producto Camacho - Mala presentación del producto - ticket #484860</t>
  </si>
  <si>
    <t>Reclama que le enviaron su combo helado en una bolsa que no es la presentacion  tienda menciona que hubo un error al empaque se ofrece un detalle para envio cliente conforme</t>
  </si>
  <si>
    <t>Andrea Bonilla</t>
  </si>
  <si>
    <t>Cortesía - Alerta1 - Alerta2 - Alerta0</t>
  </si>
  <si>
    <t>hola</t>
  </si>
  <si>
    <t>reclama que sus sanguchitos estaban secos y que es mas grande el pan que el relleno  no cuenta con imagen  se ubica pedido.No responde llamadas y menciona que lo recogio tarde.</t>
  </si>
  <si>
    <t>Karen</t>
  </si>
  <si>
    <t>MAAL-001-108 1  FEEDBACK RECLAMO PEDIDO EQUIVOCADO TIENDA ARENALES # 484912</t>
  </si>
  <si>
    <t>MAAL-001-108 1 reclama que su pedido se envió hoy y no el 13-03  se agradece el feedback se coordina recojo ya que esta en recepcion  se gestiona envio en fecha correcta</t>
  </si>
  <si>
    <t>Ronaldo Morquencho</t>
  </si>
  <si>
    <t>Libro de reclamaciones - Se cambia producto al cliente - Cortesía - Alerta1 - Alerta0</t>
  </si>
  <si>
    <t>box duo minis</t>
  </si>
  <si>
    <t>FEEDBACK RECLAMO PEDIDO FECHA EQUIVOCADA TIENDA (Aramburú) #(484929)</t>
  </si>
  <si>
    <t>reclama que le estaban entregando su pedido el día de hoy  ella no lo recibió ya que lo solicitó para el día 13-03  se ofrece disculpas y se da aviso a tienda para que salga en la fecha correcta</t>
  </si>
  <si>
    <t>Valeria</t>
  </si>
  <si>
    <t>Reclamo calidad de producto SAN MIGUEL: AMARGO ticket #484971</t>
  </si>
  <si>
    <t>Cliente reclama que bizcochuelo de corazonina está amarga  como si estuviera mal refrigerado o pasado. Tienda informa  que producto fue preparado hoy  no han tenido inconvenientes. Se recoge muestra y se cambia el producto por 1 minicarrot por cl critico.</t>
  </si>
  <si>
    <t>Francisco Arica Mori</t>
  </si>
  <si>
    <t>Agrio / Amargo</t>
  </si>
  <si>
    <t>15:27</t>
  </si>
  <si>
    <t>no llego Tarjeta impresa  en sistema aparece como no impreso  se le brinda un detalle y su tarjeta recogera en la misma sede</t>
  </si>
  <si>
    <t>Marinela Cruzado</t>
  </si>
  <si>
    <t>indica que el glaseado del keke de limon llego derretido  no cuenta con imagen  se le agradece su comunicación</t>
  </si>
  <si>
    <t>Mabel Casorati</t>
  </si>
  <si>
    <t>sin reclamo a agregador - Alerta1 - Alerta0</t>
  </si>
  <si>
    <t>17:45</t>
  </si>
  <si>
    <t>Llamada de 51980997024</t>
  </si>
  <si>
    <t>realizó pago con yape  no se valida compra  se le brinda informacion y deriva a su soporte</t>
  </si>
  <si>
    <t>Jerry Cahuana</t>
  </si>
  <si>
    <t>Reclamo mala atención ARENALES Ticket #485017</t>
  </si>
  <si>
    <t>Se entregó con comprobante y no se envió tarjeta impresa. Backoffice figura no impresa. Se ofrecen disculpas y se envía con detalle.</t>
  </si>
  <si>
    <t>Maria del Pilar Johanna Solis Pro</t>
  </si>
  <si>
    <t>Cortesía - EncuestaEC - no comprador - Alerta1 - Alerta2 - Alerta3 - Alerta0</t>
  </si>
  <si>
    <t>Llamada de 51986481359</t>
  </si>
  <si>
    <t>Realizó pago por yape  no se valida pago  se le brinda informacion y deriva a su soporte</t>
  </si>
  <si>
    <t>Cecilia Cazalo</t>
  </si>
  <si>
    <t>19:00</t>
  </si>
  <si>
    <t>Llamada de Karelya Tamo</t>
  </si>
  <si>
    <t>indica que su merengado de fresas  se encuentra derretido  la entrega fue el 10/03 y lo mantuvo refrigerado hasta el dia de hoy 11/03  casi 24 horas   se le explica características del producto</t>
  </si>
  <si>
    <t>Karelya Gladys Tamo Achire</t>
  </si>
  <si>
    <t>Libro de Reclamos Informativo - Tienda Megaplaza Ticket: 485043</t>
  </si>
  <si>
    <t>MAAL-001-1082 Reclama que pido una minimaria de chocolate la boleta indica un turron de chocolate que es el producto que ella tiene  se le agradece el feedback</t>
  </si>
  <si>
    <t>Giovana</t>
  </si>
  <si>
    <t>Libro de reclamaciones</t>
  </si>
  <si>
    <t>19:50</t>
  </si>
  <si>
    <t>Hola Linda  según lo conversado telefónicamente le hago llegar este mensaje para poder atender su caso.</t>
  </si>
  <si>
    <t>solicito una mini turrón de chocolate  le llegó una mini carrot cake.Se valida que el cliente pidio de manera errada su producto.Se explica al cliente.</t>
  </si>
  <si>
    <t>Linda</t>
  </si>
  <si>
    <t>Cortesía - sin reclamo a agregador - Alerta0</t>
  </si>
  <si>
    <t>20:49</t>
  </si>
  <si>
    <t>Llamada de 51982148261</t>
  </si>
  <si>
    <t>Walter Rivera</t>
  </si>
  <si>
    <t>10:48</t>
  </si>
  <si>
    <t>Reclamo elemento extraño (San Miguel): (cabello) ticket #485123</t>
  </si>
  <si>
    <t>encontro un cabello dentro del relleno de su minimaria de chocolate.Se entrega un nuevo producto.</t>
  </si>
  <si>
    <t>Emily Solansh Antuaneth</t>
  </si>
  <si>
    <t>Cortesía - sin reclamo a agregador - Alerta1 - Alerta0</t>
  </si>
  <si>
    <t>12:53</t>
  </si>
  <si>
    <t>Hola Mari  según lo conversado telefónicamente le hago llegar este mensaje para poder atender su caso.</t>
  </si>
  <si>
    <t>Fredeslinda María Sánchez Manchego</t>
  </si>
  <si>
    <t>devolución - Alerta1 - Alerta0</t>
  </si>
  <si>
    <t>Hola Cintia  nos comunicamos de Maria Almenara  con relación a una consulta sobre tu pedido efectuado.  En caso no puedas atendernos por esta vía  puedes  comunicarte con nosotros al 6429751. Que tengas un dulce día!</t>
  </si>
  <si>
    <t>Realizó compra el día lunes 10  el dia de ayer se acercó a Encalada indicando que su fruta tiene moho. Tda envía el vídeo y decide mandar cortesía</t>
  </si>
  <si>
    <t>Cintia</t>
  </si>
  <si>
    <t>Alerta0</t>
  </si>
  <si>
    <t>Hongo</t>
  </si>
  <si>
    <t>18:30</t>
  </si>
  <si>
    <t>Señorita coloque dedicatoria pero al perecer no se grabó</t>
  </si>
  <si>
    <t>no llego dediatoria y velas  Pedido por rappi se le explica que la dedicatoria es exclusiva de la web de MA realiza un nuevo pedido y pide envio de velita  se informa a tienda no se asegura al cliente.</t>
  </si>
  <si>
    <t>Karina Santillan</t>
  </si>
  <si>
    <t>11:47</t>
  </si>
  <si>
    <t>ASUNTO: FEEDBACK RECLAMO PEDIDO INCOMPLETO TIENDA Bolichera #485150</t>
  </si>
  <si>
    <t>reclama que no le llego sus tostadas francesas  se consulta con tienda  tienda lo envio incompleto  se gestiona el envio.</t>
  </si>
  <si>
    <t>11:23</t>
  </si>
  <si>
    <t>Asunto: Reclamo calidad de producto La Mar mala presentacion ticket #485167</t>
  </si>
  <si>
    <t>cliente reclama que el pan de sus croissant estaban secos y el queso tenia mala presentación  tienda indica que el queso no es proporcional y que el pan se activo correctamente  se agradece el feedback y se ofrece detalle.</t>
  </si>
  <si>
    <t>Lisa</t>
  </si>
  <si>
    <t>su corazonina cuando se le quita el acetato se desarma  no tiene imagen de la torta.Se agradece comunicacion y se explica las caracteristicas del producto.</t>
  </si>
  <si>
    <t>Claudia Calero</t>
  </si>
  <si>
    <t>12.00-13.00</t>
  </si>
  <si>
    <t>Hola   buenas tardes!</t>
  </si>
  <si>
    <t>Reclama que pidio 4 mini maria 2 kekes 1 de zanahoria y 1 de Platano  solo le llegaron las mini  tienda menciona que entrego el pedido completo  se deriva a soporte al cliente</t>
  </si>
  <si>
    <t>Jose Manuel Ramos Vazquez</t>
  </si>
  <si>
    <t>17:12</t>
  </si>
  <si>
    <t>Hola Carlos  según lo conversado telefónicamente le hago llegar este mensaje para poder atender su caso.</t>
  </si>
  <si>
    <t>Reclama que su cheesecake de oreo tiene sabor amargo y pica el chantilly en la parte interior tiene puntos verdes  se verifica con tienda no han tenido ninguna incidencia se verifico el lote todo esta bien. se explica al cliente  cliente conforme</t>
  </si>
  <si>
    <t>Carlos Alberto Reyes Estúmbelo</t>
  </si>
  <si>
    <t>con reclamo a agregador - Alerta1 - Alerta2 - Alerta3 - Alerta0</t>
  </si>
  <si>
    <t>15:56</t>
  </si>
  <si>
    <t>FEEDBACK RECLAMO PEDIDO EQUIVOCADO TIENDA encalada 485309</t>
  </si>
  <si>
    <t>solicito 2 empanadas de carne y 1 pollo  le llegaron 3 empanadas de carne  tienda indica consultara con cocina  se le envia el producto correcto</t>
  </si>
  <si>
    <t>Alejandra</t>
  </si>
  <si>
    <t>Reclamo mala atención (La Mar ) Ticket #485331</t>
  </si>
  <si>
    <t>indica que la atención en tienda es paupérrima y que dan a notar el mal ambiente laboral  tienda indica que no han tenido ningún inconveniente</t>
  </si>
  <si>
    <t>Dennis Francisco Purisacavidal</t>
  </si>
  <si>
    <t>Google MB 1 - Rating: 1 - Alerta1 - Alerta2 - Alerta3 - Alerta0</t>
  </si>
  <si>
    <t>21:00</t>
  </si>
  <si>
    <t>Atencion Libro de Reclamos- Maria Almenara</t>
  </si>
  <si>
    <t>MAAL-001-1083 indica demora en entrega de 8 minutos  caja no le indico si tendría tiempo de espera  tienda menciona que demoraron menos de 5 minutos  se le informa al cliente que se realizará el feedback respectivo con nuestra sede</t>
  </si>
  <si>
    <t>José Martín Li Gavidia</t>
  </si>
  <si>
    <t>Libro de reclamaciones - Alerta0</t>
  </si>
  <si>
    <t>ASUNTO: FEEDBACK RECLAMO PEDIDO EQUIVOCADO TIENDA  La Mar #485489</t>
  </si>
  <si>
    <t>cliente indica que pidió Porción de Cheesecake de oreo y le llego Porción de Cheesecake de Frutos rojos  se gestiona envió de la Porción de Cheesecake de oreo</t>
  </si>
  <si>
    <t>Antonio Dither Cuenca Pareja</t>
  </si>
  <si>
    <t>13:01</t>
  </si>
  <si>
    <t>Laura Luna Rojas</t>
  </si>
  <si>
    <t>Llamada de Carmen Lazo</t>
  </si>
  <si>
    <t>RT peya no llegó a la dirección de entrega y canceló la orden  regresó el producto a tienda Bolichera. Se deriva a su canal de compra para que le ayuden. Peya hace devolución del pago.</t>
  </si>
  <si>
    <t>Carmen Lazo</t>
  </si>
  <si>
    <t>Y horrible la verdad</t>
  </si>
  <si>
    <t>Indica que el turrón de chocolate de 12 pz tuvo un sabor super amargo y empalagoso se le explica con que ingredientes se realiza pero indica que es incomible  tienda indica que el lote se encuentra en perfecto y no hay reclamos  se informa a cliente</t>
  </si>
  <si>
    <t>Nora Achio Braga</t>
  </si>
  <si>
    <t>Alerta1 - Alerta2 - Alerta3 - Alerta0</t>
  </si>
  <si>
    <t>Gracias por comunicarte con Ecosanitarios. ¿Cómo podemos ayudarte?</t>
  </si>
  <si>
    <t>realizo pago por medio de yape  no se registro su pedido  se le brinda informacion y deriva a su soporte</t>
  </si>
  <si>
    <t>Aurelio Caceres</t>
  </si>
  <si>
    <t>21:26</t>
  </si>
  <si>
    <t>Reclama que el cheesecake tiene los bordes medio marron  se le explica que es parte de las características del producto. No responde</t>
  </si>
  <si>
    <t>Cecilia Carmen</t>
  </si>
  <si>
    <t>16:57</t>
  </si>
  <si>
    <t>Ha enviado un Video</t>
  </si>
  <si>
    <t>Reclama que su cheescake de frutos rojos tiene los bordes oscuros y a su parecer esta guardado.Deja de responder.Se revisa que se atendio en otro ticket.</t>
  </si>
  <si>
    <t>Contacto fuera de horario - sin télefono</t>
  </si>
  <si>
    <t>Solicitó 2 tortas de chocolate 12 pz  recibió 1 mini triple box y 1 two box.Driver cruzo las entregas. Se entrega pedido correcto.</t>
  </si>
  <si>
    <t>Lucia Carretero Ruiz</t>
  </si>
  <si>
    <t>Se cambia producto al cliente - Alerta0</t>
  </si>
  <si>
    <t>Yelguis Zapata</t>
  </si>
  <si>
    <t>Maria Almenara - Encuesta</t>
  </si>
  <si>
    <t>Indica que la carne de su cubanito estaba avinagrada. Tienda indica que ellos probaron el producto y todo era correcto. Se agradece aviso a cliente y se explica las caracteristicas del producto.</t>
  </si>
  <si>
    <t>Karim Rabi</t>
  </si>
  <si>
    <t>HON - Alerta1 - Alerta2 - Alerta3 - Alerta0</t>
  </si>
  <si>
    <t>FEEDBACK RECLAMO DELIVERY PROPIO TIENDA BARRANCO #485728</t>
  </si>
  <si>
    <t>Cliente indica que torta red velvet de 12 llegó desarmada  cliente no acepta que arreglen pedido en tienda.Se ofrece minimaria red velvet  cliente acepta.</t>
  </si>
  <si>
    <t>Danissa Leyva Bellido</t>
  </si>
  <si>
    <t>JESUS VILCHEZ-DANKE</t>
  </si>
  <si>
    <t>Llamada de Roberto Guevara</t>
  </si>
  <si>
    <t>solcito un tostón de tocino  mesero le mencionan que  no cuenta con el producto  genera molestia al no encontrar el producto disponible  se le brinda informacion al cliente  no queda conforme.</t>
  </si>
  <si>
    <t>Roberto Guevara</t>
  </si>
  <si>
    <t>10:00-11:00</t>
  </si>
  <si>
    <t>Atención Libro de Reclamo - Maria Almenara</t>
  </si>
  <si>
    <t>MAAL-001-1084 indica que solicitó un tostón con tocino  tienda le indica que no contaban con el producto  se le brinda otra opción  esto genera incomodidad en el cliente  se le brinda informacion  no queda conforme</t>
  </si>
  <si>
    <t>Libro de reclamaciones - Alerta1 - Alerta2 - Alerta3 - Alerta0</t>
  </si>
  <si>
    <t>Hola Milagros  según lo conversado telefónicamente le hago llegar este mensaje para poder atender su caso.</t>
  </si>
  <si>
    <t>Reclama que no llego correo de confirmacion y ya habia comprado una torta presencial.Solicita la devolucion.Tienda menciona que el cliente no consulto por su pedido.</t>
  </si>
  <si>
    <t>Milagros Olazával</t>
  </si>
  <si>
    <t>devolución - Alerta1 - Alerta2 - Alerta3 - Alerta0</t>
  </si>
  <si>
    <t>ALERTA FALLA EN EC - ticket : 485789</t>
  </si>
  <si>
    <t>17 minutos de retraso. El pedido no ingresó a tiempo debido a que el pago se registró después. se realiza el envío con prioridad.</t>
  </si>
  <si>
    <t>Carla</t>
  </si>
  <si>
    <t>Pedidos Fuera de hora - ECommerce/webFalla</t>
  </si>
  <si>
    <t>Hola quiero presentar una queja</t>
  </si>
  <si>
    <t>Reclama que recibio una tarjeta impresa de otro cliente cuando no solicito un msm.Se ofrece disculpas y nuevo envio.No desea.</t>
  </si>
  <si>
    <t>Renato Ayasca García</t>
  </si>
  <si>
    <t>14.00-15.00</t>
  </si>
  <si>
    <t>Llamada de 51953832765</t>
  </si>
  <si>
    <t>Tardanza 1hr. Tda indica que la tardanza se debe que no se envió a tiempo los datos para la creación de guía. Se ofrece disculpa</t>
  </si>
  <si>
    <t>Verioska Jibaja</t>
  </si>
  <si>
    <t>Pedidos Fuera de hora - Alerta1 - Alerta0</t>
  </si>
  <si>
    <t>Reclamo mala atención DOS DE MAYO Ticket 485846</t>
  </si>
  <si>
    <t>Dirección de entrega fue ingresada como AV en vez de JR por CP. Tda pasó dirección correcta. Se agradece feedback  se brindan disculpas. Cl queda satisfecha.</t>
  </si>
  <si>
    <t>Haydee Mendoza</t>
  </si>
  <si>
    <t>Central de Pedidos</t>
  </si>
  <si>
    <t>Llamada de Aissa Miranda</t>
  </si>
  <si>
    <t>reclama que no le llegó su dedicatoria sobre la torta  se valida que no la solicitó  se le explica  cl. conforme</t>
  </si>
  <si>
    <t>Aissa Miranda</t>
  </si>
  <si>
    <t>Chicos compré 4 porrciones de tortas dif. Dulzura de pecanas y crumble de berries NO estaban frescos. Primera vez que me pasa. Con olor a refri duro el manjar. El crumble super duro. Otras veces se deshace en boca. No se que pasó  pero repito...no eran...</t>
  </si>
  <si>
    <t>reclama que el manjar blanco de su porción de dulzura de pecanas esta duro y el crumble de berries también  no envía evidencias  tienda indica que lote estaba en perfecto estado  se explica y se brinda una cortesía</t>
  </si>
  <si>
    <t>Victoria</t>
  </si>
  <si>
    <t>Cortesía - Alerta1 - Alerta0</t>
  </si>
  <si>
    <t>21:30</t>
  </si>
  <si>
    <t>LIBRO DE RECLAMOS  PEDIDO EQUIVOCADO TIENDA ANDRES REYES # 485966</t>
  </si>
  <si>
    <t>MAAL-001-1085 le entregaron una porcion de bruselina vainilla y fresas y ella solicito una bruselina de chocolate con lúcuma  se le piden disculpas  se envia producto correcto.</t>
  </si>
  <si>
    <t>Cinthia</t>
  </si>
  <si>
    <t>Libro de reclamaciones - Cortesía - Alerta1 - Alerta2 - Alerta3 - Alerta0</t>
  </si>
  <si>
    <t>21:54</t>
  </si>
  <si>
    <t>Hola si</t>
  </si>
  <si>
    <t>reclama que no le llego tarjeta impresa   En sistem. de pedidos sale impresa. Tda indica no envió. Se gestiona envió con detalle</t>
  </si>
  <si>
    <t>Claudia</t>
  </si>
  <si>
    <t>Festinina</t>
  </si>
  <si>
    <t>FEEDBACK RECLAMO PEDIDO EQUIVOCADO TIENDA Aramburu #486022</t>
  </si>
  <si>
    <t>Indica que solicito una Carrot cake de 12 pz y le entregaron una Torta de chocolate de 12 pz  se pide las disculpas y se enviara el producto correcto</t>
  </si>
  <si>
    <t>Marleni Berna</t>
  </si>
  <si>
    <t>FEEDBACK RECLAMO PEDIDO EQUIVOCADO MEGAPLAZA -  #486082</t>
  </si>
  <si>
    <t>Solicitó Minimaria Blue velvet  le etregaron 1 porc. ch. frutos rojos  porc. turrón de chocolate y porc. torta de chocolate  tienda asume equivocación  se envía producto correcto.</t>
  </si>
  <si>
    <t>Maryuri Mañez</t>
  </si>
  <si>
    <t>Cortesía - sin reclamo a agregador - Alerta1 - Alerta2 - Alerta3 - Alerta0</t>
  </si>
  <si>
    <t>15:16</t>
  </si>
  <si>
    <t>Reclamo calidad de producto SANTA CATALINA:  MOSQUITOS  ticket #486153</t>
  </si>
  <si>
    <t>Quiso comprar pero en vitrina habian productos con mosquitos. Pide que se tenga consideración a ello. No brinda datos. Tienda afirma que fue reportado y se desechó producto contaminado.</t>
  </si>
  <si>
    <t>Giovanna Cieza</t>
  </si>
  <si>
    <t>Higiene</t>
  </si>
  <si>
    <t>18:52</t>
  </si>
  <si>
    <t>FEEDBACK RECLAMO FECHA EQUIVOCADA TIENDA  2 DE MAYO #486171</t>
  </si>
  <si>
    <t>Entrega es para el 16/03  pero CP creó guía con envió 15/03  cl no recibe el producto y driver regresa a tienda. SANMIGUEL informó a tienda supervisor de 2deMayo fecha correcta. Se ofrecen disculpas y se asegura que entrega es para la fecha solicitada.</t>
  </si>
  <si>
    <t>Héctor Vázquez</t>
  </si>
  <si>
    <t>FEEDBACK RECLAMO PEDIDO INCOMPLETO TIENDA san miguel #486185</t>
  </si>
  <si>
    <t>solicito varios productos en sede san miguel  no le enviaron el keke de limon en unidad. Se coordina envio para el dia lunes a otra dirección</t>
  </si>
  <si>
    <t>16:11</t>
  </si>
  <si>
    <t>ASUNTO: Reclamo mala atención Aeropuerto  Ticket 486235</t>
  </si>
  <si>
    <t>indica que el personal no están atentos a la llegada de los cliente e indican ahí están los productos mire y lo paga  que   el keke de plátano de 8p llego con la caja manchada de chocolate  se agradece feedback</t>
  </si>
  <si>
    <t>Silvia Sifuentes</t>
  </si>
  <si>
    <t>21.00-22.00</t>
  </si>
  <si>
    <t>Angela nizama</t>
  </si>
  <si>
    <t>Indica que solicitó una torta de chocolate de 12 pz y helado de vainilla y le cancelaron el pedido  se deriva a su soporte pero no le extornan su dinero  rappi indica que se le hizo una cancelación con costo debido que coloco mal la dirección. cliente cri</t>
  </si>
  <si>
    <t>Fernando Hurtado Cortez</t>
  </si>
  <si>
    <t>10:46</t>
  </si>
  <si>
    <t>Indica que su red velvet de 12 pz que pidió por rappi le llego desarmada y rota  se deriva a su agregador  ya fue compensada por rappi</t>
  </si>
  <si>
    <t>Rosangela Mendoza</t>
  </si>
  <si>
    <t>13:27</t>
  </si>
  <si>
    <t>FEEDBACK RECLAMO PEDIDO INCOMPLETO TIENDA BOLICHERA #486313</t>
  </si>
  <si>
    <t>Solicitó varios productos  no le entregaron 2 porciones de pie de limón. Tienda asume error al empaquetar pedido. Rappi compensó a cliente.</t>
  </si>
  <si>
    <t>Mariafernanda  Valverde Carrasco</t>
  </si>
  <si>
    <t>con reclamo a agregador - Alerta0</t>
  </si>
  <si>
    <t>14:20</t>
  </si>
  <si>
    <t>La comida sin sal  pase la peor experiencia comiendo algo sin sal y si deseo pedirlo  nisiquiera hay un mozo disponible  pésimo servicio. Tuve que bajar al primer piso para llamar al mozo. No lo recomiendo.</t>
  </si>
  <si>
    <t>Comida sin sal  pase la peor experiencia comiendo algo sin sal y si deseo pedirlo  nisiquiera hay un mozo disponible  pésimo servicio. Tuve que bajar al primer piso para llamar al mozo. No lo recomiendo.</t>
  </si>
  <si>
    <t xml:space="preserve">Keren Ortiz </t>
  </si>
  <si>
    <t>Google MB 1 - Rating: 1 - Alerta1 - Alerta2 - Alerta0</t>
  </si>
  <si>
    <t>15:41</t>
  </si>
  <si>
    <t>Hola  hoy hice un pedido de pie de limon y llego con mala presentación. No pueden enviar las porciones en ese estado.</t>
  </si>
  <si>
    <t>indica mala presentación por movimiento en transporte  se le brinda informacion al cliente  y se deriva al soporte</t>
  </si>
  <si>
    <t>Ximena Rodriguez</t>
  </si>
  <si>
    <t>16:16</t>
  </si>
  <si>
    <t>Reclamo elemento extraño La Molina - Otros - ticket #486349</t>
  </si>
  <si>
    <t>Encontró parte de una guante en el keke de limón 8 pz. Se coordina envío de Minimaria de chocolate y cookiss.</t>
  </si>
  <si>
    <t>Jessica Patricia Urrello Leyva</t>
  </si>
  <si>
    <t>Otro</t>
  </si>
  <si>
    <t>16:12</t>
  </si>
  <si>
    <t>FEEDBACK RECLAMO PEDIDO INCOMPLETO TIENDA PRECURSORES #486368</t>
  </si>
  <si>
    <t>solicito dos porciones de turron de chocolate  solo le llego una  se coordina envio del producto restante</t>
  </si>
  <si>
    <t>Javier Maya</t>
  </si>
  <si>
    <t>Llamada de 51903575588</t>
  </si>
  <si>
    <t>Cliente indica que galleta de bruselina de vainilla y fresa le llegó húmeda  Tienda indica que pedido se armó en el momento. Se explica a cliente de donde absorbe humedad la galleta.</t>
  </si>
  <si>
    <t>Sergio Ríos</t>
  </si>
  <si>
    <t>14:28</t>
  </si>
  <si>
    <t>Demora</t>
  </si>
  <si>
    <t>Total de reclamos</t>
  </si>
  <si>
    <t>13:37</t>
  </si>
  <si>
    <t>La torta llegó rota</t>
  </si>
  <si>
    <t>El helado llegó derretido y derramado.</t>
  </si>
  <si>
    <t>16:09</t>
  </si>
  <si>
    <t>Different Product</t>
  </si>
  <si>
    <t>18:28</t>
  </si>
  <si>
    <t>Parece que está malogrado, sabe mal y fuerte, sabe como agrio</t>
  </si>
  <si>
    <t>20:52</t>
  </si>
  <si>
    <t>El producto tiene la galleta blanda, está totalmente húmeda, ese postre no es así. Está muy malo</t>
  </si>
  <si>
    <t>16:51</t>
  </si>
  <si>
    <t>Pedí CARROT CAKE y me llego cheesecake de frutos rojos</t>
  </si>
  <si>
    <t>20:14</t>
  </si>
  <si>
    <t>Pedí una Torta y me llegó alfajores</t>
  </si>
  <si>
    <t>18:39</t>
  </si>
  <si>
    <t>Pedí una torta grande y me llegó este pedido, no tiene nada que ver la boleta con el pedido que realice</t>
  </si>
  <si>
    <t>21:21</t>
  </si>
  <si>
    <t>18:48</t>
  </si>
  <si>
    <t>Pagué 2 alfajores y solamente me han enviado 1</t>
  </si>
  <si>
    <t>16:23</t>
  </si>
  <si>
    <t>La torta llegó derramada y la mitad superior de la torta estaba hacia un costado derramada</t>
  </si>
  <si>
    <t>17:16</t>
  </si>
  <si>
    <t>la torta debía llegar en buen estado todo muy bonita ma caja pero cua do lo abro lo encuentro toda chancada y tenia que cantarle cumpleaños a alguien ,.quiero que me reintegren mi dinero</t>
  </si>
  <si>
    <t>10:54</t>
  </si>
  <si>
    <t>El producto ha llegado completamente duro , hasta el ganach está duro, el Keke tmb está  seco</t>
  </si>
  <si>
    <t>18:59</t>
  </si>
  <si>
    <t>no llegaron las velas, solo la torta, y todo está empaquetado. al parecer es error de la tienda, sin embargo todo fue cobrado</t>
  </si>
  <si>
    <t>17:49</t>
  </si>
  <si>
    <t>Hola apenas lo recibí el motorizado me la entregó inclinada y ahora q la abro efectivamente está chancado x un lado; deberían tener cuidado sabiendo q es una torta y el tramo es bien corto</t>
  </si>
  <si>
    <t>21:11</t>
  </si>
  <si>
    <t>El postre de frutos rojos no llegó</t>
  </si>
  <si>
    <t>16:07</t>
  </si>
  <si>
    <t>El sabor del chocolate es muy diferente al que siempre ofrecen en tienda</t>
  </si>
  <si>
    <t>Entregaron la torta en un paquete y faltó un segundo paquete con las 3 empanadas</t>
  </si>
  <si>
    <t>19:40</t>
  </si>
  <si>
    <t>Es fresa y pedí vainilla</t>
  </si>
  <si>
    <t>10:56</t>
  </si>
  <si>
    <t>Solo llegaron las empanadas, la Torta no llegó. Y la boleta indica que la Torta estaba en el pedido</t>
  </si>
  <si>
    <t>19:35</t>
  </si>
  <si>
    <t>20:36</t>
  </si>
  <si>
    <t>Pedí un pye de limón y llegó aplastado y roto. Como es posible que empaquen el postre de esa manera? Pésimo servicio.</t>
  </si>
  <si>
    <t>No meLlegó lo que pedí es totalmente diferente deseo el reembolso total</t>
  </si>
  <si>
    <t>21:08</t>
  </si>
  <si>
    <t>Solo llego 1 galleta dentro de la bolsa y en la boleta y mi pedido que realice fue por 3 galletas.</t>
  </si>
  <si>
    <t>12:56</t>
  </si>
  <si>
    <t>faltan bocaditos</t>
  </si>
  <si>
    <t>14:08</t>
  </si>
  <si>
    <t>No es spaghetti, esto es otra cosa</t>
  </si>
  <si>
    <t>10:23</t>
  </si>
  <si>
    <t>No llego nada de lo que pedí todo el producto mal</t>
  </si>
  <si>
    <t>08:18</t>
  </si>
  <si>
    <t>Aparentemente el Delivery lo a llevado como sea y el producto están algunos rotos y volteados además de otros manchados con otros</t>
  </si>
  <si>
    <t>21:09</t>
  </si>
  <si>
    <t>Mandaron algo completamente distinto de otro sabor.</t>
  </si>
  <si>
    <t>16:26</t>
  </si>
  <si>
    <t>Es algo completamente distinto o sabe demasiado diferente a como deberia</t>
  </si>
  <si>
    <t>10:43</t>
  </si>
  <si>
    <t>La bebida llegó a la mitad del envase</t>
  </si>
  <si>
    <t>21:24</t>
  </si>
  <si>
    <t>One of the Tres leches is missing. I ordered two, only received one. The box was secured as well when I received it</t>
  </si>
  <si>
    <t>13:47</t>
  </si>
  <si>
    <t>tenía unos pelos</t>
  </si>
  <si>
    <t>08:58</t>
  </si>
  <si>
    <t>Se derramó toda la miel</t>
  </si>
  <si>
    <t>07:42</t>
  </si>
  <si>
    <t>No mi pedido me falta una caja y me cobraron</t>
  </si>
  <si>
    <t>20:47</t>
  </si>
  <si>
    <t>Pedi alfajor me mandaron brownie chocolate</t>
  </si>
  <si>
    <t>14:14</t>
  </si>
  <si>
    <t>Pedi una porcion de pie de pecanas y recibí una porcion de crocante de arandanos</t>
  </si>
  <si>
    <t>13:33</t>
  </si>
  <si>
    <t>Llego la torta, la bebida, pero no han traido el Chaufa de Quinua.</t>
  </si>
  <si>
    <t>16:31</t>
  </si>
  <si>
    <t>La torta llegó en mal estado, llegó todo aplastada</t>
  </si>
  <si>
    <t>la porción no llegó igual a lo que siempre pido. llegó aguada y deshecha . encima ni fosh tenía.  todo mal.</t>
  </si>
  <si>
    <t>18:38</t>
  </si>
  <si>
    <t>20:27</t>
  </si>
  <si>
    <t>pedi blue velvet y me llego carrot cake</t>
  </si>
  <si>
    <t>19:06</t>
  </si>
  <si>
    <t>No llegaron ni el crocante de manzana ni la torta de chocolate</t>
  </si>
  <si>
    <t>13:10</t>
  </si>
  <si>
    <t>Quedo atenta para poder apoyarte con lo sucedido.</t>
  </si>
  <si>
    <t>13:30</t>
  </si>
  <si>
    <t>el croissant está aplastado y mojado completamente</t>
  </si>
  <si>
    <t>19:07</t>
  </si>
  <si>
    <t>el producto llegó DESTROZADO , PESIMA PRESENTACION</t>
  </si>
  <si>
    <t>13:09</t>
  </si>
  <si>
    <t>estaba todo derramado</t>
  </si>
  <si>
    <t>20:11</t>
  </si>
  <si>
    <t>Pastel aplastado. Quiero un reembolso por favor. Gracias</t>
  </si>
  <si>
    <t>21:16</t>
  </si>
  <si>
    <t>Solo llegaron los jugos, el rappi se llevó lo demás</t>
  </si>
  <si>
    <t>09:05</t>
  </si>
  <si>
    <t>falto la bebida</t>
  </si>
  <si>
    <t>19:36</t>
  </si>
  <si>
    <t>Producto aplastado/ destruido</t>
  </si>
  <si>
    <t>15:07</t>
  </si>
  <si>
    <t>No llegó el mousse de chocolate y lo me cobraron</t>
  </si>
  <si>
    <t>08:05</t>
  </si>
  <si>
    <t>se cargaron los créditos a tu cuenta</t>
  </si>
  <si>
    <t>18:58</t>
  </si>
  <si>
    <t>Pedí alfajores para compartir en mi cumpleaños con mis invitados, pero llegaron todos revueltos y rotos. No los puedo servir así.</t>
  </si>
  <si>
    <t>12:29</t>
  </si>
  <si>
    <t>19:18</t>
  </si>
  <si>
    <t>Pedí un crumble de blueberries y llegó una galletita</t>
  </si>
  <si>
    <t>21:03</t>
  </si>
  <si>
    <t>El yogurt no fue cerrado de manera correcta y se derramó en toda la caja</t>
  </si>
  <si>
    <t>19:49</t>
  </si>
  <si>
    <t>El cheesecake llegó todo golpeado! Y así no lo puedo recibir</t>
  </si>
  <si>
    <t>20:25</t>
  </si>
  <si>
    <t>Llegó todo movido, aplastado, tengo otra foto y la app no me permite subirlo, como es posible que el empaque sea así</t>
  </si>
  <si>
    <t>La torta ha venido des uniforme y aplastada. Tomando en cuenta que el repetidor ha tenido que dejar otros productos de otros clientes antes que me entregue mi pedido</t>
  </si>
  <si>
    <t>18:57</t>
  </si>
  <si>
    <t>Las dos tortas llegaron aplastadas para un lado</t>
  </si>
  <si>
    <t>09:35</t>
  </si>
  <si>
    <t>14:52</t>
  </si>
  <si>
    <t>Llegó terrible</t>
  </si>
  <si>
    <t>16:10</t>
  </si>
  <si>
    <t>Ordene un cheesecake de. Frutos rojos y llegó uno de Maracuya</t>
  </si>
  <si>
    <t>siempre suelo comprar torta en maría almenara , y se como realmente es el sabor, pero esta ves tiene un sabor raro , incomible</t>
  </si>
  <si>
    <t>la bebida llegó derramada sobre la comida, todo se echo a perder</t>
  </si>
  <si>
    <t>11:59</t>
  </si>
  <si>
    <t>Los alfajores estaban todos rotos. Solicito una devolución completa.</t>
  </si>
  <si>
    <t>18:45</t>
  </si>
  <si>
    <t>el empaque y el producto llegaron aplastados</t>
  </si>
  <si>
    <t>19:33</t>
  </si>
  <si>
    <t>19:15</t>
  </si>
  <si>
    <t>el delivery demoró más de lo esperado, y al abrir el producto está en esas condiciones</t>
  </si>
  <si>
    <t>14:35</t>
  </si>
  <si>
    <t>Pedi red velvet porq suele venir un mix de queso crema, pero esta vez sabe a puro chantilly y seco</t>
  </si>
  <si>
    <t>13:06</t>
  </si>
  <si>
    <t>he pagado 109soles por una buena torta y que llegue con una buena presentación, ha llegado destruida, ni como para cantarle un hb a alguien o repartirla, para el monto que he pagado, no lo vale...</t>
  </si>
  <si>
    <t>19:16</t>
  </si>
  <si>
    <t>La torta llego aplastada, no tuvieron cuidado al momento de empacarla</t>
  </si>
  <si>
    <t>10:15</t>
  </si>
  <si>
    <t>llego todo aplastado</t>
  </si>
  <si>
    <t>20:19</t>
  </si>
  <si>
    <t>La torta llegó impresentable como se puede ver en la imagen, tendré que pedir en otro lugar ya que era para un cumpleaños y no podré presentarla así</t>
  </si>
  <si>
    <t>Recibimos el producto y al abrirlo estaba así, todo el jugo de maracuyá derramado en la caja y el cheesecake aplastado de un lado. Todo horrible, era para el cumpleaños de mi suegra</t>
  </si>
  <si>
    <t>20:43</t>
  </si>
  <si>
    <t>Toda la torta llegó derramada</t>
  </si>
  <si>
    <t>16:41</t>
  </si>
  <si>
    <t>13:13</t>
  </si>
  <si>
    <t>EL PASTEL LLEGÓ APLASTADO, EL MOTORIZADO UN MAL EDUCADO SE PUSO A RECLAMAR ENCIMA HA MALTRATADO LA CAJA DEL PASTEL, TODO MAL MUY MAL AL REPARTIDOR DESCUENTENLE</t>
  </si>
  <si>
    <t>Pedis dos porciones y trajeron solo una, que me devuelvas el dinero</t>
  </si>
  <si>
    <t>pedí una red velvet y me llegó una Blue velvet.... esperé una hora y me llegó otra cosa.</t>
  </si>
  <si>
    <t>20:09</t>
  </si>
  <si>
    <t>Los bocasitos eran para la mesa del cumpleañero. No voy a ponerlos en ese estado.</t>
  </si>
  <si>
    <t>21:55</t>
  </si>
  <si>
    <t>Pedi una tres leches de chocolate y llego de vainilla</t>
  </si>
  <si>
    <t>14:57</t>
  </si>
  <si>
    <t>Los cachitos están pasados. Me pueden enviar por favor nuevos frescos ?</t>
  </si>
  <si>
    <t>17:28</t>
  </si>
  <si>
    <t>la torta era para un regalo de cumpleaños el cual llego aplastado de un lado por un mal empaquetado y mal transporte, yo no puedo entregar esta torta como regalo de cumpleaños</t>
  </si>
  <si>
    <t>El Love box no llegó nada</t>
  </si>
  <si>
    <t>21:28</t>
  </si>
  <si>
    <t>10:40</t>
  </si>
  <si>
    <t>la torta llegó con el manjar todo derramado, inclinada casi rota. incluso se trató de acomodar para que no se vea tan mal porque era para un cumpleaños, pero aún así se veía fatal.</t>
  </si>
  <si>
    <t>16:08</t>
  </si>
  <si>
    <t>La masa de la torta esta dura, como guardado de hace dias, la tres leches vino todo desparramado como si alguien lo hubiera comido, despedazado. Pésimo pedido</t>
  </si>
  <si>
    <t>17:44</t>
  </si>
  <si>
    <t>la torta estaba en pésimas condiciones</t>
  </si>
  <si>
    <t>Llego otra cosa</t>
  </si>
  <si>
    <t>13:07</t>
  </si>
  <si>
    <t>El RT venía en moto, entonces no ha traído la torta con la delicadeza que debió traerla, ha llegado aplastada por los costados.</t>
  </si>
  <si>
    <t>A parte que demoraron, los dos productos llegaron completamente destrozados, desparramados y fríos</t>
  </si>
  <si>
    <t>14/01/2025</t>
  </si>
  <si>
    <t>18:56</t>
  </si>
  <si>
    <t>Compre bocaditos para un cumpleaños y han. Llegado rotos, desparramado, fuera de su empaque y sin poder presentar</t>
  </si>
  <si>
    <t>La torta a llegado totalmente aplastada y con pedazos rotos en la caja como si se le hubiera caido - era para una torta de cumpleaños y ha llegado destrozada</t>
  </si>
  <si>
    <t>15:11</t>
  </si>
  <si>
    <t>El pie llegó así de desecho y aplastado como en la foto.</t>
  </si>
  <si>
    <t>12:03</t>
  </si>
  <si>
    <t>Se solicitó una torta cheesecake de tamaño grande, sin embargo no es grande</t>
  </si>
  <si>
    <t>15:45</t>
  </si>
  <si>
    <t>La torta llegó aplastada y desarreglada</t>
  </si>
  <si>
    <t>No luce como en la imagen es demasiado pequeño y es imposible que cueste 50 soles parece una porcion personal, estoy muy descontento con el pedido</t>
  </si>
  <si>
    <t>16:20</t>
  </si>
  <si>
    <t>El pastel para el cumplemes de mi hijo. Llego todo volteado y derramado cuando la presentación de la tienda es claramente otra. Entiendo que el problema viene por parte del rappitendero.</t>
  </si>
  <si>
    <t>19:02</t>
  </si>
  <si>
    <t>Toda mi vida he comprado tortas en María Almenara, el sabor es muy bueno… por eso los compro para eventos especiales, pero esta vez el sabor está horrible, sabe como a plástico… esta incomible.</t>
  </si>
  <si>
    <t>20:21</t>
  </si>
  <si>
    <t>HICE DOS PEDIDOS, NO LLEGÓ EL 		Mix Ma Box Petit</t>
  </si>
  <si>
    <t>15:19</t>
  </si>
  <si>
    <t>la torta llego destrozada,</t>
  </si>
  <si>
    <t>17:02</t>
  </si>
  <si>
    <t>Pedí Briseño a de chocolate y me trajeron dulcura de pecana</t>
  </si>
  <si>
    <t>17:56</t>
  </si>
  <si>
    <t>El pedido que trajo el Motorizado demoró demasiado nunca llamó encima me gritó me tiró la bolsa de galletas y me dijo que le hacía perder el tiempo y entregó las galletas aplastadas</t>
  </si>
  <si>
    <t>21:37</t>
  </si>
  <si>
    <t>pedí la caja de 4 postres y solo vinieron 3...no llegó 1 porción de torta de chocolate</t>
  </si>
  <si>
    <t>12:11</t>
  </si>
  <si>
    <t>el cheesecake  llegó ladeada derretida</t>
  </si>
  <si>
    <t>16:13</t>
  </si>
  <si>
    <t>me  he pedido una minimaria red velvet  de 49.90 y me han llegado una porcion de chocolate  de 16.90 y me han cobrado los 52.69 de total</t>
  </si>
  <si>
    <t>15:23</t>
  </si>
  <si>
    <t>compre 2 porciones de torta regular ! y la red velvet es más grande !!! la de chocolate parece de mini maria de chocolate</t>
  </si>
  <si>
    <t>parece que el motorizado de confundió</t>
  </si>
  <si>
    <t>16:32</t>
  </si>
  <si>
    <t>Los alfajores estan destrozados</t>
  </si>
  <si>
    <t>12:51</t>
  </si>
  <si>
    <t>COMO LES COMENTE ANTERIORMENTE TUVE UN PROBLEMA CON SU CURIER QUE SE NEGABA A SEGUIR MIS INDICACIONES PARA LA ENTREGA, QUERIA UNA PROPINA PARA COLMO Y SE DEMORO TANTO QUE LA BEBIDA ME LLEGO HIRVIENDO Y LA PASTA TODA FRIA. TODAVIA LES PAGO PRO</t>
  </si>
  <si>
    <t>17:52</t>
  </si>
  <si>
    <t>La condición de llegada fue mala</t>
  </si>
  <si>
    <t>17:46</t>
  </si>
  <si>
    <t>Llego literalmente partida, y era para el cumpleaños d emi mamá</t>
  </si>
  <si>
    <t>12:07</t>
  </si>
  <si>
    <t>15:17</t>
  </si>
  <si>
    <t>en la pequeña descripción del producto indica que es relleno de frontino queso con crema chantillí, sin embargo, todo es chantillí</t>
  </si>
  <si>
    <t>Como es posible que me llegue un producto en este estado. es para unos invitados y esta horrible y todo roto</t>
  </si>
  <si>
    <t>19:14</t>
  </si>
  <si>
    <t>El repartidor al momento de la entrega, lo sacó como sea y llegó golpeado</t>
  </si>
  <si>
    <t>17:10</t>
  </si>
  <si>
    <t>La torta de cumpleaños estaba completamente destruida</t>
  </si>
  <si>
    <t>13:50</t>
  </si>
  <si>
    <t>Ambos productos llegaron destruidos. El pie de limón y el alfajor aplastados</t>
  </si>
  <si>
    <t>19:20</t>
  </si>
  <si>
    <t>El carrito Cake llegó bien, pero el pie de limón llegó menos de la porción debida, con una presentación pésima, así todo deshecho como se ve en la foto</t>
  </si>
  <si>
    <t>La caja llego en mal estado</t>
  </si>
  <si>
    <t>18:13</t>
  </si>
  <si>
    <t>Estaba callado</t>
  </si>
  <si>
    <t>21:39</t>
  </si>
  <si>
    <t>llegó la torta toda aplastada como si hubieran cortado mal</t>
  </si>
  <si>
    <t>11:49</t>
  </si>
  <si>
    <t>El chessecake llegó destruido</t>
  </si>
  <si>
    <t>llego en muy mal estado y era un detalle, por otro lado en la app solocite una tarjeta de regalo , inclusive este pedido esta marcado como obsequio y resulta que el detalle le llega en mal estado a la persona y sin la tarjeta</t>
  </si>
  <si>
    <t>19:52</t>
  </si>
  <si>
    <t>La porción de la torta era muy pequeña, por lo que generalmente llega para el precio es demasíado poco aparte que llegó todo mal cortado</t>
  </si>
  <si>
    <t>15:54</t>
  </si>
  <si>
    <t>16:01</t>
  </si>
  <si>
    <t>Ha llegado desarmada y sin el mensaje que pedí</t>
  </si>
  <si>
    <t>19:53</t>
  </si>
  <si>
    <t>la torta llegó medio aplastada y toda derretida, no tiene ni forma</t>
  </si>
  <si>
    <t>15:39</t>
  </si>
  <si>
    <t>Está roto y destrozado</t>
  </si>
  <si>
    <t>10:07</t>
  </si>
  <si>
    <t>Se pidió dos boxset, solo dejaron 1</t>
  </si>
  <si>
    <t>11:05</t>
  </si>
  <si>
    <t>10:39</t>
  </si>
  <si>
    <t>La parte del medio está aguado parece que no es un producto fresco</t>
  </si>
  <si>
    <t>10:31</t>
  </si>
  <si>
    <t>La torta vino arruinada hacía a un lado</t>
  </si>
  <si>
    <t>Producto en mal estado, vencido</t>
  </si>
  <si>
    <t>el oreo estaba antiguo</t>
  </si>
  <si>
    <t>18:00</t>
  </si>
  <si>
    <t>La torta llegó toda movida . Es claro que es culpa del repartidor . Pero llegó en un mal estado . Era para un cumpleaños</t>
  </si>
  <si>
    <t>El postre pie de limón de María Almenara llegó en porción incompleta y en una calidad pésima.</t>
  </si>
  <si>
    <t>20:50</t>
  </si>
  <si>
    <t>Abrí mi pedido y mi porción de cheescake está todo aplastado y derramado como pueden ver, no es posible</t>
  </si>
  <si>
    <t>21:29</t>
  </si>
  <si>
    <t>Me dieron una porción de bruselina de fresa mal armado desordenado y muy pequeño, normalmente la porción cubre todo el envase</t>
  </si>
  <si>
    <t>14:06</t>
  </si>
  <si>
    <t>llego</t>
  </si>
  <si>
    <t>14:12</t>
  </si>
  <si>
    <t>16:58</t>
  </si>
  <si>
    <t>Pedí torta de chocolate , y me llego saoko de arándanos, de frutos rojos</t>
  </si>
  <si>
    <t>pedí una torta 3 leches y me llegó una torta de zanahoria</t>
  </si>
  <si>
    <t>21:05</t>
  </si>
  <si>
    <t>pedi torta de chocolate y llego red velvet</t>
  </si>
  <si>
    <t>17:53</t>
  </si>
  <si>
    <t>20:03</t>
  </si>
  <si>
    <t>Todos los alfajores llegaron básicamente destruidos porque estaban movidos y las tapas estaban fuera y el relleno también</t>
  </si>
  <si>
    <t>18:32</t>
  </si>
  <si>
    <t>Solicité 2 porciones de torta de chocolate y solamente me enviaron 1 porción</t>
  </si>
  <si>
    <t>21:40</t>
  </si>
  <si>
    <t>no llego el topics de Feliz cumpleaños 🥺</t>
  </si>
  <si>
    <t>17:17</t>
  </si>
  <si>
    <t>La torta vino aplastada</t>
  </si>
  <si>
    <t>18:22</t>
  </si>
  <si>
    <t>Pedí el postre de tres leches y me enviaron una torta de chocolate. Al parecer se equivocaron con mi pedido.</t>
  </si>
  <si>
    <t>10:59</t>
  </si>
  <si>
    <t>La torta era para un regalo y ha llegado en malas condiciones toda movida y se ve feo</t>
  </si>
  <si>
    <t>16:50</t>
  </si>
  <si>
    <t>me llego el tamaño de porta pequeña, yo pedi el tamaño normal por lo cual pagué más de 100 soles, espero solucion</t>
  </si>
  <si>
    <t>21:45</t>
  </si>
  <si>
    <t>Hola buenas noches. Se han confundido de pedido, me enviaron únicamente una tajada de la torta cuando yo pedí una entera y un brownie. Fue el pedido para un cumpleaños y ahora no podemos celebrar ni cantar nada. Pedimos servicio ens. En la boleta está facturado solo 16.90 y a mí se me hizo el cobro completo 63.42</t>
  </si>
  <si>
    <t>16:04</t>
  </si>
  <si>
    <t>La torta llegó aplastada de un costado. Creemos que ha sido por el inadecuado transporte del producto.</t>
  </si>
  <si>
    <t>17:34</t>
  </si>
  <si>
    <t>El envase del producto no es lo suficientemente grande para el producto. En otras oportunidades también ha sucedido pero en esta ocasión ya me parece inadecuado,  se ve feo y sin ganas de comerlo.</t>
  </si>
  <si>
    <t>14:56</t>
  </si>
  <si>
    <t>Pedí tres leches de chocolate y llegó uno de sabor clásico.</t>
  </si>
  <si>
    <t>14:34</t>
  </si>
  <si>
    <t>Pedí 2 tartaletas de frutas y un brownie y solo llegó 1 tartaleta y el brownie</t>
  </si>
  <si>
    <t>21:02</t>
  </si>
  <si>
    <t>08:00</t>
  </si>
  <si>
    <t>dl alfajor llego rotó y volteado</t>
  </si>
  <si>
    <t>el pie de limon esta partido en dos y destruido, el turron esta destruido</t>
  </si>
  <si>
    <t>16:30</t>
  </si>
  <si>
    <t>Pedí un carrot cake y me trajeron el postre equivocado que fue dulzura de pecana</t>
  </si>
  <si>
    <t>20:06</t>
  </si>
  <si>
    <t>La porción de red velvet no llegó</t>
  </si>
  <si>
    <t>21:22</t>
  </si>
  <si>
    <t>la bebida no estuvo bien cerrada y ha mojado los demás productos malogrando todo porque ahora todo tiene otro sabor (por ej el sanguche de roast beef está dulce incomible)no pague por recibir la comida mojada y por otro sabor! pésimo</t>
  </si>
  <si>
    <t>no llegó el ice latte</t>
  </si>
  <si>
    <t>08:25</t>
  </si>
  <si>
    <t>llegó roto</t>
  </si>
  <si>
    <t>20:37</t>
  </si>
  <si>
    <t>Hola buenas noches, pedí una torta red velvet y ha llegado toda desarmada, parece que lo han movido mucho</t>
  </si>
  <si>
    <t>20:45</t>
  </si>
  <si>
    <t>La torta llegó destrozada</t>
  </si>
  <si>
    <t>18:23</t>
  </si>
  <si>
    <t>la crema aplastada y la porcion extremadamente pequeña</t>
  </si>
  <si>
    <t>15:12</t>
  </si>
  <si>
    <t>No es la primera vez que pidoNormalmente pido todos los martes y ya ha pasado que llegan destrozados los alfajores los brownies derretidos y llegan asiii en ese estado pero como es para pacientes y es urgente no puedo devolverlos pero esta vez si puedo tomarme el tiempo de hacer el reclamo</t>
  </si>
  <si>
    <t>Él postré se derramó y manchó todo</t>
  </si>
  <si>
    <t>20:24</t>
  </si>
  <si>
    <t>la torta era para el cumpleaños de mi hija para cantarlo a las 12 de la noche y llego muy feo, nos hicieron pasar un mal momento en un día tan especial</t>
  </si>
  <si>
    <t>09:26</t>
  </si>
  <si>
    <t>21:50</t>
  </si>
  <si>
    <t>El Pie de Limón llegó chorreado</t>
  </si>
  <si>
    <t>13:04</t>
  </si>
  <si>
    <t>Pedí una mini torta, un box y unas velas cromadas pero las velas no llegaron</t>
  </si>
  <si>
    <t>10/03/2025</t>
  </si>
  <si>
    <t>La torta llego destrosada</t>
  </si>
  <si>
    <t>La torta esta destrozada</t>
  </si>
  <si>
    <t>Solo llegó la torta, quiero la devolución de mi dinero</t>
  </si>
  <si>
    <t>les pedi con vela xq siempre la ponen y no le pusieron nada, asi mismo lp pedi como regalo y vino como cualqyier xosa. comun y corriwnte.el detalle de la tarjeta que escribi, no se lo pusieron</t>
  </si>
  <si>
    <t>La torta esta dura como pasada o guardado de varios días</t>
  </si>
  <si>
    <t>el queque parece comprado de cualquier otro sitio</t>
  </si>
  <si>
    <t>Pedí dos porciones de torta 3 leches y solo llegó una</t>
  </si>
  <si>
    <t>11/03/2025</t>
  </si>
  <si>
    <t>me llego torta de chocolate y no el pedido que hice que solución  se le dará. nc pirq siempre tengo ese mismo problema</t>
  </si>
  <si>
    <t>El frosting tiene puntos verdes y cuando lo pruebo amarga y pica! Está en un estado totalmente asqueroso</t>
  </si>
  <si>
    <t>Mária Almenara - Andrés Reyes</t>
  </si>
  <si>
    <t>adentro del chesscake había un pedazo grueso quemado que casi me rompe el diente</t>
  </si>
  <si>
    <t>12/03/2025</t>
  </si>
  <si>
    <t>13/03/2025</t>
  </si>
  <si>
    <t>La torta, que es para un cumpleaños, llegó en pésimo estado , caliente de haber estado bajo el sol en la maleta del repartidor y además llego destruida y con la presentación malograda</t>
  </si>
  <si>
    <t>Pedí cheescake de oreo, me llegó un cheescake de frutos rojos</t>
  </si>
  <si>
    <t>Never received the product</t>
  </si>
  <si>
    <t>Los tres productos han venido aplastados</t>
  </si>
  <si>
    <t>Pedí, el box que tenía chispas de colores, de la colección Back to school y me llegó el box normal</t>
  </si>
  <si>
    <t>14/03/2025</t>
  </si>
  <si>
    <t>El pie de limón no es nisiquiera una porción entera, es la mitad, está todo roto, PÉSIMO!</t>
  </si>
  <si>
    <t>Los productos llegaron aplastados, chorreados y derretidos</t>
  </si>
  <si>
    <t>15/03/2025</t>
  </si>
  <si>
    <t>Yo pedí una torta . Me enviaron bocaditos</t>
  </si>
  <si>
    <t>Está seco la torta por varios días</t>
  </si>
  <si>
    <t>la temperatura no era la adecuada, estaba toda aguada sin ningún tipo de buena consistencia</t>
  </si>
  <si>
    <t>Llegó roto mal sabor</t>
  </si>
  <si>
    <t>Pedí la Red Velvet de 12 piezas, pero abrí la caja y no era no que había pedido, era la mínimaría de oreo</t>
  </si>
  <si>
    <t>la bebida llego totalmente derramada y mojó la torta</t>
  </si>
  <si>
    <t>la torta llegó ha derramado de un costado</t>
  </si>
  <si>
    <t>el producto esta totalmente aplastado</t>
  </si>
  <si>
    <t>La torta tenía una preparación mala la masa estaba pésima y eso que soy cliente frecuente de María almenara</t>
  </si>
  <si>
    <t>ElSabor está diferente a lo q siempre como</t>
  </si>
  <si>
    <t>el producto llegó movido y por ello en mal estado, la presentación no era lo esperado</t>
  </si>
  <si>
    <t>16/03/2025</t>
  </si>
  <si>
    <t>La torta esta desarmada y hay crema por toda la caja</t>
  </si>
  <si>
    <t>El pie llegó derramado y chancado</t>
  </si>
  <si>
    <t>El seguro dentro de la torta estaba roto, como si hubiese sido manipulado</t>
  </si>
  <si>
    <t>Two of the desserts are missing</t>
  </si>
  <si>
    <t>Hola! Ambos postres llegaron volteados y rotos</t>
  </si>
  <si>
    <t>El pie de limon llego todo aplastado, la presentación deberia ser buena</t>
  </si>
  <si>
    <t>No llego. Súper fastidiada. Mal servicio del restaurante</t>
  </si>
  <si>
    <t>La torta me vino aplastada</t>
  </si>
  <si>
    <t>el pastel llegó aplastado y no parecía tener la decoración de la imagen</t>
  </si>
  <si>
    <t>Uno de los turrones no llegó</t>
  </si>
  <si>
    <t>I want to take another photo</t>
  </si>
  <si>
    <t>La torta está toda desparramada y encima todo está pegado a la tapa, esto es culpa del repartidor probablemente lo puso de cabeza</t>
  </si>
  <si>
    <t>17/03/2025</t>
  </si>
  <si>
    <t>me ha llegado todo chancado el pedido</t>
  </si>
  <si>
    <t>El cheesecake llegó totalmente aplastado</t>
  </si>
  <si>
    <t>pedí 3 empanadas y solo llegaron 2</t>
  </si>
  <si>
    <t>era una torta de cumpleaños y vino toda movida cayéndose por un costado</t>
  </si>
  <si>
    <t>el keke llegó roto e impresentable</t>
  </si>
  <si>
    <t>Solo llego un alfajor y pedí 2</t>
  </si>
  <si>
    <t>18/03/2025</t>
  </si>
  <si>
    <t>el croissant no llegó y me lo han cobrado</t>
  </si>
  <si>
    <t>Todo el contenido de la bebida se había derramado, el líquido ingresó al envase de la torta y mojó todo, le contamos al joven del delivery esto y nos dijo que fue culpa de la tienda (María Almenara) ya que ellos habían empacado mal el producto.</t>
  </si>
  <si>
    <t>La boleta que vino con el pedido decia que debian venir “2” unidades del producto y solo llegó 1.</t>
  </si>
  <si>
    <t>Hola, el cheesecake llegó todo revuelto, si compara con la foto de referencia con la que venden el producto, deja mucho que desear.</t>
  </si>
  <si>
    <t>19/03/2025</t>
  </si>
  <si>
    <t>Fue un regalo y llego todo aplastado y roto , fea presentación .</t>
  </si>
  <si>
    <t>llego aplastado</t>
  </si>
  <si>
    <t>Pedí una torta de corazonina y recibí un caja de varios bocaditos</t>
  </si>
  <si>
    <t>Miren como ha llegado mi pedido. El repartidor un malcriado, trajo el cheesecake como su fuese un paquete, era un postre.</t>
  </si>
  <si>
    <t>torta en mal estado rota</t>
  </si>
  <si>
    <t>20/03/2025</t>
  </si>
  <si>
    <t>Pedí de maracuyá como dice el pedido y llegó oreo y encima todo revuelto, era para regalo, como no tienen cuidado si saben que lo están retirando es un postre 😞</t>
  </si>
  <si>
    <t>Llego todo un desastre esa torta</t>
  </si>
  <si>
    <t>21/03/2025</t>
  </si>
  <si>
    <t>Pedi dulces y dejaron una ensalada, me dejaron otra orden de otro sitio, no siquiera de Maria Almenara, yo recien llego y lo veo</t>
  </si>
  <si>
    <t>Pedí la torta de chocolate grande y es más pequeña y es cumpleaños de mi hijo y no coincide con la foto .</t>
  </si>
  <si>
    <t>Pedí el Jejej y ha venido aplastado roto aparentemente pareciera q tiene una mascada de alguien o jalada de alguien</t>
  </si>
  <si>
    <t>la torta llego deformada.</t>
  </si>
  <si>
    <t>El fudge llegó derramado y apenas abrimos la caja se desmoronó el pastel</t>
  </si>
  <si>
    <t>22/03/2025</t>
  </si>
  <si>
    <t>Pedi 2 love box y una caja deBrownies. Solo vino 1 de las 2 love box</t>
  </si>
  <si>
    <t>El sabor de la chirimoya esta como pasado, no parece fresca</t>
  </si>
  <si>
    <t>La torta ha llegado desarmada y aplastada</t>
  </si>
  <si>
    <t>Mi pastel llego completamente destrozado,</t>
  </si>
  <si>
    <t>cuando se abrió la caja se evidenció que la torta estaba en mal estado "aplastada"</t>
  </si>
  <si>
    <t>Llegó derramado todo hasta la comida mojada por la bebida</t>
  </si>
  <si>
    <t>Toda la comida estaba destruida, las tres porciones, el cheesecake de chocolate estaba derramado en todo el empaque, los crocantes de manzana estaban hechos una bola</t>
  </si>
  <si>
    <t>23/03/2025</t>
  </si>
  <si>
    <t>La crema de maracuya está cortada</t>
  </si>
  <si>
    <t>Las velas que compré no llegaron. Solo llegó la torta. Su apoyo en enviarlas ya que es para celebrar el cumpleaños de mi hermano</t>
  </si>
  <si>
    <t>La torta ha venido media aplastada , con un hueco en un lado y sin la decoración completa</t>
  </si>
  <si>
    <t>solo me entregaron un paquete de 3 parquetes qué había pedido. me faltan dos postres.</t>
  </si>
  <si>
    <t>Llegaron 4 postres de 5</t>
  </si>
  <si>
    <t>La torta estaba aplastada</t>
  </si>
  <si>
    <t>El pedido no llegó completo. Solo llegaron 2 postres, pedí 3 postres.</t>
  </si>
  <si>
    <t>La torta de tres leches de María Almenara llegó en ese estado, no puede ser posible lo que acaba de ocurrir, no puede llegarme en ese estado, este ha sido un problema con el Delivery, no puede ser que me lo entregue en este estado, es inaceptable</t>
  </si>
  <si>
    <t>24/03/2025</t>
  </si>
  <si>
    <t>no es igual</t>
  </si>
  <si>
    <t>el pedido llegó aplastado</t>
  </si>
  <si>
    <t>solicite un pack de 4 postres y un frapp. el courrier solo me brindo una caja y al abrirla, no encontre el frapp</t>
  </si>
  <si>
    <t>Falta de ingredientes otro sabor yodo mal</t>
  </si>
  <si>
    <t>Me parece una total burla, es un producto por el que se pga más de 16 soles por una porción de torta. No es posible que venga en este estado. Conozco mis derechos como consumidor.</t>
  </si>
  <si>
    <t>25/03/2025</t>
  </si>
  <si>
    <t>la torta está toda con el chocolate derramado de un costado</t>
  </si>
  <si>
    <t>llego todo revuelto y feo. era un regalo</t>
  </si>
  <si>
    <t>Buenas tardes. Pedí TRES LECHES DE CHOCOLATE, pero llegó TRES LECHES CLÁSICA</t>
  </si>
  <si>
    <t>el repartidor me entregó el paquete y se veía bien pero cuando saque los alfajores parecía que la bolsa la habían movido mucho</t>
  </si>
  <si>
    <t>pedí mi chesse cake del María almenara y no sé si se lo entregaron así al repartidor o al momento del transporte ya que estaba entregando otros pedidos lo puso mal y llegó volteado la caja y el pastel desparramado</t>
  </si>
  <si>
    <t>casi todos los bocaditos volteados desarmados</t>
  </si>
  <si>
    <t>26/03/2025</t>
  </si>
  <si>
    <t>el postre no llego</t>
  </si>
  <si>
    <t>Sabe a gasolina todo el producto</t>
  </si>
  <si>
    <t>Toda la torta está derramada en la caja, ya no está comestible, toda la torta está arruinada</t>
  </si>
  <si>
    <t>solicite y pague por dos (02) productos pero solo llegó la torta, le pregunté al rappi por las tostadas y me dijo solo me dieron esto. no llegaron las tostadas francesas</t>
  </si>
  <si>
    <t>el producto llegó roto y esparcido por la caja</t>
  </si>
  <si>
    <t>Vino todo aplastado y es como la presentación para un regalo , la caja también está sucia</t>
  </si>
  <si>
    <t>no vino fudge y es una barbaridad que por 50 soles envien una torta tan pequeña, ayer pedi un trozo de torta y esto no son ni 3 pedazos</t>
  </si>
  <si>
    <t>Abrimos el cheesecake  y estaba toda corrida para un lado medio aplastada</t>
  </si>
  <si>
    <t>27/03/2025</t>
  </si>
  <si>
    <t>compre una torta y llego totalmente destruida, soy un cliente frecuente , Tadeo Yrala Arce y nunca tuve inconvenientes hasta hoy.</t>
  </si>
  <si>
    <t>No llegó el topper y me lo cobraron</t>
  </si>
  <si>
    <t>El postre ha llegado abollado</t>
  </si>
  <si>
    <t>Buenas tardes , si la torta llegó toda aplastada , ya e pedido anterior y no llegaba de esa forma , se supone que si saben que están llevando una torta , al menos tener más cuidado al transportarla</t>
  </si>
  <si>
    <t>Pedí 2 tres leches de chocolate, llego solo 1</t>
  </si>
  <si>
    <t>Silvana No hemos recibido respuesta alguna, procederemos a cerrar el chat, para poder ayudarte, la sesión debe mantenerse activa. Que pases un hermoso día y espero que podamos coincidir de nuevo.</t>
  </si>
  <si>
    <t>No llego uno de los postres que pedi solo llego  una caja de un pedido de 2 que hice</t>
  </si>
  <si>
    <t>Ha llegado manipulado el producto</t>
  </si>
  <si>
    <t>Torta aplastada, totalmente in presentable para un cumpleaños. Queja</t>
  </si>
  <si>
    <t>28/03/2025</t>
  </si>
  <si>
    <t>No llegaron los brownies</t>
  </si>
  <si>
    <t>Disculpa el producto llegó destruido</t>
  </si>
  <si>
    <t>Las tortas han venido aplastadas, es la tercera vez que pido esto porque celebro cumpleaños de los colegas de la oficina, esta vez han venido aplastadas ambas</t>
  </si>
  <si>
    <t>La porción es muy muy pequeña yo antes he pedido y no era tan pequeña</t>
  </si>
  <si>
    <t>Pedí la torta para regalarla y llegó toda torta aplastada</t>
  </si>
  <si>
    <t>jamón pasado muy chico y tiene un sabor muy amargo, además los tallarines están muy masacotudos</t>
  </si>
  <si>
    <t>llegó un plástico en la crema</t>
  </si>
  <si>
    <t>29/03/2025</t>
  </si>
  <si>
    <t>el pedido llegó en mal estado</t>
  </si>
  <si>
    <t>30/03/2025</t>
  </si>
  <si>
    <t>El papel está pegado a la empanada</t>
  </si>
  <si>
    <t>No es no es la foto</t>
  </si>
  <si>
    <t>El postre de frutos rojos llegó roto</t>
  </si>
  <si>
    <t>Llego aplastada y el sabor un poco raro del queso y la del blue llegó un poco duro</t>
  </si>
  <si>
    <t>Llegaron todos los productos mezclados y en mal estado.</t>
  </si>
  <si>
    <t>la torta llegó destrozada y no se podia usar para el cumpleaños y el queque estaba todo derretido</t>
  </si>
  <si>
    <t>31/03/2025</t>
  </si>
  <si>
    <t>un poco crudo</t>
  </si>
  <si>
    <t>los bocaditos llegaron chancados, aplastados, en mala condición.  probablemente sea por el transporte que tuvo el rappi de la caja</t>
  </si>
  <si>
    <t>Mi pedido de Mari Almenara llegó en mal estado. La torta estaba dura, seca y sin la cremosidad habitual, como si hubiera estado guardada por días. Adjunto una foto donde se puede ver la textura.</t>
  </si>
  <si>
    <t>La porción de carot cake no llegó , a pesar que le indiqué que le diera todo el pedido a la persona que lo recibiría</t>
  </si>
  <si>
    <t>Pedi dos cajas de alfajores y solo llegó una</t>
  </si>
  <si>
    <t>Aplastado y caliente</t>
  </si>
  <si>
    <t>10:30:34</t>
  </si>
  <si>
    <t>21:54:38</t>
  </si>
  <si>
    <t>14:56:43</t>
  </si>
  <si>
    <t>19:53:20</t>
  </si>
  <si>
    <t>20:16:02</t>
  </si>
  <si>
    <t>13:32:25</t>
  </si>
  <si>
    <t>15:33:00</t>
  </si>
  <si>
    <t>17:12:02</t>
  </si>
  <si>
    <t>19:38:55</t>
  </si>
  <si>
    <t>19:45:00</t>
  </si>
  <si>
    <t>17:43:05</t>
  </si>
  <si>
    <t>14:37:03</t>
  </si>
  <si>
    <t>Mária Almenara - Plaza Norte</t>
  </si>
  <si>
    <t>19:20:05</t>
  </si>
  <si>
    <t>21:20:54</t>
  </si>
  <si>
    <t>16:23:04</t>
  </si>
  <si>
    <t>15:53:58</t>
  </si>
  <si>
    <t>18:44:57</t>
  </si>
  <si>
    <t>18:58:30</t>
  </si>
  <si>
    <t>13:04:22</t>
  </si>
  <si>
    <t>18:06:03</t>
  </si>
  <si>
    <t>15:16:39</t>
  </si>
  <si>
    <t>15:07:19</t>
  </si>
  <si>
    <t>15:05:35</t>
  </si>
  <si>
    <t>15:45:19</t>
  </si>
  <si>
    <t>20:01:32</t>
  </si>
  <si>
    <t>17:30:45</t>
  </si>
  <si>
    <t>14:43:04</t>
  </si>
  <si>
    <t>14:35:26</t>
  </si>
  <si>
    <t>14:13:31</t>
  </si>
  <si>
    <t>17:09:39</t>
  </si>
  <si>
    <t>19:38:57</t>
  </si>
  <si>
    <t>13:09:04</t>
  </si>
  <si>
    <t>14:32:12</t>
  </si>
  <si>
    <t>12:09:19</t>
  </si>
  <si>
    <t>12:52:46</t>
  </si>
  <si>
    <t>16:47:25</t>
  </si>
  <si>
    <t>21:48:09</t>
  </si>
  <si>
    <t>12:53:19</t>
  </si>
  <si>
    <t>13:27:51</t>
  </si>
  <si>
    <t>16:50:56</t>
  </si>
  <si>
    <t>16:49:12</t>
  </si>
  <si>
    <t>18:59:29</t>
  </si>
  <si>
    <t>17:35:03</t>
  </si>
  <si>
    <t>19:35:57</t>
  </si>
  <si>
    <t>21:28:54</t>
  </si>
  <si>
    <t>18:43:49</t>
  </si>
  <si>
    <t>18:58:45</t>
  </si>
  <si>
    <t>19:08:42</t>
  </si>
  <si>
    <t>12:13:40</t>
  </si>
  <si>
    <t>15:01:27</t>
  </si>
  <si>
    <t>16:28:26</t>
  </si>
  <si>
    <t>21:38:26</t>
  </si>
  <si>
    <t>19:34:22</t>
  </si>
  <si>
    <t>17:10:44</t>
  </si>
  <si>
    <t>20:25:32</t>
  </si>
  <si>
    <t>19:52:24</t>
  </si>
  <si>
    <t>13:57:33</t>
  </si>
  <si>
    <t>16:11:50</t>
  </si>
  <si>
    <t>20:36:30</t>
  </si>
  <si>
    <t>10:43:14</t>
  </si>
  <si>
    <t>15:08:19</t>
  </si>
  <si>
    <t>14:59:08</t>
  </si>
  <si>
    <t>19:13:02</t>
  </si>
  <si>
    <t>20:25:10</t>
  </si>
  <si>
    <t>16:44:04</t>
  </si>
  <si>
    <t>08:01:22</t>
  </si>
  <si>
    <t>14:30:38</t>
  </si>
  <si>
    <t>20:59:13</t>
  </si>
  <si>
    <t>18:52:02</t>
  </si>
  <si>
    <t>21:49:42</t>
  </si>
  <si>
    <t>21:44:17</t>
  </si>
  <si>
    <t>15:18:15</t>
  </si>
  <si>
    <t>18:34:47</t>
  </si>
  <si>
    <t>20:28:43</t>
  </si>
  <si>
    <t>21:06:58</t>
  </si>
  <si>
    <t>21:08:33</t>
  </si>
  <si>
    <t>FEEDBACK RECLAMO PEDIDO EQUIVOCADO TIENDA BARRANCO #487591</t>
  </si>
  <si>
    <t>solicito mini carrot cake  le entregaron porcion carrot cake  se envia producto correcto.</t>
  </si>
  <si>
    <t>Mariel Blume La Torre</t>
  </si>
  <si>
    <t>Cortesía - sin reclamo a agregador - Alerta1 - Alerta2 - Alerta0</t>
  </si>
  <si>
    <t>Hola he solicitado un pedido y me ha llegado otro de bolochera</t>
  </si>
  <si>
    <t>Pidió 3 porciones blue velvet  cheescake de oreo y brusel. choco lúcuma. Le llegaron 4 empanadas. En la bolsa de pedido se ven 2 boletas juntas del pedido + la de empanadas. Se coordina el envío del producto correcto.</t>
  </si>
  <si>
    <t>Veronica Salas</t>
  </si>
  <si>
    <t>Contacto fuera de horario - Cortesía - con reclamo a agregador</t>
  </si>
  <si>
    <t>Reclamo mala atención LA MOLINA Ticket 487346</t>
  </si>
  <si>
    <t>Pidió criollazo  tras 20 min indicaron no tener pan cciabata  pidió 1 pan con pollo y tardó más de 1h para que lo entreguen. Tda indica que reportó 86 en apertura. Se ofrecen disculpas  se brinda cortesia</t>
  </si>
  <si>
    <t>Fiorella Danjoy</t>
  </si>
  <si>
    <t>Stock 86 - Cortesía - Alerta1 - Alerta2 - Alerta0</t>
  </si>
  <si>
    <t>09:30-10:10</t>
  </si>
  <si>
    <t>reclama que en su avelino palteado le llego un nervio  menciona que deberiamos mejorar el troceado del pollo. Calidad indica que proveedor no menciona que llega con nervio. Se agradece feedback y se ofrece detalle por el aviso.</t>
  </si>
  <si>
    <t>Carlos Málaga</t>
  </si>
  <si>
    <t>avelino palteado</t>
  </si>
  <si>
    <t>08:31</t>
  </si>
  <si>
    <t>Reclamo mala atención  Encalada Ticket  #486629</t>
  </si>
  <si>
    <t>Pésima experiencia  el encargado es un tipo prepotente que se cree más que los demás deberían despedirlo  espera de contacto</t>
  </si>
  <si>
    <t>Daniel Sifontes</t>
  </si>
  <si>
    <t>Google MB 1 - GMB - Alerta0</t>
  </si>
  <si>
    <t>08:48</t>
  </si>
  <si>
    <t>Ayer vi un hecho muy deplorable por parte de su personal de seguridad en su nueva tienda de san Isidro  el trato que sufrió alguien que quería ingresar a tienda fue tratado con discriminación por no estar vestido con saco y corbata o algo más acorde al...</t>
  </si>
  <si>
    <t>Indica discrminaron a una persona por no estar vestida de acorde al distrito  no brinda mayor información. Tda indica que no sucedió nada de ello  solo hubo un rt de rappi que se le atendió bien.</t>
  </si>
  <si>
    <t>Sd</t>
  </si>
  <si>
    <t>sin télefono</t>
  </si>
  <si>
    <t>12:30 13:00</t>
  </si>
  <si>
    <t>Ya llegó Solo una recomendación  Traten de recomendar a los motorizados que no muevan tanto los pedidos</t>
  </si>
  <si>
    <t>Movimiento  se deriva a su soporte</t>
  </si>
  <si>
    <t>Catherine Deza</t>
  </si>
  <si>
    <t>09:41</t>
  </si>
  <si>
    <t>Buenas tardes hace un rato hice un pedido con una dedicatoria y la dedicatoria no llegó</t>
  </si>
  <si>
    <t>No le llego su tarjeta. Se verifica que está impreso  tda indica que se olvidaron colocarlo en el pedido. Se envía con detalle.</t>
  </si>
  <si>
    <t>Melanie Fernanda Rios Tello</t>
  </si>
  <si>
    <t>Lo único que no llega fue la dedicatoria</t>
  </si>
  <si>
    <t>No recibió tarjeta impresa porque no fue impresa. Se envia  tarjeta con detalle  tienda dice que no le figuran al momento de sacar el pedido.</t>
  </si>
  <si>
    <t>Luis Padro</t>
  </si>
  <si>
    <t>Contacto fuera de horario - Cortesía - Alerta0</t>
  </si>
  <si>
    <t>Buenos días</t>
  </si>
  <si>
    <t>Reclama que no se envío dedicatoria de pedido realizado mediante rappi  se informa que aliados no tienen la opción de colocar dedicatoria  se recomienda contactarnos o realizar compra desde la web.</t>
  </si>
  <si>
    <t>Camila Andrea Martinez Enriquez</t>
  </si>
  <si>
    <t>09:45</t>
  </si>
  <si>
    <t>Reclamo mala atención LA MAR - #487634</t>
  </si>
  <si>
    <t>Registra un rating: 2 en GMB indicando que tenemos buenos postres  pero mala atención.</t>
  </si>
  <si>
    <t>Google MB 2 - Rating: 2 - sin télefono</t>
  </si>
  <si>
    <t>8:17</t>
  </si>
  <si>
    <t>Reclama que realizo un pedido por peya y pagaron con yape pero no aparece la orden en nuestro sistema.Soporte Peya les esta enviado a tienda para que puedan validar si ingreso su pedido.Se deriva a su soporte</t>
  </si>
  <si>
    <t>Astrid Ascarza</t>
  </si>
  <si>
    <t>Reclamo mala atención  Arenales Ticket 488281</t>
  </si>
  <si>
    <t>No le informaron en tda. los pasos para comprar  esperó por su pedido y cuando se acercó a preguntar le dijeron que no lo pagó. Tda. indica que cl. no confirmó la compra ya que había llegado a recoger un programado. Se agradece feedback y se refuerza</t>
  </si>
  <si>
    <t>Jessica Romero</t>
  </si>
  <si>
    <t>Hola quería hacerles una observación. Hoy en su local de la marina fui testigo que alguien uso indebidamente su estacionamiento para discapacitados y cuando lo reporté a su personal de seguridad de la puerta me dijo que no era su trabajo controlar eso....</t>
  </si>
  <si>
    <t>Indica que observó a un cliente usar el parking para discapacitados de manera incorrecta  lo reporto al portero pero le indico que el no controla esa zona</t>
  </si>
  <si>
    <t>Renzo</t>
  </si>
  <si>
    <t>16:33</t>
  </si>
  <si>
    <t xml:space="preserve">a pesar de que había espacios libres la atención demoró en hacer el pedido </t>
  </si>
  <si>
    <t>Reclama demora en la atención en mesa. Tienda indica que la atención se dio dentro de los 15 min de espera que se le pidió al cliente.No responde.</t>
  </si>
  <si>
    <t xml:space="preserve">Alexis Basurco Ellis </t>
  </si>
  <si>
    <t>10:09</t>
  </si>
  <si>
    <t>Tu compañera del otro día me dijo otra cosa</t>
  </si>
  <si>
    <t>reclama que el alfajor no deberia ser tan empalagoso con tanto relleno de manjar ni de azúcar glass  se le explica informacion sobre nuestra receta.</t>
  </si>
  <si>
    <t>Octavio Meyhuey</t>
  </si>
  <si>
    <t>con reclamo a agregador - Alerta1 - Alerta0</t>
  </si>
  <si>
    <t>12:21</t>
  </si>
  <si>
    <t>Muy bueno los Brownies  los alfajores los encontré muy dulces. Para mí gusto.</t>
  </si>
  <si>
    <t>Menciona que los alfajores están muy dulces para su gusto  tienda no ha recibido comentario similar y está preparando el producto según receta. No tenemos número de cliente.</t>
  </si>
  <si>
    <t>Julio Abraham Benavides Barreda</t>
  </si>
  <si>
    <t>Google MB 4 - Rating: 4 - sin télefono - Alerta0</t>
  </si>
  <si>
    <t>15:09</t>
  </si>
  <si>
    <t>Rogger Valentín lira</t>
  </si>
  <si>
    <t>indica que su porción de Ch. de Frutos rojos es muy pequeña  se le brinda información del horneado y que la textura es más baja pero indica que ya es la tercera vez y le parece muy pequeña  tda informa que no es el tamaño correcto. Se genera envio.</t>
  </si>
  <si>
    <t>Rogger Valentín Lira</t>
  </si>
  <si>
    <t>sin reclamo a agregador - Alerta1 - Alerta2 - Alerta3 - Alerta0</t>
  </si>
  <si>
    <t>Reclamos -&gt; Producto Tamaño</t>
  </si>
  <si>
    <t>21:27</t>
  </si>
  <si>
    <t>Reclamo mala atención Precursores Ticket #490324</t>
  </si>
  <si>
    <t>Reclama 30min de demora y que tuvo que acercarse a que le entreguen el pedido/tienda menciona que no les salio la comanda y reportaron con ti.</t>
  </si>
  <si>
    <t xml:space="preserve">Mayra Leon </t>
  </si>
  <si>
    <t>Google MB 2 - Rating: 2 - Alerta1 - Alerta0</t>
  </si>
  <si>
    <t>20:08</t>
  </si>
  <si>
    <t>Son muy ricos pero tienen mucho relleno de manjar que se derrama y mucha azúcar impalpable y cuando pasan muchas horas la galleta del alfajor su humedece y se hace toda una masa  son muy ricos del momento pero por favor tratar de no rellenarlos con tan...</t>
  </si>
  <si>
    <t>Indica que los alfajores tienen mucho relleno y se humedece cuando pasa el tiempo. Sin datos ni respuesta del cliente</t>
  </si>
  <si>
    <t>sin reclamo a agregador - sin télefono</t>
  </si>
  <si>
    <t>18:11</t>
  </si>
  <si>
    <t>Reclamo mala atención (2 de mayo) Ticket: 486727</t>
  </si>
  <si>
    <t>Compró en tienda con delivery para la 1:00 pm y no le explicaron que entregamos en rangos horarios. En caja olvidaron mencionárselo. El pedido se entregó y cliente ya no responde.</t>
  </si>
  <si>
    <t>Silvana Bardales</t>
  </si>
  <si>
    <t>13.00-14:00</t>
  </si>
  <si>
    <t>Llamada de Maria Eugenia Mantilla</t>
  </si>
  <si>
    <t>Reclama que se gestionó reprogramación con el regalado  se indica que se gestionó porque el lo solicitó e intentaba realizar una nueva compra para que se envíen juntos.</t>
  </si>
  <si>
    <t>Maria Eugenia</t>
  </si>
  <si>
    <t>FEEDBACK RECLAMO DELIVERY PROPIO TIENDA ENCALADA #487834</t>
  </si>
  <si>
    <t>Motorizado informa que se le cayó dulzura de pecanas 12 pz  cliente no acepta recibir el pedido. Se coordina nueva entrega.</t>
  </si>
  <si>
    <t>Angiolina Cueva de Marzo</t>
  </si>
  <si>
    <t>Jean Fernandez</t>
  </si>
  <si>
    <t>Reclamo mala atención Santa Catalina Ticket488106</t>
  </si>
  <si>
    <t>Se acercó a tienda a retirar la orden y le indicaron que no había compra registrada. Tienda no tenia registrada la boleta. Se entrega la orden a la cliente</t>
  </si>
  <si>
    <t>Blanca</t>
  </si>
  <si>
    <t>no comprador - Alerta0</t>
  </si>
  <si>
    <t>Llamada de Yanina Bernal</t>
  </si>
  <si>
    <t>indica que su cheescake de maracuyá 12px  tiene una textura pastosa  cortada  es la primera vez que lo consume  se le brinda las características del producto y  que es un producto horneado</t>
  </si>
  <si>
    <t>Yanina</t>
  </si>
  <si>
    <t>Llamada de Magaly</t>
  </si>
  <si>
    <t>Indica que su carrot cake 12 pz  llego con mala presentación  por movimiento  no cuenta con imágenes y es de 26/03 se comunica recién por falta de tiempo  se le brinda informacion queda conforme</t>
  </si>
  <si>
    <t>Magaly</t>
  </si>
  <si>
    <t>09:44</t>
  </si>
  <si>
    <t>Llamada de Angela Diaz</t>
  </si>
  <si>
    <t>reclama que su petit pan con pollo no tenia nada de relleno y que encontraron bolsas en los croissant de jamon y queso.No tiene fotos porque su reunion fue privada.Se eleva con tienda.</t>
  </si>
  <si>
    <t>Diana Arreluce Diaz</t>
  </si>
  <si>
    <t>13:00-14.00</t>
  </si>
  <si>
    <t>Llamada a Marcelo Ramos Dedios</t>
  </si>
  <si>
    <t>La torta llegó movida pero indica no tener fotos. Se le recomienda poder tener una imagen donde se valide la incidencia para una próxima ocasión</t>
  </si>
  <si>
    <t>Marcelo Ramos Dedios</t>
  </si>
  <si>
    <t>EncuestaEC</t>
  </si>
  <si>
    <t>Llamada de Zoila Antay</t>
  </si>
  <si>
    <t>reclama que hizo su compra para mañana 01-04 y llegara en 25 minutos  se explica que no podemos gestionar cambios en pedidos rappi   se deriva con su canal de compra</t>
  </si>
  <si>
    <t>Zoila Antay</t>
  </si>
  <si>
    <t>20:16</t>
  </si>
  <si>
    <t>Llamada de 51945120727</t>
  </si>
  <si>
    <t>Mack Alexis Loe Flores</t>
  </si>
  <si>
    <t>18:15</t>
  </si>
  <si>
    <t>Llamada de 51945438999</t>
  </si>
  <si>
    <t>el motorizado no lo llamó para la entrega y se fue sin darle el pedido  se verifica la orden cancelada  se deriva con su soporte</t>
  </si>
  <si>
    <t>Jorge Luis Gagp Gago</t>
  </si>
  <si>
    <t>Llamada de Franz Silva Silva Juarez</t>
  </si>
  <si>
    <t>Reclama que el driver no quiere realizar la entrega de su pedido  se verifica que el motorizado llegó a la ubicación del sistema pero la entrega era en otra puerta de la villa militar mucho mas allá de la dirección del sistema.Se explica al cliente.</t>
  </si>
  <si>
    <t>Franz Silva Juarez</t>
  </si>
  <si>
    <t>Llamada a 51948371982</t>
  </si>
  <si>
    <t>La tarjeta impresa llegó con signo de interrogación  se le indica que el sistema solo admite caracteres alfanuméricos. Agradece la información</t>
  </si>
  <si>
    <t>Jennifer Nancy Quispe Gonzales</t>
  </si>
  <si>
    <t>Asunto: FEEDBACK RECLAMO DELIVERY PROPIO TIENDA ARAMBURU   #487559</t>
  </si>
  <si>
    <t>reclama que estando con el motorizado no le entrego su compra porque ya lo habia marcado como NO entregado  se gestiona nuevo envio.Cliente demoro en salir y no conestaba llamadas.</t>
  </si>
  <si>
    <t>Sheyla</t>
  </si>
  <si>
    <t>17:00 -  18:00</t>
  </si>
  <si>
    <t>Reclamo mala atención San Miguel Ticket: 487873</t>
  </si>
  <si>
    <t>No la saludaron al ingresar y cuando realizaba consultas de los productos en vitrina le respondian de manera apatica y cortante.Tuvo que ingresar a la web a revisar la carta para elegir su orden.Se ofrece disculpas mas un detalle.</t>
  </si>
  <si>
    <t>Sandra Chavez Ramos</t>
  </si>
  <si>
    <t>9:50</t>
  </si>
  <si>
    <t>Llamada de 51987970548</t>
  </si>
  <si>
    <t>Indica que no llego dedicatoria encima de su torta ni tarjeta impresa  no cuenta con evidencia de lo que comenta  no procede</t>
  </si>
  <si>
    <t>Felix Antonio Carnero Sihuen</t>
  </si>
  <si>
    <t>Llamada de 51943444381</t>
  </si>
  <si>
    <t>Indica que su pedido por rappi no se entrego porque el driver no quiso tocar el timbre y le cancelaron el pedido  se deriva a su soporte</t>
  </si>
  <si>
    <t>Claudia Cortavitarte</t>
  </si>
  <si>
    <t>08:54</t>
  </si>
  <si>
    <t>Llamada de 51966209039</t>
  </si>
  <si>
    <t>No le llego su tarjeta se envía con detalle. Tienda informa que no les aparecía ninguna dedicatoria pendiente por imprimir.</t>
  </si>
  <si>
    <t>Leidy</t>
  </si>
  <si>
    <t>SANTA-20250323-0001</t>
  </si>
  <si>
    <t>12:14</t>
  </si>
  <si>
    <t>Llamada de Alicia Gutierrez</t>
  </si>
  <si>
    <t>Porción de red velvet no contaba con frambuesas  espera que su torta red velvet de 12 pzs que tambien solicito cuente con todo  no cuenta con evidencia  se le indica que si tiene inconveniente con su pedido puede contactarse</t>
  </si>
  <si>
    <t>Alicia Gutierrez</t>
  </si>
  <si>
    <t>Asunto: FEEDBACK RECLAMO DELIVERY PROPIO TIENDA CAMACHO # 489247</t>
  </si>
  <si>
    <t>Le causo molestia e incomodidad que el motorizado se contacte indicando que esta abajo para la entrega y cuando está bajando le indica que llegará en 15 minutos. Se ofrece disculpas por lo sucedido.</t>
  </si>
  <si>
    <t>Yesenia Carhuas</t>
  </si>
  <si>
    <t>JAHIRGOMEZ-CARGUI</t>
  </si>
  <si>
    <t>Llamada de 51943592014</t>
  </si>
  <si>
    <t>Envió a su driver a retirar el producto  en tienda indican que ya lo entregaron a las 7:00 pm pero el pedido fue programado de 20:00 a 21:00.Se entrega un nuevo pedido por cliente critico autorizado por Jessi.</t>
  </si>
  <si>
    <t>Virginia Sotelo</t>
  </si>
  <si>
    <t>Hola buenas tardes</t>
  </si>
  <si>
    <t>No le llego su tarjeta  tienda indica que recién la imprimieron porque se olvidaron  se envía con detalle</t>
  </si>
  <si>
    <t>Hola Elisa  según lo conversado telefónicamente le hago llegar este mensaje para poder atender su caso.</t>
  </si>
  <si>
    <t>No le llego dedicatoria  tda. olvidó colocarla  se coordina envío mas un detalle.</t>
  </si>
  <si>
    <t>Elisa Wong Yi</t>
  </si>
  <si>
    <t>Colocó espacios para que su mensaje salga en el medio y centrado pero no salió de esa forma. No envía imagen de ello. Se envía una imagen como ejm. Tda indica que si se respetaron los espacios  lo quería más al centro y realizan el cambio.</t>
  </si>
  <si>
    <t>Marcela</t>
  </si>
  <si>
    <t>Hola Kathy  según lo conversado telefónicamente le hago llegar este mensaje para poder atender su caso.</t>
  </si>
  <si>
    <t>No llegó tarj. impresa. aparece impresa en back office. Tda envió dedicatoria en una tarj. impresa y no agregó la otra. Se coordina la entrega + detalle</t>
  </si>
  <si>
    <t>Kathy Bustamante</t>
  </si>
  <si>
    <t>Reclamo mala atención MEGA PLAZA Ticket 486814</t>
  </si>
  <si>
    <t>Reclama demora y descordinación en la entrega de su cortesía junto a tarjeta impresa.No se realizo seguimiento por parte del call.Se entrega la tarjeta con retraso.</t>
  </si>
  <si>
    <t>Gabriela  Jasmin y Osler</t>
  </si>
  <si>
    <t>Reclamo mala atención tienda encalada Ticket: 490280</t>
  </si>
  <si>
    <t>solicito festinina  tienda no contaba con grajeas para preparar la orden  se cancela y realiza devolucion  cliente incomodo por ello</t>
  </si>
  <si>
    <t>Samantha Bresiani</t>
  </si>
  <si>
    <t>Stock 86 - devolución - Alerta1 - Alerta0</t>
  </si>
  <si>
    <t>Hola Sofia  según lo conversado telefónicamente le hago llegar este mensaje para poder atender su caso.</t>
  </si>
  <si>
    <t>se le envio dedicatoria de otro cliente  se envia dedicatoria correcta junto con un detalle.</t>
  </si>
  <si>
    <t>Sofia Dary</t>
  </si>
  <si>
    <t>19.00-21.00</t>
  </si>
  <si>
    <t>FEEDBACK RECLAMO DELIVERY PROPIO TIENDA (ARAMBURÚ) #(487468)</t>
  </si>
  <si>
    <t>Reclama que el driver no lo llamó y solo dejó la orden en recepción. Se pide al driver imágenes de la llamada y no las brinda.Se agradece al cliente la consulta.</t>
  </si>
  <si>
    <t>Jose Miguel Marquez</t>
  </si>
  <si>
    <t>RIVELINOZARATE</t>
  </si>
  <si>
    <t>ASUNTO: FEEDBACK RECLAMO PEDIDO INCOMPLETO TIENDA ARENALES  # 489128</t>
  </si>
  <si>
    <t>reclama que pidio tartaleta de frutos rojos 12 pzs y cookiss   no le llego las cookiss  tienda no lo envió  se gestiona el envio de las cookiss</t>
  </si>
  <si>
    <t>Juan Raul Huaman Tiza</t>
  </si>
  <si>
    <t>Hola Pamela  nos comunicamos de Maria Almenara  con relación a una consulta sobre tu pedido efectuado.  En caso no puedas atendernos por esta vía  puedes  comunicarte con nosotros al 6429751. Que tengas un dulce día!</t>
  </si>
  <si>
    <t>Reclama que le dieron parmesano en vez de aliño  tuvo que regresar a tienda y le dieron muy poco aliño.Tienda menciona que la cantidad es correcta.No responde el cliente.</t>
  </si>
  <si>
    <t>Pamela</t>
  </si>
  <si>
    <t>12:20</t>
  </si>
  <si>
    <t>FEEDBACK RECLAMO PEDIDO INCOMPLETO TIENDA ARAMBURÚ #488146</t>
  </si>
  <si>
    <t>Pidió varios productos  no le entregaron 2 alfajores individuales. Se coordina envío de lo faltante</t>
  </si>
  <si>
    <t>Heny Rojas Velez</t>
  </si>
  <si>
    <t>20:53</t>
  </si>
  <si>
    <t>Solicitud de Evidencias Contracargos ingresados del 2025-03-14 - Carta: GD16417</t>
  </si>
  <si>
    <t>contracargo  se deriva a supervisora</t>
  </si>
  <si>
    <t>Solicitud de Evidencias Contracargos ingresados del 2025-03-25 - Carta: GD16746</t>
  </si>
  <si>
    <t>Solicitud de Evidencias Contracargos ingresados del 2025-03-26 - Carta: GD16787</t>
  </si>
  <si>
    <t>a espera de respuesta de cobranzas para indicar si mandamos el pdf de la boleta que nos envío TI con otra fecha</t>
  </si>
  <si>
    <t>Hola Justo  según lo conversado telefónicamente le hago llegar este mensaje para poder atender su caso.</t>
  </si>
  <si>
    <t>reclama doble combro  no se valida transacción. Se consultó ingreso de importe y se escaló con cobranzas  se deriva a su banco porque no hay el ingreso.</t>
  </si>
  <si>
    <t>Justo</t>
  </si>
  <si>
    <t>Buenas noches</t>
  </si>
  <si>
    <t>Anulación de pedido por tamaño  pensaba que era más grande. En tienda realizó una nueva compra</t>
  </si>
  <si>
    <t>Vanessa Cecilia Quinde Montero</t>
  </si>
  <si>
    <t>19:00-20:00</t>
  </si>
  <si>
    <t>Hola Michel  nos comunicamos de Maria Almenara  con relación a una consulta sobre tu pedido efectuado.  En caso no puedas atendernos por esta vía  puedes  comunicarte con nosotros al 6429751. Que tengas un dulce día!</t>
  </si>
  <si>
    <t>Reseña negativa con puntuación 4 se llama no responde.Reclama que no le llego la tarjeta impresa.Se valida en el sistema que no se imprimio.</t>
  </si>
  <si>
    <t>Michel Cotrina Cerdan</t>
  </si>
  <si>
    <t>FEEDBACK RECLAMO PEDIDO EQUIVOCADO TIENDA ARAMBURÚ #487430</t>
  </si>
  <si>
    <t>Solicitó ch. de nutella 12p y le enviaron ch. de frutos rojos 12p. Se envía el producto correcto</t>
  </si>
  <si>
    <t>Alessandra</t>
  </si>
  <si>
    <t>12:17</t>
  </si>
  <si>
    <t>Reclamo elemento extraño Bolichera : Cabello ) ticket #490319</t>
  </si>
  <si>
    <t>encontró un cabello en base de la torta de tres leches clásica  se le brinda un detalle de una minimaria  se agradece comunicación y se reportará con el área indicada</t>
  </si>
  <si>
    <t>Lina Montalvo</t>
  </si>
  <si>
    <t>13:56</t>
  </si>
  <si>
    <t>Reclamo calidad de producto San Miguel: Mala presentación ticket #487988</t>
  </si>
  <si>
    <t>Enviaron las porciones de tortas de chocolate sin fudge. Tienda indica que es error de vitrina y menciona que mandarán un detalle más el envío de dos envases con fudge.</t>
  </si>
  <si>
    <t>Michelle Antuaned Aracely Vidalon</t>
  </si>
  <si>
    <t>10:53</t>
  </si>
  <si>
    <t>Grcias aqui les paso las fotos</t>
  </si>
  <si>
    <t>reclama que su mini red velvet llego movida  se le explica que de tienda sale correctamente que se debe comunicar con su soporte.</t>
  </si>
  <si>
    <t>Gloria Aimar</t>
  </si>
  <si>
    <t>FEEDBACK RECLAMO PEDIDO INCOMPLETO TIENDA MA Encalada #488626</t>
  </si>
  <si>
    <t>solicito una porc. de carrot cake y 2 porciones de ches. de nutella  solo le llego una porc. de ches de nutella  se coordina con tienda el envío</t>
  </si>
  <si>
    <t>Sheraz Nazzal Siuffe</t>
  </si>
  <si>
    <t>18:06</t>
  </si>
  <si>
    <t>Hola Desiree   según lo conversado telefónicamente le hago llegar este mensaje para poder atender su caso.</t>
  </si>
  <si>
    <t>Desea cancelar porque realizaron una compra igual.</t>
  </si>
  <si>
    <t>Desiree Alvarez Diaz</t>
  </si>
  <si>
    <t>Hola Cecilia  somos de Maria Almenara. ¡Hemos llegado a tu dirección para la entrega de tu pedido!</t>
  </si>
  <si>
    <t>Reclama que llegaron antes de su rango de entrega. Driver marcó pedido no entregado 15:57 hrs. Se ofrece la guía de cortesía</t>
  </si>
  <si>
    <t>Cecilia Meza Doroteo</t>
  </si>
  <si>
    <t>JESUSVILCHEZ-DANKE</t>
  </si>
  <si>
    <t>Srta no se olvide de mi pedido</t>
  </si>
  <si>
    <t>Le llevaron su pedido antes del rango solicitado  se gestionó un nuevo envío pero llego más tarde de lo acordado  no había motorizado en tienda. Solicitaron a CP crear el rappicargo pero demoro en crearlo. Se ofrece disculpas</t>
  </si>
  <si>
    <t>Asunto: Reclamo calidad de producto La Mar: seco ticket #487603</t>
  </si>
  <si>
    <t>reclama que su carrot cake esta seco el bizcochuelo y no se siente el mismo sabor calidad menciona que el relleno no tiene la cantidad correcta.Se ofrece nuevo producto al cliente.</t>
  </si>
  <si>
    <t>Delia</t>
  </si>
  <si>
    <t>Hola  buen día</t>
  </si>
  <si>
    <t>solicito mini de chocolate y le llego mini de carrot cake  se coordina envio del producto correcto con tienda</t>
  </si>
  <si>
    <t>Melissa</t>
  </si>
  <si>
    <t>FEEDBACK RECLAMO PEDIDO INCOMPLETO TIENDA ARENALES - #490235</t>
  </si>
  <si>
    <t>Pidió porc. de turrón de chocolate y porc. torta de chocolate. No le entregaron porc. de torta de chocolate. Se coordina envío</t>
  </si>
  <si>
    <t>Karina Coello Abad</t>
  </si>
  <si>
    <t>14:38</t>
  </si>
  <si>
    <t>Asunto: FEEDBACK RECLAMO DELIVERY PROPIO TIENDA LA MAR  #487524</t>
  </si>
  <si>
    <t>su bruselina de vainilla con fresa llego con las fresas y base movida.Se envio con cargo.Se ofrece detalle por lo sucedido.</t>
  </si>
  <si>
    <t>Isaura</t>
  </si>
  <si>
    <t>Cortesía - EncuestaEC - Alerta0</t>
  </si>
  <si>
    <t>Jesus Edwin Cruz Reyes</t>
  </si>
  <si>
    <t>El sandwich chicken grilled está mal servido y sin mayosa. Tda indica que no ha tenido incidentes y que el pedido se sirvió completo  pero la cliente lo desarmó. Se brinda detalle por cl crítica</t>
  </si>
  <si>
    <t>Daniela Raez</t>
  </si>
  <si>
    <t>17:27</t>
  </si>
  <si>
    <t>FEEDBACK RECLAMO PEDIDO INCOMPLETO TIENDA DOS DE MAYO  #488461</t>
  </si>
  <si>
    <t>Reclama que no le llegaron las porciones  se consulta con tienda y pide que creen la guía. Al contactar al cliente para informarle que enviaremos los productos faltantes nos indica que ya completaron el pedido. Motorizado informa que fue error de tienda y</t>
  </si>
  <si>
    <t>Jorge Daniel Davis Paredes</t>
  </si>
  <si>
    <t>indica que su t.impresa no llego  se valida que no se cuenta con mensaje configurado  se le brinda informacion al cliente</t>
  </si>
  <si>
    <t>Jesús Minaya</t>
  </si>
  <si>
    <t>Realizó compra en PEYA pagando con YAPE pero no se procesó. Se deriva a su canal de compra y se escala para reporte.</t>
  </si>
  <si>
    <t>Angélica Rojas</t>
  </si>
  <si>
    <t>Hola Fiorella   según lo conversado telefónicamente le hago llegar este mensaje para poder atender su caso.</t>
  </si>
  <si>
    <t>indica que la dulzura de pecanas12pz es muy pequeño a comparacion de red velvet  se le  brinda informacion sobre  las caracteristicas  y medidas.Cliente entiende.</t>
  </si>
  <si>
    <t>Fiorella Vigo</t>
  </si>
  <si>
    <t>Maria Almenara</t>
  </si>
  <si>
    <t>indica que en el delivery deberían incluir cubiertos  se le brinda informacion para poder añadir los cubiertos por medio de aplicativos</t>
  </si>
  <si>
    <t>Alfredo Dávila</t>
  </si>
  <si>
    <t>HON - Alerta0</t>
  </si>
  <si>
    <t>Cliente solicitó minimaria carrot cake y carrot cake 12 pz  sólo le llegó minimaría. Tienda acepta error en la entrega. Delivery de peya retorna a tienda para recoger carrot cake 12 pz.</t>
  </si>
  <si>
    <t>Yara Francesca Herrera Rodríguez</t>
  </si>
  <si>
    <t>13:46</t>
  </si>
  <si>
    <t>ASUNTO: FEEDBACK RECLAMO PEDIDO INCOMPLETO TIENDA BOLICHERA # 488068</t>
  </si>
  <si>
    <t>solicito tostadas francesas y Minimaria De Bruselina De Vainilla  no le llego la Minimaria De Bruselina De Vainilla  se gestiona el envió</t>
  </si>
  <si>
    <t>LIBRO DE RECLAMO MAAL-001-1086 mala atención (San Miguel) Ticket:486595</t>
  </si>
  <si>
    <t>MAAL-001-1086 reclama que al llegar a recoger su pedido la hicieron esperar 30 minutos y luego le indicaron que lo habían entregado a otra persona  haciéndola esperar 15 minutos mas para que finalmente la atiendan.Se ofrece disculpas mas un detalle.</t>
  </si>
  <si>
    <t>Rosa María Goycochea Gamarra</t>
  </si>
  <si>
    <t>Libro de reclamaciones - Cortesía - Alerta1 - Alerta0</t>
  </si>
  <si>
    <t>Santiago</t>
  </si>
  <si>
    <t>Reclamo elemento extraño San Miguel - Poligrasa - ticket #486694</t>
  </si>
  <si>
    <t>Encontró papel manteca en el bizcochuelo de la torta de Minimaria Carrot cake  Tda indica que llega sin papel manteca de planta. Se ofrece un nuevo producto</t>
  </si>
  <si>
    <t>Sara Marcatoma Romero</t>
  </si>
  <si>
    <t>papel manteca</t>
  </si>
  <si>
    <t>Hola Sergio  según lo conversado telefónicamente le hago llegar este mensaje para poder atender su caso.</t>
  </si>
  <si>
    <t>Reclama que colocaron en su dedicatoria F/C SERGIO cuando pidio F/C GENESIS.Tienda menciona que el cliente lo indico de esa manera.Se ofrece nuevo envio por cliente insistente.</t>
  </si>
  <si>
    <t>Sergio</t>
  </si>
  <si>
    <t>16:00</t>
  </si>
  <si>
    <t>Hola Valentina  según lo conversado telefónicamente le hago llegar este mensaje para poder atender su caso.</t>
  </si>
  <si>
    <t>movimiento  cliente critico se envia un nuevo producto</t>
  </si>
  <si>
    <t>Valentina</t>
  </si>
  <si>
    <t>17:39</t>
  </si>
  <si>
    <t>reclama que no llego la tarjeta impresa  se coordina con tienda el envio mas un detalle.</t>
  </si>
  <si>
    <t>Estefany Chuquichanca</t>
  </si>
  <si>
    <t>2MAYO-20250319-0001</t>
  </si>
  <si>
    <t>Indica que solo le entregaron azúcar rubia y edulcorante y quería azúcar blanca. Tienda indica que solo tienen esas dos opciones para cliente es mesa. Se agradecen comentarios al cliente</t>
  </si>
  <si>
    <t>Farouk Flores</t>
  </si>
  <si>
    <t>Reclamo mala atención  Arenales Ticket #487009</t>
  </si>
  <si>
    <t>Intentó comprar 2 veces escaneando código QR y le salió error las 2 veces. Tda indica es el primer cliente que le sucede. Se brinda información y se gestiona devolución</t>
  </si>
  <si>
    <t>María Elizabeth Zapata Portal</t>
  </si>
  <si>
    <t>17:32</t>
  </si>
  <si>
    <t>Reclamo elemento extraño (San Miguel): (Cascara de huevo) ticket #487142</t>
  </si>
  <si>
    <t>Encontró cascara de huevo dentro de la torta turrón de chocolate 12p  se ofrece un nuevo producto  solicita una dulzura de pecanas 12p.</t>
  </si>
  <si>
    <t>Teresa Tarrillo</t>
  </si>
  <si>
    <t>cascara de huevo</t>
  </si>
  <si>
    <t>16:48</t>
  </si>
  <si>
    <t>Hola Julio   nos comunicamos para avisarte que tu pedido de María Almenara será entregado un poco más tarde de lo acordado. Lamentamos  el inconveniente y esperamos que tengas un dulce día.</t>
  </si>
  <si>
    <t>Demora de 30 min  tienda no contaba con la comanda  se coordina con tienda el envío y se avisa al cliente.</t>
  </si>
  <si>
    <t>Julio Arakaki</t>
  </si>
  <si>
    <t>Pedidos Fuera de hora - Cortesía</t>
  </si>
  <si>
    <t>Delivery CornerShop</t>
  </si>
  <si>
    <t>le dieron la dedicatoria mal escrita pese a que el le había deletreado a la persona que tomo su pedido  se ofrece disculpas y se envía junto a un detalle</t>
  </si>
  <si>
    <t>Mao Chang</t>
  </si>
  <si>
    <t>16:29</t>
  </si>
  <si>
    <t>Hola! Una duda  cuánto duran sus tortas  me regalaron una la tenía refrigerada</t>
  </si>
  <si>
    <t>Indica que la torta de chocolate entera tiene moho  recibió el producto fines de febrero  se le explica el tiempo de duración  que nuestros productos no llevan preservantes  cliente conforme con la informacion</t>
  </si>
  <si>
    <t>Valeria Quispe</t>
  </si>
  <si>
    <t>Teruel 390</t>
  </si>
  <si>
    <t>30 minutos de tardanza  se envia con rappicargo  espera un 1 min y lo da como finalizado. Se avisó al cl pero cuando salió ya no estaba. Se impulsa venta de redvelvet12p y se reprograma para 21/03.</t>
  </si>
  <si>
    <t>Denisse Ikeda</t>
  </si>
  <si>
    <t>Pedidos Fuera de hora - factura - Alerta0</t>
  </si>
  <si>
    <t>María Almenara reclamo MAAL-001-108 7</t>
  </si>
  <si>
    <t>MAAL-001-1087 reclama que el motorizado cancelo la entrega porque no conocia la direccion de entrega.Menciona que coloco correctamente sus datos en el aplicativo y no le entregaron el producto.Se explica que la torta si salio de tienda y se deriva a su ca</t>
  </si>
  <si>
    <t>Flor Maria Hurtado</t>
  </si>
  <si>
    <t>Libro de reclamaciones - sin reclamo a agregador - Alerta1 - Alerta0</t>
  </si>
  <si>
    <t>Libro de Reclamaciones -&gt; Libro de reclamos Delivery Agregadores</t>
  </si>
  <si>
    <t>14:42</t>
  </si>
  <si>
    <t>Hola Akiko  según lo conversado telefónicamente le hago llegar este mensaje para poder atender su caso.</t>
  </si>
  <si>
    <t>Informa que su pedido fue cancelado por RT tras retirar pedido de tienda  se deriva con tu canal de compra.</t>
  </si>
  <si>
    <t>Akiko Goya</t>
  </si>
  <si>
    <t>14:37</t>
  </si>
  <si>
    <t>Hola Sandra  según lo conversado telefónicamente le hago llegar este mensaje para poder atender su caso.</t>
  </si>
  <si>
    <t>reclama que no llego su dedicatoria  no se valida en sistema de pedidos  se envia por excepcion sin cortesía.</t>
  </si>
  <si>
    <t>Sandra Rodas</t>
  </si>
  <si>
    <t>HOLA</t>
  </si>
  <si>
    <t>Karen Sanchez</t>
  </si>
  <si>
    <t>devolución - Alerta0</t>
  </si>
  <si>
    <t>Hola Cinthya  nos comunicamos de Maria Almenara  con relación a una consulta sobre tu pedido efectuado.  En caso no puedas atendernos por esta vía  puedes  comunicarte con nosotros al 6429751. Que tengas un dulce día!</t>
  </si>
  <si>
    <t>reclama errores ortograficos en la dedicatoria  se ofrece nueva entrega mas un detalle.</t>
  </si>
  <si>
    <t>Cinthya alvites</t>
  </si>
  <si>
    <t>MAAL-001-108 8 - Libro de reclamos Maria Almenara</t>
  </si>
  <si>
    <t>MAAL-001-108 8 - reclama que el personal de tienda le entrego la butifarra con rocoto sin preguntarle y demoraron en cambiarle su producto  se agradece feedback y se coordina cortesía</t>
  </si>
  <si>
    <t>Lis Roncal</t>
  </si>
  <si>
    <t>Libro de reclamaciones - Alerta1 - Alerta0</t>
  </si>
  <si>
    <t>17:00</t>
  </si>
  <si>
    <t>Hola Luz  según lo conversado telefónicamente le hago llegar este mensaje para poder atender su caso.</t>
  </si>
  <si>
    <t>3 leches de chocolate de 12p  se derritió en 20 min aprox. Tda indica que puede ser que está muy humectado. Tda Sta cata donde llega el prod. indica que no tiene el ganache. Se ofrece un nuevo producto.</t>
  </si>
  <si>
    <t>Luz Palacios Bezada</t>
  </si>
  <si>
    <t>Cortesía - factura - Alerta0</t>
  </si>
  <si>
    <t>Incompleto / Sin ingrediente</t>
  </si>
  <si>
    <t>tengo un comentario</t>
  </si>
  <si>
    <t>Indica que no llegó dedicatoria  pero se valida que no se registró. Se explica información y se agradecen comentarios.</t>
  </si>
  <si>
    <t>Bruno Elera</t>
  </si>
  <si>
    <t>factura</t>
  </si>
  <si>
    <t>ASUNTO: FEEDBACK RECLAMO PEDIDO INCOMPLETO TIENDA MA PLAZA NORTA #487807</t>
  </si>
  <si>
    <t>No le entregaron una porción de crocante de manzana  se coordina con tienda el envío del producto faltante.Demoran en la entrega 60min porque el cargo no sabia donde estacionarse.Al llegar tarde cliente no recibio la entrega.Se envio un nuevo pedido mas u</t>
  </si>
  <si>
    <t>Beatriz Torres</t>
  </si>
  <si>
    <t>16:54</t>
  </si>
  <si>
    <t>FEEDBACK RECLAMO PEDIDO INCOMPLETO TIENDA DOS DE MAYO #487880</t>
  </si>
  <si>
    <t>Reclamo que no le llego el cheescake de nutella y la bolsa vino sellada.Tienda menciona que lo envio por separado.Se envia la porcion por cliente insistente.</t>
  </si>
  <si>
    <t>Kevin De Pierola</t>
  </si>
  <si>
    <t>19:09</t>
  </si>
  <si>
    <t>Hola Patricia  nos comunicamos de Maria Almenara  con relación a una consulta sobre tu pedido efectuado.  En caso no puedas atendernos por esta vía  puedes  comunicarte con nosotros al 6429751. Que tengas un dulce día!</t>
  </si>
  <si>
    <t>Indica que la dulzura de pecanas estaba seco y el manjar no es el mismo  se le explica al cliente que el biscocho es a base de maicena con pecanas molidas que asi es su textura y el manjar es manjar de olla casero  se le agradece el feedback</t>
  </si>
  <si>
    <t>Patricia Apoloni Chu</t>
  </si>
  <si>
    <t>Hola Fabiola   según lo conversado telefónicamente le hago llegar este mensaje para poder atender su caso.</t>
  </si>
  <si>
    <t>El primer pago se quedó cargando en el pos  volvió  a pagar y su compra pasó pero el primer pago también. Esperando respuesta de tienda y validación de área de cobranzas</t>
  </si>
  <si>
    <t>Fabiola Veronica Alfaro Díaz</t>
  </si>
  <si>
    <t>17:37</t>
  </si>
  <si>
    <t>FEEDBACK RECLAMO PEDIDO INCOMPLETO TIENDA ARENALES  #487996</t>
  </si>
  <si>
    <t>Solo recibió 1 alfajor de los dos que pidió. Tda envia faltante y se añade cortesía debido a que cl frecuente se queja de la molestia del tiempo.</t>
  </si>
  <si>
    <t>César Alegre</t>
  </si>
  <si>
    <t>Cortesía - con reclamo a agregador - Alerta1 - Alerta0</t>
  </si>
  <si>
    <t>12:13</t>
  </si>
  <si>
    <t>Reclamo mala atención MA San Miguel Ticket #488174</t>
  </si>
  <si>
    <t>Indica que solicitó caja de brownies y le dieron un petit box. En la boleta sale petit box. Tda realiza el cambio y le indica que tenían que devolver la diferencia. Demoran en realizar ello generando malestar en el cliente. Se ofrece disculpa + detalle</t>
  </si>
  <si>
    <t>Ana Beatriz Nakayama Watanabe</t>
  </si>
  <si>
    <t>13:05</t>
  </si>
  <si>
    <t>Hola Wilfredo  nos comunicamos de Maria Almenara  con relación a una consulta sobre tu pedido efectuado.  En caso no puedas atendernos por esta vía  puedes  comunicarte con nosotros al 6429751. Que tengas un dulce día!</t>
  </si>
  <si>
    <t>Reclama que demoran para recibir la orden en caja. tienda no ha tenido demoras para entregar ordenes pero si han tenido largas colas para caja.</t>
  </si>
  <si>
    <t>Wilfredo</t>
  </si>
  <si>
    <t>18:10</t>
  </si>
  <si>
    <t>No llegó su tarjeta impresa  tda indica que no le cargaba la información. Se envía junto con un detalle</t>
  </si>
  <si>
    <t>Joanna Hermoza</t>
  </si>
  <si>
    <t>FEEDBACK RECLAMO PEDIDO INCOMPLETO TIENDA ARENALES #488142</t>
  </si>
  <si>
    <t>solicito 2 love box 1 keke de zanahori no le llego 1 love box  se coordina el envio</t>
  </si>
  <si>
    <t>Nathaly Edith Huertas Torres</t>
  </si>
  <si>
    <t>Hola Alvaro  según lo conversado telefónicamente le hago llegar este mensaje para poder atender su caso.</t>
  </si>
  <si>
    <t>Indica que el cheesecake de fr. rojos de 12p estaba pastoso e incomible. Es la primera vez que consume. Tuvo compensación por el agregador. Se le explica características del producto.</t>
  </si>
  <si>
    <t>Alvaro Arnao Trucios</t>
  </si>
  <si>
    <t>Hola  Cristian  según lo conversado telefónicamente le hago llegar este mensaje para poder atender su caso.</t>
  </si>
  <si>
    <t>Al cancelar una compra por rappi el aplicativo no le quiere devolver dinero ni puntos porque indica que MA ya había preparado el producto. Se solicitan imágenes para informar a rappi. cliente no responde</t>
  </si>
  <si>
    <t>Cristian Mancilla</t>
  </si>
  <si>
    <t>Reclamo mala atención SAN MIGUEL Ticket 488290</t>
  </si>
  <si>
    <t>Encontró cabello en su ensalada Cobb la cual también contenía tallos blancos de lechuga  no se le cambió el producto en tienda. Comenta que había reunión donde mencionaban quiebres de tienda. Se ofrecen disculpas y un detalle.</t>
  </si>
  <si>
    <t>Gabriela Segovia</t>
  </si>
  <si>
    <t>Hola Mario   según lo conversado telefónicamente le hago llegar este mensaje para poder atender su caso.</t>
  </si>
  <si>
    <t>Se acercó a la tienda san miguel por el recojo de su pedido  se valida que programó por web para tienda la marina  se le explica que de manera excepcional se procederá con la devolución.</t>
  </si>
  <si>
    <t>Mario Cabrera Gutierrez</t>
  </si>
  <si>
    <t>Hola hace más de dos horas hice un pedido</t>
  </si>
  <si>
    <t>Reclama que el motorizado no está en ruta a su domicilio sino a otro lado hace 1h y 30 min  se deriva a su soporte.</t>
  </si>
  <si>
    <t>Sthephanie Rojas</t>
  </si>
  <si>
    <t>16:38</t>
  </si>
  <si>
    <t>Hola Ariana  según lo conversado telefónicamente le hago llegar este mensaje para poder atender su caso.</t>
  </si>
  <si>
    <t>Indica que el petit box llego movido  se deriva a su soporte</t>
  </si>
  <si>
    <t>Ariana Ramirez</t>
  </si>
  <si>
    <t>FEEDBACK RECLAMO PEDIDO INCOMPLETO TIENDA BOLICHERA -  #488334</t>
  </si>
  <si>
    <t>Solicitó varios productos  no le entregaron 1 Porción De Ch. Frutos Rojos  se coordina el envío</t>
  </si>
  <si>
    <t>Katherine Karol Hernandez Vallejos</t>
  </si>
  <si>
    <t>movimiento de red velvet  se deriva a su canal de compra</t>
  </si>
  <si>
    <t>Danna Sarmiento Alvarez</t>
  </si>
  <si>
    <t>sin reclamo a agregador - Alerta1 - Alerta2 - Alerta0</t>
  </si>
  <si>
    <t>22:23</t>
  </si>
  <si>
    <t>FEEDBACK RECLAMO PEDIDO EQUIVOCADO TIENDA San miguel  # 488486</t>
  </si>
  <si>
    <t>solicito una minimaria carrot cake  le entregaron una torta de chocolate de 12pz  se le envia el producto correcto  tienda indica que driver confundió boletas.</t>
  </si>
  <si>
    <t>Christian Talavera</t>
  </si>
  <si>
    <t>MARIATRUJILLO-APOYO</t>
  </si>
  <si>
    <t>indica que su red velvet de 12pz  no cuenta con frambuesas en el relleno y solo le tocaron unos pocos arándanos  tienda indica que la fruta se pierde con el relleno pero que si le colocan  espera de comunicación con la clienta</t>
  </si>
  <si>
    <t>21:20</t>
  </si>
  <si>
    <t>Hola Katherine   según lo conversado telefónicamente le hago llegar este mensaje para poder atender su caso.</t>
  </si>
  <si>
    <t>Movimiento  se entrega un nuevo producto</t>
  </si>
  <si>
    <t>Katherine Medina Rojas</t>
  </si>
  <si>
    <t>BRYANJOSUEMORALES</t>
  </si>
  <si>
    <t>Reclamo mala atención ARENALES Ticket #488934</t>
  </si>
  <si>
    <t>Mochila del driver está inclinada por lo que cortesia bluevelvet 12p llegó movida  igual que el pedido original. Se ofrecen disculpas.</t>
  </si>
  <si>
    <t>Hola Luis  nos comunicamos de Maria Almenara  con relación a una consulta sobre tu pedido efectuado.  En caso no puedas atendernos por esta vía  puedes  comunicarte con nosotros al 6429751. Que tengas un dulce día!</t>
  </si>
  <si>
    <t>no está de acuerdo con el medio de pago (cashdro) en tienda  no respondió para explicarle sus beneficios</t>
  </si>
  <si>
    <t>Luis Allemant</t>
  </si>
  <si>
    <t>Boleta- Maria Almenara</t>
  </si>
  <si>
    <t>indica que tiene un cobro en su tarjeta que no reconoce  se le brinda información y se deriva con su banco  atención principal ticket 488977</t>
  </si>
  <si>
    <t>Emilio Oswaldo Talledo Portocarrero</t>
  </si>
  <si>
    <t>Que pasó porque me entregaron una torta de chocolate yo pedí como estaba el el mostrador que era de pecabas y me dieron gato por liebre</t>
  </si>
  <si>
    <t>Solicitó dulzura de pecanas 12pz  entregaron torta de chocolate 12pz  en boleta se valida que el producto fue entregado correctamente.Se explica al cliente.</t>
  </si>
  <si>
    <t>Isabel Taipe</t>
  </si>
  <si>
    <t>13:44</t>
  </si>
  <si>
    <t>Hola Ernesto  nos comunicamos de Maria Almenara  con relación a una consulta sobre tu pedido efectuado.  En caso no puedas atendernos por esta vía  puedes  comunicarte con nosotros al 6429751. Que tengas un dulce día!</t>
  </si>
  <si>
    <t>Reclama demora en la entrega de pedido tienda comenta que se demoraron solo 5 minutos  se intenta contactar al cliente  sin respuesta</t>
  </si>
  <si>
    <t>Ernesto</t>
  </si>
  <si>
    <t>19:32</t>
  </si>
  <si>
    <t>FEEDBACK RECLAMO PEDIDO EQUIVOCADO TIENDA LA MAR #489516</t>
  </si>
  <si>
    <t>Pidio 1 porcion pie de pecanas  pero le entregaron 1 porción de pie de limón.  Tda indica empacaron mal el pedido. Se coordina envio de pedido correcto con tienda. Se ofrecen disculpas</t>
  </si>
  <si>
    <t>Xavier Lasserre</t>
  </si>
  <si>
    <t>17:15</t>
  </si>
  <si>
    <t>reclama que la dedicatoria sobre la torta no está completa se le explica que el mensaje extenso corresponde a la tarjeta impresa que está junto a su pedido  cl. de acuerdo.</t>
  </si>
  <si>
    <t>Milthon Rodriguez</t>
  </si>
  <si>
    <t>No le llego su tarjeta impresa  tienda indica que no la envió  se gestiona el envio junto con un detalle.</t>
  </si>
  <si>
    <t>Emali Mory</t>
  </si>
  <si>
    <t>Hola Alexander  según lo conversado telefónicamente le hago llegar este mensaje para poder atender su caso.</t>
  </si>
  <si>
    <t>reclama que le llego una dedicatoria impresa incorrecta  se coordina envio de la tarjeta correcta con un detalle</t>
  </si>
  <si>
    <t>Alexander Llontop</t>
  </si>
  <si>
    <t>Reclamo elemento extraño ENCALADA - Mosquita  ticket #489838</t>
  </si>
  <si>
    <t>Encontró un mosquito en la salsa de maracuya de su porción de cheesecake de maracuyá. Tda consulta si desea un nuevo producto. el cliente. Se coordina nuevo producto.</t>
  </si>
  <si>
    <t>Valeria Jazmin Garcia Huaman</t>
  </si>
  <si>
    <t>insecto</t>
  </si>
  <si>
    <t>16:44</t>
  </si>
  <si>
    <t>ASUNTO: FEEDBACK RECLAMO PEDIDO INCOMPLETO TIENDA Bolichera # 489904</t>
  </si>
  <si>
    <t>No le enviaron el Topper Happy Bday  no acepta el envio ya que fue ayer su evento  se procede con devolución mas un detalle alfajor personal.</t>
  </si>
  <si>
    <t>Hans Delgado</t>
  </si>
  <si>
    <t>Hola Jorge  nos comunicamos de Maria Almenara  con relación a una consulta sobre tu pedido efectuado.  En caso no puedas atendernos por esta vía  puedes  comunicarte con nosotros al 6429751. Que tengas un dulce día!</t>
  </si>
  <si>
    <t>Muy descontento-Tiempo de atención   tienda indica que no han tenido retrasos en la entrega de pedidos.No responde el cliente.</t>
  </si>
  <si>
    <t>Jorge</t>
  </si>
  <si>
    <t>09:19</t>
  </si>
  <si>
    <t>ASUNTO: FEEDBACK RECLAMO PEDIDO EQUIVOCADO TIENDA DOS DE MAYO  # 490029</t>
  </si>
  <si>
    <t>Solicito dos unidades de Mix ma box petit y le llego una caja de alfajores.Se envia el producto correcto.</t>
  </si>
  <si>
    <t>Tania Maribel Gutierrez</t>
  </si>
  <si>
    <t>FEEDBACK RECLAMO PEDIDO EQUIVOCADO TIENDA SAN MIGUEL #(490036)</t>
  </si>
  <si>
    <t>Solicitó keke de platano 8p y recibió keke de manzana 8p. Se envía el producto correcto</t>
  </si>
  <si>
    <t>Yoshi Contreras</t>
  </si>
  <si>
    <t>14:40</t>
  </si>
  <si>
    <t>ASUNTO: FEEDBACK RECLAMO PEDIDO EQUIVOCADO TIENDA LA MAR  # 490052</t>
  </si>
  <si>
    <t>Reclama que pido varios productos pero que solicito Cheesecake de maracuyá 12pz y le entregaron cheesecake de nutella 12pz  tienda indica que hubo un error tomar el pedido  se gestiona el recojo del cheesecake de nutella 12pz y envió del Cheesecake de mar</t>
  </si>
  <si>
    <t>Eymili Bringa</t>
  </si>
  <si>
    <t>Hola Clara  según lo conversado telefónicamente le hago llegar este mensaje para poder atender su caso.</t>
  </si>
  <si>
    <t>MAAL-001-1089 Reclama demora en la entrega de su porción de tres leches de chocolate. Tienda informa que producto se estaba preparando y que cuando consultó ya se estaba empaquetando.Se explica.</t>
  </si>
  <si>
    <t>Clara Mosquera Pérez</t>
  </si>
  <si>
    <t>Hola  disculpa se pudo solucionar</t>
  </si>
  <si>
    <t>Dirección errada por parte del cliente pedido se regresa a tienda se explica al cliente y no entiende.Se envia con cargo a la direccion indicada por cliente critico.</t>
  </si>
  <si>
    <t>Luz Vilma Ortega Villanueva</t>
  </si>
  <si>
    <t>Carrot cake llegó movida  se recogerá y volverá a decorar porque es un movimiento leve.Se explica al cliente y entiende.</t>
  </si>
  <si>
    <t>Damaris Alvarez Zelada</t>
  </si>
  <si>
    <t>Se cambia producto al cliente - Cortesía - Alerta1 - Alerta2 - Alerta0</t>
  </si>
  <si>
    <t>Libro de Reclamo MAAL-001-1090</t>
  </si>
  <si>
    <t>MAAL-001-1090 -Compro un keke de chocolate en porción y luego le indicaron que la de vitrina era maqueta y tenia que esperar 8min para la entrega  se agradece comunicacion.</t>
  </si>
  <si>
    <t>Orlando Gustavo Aquino Quispe</t>
  </si>
  <si>
    <t>21:46</t>
  </si>
  <si>
    <t>compro 2 veces  pide anular el pedido 100348282 y continuar con el pedido 100348286  se procede con la devolucion  se resuelve</t>
  </si>
  <si>
    <t>Denisse Linares</t>
  </si>
  <si>
    <t>Hola Guiuliana  según lo conversado telefónicamente le hago llegar este mensaje para poder atender su caso.</t>
  </si>
  <si>
    <t>2h 59m de tardanza. No ingresó a inforest  se reporta con TI. tienda alista el pedido y se envia</t>
  </si>
  <si>
    <t>Guiuliana Sanabria</t>
  </si>
  <si>
    <t>ECommerce/webFalla - Alerta0</t>
  </si>
  <si>
    <t>Cliente indica demora en la atención  tienda indica que no han tenido inconvenientes  sólo movimiento en TOGO.</t>
  </si>
  <si>
    <t>Maria Rodas</t>
  </si>
  <si>
    <t>HON - sin télefono - Alerta1 - Alerta0</t>
  </si>
  <si>
    <t>reclama que su torta llego con mala presentación  se valida mal traslado se deriva con su canal de compra  reconocieron 54 soles  se enviará un producto nuevo por cumpleaños</t>
  </si>
  <si>
    <t>Isabela Gonzales</t>
  </si>
  <si>
    <t>Cortesía - con reclamo a agregador - Alerta1 - Alerta2 - Alerta0</t>
  </si>
  <si>
    <t>16:03</t>
  </si>
  <si>
    <t>porción de 3 leches clasica  no llego con buena presentación  por movimiento se derivara a su soporte</t>
  </si>
  <si>
    <t>Biana</t>
  </si>
  <si>
    <t>16:53</t>
  </si>
  <si>
    <t>FEEDBACK RECLAMO PEDIDO INCOMPLETO TIENDA CHORRILLOS 490313</t>
  </si>
  <si>
    <t>solicito 2 porciones y 2  empanadas de pollo y no le llegaron las empanadas de pollo  se envia producto faltante</t>
  </si>
  <si>
    <t>Juan Carlos Quispe</t>
  </si>
  <si>
    <t>16:46</t>
  </si>
  <si>
    <t>reclama que su MiniMaria dulzura de pecanas esta seca  se le explica la textura de nuestro producto  entiende y se resuelve.</t>
  </si>
  <si>
    <t>Sandra Alarcón</t>
  </si>
  <si>
    <t>15:21</t>
  </si>
  <si>
    <t>Hola José  nos comunicamos de Maria Almenara  con relación a una consulta sobre tu pedido efectuado.  En caso no puedas atendernos por esta vía  puedes  comunicarte con nosotros al 6429751. Que tengas un dulce día!</t>
  </si>
  <si>
    <t>Libro de reclamos n° 59 pagó con 2 billetes de 100 soles y uno fue rechazado menciona que le dijeron que era falso. Tda niega haber dicho eso  le indicaron que debía cambiar de billete. Pagó con tarjeta. Cashdro acepta billetes nuevos y antiguos.No respon</t>
  </si>
  <si>
    <t>José Alex Chaparro Mendez</t>
  </si>
  <si>
    <t>cashdro</t>
  </si>
  <si>
    <t>indica que no le llego dedicatoria  genero compra por rappi. Se le explica proceso correcto  cliente conforme</t>
  </si>
  <si>
    <t>Javier Meza Fasanando</t>
  </si>
  <si>
    <t>14:07</t>
  </si>
  <si>
    <t>Indica que su porc. de dulzura de pecanas  tiene el manjar seco y el keke esta seco  se le explica la textura de nuestro producto y se le explica la diferencia del manjar de encima con el del relleno  se ofrece detalle por cl insistente.</t>
  </si>
  <si>
    <t>Herman Adrianzen</t>
  </si>
  <si>
    <t>15:49</t>
  </si>
  <si>
    <t>reclama que pidio carrot cake 12 pz y le entregaron de chocolate  se revisa que en la boleta indica chocolate  se ofrece detalle porción de carrot cake</t>
  </si>
  <si>
    <t>Janet Salinas</t>
  </si>
  <si>
    <t>Al estar comiendo la torta, encontré muchos cabellos. Totalmente asqueroso.</t>
  </si>
  <si>
    <t>02/04/2025</t>
  </si>
  <si>
    <t>Pedí 3 cajas y llegó una</t>
  </si>
  <si>
    <t>03/04/2025</t>
  </si>
  <si>
    <t>El postre llegó volteado</t>
  </si>
  <si>
    <t>06/04/2025</t>
  </si>
  <si>
    <t>Está incomible, aplastado y derretido</t>
  </si>
  <si>
    <t>08/04/2025</t>
  </si>
  <si>
    <t>No llegó ningún producto del que pedí</t>
  </si>
  <si>
    <t>13/04/2025</t>
  </si>
  <si>
    <t>Yo no pedí esto, me llego una torta al cual soy alérgico, no la puedo comer, yo pedí torta tres leches de chocolate, yo no pedí esto</t>
  </si>
  <si>
    <t>15/04/2025</t>
  </si>
  <si>
    <t>20/04/2025</t>
  </si>
  <si>
    <t>El cheesecake de maracuyá está todo derretido y hecho mazamorra y el pie de limón también está derretido y desarmado</t>
  </si>
  <si>
    <t>25/04/2025</t>
  </si>
  <si>
    <t>Compré dos cajas y solo llegó una caja</t>
  </si>
  <si>
    <t>Llegó otro postre</t>
  </si>
  <si>
    <t>la minimaria torta de turron nunca llego, solo las 2 cajas de love box, le di el codigo chico del rappi por mensaje porque era un regalo para una amiga y abuso de eso!!!!</t>
  </si>
  <si>
    <t>29/04/2025</t>
  </si>
  <si>
    <t>vino deformada,  desparramada, aplastada en su parte lateral, y era para una fiesta</t>
  </si>
  <si>
    <t>Llego un pedazo de carrito cakw no sé cheesecake</t>
  </si>
  <si>
    <t>30/04/2025</t>
  </si>
  <si>
    <t>El Alfajor me vino todo roto y casi sin manjar en el interior  , nada que ver con los anteriores que e pedido</t>
  </si>
  <si>
    <t>Pedi un turron de chocolate y me han enviado un Red Velvet. Lo pedi para un cumpleaños y a las 12 de la noche, tremenda sorpresa.</t>
  </si>
  <si>
    <t>01/04/2025</t>
  </si>
  <si>
    <t>la crema Chantilly llegó derretida y la torta llegó muy movida</t>
  </si>
  <si>
    <t>La torta llegó al toda aplastada. El repartido me la dio al revés</t>
  </si>
  <si>
    <t>la torta llegó aplastada, y de mala calidad</t>
  </si>
  <si>
    <t>09/04/2025</t>
  </si>
  <si>
    <t>la torta está toda derramada y golpeada</t>
  </si>
  <si>
    <t>10/04/2025</t>
  </si>
  <si>
    <t>Tengo otra foto y un video</t>
  </si>
  <si>
    <t>11/04/2025</t>
  </si>
  <si>
    <t>La caja de alfajores ha llegado completamente destrozada, alfajores sobrepuestos, todo pegajoso, etc.</t>
  </si>
  <si>
    <t>22/04/2025</t>
  </si>
  <si>
    <t>Pedí un keke tamaño completo y llegó una porción de cheesecake según la boleta que meLlegó. ElRappi quiso ir a cambiarlo pero ya la aplicación había terminando el pedido. Así que al final no recibí absolutamente nada</t>
  </si>
  <si>
    <t>28/04/2025</t>
  </si>
  <si>
    <t>El pedido lo recibió mi hermana, el cual comentó el estado de la caja “semi abierta” al ingresar al domicilio verifico que uno de los postres estaba dañado y manipulado</t>
  </si>
  <si>
    <t>El alfajor totalmente roto, como si lo hubieran sacudido o aplastado…</t>
  </si>
  <si>
    <t>Pedí una torta normal grande porque es para compartir entre 20 personas y me han mandado una mini estoy realmente molesta porque este error de enviar un productor que no es</t>
  </si>
  <si>
    <t>Send to agent fallback send_to_agent_fallback</t>
  </si>
  <si>
    <t>Solo llego una porción de carrot cake cuando pedí dos , y se me a cobrado como 2 porciones , cuando al final solo llego una porción</t>
  </si>
  <si>
    <t>La fruta (fresa) se encuentra en mal estado, la presentación está terrible, mal empacado, no pusieron la dedicatoria, la mini Bruselina de fresa está aplastada mal armada</t>
  </si>
  <si>
    <t>12/04/2025</t>
  </si>
  <si>
    <t>Hola, pedí dos porciones de tres leches de chocolate pero vino una de chocolate y una tradicional</t>
  </si>
  <si>
    <t>me llegó pasta boloñesa, cuando pedí al pesto</t>
  </si>
  <si>
    <t>26/04/2025</t>
  </si>
  <si>
    <t>27/04/2025</t>
  </si>
  <si>
    <t>The cake is deformed, poorly delivered , and has shifted to one side of the packaging. The picture says it all this is the first time I've received a product from María Almendra in this condition, and it's especially disappointing since it's for someone's birthday. The cake has lost its shape and is leaning to one side inside the box.</t>
  </si>
  <si>
    <t>esta roto y aplastado</t>
  </si>
  <si>
    <t>La torta que debió llegar impecable, llegó toda desarmada e impresentable para la ocasión. Como di se hubiese caído</t>
  </si>
  <si>
    <t>deje indicaciones para el pedido no lo hicieron y no llego otra vez la miel de maple</t>
  </si>
  <si>
    <t>04/04/2025</t>
  </si>
  <si>
    <t>pedí tres leches de chocolate y me llegó tres leches normal...</t>
  </si>
  <si>
    <t>Pedí un cheesecake de frutos rojos y llegó una torta de nutella con chocolate.</t>
  </si>
  <si>
    <t>La torta llegó con la decoración derretida</t>
  </si>
  <si>
    <t>18/04/2025</t>
  </si>
  <si>
    <t>Pedí una focaccia capresse y no llegó. Y fue cobrada.</t>
  </si>
  <si>
    <t>El glaseal llegó derretido y malogró la presentación del keke</t>
  </si>
  <si>
    <t>El tamaño de la porcion no es la correcta</t>
  </si>
  <si>
    <t>las porciones de torta estaban aplastadas</t>
  </si>
  <si>
    <t>Llegó esa torta y la que yo pedí tenia girasoles</t>
  </si>
  <si>
    <t>Pedi las tortas pero los cubiertos servilletas</t>
  </si>
  <si>
    <t>el postre no llego, pedi dos y solo llego uno</t>
  </si>
  <si>
    <t>Llego como la foto</t>
  </si>
  <si>
    <t>07/04/2025</t>
  </si>
  <si>
    <t>Pedí las galletas de coco no de chocolate.</t>
  </si>
  <si>
    <t>Abrí la bolsa y solo estaban los postres no las galletas</t>
  </si>
  <si>
    <t>Pedí un pye de limón merengado de chirimoya y una empanada de carne y me llegó una cajita de bocaditos</t>
  </si>
  <si>
    <t>La porción de la torta para el precio es muy chica a comparación de lo que sirven en tienda y no vino cuchara</t>
  </si>
  <si>
    <t>El cheescake llegó destruido completamente</t>
  </si>
  <si>
    <t>Quiero que lo cambien lo pedí para un lonche importa y llegó todo horrible que  fatal</t>
  </si>
  <si>
    <t>17/04/2025</t>
  </si>
  <si>
    <t>la torta tiene muy mala presentación, aplastada, está fría pero derretida. No homogénea, exijo la devolución de mi dinero.</t>
  </si>
  <si>
    <t>Solo llegó la caja con los 4 postres pero no la caja de alafajores y brownies</t>
  </si>
  <si>
    <t>No llegó el aliño de la ensalada, o sea cuál es el chiste de la ensalada César sin el aliño tan característico</t>
  </si>
  <si>
    <t>la torta llegó deformada y corrida hacia un lado</t>
  </si>
  <si>
    <t>he pedido 2 porciones de cheesecake frutos rojos y solo llega una porción</t>
  </si>
  <si>
    <t>no llego una torta</t>
  </si>
  <si>
    <t>05/04/2025</t>
  </si>
  <si>
    <t>La torta llegó aplastada de un lado y destrozada prácticamente</t>
  </si>
  <si>
    <t>Pedí un crocante de manzana y llegó un cheesecake de oreo</t>
  </si>
  <si>
    <t>Una galleta no llego</t>
  </si>
  <si>
    <t>El pedido fue un ice frutos rojos y llego un te caliente y no vino con cubiertos</t>
  </si>
  <si>
    <t>la torta llego súper movida, parece que la moto corrió a más no poder, toda la base se mancho debido a ello</t>
  </si>
  <si>
    <t>la torta llego aplastada lo trajeron en una mochila muy pequeña y llego tan aplastada que no tenia ni forma</t>
  </si>
  <si>
    <t>el keke llego mal empacado, con el glasé pegado en la bolsa y todo migado</t>
  </si>
  <si>
    <t>NO ME HAN ENTREGADO EL PEDIDO</t>
  </si>
  <si>
    <t>La bruselina estaba toda revuelta</t>
  </si>
  <si>
    <t>pedido una bruselina de vainilla y me llego una de lucuma</t>
  </si>
  <si>
    <t>La caja la envié de regalo y al abrir encontraron así los dulces, una vergüenza</t>
  </si>
  <si>
    <t>16/04/2025</t>
  </si>
  <si>
    <t>estaba comiendo y sentí algo súper duro y negro me asusté y lo saqué de mi boca no se que será pésimo nunca me había pasado esto</t>
  </si>
  <si>
    <t>Los alfajores llevaron todos aplastados y movidos, algunos rotos</t>
  </si>
  <si>
    <t>Todo el pedido está destrozado. Las 4 tortas están aplastadas</t>
  </si>
  <si>
    <t>La torta está destrozada, toda la crema chorreada. Es para aún cumpleaños y no la puedo entregar así, necesito que se reemplace ahorita mismo por favor. Está en horribles condiciones!</t>
  </si>
  <si>
    <t>El alfajor llegó triturado</t>
  </si>
  <si>
    <t>Hola mi pedido a llegado incompleto falta la torta de chocolate y la bebida estaba mal puesta</t>
  </si>
  <si>
    <t>Hice el pedido por la Galleta de Nutella.adicional pedí 2 postres más, llegaron estos postres y no llego la galleta, sino otro pastel</t>
  </si>
  <si>
    <t>19/04/2025</t>
  </si>
  <si>
    <t>el cheescake de maracuyá llegó derramado parece como comido y está todo pastoso no tiene ni siquiera el sabor cítrico de la maracuyá</t>
  </si>
  <si>
    <t>21/04/2025</t>
  </si>
  <si>
    <t>la torta es demasiado pequeña. pedí una torta como para cuatro y parece como para dos es muy pequeña hasta l caja</t>
  </si>
  <si>
    <t>la torta llego aplastada y derramada</t>
  </si>
  <si>
    <t>No llego con la caja ni el topping de make a wish. Era un regalo para un persona especial y no llegoComo regalo</t>
  </si>
  <si>
    <t>23/04/2025</t>
  </si>
  <si>
    <t>Pedí una torta de 3 leches de chocolate y me trajeron la clásica</t>
  </si>
  <si>
    <t>Me acaba de llegar el pedido de pie de limón que solicité lo desempaco lo abro y me doy con la sorpresa que lo encuentro de esa manera tal cual envío la foto . No es posible que envíen un postre en ese estado siendo una pastelería muy reconocida , ahora no sé si la culpa es de usted por enviar el postre de esa manera o el Rappi lo abrió y se lo comió , por favor solicito una solución no me parece justo que uno pagando le venga así su pedido</t>
  </si>
  <si>
    <t>pedí dulzura de pecans y me trajeron un carrot cake</t>
  </si>
  <si>
    <t>La torta llegó desparramada para un lado y con una grieta en la parte superior, lo tuve que mover un poco al momento porque estaba cayéndose aún más</t>
  </si>
  <si>
    <t>Hay un gusano en la torta</t>
  </si>
  <si>
    <t>El cheescake estaba de cabeza y se aplastó toda la cubierta. Además el sticker estaba en la base, en lugar de estar en la parte superior.</t>
  </si>
  <si>
    <t>me dió la boleta y el pedidorevise boleta y tenía todo lo debería llegar pero no llego  el letrero ni la caja de alfajores</t>
  </si>
  <si>
    <t>la boleta dice lo que debería llegar pero en cambio llegó una torta que resultó ser otra y llegó junto con unas galletas. se confundió el delivery y me entregó otro paquete</t>
  </si>
  <si>
    <t>Pedí una torta blu no la redvelvet y una caja de galletas de pascua</t>
  </si>
  <si>
    <t>Los dos pasteles llegaron totalmente deformes en la caja</t>
  </si>
  <si>
    <t>Hice el pedido de una btucelina de lucuma y llegó toda volteada y encima la capa de la brucelina está dura no está suave como debe estar</t>
  </si>
  <si>
    <t>Pedí una torta de RED VELVET y llegó BLUE VELVET</t>
  </si>
  <si>
    <t>El keke de zanahoria no llegó dentro del paquete</t>
  </si>
  <si>
    <t>La tartaleta llegó completamente destrozada y deformada.</t>
  </si>
  <si>
    <t>Solo me deja enviar una foto pero todas las porciones de torta vinieron aplastadas y con la crema por doquier</t>
  </si>
  <si>
    <t>Las frutas de las porciones vienen fuera del empaque</t>
  </si>
  <si>
    <t>la torta llego aplastada y deforme</t>
  </si>
  <si>
    <t>24/04/2025</t>
  </si>
  <si>
    <t>La torta llego toda aplastada, el chico manejaba de manera loca</t>
  </si>
  <si>
    <t>Pedí alfajor y llegó carrot cake</t>
  </si>
  <si>
    <t>El sabor de las tortas solo parece queque con colorante y no tiene nada sabor más que le pusieron fuccet</t>
  </si>
  <si>
    <t>Las porciones llegaron desparramadas y el sabor no es agradable</t>
  </si>
  <si>
    <t>La torta llegó mordida al parecer han mordido una parte y totalmente mal, sino me dan solución voy a denunciar esto Es una burla!!</t>
  </si>
  <si>
    <t>pedí un love box y realmente me apena que llegue en esa condición , y eso que lo arregle un poco porq estaba todo revoloteado y deshechos , me gustaría que me puedan recompensar con mi pedido</t>
  </si>
  <si>
    <t>llegó aplastado de un lado y chorreado del otro</t>
  </si>
  <si>
    <t>Vino todo aplastado</t>
  </si>
  <si>
    <t>la torta está pasada y derretida con sabor agrio</t>
  </si>
  <si>
    <t>Llegó toda aplastada y rota</t>
  </si>
  <si>
    <t>La maracuyá está malograda.La fresa está tbm con sabor extraño y llegó volteada</t>
  </si>
  <si>
    <t>Llego movido, y la parte de la decoración desecha aplastada</t>
  </si>
  <si>
    <t>keke con sabor a crudo</t>
  </si>
  <si>
    <t>la torta ha llegado con todo el fudge derramado y estaba esquinado por un poco más y todo se caiga</t>
  </si>
  <si>
    <t>14/04/2025</t>
  </si>
  <si>
    <t>Entregan el producto y está dañado, era un regalo especial. Deja mal al cliente. Obvio no es culpa directa del restaurante, pero unas indicaciones al motorizado de cuidado no estarían mal.</t>
  </si>
  <si>
    <t>La torta llegó en pésimo estado, tan como se ve en la foto, no fue traída con un buen protocolo, requiero la devolución del dinero</t>
  </si>
  <si>
    <t>El brownie no es al 72% de chocolate, no tiene trozos de chocolate encima ni frutos secos como normalmente viene</t>
  </si>
  <si>
    <t>En la caja solo había un postre:(</t>
  </si>
  <si>
    <t>Solicité el pedido con tarjeta de regalo y no llegó</t>
  </si>
  <si>
    <t>La torta llegó una mazamorra aplastada y sin forma , en pésima condiciones visualices</t>
  </si>
  <si>
    <t>Pedí 2 porciones de torta de chocolate, solo llego 1</t>
  </si>
  <si>
    <t>Solo llegaron 3 porciones y son 4</t>
  </si>
  <si>
    <t>Él love box no llegó, por favor reponer el producto</t>
  </si>
  <si>
    <t>Las tortas estaban de costado derramadas</t>
  </si>
  <si>
    <t>Pedí 2 porciones de torta tres leches y una carrito cake</t>
  </si>
  <si>
    <t>no llego una lonchera</t>
  </si>
  <si>
    <t>Producto derretido</t>
  </si>
  <si>
    <t>Cuando abrí la caja estaban los postres rotos como en la foto, claramente no es lo que esperaba</t>
  </si>
  <si>
    <t>la torta se encontraba al parecer mal empacads, llego muy derretida y la calidad no era la esperada</t>
  </si>
  <si>
    <t>El repartidor no tuvo cuidado con mi pedido y la torta ha llegado fuera de la base, una mala experiencia porque era una torta de cumpleaños y al abrirla estaba aplastada y fuera de la base contra la caja</t>
  </si>
  <si>
    <t>pedí un pie de limón y la presentación del tamaño fue un tercio de la mitad, incluyendo la crema. La porción me la entregaron a la mitad de lo normal, y la entrega de la crema estuvo totalmente desacomodads y nos damos con la impresión del diminuto tamaño</t>
  </si>
  <si>
    <t>El alfajor llegó destruido y el cheesecake llegó todo aplastado</t>
  </si>
  <si>
    <t>No llegó completo</t>
  </si>
  <si>
    <t>El producto llego aplastado y volteado, era un regalo y la presentación es horrible</t>
  </si>
  <si>
    <t>pague 16.90 soles por 1 porción de torta qué usualmente es grande pero parece que me hubieran o enviado la última tajada del molde o están estafando al cliente otros establecimientos venden laporción a 10.90 , este es una mini porción.  que decepción</t>
  </si>
  <si>
    <t>no entiendo</t>
  </si>
  <si>
    <t>El Keke está duro, frío como cuando tiene varios días o seco como quemado. No logro definirlo</t>
  </si>
  <si>
    <t>La tortita ha llegado toda desparramada para un lado, al parecer no han tenido cuidado al traerla</t>
  </si>
  <si>
    <t>El cheesecake fue puesto de costado, lo cual hizo que todo este derramado y la caja llego humedada porque la mermelada fue puesta a un lado</t>
  </si>
  <si>
    <t>El repartidor entregó la bolsa toda aplastada y al abrir obviamente la torta está totalmente desarmada y desparramada por todos lados</t>
  </si>
  <si>
    <t>Como me van a entregar algo así, si es para regalar. No es nada parecido a la foto. No es la primera vez que compro aquí y en serio que decepción ni siquiera es como la foto, llena de Chantilly como si no les hubiera alcanzado la maracuyá</t>
  </si>
  <si>
    <t>Pedimos la torta según imagen referencial porque la temática era con flores</t>
  </si>
  <si>
    <t>la torta llegó desarmada</t>
  </si>
  <si>
    <t>el cheesecake no llego cocido, no está el almíbar de maracuya y el chantilly llego derretido</t>
  </si>
  <si>
    <t>Pedí una torta y me llegó 3 porciones con sabores diferentes</t>
  </si>
  <si>
    <t>Una torta de 3 leches no llegó</t>
  </si>
  <si>
    <t>He realizado el pedido de un box con bacaditos para una fecha especial, y ha llegado completamente aplastado, el aplicativo no permitió subir otra foto pero esto para mi evento no es adecuado. Estoy muy decepcionada.</t>
  </si>
  <si>
    <t>llegó derretido y aplatado</t>
  </si>
  <si>
    <t>todos los bocaditos estaban destrozados</t>
  </si>
  <si>
    <t>El tamaño no fue el correcto. Llegó una torta pequeña y no la grande</t>
  </si>
  <si>
    <t>El pedido del Cheesecake de frutos rojos vino desecho</t>
  </si>
  <si>
    <t>La torta  llegó destrozada, ni se podía partir</t>
  </si>
  <si>
    <t>Eh pedido 3 kekes y solo llegaron 2</t>
  </si>
  <si>
    <t>encontré una grapa en la torta de chocolate y me hizo un pequeño corte en la boca al masticarla, parece oxidada</t>
  </si>
  <si>
    <t>Buenas tardes, solo llegaron 3 porciones, 2 de chocolate y 1 de zanahoria</t>
  </si>
  <si>
    <t>la torta llegó aplastada de un lado y era para regalo de cumpleaños</t>
  </si>
  <si>
    <t>Foto</t>
  </si>
  <si>
    <t>Orden un red velvet y vino un blue velvet.</t>
  </si>
  <si>
    <t>el cheesecake vino volteado, y la salsa de maracuya mancho todo el taper</t>
  </si>
  <si>
    <t>hice pedido de 3 milkshake y una minitorta, me entregaron dos paquetes.... 1 la torta y la 2  tenía solo una bebida</t>
  </si>
  <si>
    <t>no tien el relleno correcto que se ofrece en la página</t>
  </si>
  <si>
    <t>la torta tenía un mal gusto. como nunca. muy mal para un producto de 110 soles de verdad no me lo esperaba. No es la primera vez que pido de esa tienda y primera vez que me pasa algo así ojalá puedan reconocerme que me malograron esta fecha especial.</t>
  </si>
  <si>
    <t>El postre llegó chancado y aplastado</t>
  </si>
  <si>
    <t>la torta llego desarmada con la crema chorreada edta inservible para una presentación</t>
  </si>
  <si>
    <t>La torta está malograda, el almíbar está avinagrado, devuélvanme mi dinero o envíenme otra porque esto está malogrado</t>
  </si>
  <si>
    <t>Es un regalo de cumpleaños mira como llego la torta</t>
  </si>
  <si>
    <t>Pedí una torta entera grande Carrot cake 109 soles y me ha llegado una mini de 10cm de diámetro. Es una torta de cumpleaños, estamos a la espera del extorno del dinero o cambio del producto.</t>
  </si>
  <si>
    <t>Llego muy pequeño siempre pido y ests vez era muy pequeña era para un regalo y se pasaron al enviar algo pequeño</t>
  </si>
  <si>
    <t>Ha llegado la torta toda chorreada desparramada que no se puede ni servir en el plato</t>
  </si>
  <si>
    <t>Pedí un alfajor y dos porciones de carrot cake, solo me llegó el alfajor y un carrot cake</t>
  </si>
  <si>
    <t>La contextura de cheesecake es distinta a la habitual, como si fuese una masa seca El sabor no es el esperado. Más aún para lo que es María almenara</t>
  </si>
  <si>
    <t>segunda torta que pido, me entregan sin topoer que es parte del producto, pense q estaba adentro de la bolsa o la torta y no</t>
  </si>
  <si>
    <t>La torta no llegó</t>
  </si>
  <si>
    <t>Llegó derramado</t>
  </si>
  <si>
    <t>El cheesecake llegó aplastado</t>
  </si>
  <si>
    <t>parece que fuera otro pedido. Me cobraron  por una caja de alfajor + galletas + torta... y no llego ni el galletas ni la torta</t>
  </si>
  <si>
    <t>Primero la porción no es la del tamaño habitual que siempre viene llena en la caja, esta es una porción muchísimo más pequeña y el Fosh que le ponen parece que se les hubiera acabado y pusieron una miseria y ahora al probarlo se siente como que le faltara cocción</t>
  </si>
  <si>
    <t>Todo el box aplastado y destrozado…</t>
  </si>
  <si>
    <t>Pedí un turrón de chocolate y llegó una torta de chocolate</t>
  </si>
  <si>
    <t>Llegaron rotos</t>
  </si>
  <si>
    <t>el producto se llama bruselas. se entiende por ello que la galleta que utilizan no debe ser tan crocante. Sin embargo el postre no se podía ni partir porque está duro todo</t>
  </si>
  <si>
    <t>Sabor muy ácido</t>
  </si>
  <si>
    <t>la torta fuera de base</t>
  </si>
  <si>
    <t>Ya lo comí pero estaba como que con humedad o sea no estaba crocante parecía masa muy rara no sé 🤷‍♀️</t>
  </si>
  <si>
    <t>casi todos aplastados y en mal estado</t>
  </si>
  <si>
    <t>toda rota la torta un asco</t>
  </si>
  <si>
    <t>La bolsa llegó rota a pesar de que estaba en una bolsa plástica transparente</t>
  </si>
  <si>
    <t>Product bad condition</t>
  </si>
  <si>
    <t>pedi una torta y me llego una ensalada</t>
  </si>
  <si>
    <t>Llego mal estado</t>
  </si>
  <si>
    <t>El pie de limón llego destruido</t>
  </si>
  <si>
    <t>La torta llegó toda ladeada, se está derramando por un costado</t>
  </si>
  <si>
    <t>toda la torta de chocolate llego aplastada y rota, la otra de pecana vino con un pelo nunca me habia pasado esto con maria almanera que decepcion!</t>
  </si>
  <si>
    <t>No llego</t>
  </si>
  <si>
    <t>Food was spilled and everything got mixed. Presentation is awfull. I have more pictures if requiere. Delivery took more time than the expected.</t>
  </si>
  <si>
    <t>Pedí tres leches de chocolate no de vainilla</t>
  </si>
  <si>
    <t>nunca me llegó el pedido, el pedido es de maría almenara y me llegó uno de nevera fit</t>
  </si>
  <si>
    <t>llegaron las dos tortas minis, pero no llego la torta de chocolate de 21 de diámetro</t>
  </si>
  <si>
    <t>La torta llegó completamente chancada y realmente molesta porque era un regalo</t>
  </si>
  <si>
    <t>saqué el plástico y toda la torta se desmoronó</t>
  </si>
  <si>
    <t>Vino todo revuelto y mezclado. Es desagradable</t>
  </si>
  <si>
    <t>todo el pedido llegó revuelto</t>
  </si>
  <si>
    <t>El pedido era un regalo. Cómo voy a entregar un regalo así? Exijo un reembolso</t>
  </si>
  <si>
    <t>No tiene queso crema es una torta simple de chantilly un engaño total</t>
  </si>
  <si>
    <t>El pedido fue para un familiar por su cumpleaños y al abrirlo me dijo que solo llego un producto</t>
  </si>
  <si>
    <t>La torta llegó toda movida y es para un cumpleaños</t>
  </si>
  <si>
    <t>todo lo que va encima de maracuya y merengue llego a un lado aplastado con la caja</t>
  </si>
  <si>
    <t>los dos postres llegaron aplastados, con las guarniciones derretidas</t>
  </si>
  <si>
    <t>los postres estaban todos chancadoss</t>
  </si>
  <si>
    <t>la galleta de chispas no llegó</t>
  </si>
  <si>
    <t>16:09:31</t>
  </si>
  <si>
    <t>18:49:40</t>
  </si>
  <si>
    <t>19:46:48</t>
  </si>
  <si>
    <t>18:25:05</t>
  </si>
  <si>
    <t>10:59:20</t>
  </si>
  <si>
    <t>11:42:34</t>
  </si>
  <si>
    <t>14:23:05</t>
  </si>
  <si>
    <t>16:39:56</t>
  </si>
  <si>
    <t>11:05:11</t>
  </si>
  <si>
    <t>14:50:43</t>
  </si>
  <si>
    <t>15:05:19</t>
  </si>
  <si>
    <t>15:47:28</t>
  </si>
  <si>
    <t>16:59:50</t>
  </si>
  <si>
    <t>20:05:56</t>
  </si>
  <si>
    <t>20:36:24</t>
  </si>
  <si>
    <t>20:41:18</t>
  </si>
  <si>
    <t>12:44:11</t>
  </si>
  <si>
    <t>14:25:38</t>
  </si>
  <si>
    <t>16:24:38</t>
  </si>
  <si>
    <t>19:54:18</t>
  </si>
  <si>
    <t>09:12:34</t>
  </si>
  <si>
    <t>17:43:47</t>
  </si>
  <si>
    <t>14:51:03</t>
  </si>
  <si>
    <t>14:38:28</t>
  </si>
  <si>
    <t>16:12:05</t>
  </si>
  <si>
    <t>19:49:32</t>
  </si>
  <si>
    <t>18:29:06</t>
  </si>
  <si>
    <t>11:47:46</t>
  </si>
  <si>
    <t>08:58:44</t>
  </si>
  <si>
    <t>14:19:19</t>
  </si>
  <si>
    <t>19:19:13</t>
  </si>
  <si>
    <t>21:51:08</t>
  </si>
  <si>
    <t>08:01:43</t>
  </si>
  <si>
    <t>15:02:08</t>
  </si>
  <si>
    <t>15:17:33</t>
  </si>
  <si>
    <t>16:28:24</t>
  </si>
  <si>
    <t>16:41:00</t>
  </si>
  <si>
    <t>11:32:48</t>
  </si>
  <si>
    <t>18:09:17</t>
  </si>
  <si>
    <t>18:33:43</t>
  </si>
  <si>
    <t>14:55:41</t>
  </si>
  <si>
    <t>16:44:38</t>
  </si>
  <si>
    <t>17:41:38</t>
  </si>
  <si>
    <t>18:56:21</t>
  </si>
  <si>
    <t>18:58:50</t>
  </si>
  <si>
    <t>21:42:53</t>
  </si>
  <si>
    <t>21:26:01</t>
  </si>
  <si>
    <t>09:27:53</t>
  </si>
  <si>
    <t>19:47:59</t>
  </si>
  <si>
    <t>18:21:00</t>
  </si>
  <si>
    <t>21:16:41</t>
  </si>
  <si>
    <t>13:19:30</t>
  </si>
  <si>
    <t>18:27:56</t>
  </si>
  <si>
    <t>21:16:30</t>
  </si>
  <si>
    <t>17:55:16</t>
  </si>
  <si>
    <t>17:24:49</t>
  </si>
  <si>
    <t>20:55:31</t>
  </si>
  <si>
    <t>12:25:09</t>
  </si>
  <si>
    <t>17:16:04</t>
  </si>
  <si>
    <t>17:38:26</t>
  </si>
  <si>
    <t>13:03:03</t>
  </si>
  <si>
    <t>14:30:36</t>
  </si>
  <si>
    <t>15:06:34</t>
  </si>
  <si>
    <t>15:18:38</t>
  </si>
  <si>
    <t>16:57:48</t>
  </si>
  <si>
    <t>18:17:30</t>
  </si>
  <si>
    <t>19:29:45</t>
  </si>
  <si>
    <t>19:48:42</t>
  </si>
  <si>
    <t>20:21:10</t>
  </si>
  <si>
    <t>19:23:08</t>
  </si>
  <si>
    <t>12:45:33</t>
  </si>
  <si>
    <t>14:54:18</t>
  </si>
  <si>
    <t>17:40:50</t>
  </si>
  <si>
    <t>20:33:53</t>
  </si>
  <si>
    <t>21:44:09</t>
  </si>
  <si>
    <t>15:40:58</t>
  </si>
  <si>
    <t>17:51:53</t>
  </si>
  <si>
    <t>18:51:09</t>
  </si>
  <si>
    <t>20:06:59</t>
  </si>
  <si>
    <t>17:15:38</t>
  </si>
  <si>
    <t>20:32:44</t>
  </si>
  <si>
    <t>14:26:23</t>
  </si>
  <si>
    <t>14:49:17</t>
  </si>
  <si>
    <t>15:31:54</t>
  </si>
  <si>
    <t>10:50:54</t>
  </si>
  <si>
    <t>21:14:07</t>
  </si>
  <si>
    <t>21:41:11</t>
  </si>
  <si>
    <t>13:07:46</t>
  </si>
  <si>
    <t>18:00:19</t>
  </si>
  <si>
    <t>12:51:03</t>
  </si>
  <si>
    <t>18:01:32</t>
  </si>
  <si>
    <t>20:52:27</t>
  </si>
  <si>
    <t>08:21:52</t>
  </si>
  <si>
    <t>11:33:30</t>
  </si>
  <si>
    <t>16:03:19</t>
  </si>
  <si>
    <t>19:20:28</t>
  </si>
  <si>
    <t>13:06:13</t>
  </si>
  <si>
    <t>19:50:02</t>
  </si>
  <si>
    <t>13:50:32</t>
  </si>
  <si>
    <t>17:07:25</t>
  </si>
  <si>
    <t>17:41:26</t>
  </si>
  <si>
    <t>18:38:49</t>
  </si>
  <si>
    <t>18:33:27</t>
  </si>
  <si>
    <t>21:26:19</t>
  </si>
  <si>
    <t>10:41:28</t>
  </si>
  <si>
    <t>17:25:14</t>
  </si>
  <si>
    <t>18:12:32</t>
  </si>
  <si>
    <t>19:42:11</t>
  </si>
  <si>
    <t>20:20:54</t>
  </si>
  <si>
    <t>21:42:56</t>
  </si>
  <si>
    <t>21:52:32</t>
  </si>
  <si>
    <t>20:49:38</t>
  </si>
  <si>
    <t>11:21:24</t>
  </si>
  <si>
    <t>18:24:02</t>
  </si>
  <si>
    <t>20:24:28</t>
  </si>
  <si>
    <t>17:54:29</t>
  </si>
  <si>
    <t>cliente reclama que su compra aparece cancelada  se le explica que el pedido no salio de tienda por que hay una cancelación por parte de rappi  se deriva con su canal de compra</t>
  </si>
  <si>
    <t>Sandra</t>
  </si>
  <si>
    <t>Maria Almenara - Boleta</t>
  </si>
  <si>
    <t>06/04 (10084) Movimiento se deriva a soporte. Desea cambiar de boleta a boleta con dni. Boleta no aparece en el portal</t>
  </si>
  <si>
    <t>Claudia Beatriz Lopez Penas</t>
  </si>
  <si>
    <t>BoletaFacturaerrada - sin reclamo a agregador - facturaAgregador - Alerta1 - Alerta2 - Alerta3 - Alerta0</t>
  </si>
  <si>
    <t>Reclama que el driver solo esperó 2 minutos  se valida que el driver cumplió con su protocolo e intentamos comunicarnos con el cliente pero no respondió. El cliente enviará a un tercero a retirar la orden.</t>
  </si>
  <si>
    <t>Carla Ramos Romero</t>
  </si>
  <si>
    <t>Indica que las porciones de cheesecake de maracuyá y tres leches son pequeñas  se le explica que el tamaño de las porciones es la correcta ya que tenemos un cortador para ello a comparación de una torta de choco o carrot cake visualmente es mas grande</t>
  </si>
  <si>
    <t>Estefany Rojas</t>
  </si>
  <si>
    <t>17:05</t>
  </si>
  <si>
    <t>Hola!! Hice un pedido de una mini María de carrot cake y tengo entendido que el chico de pedidos ya ha devuelto a la tienda. Cómo puedo hacer para que se vuelva a enviar? Porfaaa agradecería mucho me puedan ayudar</t>
  </si>
  <si>
    <t>indica que no entregaron su orden por pedidos ya  driver no logro contacto   se le brinda informacion que no retornan los pedidos por seguridad y se deriva a su soporte.</t>
  </si>
  <si>
    <t>Celeste Arista</t>
  </si>
  <si>
    <t>Me acerqué hoy a las 8pm a comprar un Love box y me dijeron que no tenían porque no había quien haga la decoración  tampoco alfajores  solo tortas o porciones de tortas</t>
  </si>
  <si>
    <t>reclama que no habia alfajores  se acerco 8pm en horario de cierre por el paro no deja datos para el contacto.</t>
  </si>
  <si>
    <t xml:space="preserve">Rosseline Salas Hurtado </t>
  </si>
  <si>
    <t>Google MB 1 - Rating: 1 - Alerta0</t>
  </si>
  <si>
    <t>Horrible pedi un jugo sin sabor   sin consistencia más agua le hecharon que ni fruta tiene . Para acompañarlo pedí un croasent agggg más mayonesa tiene según ellos pollo le pusieron fea la combinación no puede ser posible que el pan tenga tanta grasa p...</t>
  </si>
  <si>
    <t>reclama jugo sin sabor y mucha mayonesa en el croissant de pollo  se informa a tienda sobre el comentario  tienda indico que no cambio de receta y no han tenido reclamos de otros clientes.</t>
  </si>
  <si>
    <t>Frank Acuña</t>
  </si>
  <si>
    <t>10:20</t>
  </si>
  <si>
    <t>El día 17 de abril fui con un amigo y ambos pedimos 1 croissant de pollo y 1 jugo surtido ( cada uno)  para desayunar. El pollo del croissant nadaba en mayonesa  nada que ver para la hora en la que se servía  y el jugo  realmente  uno de los jugos más ...</t>
  </si>
  <si>
    <t xml:space="preserve">Miriam Flores </t>
  </si>
  <si>
    <t>Contacto fuera de horario - Google MB 1 - Rating: 1 - Alerta1 - Alerta2 - Alerta0</t>
  </si>
  <si>
    <t>12:40</t>
  </si>
  <si>
    <t>la atención demasiado lenta pareciera que se olvidan de tu pedido y hasta de cobrar la cuenta. El pastel de chocolate demasiado dulce para mi gusto. Y si vas en temporada de otoño o invierno anda bien abrigado solo hay terraza</t>
  </si>
  <si>
    <t>La atención demasiado lenta pareciera que se olvidan de tu pedido y hasta de cobrar la cuenta. El pastel de chocolate demasiado dulce para mi gusto. Y si vas en temporada de otoño o invierno anda bien abrigado solo hay terraza.</t>
  </si>
  <si>
    <t xml:space="preserve">Maria Isabel Vega </t>
  </si>
  <si>
    <t>19:08</t>
  </si>
  <si>
    <t>El pasado sábado 19 Abril envié a comprar un Carrot cake pensando que era un lugar de pastelería fina y compartir con familiares que vinieron de visita  la decepción que nos llevamos al notar el exceso de azucar que lleva  nadie quizo si quiera volver ...</t>
  </si>
  <si>
    <t>Indica que la torta carrot cake es muy dulce y nadie de sus invitados lo comio.No hay datos para el contacto.</t>
  </si>
  <si>
    <t xml:space="preserve">Diego Avilés </t>
  </si>
  <si>
    <t>Google MB 1 - Rating: 1 - GMB</t>
  </si>
  <si>
    <t>Pésimo servicio. Vienes a comprar y no dan solución cuando con una llamada podrían ellos arreglar el problema.</t>
  </si>
  <si>
    <t>Pesimo servicio. Tienda indica que cliente quería programar delivery  pero no sabía la hora para su entrega  quería dejarlo pagado y tener contacto directo con líder por teléfono personal.No deja nro para contacto.</t>
  </si>
  <si>
    <t>Charo</t>
  </si>
  <si>
    <t>Google MB 1 - Rating: 1</t>
  </si>
  <si>
    <t>14:17</t>
  </si>
  <si>
    <t>Hola les escribo porque hoy hice un pedido por rapi  y llego errada   era un keke de manzana y llego de zanahoria  al parecer se equivocaron al ponerlo en la caja mando fotos</t>
  </si>
  <si>
    <t>indica que le llego un keke de zanahoria en el empaque de un keke de manzana  se valida que el producto es el correcto  se le brinda informacion sobre sus caracteristicas  no queda conforme</t>
  </si>
  <si>
    <t>Vanessa Vegas Chiyon</t>
  </si>
  <si>
    <t>El cliente programó su pedido en tienda  pero no aceptaron guardar la dedicatoria en ese momento. Le informaron que la colocarían el mismo día del recojo. La tienda explica que no sabía el mensaje exacto  por lo que no se guardó.Se explica al cliente.</t>
  </si>
  <si>
    <t>Mayra León Valenzuela</t>
  </si>
  <si>
    <t>18.00 -19.00</t>
  </si>
  <si>
    <t>Reclamo mala atención - Dos de mayo - Ticket 496933</t>
  </si>
  <si>
    <t>Le brindaron 25 min de espera  le cobraron antes de entregar el pedido cuando lo hacen después y estaban conversando. Tda indica que el pedido se toma en caja y a veces hacen excepciones. Le ofrecieron disculpa en tda. Se agradece feedback</t>
  </si>
  <si>
    <t>sin télefono - Alerta1 - Alerta2 - Alerta0</t>
  </si>
  <si>
    <t>08:46</t>
  </si>
  <si>
    <t>sube una historia en instagram de una porcion de turron de chocolate aplastada.No responde y no tenemos datos.</t>
  </si>
  <si>
    <t>Ya no desea la compra  pedido realizado por error</t>
  </si>
  <si>
    <t>Yulisa Amorin</t>
  </si>
  <si>
    <t>Reclamo mala atención ARENALES Ticket: 494338</t>
  </si>
  <si>
    <t>llegó a las 21:30 al salon y el mesero le indico que tienen solo para llevar y luego le permitieron sentarse.Tienda menciona que se le indica esa informacion como aviso mas no con afan de incomodar.Se agradece al cliente y se ofrece detalle.</t>
  </si>
  <si>
    <t>Keith Benavides Oliver</t>
  </si>
  <si>
    <t>21:30 - 21:40</t>
  </si>
  <si>
    <t>Buenas tardes.</t>
  </si>
  <si>
    <t>solicitó porción de red velvet  entregaron porción blue velvet. Se entrega el producto correcto.</t>
  </si>
  <si>
    <t>Andrea Osorio Rodríguez</t>
  </si>
  <si>
    <t>Claudia Chacón</t>
  </si>
  <si>
    <t>Amarilis Parra</t>
  </si>
  <si>
    <t>21:33</t>
  </si>
  <si>
    <t>indica que driver de didi no le entrego su pedido por que no estaba en la dirección correcta  se deriva a soporte y se brinda informacion para comprar por la web.</t>
  </si>
  <si>
    <t>Antonella Magallanes</t>
  </si>
  <si>
    <t>11:48</t>
  </si>
  <si>
    <t>Holaaa</t>
  </si>
  <si>
    <t>Cliente reclama que solicitó  minimaria cheesecake de maracuyá  pero cajera le cobró por minimaria de chocolate pese a que cliente repitió su pedido. Tienda entregó el producto de la boleta y confirmo con el cliente.Se ofrece detalle por cliente insistent</t>
  </si>
  <si>
    <t>Franco Gustavo Gastulo Suyón</t>
  </si>
  <si>
    <t>Contacto fuera de horario - Cortesía</t>
  </si>
  <si>
    <t>19:21</t>
  </si>
  <si>
    <t>FEEDBACK RECLAMO PEDIDO INCOMPLETO TIENDA Barranco ##495641</t>
  </si>
  <si>
    <t>Indica que no llegó sus velas cromadas pastel  se coordina con tienda el envío del producto faltante.</t>
  </si>
  <si>
    <t>Melanie Romano</t>
  </si>
  <si>
    <t>velas cromadas pastel</t>
  </si>
  <si>
    <t>09.00-10.00</t>
  </si>
  <si>
    <t>Reclamo calidad de producto (paso 28) Cascara de pecanas ticket #495736</t>
  </si>
  <si>
    <t>Indica que en su minimaria turrón de chocolate le ha llegado cascara de la pecana  tienda indica que la pecana viene pelada de planta  se le brinda cortesía de un petit box</t>
  </si>
  <si>
    <t>Milza López Hernández</t>
  </si>
  <si>
    <t>Cáscara de pecanas</t>
  </si>
  <si>
    <t>18:27</t>
  </si>
  <si>
    <t>Indica que nunca le llego su pedido que segun el app el pedido retorno a tienda  se llama a explicar que el pedido si no es entregado  lo llevan a la base de rappi y se deriva a su soporte.</t>
  </si>
  <si>
    <t>Jacqueline Alejandra Delgado Ramos</t>
  </si>
  <si>
    <t>Contacto fuera de horario - con reclamo a agregador</t>
  </si>
  <si>
    <t>19:11</t>
  </si>
  <si>
    <t>Buenas noches   Quisiera hacer una sugerencia.  Hoy compré una torta carrot cake   y la verdad que siempre me gustan sus postres  pero en el caso de este postre   siento que esta demasiado dulce la crema de la torta que lo hace bien empalagoso y difíci...</t>
  </si>
  <si>
    <t>indica que la carrot cake esta muy dulce  primera vez que consume el producto. se le explican las caracteristicas del producto  cliente conforme</t>
  </si>
  <si>
    <t>Flor Benito</t>
  </si>
  <si>
    <t>Sin respondable</t>
  </si>
  <si>
    <t>Reclamo mala atención tienda 2 de mayo Ticket: 496050</t>
  </si>
  <si>
    <t>Indica que solicitó un desayuno de la promoción que esta fuera de tienda pero al ingresar le indicaron que no habia stock  tienda  menciona que por feriado largo no hay stock del pan  se ofrece detalle para envio al cliente.</t>
  </si>
  <si>
    <t>Lumila Aroncal</t>
  </si>
  <si>
    <t>09:30</t>
  </si>
  <si>
    <t>Hola!! Siempre voy a tomar desayuno a las tiendas  estuve ausente varios meses en el extranjero  fui y casi muero al saber que sacaron un delicioso desayuno que venía con ensalada de frutas  pancitos  café y jugo  no veo el porwue  ahora venden todo se...</t>
  </si>
  <si>
    <t>reclama que ya no tienen disponible el te time y que el croissant de pollo estaba salado.No responde ni deja datos para contacto.</t>
  </si>
  <si>
    <t>14:33</t>
  </si>
  <si>
    <t>Llamada de Adriana Paola Urteaga Huaman</t>
  </si>
  <si>
    <t>Indica que no salio a tiempo a recibir su pedido y el driver se retiro  se deriva a soporte</t>
  </si>
  <si>
    <t>Adriana Paola Urteaga</t>
  </si>
  <si>
    <t>14:22</t>
  </si>
  <si>
    <t>Llamada de 51998149926</t>
  </si>
  <si>
    <t>reclama que el motorizado no espero el tiempo suficiente y se retiro junto con su orden  se le deriva a su soporte</t>
  </si>
  <si>
    <t>Silvia Viteri</t>
  </si>
  <si>
    <t>10:32</t>
  </si>
  <si>
    <t>Llamada a Elsa Caucho</t>
  </si>
  <si>
    <t>pedido se enviará con 1 hora de tardanza  supervisor no comunicó a cp con la información completa para que salga de la tienda correcta  se envíara desde tienda bolichera.</t>
  </si>
  <si>
    <t>Elsa Caycho</t>
  </si>
  <si>
    <t>Alerta1 - Alerta2 - Alerta0</t>
  </si>
  <si>
    <t>Llamada de Victor Arias</t>
  </si>
  <si>
    <t>su pedido fue cancelado por su RT  se deriva a su canal de compra para mas detalle sobre su devolucion.</t>
  </si>
  <si>
    <t>Llamada de César</t>
  </si>
  <si>
    <t>reclama que pidió por rappi y la direccion es incorrecta  se deriva con su canal de compra</t>
  </si>
  <si>
    <t>Luis Castañeda Pelaes</t>
  </si>
  <si>
    <t>Llamada de Clinton Roman</t>
  </si>
  <si>
    <t>No le llego dedicatoria  se verifica que no se imprimió  se coordina envío.</t>
  </si>
  <si>
    <t>Clinton</t>
  </si>
  <si>
    <t>Factura - Maria Almenara</t>
  </si>
  <si>
    <t>Reclama que primero enviaron su factura a un correo incorrecto  luego envian un correo con una imagen que no corresponde a su factura. Se envía factura correctamente  cliente confirma recepción</t>
  </si>
  <si>
    <t>Tania Nolasco</t>
  </si>
  <si>
    <t>Reclamos -&gt; Comprobante</t>
  </si>
  <si>
    <t>Pamela Espinoza</t>
  </si>
  <si>
    <t>reclama que su pedido está tardando en ser entregado  tienda indica que ya se encuentra listo  se le indica que estamos a la espera que lo recojan.</t>
  </si>
  <si>
    <t>Karla</t>
  </si>
  <si>
    <t>19:39</t>
  </si>
  <si>
    <t>Llamada de Diana Bazalar Hermenegildo</t>
  </si>
  <si>
    <t>reclama que no le entregan su pedido  cliente indica que lo canceló porque demoraban y que solo le han devuelto el costo de delivery  se deriva con su canal de compra</t>
  </si>
  <si>
    <t>Diana</t>
  </si>
  <si>
    <t>Llamada de Rosario Davalos</t>
  </si>
  <si>
    <t>Compra con OH! Pay no se procesó como venta para tienda Bolichera  se deriva a su canal de compra y se reporta.</t>
  </si>
  <si>
    <t>Rosario</t>
  </si>
  <si>
    <t>Easter - mini carrot cake</t>
  </si>
  <si>
    <t>13:08</t>
  </si>
  <si>
    <t>Llamada de Sophia Fernandez</t>
  </si>
  <si>
    <t>reclama demora en la entrega de su pedido  tienda entrego a tiempo  se deriva con canal de compra</t>
  </si>
  <si>
    <t>Sophia</t>
  </si>
  <si>
    <t>13:38</t>
  </si>
  <si>
    <t>Llamada de Silvia Vivanco Rozo</t>
  </si>
  <si>
    <t>03 horas aprox. de tardanza. Pedido no pasó correctamente al sistema  se quedó en payment confirmed.Acepta el envio del pedido.</t>
  </si>
  <si>
    <t>Silvia Vivanco Rozo</t>
  </si>
  <si>
    <t>ECommerce/webFalla - Alerta1 - Alerta2 - Alerta0</t>
  </si>
  <si>
    <t>Llamada de SD</t>
  </si>
  <si>
    <t>Indica que no recibió su pedido  que no la llamaron y driver se retiró a los 10 min. Se valida que driver esperó 20 min aprox. Se deriva a su soporte. Cl insistente. Jessica autoriza un nuevo envío.</t>
  </si>
  <si>
    <t>Eva  Luger</t>
  </si>
  <si>
    <t>19:26</t>
  </si>
  <si>
    <t>Llamada a Rosario</t>
  </si>
  <si>
    <t>Tienda solicita cambio de producto  el cliente no desea el cambio e indica que no se debe ofrecer algo que no hay. Se enviará el producto en el rango de 4 a 5 pm</t>
  </si>
  <si>
    <t>Rosario Lizarraga</t>
  </si>
  <si>
    <t>Stock 86 - Alerta1 - Alerta0</t>
  </si>
  <si>
    <t>Llamada de Brenda Estremadoyro</t>
  </si>
  <si>
    <t>Pidió 1 torta de chocolate de 12pz y le entregaron mini chocolate. No envía imagen ni datos. Se consulta con tienda e indican que se equivocaron. Rt regresa a tienda a realizar el cambio y lo lleva al cliente.</t>
  </si>
  <si>
    <t>Brenda Estremadoyro</t>
  </si>
  <si>
    <t>Se cambia producto al cliente - sin reclamo a agregador</t>
  </si>
  <si>
    <t>Llamada de Giuliana Fumagalli</t>
  </si>
  <si>
    <t>Giuliana Fumagalli</t>
  </si>
  <si>
    <t>11:33</t>
  </si>
  <si>
    <t>Llamada de Carla</t>
  </si>
  <si>
    <t>Demora en la entrega  se informa que driver peya se acercó al local a las 16:29 pm</t>
  </si>
  <si>
    <t>15:31</t>
  </si>
  <si>
    <t>Llamada de Arlette Loyola</t>
  </si>
  <si>
    <t>Reclama que su pedido tiene un tiempo de espera elevado  se le explica que nosotros preparamos el pedido y quedamos a la espera que llegue el motorizado a recogerlo  se deriva con su aporte</t>
  </si>
  <si>
    <t>Arlette Loyola</t>
  </si>
  <si>
    <t>19:58</t>
  </si>
  <si>
    <t>Llamada de Julio Arakaki</t>
  </si>
  <si>
    <t>Reclama que su pedido no fue entregado. Se valida cancelado en Rappi. Tienda informa que pedido si salió de tienda  se deriva con su soporte.</t>
  </si>
  <si>
    <t>Llamada de 51955905562</t>
  </si>
  <si>
    <t>reclama que no le entregan su pedido de PEYA tienda menciona que ya entregaron esa orden.Se avisa al cliente y se deriva a su canal de compra.</t>
  </si>
  <si>
    <t>Luis Velasquez</t>
  </si>
  <si>
    <t>08:17</t>
  </si>
  <si>
    <t>Llamada de 51922005628</t>
  </si>
  <si>
    <t>Realizó un pedido pero no se lo entregaron  en su aplicativo figura como finalizado  se deriva con su soporte</t>
  </si>
  <si>
    <t>Mayra Talia</t>
  </si>
  <si>
    <t>13:42</t>
  </si>
  <si>
    <t>Llamada de Sheraly</t>
  </si>
  <si>
    <t>30 minutos de tardanza  tienda indica que no le salió la comanda. Se reporta con ti  y se intentó forzar. Se coordina envío mas un detalle</t>
  </si>
  <si>
    <t>Sheraly Lavriano</t>
  </si>
  <si>
    <t>BO-20250402-0001</t>
  </si>
  <si>
    <t>FEEDBACK RECLAMO PEDIDO EQUIVOCADO TIENDA PRECURSORES #491259</t>
  </si>
  <si>
    <t>Pidió torta de chocolate de 12p le dieron porc. de torta de chocolate. Indica que tda le dijo que fue un error de vitrina. Cl devuelve la porción y exige la devolución. Rappi compensa con 58 créditos. Jessica autoriza devolución</t>
  </si>
  <si>
    <t>Grisby Aguilar Sanchez</t>
  </si>
  <si>
    <t>devolución - con reclamo a agregador - Alerta1 - Alerta2 - Alerta3 - Alerta0</t>
  </si>
  <si>
    <t>Llamada de Diana Romero</t>
  </si>
  <si>
    <t>Reclama que su pedido aun no llega rango de 8 a 9  tienda indica que el pedido fue enviado a otra direccion por error ya que olvidaron crear la guia  cliente se acercara a recoger el pedido se le ofrece un detalle.</t>
  </si>
  <si>
    <t>Diana Romero</t>
  </si>
  <si>
    <t>Ximena ccancce Sanchez</t>
  </si>
  <si>
    <t>Llamada de 51971619838</t>
  </si>
  <si>
    <t>realizo pago por yape  no se registra orden en aplicacion  se le brinda informacion y deriva a su soporte</t>
  </si>
  <si>
    <t>Alejandra  Montoya</t>
  </si>
  <si>
    <t>Llamada de 51942966822</t>
  </si>
  <si>
    <t>reclama que no le entregaron su pedido  se verifica la orden cancelada   se deriva con su canal de compra</t>
  </si>
  <si>
    <t>Yeni Cahuata</t>
  </si>
  <si>
    <t>Reclamo mala atención Tienda Aramburú  Ticket 492573</t>
  </si>
  <si>
    <t>Pedido no viajó a inforest ya terminaba el rango de entrega. Cl nos brinda 25 min adicional. Tienda envia la orden sin la torta de  chocolate 12pz el cliente muy incomodo solicita envió en otra fecha.</t>
  </si>
  <si>
    <t>Rogers Antonio Rivera Serna</t>
  </si>
  <si>
    <t>ECommerce/webFalla - Cortesía - Alerta0</t>
  </si>
  <si>
    <t>Llamada a Irene Camvo</t>
  </si>
  <si>
    <t>Motorizado sólo indico su apellido en recepción más no menciono su nro. de departamento ni la llamo  pese a que se registró en la guía. Haciendo que cliente tenga que validar por su cuenta si el pedido verdaderamente era para ella.</t>
  </si>
  <si>
    <t>Cristina Barrantes</t>
  </si>
  <si>
    <t>FERNANDOMENDOZA-CARGUI</t>
  </si>
  <si>
    <t>Llamada de 51959876542</t>
  </si>
  <si>
    <t>Solicito una minimaria de chocolate y le entregaron una minimaria carrot cake  cl. no desea brindar evidencia  tienda confirma error  cl. mando a la misma persona a que haga el cambio en sede.</t>
  </si>
  <si>
    <t>Silvia Huayhua</t>
  </si>
  <si>
    <t>18.00-19.00</t>
  </si>
  <si>
    <t>Llamada de Maria Fernanda De la Cruz</t>
  </si>
  <si>
    <t>Tardanza 30 minutos. Tienda indica que no le salió la boleta  se le consulta si reportó con TI y envía ticket  se gestiona el envío</t>
  </si>
  <si>
    <t>Maria Fernanda De la Cruz</t>
  </si>
  <si>
    <t>LAMAR-20250409-0001</t>
  </si>
  <si>
    <t>09:54</t>
  </si>
  <si>
    <t>Llamada de 51957349504</t>
  </si>
  <si>
    <t>Repartidor de rappi no encontró su dirección y le cancelo su pedido  se deriva a soporte del aplicativo.</t>
  </si>
  <si>
    <t>Liliana Paucar</t>
  </si>
  <si>
    <t>12:50</t>
  </si>
  <si>
    <t>Llamada de 51961738991</t>
  </si>
  <si>
    <t>reclama que tienda le entrego pedido a otro driver  se verifica que rappi ha estado asignando a varios drivers el mismo pedido  se conversa con el soporte y comentan que cancelaran el pedido.</t>
  </si>
  <si>
    <t>Cristian Michelle Salazar Tarazona</t>
  </si>
  <si>
    <t>Llamada de 51956265621</t>
  </si>
  <si>
    <t>reclama que el motorizado se llevó su pedido y nunca se lo entregó  se deriva con su soporte</t>
  </si>
  <si>
    <t>Pamela Reyes Benito</t>
  </si>
  <si>
    <t>11:18</t>
  </si>
  <si>
    <t>Llamada de 51904158221</t>
  </si>
  <si>
    <t>Reclama que el repartidor es muy grosero cuando la llamo para la entrega  se le comenta que su pedido se ve como cancelado y se deriva a soporte.</t>
  </si>
  <si>
    <t>Nancy Meneces</t>
  </si>
  <si>
    <t>19:51</t>
  </si>
  <si>
    <t>Llamada de Stephanie Coveñas Rojas</t>
  </si>
  <si>
    <t>Reclama que driver no le contesta para la entrega de su pedido. Soporte indica que driver está en camino a la casa del cliente. Se deriva a su soporte</t>
  </si>
  <si>
    <t>Stephanie Coveñas Rojas</t>
  </si>
  <si>
    <t>14:46</t>
  </si>
  <si>
    <t>Llamada de 51922233866</t>
  </si>
  <si>
    <t>Su repartidor no tocó el timbre y canceló la orden. Se deriva a su soporte.</t>
  </si>
  <si>
    <t>Alessandra Balduchi</t>
  </si>
  <si>
    <t>Solicitud devolucion-Arenales/Mabel Zúñiga Saavedra -Ticket :494902</t>
  </si>
  <si>
    <t>Tienda no envía datos completos para la devolución y n° de contacto está erróneo  no figura registro de cliente.</t>
  </si>
  <si>
    <t>Mabel Zúñiga Saavedra</t>
  </si>
  <si>
    <t>Cliente</t>
  </si>
  <si>
    <t>cliente</t>
  </si>
  <si>
    <t>12:57</t>
  </si>
  <si>
    <t>ASUNTO: FEEDBACK RECLAMO PEDIDO INCOMPLETO TIENDA (DOS DE MAYO) #(494916)</t>
  </si>
  <si>
    <t>Indica que solicito 4 porciones de torta y no le llego la porción de torta 3 leches clásica  se envía producto faltante  no tiene reclamo con su agregador</t>
  </si>
  <si>
    <t>Malena Arrieta Quiroz</t>
  </si>
  <si>
    <t>18:41</t>
  </si>
  <si>
    <t>Llamada de 51967753365</t>
  </si>
  <si>
    <t>Indica que el repartidor canceló la orden porque tardó en responderle. Se deriva a su soporte.</t>
  </si>
  <si>
    <t>Kelly Lent</t>
  </si>
  <si>
    <t>13:17</t>
  </si>
  <si>
    <t>Llamada de 51913520795</t>
  </si>
  <si>
    <t>pago con tarjeta del banco de la nación no se valida la compra en la web de peya  se deriva con su soporte</t>
  </si>
  <si>
    <t>David Julio Chavez Diaz</t>
  </si>
  <si>
    <t>Llamada de 51997898813</t>
  </si>
  <si>
    <t>Le llegó una carrot cake de 12 p  pero ella realizó pedido en otra empresa. Se deriva a su canal de compra ya que driver cruzó pedidos</t>
  </si>
  <si>
    <t>Barbara</t>
  </si>
  <si>
    <t>21:13</t>
  </si>
  <si>
    <t>Llamada de 51949919959</t>
  </si>
  <si>
    <t>Reclama que la web le brindó el rango de 5 a 7 y quiere delivery de inmediato  Se indica que no contamos con ese rango  pero comunicaremos a tienda para darle prioridad a su entrega en el rango de 6 a 7.</t>
  </si>
  <si>
    <t>Paul Barrientos Valdés</t>
  </si>
  <si>
    <t>Llamada de 51954445270</t>
  </si>
  <si>
    <t>Realizó pago por yape pero no valida su pedido pagado. Se deriva a su soporte.</t>
  </si>
  <si>
    <t>Rocio Laureano</t>
  </si>
  <si>
    <t>Llamada de 51972594946</t>
  </si>
  <si>
    <t>Dedicatoria figura impresa en backoffice  pero cliente no la recibió. Se coordina con tda envio con cortesia. Se ofrecen disculpas.</t>
  </si>
  <si>
    <t>Carolina Silva</t>
  </si>
  <si>
    <t>Llamada de Melisa Arcaeli Salas Iparraguirre</t>
  </si>
  <si>
    <t>quiere cambiar las flores amarillas por azules en su torta clásica de chocolate de 12 pz   se le explica que no llegan las flores ya que la imagen es referencial  no se ubica el pedido</t>
  </si>
  <si>
    <t>Melisa Arcaeli Salas Iparraguirre</t>
  </si>
  <si>
    <t>Llamada a 51942906391</t>
  </si>
  <si>
    <t>Le estaban entregando una torta de chocolate clasica 12pz y habia pedido dulzura de pecanas 12pz. Se dan cuenta al momento de la entrega y retornan a tienda el producto errado y llevan el correcto.</t>
  </si>
  <si>
    <t>Alanah Ruiz</t>
  </si>
  <si>
    <t>Hoka</t>
  </si>
  <si>
    <t>Solicitó Mom - Carrot Cake y le entregaron Mom - minimaria Carrot Cake   se entrega pedido correcto y se recoge minimaria porque esta sellado.</t>
  </si>
  <si>
    <t>Adriana Ore Vargas</t>
  </si>
  <si>
    <t>Se cambia producto al cliente - Cortesía - sin reclamo a agregador - Alerta0</t>
  </si>
  <si>
    <t>mom - mini carrot cake</t>
  </si>
  <si>
    <t>07:52</t>
  </si>
  <si>
    <t>Hola buenas tardes estoy muy triste el día 19 de marzo hice un pedido   le regalé una torta de cumpleaños a una persona muy especial y no me llegó el mensaje que le escribí con mucho esmero  era súper importante y no lo recibió  me lo dijo estoy muy mo...</t>
  </si>
  <si>
    <t>No le llego su tarjeta  se verifica en el sistema que no se imprimió  se coordina recojo de la misma junto a un detalle  cl. confirmará la sede fecha y hora</t>
  </si>
  <si>
    <t>Lorena Salazar Valdez</t>
  </si>
  <si>
    <t>Reclamo calidad de producto LA MOLINA: MAL ARMADO ticket #495398</t>
  </si>
  <si>
    <t>easter torta de chocolate 12p llegó derretida  sus bocaditos llegaron en optimas condiciones  tienda indica que no hay incidentes similares. Se coordina recojo del producto y cambia por una clásica de chocolate 12p. Se ofrecen disculpas.</t>
  </si>
  <si>
    <t>Ivette</t>
  </si>
  <si>
    <t>Se cambia producto al cliente - con reclamo a agregador - Alerta1 - Alerta0</t>
  </si>
  <si>
    <t>Desarmado / Mal armado</t>
  </si>
  <si>
    <t>Easter - torta de choco 12pz</t>
  </si>
  <si>
    <t>11:20</t>
  </si>
  <si>
    <t>FEEDBACK RECLAMO PEDIDO EQUIVOCADO TIENDA LA ENCALDA #496100</t>
  </si>
  <si>
    <t>Compró porción ch frutos rojos  pero le dieron minimaria. Cliente se queda con minimaria y no desea se le envie la porción. Se agradece y se las brindan disculpas.</t>
  </si>
  <si>
    <t>Luis Arturo</t>
  </si>
  <si>
    <t>11:04</t>
  </si>
  <si>
    <t>Reclamo elemento extraño Precursores : Cabello  ticket # 494605</t>
  </si>
  <si>
    <t>llego cabello dentro del mini crocante bocadito su love box clásico  se le brinda informacion sobre las medidas de bioseguridad y brinda un detalle cliente conforme</t>
  </si>
  <si>
    <t>Lorena</t>
  </si>
  <si>
    <t>Hola Melissa   según lo conversado telefónicamente le hago llegar este mensaje para poder atender su caso.</t>
  </si>
  <si>
    <t>Le llegan facturas y boletas de otros clientes a su correo. Se le indica que se informará de manera interna para la solución.Cp menciona que modificaron el cliente varios y colocaron el correo del cliente.Se soluciona.</t>
  </si>
  <si>
    <t>Reclamos -&gt; Otros</t>
  </si>
  <si>
    <t>FEEDBACK RECLAMO PEDIDO EQUIVOCADO TIENDA LA MAR #495297</t>
  </si>
  <si>
    <t>Solcito 1 keke de zanahoria de 8 pz y 1 mouse de chocolate por rappi y le entregaron 1 porción de torta de chocolate y 1 mouse de Limón  tda indica que personal de vitrina entrego mal el pedido al driver  se coordina cortesía</t>
  </si>
  <si>
    <t>Mariela Malaga Grandez</t>
  </si>
  <si>
    <t>20:42</t>
  </si>
  <si>
    <t>Reclamo elemento extraño (Encalada): (tipo de contaminación: otro) ticket #490926</t>
  </si>
  <si>
    <t>Encontraron una astilla en el producto que adquirió  se verifica que son posibles restos de cáscara de pecana se ofrece una mini y se recoge la muestra.</t>
  </si>
  <si>
    <t>Zahadith Chacaliaza Martinez</t>
  </si>
  <si>
    <t>Cortesía - Recojo de Muestra - Alerta1 - Alerta0</t>
  </si>
  <si>
    <t>Hola  para recojo en tienda de Santa Catalina?</t>
  </si>
  <si>
    <t>Ya no desea la compra  indica que Mom - Pomo de galletas de flor es muy simple para regalo.</t>
  </si>
  <si>
    <t>Vania</t>
  </si>
  <si>
    <t>Hola Alejandra  según lo conversado telefónicamente le hago llegar este mensaje para poder atender su caso.</t>
  </si>
  <si>
    <t>Cortesía - devolución - Alerta0</t>
  </si>
  <si>
    <t>Le llegó dedicatoria incorrecta  se coordina envío junto a detalle</t>
  </si>
  <si>
    <t>Stephanie</t>
  </si>
  <si>
    <t>Asunto: Reclamo elemento extraño Asia : Cascara de Huevo ticket # 494491</t>
  </si>
  <si>
    <t>encontró cascara de huevo en su cheesecake de frutos rojos 12pz  tda indica que el jueves nos brindan el lote. Se ofrec detalle</t>
  </si>
  <si>
    <t>Laura Bazan</t>
  </si>
  <si>
    <t>MAAL-001-1096 Libro de reclamo calidad: mala presentación MA Mega Plaza Ticket #492193</t>
  </si>
  <si>
    <t>MAAL-001-1096 Indica que la cinta que tiene la torta esta parchada y que no va de acuerdo a la presentación  tienda comenta que no parchan cintas  si no cumple la medida lo desechan y que es posible que haya llegado asi del proveedor.Se agradece comunicac</t>
  </si>
  <si>
    <t>Flor Maria Diaz Vasquez</t>
  </si>
  <si>
    <t>FEEDBACK RECLAMO PEDIDO INCOMPLETO TIENDA La molina  496811</t>
  </si>
  <si>
    <t>Solicito 2 unidades de minimaria dulzura de pecanas  tienda no entrego el pedido completo  se le envia los productos faltantes</t>
  </si>
  <si>
    <t>Delia  Astola Porlles</t>
  </si>
  <si>
    <t>UNA CONSULTA</t>
  </si>
  <si>
    <t>no le llegó su tarjeta impresa  se verifica en el sistema como no impresa  tienda indica que tuvieron inconvenientes en el sistema pero no brinda ticket de TI  se ofrece envío con detalle</t>
  </si>
  <si>
    <t>Krizzia Merci Echeandia Izquierdo</t>
  </si>
  <si>
    <t>Demora 5 min en su entrega  estuvo tocando la ventanilla y nadie salía. Tda indica mediante llamada que no escucharon y estaban en rush. Se ofrece disculpa y se entrega pedido</t>
  </si>
  <si>
    <t>Giovanna</t>
  </si>
  <si>
    <t>12:49</t>
  </si>
  <si>
    <t>Hola Tania   según lo conversado telefónicamente le hago llegar este mensaje para poder atender su caso.</t>
  </si>
  <si>
    <t>Reclama que dejaron su pedido en recepción  driver la llamo una vez y no respondio.Se explica que se consulto en recepcion   cliente corta la llamada.</t>
  </si>
  <si>
    <t>Tania Bobadilla Centurion</t>
  </si>
  <si>
    <t>Solicitud de Evidencias Contracargos ingresados del 2025-03-29 al 2025-03-31 - Carta: GD16902</t>
  </si>
  <si>
    <t>contracargos</t>
  </si>
  <si>
    <t>Solicitud de Evidencias Contracargos ingresados del 2025-04-09 - Carta: GD17237</t>
  </si>
  <si>
    <t>Solicitud de Evidencias Contracargos</t>
  </si>
  <si>
    <t>Solicitud de Evidencias Contracargos ingresados del 2025-04-23 - Carta: GD17653</t>
  </si>
  <si>
    <t>Hola una consulta. Acabo de pedir por pedidos ya una porcion de tres leches de chocolate y tiene un sabor ligero a alcohol</t>
  </si>
  <si>
    <t>Sabor a alcohol en su porción de tres leches de chocolate  tienda confirma que el lote si mantiene ese sabor  se cambia de producto al cliente</t>
  </si>
  <si>
    <t>Maria Luisa Carrasco</t>
  </si>
  <si>
    <t>18:54</t>
  </si>
  <si>
    <t>Hola Rocio   según lo conversado telefónicamente le hago llegar este mensaje para poder atender su caso.</t>
  </si>
  <si>
    <t>No le llego la porcion de turron de  chocolate  tienda comenta que los pedidos que salen con jugos salen en una comanda por separado.Se coordina envío del producto faltante + detalle con tienda.</t>
  </si>
  <si>
    <t>Rocio</t>
  </si>
  <si>
    <t>Asunto: Reclamo elemento extraño Tienda Bolivar  Cascara de pecana ticket: 496874</t>
  </si>
  <si>
    <t>encontro cascara de pecanas en su carrot cake porcion.Se ofrece entrega de un nuevo producto.</t>
  </si>
  <si>
    <t>Zara Grau</t>
  </si>
  <si>
    <t>55 minutos de demora  tienda no realizó el seguimiento para que le manden motorizado para la entrega del pedido  se avisa a tienda  se envía pedido</t>
  </si>
  <si>
    <t>Zhayda de la Cruz</t>
  </si>
  <si>
    <t>SM-20250402-0001</t>
  </si>
  <si>
    <t>FEEDBACK RECLAMO PEDIDO EQUIVOCADO TIENDA PRECURSORES #496525</t>
  </si>
  <si>
    <t>solicito 	Mom - Torta De Chocolate 12p  le entregaron MOM minimaria chocolate  Tienda alista producto para envio. Se ofrecen disculpas y se brinda cortesia de producto errado.</t>
  </si>
  <si>
    <t>Luciana Callo</t>
  </si>
  <si>
    <t>Cortesía - no comprador - Alerta1 - Alerta2 - Alerta0</t>
  </si>
  <si>
    <t>Sandra Acuña</t>
  </si>
  <si>
    <t>Camila Torres</t>
  </si>
  <si>
    <t>Ha enviado una Imagen: Hola he servido los bocaditos pero falta unidades</t>
  </si>
  <si>
    <t>indica que le faltan mini alfajores y mini brownies de su party box  no envía foto del producto en su empaque. A espera de mayor información</t>
  </si>
  <si>
    <t>Nathaly Arce</t>
  </si>
  <si>
    <t>08:00-09:00</t>
  </si>
  <si>
    <t>Atención Libro de Reclamación N° MAAL-001-1108</t>
  </si>
  <si>
    <t>MAAL-001-1108 el fudge de su mom tort. de chocolate está derretido. Tda indica que no tiene incidencias y envía imagen de como se pone el producto cuando está a temp. ambiente. Se explica al cliente. Se ofrece detalle por cl. crítico.</t>
  </si>
  <si>
    <t>mom  - torta de chocolate 12pz</t>
  </si>
  <si>
    <t>FEEDBACK RECLAMO PEDIDO EQUIVOCADO TIENDA CAMACHO #496171</t>
  </si>
  <si>
    <t>pidió porción de carrot cake  le enviaron porción de crocante de manzana. se ofrecen disculpas y se coordina envio del pedido correcto.</t>
  </si>
  <si>
    <t>Cristian</t>
  </si>
  <si>
    <t>21:36</t>
  </si>
  <si>
    <t>Hola Leyla  según lo conversado telefónicamente le hago llegar este mensaje para poder atender su caso.</t>
  </si>
  <si>
    <t>Solicita la devolución porque otra persona ya había realizado la misma orden.</t>
  </si>
  <si>
    <t>Leyla Echevarria</t>
  </si>
  <si>
    <t>Hola Angeli  según lo conversado telefónicamente le hago llegar este mensaje para poder atender su caso.</t>
  </si>
  <si>
    <t>Indica que le ofrecieron colocar flores lilas a su tres leches clásica de 12p. Tda indica que esto lo ofreció la sra Maria y supervisor de tienda olvidó colocar esa información en la boleta. Se ofrece detalle</t>
  </si>
  <si>
    <t>Angely</t>
  </si>
  <si>
    <t>16:14</t>
  </si>
  <si>
    <t>Asunto: Reclamo calidad de producto La Mar: Quemado  y duro ticket #498792</t>
  </si>
  <si>
    <t>La base de su porción de turrón de chocolate llego quemada y dura  tienda indica que no tuvieron un caso similar  se gestiona cortesía con cliente.</t>
  </si>
  <si>
    <t>Skarleth Sierra</t>
  </si>
  <si>
    <t>Quemado</t>
  </si>
  <si>
    <t>No le llego su tarjeta  se envía con detalle</t>
  </si>
  <si>
    <t>Pablo César Vílchez Licera</t>
  </si>
  <si>
    <t>Hola Gabriela   según lo conversado telefónicamente le hago llegar este mensaje para poder atender su caso.</t>
  </si>
  <si>
    <t>Reclama que solo le llego una cajita mom de brownies  aplicativo la compenso con 16 rappicreditos  no esta conforme  cliente no cuenta con evidencia  se explica al cliente.</t>
  </si>
  <si>
    <t>Gabriela</t>
  </si>
  <si>
    <t>10:45</t>
  </si>
  <si>
    <t>Ha enviado una Imagen: Lo pedí desde las 10:58 am y está es la cuarta reprogración.</t>
  </si>
  <si>
    <t>indica que le cambian constantemente el driver y que tiene demora en la entrega de la orden  se valida con tienda que el pedido esta listo  se deriva con su canal de compra</t>
  </si>
  <si>
    <t>10:51</t>
  </si>
  <si>
    <t>Hola Amelia   según lo conversado telefónicamente le hago llegar este mensaje para poder atender su caso.</t>
  </si>
  <si>
    <t>Pidió varios productos  no le entregaron 2 milshakes de oreo.  En la boleta dice 2 bolsas. tda indica que se envió en lonchera marrón + bolsa roja. Driver cruzó pedido. Se deriva a su soporte</t>
  </si>
  <si>
    <t>Amelia</t>
  </si>
  <si>
    <t>Factura- Maria Almenara</t>
  </si>
  <si>
    <t>10033 factura no aparece en portal  reclama que ya pasó 72 hrs  se le indica que son hábiles. Y solicita el libro de reclamos. Se pide a ti su apoyo</t>
  </si>
  <si>
    <t>Patricia Colan Morales</t>
  </si>
  <si>
    <t>BoletaFacturaerrada - Alerta1 - Alerta2 - Alerta0</t>
  </si>
  <si>
    <t>10:37</t>
  </si>
  <si>
    <t>Hola Gianella  según lo conversado telefónicamente le hago llegar este mensaje para poder atender su caso.</t>
  </si>
  <si>
    <t>Reclama que el cheesecake le llego con el chantilly derretido  se verifican las fotos se valida que es un tema de movimiento al ser un producto que lleva la mermelada liquida no hubo el cuidado al trasladarlo  se ofrece envio de una minimaria por cliente</t>
  </si>
  <si>
    <t>Gianella</t>
  </si>
  <si>
    <t>19:43</t>
  </si>
  <si>
    <t>Hola Karina  según lo conversado telefónicamente le hago llegar este mensaje para poder atender su caso.</t>
  </si>
  <si>
    <t>genero pedido por aimo  no se logra visualizar el pedido en el sistema  se reporta incidencia y se fuerza pedido  se envía producto al cliente</t>
  </si>
  <si>
    <t>Karina</t>
  </si>
  <si>
    <t>CHO-260425-0001</t>
  </si>
  <si>
    <t>16:59</t>
  </si>
  <si>
    <t>Demora en la entrega de su pedido peya cajita de brownies  se le indcia que el pedido esta listo en tienda a la espera del driver  se resuelve</t>
  </si>
  <si>
    <t>Yuri</t>
  </si>
  <si>
    <t>Atención Libro de reclamación N° MAAL-001-1100</t>
  </si>
  <si>
    <t>MAAL-001-1100 Cliente solicitó porción tres leches clásica y le llegó tres leches de chocolate. Peya compensó a cliente con s/22.48. Se coordina entrega de su porcion correcta.</t>
  </si>
  <si>
    <t>Lissette</t>
  </si>
  <si>
    <t>Libro de reclamaciones - Cortesía - con reclamo a agregador</t>
  </si>
  <si>
    <t>18:35</t>
  </si>
  <si>
    <t>FEEDBACK RECLAMO PEDIDO EQUIVOCADO TIENDA (Aramburú) #(493341)</t>
  </si>
  <si>
    <t>le enviaron un producto que ella no solicitó y no lo recibió  tienda confundió dos pedidos  se gestiona envío del pedido correcto</t>
  </si>
  <si>
    <t>Sandra Herrera</t>
  </si>
  <si>
    <t>Cl había solicitado que se agreguen 4 tarjetas más  se dio aviso a tienda y nos confirmaron. Sin embargo  enviaron solo 1 tarjeta con una información que ella no deseaba. Se coordina envío + detalle</t>
  </si>
  <si>
    <t>Rosa</t>
  </si>
  <si>
    <t>Cortesía - factura - Alerta1 - Alerta2 - Alerta3 - Alerta0</t>
  </si>
  <si>
    <t>mom - brownie unitario</t>
  </si>
  <si>
    <t>09:00 10:00</t>
  </si>
  <si>
    <t>Reclamo mala atención Dos de Mayo Ticket #499230</t>
  </si>
  <si>
    <t>Se coordino con tienda el envío de sus 6 tarjetas impresas junto al pedido que realizó  tda indica que le dio todo el empaque al driver nuevo  driver no hizo la entrega  se coordina entrega</t>
  </si>
  <si>
    <t>Manuel Ulloa</t>
  </si>
  <si>
    <t>Hola Rosario  según lo conversado telefónicamente le hago llegar este mensaje para poder atender su caso.</t>
  </si>
  <si>
    <t>Reclama que le cobraron una mini choco boom junto a dos capuccinos que sí compró. Se valida que la boleta de la minimaria es del día 17  no se generó cobro errado.</t>
  </si>
  <si>
    <t>Rosario Amalia Velarde Alvarez</t>
  </si>
  <si>
    <t>18:29</t>
  </si>
  <si>
    <t>Hola. Hice una compra pickup  pero quiero pasarlo a delibera</t>
  </si>
  <si>
    <t>Ya no desea la compra  solicita delivery y sale de otra tienda</t>
  </si>
  <si>
    <t>Gabriela Olivas Abanto</t>
  </si>
  <si>
    <t>Atención LIBRO DE RECLAMO MAAL-001-1093</t>
  </si>
  <si>
    <t>MAAL-001-1093 reclama que el tamaño de su cheescake de maracuyá 12 pzs es muy pequeño  se verifica que es el tamaño de siempre  se le explica a la cliente las características del producto.Cliente entiende.</t>
  </si>
  <si>
    <t>Janice</t>
  </si>
  <si>
    <t>Hola Blanca  según lo conversado telefónicamente le hago llegar este mensaje para poder atender su caso.</t>
  </si>
  <si>
    <t>menciona que su porcion de cheesecake de maracuyá es muy pequeña y le falta una parte  se evidencia ello  se envia detalle</t>
  </si>
  <si>
    <t>FEEDBACK RECLAMO PEDIDO EQUIVOCADO TIENDA Bolivar #493928</t>
  </si>
  <si>
    <t>Solicitó cambio de fecha para el día 13/04/2025 y agente del call lo coloco  por error para el día 12/04/2025  se ofrecen disculpas y se envía un nuevo producto en la fecha correcta.</t>
  </si>
  <si>
    <t>Estefanía Victoria León Montes</t>
  </si>
  <si>
    <t>Noysi Castro</t>
  </si>
  <si>
    <t>Hola Alisson  según lo conversado telefónicamente le hago llegar este mensaje para poder atender su caso.</t>
  </si>
  <si>
    <t>Movimiento  se ofrece un nuevo producto al cliente.</t>
  </si>
  <si>
    <t>Alison</t>
  </si>
  <si>
    <t>Cortesía - no comprador - Alerta1 - Alerta0</t>
  </si>
  <si>
    <t>ERICKMAURICIO</t>
  </si>
  <si>
    <t>Reclamo mala atención La Mar  Ticket 493885</t>
  </si>
  <si>
    <t>llego a tienda pedido no estaba listo  espero 15 minutos  no le entregaron tarjeta impresa  cuando su pedido está programado  tienda indica que si estuvo preparado  pero lo utilizaron ya que no venían a retirarlo  se ofrece las disculpas del caso.</t>
  </si>
  <si>
    <t>Mariangela Corpancho</t>
  </si>
  <si>
    <t>Reclamo elemento extraño Megaplaza: Cabello  ticket 497072</t>
  </si>
  <si>
    <t>Encontró un cabello en su porción de torta de chocolate  entre el fudge y la decoración se le brinda las disculpas  se le enviará un nuevo producto</t>
  </si>
  <si>
    <t>Iris</t>
  </si>
  <si>
    <t>Hola Juan   nos comunicamos de Maria Almenara  con relación a una consulta sobre tu pedido efectuado.  En caso no puedas atendernos por esta vía  puedes  comunicarte con nosotros al 6429751. Que tengas un dulce día!</t>
  </si>
  <si>
    <t>Reclama que el cheesecake de maracuyá está con consistencia arenosa. Se llama para explicar características del producto pero no responde</t>
  </si>
  <si>
    <t>Juan</t>
  </si>
  <si>
    <t>Hola Tatiana  según lo conversado telefónicamente le hago llegar este mensaje para poder atender su caso.</t>
  </si>
  <si>
    <t>Movimiento  se deriva a cliente a su soporte</t>
  </si>
  <si>
    <t>Tatiana</t>
  </si>
  <si>
    <t>Hola Diana  según lo conversado telefónicamente le hago llegar este mensaje para poder atender su caso.</t>
  </si>
  <si>
    <t>Movimiento el pedido se envió con driver externo  se ofrece nuevo pedido al cliente</t>
  </si>
  <si>
    <t>Cortesía - factura - Alerta1 - Alerta2 - Alerta0</t>
  </si>
  <si>
    <t>No llegó tarj. impresa  se valida en sistema que si se imprimió. Tda indica que la imprimió alguien por error pero cuando se filtró no había.  Backoffice no cargaba. Se ofrece enviar cl no desea.</t>
  </si>
  <si>
    <t>Mayra Chavez</t>
  </si>
  <si>
    <t>FEEDBACK RECLAMO PEDIDO EQUIVOCADO TIENDA LA MARINA #(497833)</t>
  </si>
  <si>
    <t>Pidió mom torta de chocolate 12pz y le entregaron mom - mini de choco. Se envía producto correcto.</t>
  </si>
  <si>
    <t>Tania</t>
  </si>
  <si>
    <t>Cortesía - con reclamo a agregador - Alerta0</t>
  </si>
  <si>
    <t>Cesar Figueroa</t>
  </si>
  <si>
    <t>alexei Vidal</t>
  </si>
  <si>
    <t>13:48</t>
  </si>
  <si>
    <t>Libro de Reclamos no procede San Miguel  Ticket: 491938</t>
  </si>
  <si>
    <t>MAAL-001-1095 Reclama que el cheesecake tiene un sabor feo y que esta la masa cortada  tienda menciona que el lote de producto está bien  se recogerá muestra  se envía un nuevo producto</t>
  </si>
  <si>
    <t>Claudio</t>
  </si>
  <si>
    <t>Libro de reclamaciones - Cortesía - Recojo de Muestra - Alerta1 - Alerta2 - Alerta3 - Alerta0</t>
  </si>
  <si>
    <t>Hola Pamela nos comunicamos por la incidencia reportada  nos comunicamos de Maria Almenara  con relación a una consulta sobre tu pedido efectuado.  En caso no puedas atendernos por esta vía  puedes  comunicarte con nosotros al 6429751. Que tengas un du...</t>
  </si>
  <si>
    <t>reclama que un motorizado con nuestro logo le rompio la luna de su carro cuando le reclamo.Se realiza consulta con stefany y nos indica que el proveedor se contacta con la señora.Cliente acepta.</t>
  </si>
  <si>
    <t>Pamela Amado</t>
  </si>
  <si>
    <t>10:00 - 11:00</t>
  </si>
  <si>
    <t>FEEDBACK RECLAMO PEDIDO EQUIVOCADO TIENDA ARENALES #495517</t>
  </si>
  <si>
    <t>Pidió varias cosas le entregaron una porc. keke de chocolate pero pidió porc. torta de chocolate. Se coordina la entrega del pedido correcto.</t>
  </si>
  <si>
    <t>Lorena  Roca</t>
  </si>
  <si>
    <t>Israel Torres</t>
  </si>
  <si>
    <t>Hola Julisa  según lo conversado telefónicamente le hago llegar este mensaje para poder atender su caso.</t>
  </si>
  <si>
    <t>realizo pago de repro por error  ya se habia gestionado envío con guia de cortesía con la persona que recibe el pedido  en espera de datos del cliente</t>
  </si>
  <si>
    <t>Reclamo mala atención LA ENCALADA Ticket 494484</t>
  </si>
  <si>
    <t>Compra web de 3 Easter cakepop  al llegar a tda está en 86   tda gestiona y hace cambio por easter brownies.Cliente incomodo</t>
  </si>
  <si>
    <t>Percy Machaca Pacheco</t>
  </si>
  <si>
    <t>Stock 86 - Alerta1 - Alerta2 - Alerta3 - Alerta0</t>
  </si>
  <si>
    <t>Lucero Nicodemos</t>
  </si>
  <si>
    <t>Libro de Reclamos tienda chorrillos Ticket: 492915</t>
  </si>
  <si>
    <t>MAAL-001-1098 reclama que no llego su tarjeta impresa ni velitas de cortesia  se le pidio evidencias pero no quiso enviarlas  se le explica que al no tener dedicatoria encima de la torta no se envía las velitas y se reforzará lo de la tarj. impresa</t>
  </si>
  <si>
    <t>Marlene Negrete</t>
  </si>
  <si>
    <t>Libro de Reclamaciones -&gt; Libro de reclamos Tarjeta impresa</t>
  </si>
  <si>
    <t>Susan Condori</t>
  </si>
  <si>
    <t>Edward Torero</t>
  </si>
  <si>
    <t>ALERTA FALLA EN EC Encalada  - ticket  498182</t>
  </si>
  <si>
    <t>demora de 1 hora en entrega ya  que pedido no viajó correcta mente a inforest  se fuerza ingreso para envio al cliente</t>
  </si>
  <si>
    <t>Sheyla Santisteban</t>
  </si>
  <si>
    <t>ECommerce/webFalla - Alerta1 - Alerta0</t>
  </si>
  <si>
    <t>Reclamo mala atención Encalada Ticket 498203</t>
  </si>
  <si>
    <t>Indica que a parte que su pedido llegó tarde no le enviaron su caja de cookiss de su combo BOX ICE CREAM - cookiss tienda no envió completa la  orden   se le está enviando el producto faltante</t>
  </si>
  <si>
    <t>16.00-17.00</t>
  </si>
  <si>
    <t>Hola! Estoy en el maria almenara de bolívar</t>
  </si>
  <si>
    <t>indica trato poco amable al consultar por su orden a los 3 minutos de realizada la compra   tda menciona que el trato fue amable y que faltaba para completar el tiempo de entrega mas de 5 minutos   se le agradece el comentario al cliente</t>
  </si>
  <si>
    <t>Fiorella Del Carpio</t>
  </si>
  <si>
    <t>13:12</t>
  </si>
  <si>
    <t>Indica que no deberíamos dar sus datos a otras personas por un tema de seguridad.  Se valida que en la foto que envía driver pide propina.  Stephani indica que lo tenía predeterminado por otro trabajo. Se explica a cl sobre los datos y propina. Agradece</t>
  </si>
  <si>
    <t>Cindy Chavez</t>
  </si>
  <si>
    <t>mini conito box</t>
  </si>
  <si>
    <t>Ha enviado una Imagen: Les dije q no quería que sepan de mi queja miren como nos exponen encima me llaman a pedir una disculpas sosas excudanse en miles de cosas</t>
  </si>
  <si>
    <t>Reclama que su queja llego al driver y la escribio indicandole de que si estaba feliz que lo despidieran  se deriva caso.</t>
  </si>
  <si>
    <t>Hola cómo están?</t>
  </si>
  <si>
    <t>Solicitó 2 mom- torta de chocolate 12 pz  driver estuvo por entregar 2 mom - mini de choco. Driver lo reportó con call  se le pide que regrese productos a tienda. Se entrega pedido correcto.</t>
  </si>
  <si>
    <t>Jorge Luis Fernandez</t>
  </si>
  <si>
    <t>Cortesía - factura - Alerta1 - Alerta0</t>
  </si>
  <si>
    <t>ASUNTO: FEEDBACK RECLAMO PEDIDO EQUIVOCADO TIENDA SAN MIGUEL  # 492246</t>
  </si>
  <si>
    <t>Solicito cookiss cranberry le entregaron Galleta cranberries se envia el producto correcto.</t>
  </si>
  <si>
    <t>Melissa Fernandez Valiente</t>
  </si>
  <si>
    <t>Reclamo mala atención San Miguel Ticket #490700</t>
  </si>
  <si>
    <t>indica que llego la boleta  cuando coloco que era un regalo  lo deja como feedback ya que su pedido es de fecha 21/03  se le agradece comunicación.</t>
  </si>
  <si>
    <t>Siluya  Lugo</t>
  </si>
  <si>
    <t>Hola Melanny   nos comunicamos para avisarte que tu pedido de María Almenara será entregado un poco más tarde de lo acordado. Lamentamos  el inconveniente y esperamos que tengas un dulce día.</t>
  </si>
  <si>
    <t>Demora de 5 min  tienda comenta que no contaban con personal y había mucho flujo en tienda  se pide las disculpas al cliente</t>
  </si>
  <si>
    <t>Melanny Prado</t>
  </si>
  <si>
    <t>Pedidos Fuera de hora</t>
  </si>
  <si>
    <t>FEEDBACK RECLAMO PEDIDO EQUIVOCADO TIENDA (Precursores) #(493633)</t>
  </si>
  <si>
    <t>solicitó galleta carita celeste  le enviaron 02 minimarias  motorizado se equivocó en la entrega  se envía pdto. correcto junto a una cortesía  cl. entrega el pedido errado</t>
  </si>
  <si>
    <t>Camila Angie Silva Llontop</t>
  </si>
  <si>
    <t>Se cambia producto al cliente - Cortesía - sin info - Alerta1 - Alerta2 - Alerta0</t>
  </si>
  <si>
    <t>MARIBELCARDENAS</t>
  </si>
  <si>
    <t>Jr Bolivia 109</t>
  </si>
  <si>
    <t>Reclama que le falta tilde a la palabra  bebé  Se coordina el envío de la  dedicatoria escrita correctamente + cortesía</t>
  </si>
  <si>
    <t>Dheris del Carmen Pingo Céspedes</t>
  </si>
  <si>
    <t>FEEDBACK RECLAMO PEDIDO EQUIVOCADO TIENDA Dos de Mayo #493087</t>
  </si>
  <si>
    <t>Solicito un easter- love box/ easter.petix box  entregaron una minimaria cheescake de frutos rojos  se le envia el producto correcto</t>
  </si>
  <si>
    <t>Karina Gerstein Matta</t>
  </si>
  <si>
    <t>KARLACARUZO-CARGUI</t>
  </si>
  <si>
    <t>Asunto: FEEDBACK RECLAMO DELIVERY PROPIO TIENDA  ARAMBURU # 497489</t>
  </si>
  <si>
    <t>reclama presentacion de su tres leches clásica 12 pz  se visualiza caja manchada  se ofrece disculpas y se gestiona cortesía</t>
  </si>
  <si>
    <t>Rosa Zegarra</t>
  </si>
  <si>
    <t>Hola Flor  según lo conversado telefónicamente le hago llegar este mensaje para poder atender su caso.</t>
  </si>
  <si>
    <t>Indica que lleva tres días intentando realizar una compra y no puede  no tiene evidencias  se recomienda enviarlas en una próxima ocasión para  revisar la incidencia reportada.</t>
  </si>
  <si>
    <t>Flor Milla</t>
  </si>
  <si>
    <t>Reclamo calidad de producto MA Precursores: Disco de merengue duro ticket #495884</t>
  </si>
  <si>
    <t>reclama que los discos de su merengado de chicimoya de 12 pzs estaban duros y que tenía poca fruta  se acercó a tienda donde pudieron corroborar solo la dureza de los discos de merengue  se le ofrece un nuevo producto</t>
  </si>
  <si>
    <t>Jackie Mazulis</t>
  </si>
  <si>
    <t>Duro</t>
  </si>
  <si>
    <t xml:space="preserve">10053  20/03 Factura no paso a portal Reclama por que es la segunda incidencia que presenta  ya que su factura no migra a Sunat correctamente. Cliente crítica  solicita que se solucione hoy </t>
  </si>
  <si>
    <t>María Fernanda Valverde</t>
  </si>
  <si>
    <t>BoletaFacturaerrada - Alerta1 - Alerta0</t>
  </si>
  <si>
    <t>Hola Diego  según lo conversado telefónicamente le hago llegar este mensaje para poder atender su caso.</t>
  </si>
  <si>
    <t>No llegó dedicatoria  se valida en backoffice que no la registró. Se explica y entiende.</t>
  </si>
  <si>
    <t>Roberto Angel Castañeda Vargas</t>
  </si>
  <si>
    <t>Driver se fue con su pedido ya que la clienta se demoro en bajar pero le entrego antes de tiempo el codigo al driver  cl. critico exige solución. Carla autoriza enviar un nuevo producto.</t>
  </si>
  <si>
    <t>Anaiz Juarez</t>
  </si>
  <si>
    <t>16:02</t>
  </si>
  <si>
    <t>indica que no llegó dedicatoria  se valida que no cuenta con mensaje configurado.Se explica al cliente.</t>
  </si>
  <si>
    <t>Sofia Calderon</t>
  </si>
  <si>
    <t>LIBRO DE RECLAMOS MAAL-001-1091  ELEMENTO EXTRAÑO TIENDA AEROPUERTO   PLASTICO TICKET 490977</t>
  </si>
  <si>
    <t>MAAL-001-1091 cliente menciona que encontró un plastico sobre la viruta de chocolate  tienda  menciona que va a revisar con decorado  se envia nuevo producto  y se recoje la muestra.</t>
  </si>
  <si>
    <t>Belén Rosas Díaz</t>
  </si>
  <si>
    <t>Libro de Reclamaciones -&gt; Libro de reclamos Elemento extraño</t>
  </si>
  <si>
    <t>plástico</t>
  </si>
  <si>
    <t>15.00-16.00</t>
  </si>
  <si>
    <t>reclama tiempo de atencion  no responde llamadas  tienda menciona que no tuvieron algun percance y a ellos les aparece comentario positivo</t>
  </si>
  <si>
    <t>Win Espinoza</t>
  </si>
  <si>
    <t>Reclamo mala atención MA La Molina Ticket #491105</t>
  </si>
  <si>
    <t>solicito pasta al alfredo y le entregaron fideos al pesto  le indicaron en tienda que se le ofreceria como detalle pero ella no consume verdes por salud  perdió su hora de break  cl. critica no desea que la contacten.</t>
  </si>
  <si>
    <t>Alexandra Abrill</t>
  </si>
  <si>
    <t>ADRIAN TALAVERA PALOMINO</t>
  </si>
  <si>
    <t>Hola Nino  según lo conversado telefónicamente le hago llegar este mensaje para poder atender su caso.</t>
  </si>
  <si>
    <t>reclama el motivo de la cancelacion de su pedido  se valida lo cancelo el RT  se deriva a su canal de compra</t>
  </si>
  <si>
    <t>Nino Navarro</t>
  </si>
  <si>
    <t>reclama que le cancelaron su orden de agregador sin previo aviso por parte nuestra  se le explica que nosotros no contamos con sus datos para contactarla  cl de acuerdo</t>
  </si>
  <si>
    <t>María Del Carmen Bastos</t>
  </si>
  <si>
    <t>FEEDBACK RECLAMO PEDIDO INCOMPLETO TIENDA Encalada #(491239)</t>
  </si>
  <si>
    <t>pidió 02 tortas de chocolate solo le llegó 1  se da aviso a tienda y se coordina envío</t>
  </si>
  <si>
    <t>Daniel Diaz</t>
  </si>
  <si>
    <t>Buenas noches  estaba buscando el whatsapp de reclamo o atención al cliente</t>
  </si>
  <si>
    <t>Indica que en su pan con pollo le llego una liga lo recibió como regalo  no brinda datos. Calidad indica que la forma del pan al parecer no es de la carta de ma</t>
  </si>
  <si>
    <t>Margaret</t>
  </si>
  <si>
    <t>LIBRO DE RECLAMO POR DEMORA MAAL-001-1092 Tienda Precursores ticket 491265</t>
  </si>
  <si>
    <t>MAAL-001-1092 demoraron 15 minutos mas de lo ofrecido en entregarle su pedido   tienda indica que han tenido problemas con el totem y que lo reportaron con su proveedor  comenta que le ofrecieron las disculpas del caso y atendieron el pedido en 3 minutos</t>
  </si>
  <si>
    <t>Paulo Puerta</t>
  </si>
  <si>
    <t>Libro de Reclamaciones -&gt; Libro de reclamos por demora</t>
  </si>
  <si>
    <t>En sus dos primeros intentos con tarj. de débito salió en POS denegado  entonces pagó con su tarj. de crédito 109.00 soles. Indica que se le cobraron en ambas tarjeta.Tras solicitar los movimientos reviso que no habia ningun cobro.Se explica al cliente.</t>
  </si>
  <si>
    <t>Lizeth Lanasca Orihuela</t>
  </si>
  <si>
    <t>Hola Xiomara   según lo conversado telefónicamente le hago llegar este mensaje para poder atender su caso.</t>
  </si>
  <si>
    <t>Movimiento y mala atencion por motorizado se contacta al dia siguiente de entrega  se ofrece detalle por lo sucedido.</t>
  </si>
  <si>
    <t>Xiomara Belén Ruiz Castilla</t>
  </si>
  <si>
    <t>reclama la textura de su minimaria  cheescake de maracuyá no tiene la textura de siempre  esta arenoso y seco  que esta incomible   tienda indica que no hay problema con el lote   se le explica a cliente  se resuelve</t>
  </si>
  <si>
    <t>Deborah Feito</t>
  </si>
  <si>
    <t>indica que su pedido no llega hasta el momento  se le comenta que no hay driver de pedido ya que hayan reportado su orden  se deriva al soporte</t>
  </si>
  <si>
    <t>Diana Camacho Requeño</t>
  </si>
  <si>
    <t>Buenas</t>
  </si>
  <si>
    <t>Pidió Easter carrot cake de 12 p  le entregaron carrot cake de 12p. En su boleta figura carrot cake 12p. Cl manda imagen donde su hija sale a lado de la versión pascua. Se realiza cambio de producto</t>
  </si>
  <si>
    <t>Cesar Rafael García Palacios</t>
  </si>
  <si>
    <t>Se cambia producto al cliente - Cortesía - Alerta1 - Alerta0</t>
  </si>
  <si>
    <t>Reclamo elemento extraño Andres Reyes: CABELLO ticket #491867</t>
  </si>
  <si>
    <t>encontro cabello dentro del amelcochado de su turron de chocolate de 12p   se ofrece nuevo producto</t>
  </si>
  <si>
    <t>Roxana Paredes</t>
  </si>
  <si>
    <t>LIBRO DE RECLAMO INFORMATIVO MAAL-001-1094 Tienda: Arenales ticket: 491890</t>
  </si>
  <si>
    <t>MAAL-001-1094 cliente reclama que no le quisieron vender el combo de 4 porciones en tienda  tienda indica que le explicaron que el producto está disponible solo por ecommerce  se llamó a la cliente y se le explicó  cl. de acuerdo</t>
  </si>
  <si>
    <t>Salome Sucuytana Cajahuanca</t>
  </si>
  <si>
    <t>Hola buenos días  realicé un pedido 100349859 quisiera saber si se puede cancelar por favor</t>
  </si>
  <si>
    <t>Motivos personales</t>
  </si>
  <si>
    <t>Kelly Aragón</t>
  </si>
  <si>
    <t>devolución - Alerta1 - Alerta2 - Alerta0</t>
  </si>
  <si>
    <t>ASUNTO: FEEDBACK RECLAMO PEDIDO EQUIVOCADO TIENDA DOS DE MAYO #492038</t>
  </si>
  <si>
    <t>solicito Easter - Petit Box y Minimaria Cheesecake De Nutella  le entregaron  Easter - Petit Box y porcion Cheesecake De Nutella  se gestiona el envío de Minimaria Cheesecake De Nutella  se resuelve</t>
  </si>
  <si>
    <t>Nora Barco Carbajal</t>
  </si>
  <si>
    <t>Reclamo calidad de producto  MA Santa Cata: Moscas en vitrina ticket #492085</t>
  </si>
  <si>
    <t>Visualizo moscas en vitrina de santa cata  tienda comenta que ya han reportado de que la vitrina no se cierra completamente  indican que desecharan el producto afectado  se ofrece un nuevo producto.</t>
  </si>
  <si>
    <t>Carmen Paola Piscoya Chuquipiondo</t>
  </si>
  <si>
    <t>Hola !</t>
  </si>
  <si>
    <t>Kiara Pelaez Acosta</t>
  </si>
  <si>
    <t>DANIELALFREDOFERRAROTTO</t>
  </si>
  <si>
    <t>Libro de Reclamos calidad de producto tienda dos de mayo: cheesecake sobrecocido ticket 492163</t>
  </si>
  <si>
    <t>MAAL - 30 cliente se acerco a tienda indicando que el cheesecake de frutos rojos tiene un sabor diferente  tienda menciona que el cheesecake esta sobrecosido le ofrecen cambio por otro producto  cliente desea la devolución.</t>
  </si>
  <si>
    <t>Renzo Altamirano</t>
  </si>
  <si>
    <t>Libro de reclamaciones - devolución - Alerta1 - Alerta2 - Alerta0</t>
  </si>
  <si>
    <t>Libro de Reclamaciones -&gt; Libro de Reclamos Calidad de producto</t>
  </si>
  <si>
    <t>Renato Fernadez Saldaña</t>
  </si>
  <si>
    <t>Hola Haydee  según lo conversado telefónicamente le hago llegar este mensaje para poder atender su caso.</t>
  </si>
  <si>
    <t>reclama que no le llego dedicatoria en su pedido  quiere acercarse a tienda a que le coloquen la dedicatoria  tienda alistara la dedicatoria para la entrega.</t>
  </si>
  <si>
    <t>Haydee</t>
  </si>
  <si>
    <t>Como son 9 personas  se necesitaba *9 cucharitas*  y sólo había 5.</t>
  </si>
  <si>
    <t>indica que solo habian 5 cucharitas en su pedido cuando se debió enviar 9. No envía foto de ello e indica que ya compró las cucharas faltantes.</t>
  </si>
  <si>
    <t>Diana Elizabeth Reategui</t>
  </si>
  <si>
    <t>Reclamo elemento extraño MA Dos de Mayo: Cabello ticket #492252</t>
  </si>
  <si>
    <t>Cl encuentra un cabello encima de la torta en la decoración  debajo de la tabl. de chocolate. Se ofrece un nuevo producto + porc. de torta de chocolate y se avisa sobre el recojo</t>
  </si>
  <si>
    <t>Angie Solange Miranda Gamero</t>
  </si>
  <si>
    <t>Reclamo mala atención Dos de Mayo Ticket  #492281</t>
  </si>
  <si>
    <t>Se coordina el envío del detalle sin la dedicatoria. Cl se enoja ya que era para un cumpleaños. Agente no informó sobre la dedicatoria. Se realiza devolución</t>
  </si>
  <si>
    <t>Michelle Diaz</t>
  </si>
  <si>
    <t>Buens tardes</t>
  </si>
  <si>
    <t>Tarjeta de dedicatoria llego errónea  tienda confirma el error  se coordina el envío de la tarjeta correcta + detalle</t>
  </si>
  <si>
    <t>Fatima Hernández</t>
  </si>
  <si>
    <t>Hola buenas tardes. Quisiera reportar que el día de ayer realicé una compra de dos productos en su sede de Mega plaza como regalo para mi padre. Uno de ellos que fue el cheescake de frutos rojos lamentablemente en su interior se encontró un pelo(cabell...</t>
  </si>
  <si>
    <t>Indica que había un cabello en su mini cheesecake de frutos rojos. No cuenta con imagen sobre ello. Se le explica protocolos de calidad y que en caso suceda nos envíe imagen de ello.</t>
  </si>
  <si>
    <t>Milagros Villarreal</t>
  </si>
  <si>
    <t>11:01</t>
  </si>
  <si>
    <t>ASUNTO: FEEDBACK RECLAMO PEDIDO INCOMPLETO TIENDA ARENALES # 492351</t>
  </si>
  <si>
    <t>solicito porción de torta red velvet y minimaria carrot cake  no le entregaron su minimaria carrot cake  se gestiona el envió de la minimaria carrot cake</t>
  </si>
  <si>
    <t>Cousin Madai Casihue Torres</t>
  </si>
  <si>
    <t>20:54</t>
  </si>
  <si>
    <t>FEEDBACK RECLAMO PEDIDO EQUIVOCADO TIENDA (Barranco) #(492499)</t>
  </si>
  <si>
    <t>pidió el 2 sweet box  le entregaron un Petit 2 sweet box  se da aviso a tienda y se coordina el envío</t>
  </si>
  <si>
    <t>Elizabeth Carbajal</t>
  </si>
  <si>
    <t>Eva Iparraguirre</t>
  </si>
  <si>
    <t>no le llego la tarjeta impresa  no se imprimió. Tienda indica que no les aparecía pendiente. Se coordina envío de tarjeta + detalle.</t>
  </si>
  <si>
    <t>Lorena Espinoza</t>
  </si>
  <si>
    <t>Hola Jackson  según lo conversado telefónicamente le hago llegar este mensaje para poder atender su caso.</t>
  </si>
  <si>
    <t>recibió una tarjeta de otro pedido  se le enviará la tarjeta correcta con un detalle</t>
  </si>
  <si>
    <t>Jackson Díaz Romero</t>
  </si>
  <si>
    <t>ASUNTO: Reclamo mala atención  dos de mayo  Ticket 492608</t>
  </si>
  <si>
    <t>Menciona que nuevamente no enviaron la tarjeta que reclamo.Tienda indica que olvidaron adjuntarla.Se ofrece el envio de la tarjeta.</t>
  </si>
  <si>
    <t>MAAL-001-1097 Libro de Reclamo dedicatoria Tienda Arenales - Ticket #492780</t>
  </si>
  <si>
    <t>MAAL-001-1097 Indica que la dedicatoria de su minimaria red velvet llego mal escrita y era un regalo  fue error de vitrina. Se pide las disculpas y se ofrece cortesía</t>
  </si>
  <si>
    <t>Marita Isabel Serrato De Los Rios</t>
  </si>
  <si>
    <t>Libro de reclamaciones - Alerta1 - Alerta2 - Alerta0</t>
  </si>
  <si>
    <t>Libro de Reclamaciones -&gt; Libro de Reclamos Dedicatoria</t>
  </si>
  <si>
    <t>indica que no se registra pedido en el aplicativo pero ya hubo descuento en su tarjeta  se deriva a su soporte</t>
  </si>
  <si>
    <t>Wenddy Ormeño Minaya</t>
  </si>
  <si>
    <t>No le entregaron sus velas altas RO  tienda menciona que entregaron el pedido completo al inicio  pero cliente estaba en sccoter y al ayudarlo para que pueda llevar su pedido  las velas quedaron en el mostrador.</t>
  </si>
  <si>
    <t>Walter Oscar Hahn Martinez</t>
  </si>
  <si>
    <t>FEEDBACK RECLAMO PEDIDO INCOMPLETO TIENDA MA DOS DE MAYO #492850</t>
  </si>
  <si>
    <t>solicito varios producto  no le entregaron su porc. de bruselina de vainilla y fresas  tienda confirma error  se coordina envío</t>
  </si>
  <si>
    <t>Josep Ramirez</t>
  </si>
  <si>
    <t>21:23</t>
  </si>
  <si>
    <t>Hola Anthony   nos comunicamos de Maria Almenara  con relación a una consulta sobre tu pedido efectuado.  En caso no puedas atendernos por esta vía  puedes  comunicarte con nosotros al 6429751. Que tengas un dulce día!</t>
  </si>
  <si>
    <t>No se entregó tarjeta impresa  se valida que se imprimió pero no se colocó en la orden. Se agradece feedback y se envía junto a un detalle</t>
  </si>
  <si>
    <t>Anthony Hans Olortegui Cevallos</t>
  </si>
  <si>
    <t>Hola buen día</t>
  </si>
  <si>
    <t>reclama que no llego su dedicatoria impresa y las velitas  se le pidio evidencias pero no presenta y no desea que se le explique ni llame</t>
  </si>
  <si>
    <t>Hola Helen  según lo conversado telefónicamente le hago llegar este mensaje para poder atender su caso.</t>
  </si>
  <si>
    <t>No le llego su tarjeta en sist. de pedido sale impresa. se envía con detalle</t>
  </si>
  <si>
    <t>Helen Salazar</t>
  </si>
  <si>
    <t>Reclamo calidad de producto: Cabello ticket #492971</t>
  </si>
  <si>
    <t>Es un regalo y no sabe quién se lo dio pero al consumirlo a encontrado un cabello dentro de uno de los mini crocantes. Se agradece feedback y se envía detalle</t>
  </si>
  <si>
    <t>Maria Isabel Peña Oliva</t>
  </si>
  <si>
    <t>06:10</t>
  </si>
  <si>
    <t>Hola Pamela  según lo conversado telefónicamente le hago llegar este mensaje para poder atender su caso.</t>
  </si>
  <si>
    <t>Demora de 1h:46min pedido no ingreso correctamente  se reporta con ti  se coordina con tienda el envío del producto.</t>
  </si>
  <si>
    <t>Pamela Seminario</t>
  </si>
  <si>
    <t>ECommerce/webFalla - factura - Alerta0</t>
  </si>
  <si>
    <t>FEEDBACK RECLAMO DELIVERY PROPIO TIENDA  La Molina  # 493032</t>
  </si>
  <si>
    <t>Tartaletas llegaron movidas y rotas.Se valida que no tuvieron cuidado en el trasnporte.Se envia nuevo producto.</t>
  </si>
  <si>
    <t>Nathaly Granados</t>
  </si>
  <si>
    <t>JOSEPAUCAR-APOYO</t>
  </si>
  <si>
    <t>FEEDBACK RECLAMO PEDIDO EQUIVOCADO TIENDA Dos de mayo  # #493115</t>
  </si>
  <si>
    <t>solcito una minimaria cheescake de frutos rojos  le llegó un easter- love box/ easter ma petix box  driver confundió pedidos  se le entregará el producto correcto</t>
  </si>
  <si>
    <t>Orlando</t>
  </si>
  <si>
    <t>Cortesía - no comprador - Alerta0</t>
  </si>
  <si>
    <t>Pidió modificar su dedicatoria  tda confirmó modificación  pero no se realizó. Indica que eso causó problema familiar  se ofrecen disculpas  se brinda cortesia y se envia con dedicatoria correcta</t>
  </si>
  <si>
    <t>Andrea del Pilar Ramos Cosser</t>
  </si>
  <si>
    <t>Hola! Qué tal</t>
  </si>
  <si>
    <t>Demora 05 minutos. Tienda indica que se demoraron ya que estaban atendiendo togo.</t>
  </si>
  <si>
    <t>Eliana Jacinto Amaya</t>
  </si>
  <si>
    <t>FEEDBACK RECLAMO PEDIDO EQUIVOCADO TIENDA MA SANTA CATA #493307</t>
  </si>
  <si>
    <t>solicito una tres leches de choco de 12 pzs  le entregaron un tres leches clasica. Se coordina con tienda el envío</t>
  </si>
  <si>
    <t>Fabiola Boy Perez</t>
  </si>
  <si>
    <t>Pidió una mini cheesecake de Nutella y le entregaron una porc. de torta de chocolate  fue su esposo a tienda y no le dieron solución  tda indica que RT llevó dos pedidos y se logra validar ello. Soporte no le ofrece ayuda. Se coordina el envío del pedido</t>
  </si>
  <si>
    <t>Evelyn Nicol Cuellar Dextre</t>
  </si>
  <si>
    <t>Cortesía - con reclamo a agregador - Alerta1 - Alerta2 - Alerta3 - Alerta0</t>
  </si>
  <si>
    <t>Rosangel Marcano</t>
  </si>
  <si>
    <t>15:10</t>
  </si>
  <si>
    <t>Atención Libro de Reclamación MAAL-001-1099</t>
  </si>
  <si>
    <t>MAAL-001-1099 Solicitó cheesecake de maracuyá  le cobraron y entregaron porc. cheesecake de nutella  tienda indica error de digitación por parte de cajero  se coordina entrega de producto correcto con recojo en tienda.</t>
  </si>
  <si>
    <t>Sayda Campos</t>
  </si>
  <si>
    <t>Libro de reclamaciones - Cortesía - Alerta1 - Alerta2 - Alerta0</t>
  </si>
  <si>
    <t>15:36</t>
  </si>
  <si>
    <t>Hola Cynthia  según lo conversado telefónicamente le hago llegar este mensaje para poder atender su caso.</t>
  </si>
  <si>
    <t>Indica que le entregaron dos 8 mini porciones de chocolate cuando compró tres. Tienda entrega el producto faltante ya que el cliente se acercó a tienda.</t>
  </si>
  <si>
    <t>Cynthia</t>
  </si>
  <si>
    <t>07:23</t>
  </si>
  <si>
    <t>Solicita que de su pedido se anule los 2 box de 8 mini porciones. Se informa a tienda.  Se gestiona devolución</t>
  </si>
  <si>
    <t>FEEDBACK RECLAMO PEDIDO EQUIVOCADO TIENDA LA MOLINA  493509</t>
  </si>
  <si>
    <t>Solicito P. Pie De Limón / P.Merengado De Chirimoya/  Empanada De Carne  le entregaron un Ma mix petit box  tienda equivoco pedidos  se le enviara su orden correcta.</t>
  </si>
  <si>
    <t>Mabel Rouillon</t>
  </si>
  <si>
    <t>17:57</t>
  </si>
  <si>
    <t>Hola Yessenia  nos comunicamos de Maria Almenara  con relación a una consulta sobre tu pedido efectuado.  En caso no puedas atendernos por esta vía  puedes  comunicarte con nosotros al 6429751. Que tengas un dulce día!</t>
  </si>
  <si>
    <t>pidió dos productos  no le llegó topper HB chico. Se da aviso a tda y se coordina la entrega del topper</t>
  </si>
  <si>
    <t>Yessenia Muñoz</t>
  </si>
  <si>
    <t>EncuestaEC - Alerta0</t>
  </si>
  <si>
    <t>Asunto: FEEDBACK RECLAMO DELIVERY PROPIO TIENDA ENCALADA #493777</t>
  </si>
  <si>
    <t>Mala presentacion de sus Mini tartaleta frutos rojos box y llego una Easter - carrot cake 12pz por error  se gestiona nuevo envio de Mini tartaleta frutos rojos box y recojo de la Easter - carrot cake 12pz   se resuelve.</t>
  </si>
  <si>
    <t>Gissele Baca</t>
  </si>
  <si>
    <t>reclama que encontró en su crumble de berries un arándano al cual no le habían retirado la parte superior  calidad confirma que tienda hace el proceso de limpieza y desinfección  se ofrece un nuevo producto.</t>
  </si>
  <si>
    <t>Natalia Toledo Soto</t>
  </si>
  <si>
    <t>15:30</t>
  </si>
  <si>
    <t>no llego dedicatoria  se valida que tienda no coloco  se enviará la dedicatoria con un detalle.</t>
  </si>
  <si>
    <t>Zocorro More</t>
  </si>
  <si>
    <t>Hola Carolina  según lo conversado telefónicamente le hago llegar este mensaje para poder atender su caso.</t>
  </si>
  <si>
    <t>movimiento  se deriva a su soporte</t>
  </si>
  <si>
    <t>Carolina Vasquez</t>
  </si>
  <si>
    <t>16:49</t>
  </si>
  <si>
    <t>Desea cambio de carrot cake entera por tres leches clásica entera se genera anulación de pedido y devolución.</t>
  </si>
  <si>
    <t>Luis Velito</t>
  </si>
  <si>
    <t>Reclamo calidad de producto Aeropuerto: Agrio/Amargo ticket #494040</t>
  </si>
  <si>
    <t>Reclama que el bizcochuelo de su porción de tres leches de chocolate está acida  como agria o pasada  calidad indica que se dió la orden de retirar el lote del producto en su momento pero tienda no lo hizo  se le envía nuevo producto a cliente.</t>
  </si>
  <si>
    <t>Fiorella Patricia Jauregui Linares</t>
  </si>
  <si>
    <t>14:49</t>
  </si>
  <si>
    <t>Está bien</t>
  </si>
  <si>
    <t xml:space="preserve">Reclama que llamamos a la regalada (número registrado en el pedido para la recepción del envío) Cliente menciona que coloco número de celular junto a la dirección al inicio de la compra  se menciona que ese número sólo nos sirve para registro y ubicación </t>
  </si>
  <si>
    <t>César Pacheco</t>
  </si>
  <si>
    <t>👍🏻 ¡Hola! Te saluda *Ibeth* Gerente Comercial de DRACARYS PERÚ. ¿Cómo te podemos ayudar?</t>
  </si>
  <si>
    <t>indica que su porc. de tres leches clásica no tiene el tamaño correcto  es mucho mas pequeño  tienda indica que el tamaño es el correcto  usaron el cortador  se le envia una nueva porción por cliente critico</t>
  </si>
  <si>
    <t>Ivett Guzman</t>
  </si>
  <si>
    <t>18:33</t>
  </si>
  <si>
    <t>Hola Ingrid   según lo conversado telefónicamente le hago llegar este mensaje para poder atender su caso.</t>
  </si>
  <si>
    <t>reclama que su tres leches de chocolate esta malograda cliente demoro 3 horas en recogerlo.Lo consumio al dia siguiente.Tienda reviso el lote y esta dentro del estandar ofrecido.Se ofrece nuevo producto por cliente insistente.</t>
  </si>
  <si>
    <t>Ingrid Serrano</t>
  </si>
  <si>
    <t>Cortesía - Recojo de Muestra - Alerta1 - Alerta2 - Alerta0</t>
  </si>
  <si>
    <t>Reclama cobro doble y errado por s/748.02. Tda indica que se apagó POS de caja en plena transacción  no imprimió reporte. Cajero procedió a cobrar con otro POS el monto correcto s/74.80. Se genera devolución</t>
  </si>
  <si>
    <t>Ines Allccarima Bilbao</t>
  </si>
  <si>
    <t>17:11</t>
  </si>
  <si>
    <t>Hola buenas noches  quiero precentarnos un inconveniente con el servicio</t>
  </si>
  <si>
    <t>reclama que vio como empacaron bruscamente su porcion de tres leches el cual llego golpeada y que no le entregaron su galleta de avena.No tiene imagenes nitidas ni su boleta.Se agradece comunicacion.</t>
  </si>
  <si>
    <t>Contacto fuera de horario - Alerta0</t>
  </si>
  <si>
    <t>21:38</t>
  </si>
  <si>
    <t>María Almenara reclamo MAAL-001-110 1</t>
  </si>
  <si>
    <t>MAAL-001-110 1 solicito factura por agregador y le llego boleta.Se solicita sus datos para realizar el cambio.</t>
  </si>
  <si>
    <t>Ana Lucia Muro Zevallos</t>
  </si>
  <si>
    <t>Libro de reclamaciones - con reclamo a agregador - Alerta0</t>
  </si>
  <si>
    <t>Libro de Reclamaciones -&gt; Libro de reclamos por Comprobante</t>
  </si>
  <si>
    <t>12:23</t>
  </si>
  <si>
    <t>Reclamo elemento extraño BOLICHERA: (papel manteca) ticket 494806</t>
  </si>
  <si>
    <t>Encontró papel manteca dentro del relleno del crocante de manzana de 12 pz  se le brinda las disculpas por lo sucedido y explica el proceso de calidad   se le brinda una cortesía  cliente conforme</t>
  </si>
  <si>
    <t>Sonia Gabule</t>
  </si>
  <si>
    <t>RETENER MERCADERIA / FRAUDE CONFIRMADO / MARIA ALMENARA -411090XXXXXX1481</t>
  </si>
  <si>
    <t>100351931 CONTRACARGO IZIPAY  alertado por CA</t>
  </si>
  <si>
    <t>Monitoreo Izipay</t>
  </si>
  <si>
    <t>13.00-14.00</t>
  </si>
  <si>
    <t>Indica que torta de chocolate de 12p tiene relleno de fudge y no es húmeda. Envía imagen y se valida es turrón de chocolate 12 p. Tda busca la compra y pidió turrón de chocolate. Se explica características se brinda detalle</t>
  </si>
  <si>
    <t>Patricia Chavez</t>
  </si>
  <si>
    <t>FEEDBACK RECLAMO PEDIDO INCOMPLETO TIENDA (San Miguel) #494846</t>
  </si>
  <si>
    <t>solicitó varios productos  no le enviaron 02 porciones de crocante de manzana  se da aviso a tienda y se envía productos faltantes</t>
  </si>
  <si>
    <t>Giovanna Sanchez</t>
  </si>
  <si>
    <t>15:57</t>
  </si>
  <si>
    <t>Hola Sheyla  según lo conversado telefónicamente le hago llegar este mensaje para poder atender su caso.</t>
  </si>
  <si>
    <t>Realizo dos compras sin revisar el descuento en su tarjeta ni el correo de confirmacion.Se llama para solicitar datos de devolucion.</t>
  </si>
  <si>
    <t>Sheyla Abad</t>
  </si>
  <si>
    <t>12.00-13:00</t>
  </si>
  <si>
    <t>Solicito una easter - carrot cake de 12 pzs  le entregaron una carrot cake de 12 pzs clásica.En su boleta sale el producto correcto entregado.Se explica al cliente ya que tienda menciona haberle repetido la orden dos veces y el cliente lo confirmo.</t>
  </si>
  <si>
    <t>Fiorella Gomez</t>
  </si>
  <si>
    <t>10:25</t>
  </si>
  <si>
    <t>Asunto: Reclamo elemento extraño Arenales : Cabello ticket #495093</t>
  </si>
  <si>
    <t>Encontró un cabello en el bizcochuelo de su minimaria carrot cake  cliente no desea cambio ya que lo consumió  se le ofrece detalle .Indica que enviara los datos en caso lo acepte el detalle.</t>
  </si>
  <si>
    <t>Gisela Tatiana Vitor Mendoza</t>
  </si>
  <si>
    <t>13:29</t>
  </si>
  <si>
    <t>Libro de reclamos calida turron de chocolate 12p estan ácidas  se realizara recojo de muestra y entrega de un producto nuevo al cliente.Tienda menciona que el lote esta corred de producto tienda bolivar  ticket: 495288</t>
  </si>
  <si>
    <t>MAAL-001-110 2 reclama que los rulos de la parte superior de su turron de chocolate 12p estan ácidas  se realizara recojo de muestra y entrega de un producto nuevo al cliente.Tienda menciona que el lote esta correcto.</t>
  </si>
  <si>
    <t>Mijail Carrillo</t>
  </si>
  <si>
    <t>Muy acido</t>
  </si>
  <si>
    <t>movimiento  se contacto  con carlos armando se realizara reposicion del producto</t>
  </si>
  <si>
    <t>Jorge Toma</t>
  </si>
  <si>
    <t>Ha enviado una Imagen: La han facturado mal tbm</t>
  </si>
  <si>
    <t>Reclama que pidió torta carrot cake 12p pero que le entregaron torta clasica de chocolate 12p. En la boleta de venta se valida que se entregó el producto correcto y tienda indica que se entregó lo solicitado.</t>
  </si>
  <si>
    <t>Melissa Garrido</t>
  </si>
  <si>
    <t>15:35</t>
  </si>
  <si>
    <t>Hola Shirley  nos comunicamos de Maria Almenara  con relación a una consulta sobre tu pedido efectuado.  En caso no puedas atendernos por esta vía  puedes  comunicarte con nosotros al 6429751. Que tengas un dulce día!</t>
  </si>
  <si>
    <t>reclama que la dedicatoria debería tener una mejor tinta  tienda indica que tuvieron inconvenientes con las impresiones  que crearon ticket y lo reportaron con Evelyn  cliente no responde</t>
  </si>
  <si>
    <t>Shirley Catherine Martinez Ugarte</t>
  </si>
  <si>
    <t>Libro de reclamo MAAL-001-1105 mala atención Barranco Ticket: 496714</t>
  </si>
  <si>
    <t>Reclama que su bruselina esta inclinada  se valida que se debió a que consumió el producto 8 horas después  se explica características del producto y agradece información.</t>
  </si>
  <si>
    <t>Veronika Muro Luna Victoria</t>
  </si>
  <si>
    <t>reclama que su infusion era insipida de color amarillo y que cuando lo alerto a tienda no le dieron solucion.Tienda menciona que no han tenido casos similares.Se ofrece un detalle y no desea.</t>
  </si>
  <si>
    <t>Militsa de Gyves</t>
  </si>
  <si>
    <t>Miguel Rojas</t>
  </si>
  <si>
    <t>01:15</t>
  </si>
  <si>
    <t>Reclamo mala atención Chorrillos  Ticket 495655</t>
  </si>
  <si>
    <t>Indica que solicitó informacion de stock por medio de call center en sede le indicaron que no cuenta con el producto Merengado  tienda indica que envió a desactivarlo  se le brindará un detalle al cliente por lo sucedido.</t>
  </si>
  <si>
    <t>Maria Angela Carazo</t>
  </si>
  <si>
    <t>FEEDBACK RECLAMO PEDIDO INCOMPLETO TIENDA (SAN MIGUEL) #495783</t>
  </si>
  <si>
    <t>compró varios productos y faltó enviar una porción de torta de chocolate. Se coordina el faltante.</t>
  </si>
  <si>
    <t>Alejandra Portales Aspillaga</t>
  </si>
  <si>
    <t>FEEDBACK RECLAMO PEDIDO EQUIVOCADO TIENDA (SAN MIGUEL) #(495792)</t>
  </si>
  <si>
    <t>Solicitó varios productos  entre ellos porción de torta de chocolate y se envío porción de ch. de frutos rojos. Se envía producto correcto</t>
  </si>
  <si>
    <t>Leslie López Rodríguez</t>
  </si>
  <si>
    <t>FEEDBACK RECLAMO PEDIDO INCOMPLETO TIENDA PLAZA NORTE #495798</t>
  </si>
  <si>
    <t>Pidio 2 porciones de cheesecake de frutos rojos y 1 de cheesecake de oreo  le falto 1 cheesecake de frutos rojos  se coordina envio para mañana 19/04</t>
  </si>
  <si>
    <t>Joseph  Aldair</t>
  </si>
  <si>
    <t>21:18</t>
  </si>
  <si>
    <t>Realizó compra en tienda  enviaría su pedido en driver externo  solicitó en caja que se colocara en bolsa plástica y al entregarle su pedido no le habían colocado la bolsa plástica. Tienda informa que cajera si trasladó información  pero vitrina lo olvidó</t>
  </si>
  <si>
    <t>Jim</t>
  </si>
  <si>
    <t>19:12</t>
  </si>
  <si>
    <t>Hola Cinthia  según lo conversado telefónicamente le hago llegar este mensaje para poder atender su caso.</t>
  </si>
  <si>
    <t>No se validó el primer pago realizado en el totem por lo cual cl. pagó nuevamente con otra tarjeta  luego verificó que si se debitaron los 2 cobros  tienda solicita la devolución ticket: 495962</t>
  </si>
  <si>
    <t>Cinthia Geraldine Gómez Valderrama</t>
  </si>
  <si>
    <t>pidió porción de tres leches de chocolate  le entregaron porción de cheesecake de maracuyá  rt. llevó 2 pedidos  tienda brindó las ordenes correctas pero rt. las cruzó</t>
  </si>
  <si>
    <t>Mireille Cárdenas</t>
  </si>
  <si>
    <t>20:35</t>
  </si>
  <si>
    <t>FEEDBACK RECLAMO DELIVERY PROPIO TIENDA DOS DE MAYO  # 496081</t>
  </si>
  <si>
    <t>Indica que la 3 leches clásica le llego derramada y aplastada  tienda indica que salió de forma correcta  se evidencia que fue por movimiento  se envía una minimaria Carrot cake de cortesía.</t>
  </si>
  <si>
    <t>Pierina Alexandra Nivin Romero</t>
  </si>
  <si>
    <t>MARIAGABRIELAOREJUELA</t>
  </si>
  <si>
    <t>La torta llegó movida  era un pick up y ella envió un rappifavor. Se explica que el producto salio en buenas condiciones.Se deriva a su soporte.</t>
  </si>
  <si>
    <t>Sofia Guillen Alcanzar</t>
  </si>
  <si>
    <t>14:45</t>
  </si>
  <si>
    <t>Factura Maria Almenara</t>
  </si>
  <si>
    <t>No le entregaron keke de limón y blueberries 8pz. Se envía el producto faltante</t>
  </si>
  <si>
    <t>Gustavo Rodriguez</t>
  </si>
  <si>
    <t>sin reclamo a agregador - facturaAgregador - Alerta1 - Alerta0</t>
  </si>
  <si>
    <t>15:43</t>
  </si>
  <si>
    <t>FEEDBACK RECLAMO PEDIDO EQUIVOCADO TIENDA PRECURSORES #496187</t>
  </si>
  <si>
    <t>Menciona que realizo la compra de varios productos entre ellos una porcion de pie de limon pero le llego una porcion de carrot cake  se envia el producto correcto.</t>
  </si>
  <si>
    <t>Luis Ganoza</t>
  </si>
  <si>
    <t>reclama movimiento e indica que los discos de galleta huelen a quemado  se consulta con tienda e indica que el lote esta vigente.Se explica al cliente y entiende.</t>
  </si>
  <si>
    <t>Daphne Egoavil</t>
  </si>
  <si>
    <t>16:15</t>
  </si>
  <si>
    <t>Hola Claudia   nos comunicamos de Maria Almenara  con relación a una consulta sobre tu pedido efectuado.  En caso no puedas atendernos por esta vía  puedes  comunicarte con nosotros al 6429751. Que tengas un dulce día!</t>
  </si>
  <si>
    <t>Reclama que las galletas están húmedas no estan crocante y las fresas están sin frescura y  agrias. Tienda indica que se debe al tiempo de traslado ya que prepararon el producto para el cliente. Se brinda detalle por cliente insistente.</t>
  </si>
  <si>
    <t>Claudia Echejaya</t>
  </si>
  <si>
    <t>20:05</t>
  </si>
  <si>
    <t>Solicitud de copia de orden de pago (Ref: E-Mail 76809)</t>
  </si>
  <si>
    <t>contracargo enviado</t>
  </si>
  <si>
    <t>SOP Izipay</t>
  </si>
  <si>
    <t>que la dejen el vaquero</t>
  </si>
  <si>
    <t>Eva Milagros Camarena Reaño</t>
  </si>
  <si>
    <t>FEEDBACK RECLAMO PEDIDO EQUIVOCADO TIENDA LA MAR #(497336)</t>
  </si>
  <si>
    <t>pidió box reunidos y minicubanitos box y se le entregó merengado de lúcuma 12p. CP asignó al driver pedido de otra tienda. Se entregan productos correctos y se retorna a tienda producto equivocado.</t>
  </si>
  <si>
    <t>Nicole Soria</t>
  </si>
  <si>
    <t>LIBRO DE RECLAMOS PEDIDO EQUIVOCADO TIENDA (LA MAR) #(496589)</t>
  </si>
  <si>
    <t>MAAL-001-1103 Solicitó mom - carrot cake 12p y enviaron mom - minimaria carrot cake. Se envía el producto correcto</t>
  </si>
  <si>
    <t>Jackeline Marlene Quispe Pichihua</t>
  </si>
  <si>
    <t>Libro de reclamaciones - Cortesía - sin reclamo a agregador - Alerta1 - Alerta2 - Alerta0</t>
  </si>
  <si>
    <t>07:48</t>
  </si>
  <si>
    <t>Reclamo mala atención Tienda Arenales ticket: 496642</t>
  </si>
  <si>
    <t>MAAL-001-110 4 Cliente solicita keke de chocolate de 8pzas el cual el indicaron 35.00 soles y luego 38.00 supervisor de tienda menciona que no habia el producto despues de varios minutos generando incomodidad  se envia detalle al cliente</t>
  </si>
  <si>
    <t>Luis Deverett Cabrera Flores</t>
  </si>
  <si>
    <t>Jose Tirado</t>
  </si>
  <si>
    <t>Hola Mabel   según lo conversado telefónicamente le hago llegar este mensaje para poder atender su caso.</t>
  </si>
  <si>
    <t>Solicita devolución por cambio de producto 15/04  tienda le indicó los datos que debía dejar pero dejó incompletos. Hoy se acercó a tda a conocer la solicitud. Se gestiona devolución.</t>
  </si>
  <si>
    <t>Mabel  Zuñiga</t>
  </si>
  <si>
    <t>devolución - HON</t>
  </si>
  <si>
    <t>Okis</t>
  </si>
  <si>
    <t>Porción ch de frutos rojos con textura pastosa y grumosa  galleta húmeda y mermelada mal servida. Tda indica que sería un caso aislado y percepción por parte del cliente. Se explica caracteristicas del producto.</t>
  </si>
  <si>
    <t>Frescia Flores</t>
  </si>
  <si>
    <t>14:09</t>
  </si>
  <si>
    <t>Reclamo mala atención ARAMABURU Ticket #496737</t>
  </si>
  <si>
    <t>Compro en tienda le indicaron que estaría en 20 min y que la llamarían por teléfono para avisar y pueda enviar a su driver.40min mas tarde no la llamaron y cuando llego su pedido estaba mal escrita su dedicatoria.Se ofrece disculpas.</t>
  </si>
  <si>
    <t>Viviana García</t>
  </si>
  <si>
    <t>14:16</t>
  </si>
  <si>
    <t>Ha enviado una Imagen: le dije jeff y puso con s 😔</t>
  </si>
  <si>
    <t>su dedicatoria estaba mal escrita era Jeff y escribieron Jess. No desea el envio de la dedicatoria correcta. No desea el detalle  se ofrecen disculpas.</t>
  </si>
  <si>
    <t>FEEDBACK RECLAMO DELIVERY PROPIO TIENDA ARAMBURU #497413</t>
  </si>
  <si>
    <t>Petit box llegó movido  se coordina con tienda envío de un nuevo producto. Se ofrecen disculpas y se envia con prioridad</t>
  </si>
  <si>
    <t>Indica que su two box llego movido e incompleto ya que le vino solo 12 pancitos  supervisor de tienda indica que el mismo lo empaqueto y valido que salió completo  se revisa cámaras y se entrego completo.Se envia nuevamente.</t>
  </si>
  <si>
    <t>Claudia Lorena Pérez Coello</t>
  </si>
  <si>
    <t>Asunto: ALERTA FALLA EN EC - ticket  497383:</t>
  </si>
  <si>
    <t>Demora de 48 min en la entrega de su pedido  no viajó correctamente a inforest. Guía aparece en beetrack a las 12:08 hrs. Se da aviso a tienda y se entrega correctamente al cliente</t>
  </si>
  <si>
    <t>Tatiana Mena</t>
  </si>
  <si>
    <t>ECommerce/webFalla</t>
  </si>
  <si>
    <t>FEEDBACK RECLAMO PEDIDO EQUIVOCADO TIENDA BOLIVAR #497498</t>
  </si>
  <si>
    <t>solicito porción torta de chocolate  le entregaron porción carrot cake  se coordina envio correcto con tienda. Se ofrecen disculpas.</t>
  </si>
  <si>
    <t>Hola Jhon  según lo conversado telefónicamente le hago llegar este mensaje para poder atender su caso.</t>
  </si>
  <si>
    <t>reclama que su porción de torta de chocolate no se siente fresco y que le dieron de las porciones que ya tienen listas para llevar  tienda indica que no presento incidencia con el molde completo.Se explica al cliente.</t>
  </si>
  <si>
    <t>Jhon Carrasco</t>
  </si>
  <si>
    <t>14:02</t>
  </si>
  <si>
    <t>Pidió torta de chocolate  pero le entregaron carrotcake. En su comprobante de pago figura compra de carrot cake. Se explica al cliente que se confirma la compra en la entrega.</t>
  </si>
  <si>
    <t>Karen Galvez</t>
  </si>
  <si>
    <t>Hola Luis  según lo conversado telefónicamente le hago llegar este mensaje para poder atender su caso.</t>
  </si>
  <si>
    <t>Reclama que tienda le dijo que entregaba galleta de cortesía junto a su pedido. Tienda informa que se mencionó velita de cortesía junto a su pedido. Se agradece comunicación.</t>
  </si>
  <si>
    <t>Luis</t>
  </si>
  <si>
    <t>FEEDBACK RECLAMO PEDIDO INCOMPLETO TIENDA BOLICHERA #497547</t>
  </si>
  <si>
    <t>No le entregaron su cinamon roll  tienda indica que no salió en la comanda  se envía producto faltante.</t>
  </si>
  <si>
    <t>Ysaac Olivares</t>
  </si>
  <si>
    <t>11:14</t>
  </si>
  <si>
    <t>FEEDBACK RECLAMO DELIVERY PROPIO TIENDA ARAMBURU #497549</t>
  </si>
  <si>
    <t>tres les leches llegó movida y derramada. Se coordina con tienda envio de nuevo producto. Se ofrecen disculpas al cliente. Cl se contacta e indica que la 1ra torta no tenía tanta cinta de seguridad.</t>
  </si>
  <si>
    <t>Claudia Balarezo</t>
  </si>
  <si>
    <t>Reclamo mala atención Aramburu  Ticket 497585</t>
  </si>
  <si>
    <t>Encontró un cabello entre el keke y el decorado se valida en cámaras que personal cuenta con implementos de bioseguridad  se realizará la devolución del costo producto.</t>
  </si>
  <si>
    <t>pidió dos cajas de alfajores pero solo llegó 1  tienda asume envio de pedido correcto. Se ofrecen disculpas.</t>
  </si>
  <si>
    <t>Fiorella Guillen</t>
  </si>
  <si>
    <t>Hola buenos días</t>
  </si>
  <si>
    <t>Menciona que se enviaron dos productos en un mismo empaque y eran regalos separados y el mousse en pomo mojo la caja de la minimaria. Se recomienda escribirnos para enviarlos separados y se agradece el feedback del pomo de mousse ya que no cuenta con foto</t>
  </si>
  <si>
    <t>Aron Martínez veliz</t>
  </si>
  <si>
    <t>Libro de reclamos MAAL-001-1106  - Santa Catalina Ticket 498275</t>
  </si>
  <si>
    <t>MAAL-001-1106 Le llegó una tarjeta impresa y dedicatoria equivocada  Se agredece feedback y se envía tarjeta impresa y  dedicatoria con detalle.</t>
  </si>
  <si>
    <t>Delta Alarcon</t>
  </si>
  <si>
    <t>Anna Paula Garcia y Johan Condori</t>
  </si>
  <si>
    <t>Isabela Montes</t>
  </si>
  <si>
    <t>Hola Walter   según lo conversado telefónicamente le hago llegar este mensaje para poder atender su caso.</t>
  </si>
  <si>
    <t>Reclama que le han entregado un producto que no compró para una persona que no conoce.Menciona que era el pedido de otro dpto del lugar.Se agradece comunicacion.</t>
  </si>
  <si>
    <t>Walter Caballero</t>
  </si>
  <si>
    <t>15:00</t>
  </si>
  <si>
    <t>Reclama que se hizo cobro doble YAPE y Tarjeta BCP. Se valida que solo ingreso un pago por QR  Se explica ello y queda conforme con información.</t>
  </si>
  <si>
    <t>Lisette Idalia Huanacchiri Gutiérrez</t>
  </si>
  <si>
    <t>ALERTA FALLA EN EC - ticket#498092</t>
  </si>
  <si>
    <t>indica realizo pedido por whatsapp pero no se registra compra en aimo.Se eleva con el area correspondiente y se envia al cliente.</t>
  </si>
  <si>
    <t>Patricia  Marin cometivos</t>
  </si>
  <si>
    <t>ECommerce/webFalla - Alerta1 - Alerta2 - Alerta3 - Alerta0</t>
  </si>
  <si>
    <t>AREN-260425-0001</t>
  </si>
  <si>
    <t>11:51</t>
  </si>
  <si>
    <t>menciona que le entregaron bruselina de chocofresa cuando pidio bruselina de vainilla  se valida que su pedido fue de chocofresa  no procede</t>
  </si>
  <si>
    <t>Wendy Urquia Laura</t>
  </si>
  <si>
    <t>Tardanza de 25 min  driver marco como entregado pedido y la clienta no recibio nada  tienda informa tardanza fuera del rango de entrega  se pide disculpas al cliente por la demora</t>
  </si>
  <si>
    <t>Stefany  Clavo Laya</t>
  </si>
  <si>
    <t>Reclamo mala atención Bolivar  Ticket 498143</t>
  </si>
  <si>
    <t>Pedido llegó 25 min tarde y marcaron antes la orden como entregado  adicional su pedido llegó movido. Se realizará cambio de producto + un detalle</t>
  </si>
  <si>
    <t>GIANNONIABRLARDO-CARGUI</t>
  </si>
  <si>
    <t>Hola Denise  nos comunicamos de Maria Almenara  con relación a una consulta sobre tu pedido efectuado.  En caso no puedas atendernos por esta vía  puedes  comunicarte con nosotros al 6429751. Que tengas un dulce día!</t>
  </si>
  <si>
    <t>Se acerco a tienda indicando que encontró en su producto un cabello  no responde el cliente para atenderlo</t>
  </si>
  <si>
    <t>Denise Rubio</t>
  </si>
  <si>
    <t>12:22</t>
  </si>
  <si>
    <t>Buenas noches  que trae el wrap de pavo</t>
  </si>
  <si>
    <t>reclama que su wrap pavo lleva huevo y camote  se valida que es la receta clásica y no pidió que no lo incluyan. Se explica y cliente entiende información</t>
  </si>
  <si>
    <t>Jorge Solís</t>
  </si>
  <si>
    <t>Hola Patricia  según lo conversado telefónicamente le hago llegar este mensaje para poder atender su caso.</t>
  </si>
  <si>
    <t>solicito Mom - Torta de chocolate 12 pz  le entregaron Mom - Mini De Choco. Se coordina envío de producto correcto y recojo de producto incorrecto.</t>
  </si>
  <si>
    <t>Patricia Elena Bravo Garcia</t>
  </si>
  <si>
    <t>10:38</t>
  </si>
  <si>
    <t>reclama no le llego su tarjeta impresa  se valida como no impreso en sistema de pedidos  se envia junto a un detalle.</t>
  </si>
  <si>
    <t>Felipe Von Hausen</t>
  </si>
  <si>
    <t>reclama que hay una sola caja y demora la toma de pedidos.Tienda menciona que en mayor afluencia se atiende por orden de llegada.Se agradece al cliente la comunicacion.</t>
  </si>
  <si>
    <t>Carlos Cordova</t>
  </si>
  <si>
    <t>Solicitó Combo 4 porciones  no le entregaron 2 de sus porciones  cliente no responde y tienda menciona que si olvidaron colocar el pedido completo.</t>
  </si>
  <si>
    <t>Jander Huamani</t>
  </si>
  <si>
    <t>FEEDBACK RECLAMO PEDIDO EQUIVOCADO TIENDA LA MAR #(498559)</t>
  </si>
  <si>
    <t>Compró Mom - Carrot Cake y le enviaron carrot cake 12p.  Se le ofrece al cliente recoger el producto y decorarlo de la manera correcta. Cl acepta porque lo necesita para mañana.</t>
  </si>
  <si>
    <t>Lyracema Ruiz Carbajal</t>
  </si>
  <si>
    <t>Pidió varios productos  indica que no le entregaron su mini carrot cake. Tda indica que le dieron sus helados y cono en caja y que debía esperar que la llamen en vitrina. Cl se fue de manera apresurada. Se valida en cámaras con jessica. Cl recogerá produc</t>
  </si>
  <si>
    <t>Silvia Jovada De la Cruz Castillo</t>
  </si>
  <si>
    <t>Pidio una carrot cake 12pz se le entrego dulzura de pecanas 12pz  se revisa que se entrego el producto seleccionado.Cliente critico solicita cambio de sabor.Se procede con el cambio autorizado por C.Beltran.</t>
  </si>
  <si>
    <t>Rodolfo Prado</t>
  </si>
  <si>
    <t>05:48:43</t>
  </si>
  <si>
    <t>FEEDBACK RECLAMO PEDIDO EQUIVOCADO TIENDA BARRANCO#(498745)</t>
  </si>
  <si>
    <t>Solicitó Mom - torta de chocolate 12pz y le enviaron Mom - Mini de chocolate. Se envía producto correcto.</t>
  </si>
  <si>
    <t>Jimmy Tincopa</t>
  </si>
  <si>
    <t>18:42</t>
  </si>
  <si>
    <t>Reclama que el cheesecake le llego dañado que tiene un liquido no tiene el producto  se le explica que es el suero que elimina el producto  se le ofrece nuevo producto para recoger por cliente critico</t>
  </si>
  <si>
    <t>Cynthia Nataly Chang Morales</t>
  </si>
  <si>
    <t>21:56</t>
  </si>
  <si>
    <t>Después de 3 días de la compra indica que el embebido del keke tiene sabor a lejía o plástico. Tda no ha presentado incidencia con el lote. Se explica a cliente tiempo de vida del producto  y estándares de calidad y se agradece comunicación</t>
  </si>
  <si>
    <t>Milagros Ortiz</t>
  </si>
  <si>
    <t>10:34</t>
  </si>
  <si>
    <t>Hola Cristian   según lo conversado telefónicamente le hago llegar este mensaje para poder atender su caso.</t>
  </si>
  <si>
    <t>Solicitó 2 combos de 4 porciones  no le entregaron 1 combo de 4 porciones. Se da aviso a tda y se coordina el envío de las 4 porciones faltantes.</t>
  </si>
  <si>
    <t>Cristian Omar Alvarado Poma</t>
  </si>
  <si>
    <t>Atención de Libro de Reclamación N° MAAL-001-1107</t>
  </si>
  <si>
    <t>MAAL-001-1107 Encontró base de metal debajo de crocante de manzanaa 12 pz  reclama que base de metal cuando se enfría bota óxido dañino para la salud.  Se coordina entrega de nuevo producto.</t>
  </si>
  <si>
    <t>Alejandra Aranda</t>
  </si>
  <si>
    <t>12:25</t>
  </si>
  <si>
    <t>Reclama que le falta un producto  tienda reportó que no le entregaron su mini conito box al cliente  se coordina envío con tienda</t>
  </si>
  <si>
    <t>Sandra Cortes Cortes</t>
  </si>
  <si>
    <t>Hola Fatima   según lo conversado telefónicamente le hago llegar este mensaje para poder atender su caso.</t>
  </si>
  <si>
    <t>Se acerca a recoger su pedido a tda san miguel y le dicen que su pedido está en tda la marina. Cl al acercarse le dicen que su pedido es de la otra tda. Demorando 80 min en la entrega sin tarj. impresa. Se ofrece disculpa + detalle</t>
  </si>
  <si>
    <t>Fatima Roldan</t>
  </si>
  <si>
    <t>Hola Michelle</t>
  </si>
  <si>
    <t>No llegó su tarjeta impresa. Se envía junto a un detalle</t>
  </si>
  <si>
    <t>Carmen Abollaneda</t>
  </si>
  <si>
    <t>Hola Viviana  según lo conversado telefónicamente le hago llegar este mensaje para poder atender su caso.</t>
  </si>
  <si>
    <t>reclama demora en la entrega de su pedido  el motorizado tiene mas de 25 minutos de espera  se le piden las disculpas</t>
  </si>
  <si>
    <t>Viviana Lozano</t>
  </si>
  <si>
    <t>10:16</t>
  </si>
  <si>
    <t>Buenas tardes.   del pedido de 5 tortas  han llegado 3 .   Faltan 2 tortas.</t>
  </si>
  <si>
    <t>menciona que recibio su producto incompleto pero luego indico que si recibio los productos completos.</t>
  </si>
  <si>
    <t>Elizabeth Flores</t>
  </si>
  <si>
    <t>MAAL-001-110 9 - Maria Almenara</t>
  </si>
  <si>
    <t>MAAL-001-110 9 reclama que no le emitieron factura cuando el la pidio  se le explica que podemos realizar el cambio a factura.Cliente entiende.</t>
  </si>
  <si>
    <t>Jesus Manuel Morales Campos</t>
  </si>
  <si>
    <t>Libro de reclamaciones - facturaAgregador - Alerta1 - Alerta2 - Alerta0</t>
  </si>
  <si>
    <t>Liz Borja</t>
  </si>
  <si>
    <t>reclama que no entregaron su pedido en la dirección indicada  motorizado indica que la cl. que recibia el pedido le dijo que se lo entregara en su centro laboral  se le explica a cliente compradora.</t>
  </si>
  <si>
    <t>Adriana Tapia Sebastian</t>
  </si>
  <si>
    <t>reclama que escribieron mal la dedicatoria de su pedido  tienda indica que probablemente se equivocaron al escribir la dedicatoria  se le ofrece un detalle para recojo.</t>
  </si>
  <si>
    <t>Carmen Castillo Trujillo</t>
  </si>
  <si>
    <t>11:00</t>
  </si>
  <si>
    <t>FEEDBACK RECLAMO PEDIDO EQUIVOCADO TIENDA (SAN MIGUEL) #(499604)</t>
  </si>
  <si>
    <t>Solicitó keke de limón 8p y le entregaron de keke de limón unidad. Se envía producto correcto.</t>
  </si>
  <si>
    <t xml:space="preserve">Israel Barrutia </t>
  </si>
  <si>
    <t>Caso: Responsable de turno</t>
  </si>
  <si>
    <t>menciona que compro una minimaria y un petit box del dia de la madre  pero revisa que le dieron 2 petit box y su minimaria  cliente desea pagar por este adicional  tienda informa que el cliente por error cogio la maqueta de la vitrina. se le informa al cliente la desheche.</t>
  </si>
  <si>
    <t>indica que pidio 4 kekes de manzana y un party box. se evidencia que el cliente selecciono dos items  se generara recojo de los 4 kekes adicionales y devolución parcial</t>
  </si>
  <si>
    <t>Comprobante</t>
  </si>
  <si>
    <t>01/05/2025</t>
  </si>
  <si>
    <t>Tiene un pelo blanco dentro del postre</t>
  </si>
  <si>
    <t>Todo el producto no llegó. Bolsa con papel</t>
  </si>
  <si>
    <t>La torta no está bien cubierta de crema y está chueca como se puede ver en la foto. Los chocolates de arriba se han movido.</t>
  </si>
  <si>
    <t>La torta llegó derretido</t>
  </si>
  <si>
    <t>El producto llegó aplastado en sus lado y la parte de arriba estaba completamente pegada en la tapa. No permitió un obsequio adecuado pues se perdió la decoración</t>
  </si>
  <si>
    <t>La torta está toda chorreada y aplastada</t>
  </si>
  <si>
    <t>faltó una torta de chocolate</t>
  </si>
  <si>
    <t>No me mandaron absolutamente nada , el repartidor me dice que no podía cancelar el pedido , yo tampoco podía cancelarlo y el repartidor llegó solo a pedirme el código porque sino no le dejaba hacer su otra entrega .. esto es totalmente absurdo</t>
  </si>
  <si>
    <t>la torta llegó casi nada pura crema y no la galleta que tiene como fondo todo aplastadada solo se veía como un cerro de crema fatal tengo foro</t>
  </si>
  <si>
    <t>Pedí una torta de chocolate entera para el cumpleaños de un familiar, la de 109 soles que es el tamaño mediano ya que tienen otra de alrededor de 50 soles y luego tienen una tajada personal. Nos enviaron una tajada personal en lugar de la torta entera.</t>
  </si>
  <si>
    <t>Yo siempre pido está torta y está vez no vino con su bola de Nutella que siempre viene. me siento descontenta</t>
  </si>
  <si>
    <t>El producto nunca llegó el repartidor solicitó el código que no fue brindando aún asi  , dejó el producto en el lugar incorrecto de la solicitud del pedido , encima el repartidor solicitó un extra para llevarlo ala dirección que indicaba , pido y exijo mi devolución de dinero , ya que el producto nunca llego .</t>
  </si>
  <si>
    <t>el paquete de velas vinieron incompektas</t>
  </si>
  <si>
    <t>El pedazo era diminuto para casi 17 soles??? Esos tapers también son muy pequeños para la porcion correspondiente</t>
  </si>
  <si>
    <t>La torta llegó desparramada, se estaba derramando a los borde y estaba toda movida, y lo pedí para una pequeña sorpresa, ahora se ve mal</t>
  </si>
  <si>
    <t>02/05/2025</t>
  </si>
  <si>
    <t>Pedí un cheescake y bocaditos. Pedí de maría almenara por que siempre piden en la oficina y siempre llega en buen estado . Hoy no se qué pasó pero llego todo destruido y claramente no es una buena presentación con todo el equipo de trabajo</t>
  </si>
  <si>
    <t>Gracias por comunicarte con soporte, Cynthia. Estamos aquí para ofrecerte una respuesta clara y eficiente en cada solicitud.Te deseo un buen día. Hasta pronto. 👋🏼</t>
  </si>
  <si>
    <t>Compré una galleta con cobertura GLASÉ no chocolate. Me enviaron una galleta que no solicité ni es de mi agrado</t>
  </si>
  <si>
    <t>La torta estaba partida</t>
  </si>
  <si>
    <t>Llegó derramada</t>
  </si>
  <si>
    <t>Está seco</t>
  </si>
  <si>
    <t>Buenas tardes pedidos 6 prociones de torta, llegaron 4 y no los 6</t>
  </si>
  <si>
    <t>no llegó</t>
  </si>
  <si>
    <t>Acabo de abrir la torta y está destruida</t>
  </si>
  <si>
    <t>la porción de la torta no era una porción personal, no sé si ocurrió algo con el pedido en el camino pero el repartidor demoró demasiado, cambió la hora de entrega unas 4 veces</t>
  </si>
  <si>
    <t>No me deja enviar video</t>
  </si>
  <si>
    <t>03/05/2025</t>
  </si>
  <si>
    <t>Ademas de todo la torta llegó completamente movida</t>
  </si>
  <si>
    <t>los productos están aplastados y derramados</t>
  </si>
  <si>
    <t>Falto 1 keke de manzana</t>
  </si>
  <si>
    <t>Cuando estaba entrando a mi domicilio con el paquete ósea la bolsa me fijo bien en no estaba el turrón de chocolate dentro por eso se me hacía raro que no pese</t>
  </si>
  <si>
    <t>Las dos tortas llegaron muy mal, incomibles, aplastadas</t>
  </si>
  <si>
    <t>La torta llegó toda a un lado y con la salsa del centro chorreada.</t>
  </si>
  <si>
    <t>Lo acabo de recibir y lo abrí y está todo chancado.</t>
  </si>
  <si>
    <t>La torta ha llegado toda embarrada, la decoración ha sido desplazada de su lugar y en verdad se ha echado a perder porque era un regalo. En general la parte superior de la torta está toda desplazada</t>
  </si>
  <si>
    <t>Llegó un asco ! Y el motorizado se demoró más del tiempo indicado casi como 1 hora más</t>
  </si>
  <si>
    <t>la torta llegó aplastada</t>
  </si>
  <si>
    <t>04/05/2025</t>
  </si>
  <si>
    <t>Una de las galletas estaba roto</t>
  </si>
  <si>
    <t>No ha llegado el producto de la empanada</t>
  </si>
  <si>
    <t>la torta llego aplastada y derretida como se muestra en la foto, apesar que se mantuvo en la rfri por 30 minutos y al sacarla estaba toda derretida y aplastada</t>
  </si>
  <si>
    <t>pastel roto y pésima presentación</t>
  </si>
  <si>
    <t>Pedí torta de chocolate y me llegó turrón de chocolate</t>
  </si>
  <si>
    <t>la porción era demasiado pequeña y demasiada crema chantilly y poca torta para el precio que estoy pagando</t>
  </si>
  <si>
    <t>05/05/2025</t>
  </si>
  <si>
    <t>la torta llegó mal empacada y la parte superior se encontraba desecha</t>
  </si>
  <si>
    <t>Solicite 10 cajad de galletas, solo me ha llegado 1</t>
  </si>
  <si>
    <t>lo ha traído en mal estado y es para un regalo de cumpleaños, espero una respuesta pronto</t>
  </si>
  <si>
    <t>06/05/2025</t>
  </si>
  <si>
    <t>el pedido no llego</t>
  </si>
  <si>
    <t>el chiskey de frutos rojos llegó con un sabor fuerte y todo destrozado</t>
  </si>
  <si>
    <t>No estoy conforme con el producto</t>
  </si>
  <si>
    <t>Acabo de abrir mi pedido y la torta ha llegado en este estado, toda aplastada y partida, parece que se la hubieran comido, exijo me envíe otra o me devuelvan mi dinero por este postre que ni ganas de comerlo da!!!!!</t>
  </si>
  <si>
    <t>al llegar el pedido me entrego una señorita y no fue el chico que aparece en el nombre del repartidor, me entrego con una bolsa abierta, dónde no estaba el keke  por ninguna parte</t>
  </si>
  <si>
    <t>La torta llegó inclinada hacia un lado, los detalles de la decoración se arruinaron, al intentar ponerla en su sitio toda la base de manchó</t>
  </si>
  <si>
    <t>El topper grande no llegó</t>
  </si>
  <si>
    <t>me llegó el producto de tamaño reducido y todo volteado</t>
  </si>
  <si>
    <t>07/05/2025</t>
  </si>
  <si>
    <t>El chantilly llego en mal estado todo sguado movido sin dedicatoria nada me hicieron quedar pesimo con el  regalo jamás me dan el pedido así con el chantilly así horrible es como si le hubieran techado el chantilly con una espátula como sea no está bien presentando y cuando lo probé estaba aguado el chantilly horrible me quejé con la misma tienda y ellos le hechan la culpa a Rappi</t>
  </si>
  <si>
    <t>primero que el delivery no llegaba, pueden verificar cuanto le estuve escribiendo al chat, a la hora de abrir el producto estaba todo golpeado, era un detalle para mi pareja como le van a entregar asi</t>
  </si>
  <si>
    <t>Pedí un pie de limón y me enviaron una torta de chocolate</t>
  </si>
  <si>
    <t>Al abrirlo para la agasajada se encontraron con toda la torta destruida y nada comestible. Lamentablemente no pudimos cantarle happy birthday . Tal cual se ve en la foto tal cual nos llego</t>
  </si>
  <si>
    <t>pedí torta de chocolate y me trajeron 3 leches de chocolate</t>
  </si>
  <si>
    <t>La torta estaba toda aplastada</t>
  </si>
  <si>
    <t>La torta llegó aplastada y desarmada y la decoración arruinada</t>
  </si>
  <si>
    <t>08/05/2025</t>
  </si>
  <si>
    <t>El keke estaba muy seco y se desmenuzaba rápido no es usual lo que uno come en el mismo local y su sabor a muy guardado</t>
  </si>
  <si>
    <t>Llego a plastado</t>
  </si>
  <si>
    <t>pedí un tres leche de chocolate y vino de otro sabor</t>
  </si>
  <si>
    <t>no llego el POMO DE GALLETAS A CAMBIO DE ESO ME DIEEON UNA FLOR QUE NO PEDI</t>
  </si>
  <si>
    <t>Llego todo aplastado nisiquiera sacando el plástico todo deforme</t>
  </si>
  <si>
    <t>la tarjeta dedicatoria no llegó</t>
  </si>
  <si>
    <t>10/05/2025</t>
  </si>
  <si>
    <t>todo desordenado, un asco</t>
  </si>
  <si>
    <t>Muy mal estado tiene un sabor extraño no logramos comerla</t>
  </si>
  <si>
    <t>El repartidor se llevó el pedido, no me entregó el pedido</t>
  </si>
  <si>
    <t>torta rota</t>
  </si>
  <si>
    <t>No sabría si la tienda no despachó bien pero el sticker no estaba correctamente cerrado</t>
  </si>
  <si>
    <t>Esta derretido no se ve como debería estar</t>
  </si>
  <si>
    <t>la descripción del producto es de Caja de Brownies x9 porciones. cómo se ve en la foto, han entregado una caja de 9 mini brownies. la porción regular de Brownie es 3 veces más grande que lo entregado</t>
  </si>
  <si>
    <t>Pedí una torta para regalar a mi Mamá por el día de la madre. Llegó la torta la abrí y tiene una gran rajadura en el medio , mala presentación . Eso no se puede regalar . Necesito que la cambien o me devuelvan el dinero</t>
  </si>
  <si>
    <t>la torta a llegado todo destrozada con el chocolate todo derretido, el repartidor me la a entregado como si fuera cualquier cosa</t>
  </si>
  <si>
    <t>la torta de chocolate está aplastada por uno de los costados.</t>
  </si>
  <si>
    <t>La torta llegó toda desarmada y mal hecha, las flores todas derretidas, malísimo!!</t>
  </si>
  <si>
    <t>la torta llegó derramada hacia un lado, la quiero para una decoración de mesa y así no me sirve</t>
  </si>
  <si>
    <t>el pedido vino con los alfajores encima de los crocantes de manzana, hay crocantes de manzana rotos, están desordenados</t>
  </si>
  <si>
    <t>pedí la torta como un detalle para el día de la madre, Pero la torta llegó movida, con la corteza  superior rota, desarmandose. no han tenido el cuidado en la movilidad del producto. No puedo regalar una torta en esas condiciones</t>
  </si>
  <si>
    <t>11/05/2025</t>
  </si>
  <si>
    <t>The appleCrumble was completely destroyed, if it was a small piece I would understand, but the whole thing is cracked and broken</t>
  </si>
  <si>
    <t>Hola, al hacer mi pedido pedi que llegue con una dedicatoria de Feliz día Mamá (seleccioné la opcion en la lista de opciones) pues era un regalo. Al llegar no tenia la dedicatoria que pedi</t>
  </si>
  <si>
    <t>Llegaron casi todos los bocaditos volteados, alfajores deshechos y esporque la persona que los trajo literalmente traía esto como cualquier cosa sin cuidado</t>
  </si>
  <si>
    <t>La torta llegó totalmente derramado y pegado en la caja, quiero eso reembolso de mi dinero y que se lleven el producto.</t>
  </si>
  <si>
    <t>el pedido llegó en pésimas condiciones por la forma del traslado, exijo la devolución del pago total</t>
  </si>
  <si>
    <t>llegó todo chancado aplastado</t>
  </si>
  <si>
    <t>Los bocaditos estaban rotos, aplastados. Todo estaba mal</t>
  </si>
  <si>
    <t>Estaban aplastados los dulces</t>
  </si>
  <si>
    <t>Pedi una bruselina de chocolate y Lucina, vino de fresa y manjar blanco</t>
  </si>
  <si>
    <t>pedí la torta, y pedí en los comentarios la dedicatoria y no la pusieron</t>
  </si>
  <si>
    <t>No deja mandar la foto correcta cuando selecciono, llego aplastada y movida para un lado hasta la tapa manchada</t>
  </si>
  <si>
    <t>El motorizado se niega a entregar el producto</t>
  </si>
  <si>
    <t>La torta estaba golpeada por todas partes. Era un regalo y ahora no puede ser entregado de esa manera al destinatario. Solicito devolución completa</t>
  </si>
  <si>
    <t>La torta llegó mal empacada y movida cuando se abrió del envase.</t>
  </si>
  <si>
    <t>no esta decorado bien, no luce bonito como la foto y aun no lo he probado</t>
  </si>
  <si>
    <t>La torta estaba desnivelada. El chantilly mal puesto. Todo llegó desparramado</t>
  </si>
  <si>
    <t>Vino volteada y desordenada, no se ven los detalles de la torta y la torta estaba abierta</t>
  </si>
  <si>
    <t>Llego empaquetado solo la bruselina y no el pie de limón. El empaque no presenta aberturas que pudieran deducir que fue abierto.</t>
  </si>
  <si>
    <t>La torta no está en el estado en el que debería de estar, se ve horrible, se movió de lugar</t>
  </si>
  <si>
    <t>Hola! El pedido no llegó en buen estado, estaba aplastado para un lado y todo el frosting se había pegado, las florecitas chorreadas. Entiendo pueda moverse pero es para un regalo y celebración</t>
  </si>
  <si>
    <t>el cheescake llego totalmente destrozado, impresentable</t>
  </si>
  <si>
    <t>Hemos encontrado dentro de la torta un pedazo de una bolsa blanco</t>
  </si>
  <si>
    <t>el regalo para mi mamá vino estropeado, movido y sin forma, completa falta de respeto al usuario</t>
  </si>
  <si>
    <t>Todo el producto vino aplastado imposible de poder regalar esto y comer</t>
  </si>
  <si>
    <t>Pedí un box con dulces y han llegado todos desparramos y deshechos</t>
  </si>
  <si>
    <t>La torta vino en mala condición , todo movida la base y no se puede dar</t>
  </si>
  <si>
    <t>la bolsa transparente vino manchado con chocolate así como la bolsa de papel, la presentación de la porción de la torta estaba aplastada. No fue lo que esperaba.</t>
  </si>
  <si>
    <t>El otro producto</t>
  </si>
  <si>
    <t>llego sin el frosty y destrozado</t>
  </si>
  <si>
    <t>El pedido ha llegado aplastado</t>
  </si>
  <si>
    <t>Pedí una torta de chocolate y mellego una lata de galletas</t>
  </si>
  <si>
    <t>Pedí un carrot cake pero recibí un cheesecake</t>
  </si>
  <si>
    <t>Por más que los acomodo están todos movidos y fuera de los pirotines</t>
  </si>
  <si>
    <t>Hola, los productos llegaron a la mitad??? Y el otro no estaba</t>
  </si>
  <si>
    <t>La torta estaba rota de un lado y llegó toda chorreada</t>
  </si>
  <si>
    <t>No llegó la torta de chocolate</t>
  </si>
  <si>
    <t>yo la ordené pero me llegó movida de la base y estaba todo regado hacia un lado</t>
  </si>
  <si>
    <t>Ambos nenes llegaron volteados y aplastados como se ve en la foto, imposible invitarlos si era para un lonche</t>
  </si>
  <si>
    <t>La torta está embarrada de chocolate y las flores que deberían verse todas están mezcladas como si fueran un lodo</t>
  </si>
  <si>
    <t>Vino todo aplastado y chancado que no se podía obsequiar</t>
  </si>
  <si>
    <t>El pedido ha sido dejado que en recepción en la mesa, el repartido ha traído la torra sin cuidado y ahira está impresentable</t>
  </si>
  <si>
    <t>12/05/2025</t>
  </si>
  <si>
    <t>Pedí torta de chocolate y le indique al motoeizado que le pongan feliz cumpleaños Christian y llego otra torta y aparte los bocaditos no saben tan bien, al aprecer no son frescos</t>
  </si>
  <si>
    <t>Y no puedo recoger mis créditos</t>
  </si>
  <si>
    <t>Hola qué tal? Siempre pido este caja de dulces para mi tienda y hoy día ha venido todo aplastado, revuelto</t>
  </si>
  <si>
    <t>13/05/2025</t>
  </si>
  <si>
    <t>Era la torta de cumpleaños de mi hijo y me comenta que le cantaron pero sin torta porque nunca llego</t>
  </si>
  <si>
    <t>Llegó vacío</t>
  </si>
  <si>
    <t>Es una torta para un cumpleaños y no me parece que llegue así. Todos los lados están derramados. Por no decir que al momento de abrir todo estaba pegado en las paredes de la caja. Es impresentable y no me parece pagar tanto para que el producto llegue de esa forma. No puede ser que me malogren un cumpleaños de esta forma. Quiero una devolución inmediata o nunca más compraré con ustedes.</t>
  </si>
  <si>
    <t>Es la primera vez que llega mi pedido aplastado, la caja estaba intacta pero el contenido estaba mal, no se puede presentar para un cumpleaños, tuve que comprar otra, por favor pido una explicacion y una solución,soy cliente frecuente, gracias.</t>
  </si>
  <si>
    <t>Está agrio, al igual que la torta anterior, parece que las porciones son de tortas que ya no están frescas, siempre están marcadas con un sticker morado o no sé si es la temperatura de trasporte que lo agria, no lo sé, pero está ves está peor que la anterior, incomible, nunca más porciones maria almenara.</t>
  </si>
  <si>
    <t>14:34:24</t>
  </si>
  <si>
    <t>14:32:09</t>
  </si>
  <si>
    <t>13:58:21</t>
  </si>
  <si>
    <t>18:08:41</t>
  </si>
  <si>
    <t>20:21:21</t>
  </si>
  <si>
    <t>20:59:09</t>
  </si>
  <si>
    <t>20:22:41</t>
  </si>
  <si>
    <t>10:03:51</t>
  </si>
  <si>
    <t>21:32:01</t>
  </si>
  <si>
    <t>17:45:34</t>
  </si>
  <si>
    <t>20:07:33</t>
  </si>
  <si>
    <t>21:18:26</t>
  </si>
  <si>
    <t>20:06:54</t>
  </si>
  <si>
    <t>13:55:40</t>
  </si>
  <si>
    <t>15:17:27</t>
  </si>
  <si>
    <t>16:13:39</t>
  </si>
  <si>
    <t>18:02:50</t>
  </si>
  <si>
    <t>19:14:17</t>
  </si>
  <si>
    <t>21:16:56</t>
  </si>
  <si>
    <t>20:37:56</t>
  </si>
  <si>
    <t>21:44:14</t>
  </si>
  <si>
    <t>16:28:01</t>
  </si>
  <si>
    <t>18:58:41</t>
  </si>
  <si>
    <t>20:51:42</t>
  </si>
  <si>
    <t>19:09:17</t>
  </si>
  <si>
    <t>15:23:23</t>
  </si>
  <si>
    <t>14:34:34</t>
  </si>
  <si>
    <t>17:08:53</t>
  </si>
  <si>
    <t>19:28:18</t>
  </si>
  <si>
    <t>19:28:11</t>
  </si>
  <si>
    <t>21:55:14</t>
  </si>
  <si>
    <t>09/05/2025</t>
  </si>
  <si>
    <t>12:56:48</t>
  </si>
  <si>
    <t>11:22:32</t>
  </si>
  <si>
    <t>14:42:28</t>
  </si>
  <si>
    <t>21:14:31</t>
  </si>
  <si>
    <t>15:12:51</t>
  </si>
  <si>
    <t>17:44:34</t>
  </si>
  <si>
    <t>Mária Almenara  Villa Chorrillos</t>
  </si>
  <si>
    <t>18:21:59</t>
  </si>
  <si>
    <t>18:33:34</t>
  </si>
  <si>
    <t>21:25:49</t>
  </si>
  <si>
    <t>13:15:29</t>
  </si>
  <si>
    <t>21:11:58</t>
  </si>
  <si>
    <t>09:15:41</t>
  </si>
  <si>
    <t>10:57:59</t>
  </si>
  <si>
    <t>10:14:20</t>
  </si>
  <si>
    <t>11:12:22</t>
  </si>
  <si>
    <t>11:38:13</t>
  </si>
  <si>
    <t>11:38:22</t>
  </si>
  <si>
    <t>16:25:26</t>
  </si>
  <si>
    <t>17:23:22</t>
  </si>
  <si>
    <t>16:41:21</t>
  </si>
  <si>
    <t>17:09:12</t>
  </si>
  <si>
    <t>17:52:59</t>
  </si>
  <si>
    <t>17:09:58</t>
  </si>
  <si>
    <t>15:30:15</t>
  </si>
  <si>
    <t>18:27:51</t>
  </si>
  <si>
    <t>18:31:43</t>
  </si>
  <si>
    <t>18:10:11</t>
  </si>
  <si>
    <t>18:59:38</t>
  </si>
  <si>
    <t>20:21:32</t>
  </si>
  <si>
    <t>21:18:07</t>
  </si>
  <si>
    <t>21:23:46</t>
  </si>
  <si>
    <t>21:18:21</t>
  </si>
  <si>
    <t>20:53:40</t>
  </si>
  <si>
    <t>17:58:38</t>
  </si>
  <si>
    <t xml:space="preserve">Tienda </t>
  </si>
  <si>
    <t>Hola Roxana  nos comunicamos de Maria Almenara  con relación a una consulta sobre tu pedido efectuado.  En caso no puedas atendernos por esta vía  puedes  comunicarte con nosotros al 6429751. Que tengas un dulce día!</t>
  </si>
  <si>
    <t>No llegó tarjeta impresa  se valida en sist. de pedidos impresa.  Tda no da respuesta. Se coordina envío + cortesía.</t>
  </si>
  <si>
    <t>Roxana Apaza</t>
  </si>
  <si>
    <t>FEEDBACK RECLAMO PEDIDO EQUIVOCADO TIENDA ARAMBURU #499653</t>
  </si>
  <si>
    <t>Pedido tiene fecha de entrega 04/05 pero se envió 01/05  Se recoge el producto y se ofrece detalle por cliente crítico.</t>
  </si>
  <si>
    <t>Milagros Luna Victoria</t>
  </si>
  <si>
    <t>Hola  hice un pedido por pedidos ya solicitando una torta. Añadí en las notas de la pastelería que coloquen feliz aniversario porque es una celebración y me llegó la torta sin la nota que normalmente colocan. Cuando abrimos la torta no había nada de de...</t>
  </si>
  <si>
    <t>Compró por PEYA y no llegó dedicatoria. Se explica que es un servicio únicamente de nuestra web  se deriva a realizar la compra por ahí</t>
  </si>
  <si>
    <t>Grace Pullch</t>
  </si>
  <si>
    <t>Hola Richard  según lo conversado telefónicamente le hago llegar este mensaje para poder atender su caso.</t>
  </si>
  <si>
    <t>Moroni Richard Llontoy Clapez</t>
  </si>
  <si>
    <t>Asunto: Reclamo elemento extraño tienda Paso 28):  papel manteca ticket #499741</t>
  </si>
  <si>
    <t>en su Merengado de Chirimoya de 12 pz llego papel manteca en los discos  tienda indica que lo retiro  se gestiona con tienda el envio un nuevo producto.</t>
  </si>
  <si>
    <t>Daniela Donayre Hart</t>
  </si>
  <si>
    <t>La comida es muy buena  el servicio deja mucho que desear. Las personas que atienden lo hacen sin ganas y de manera prepotente</t>
  </si>
  <si>
    <t>Reclama que la tención no es muy buena  que lo atendieron sin ganas y de manera muy prepotente  se realiza consulta con tienda  indica que no han contado con incidencia en salón.</t>
  </si>
  <si>
    <t xml:space="preserve">Renato Diaz </t>
  </si>
  <si>
    <t>16:37</t>
  </si>
  <si>
    <t>ASUNTO: FEEDBACK RECLAMO PEDIDO EQUIVOCADO TIENDA  Camacho  #499786</t>
  </si>
  <si>
    <t>pidió porción de carrot cake y le entregaron porción de dulzura de pecanas  se gestiona envio  no acepta indica que pasara por tienda por el producto correcto.</t>
  </si>
  <si>
    <t>Adriana Lizeth Hilario Aguila</t>
  </si>
  <si>
    <t>ASUNTO: FEEDBACK RECLAMO PEDIDO INCOMPLETO TIENDA  Bolichera #499800</t>
  </si>
  <si>
    <t>no le llego su porción de torta de chocolate   se gestiona el envió de la porción faltante.</t>
  </si>
  <si>
    <t>Renzo Sanz</t>
  </si>
  <si>
    <t>16:22</t>
  </si>
  <si>
    <t>su pedido llegó movido y su porción de tres leches de choc. tiene partes blancas  calidad indica que se debe al humectado del pdto  se le explica ello a cliente y por el movimiento se deriva con su soporte.</t>
  </si>
  <si>
    <t>Maria Almestar</t>
  </si>
  <si>
    <t>DEVOLUCION COMPRA EN TIENDA</t>
  </si>
  <si>
    <t>Reclama que no le entregaron su orden enviado para regalo.Se explica que dejo en tienda nro de tlf errado .Menciona que ya no necesita la orden y solicita devolucion.</t>
  </si>
  <si>
    <t>Consuelo Hernandez</t>
  </si>
  <si>
    <t>Llamada de 51987832245</t>
  </si>
  <si>
    <t>30 minutos de retraso  tienda indica que se encontraban con alta demanda en sus canales togo y agregadores al momento del pedido  se llama para ofrecer disculpas por lo sucedido y no responde.</t>
  </si>
  <si>
    <t>Rocio Soto Ramirez</t>
  </si>
  <si>
    <t>reclama que le indicaron de 10 a 15 minutos de espera y se lo entregaron en 25 minutos  el mismo producto empaquetado que estaba en vitrina  que se lo pudieron entregar antes  tda indica que salieron incluso a llamar al cliente ya que no estaba.</t>
  </si>
  <si>
    <t>Michael</t>
  </si>
  <si>
    <t>18:37</t>
  </si>
  <si>
    <t>solicita devolución  se cancelo su evento</t>
  </si>
  <si>
    <t>Marita Delzo Cama</t>
  </si>
  <si>
    <t>Llamada a 51937335721</t>
  </si>
  <si>
    <t>reclama que hizo la compra de una porcion cheesecake de oreo para consumir en el salón y vio que a un cliente que también estaba en mesa le entregaron el mismo producto pero mas grande  se explica y agradecemos su comunicacion.</t>
  </si>
  <si>
    <t>Francia</t>
  </si>
  <si>
    <t>Llamada de Lorena Vasquez</t>
  </si>
  <si>
    <t>reclama que el driver es malcriado y que no le entrega su pedido  se deriva con su canal de compra</t>
  </si>
  <si>
    <t>19:44</t>
  </si>
  <si>
    <t>Encontró cabello en el fudge de p. torta de chocolate. No cuenta con evidencia  pero solicita que se tenga precaución. Se agradecen comentarios.</t>
  </si>
  <si>
    <t>Lourdes Lopez</t>
  </si>
  <si>
    <t>FEEDBACK RECLAMO PEDIDO EQUIVOCADO TIENDA BARRANCO TICKET 499921  Destinario:</t>
  </si>
  <si>
    <t>Pidió torta de chocolate de 12p  le entregaron porc. torta de chocolate. Se coordina enviar el producto correcto.</t>
  </si>
  <si>
    <t>Miguel Zuñiga</t>
  </si>
  <si>
    <t>Llamada a Lucia Oconnor</t>
  </si>
  <si>
    <t>No le entregador 1 de sus 6 box 8 miniporciones carrotcake. Tda lo alertó y se encarga de la entrega  ya que la dirección es a 1cdra. Se ofrecen disculpas y se da total prioridad al envio.</t>
  </si>
  <si>
    <t>Lucia Oconnor</t>
  </si>
  <si>
    <t>Valeria Paz</t>
  </si>
  <si>
    <t>Ya no desea la compra porque se canceló su evento.</t>
  </si>
  <si>
    <t>Fernando Alonso Cruzatt Nieves</t>
  </si>
  <si>
    <t>Estimado equipo de María Almenaria   Espero que estén bien. El miércoles pasado  estuve en la sede de Andrés Reyes junto con una amiga  y lamentablemente ambos tuvimos una experiencia muy desagradable.  Después de comer tallarines al pesto con pollo a ...</t>
  </si>
  <si>
    <t>El y su acompañante empezaron a sentir dolor estomacal después de comer tallarines al pesto. Se informa proceso de preparación y de los insumos de calidad usados en tienda y que no se tuvo algún reclamo similar y agradece explicación.</t>
  </si>
  <si>
    <t>Alexandra Mendoza</t>
  </si>
  <si>
    <t>Llamada de Katty Liseth Condori Chavez Condori Chavez</t>
  </si>
  <si>
    <t>Pedido mom keke de zanahora8p  fue marcado como canelado. PEYA explica que es por pedido no entregado. No tiene reclamo. Se deriva al canal de compra.</t>
  </si>
  <si>
    <t>Kathy Chavez</t>
  </si>
  <si>
    <t>12:45</t>
  </si>
  <si>
    <t>ALERTA FALLA EN EC - ticket : 500051</t>
  </si>
  <si>
    <t>Maria De Giovanni</t>
  </si>
  <si>
    <t>ASUNTO: FEEDBACK RECLAMO PEDIDO INCOMPLETO TIENDA DOS DE MAYO # 500052</t>
  </si>
  <si>
    <t>reclama que no le llego su mini maria carrot cake  se consulta con tienda  no se envió  se gestiona envió de lo faltante.</t>
  </si>
  <si>
    <t>Suellen Rey Sanchez Velarde</t>
  </si>
  <si>
    <t>FEEDBACK RECLAMO PEDIDO EQUIVOCADO TIENDA BARRANCO #(500070)</t>
  </si>
  <si>
    <t>Solicitó carrot cake 12p y le enviaron torta de chocolate clasica 12p  se envía producto correcto.</t>
  </si>
  <si>
    <t>Carolina Botteri Moebius</t>
  </si>
  <si>
    <t>30 minutos  de tardanza en la entrega de su pedido. Tda indica que hubo un error de comunicación con vitrina. Se ofrecen disculpas por la demora.</t>
  </si>
  <si>
    <t>Nicoll Bravo</t>
  </si>
  <si>
    <t>Asunto: Reclamo calidad de producto La Mar: Mala Presentación ticket #500100</t>
  </si>
  <si>
    <t>El chantilly de su pavlova de 12 pz llegó derretido. Cl lo mantuvo refrigerado y lo consumió a los 40 min que llegó. Tda indica que salió bien. Se deja en SD ya que el cliente también manipuló el producto. Se ofrece detalle</t>
  </si>
  <si>
    <t>Jennifer Torres Aldaz</t>
  </si>
  <si>
    <t>Atención Libro de Reclamación N° MAAL-001-1110</t>
  </si>
  <si>
    <t>MAAL-001-1110 Demora de 12 minutos extras a los 8 minutos que ofrecemos. que decía totem al realizar el pedido  tienda indica que tiene muchos pedidos y por ello la demora.Se ofrece disculpas al cliente.</t>
  </si>
  <si>
    <t>Jorge Luis Atarama Rodríguez</t>
  </si>
  <si>
    <t>16:24</t>
  </si>
  <si>
    <t>Ya no desea el pedido  colocó dirección errada fuera de cobertura y no desea pasar a recogerlo a tienda Arenales.El producto se logra vender en tienda.</t>
  </si>
  <si>
    <t>Pedro Manuel Vasquez Flores</t>
  </si>
  <si>
    <t>Ricos helados por 30 soles... si valen la pena  tortas desde 49 soles hasta más de 100 también son ricas. Sus alfajores son muy ricos. La ubicación es pésima  dentro de un grifo. Al costado está una agencia BCP para retiros... para saturado. Más allá u...</t>
  </si>
  <si>
    <t>Ricos helados por 30 soles... si valen la pena  tortas desde 49 soles hasta más de 100 también son ricas. Sus alfajores son muy ricos. La ubicación es pésima  dentro de un grifo. Al costado está una agencia BCP para retiros... para saturado. Más allá un l</t>
  </si>
  <si>
    <t xml:space="preserve">Daniel Ricardo Franco Mendoza </t>
  </si>
  <si>
    <t>Google MB 3 - Rating: 3</t>
  </si>
  <si>
    <t>18:07</t>
  </si>
  <si>
    <t>Reclama que trufa manchó decoración de su mini carrot cake  movimiento en manos de cliente. Tienda menciona que producto salió correcto.Cliente llevo la torta de chorrillos a los olivos.Se explica al cliente y se ofrece detalle por cliente critico.</t>
  </si>
  <si>
    <t>Ana Bercera Altamirano</t>
  </si>
  <si>
    <t>Hola Olga  nos comunicamos de Maria Almenara  con relación a una consulta sobre tu pedido efectuado.  En caso no puedas atendernos por esta vía  puedes  comunicarte con nosotros al 6429751. Que tengas un dulce día!</t>
  </si>
  <si>
    <t>No llegó tarjeta impresa  tienda indica que se imprimió después de haber salido el pedido debido a que no figuró a tiempo en el sistema  se envía tarjeta junto con detalle</t>
  </si>
  <si>
    <t>Olga Soria</t>
  </si>
  <si>
    <t>Hola soy Luisa Espinoza</t>
  </si>
  <si>
    <t>Tardanza de 28 minutos en la entrega de su petit box. Tda indica que tenian el pedido listo con  tiempo. Peya confirma retraso en la asignación de RT</t>
  </si>
  <si>
    <t>Luisa Espinoza</t>
  </si>
  <si>
    <t>Hola Enma  según lo conversado telefónicamente le hago llegar este mensaje para poder atender su caso.</t>
  </si>
  <si>
    <t>No llegó la dedicatoria  cliente había solicitado agregarla mediante call center  tienda se confundió y envió tarjeta impresa  se envía dedicatoria</t>
  </si>
  <si>
    <t>Enma Salazar</t>
  </si>
  <si>
    <t>Hola Gloria   según lo conversado telefónicamente le hago llegar este mensaje para poder atender su caso.</t>
  </si>
  <si>
    <t>Indica que su pedido llegó sin tarjeta impresa  indica que no es necesario enviarla pero no envía imagenes con la evidencia.</t>
  </si>
  <si>
    <t>Gloria Jiménez</t>
  </si>
  <si>
    <t>Libro de Reclamos MAAL-001-1111</t>
  </si>
  <si>
    <t>MAAL-001-1111 compró en tienda y no le aceptaron el billete porque tenía sellos causándole incomodidad  tienda indica que al estar sellado el billete es rechazado por el cashdro  cl. indica estar ocupado y que solo espera la respuesta</t>
  </si>
  <si>
    <t>Alvaro Enrique Oropeza Román</t>
  </si>
  <si>
    <t>FEEDBACK RECLAMO DELIVERY PROPIO TIENDA ARAMBURU# 500421</t>
  </si>
  <si>
    <t>reclama movimiento  llamamos para ofrecer las disculpas  se ofrece detalle  indica que nos responderá por whatsapp  a espera para gestionar cortesía</t>
  </si>
  <si>
    <t>Patricia Zapata</t>
  </si>
  <si>
    <t>JOSEANTONIOTOSTA</t>
  </si>
  <si>
    <t>Llamada de Zoraida Moron</t>
  </si>
  <si>
    <t>indica que no entregaron su pedido  pero la orden en el app aparece como entregado  cliente menciona que el rt  por error confirmó entrega   clienta ya recibio orden.</t>
  </si>
  <si>
    <t>Zoraida</t>
  </si>
  <si>
    <t>15:14</t>
  </si>
  <si>
    <t>Indica que no se entregó dedicatoria y velita de cortesía. Se envía junto a un detalle</t>
  </si>
  <si>
    <t>Nestor Antonio Martinez Zapata</t>
  </si>
  <si>
    <t>Hola Diego   nos comunicamos de Maria Almenara  con relación a una consulta sobre tu pedido efectuado.  En caso no puedas atendernos por esta vía  puedes  comunicarte con nosotros al 6429751. Que tengas un dulce día!</t>
  </si>
  <si>
    <t>Programo su pedido el 05/05  CP creó guía con fecha errada para hoy 04/05. Tienda menciona que entregaron el pedido porque motorizado lo solicitó  no validaron su programado previamente.Se ofrece la entrega de su pedido en la fecha solicitada.</t>
  </si>
  <si>
    <t>Diego Polack</t>
  </si>
  <si>
    <t>Llamada a 51953905996</t>
  </si>
  <si>
    <t>Reclama movimiento en su pedido  se le indica que es un tema de traslado  se le informa que se enviara su pedido.Caso enviado por supervisor.</t>
  </si>
  <si>
    <t>Lorenzo Sotomayor</t>
  </si>
  <si>
    <t>Hola Carmen   nos comunicamos de Maria Almenara  con relación a una consulta sobre tu pedido efectuado.  En caso no puedas atendernos por esta vía  puedes  comunicarte con nosotros al 6429751. Que tengas un dulce día!</t>
  </si>
  <si>
    <t>Movimiento  se deriva a su soporte.</t>
  </si>
  <si>
    <t>buenas noches</t>
  </si>
  <si>
    <t>Movimiento  se deriva al cliente a su soporte.Cliente critico se ofrece un detalle para recojo y no acepta.</t>
  </si>
  <si>
    <t>Yannira Cardenas</t>
  </si>
  <si>
    <t>Ya no desea la compra  eligió mal el tamaño de su producto</t>
  </si>
  <si>
    <t>Karol Vasquez</t>
  </si>
  <si>
    <t>Hola!! Les muestro una foto del cheesecake que pedí y era pequeñísimo!!</t>
  </si>
  <si>
    <t>indica que la porción de su cheescake de frutos rojos  es muy pequeña  se le brinda informacion sobre el producto  queda conforme</t>
  </si>
  <si>
    <t>Valeria Rondón</t>
  </si>
  <si>
    <t>Hola buen día.. el día de ayer compré un cheesecake de frutos rojos en su tienda de San Miguel (en el grifo primax) pero me ha parecido que esté cheesecake tenía sabor como a qué el queso se hubiese cortado</t>
  </si>
  <si>
    <t>Reclama que el producto cheesecake de frutos rojos 12p está áspero o pastoso. Se explica características del producto</t>
  </si>
  <si>
    <t>Nadia</t>
  </si>
  <si>
    <t>Asunto: Reclamo elemento extraño Chorrillos: cabello ticket #500833</t>
  </si>
  <si>
    <t>Indica le llegó un cabello dentro de su mini crocante de manzana. Tda nos ayuda con el lote. Se ofrece detalle pendiente que nos indique fecha y hora</t>
  </si>
  <si>
    <t>Paloma Giraldo</t>
  </si>
  <si>
    <t>Cortesía - sin info</t>
  </si>
  <si>
    <t>Esa voy a pedir no hay problema</t>
  </si>
  <si>
    <t>Indica que no le gusta la bolsa de campaña del día de la madre  se le brinda informacion y se le explica el motivo de nuestra presentación  no queda conforme</t>
  </si>
  <si>
    <t>Llamada de 51999617553</t>
  </si>
  <si>
    <t>Se realizó cuna compra no reconocida a través de rappi. Se deriva al canal de compra y entidad financiera para que brinden soporte.</t>
  </si>
  <si>
    <t>Rocio Garreaso</t>
  </si>
  <si>
    <t>13:41</t>
  </si>
  <si>
    <t>Llamada a Nora Gabriela Alvarado Farfan</t>
  </si>
  <si>
    <t>39 minutos de retraso  driver tuvo incidente y tuvo que retornar pedido a tienda. Se pide disculpas y se ofrece detalle.</t>
  </si>
  <si>
    <t>Nora Gabriela Alvarado Farfan</t>
  </si>
  <si>
    <t>Cortesía - EncuestaEC - Alerta1 - Alerta0</t>
  </si>
  <si>
    <t>Pidió 10 cookies cranberry  le entregaron solo 1. Se coordina el envío de las 9 faltantes + un detalle</t>
  </si>
  <si>
    <t>Karina Melendez</t>
  </si>
  <si>
    <t>ASUNTO: FEEDBACK RECLAMO PEDIDO EQUIVOCADO TIENDA LA MARINA  #501030</t>
  </si>
  <si>
    <t>pidió por didi una Mom - Mini Carrot Cake y le llego Mom - Mini De Choco  tienda indica que el pedido fue equivocado   se gestiona envio del producto correcto Mom - Mini Carrot Cake</t>
  </si>
  <si>
    <t>Augusto Paz</t>
  </si>
  <si>
    <t>Angelica Castro</t>
  </si>
  <si>
    <t>Jesus Tapia</t>
  </si>
  <si>
    <t>Reclamo calidad de producto: INCOMPLETO 2 DE MAYO ticket # 501042</t>
  </si>
  <si>
    <t>Le falta un pedazo de su base de su por. carrot cake. Tda confirma ello  reforzarán de manera interna. Se enviará nuevo producto.</t>
  </si>
  <si>
    <t>Sabina Cordova</t>
  </si>
  <si>
    <t>21:19</t>
  </si>
  <si>
    <t>FEEDBACK RECLAMO PEDIDO EQUIVOCADO TIENDA CAMACHO TICKET 501112</t>
  </si>
  <si>
    <t>Solicita cheesecake de frutos rojos y le dieron tartaleta de frutos rojos en porcion  tienda indica que fue error de digitacion  se envia el producto correcto.</t>
  </si>
  <si>
    <t>Nicolle Mendoza</t>
  </si>
  <si>
    <t>Estefano Zanabriax|x</t>
  </si>
  <si>
    <t>10:14</t>
  </si>
  <si>
    <t>Llamada de 51983551508</t>
  </si>
  <si>
    <t>reclama que llamaron  de MA a su novio para la entrega de un pedido que realizó por Peya  se le explica que para pedidos por aplicativo no contamos con datos de contacto para llamar</t>
  </si>
  <si>
    <t>Evelyn</t>
  </si>
  <si>
    <t>14:36</t>
  </si>
  <si>
    <t>Ha enviado una Imagen: Y ésta también</t>
  </si>
  <si>
    <t>Reclama pedido equivocado pero se valida que el producto enviado es el correcto.</t>
  </si>
  <si>
    <t>Jessica Mendoza</t>
  </si>
  <si>
    <t>Reclamo elemento extraño Dos de Mayo: Plastico ticket #501290</t>
  </si>
  <si>
    <t>Encontró un plástico dentro de su minimaria red velvet  area decorado no retiró el plástico que va entre capas al armarla. Se envía nuevo producto  tienda realizará el feedback con el área repsonsable.</t>
  </si>
  <si>
    <t>Katherine Mondragon</t>
  </si>
  <si>
    <t>reclama que le entregamos empanada de pollo en lugar de empanada de carne  no tiene imagen del producto que menciona  se le indica que es importante contar con una imagen para poder consultar con tienda lo sucedido  se resuelve</t>
  </si>
  <si>
    <t>Llamada de 51924263243</t>
  </si>
  <si>
    <t>Reclama demora en su pedido  se le indica que  el pedido esta listo de hace mucho rato atrás  recien acaba de llegar el motorizado.</t>
  </si>
  <si>
    <t>Natalia Torres</t>
  </si>
  <si>
    <t>Cortesía - con reclamo a agregador</t>
  </si>
  <si>
    <t>Hola Lourdes   nos comunicamos de Maria Almenara  con relación a una consulta sobre tu pedido efectuado.  En caso no puedas atendernos por esta vía  puedes  comunicarte con nosotros al 6429751. Que tengas un dulce día!</t>
  </si>
  <si>
    <t>Reclama 75 minutos de demora  la minimaria enviada estaba inclinada  sin tarjeta impresa ni velita de cortesía. Se ofrece disculpas y se envía un nuevo producto por cliente crítica.</t>
  </si>
  <si>
    <t>Lourdes Emelyn</t>
  </si>
  <si>
    <t>Colocó marcación muy descontento pero en opinión menciona: Me ayudaron en todo. Tienda menciona que no han tenido ningún inconveniente y puede ser un error de marcación.</t>
  </si>
  <si>
    <t>Chris</t>
  </si>
  <si>
    <t>19:41</t>
  </si>
  <si>
    <t>FEEDBACK RECLAMO PEDIDO EQUIVOCADO TIENDA SAN MIGUEL  TICKET 501408</t>
  </si>
  <si>
    <t>Pidio 5 empanadas de pollo y le llego una minimaria de chocolate  se coordina con tienda el envio del producto correcto</t>
  </si>
  <si>
    <t>Jeaneth</t>
  </si>
  <si>
    <t>Fabian Reyes</t>
  </si>
  <si>
    <t>19:13</t>
  </si>
  <si>
    <t>indica que Rappi no le entrego su pedido  cliente no se encontraba para la recepción  rappi realizo compensación   se le deriva a su soporte.</t>
  </si>
  <si>
    <t>Katherine Uribe</t>
  </si>
  <si>
    <t>Llamada de 51936574050</t>
  </si>
  <si>
    <t>Indica que demoro 43min en llegar el driver rappi a entregar su orden. Ya no desea los productos y desea devolverlos. Se deriva a su canal de compra.</t>
  </si>
  <si>
    <t>Daniela Soleci</t>
  </si>
  <si>
    <t>08:14</t>
  </si>
  <si>
    <t>Reclama que no llegó dedicatoria. Se envia tarjetra impresa en su lugar y se ofrecen disculpas. Se acompaña de detalle</t>
  </si>
  <si>
    <t>Alejandro Salinas</t>
  </si>
  <si>
    <t>Reclamo mala atención (San Miguel) Ticket #501663</t>
  </si>
  <si>
    <t>Se envió Cortesía por  Reclamo dedicatoria y solo le llego la galleta  se pide las disculpas y tienda genera nuevamente el envió de solo la tarjeta.</t>
  </si>
  <si>
    <t>Hola Quedamos atentos para llamarte   nos comunicamos de Maria Almenara  con relación a una consulta sobre tu pedido efectuado.  En caso no puedas atendernos por esta vía  puedes  comunicarte con nosotros al 6429751. Que tengas un dulce día!</t>
  </si>
  <si>
    <t>Reclama que la presentación de su minimaria no esta bien  el chantilly esta aguado  tienda indica que no cuentan con incidencia con su chantilly  se deriva a su canal de compra.</t>
  </si>
  <si>
    <t>Gianella Torres Hurtado</t>
  </si>
  <si>
    <t>11:46</t>
  </si>
  <si>
    <t>Hola Andrea   según lo conversado telefónicamente le hago llegar este mensaje para poder atender su caso.</t>
  </si>
  <si>
    <t>Reclama que marcaron su pedido como entregado cuando no lo ha recibido  se valida con el driver que el se confundió en marcar</t>
  </si>
  <si>
    <t>Andrea Davila</t>
  </si>
  <si>
    <t>ERNESTOMENDOZA-DANKE</t>
  </si>
  <si>
    <t>FEEDBACK RECLAMO PEDIDO INCOMPLETO TIENDA LA MAR  ##501724</t>
  </si>
  <si>
    <t>solicito  2 mon petix box  solo llego 1  tienda no entrego pedido completo se realiza el envió del producto faltante</t>
  </si>
  <si>
    <t>Ximena Cerva</t>
  </si>
  <si>
    <t>Hola Roberto  nos comunicamos de Maria Almenara  con relación a una consulta sobre tu pedido efectuado.  En caso no puedas atendernos por esta vía  puedes  comunicarte con nosotros al 6429751. Que tengas un dulce día!</t>
  </si>
  <si>
    <t>Reclama que no le ayudaron resolviendo su problema por parte de encargada de tienda. Se agradecen comentarios. Cliente siempre se contacta reclamando en sus consumos en tienda.</t>
  </si>
  <si>
    <t>HON - Alerta1 - Alerta0</t>
  </si>
  <si>
    <t>Jimena Mardones Buet</t>
  </si>
  <si>
    <t>Indica que el frosting de la carrot cake es muy dulce casi incomible. Se le brinda información sobre el producto. No queda conforme.</t>
  </si>
  <si>
    <t>Paola</t>
  </si>
  <si>
    <t>Hola Cecilia   según lo conversado telefónicamente le hago llegar este mensaje para poder atender su caso.</t>
  </si>
  <si>
    <t>ya no desea la compra porque indica que ya no viajara y se quedara en lima.</t>
  </si>
  <si>
    <t>Cecilia Veronica</t>
  </si>
  <si>
    <t>Libro de Reclamo MAAL-001-1112 mala atención ANDRES REYES Ticket #502053</t>
  </si>
  <si>
    <t>MAAL-001-1112  - Lo atendieron posterior a los cientes que llegaron despues de él. Le entregaron su pedido incompleto debido a que hizo el pedido a dos meseros. Se ofrecen disculpas y cortesia pero corta la llamada muy enojado.</t>
  </si>
  <si>
    <t>Raquel armas</t>
  </si>
  <si>
    <t>Llamada de 51997902199</t>
  </si>
  <si>
    <t>reclama por pedido cancelado  soporte indica que el cliente no contestó para realizar algún cambio en su pedido. Se deriva a su soporte</t>
  </si>
  <si>
    <t>Eli Fernandez</t>
  </si>
  <si>
    <t>10:26</t>
  </si>
  <si>
    <t>Solicitud de Evidencias Contracargos ingresados del 2025-05-07 - Carta: GD18042</t>
  </si>
  <si>
    <t>CONTRACARGO ESPERA DE JESSI</t>
  </si>
  <si>
    <t>MAAL-001-1113 María Almenara - Boleta</t>
  </si>
  <si>
    <t>MAAL-001-1113 Reclama que solicito boleta con DNI en rappi y solo le llega boleta simple  se le explica que por los aplicativos no le llega lo solicitado pero que por nuestros canales de atención podemos ayudarla a generar la emisión del comprobante</t>
  </si>
  <si>
    <t>Anne Alarcon Gutierrez</t>
  </si>
  <si>
    <t>Libro de reclamaciones - sin reclamo a agregador - facturaAgregador - Alerta1 - Alerta2 - Alerta3 - Alerta0</t>
  </si>
  <si>
    <t>15:08</t>
  </si>
  <si>
    <t>Hola Jaira  según lo conversado telefónicamente le hago llegar este mensaje para poder atender su caso.</t>
  </si>
  <si>
    <t>Solicito varios productos entre ellos 2 porc. de carrot cake  solo le llego 1 porc. de carrot cake  se coordina el envío con tienda</t>
  </si>
  <si>
    <t>Jaira Rodriguez</t>
  </si>
  <si>
    <t>15:34</t>
  </si>
  <si>
    <t>Reclamo mala atención Encalada Ticket #502204</t>
  </si>
  <si>
    <t>Pidió varios productos  no le llegó happy choco box  se coordina envío. Tda envía prod. faltante sin dedicatoria y tarj. impresa. Se coordina envío + detalle</t>
  </si>
  <si>
    <t>Daniela Villa</t>
  </si>
  <si>
    <t>Cancela compra porque no puede cambiar de producto por campaña</t>
  </si>
  <si>
    <t>Anilu Pastor</t>
  </si>
  <si>
    <t>FEEDBACK RECLAMO PEDIDO EQUIVOCADO TIENDA SANTA CATALINA #502288</t>
  </si>
  <si>
    <t>solicito 1 mom torta de chocolate 12p  le etregaron 1 mom minimaria chocolate. Se ofrecen disculpas y se envia producto correcto</t>
  </si>
  <si>
    <t>Carem Montero Atencia</t>
  </si>
  <si>
    <t>19:29</t>
  </si>
  <si>
    <t>Hola .  nos comunicamos de Maria Almenara  con relación a una consulta sobre tu pedido efectuado.  En caso no puedas atendernos por esta vía  puedes  comunicarte con nosotros al 6429751. Que tengas un dulce día!</t>
  </si>
  <si>
    <t>Indica tiempo de entrega en productos. Cl no responde. Tda indica que se ha cumplido con el tiempo brindado a los clientes</t>
  </si>
  <si>
    <t>FEEDBACK RECLAMO PEDIDO EQUIVOCADO TIENDA SANTA CATALINA #502305</t>
  </si>
  <si>
    <t>solicito una mon torta de chocolate  entregaron una minimaria mon mini choco  tienda envio mal el producto  se coordina envió de producto correcto</t>
  </si>
  <si>
    <t>Gelen Choquehuanca</t>
  </si>
  <si>
    <t>19:30</t>
  </si>
  <si>
    <t>Ha enviado un Audio</t>
  </si>
  <si>
    <t>Reclama que su tarjeta impresa solo tenia la primera frase y no todo lo que solicitó por atc. Se le indica que a través de este medio no podemos asegurar. Agradece información</t>
  </si>
  <si>
    <t>Annia</t>
  </si>
  <si>
    <t>Cómo hago</t>
  </si>
  <si>
    <t>indica que no respondió llamada y su driver canceló su compra  se deriva con su soporte.</t>
  </si>
  <si>
    <t>Vanessa Tuesta Echeandia</t>
  </si>
  <si>
    <t>08:10</t>
  </si>
  <si>
    <t>Sisisi gracias señorita</t>
  </si>
  <si>
    <t>ya no desea la compra  se equivocó al pedir la orden.</t>
  </si>
  <si>
    <t>Jimena Trinidad Guzman Flores</t>
  </si>
  <si>
    <t>Llamada a Sandra Bastidas</t>
  </si>
  <si>
    <t>Reclama que a penas la llamaron bajó la persona a recibir la orden y le indicaron que el motorizado ya no estaba. Driver no brinda fotos de prueba y solo avisa que ya se va a retirar  no da tiempo de llamar al cliente.</t>
  </si>
  <si>
    <t>10.00-11.00</t>
  </si>
  <si>
    <t>Reclama que su pedido se envío en una sola  y le enviaron las bolsas aparte.Menciona que llego con mala presentacion.No tiene evidencias del producto y el cliente solicito las bolsas separadas.</t>
  </si>
  <si>
    <t>Michelle Jimenez</t>
  </si>
  <si>
    <t>no llego correo</t>
  </si>
  <si>
    <t>Rappi envio dos rt para una misma orden.La  orden se asigno nuevamente a otro rt cuando ya habia salido de tienda Se deriva a su canal de compra.</t>
  </si>
  <si>
    <t>Andrea</t>
  </si>
  <si>
    <t>11:24</t>
  </si>
  <si>
    <t>Llamada de Lorena Jashmin Guevara Ruiz</t>
  </si>
  <si>
    <t>Indica que le cancelaron su pedido y que le cobraron. Se deriva a su canal de compra y se informa a soporte.</t>
  </si>
  <si>
    <t>Lorena Jashmin Guevara Ruiz</t>
  </si>
  <si>
    <t>Hola José Enrique  nos comunicamos de Maria Almenara  con relación a una consulta sobre tu pedido efectuado.  En caso no puedas atendernos por esta vía  puedes  comunicarte con nosotros al 6429751. Que tengas un dulce día!</t>
  </si>
  <si>
    <t>MAAL-001-1114 Reclama que tarjeta impresa tiene su nombre en la parte final  generó incomodidad y comentarios entre las mamitas que iban a recibir el presente por el día de la madre  porque el regalo era de los hijos hacia las madres.</t>
  </si>
  <si>
    <t>José Enrique Figueroa Ávila</t>
  </si>
  <si>
    <t>Libro de reclamaciones - Cortesía - devolución - Alerta1 - Alerta2 - Alerta3 - Alerta0</t>
  </si>
  <si>
    <t>FEEDBACK RECLAMO PEDIDO INCOMPLETO TIENDA LA ENCALADA #502891</t>
  </si>
  <si>
    <t>Pidió varios productos  no le entregaron su mom - pomo biscotti indica que pasará a recogerlo el día de mañana. Se ofrece disculpa y se da aviso a tienda</t>
  </si>
  <si>
    <t>Patricia Amparo Peirano Mendoza</t>
  </si>
  <si>
    <t>mom - pomo biscotti</t>
  </si>
  <si>
    <t>Envió dos pedidos que llegaron antes de la hora elegida y sin tarjeta impresa  tienda indica que fue un problema del sistema pero lo reportó solo por interno  se envían tarjetas junto a detalle</t>
  </si>
  <si>
    <t>Caroline Winkelried</t>
  </si>
  <si>
    <t>MAAL-001-1115 Menciona que lo ignoraron y que fueron mal educados y prepotentes. Tienda indica que no ingreso nadie solo motorizados. Se valida en cámara que conversaron con una persona y tda confirma que es el motorizado. Cl no responde llamadas.</t>
  </si>
  <si>
    <t>Diego Reina</t>
  </si>
  <si>
    <t>7:20</t>
  </si>
  <si>
    <t>Hola Rosario  nos comunicamos de Maria Almenara  con relación a una consulta sobre tu pedido efectuado.  En caso no puedas atendernos por esta vía  puedes  comunicarte con nosotros al 6429751. Que tengas un dulce día!</t>
  </si>
  <si>
    <t>SSHH muy sucios  basurero lleno de papel  inodoro y urinario sucio. Tda indica que pers. de limpieza se retira a las 16:00 hrs y que revisan cada 20min. Se validan cámaras 16:18 a 17:00 hrs y nadie de tda ingresó a revisar los SSHH. Se agradece feedback</t>
  </si>
  <si>
    <t>Reclamo mala atención tienda San Miguel Ticket 503009</t>
  </si>
  <si>
    <t>muchas mesas sucias y moscas</t>
  </si>
  <si>
    <t>Jessica</t>
  </si>
  <si>
    <t>10:08</t>
  </si>
  <si>
    <t>reclama tamaño dulzura pecanas 12 pzs mas pequeño de lo normal   se indica características del producto ya que es dentro del tamaño ofrecido.</t>
  </si>
  <si>
    <t>Jose alberto villanueva castro</t>
  </si>
  <si>
    <t>FEEDBACK RECLAMO PEDIDO EQUIVOCADO TIENDA DOS DE MAYO #TICKET 503068</t>
  </si>
  <si>
    <t>solicito Mom - Torta De Chocolate 12pz enviamos mini ( no se sabe el sabor ya que la caja la tiene sellada para devolverla)  se gestiona el envió del producto correcto y se recoge el pedido entregado por error.</t>
  </si>
  <si>
    <t>Irene Saldaña</t>
  </si>
  <si>
    <t>09:00 - 10:00</t>
  </si>
  <si>
    <t>Hola Yasmin  nos comunicamos de Maria Almenara  con relación a una consulta sobre tu pedido efectuado.  En caso no puedas atendernos por esta vía  puedes  comunicarte con nosotros al 6429751. Que tengas un dulce día!</t>
  </si>
  <si>
    <t>reclamo pedido fecha equivocada / entregado: 08/05/2025 (12.00-13.00) / se debia entregar 10/05/2025 (12.00-13.00) / se ofrece cortesia Mom carrot cake 12 pzs / se manda a boletear a Cp  informamos tienda</t>
  </si>
  <si>
    <t>Yasmin Sumar</t>
  </si>
  <si>
    <t>Reclama que el personal de tienda manipula los alimentos haciendo otras cosas  se informa a tienda  tienda valida con cámaras y esta correcto el proceso de usar un solo guante  se le explica al cliente.</t>
  </si>
  <si>
    <t>Dulce</t>
  </si>
  <si>
    <t>06:34</t>
  </si>
  <si>
    <t>Llamada de 51906761004</t>
  </si>
  <si>
    <t>reclama que no le entregaron su pedido  se verifica la orden cancelada  se le informa y se deriva con su  soporte.</t>
  </si>
  <si>
    <t>Kathia Vilchez Briceño</t>
  </si>
  <si>
    <t>11:15</t>
  </si>
  <si>
    <t>Demora en entrega de 20 minutos  tienda presenta demora en entrega  se le brinda las disculpas</t>
  </si>
  <si>
    <t>Alexis Soto</t>
  </si>
  <si>
    <t>Solicitó Mom - torta de chocolate 12 pz  le entregaron Mom - mini choco  se coordina con tda. Se recogerá el producto y se entregará el correcto. Cliente conforme.</t>
  </si>
  <si>
    <t>Hugo</t>
  </si>
  <si>
    <t>Se cambia producto al cliente - Cortesía - con reclamo a agregador - Alerta1 - Alerta2 - Alerta0</t>
  </si>
  <si>
    <t>FEEDBACK RECLAMO PEDIDO INCOMPLETO TIENDA DOS DE MAYO  #503287</t>
  </si>
  <si>
    <t>solicito 20 pomo mousse de limon  no entregaron 6 unidades   cl se acerca a tienda  a recoger los 6 pomos de mousse de limon faltantes</t>
  </si>
  <si>
    <t>Maryeli Segobia</t>
  </si>
  <si>
    <t>13:59</t>
  </si>
  <si>
    <t>Hola Elena  nos comunicamos de Maria Almenara  con relación a una consulta sobre tu pedido efectuado.  En caso no puedas atendernos por esta vía  puedes  comunicarte con nosotros al 6429751. Que tengas un dulce día!</t>
  </si>
  <si>
    <t>indica que el queso crema de la carrot cake de 12 pz que compró no es la misma de antes  tiene una mezcla muy simple. Se agradece feedback</t>
  </si>
  <si>
    <t>Elena Tam</t>
  </si>
  <si>
    <t>no llego tarjeta impresa  se coordina el envío de la tarjeta + detalle</t>
  </si>
  <si>
    <t>Manuel Pino</t>
  </si>
  <si>
    <t>Cortesía - no comprador - Alerta1 - Alerta2 - Alerta3 - Alerta0</t>
  </si>
  <si>
    <t>FEEDBACK RECLAMO PEDIDO INCOMPLETO TIENDA LA MARINA TICKET: 503410</t>
  </si>
  <si>
    <t>Pidió love box y cheesecake de nutella de 12p  no le entregaron ch. de nutella de 12p. Tda indica que fue su error. Se  envía prod. faltante</t>
  </si>
  <si>
    <t>Eduardo Liba Beltran</t>
  </si>
  <si>
    <t>Hola  buenas noches</t>
  </si>
  <si>
    <t>No llegó su tarjeta impresa  se valida en el sistema impresa. Pendiente que cliente nos avise la nueva nota para que se envíe + detalle</t>
  </si>
  <si>
    <t>Kiara Lazo</t>
  </si>
  <si>
    <t>Indica que su porc. de torta de chocolate está seca. Se valida en la imagen que está húmeda y brillosa.  Tda indica que el producto es de hoy y que todo está bien. Se explica al cliente</t>
  </si>
  <si>
    <t>Gabriela  Acevedo</t>
  </si>
  <si>
    <t>Indica que le brindaron el menaje de diferente color tanto en la taza como el platito. Y que debe mejorar la atención en mesa  le parece que hay poco personal.</t>
  </si>
  <si>
    <t>Monica</t>
  </si>
  <si>
    <t>20:51</t>
  </si>
  <si>
    <t>Hola Amelia  según lo conversado telefónicamente le hago llegar este mensaje para poder atender su caso.</t>
  </si>
  <si>
    <t>Indica que le están llegando comprobantes que no corresponden a su pedido  se le ofrece disculpa y que lo informaremos al área pertinente</t>
  </si>
  <si>
    <t>Amelia Paredes</t>
  </si>
  <si>
    <t>MA-LMO-100525-0001</t>
  </si>
  <si>
    <t>Reclama que le llegan facturas de otras compras que no ha realizado. Se informa de manera interna</t>
  </si>
  <si>
    <t>Atención Libro de Reclamos</t>
  </si>
  <si>
    <t>sistema</t>
  </si>
  <si>
    <t>MARIA ALMENARA</t>
  </si>
  <si>
    <t>Nos comunicamos para avisar tardanza de 30 min y coloco nro errado.Enviamos correo al comprador y nos brinda el nro correcto.Al momento de pasar los datos para envió no hicieron seguimiento y no se entrego la orden por falta de guía.Solicita devolución.</t>
  </si>
  <si>
    <t>Marco Talledo</t>
  </si>
  <si>
    <t>Pedidos Fuera de hora - devolución - no comprador - factura - Alerta1 - Alerta0</t>
  </si>
  <si>
    <t>MANUELULLOA-DANKE</t>
  </si>
  <si>
    <t>8.00-10.00</t>
  </si>
  <si>
    <t>Hola Marisa  nos comunicamos para avisarte que tu pedido de María Almenara será entregado un poco más tarde de lo acordado. Lamentamos  el inconveniente y esperamos que tengas un dulce día.</t>
  </si>
  <si>
    <t>no responde  tardanza 15 minutos. Cliente menciona que el pedido aparece entregado pero no ha recibido su producto. Se envía nuevamente</t>
  </si>
  <si>
    <t>Marisa Cortez</t>
  </si>
  <si>
    <t>08.00-10.00</t>
  </si>
  <si>
    <t>Solicita Mom - Carrot Cake y le llego Mom - Mini Carrot cake  se coordina envió del producto correcto</t>
  </si>
  <si>
    <t>Pamela Cuarez</t>
  </si>
  <si>
    <t>10.00-12.00</t>
  </si>
  <si>
    <t>solicito (Mom - Mini De Choco)   le entregaron (Mom - Love box)  Cliente indica que ya no desea la mini y prefiere el love box que le llegó</t>
  </si>
  <si>
    <t>Anabella</t>
  </si>
  <si>
    <t>Hola señorita  ya llegó el motorizado con el pedido. Gracias por la atención</t>
  </si>
  <si>
    <t>Solicitó Mom - mini de choco y le entregaron un mom - keke de zanahoria  se entrega el pedido correcto. Driver cruzó pedidos.</t>
  </si>
  <si>
    <t>Berenice Lucia Palomino Venero</t>
  </si>
  <si>
    <t>Mom- keke de zanahoria</t>
  </si>
  <si>
    <t>Llamada de Alexandra Chigne</t>
  </si>
  <si>
    <t>Reclama que genero pedido por peya y le dieron una torta pequeña en vez de la grande que solicito  indica que su novio esta en tienda y ya le hicieron el cambio del producto.</t>
  </si>
  <si>
    <t>Alexandra</t>
  </si>
  <si>
    <t>Hola disculpa quiero realizar un reclamo</t>
  </si>
  <si>
    <t>Indica que desea hacer un reclamo  cuando se consulta solo menciona que ya la ayudaron.</t>
  </si>
  <si>
    <t>Alexandra Chigne</t>
  </si>
  <si>
    <t>10:33</t>
  </si>
  <si>
    <t>Hola  hace un momento hice una compra en pedidos ya el box mama y me llego todo un desastre</t>
  </si>
  <si>
    <t>Reclamo pedido movido / agregador / se gestiona cortesía pickup mom- love Box</t>
  </si>
  <si>
    <t>Melissa Chang Mocrales</t>
  </si>
  <si>
    <t>9:43-9:44</t>
  </si>
  <si>
    <t>solicito una carrot cake de 12 pzs  le entregaron una minimaria de chocolate  tienda indica que fue error del driver en la entrega. Como la mini estaba cerrada  se recoge y se coordina un nuevo envío con tienda</t>
  </si>
  <si>
    <t>Rocio Berastegui</t>
  </si>
  <si>
    <t>Se cambia producto al cliente - no comprador - Alerta1 - Alerta2 - Alerta3 - Alerta0</t>
  </si>
  <si>
    <t>DIEGOGONZALES</t>
  </si>
  <si>
    <t>Hola Ruben  nos comunicamos de Maria Almenara  con relación a una consulta sobre tu pedido efectuado.  En caso no puedas atendernos por esta vía  puedes  comunicarte con nosotros al 6429751. Que tengas un dulce día!</t>
  </si>
  <si>
    <t>MAAL-001-1117 reclama que no tienen fila preferencial para personas mayores y que el vigilante le indico que todos hacen fila.Se explica la alta demanda y cliente entiende</t>
  </si>
  <si>
    <t>Rubén Darío Ormeño</t>
  </si>
  <si>
    <t>11:07</t>
  </si>
  <si>
    <t>Hola  Ayer fui a su local de plaza norte. Siempre suelo ir allí. Y ayer por ser un fecha especial quise ir también. Y como muchos presumir mi capuchino y mi torta turrón de chocolate. Pero lamentablemente la atención específicamente la presentación de ...</t>
  </si>
  <si>
    <t>indica que es cliente frecuente y que el día de ayer no la atendieron como se debió ya que las porciones no estaban con buena presentación que estaban un poco desmoronadas y que no le dieron ni azúcar ni servilletas  se pide disculpas y se ofrece cortesía</t>
  </si>
  <si>
    <t xml:space="preserve">Nataly Sequeiros </t>
  </si>
  <si>
    <t>Llamada a 51997217925</t>
  </si>
  <si>
    <t>Le llego un mensaje de entrega una hora antes de su rango al cliente.Le indicaron que llegaria de 8 a 10.Se vuelve a contactar 90 minutos despues indicando que su pedido no llegaba.Se agiliza la entrega y se envia una porcion por la demora.</t>
  </si>
  <si>
    <t>Lucia Marquina</t>
  </si>
  <si>
    <t>B2s - Petit Box</t>
  </si>
  <si>
    <t>MANUEL ULLOA-</t>
  </si>
  <si>
    <t>Hola!!</t>
  </si>
  <si>
    <t>Indica que driver abrio la bolsa transparente de su pedido y rompió los precintos de la bolsa marrón  cl incomoda y con temor que driver regrese a su domicilio  indica que uno de los cofres llego sin el plástico transparente  cl exige su devolución</t>
  </si>
  <si>
    <t>Andrea Jacqueline Bonilla</t>
  </si>
  <si>
    <t>2h 5m minutos de retraso  tienda indicaba que habia entregado todos los pedidos al motorizado pero salía ingresado en beetrack. Cliente no respondía para confirmar entrega  se ofrece disculpas y se envía pedido. No sabemos si error de tienda o motorizado</t>
  </si>
  <si>
    <t>Mariana</t>
  </si>
  <si>
    <t>no comprador</t>
  </si>
  <si>
    <t>Hola Diana  nos comunicamos de Maria Almenara  con relación a una consulta sobre tu pedido efectuado.  En caso no puedas atendernos por esta vía  puedes  comunicarte con nosotros al 6429751. Que tengas un dulce día!</t>
  </si>
  <si>
    <t>Pidió mini maria cheesecake de oreo le entregaron mom petit box. Cl indica que decía Marissa la entrega. Driver cruzó los pedidos. Se coordina la entrega para mañana</t>
  </si>
  <si>
    <t>Diana Zarate</t>
  </si>
  <si>
    <t>Llamada de 51995024959</t>
  </si>
  <si>
    <t>Reclama que no le aparece su pedido en el aplicativo de pedido ya  genero pago por yape  se deriva a soporte del aplicativo</t>
  </si>
  <si>
    <t>Darline Ulloa</t>
  </si>
  <si>
    <t>Reclama que copró un mom - keke de limón de 35 soles pero le cobraron 52</t>
  </si>
  <si>
    <t>Andrea Cecilia Verapinto Arévalo</t>
  </si>
  <si>
    <t>12:05</t>
  </si>
  <si>
    <t>indica mala presentación de su minimaria merengado de chirimoya  por movimiento  se le brinda un detalle como cortesía por lo sucedido.</t>
  </si>
  <si>
    <t>Araceli</t>
  </si>
  <si>
    <t>Hola Mirella   según lo conversado telefónicamente le hago llegar este mensaje para poder atender su caso.</t>
  </si>
  <si>
    <t>Solicito mini carrot cake  mini red velvet y mini choco  solo le llego mini carrot cake  se coordina con tienda el envío</t>
  </si>
  <si>
    <t>Mirella Matos</t>
  </si>
  <si>
    <t>MA-SMI-110525-0001</t>
  </si>
  <si>
    <t>13:19</t>
  </si>
  <si>
    <t>Hola. Buenas tardes  ya me llegó un pedido que hice pero olvidaron la dedicatoria! 😞</t>
  </si>
  <si>
    <t>No llegó tarjeta impresa  en backoffice figura impreso  se coordina de entrega de su nota con cortesia. Se ofrece disculpas.</t>
  </si>
  <si>
    <t>Leslie Smith</t>
  </si>
  <si>
    <t xml:space="preserve">4 horas de demora  tienda tenía listo el pedido pero no alerto que no llegaba motorizado. Luego evelyn entrega el pedido al motorizado y luego llega otro recogiendolo. Se ofrece disculpas y se coordina nuevamente el envío </t>
  </si>
  <si>
    <t>Lorena Salas</t>
  </si>
  <si>
    <t>MA-SMI-110525-0003</t>
  </si>
  <si>
    <t>no le llego tarjeta impresa  en magento aparece impreso. Se gestiona envió con cortesía</t>
  </si>
  <si>
    <t>Paola Pacherres</t>
  </si>
  <si>
    <t>Mom - keke de chocolate</t>
  </si>
  <si>
    <t>08:00 - 10:00</t>
  </si>
  <si>
    <t>Hola Tania  según lo conversado telefónicamente le hago llegar este mensaje para poder atender su caso.</t>
  </si>
  <si>
    <t>Reclama que no había blue velvet en tienda. Se indica que el producto por el momento está agotado</t>
  </si>
  <si>
    <t>Llegó con mala presentación por movimiento   su canal de compra la compensó con s/14.97. Cl solicita solución. Se le ofrece detalle para recoger en tda. No desea y corta llamada</t>
  </si>
  <si>
    <t>Romina Muñante</t>
  </si>
  <si>
    <t>14:11</t>
  </si>
  <si>
    <t>El peor local para recoger un pedido te hacen esperar más de 40 minutos  por una torta de la más pequeña q venden y el personal te atienden de mala manera si les preguntas ppr tu pedido varias veces te ignoran</t>
  </si>
  <si>
    <t>Rating: 1 El peor local para recoger un pedido te hacen esperar más de 40 minutos por una torta de la más pequeña q venden y el personal te atienden de mala manera si les preguntas ppr tu pedido varias veces te ignoran</t>
  </si>
  <si>
    <t xml:space="preserve">Fernanda Salvador </t>
  </si>
  <si>
    <t>Llamada de 51984675141</t>
  </si>
  <si>
    <t>Reclama no haber recibido el pedido  indica que le sale pedido entregado. Cl no tiene datos de la compra. Se deriva a su soporte</t>
  </si>
  <si>
    <t>15:50</t>
  </si>
  <si>
    <t>Buenas tardes. Adquiri una torta carrot cake el dia sabado y la aperture hoy domingo. Sorpresa me lleve al verificar que no le habian colocado la dedicatoria que le puse a mi mama. Como comprendera esto incomoda de sobremanera ya que  se confia en que ...</t>
  </si>
  <si>
    <t>Reclama que no le llegó dedicatoria. Se valida en sistema que no había registrado dedicatoria ni tarj. impresa. Se verifica que cl colocó la dedicatoria en el nombre de la persona que recibe. Se brinda información de ello.</t>
  </si>
  <si>
    <t>Hola buenas tardes  hice un pedido por rappy</t>
  </si>
  <si>
    <t>reclama demora en su pedido  tda indica que están esperando al driver. rappi cancela el pedido  se deriva con su canal de compra</t>
  </si>
  <si>
    <t>Buenas tardes  yo realice un pedido el mediodía con una notita porque era un regalo un presente para el día de la madre y me indican de que no ha llegado la notita  sólo ha llegado el próximo  sería saber si lo siguen mandando o ya no</t>
  </si>
  <si>
    <t>Reclama que no le llego su tarjeta impresa  se valida en el sistema que no se ha impreso  se coordina envío de la tarj. + detalle para mañana</t>
  </si>
  <si>
    <t>Maricielo Estupiñan</t>
  </si>
  <si>
    <t>Llamada a SD</t>
  </si>
  <si>
    <t>Su pedido era para el 13/05 le entregaron el 11/05. Se ofrecen disculpas por ello  se envia nuevamente el pedido.</t>
  </si>
  <si>
    <t>Celeste Jumbo</t>
  </si>
  <si>
    <t>Se cambia producto al cliente - Cortesía - Alerta0</t>
  </si>
  <si>
    <t>Llamada de Nicolett Campos</t>
  </si>
  <si>
    <t>reclama que la bruselina que le llegó no tiene los discos de galleta  se valida que el producto solicitado es una minimaria merengado de fresa  se le explica la diferencia de ambos productos  cl. de acuerdo</t>
  </si>
  <si>
    <t>Nicolett</t>
  </si>
  <si>
    <t>Hola Shirley para informar que su pedido esta listo puedes pasar a recogerlo  somos de Maria Almenara! Hemos intentado comunicarnos contigo para avisarte que tu pedido está listo en tienda para el recojo.</t>
  </si>
  <si>
    <t>Indica que su cheesecake de Nutella de 12 pz llego sin dedicatoria  cl aún no responde para envio.</t>
  </si>
  <si>
    <t>Shirley Anton</t>
  </si>
  <si>
    <t>Hola buenas tardes. Me indicaron que hasta que hora podía esperar y les indiqué que hasta las 12 y me dijeron que llegarían antes de esa hora</t>
  </si>
  <si>
    <t>Guía salía como entregado pero no recibió nada. Se indica máx 12 pm le estará llegando. No se hizo seguimiento. Se queja nuevamente de que pedido sigue sin llegar. Se ofrece disculpa cl se contactará con su empresa.</t>
  </si>
  <si>
    <t>Ana Perez</t>
  </si>
  <si>
    <t>Jessica Chang</t>
  </si>
  <si>
    <t>Llamada de 51957267662</t>
  </si>
  <si>
    <t>Sarai Terrones</t>
  </si>
  <si>
    <t>17:20</t>
  </si>
  <si>
    <t>FEEDBACK RECLAMO PEDIDO INCOMPLETO TIENDA SAN MIGUEL TICKET: 504234</t>
  </si>
  <si>
    <t>Pidio varios productos   no le llego la porcion de torta de chocolate.Cliente vive en ventanilla  se ofrece devolucion indicado por jessi  CLIENTE IRA A TIENDA A RECOGER SU TORTA</t>
  </si>
  <si>
    <t>Marlyn Burga</t>
  </si>
  <si>
    <t>solicito una carrot cake y le llego otro pedido  driver cruzo las entregas y le compensarán en 15 días. Cl solicita solución. Se le ofrece detalle en un tiempo de 90 min. No acepta</t>
  </si>
  <si>
    <t>Pamela Gallegos Lopez</t>
  </si>
  <si>
    <t>16:21</t>
  </si>
  <si>
    <t>Hola! Acabo de recibir mi pedido  pero eran 2 productos y solo dejaron 1</t>
  </si>
  <si>
    <t xml:space="preserve">Solicito dos productos  no le entregaron su Mousse de chocolate Pomo  tienda indica que se envió completo  por excepción se gestiona envió </t>
  </si>
  <si>
    <t>Maria</t>
  </si>
  <si>
    <t>María Almenara reclamo MAAL-001-111 8</t>
  </si>
  <si>
    <t>MAAL-001-111 8 Reclama que no tocaron el timbre  dirección si tiene numeración e imagen de beetrack no concuerda con la descripción del cliente. Se envía el producto nuevamente</t>
  </si>
  <si>
    <t>Maria Tirado</t>
  </si>
  <si>
    <t>Libro de reclamaciones - Cortesía - Alerta0</t>
  </si>
  <si>
    <t>JUNIORMOSCOSO</t>
  </si>
  <si>
    <t>solicito 1 porción ch oreo  le etregaron 1 porción ch maracuya. Se coordina envio de pedido correcto con tienda. se ofrecen disculpas</t>
  </si>
  <si>
    <t>Andrea Saavedra</t>
  </si>
  <si>
    <t>Uno de los postres que me encanta ir a su tienda a comprar es  la torta de chocolate  es mi preferida. Siempre que estoy cerca al Mega plaza  me doy un salto a engreirme. Hoy estuve por plaza norte y decidí engreirme y cuando llegue a casa y abrí la bo...</t>
  </si>
  <si>
    <t>Indica que el taper es más pequeño y que por ello la punta de su porción la doblaron. Le parece mucho el tiempo de espera 20 min. Tda le brindó el tiempo antes de hacer el pago. Cl no responde</t>
  </si>
  <si>
    <t>Karla Reyes</t>
  </si>
  <si>
    <t>960452602 ayer compré 3 cajas de trufa y dos porciones de brownie pero me dieron mi pedido incompleto falta una caja de trufas</t>
  </si>
  <si>
    <t>Solicitó varios productos  no le entregaron 1 mom- caja de trufas. Se coordina el envío.</t>
  </si>
  <si>
    <t>Danithza Vera</t>
  </si>
  <si>
    <t>14:19</t>
  </si>
  <si>
    <t>Hola que tal</t>
  </si>
  <si>
    <t>no le llegó su tarjeta impresa  se valida en el sistema que no se imprimió  se ofrece envío mas detalle</t>
  </si>
  <si>
    <t>Jorge Mayta</t>
  </si>
  <si>
    <t>Hola Lino  nos comunicamos de Maria Almenara  con relación a una consulta sobre tu pedido efectuado.  En caso no puedas atendernos por esta vía  puedes  comunicarte con nosotros al 6429751. Que tengas un dulce día!</t>
  </si>
  <si>
    <t>Reclama que tapas estaban frías y el relleno tenía 50% menos de lo habitual de su caja de alfajores clásica y otro box  de bocaditos variados. Calidad indica que es un tema operativo. Se ofrece detalle.</t>
  </si>
  <si>
    <t>Coco Limo</t>
  </si>
  <si>
    <t>FEEDBACK RECLAMO PEDIDO EQUIVOCADO TIENDA BARRANCO  #504370</t>
  </si>
  <si>
    <t>Solicito un mom love box  le entregaron una mom- min. Se valida en beetrack que driver cruzó pedidos. Se coordina entrega de pedido correcto</t>
  </si>
  <si>
    <t>Reclamo LIBRO DE RECLAMOS MAAL-001-1119 SAN MIGUEL #504378</t>
  </si>
  <si>
    <t>MAAL-001-1119 - Pidió varios productos no le entregaron 1 cajita de alfajores. Se ofrece disculpa y se coordina la entrega del producto</t>
  </si>
  <si>
    <t>Carla Jiménez Morales</t>
  </si>
  <si>
    <t>Libro de Reclamaciones -&gt; Libro de reclamos Pedido Incompleto</t>
  </si>
  <si>
    <t>12:24</t>
  </si>
  <si>
    <t>FEEDBACK RECLAMO PEDIDO EQUIVOCADO TIENDA PLAZA NORTE  #504414</t>
  </si>
  <si>
    <t>Solicito una mom-mini de choco  le entregaron mom-mini carrot cake  tienda entrego producto incorrecto  cliente se acercará a recoger el producto correcto</t>
  </si>
  <si>
    <t>Carolina Sosa</t>
  </si>
  <si>
    <t>20:40</t>
  </si>
  <si>
    <t>Hola  me encanta el keke de limón  creo que como 1 al mes. Pero últimamente veo que ya no le ponen ralladura de limón y viene menos glaseado. Eso es lo único que me desanima  además antes me lo entregaban medio tibio ahora me lo dan frío   no sé el por...</t>
  </si>
  <si>
    <t>Menciona que el keke de limón ya no tiene ralladura de limón arriba y ahora se lo entregan frío  se le explica al cliente la presentación del producto y como se entrega  se agradece comentario</t>
  </si>
  <si>
    <t>Sheyla de la Cruz</t>
  </si>
  <si>
    <t>Hola Camila  según lo conversado telefónicamente le hago llegar este mensaje para poder atender su caso.</t>
  </si>
  <si>
    <t>Camila Zamora</t>
  </si>
  <si>
    <t>21:14</t>
  </si>
  <si>
    <t>Hola Maria Isabel  nos comunicamos de Maria Almenara  con relación a una consulta sobre tu pedido efectuado.  En caso no puedas atendernos por esta vía  puedes  comunicarte con nosotros al 6429751. Que tengas un dulce día!</t>
  </si>
  <si>
    <t>Molesta porque el pedido llegó volteado  no tiene evidencia  se agracece información.</t>
  </si>
  <si>
    <t>Maria Isabel Rivera Huaytalla</t>
  </si>
  <si>
    <t>N° 4 María Almenara</t>
  </si>
  <si>
    <t>Gerardo Cateriano Ortega</t>
  </si>
  <si>
    <t>Libro de Reclamaciones -&gt; Libro de reclamos otros</t>
  </si>
  <si>
    <t>IZIPAY</t>
  </si>
  <si>
    <t>Srta ya llegaron</t>
  </si>
  <si>
    <t>Cambio horario de entrega al rango de 2 a 3 pm  asesor no espero confirmación de tienda  cl. mando a driver pero tienda no tenia el pedido listo  se le pide disculpas por lo sucedido.</t>
  </si>
  <si>
    <t>Jennifer Diaz</t>
  </si>
  <si>
    <t>FEEDBACK RECLAMO PEDIDO EQUIVOCADO TIENDA DOS DE MAYO # 504577</t>
  </si>
  <si>
    <t>Solicito un Mom - Torta De Chocolate 12p y le entregaron una minimaria de chocolate  Se envia el producto al cliente cambiando de sabor a carrot cake solicitado por el cliente.</t>
  </si>
  <si>
    <t>Fabiola Fernandez</t>
  </si>
  <si>
    <t>Reclama que por segunda vez le mencionamos espera de 72 hr hábiles para envío de su factura  porque no migró a sunat correctamente. Cliente crítica  se ofrece detalle.</t>
  </si>
  <si>
    <t>Eva Ascencio</t>
  </si>
  <si>
    <t>BoletaFacturaerrada - Cortesía - Alerta1 - Alerta2 - Alerta3 - Alerta0</t>
  </si>
  <si>
    <t>Hola Alicia   según lo conversado telefónicamente le hago llegar este mensaje para poder atender su caso.</t>
  </si>
  <si>
    <t>Reclama que sus mini mixto box y Mini pollo box llegaron incompletos y luego menciona que quienes lo recibieron lo han consumido por eso le faltaba el producto.</t>
  </si>
  <si>
    <t>Alicia Mego</t>
  </si>
  <si>
    <t>Reclamo mala atención Barranco Ticket 504632</t>
  </si>
  <si>
    <t>Tiene un reclamo por p.equivocado  ahora con su cortesía  no llegó su T. impresa  tienda no lo envió  se le brinda un detalle y el envió de T.impresa</t>
  </si>
  <si>
    <t>Reclamo elemento extraño tienda Encalada : cabello ticket #504688</t>
  </si>
  <si>
    <t>Encontró cabello en el chantilli en una de sus porciones de bruselina de fresas con vainilla  se coordina nuevo producto.</t>
  </si>
  <si>
    <t>Corali Alexandra Casceres Chavez</t>
  </si>
  <si>
    <t>Hola Valeria  según lo conversado telefónicamente le hago llegar este mensaje para poder atender su caso.</t>
  </si>
  <si>
    <t>Solicito un combo de 4 porciones por rappi y le entregaron un minimaria de chocolate  se deriva a su agregador  pero se valida que le entregaron errónea la comanda por que figura un pedido de peya. Rappi le reembolso</t>
  </si>
  <si>
    <t>Valeria Vidal</t>
  </si>
  <si>
    <t>Buenas tardes  el día de hoy compré un cheesecake de frutos rojos y la verdad que está muy mal de sabor. La parte que es de queso crema tiene un sabor soso y textura que no es la de un cheesecake usualmente.</t>
  </si>
  <si>
    <t>Porción tartaleta frutos rojos  sabor y textura extraña  se valida en tienda y esta ok.Se ofrece nuevo producto por cliente insistente.</t>
  </si>
  <si>
    <t>Aylis Llili Zoila Chavez Mendoza</t>
  </si>
  <si>
    <t>15:13</t>
  </si>
  <si>
    <t>MAAL-001-1121 - Maria Almenara</t>
  </si>
  <si>
    <t>MAAL-001-1121 indica que solicito una porción y no le entregaron en 8min si no el doble.Jessi revisa las camaras y hubo demora de 19min.Cliente no responde.</t>
  </si>
  <si>
    <t>Alexander Díaz Castro</t>
  </si>
  <si>
    <t>KRISTELL GONZALES / ANGELICA CASTRO</t>
  </si>
  <si>
    <t>CRISTIAN SANCHEZ</t>
  </si>
  <si>
    <t>19:37</t>
  </si>
  <si>
    <t>MAAL-001-112 0 María Almenara reclamo MAAL-001-112 0</t>
  </si>
  <si>
    <t>MAAL-001-1120 su mom love box llego con mala presentacion.PEYA compenso con 33.75.Se deriva a su canal de compra.</t>
  </si>
  <si>
    <t>Hola buenas noches  mi nombre es Jose Huapaya dni 40196896 ayer mi pedido llego así</t>
  </si>
  <si>
    <t>Pedido movido  se entrega nuevamente la Mini tartaleta frutos rojos box.</t>
  </si>
  <si>
    <t>Jose Luis Huapaya</t>
  </si>
  <si>
    <t>Mala atención</t>
  </si>
  <si>
    <t>Peya</t>
  </si>
  <si>
    <t>EC</t>
  </si>
  <si>
    <t>EC Express</t>
  </si>
  <si>
    <t>% Reclamos por canal</t>
  </si>
  <si>
    <t>Ecommerce Express</t>
  </si>
  <si>
    <t>14:14:21</t>
  </si>
  <si>
    <t>14:55:59</t>
  </si>
  <si>
    <t>19:24:12</t>
  </si>
  <si>
    <t>20:38:06</t>
  </si>
  <si>
    <t>13:11:00</t>
  </si>
  <si>
    <t>14:48:38</t>
  </si>
  <si>
    <t>17:47:53</t>
  </si>
  <si>
    <t>17:14:26</t>
  </si>
  <si>
    <t>19:11:05</t>
  </si>
  <si>
    <t>19:59:43</t>
  </si>
  <si>
    <t>19:11:06</t>
  </si>
  <si>
    <t>20:40:40</t>
  </si>
  <si>
    <t>18:26:10</t>
  </si>
  <si>
    <t>14/05/2025</t>
  </si>
  <si>
    <t>13:06:59</t>
  </si>
  <si>
    <t>17:18:17</t>
  </si>
  <si>
    <t>18:02:38</t>
  </si>
  <si>
    <t>15/05/2025</t>
  </si>
  <si>
    <t>15:04:32</t>
  </si>
  <si>
    <t>15:48:46</t>
  </si>
  <si>
    <t>16:21:49</t>
  </si>
  <si>
    <t>16/05/2025</t>
  </si>
  <si>
    <t>12:28:46</t>
  </si>
  <si>
    <t>13:50:51</t>
  </si>
  <si>
    <t>15:19:17</t>
  </si>
  <si>
    <t>15:46:48</t>
  </si>
  <si>
    <t>15:57:00</t>
  </si>
  <si>
    <t>17:20:18</t>
  </si>
  <si>
    <t>17:27:43</t>
  </si>
  <si>
    <t>18:32:32</t>
  </si>
  <si>
    <t>17/05/2025</t>
  </si>
  <si>
    <t>16:31:04</t>
  </si>
  <si>
    <t>15:22:03</t>
  </si>
  <si>
    <t>18:09:39</t>
  </si>
  <si>
    <t>19:50:56</t>
  </si>
  <si>
    <t>21:03:59</t>
  </si>
  <si>
    <t>17:01:48</t>
  </si>
  <si>
    <t>18/05/2025</t>
  </si>
  <si>
    <t>13:46:06</t>
  </si>
  <si>
    <t>13:57:09</t>
  </si>
  <si>
    <t>14:44:23</t>
  </si>
  <si>
    <t>16:58:15</t>
  </si>
  <si>
    <t>17:00:31</t>
  </si>
  <si>
    <t>18:03:16</t>
  </si>
  <si>
    <t>18:15:55</t>
  </si>
  <si>
    <t>20:27:37</t>
  </si>
  <si>
    <t>20:32:53</t>
  </si>
  <si>
    <t>20:57:44</t>
  </si>
  <si>
    <t>19:51:20</t>
  </si>
  <si>
    <t>El producto me lo entregaron tal cual la foto. Todo mezclado, desparramado, chancado</t>
  </si>
  <si>
    <t>El Rappi me entregó el producto en vertical</t>
  </si>
  <si>
    <t>La torta llegó a la mitad</t>
  </si>
  <si>
    <t>solo el cheese cake de frutos rojos llegó aplastado. el resto del pedido llegó bien</t>
  </si>
  <si>
    <t>los Alfajores vinieron rotos :(</t>
  </si>
  <si>
    <t>vino destrozada tal cual, la foto</t>
  </si>
  <si>
    <t>Solo llego una torta de chocolate y una galleta, el pedido fue de 2 tortas de chocolate y 1 galleta</t>
  </si>
  <si>
    <t>El cheesecake llegó en mal estado y derretido</t>
  </si>
  <si>
    <t>La torta el chescake llegaron aplastados</t>
  </si>
  <si>
    <t>Las dos tortas llegaron aplastadas</t>
  </si>
  <si>
    <t>quiero agregar más fotosestá todo dañado aplastado y roto</t>
  </si>
  <si>
    <t>La torta llego en mal estado</t>
  </si>
  <si>
    <t>Pedi empanada de pollo me llegó de carne</t>
  </si>
  <si>
    <t>Los alfajores estaban volteados, aplastados y el manjar había pegoteado todo.</t>
  </si>
  <si>
    <t>Todos los alfajores están rotos parece un puré imposible comerlos o ponerlos en un cumpleaños</t>
  </si>
  <si>
    <t>la caja vino sin cuidado y los postres se aplastaron entre ellos</t>
  </si>
  <si>
    <t>solicite un mouse de limón y llegó un mouse chocolate y no me gusta ese sabor</t>
  </si>
  <si>
    <t>He estado comiendo la torta muy bien y en eso siento UN PELO, es un pelo dentro de la torta. Encima es un pelo de color rubio, nadie en la casa tiene ese color de cabello, me parece inaudito que este tipo de cosas pasen en una pastelería como esta. Necesito ayuda</t>
  </si>
  <si>
    <t>No hubo cuidado en la manipulación y traslado del producto</t>
  </si>
  <si>
    <t>Pedí un cheesecake DE OREO y por la imagen referencial lo que me han enviado no es para nada un cheesecake de oreo más bien es una torta de chocolate, por favor quisiera que puedan solucionar cuanto antes y me den una pronta respuesta, quedo atento</t>
  </si>
  <si>
    <t>Ta torta estaba aplastada y el sabor no era lo que esperaba</t>
  </si>
  <si>
    <t>El producto la galleta es una piedra y en la versión grande no es así, segundo en la versión grande tiene fudge está no, la galleta está quemada no se puede ni comer , una vergüenza</t>
  </si>
  <si>
    <t>Pedí una cheesecake de maracuya que era para regalo y entregaron algo totalmente distinto exijo mi devolución porque además fueron malcriados</t>
  </si>
  <si>
    <t>estaba todo derramado y revuelto</t>
  </si>
  <si>
    <t>Todos los dulces están aplastados entre sí, mezclados y desarmados</t>
  </si>
  <si>
    <t>The Product did not arraived</t>
  </si>
  <si>
    <t>Me ha llegado sin azúcar</t>
  </si>
  <si>
    <t>Maria Almenara - Santa Anita</t>
  </si>
  <si>
    <t>se nota que le faltan capas, mal servido y el chantilli se siente totalmente agrio, no se puede ni comer</t>
  </si>
  <si>
    <t>La torta ha llegado con menos chantilly, derramada y y sin el diseño brindado en cámara, es la primera vez que compro de esta tienda y pésima impresión y entrega, era para un compromiso y no ha costado barata para que llegue en esté estado, no es lo que pedí y ya no la consumiré, deseo la devolución y su libro de reclamaciones</t>
  </si>
  <si>
    <t>Son 42 alfajores y solo me vinieron 16</t>
  </si>
  <si>
    <t>El postre llegó en mal estado, aplastado</t>
  </si>
  <si>
    <t>Pedí un carrot cake y me llegó una torta de chocolate</t>
  </si>
  <si>
    <t>Pedí 2 carrot cake y 2 de chocolate y vinieron las de chocolate y 1 carrot cake y una red velvet con etiqueta de carrot cake</t>
  </si>
  <si>
    <t>Pedí una torta y llegó destruida</t>
  </si>
  <si>
    <t>me tocó algo duro en el alfajor como un plástico</t>
  </si>
  <si>
    <t>El pedido ha venido quebrado y todo en mal estado</t>
  </si>
  <si>
    <t>El cinto de seguridad de la bolsa estaba abierto y el sticker de la bolsa de papel también, creo que han abierto el pedido</t>
  </si>
  <si>
    <t>Pedí un mini María de carrot cake y llego un mini María de chocolate</t>
  </si>
  <si>
    <t>El pedido llegó en mal estado</t>
  </si>
  <si>
    <t>19/05/2025</t>
  </si>
  <si>
    <t>Se golpeó y recién íbamos a cantar y lo vimos</t>
  </si>
  <si>
    <t>la torta estaba aplastada, nada presentable para cantar un cumpleaños</t>
  </si>
  <si>
    <t>Llegó solo la caja y al preguntarle al repartidor dijo que era todo, esto era un regalo así que no lo abrimos hasta después. Cuando se abrió solo estaba el box más no la caja de brownies</t>
  </si>
  <si>
    <t>me llegó una porción demasiado pequeña y con todo lo de arriba derramado incluso sobre el empaque 🥲</t>
  </si>
  <si>
    <t>pedí de chocolate y me llegó otro sabor y este no me gusta</t>
  </si>
  <si>
    <t>solo como comentario, en la descripción dice que era cuadrado pero es circular</t>
  </si>
  <si>
    <t>Esta todo roto mezclado desmanuzado horrible</t>
  </si>
  <si>
    <t>15:57:18</t>
  </si>
  <si>
    <t>15:59:45</t>
  </si>
  <si>
    <t>17:08:35</t>
  </si>
  <si>
    <t>14:28:02</t>
  </si>
  <si>
    <t>20:33:18</t>
  </si>
  <si>
    <t>20/05/2025</t>
  </si>
  <si>
    <t>12:20:07</t>
  </si>
  <si>
    <t>14:01:08</t>
  </si>
  <si>
    <t>16:59:00</t>
  </si>
  <si>
    <t>17:06:01</t>
  </si>
  <si>
    <t>21/05/2025</t>
  </si>
  <si>
    <t>10:48:51</t>
  </si>
  <si>
    <t>11:00:37</t>
  </si>
  <si>
    <t>14:41:09</t>
  </si>
  <si>
    <t>16:41:29</t>
  </si>
  <si>
    <t>17:43:51</t>
  </si>
  <si>
    <t>20:34:31</t>
  </si>
  <si>
    <t>21:01:28</t>
  </si>
  <si>
    <t>17:59:22</t>
  </si>
  <si>
    <t>17:40:55</t>
  </si>
  <si>
    <t>22/05/2025</t>
  </si>
  <si>
    <t>10:10:42</t>
  </si>
  <si>
    <t>15:38:05</t>
  </si>
  <si>
    <t>16:24:32</t>
  </si>
  <si>
    <t>16:21:00</t>
  </si>
  <si>
    <t>16:31:49</t>
  </si>
  <si>
    <t>18:39:20</t>
  </si>
  <si>
    <t>20:17:49</t>
  </si>
  <si>
    <t>20:23:20</t>
  </si>
  <si>
    <t>20:14:49</t>
  </si>
  <si>
    <t>23/05/2025</t>
  </si>
  <si>
    <t>13:36:46</t>
  </si>
  <si>
    <t>15:19:42</t>
  </si>
  <si>
    <t>20:27:07</t>
  </si>
  <si>
    <t>21:57:12</t>
  </si>
  <si>
    <t>24/05/2025</t>
  </si>
  <si>
    <t>11:51:23</t>
  </si>
  <si>
    <t>15:46:52</t>
  </si>
  <si>
    <t>16:00:09</t>
  </si>
  <si>
    <t>16:41:37</t>
  </si>
  <si>
    <t>16:46:00</t>
  </si>
  <si>
    <t>18:14:40</t>
  </si>
  <si>
    <t>21:06:20</t>
  </si>
  <si>
    <t>25/05/2025</t>
  </si>
  <si>
    <t>16:57:32</t>
  </si>
  <si>
    <t>18:02:57</t>
  </si>
  <si>
    <t>17:34:32</t>
  </si>
  <si>
    <t>17:49:50</t>
  </si>
  <si>
    <t>18:10:00</t>
  </si>
  <si>
    <t>21:35:43</t>
  </si>
  <si>
    <t>18:21:05</t>
  </si>
  <si>
    <t>18:41:07</t>
  </si>
  <si>
    <t>26/05/2025</t>
  </si>
  <si>
    <t>15:27:25</t>
  </si>
  <si>
    <t>18:13:44</t>
  </si>
  <si>
    <t>27/05/2025</t>
  </si>
  <si>
    <t>11:27:18</t>
  </si>
  <si>
    <t>14:51:36</t>
  </si>
  <si>
    <t>18:19:31</t>
  </si>
  <si>
    <t>19:08:46</t>
  </si>
  <si>
    <t>20:15:52</t>
  </si>
  <si>
    <t>17:25:52</t>
  </si>
  <si>
    <t>28/05/2025</t>
  </si>
  <si>
    <t>11:16:59</t>
  </si>
  <si>
    <t>16:49:40</t>
  </si>
  <si>
    <t>18:36:45</t>
  </si>
  <si>
    <t>18:06:33</t>
  </si>
  <si>
    <t>29/05/2025</t>
  </si>
  <si>
    <t>15:17:06</t>
  </si>
  <si>
    <t>30/05/2025</t>
  </si>
  <si>
    <t>20:11:52</t>
  </si>
  <si>
    <t>31/05/2025</t>
  </si>
  <si>
    <t>13:46:53</t>
  </si>
  <si>
    <t>16:38:40</t>
  </si>
  <si>
    <t>15:51:49</t>
  </si>
  <si>
    <t>18:06:08</t>
  </si>
  <si>
    <t>19:13:18</t>
  </si>
  <si>
    <t>19:29:01</t>
  </si>
  <si>
    <t>01/06/2025</t>
  </si>
  <si>
    <t>13:36:28</t>
  </si>
  <si>
    <t>16:03:55</t>
  </si>
  <si>
    <t>16:42:41</t>
  </si>
  <si>
    <t>16:40:21</t>
  </si>
  <si>
    <t>17:49:39</t>
  </si>
  <si>
    <t>18:31:28</t>
  </si>
  <si>
    <t>Santa Anita</t>
  </si>
  <si>
    <t>No llegó todo el pedido y el motorizado mandó foto d que si</t>
  </si>
  <si>
    <t>los postres llegaron totalmente aplastados</t>
  </si>
  <si>
    <t>hola, los sabores son los elegidos pero están rancios. me han mandado porciones de hace días cero frescas, que terrible.</t>
  </si>
  <si>
    <t>Me llegó una torta 3 leches y pedi una de carrot cake</t>
  </si>
  <si>
    <t>La torta llegó toda derramada y destruida</t>
  </si>
  <si>
    <t>Solo tiene crema blanca, casi nada del otro ingredientes que son las galletas, antes no venía así</t>
  </si>
  <si>
    <t>El pedido llegó aplastado y lo queremos devolver es para una niña y me parece que no es justo que le llegue en esas condiciones</t>
  </si>
  <si>
    <t>Mária Almenara - Paso 28</t>
  </si>
  <si>
    <t>no es la primera vez que como y la torta parece seco, guardado. No tiene esa textura que normalmente siento al comer</t>
  </si>
  <si>
    <t>Vino todo desecho, impresentable eh incomible</t>
  </si>
  <si>
    <t>Mi producto está  todo aplastado , huele raro y hay empaques sueltos</t>
  </si>
  <si>
    <t>la torta vino rota abajo, el chantillí derramado y la decoración arriba toda movida, la caja manchada por el icing, definitivamente pésima calidad para el precio que se pago</t>
  </si>
  <si>
    <t>Acabo de abrir la caja y así llego como se ve en la foto. Alfajores volteados y rotos</t>
  </si>
  <si>
    <t>Pedí bruselina de chocolate con lucuma y me llegó una de fresa</t>
  </si>
  <si>
    <t>👋🏼 Hola, Anushka!. Soy Diego Alonso Barriga Barriales del equipo de soporte, ya estoy revisando tu caso para ayudarte.</t>
  </si>
  <si>
    <t>El postre llego como desinflado, cuando lo levanto se ve que le falta una parte de la parte de abajo, como si al servir hubieran dejado una parte del producto porque es chico y chueco</t>
  </si>
  <si>
    <t>el alfajor llego cortado en varios pedazos</t>
  </si>
  <si>
    <t>la porción de postre llegó así de aplastada</t>
  </si>
  <si>
    <t>Pedí dos porciones de torta de chocolate y solo llegó una porción.</t>
  </si>
  <si>
    <t>el keke estaba duro, no se podia comer todo, no parece fresco</t>
  </si>
  <si>
    <t>Se han equivocado y me han dado otro pedido que no era el mío, este pedido es de 13 soles y yo he gastado más en lo que pedí y nunca me llegó, necesito la devolución</t>
  </si>
  <si>
    <t>el pedido fue de 4 tortas 2 de chocolate y 2 de carrot cake a lo que solo me a llegado 3 tortas 2 de carrot case y 1 de chocolate faltaría 1 de chocolate como podría ser en ese caso</t>
  </si>
  <si>
    <t>No enviaron servilletas y cubiertos además la bruselina de vainilla llegó toda volteada y derramada</t>
  </si>
  <si>
    <t>2 de los postres llegaron derretidos todos desarmados</t>
  </si>
  <si>
    <t>ya les dije que el repartidor me pidió un código que no había en el pedido y le insistí pero dijo que no podía esperar y se fue llevándose todo el producto</t>
  </si>
  <si>
    <t>pedí una voz de bocaditos y me ha llegado un cheesecake</t>
  </si>
  <si>
    <t>El repartidor no entregó el pedido y tengo grabada su cara en las cámaras</t>
  </si>
  <si>
    <t>todos los productos estaban movidos</t>
  </si>
  <si>
    <t>llegó diferente el sabor</t>
  </si>
  <si>
    <t>El pedido llegó con deterioro de la caja y el alimento no estaba bien asegurado como usualmente la pastelería lo hace. El postre estuvo fuera del molde de seguridad, por ello se ve que está inclinado hacia un lado. Ha sido una pésima experiencia y quería celebrar un evento en familia.Para celebraciones compramos en su tienda; física o vía delivery. Pero es la primera vez que sucede esto.</t>
  </si>
  <si>
    <t>Llego desarmado con el glase despegado del keke, era para un obsequio</t>
  </si>
  <si>
    <t>la torta llegó toda destrozada</t>
  </si>
  <si>
    <t>Acabo de abrir el postee ye sta en pésimas condiciones, nada me dice que no lo hayan abierto</t>
  </si>
  <si>
    <t>La entrega está horrorosa, parece que se hubiesen comido una parte! Todo mal</t>
  </si>
  <si>
    <t>Las dos porciones de keke de plátano no llegaron</t>
  </si>
  <si>
    <t>Las tortas llegaron aplastadas, sin chantilli, sin cremas, y derretidas, primera vez que me pasa esto con maria almenara</t>
  </si>
  <si>
    <t>El postre que pedí vino todo despedazado</t>
  </si>
  <si>
    <t>Solicite 3 postres y solo me llego 1.Solicite: mouse de limon , mouse de chocolate y carrot cake. Falto entregar en carrot cake.Me cobraron por los 3 productos , pero en la boleta de maria almenara cobraron 2 productos. No cobraron el carrot cake</t>
  </si>
  <si>
    <t>llego todo volteado como pueden observar y todo partido</t>
  </si>
  <si>
    <t>Llego como se envía la foto. Gracias</t>
  </si>
  <si>
    <t>Las dos bruselinas llegaron desparramadas, en el caso del cheesecake solo lo de encima llegó movido y no sobre el postre. Era un obsequio y no se ve bien entregarlo de ese modo</t>
  </si>
  <si>
    <t>Torta llego aplastada presentación malisimo encima era para celebrar el evento de cumpleaños de mi enamorada y estaba esperando con sus invitados y llega aplastada la torta increíble que pasen estas cosas y nadie se haga responsable.</t>
  </si>
  <si>
    <t>Al abrir el empaque del pedido, la torta estaba toda destrozada, asi como se ve en la foto</t>
  </si>
  <si>
    <t>2 por de limón llegaron volteados totalmente destruidos, exijo devolución de inmediato</t>
  </si>
  <si>
    <t>el tamaño es más pequeño. la presentación esta chueca, todo wsta movido y era un regalo :(</t>
  </si>
  <si>
    <t>El box llego destruído</t>
  </si>
  <si>
    <t>El crocante de la manzana, la parte de arriba está muy dura, al darle una cucharada, se ha destrozado todo anteriormente y ya comprado está duro y se ha roto por completo</t>
  </si>
  <si>
    <t>El pedido estaba mal empacado y llegó aplastado y derramado</t>
  </si>
  <si>
    <t>lleno todo mezclado y roto... mezclados todos los pastelitos y no se puede comer así todo destruido</t>
  </si>
  <si>
    <t>Encontró el pedido aplastado del crumble de manzana</t>
  </si>
  <si>
    <t>Llegó roto</t>
  </si>
  <si>
    <t>Ha llegado la torta que parece que se le ha caído al Rappi porque está aplastada y movida hacia un lado como se ve en la foto</t>
  </si>
  <si>
    <t>Llego sin las velas</t>
  </si>
  <si>
    <t>El keke está chicloso tiene un sabor ligeramente crudo</t>
  </si>
  <si>
    <t>la caja está toda sucia por todos lados lleno de harina, y por dentro se ve que los alfajores están todos movidos uno de ellos no tiene la tapa de encima y todo un desastre... es para un regalo y no se puede entregar de esta manera a nadie, quiero la dv</t>
  </si>
  <si>
    <t>¿Podrías reenviármela, por favor? No puedo ver conversaciones anteriores. 😊</t>
  </si>
  <si>
    <t>Al postre llegó derramado y disperso en todo el empaque no se puede disfrutar</t>
  </si>
  <si>
    <t>la torta está derramada, casi salida del empaque</t>
  </si>
  <si>
    <t>He pedido una torta completa y ha llegado solo un pedazo de torta</t>
  </si>
  <si>
    <t>Las dos tortas están destrozadas, no es la presentación normal</t>
  </si>
  <si>
    <t>La torta llegó súper destruida. Estamos muy decepcionadas, y malogró el cumpleaños… no podíamos cantarle así</t>
  </si>
  <si>
    <t>la torta estaba toda deformada</t>
  </si>
  <si>
    <t>El alfajor llegó destrozado</t>
  </si>
  <si>
    <t>Pésima presentación, como van a entregar así ?</t>
  </si>
  <si>
    <t>Hola, he pedido esta torta para un cumpleaños y me llegó toda chorreada y aplastada del costado. Tengo más fotos y videos para enviar, esa no es la foto que sale en la página cuando compras.</t>
  </si>
  <si>
    <t>Llegó volteado y toda la crema de hecho a perder. La torta se ha malogrado no se puede comer</t>
  </si>
  <si>
    <t>Pedi cheesecake de maracuyá y llegó uno de frutos rojos</t>
  </si>
  <si>
    <t>pedí una torta de chocolate y llegó aplastada y dañada</t>
  </si>
  <si>
    <t>PEDÍ QUE FUERA MODALIDAD DE REGALO Y CON TARJETA. Redacte la TARJETA QUE ERA EspecialPORQUE EL HAGAZAJADO ES ESPECIAL Y COMO VA A LLEgar SIN TARJETA ??</t>
  </si>
  <si>
    <t>El chantilly estaba con una consistencia casi liquida</t>
  </si>
  <si>
    <t>El postre ha llegado todo aplastado, necesito la devolución</t>
  </si>
  <si>
    <t>abri el pedido y los alfajores estaban rotos sin poder disfrutarlo como se debe. no es primera vez</t>
  </si>
  <si>
    <t>No llegó toda la caja de alfajores</t>
  </si>
  <si>
    <t>había un pelo largo en el keke</t>
  </si>
  <si>
    <t>Un crocante de manzana no fue entregado</t>
  </si>
  <si>
    <t>está totalmente impresentable , es para un cumpleaños</t>
  </si>
  <si>
    <t>Por favor necesito que vengan a recoger una de las tortas qué me han dejado. yo solo pedí UNA  y me han enviado DOS.</t>
  </si>
  <si>
    <t>Así no lo puedo comer, está todo aplastado así no es la bruselina</t>
  </si>
  <si>
    <t>j</t>
  </si>
  <si>
    <t>me llego una torta diferente a la que pedi, no es cheesecake de oreo</t>
  </si>
  <si>
    <t>me llego torta de chocolate y no lo que pedi</t>
  </si>
  <si>
    <t>el sabor del producto no era lo que yo esperaba tenía un sabor amargo</t>
  </si>
  <si>
    <t>foto diferente a lo que pedí, sabe mucho a huevo</t>
  </si>
  <si>
    <t>La porción vino significativamente reducida a lo que normalmente ofrecen y sin embargo me han cobrado igual</t>
  </si>
  <si>
    <t>Three tres leches are missing, they did not arrive</t>
  </si>
  <si>
    <t>El pedido llegó bien por afuera en el empaque pero dentro la caja estaba empacada de cabeza por lo que el postre llegó así</t>
  </si>
  <si>
    <t>Pedí una tartera de frutos rojos y me llegó un cheesecake</t>
  </si>
  <si>
    <t>Uno de los Love Box no llego</t>
  </si>
  <si>
    <t>Pedí dos porciones de pie de limón y una está bien y la otra como en la foto completamente aplastada</t>
  </si>
  <si>
    <t>ese producto es más largo la mitad de la porción que normalmente viene aplastado y por ese pedazo no pienso pagar completo quiero mi dinero por esa porción</t>
  </si>
  <si>
    <t>no es lo que pedí</t>
  </si>
  <si>
    <t>El tamaño de porción por el precio no corresponde anterior mente he comido y ha venido una porción más grande y con una trufa encima</t>
  </si>
  <si>
    <t>Estaba aplastado el chantillí y las frutas</t>
  </si>
  <si>
    <t>siempre compro la cajita de brownie pero en este local me vino con un sabor super raro  un poco feito y con cosas duras la verdad no las comi  espero puedan mejorar eso</t>
  </si>
  <si>
    <t xml:space="preserve">Victor Laurente </t>
  </si>
  <si>
    <t>Google MB 2 - Rating: 2</t>
  </si>
  <si>
    <t>08:34</t>
  </si>
  <si>
    <t>La comida salada le falta fuerza y sabor Los postres están húmedos hasta los que deberian de ser crocantes no lo están.</t>
  </si>
  <si>
    <t>Rating: 2 La comida salada le falta fuerza y sabor.Los postres están húmedos hasta los que deberían de ser crocantes no lo están.</t>
  </si>
  <si>
    <t xml:space="preserve">Abel sanchez saldaña </t>
  </si>
  <si>
    <t>SantaAnita</t>
  </si>
  <si>
    <t>Reclamo calidad de producto SAN MIGUEL: QUEMADO ticket #508599</t>
  </si>
  <si>
    <t>Brownie al 72% dulce  capuccino con sabor quemado. Se informa a calidad. Tda indica que no ha tenido incidencias.</t>
  </si>
  <si>
    <t xml:space="preserve">Katty Allison Sandoval </t>
  </si>
  <si>
    <t>Demoraron un montón para atenderme un keke de manzana Segundo  el keke más horrible que he comido  no sabíamos si era keke o un budín de manzana</t>
  </si>
  <si>
    <t>Indica que tienda demoro en entregarle un keke de manzana y que no le gusto el sabor de keke  tienda indica que no hubó inconvenientes con  el cliente que no presento ninguna molestia y no hubo demora</t>
  </si>
  <si>
    <t xml:space="preserve">Rafael Franco </t>
  </si>
  <si>
    <t>20:23</t>
  </si>
  <si>
    <t>Reclamo mala atención SANTA ANITA Ticket 509594</t>
  </si>
  <si>
    <t>Local sucio y no le vendieron el producto que quería porque eran maquetas. Tda indica que cl quería porc. keke de chocol. pero debía esperar por ello cl escog otro keke. En vitrina solicita keke de chocol. y personal indica que es maqueta y tiempo de vida</t>
  </si>
  <si>
    <t>Emmely Arévalo</t>
  </si>
  <si>
    <t>Tras varias recomendaciones y expectativas.....no me lleve una buena experiencia.</t>
  </si>
  <si>
    <t>Reclama que no se llevó una buena experiencia  no especifica si en cuanto a los productos o a la atención  tienda no ha presentado ninguna incidencia no recuerdan a la cl.</t>
  </si>
  <si>
    <t xml:space="preserve">Naty Santos Zutta </t>
  </si>
  <si>
    <t>Google MB 3 - Rating: 3 - Alerta1 - Alerta2 - Alerta0</t>
  </si>
  <si>
    <t>Demasiado pequeño  no es para 4 personas como indica en la publicación. No volvería.</t>
  </si>
  <si>
    <t>Reclama que el tamaño del producto es muy pequeño pero no menciona producto ni da más detalles. Tienda no ha recibodo reclamo similar</t>
  </si>
  <si>
    <t>Rocio Espinoza Taype</t>
  </si>
  <si>
    <t>Google MB 2 - Rating: 2 - Alerta0</t>
  </si>
  <si>
    <t>08:49</t>
  </si>
  <si>
    <t>Reclamo mala atención Tienda La Molina  Ticket 510409</t>
  </si>
  <si>
    <t>Rating: 2 Fui por primera vez y la atención fue decepcionante. Como leo en los comentarios  no es la primera vez que sucede en este local  así que operan de esa forma o no les importa mejorar el servicio. Los postres dentro del promedio  nada espectacular</t>
  </si>
  <si>
    <t xml:space="preserve">Luis Lalopu </t>
  </si>
  <si>
    <t>Buenas tardes una consulta ya no están poniendo velitas ?</t>
  </si>
  <si>
    <t>Pidió una torta por peya e indica que no le llegó vela ni pudo ingresar dedicatoria. Se informa que por agregador no enviamos vela y que no hay opción de dedicatoria. Se deriva a web.</t>
  </si>
  <si>
    <t>Patricia</t>
  </si>
  <si>
    <t>14:44</t>
  </si>
  <si>
    <t>Buenas tardes  le escribe Lesly Carrasco  soy una cliente que ama los postres de Maria Almenara. Les cuento una experiencia que en su momento si me causo sorpresa y hoy como es el santo de un familiar pediremos nuevamente y me acordé de hacerles llegar...</t>
  </si>
  <si>
    <t>Reclama que su torta vino con un cabello y solo lo da como sugerencia para mayor cuidado y se le ofrece cortesía</t>
  </si>
  <si>
    <t>Leslie</t>
  </si>
  <si>
    <t>FEEDBACK RECLAMO PEDIDO EQUIVOCADO TIENDA ARAMBURU #506265</t>
  </si>
  <si>
    <t>Pidió empanada de carne y de pollo  le dieron 2 de pollo. Area de vitrinia retiró una empanada de cada lugar  no se puede identificar que área cometió el error. se envía producto correcto</t>
  </si>
  <si>
    <t>Solange</t>
  </si>
  <si>
    <t>20:31</t>
  </si>
  <si>
    <t>Reclamo mala atención Aramburu Ticket 506556</t>
  </si>
  <si>
    <t>Se había gestionado el envío del product. empanada de carne  sin embargo  cl indica que le volvimos a enviar de pollo. Ya no desea que le enviemos por ahora. Ella lo solicitará más adelante. Se ofrece disculpa</t>
  </si>
  <si>
    <t>Lennin Reyes  972125135. Sobre mi consulta no es por una promoción. Tengo entendido que muy a parte de consumir  les regalan 1 tajada de torta por cumpleaños? El año pasado fue asi con un plazo de 1 semana. Mi cumpleaños fue el 16 y fui el 18 a consumi...</t>
  </si>
  <si>
    <t>indica que se acerco a tienda 2 días después de su cumpleaños y no le entregaron la promoción de la porción gratis  reclama que deberia ser valido por mas dias.Se agradece sugerencia</t>
  </si>
  <si>
    <t>Lennin Reyes</t>
  </si>
  <si>
    <t>indica que la red velvet no tiene todos los ingredientes que indican en web   se le brinda el detallado del producto  se agradece su comunicación.</t>
  </si>
  <si>
    <t>Claudia Rospigliosi</t>
  </si>
  <si>
    <t>Hola pedí esta torta</t>
  </si>
  <si>
    <t>Su bruselina de vainilla y fresas no lleva flores en la decoración y no le gusta la escritura de la dedicatoria. Se explica producto y se envia por cl crítica dedicatoria y velita de cortesia.</t>
  </si>
  <si>
    <t>Yockasta Natalia Yalan Valenzuela</t>
  </si>
  <si>
    <t>MAAL-001-1124 Libro de Reclamo calidad de producto Santa Anita: mal estado ticket #505855</t>
  </si>
  <si>
    <t>MAAL-001-1124 Crema de limón de porción de pie tiene un sabor a limón malogrado  en el merengue se sienten los granos de azúcar  tienda indica que el producto está en óptimas condiciones cl. no acepta rpta  se intenta ofrecer cortesía pero no acepta.</t>
  </si>
  <si>
    <t>Rumiko Liz Mizoguchi Sánchez</t>
  </si>
  <si>
    <t>FEEDBACK RECLAMO DELIVERY PROPIO TIENDA Aramburu  #505884</t>
  </si>
  <si>
    <t>indica mala presentación por movimiento con nuestro delivery MA  se le ofrece disculpa + un detalle</t>
  </si>
  <si>
    <t>Marcos Barrueto</t>
  </si>
  <si>
    <t>Contacto fuera de horario - Cortesía - sin télefono</t>
  </si>
  <si>
    <t>JAVIEROROPEZA</t>
  </si>
  <si>
    <t>Hola! Tengo una sugerencia  Recibí un pedido siempre todo es A1. Pero ya van 2 veces que cuando pido porción de torta me llega sin cubierto y lamentablemente estoy en la Oficina no en casa.   Como sugerencia agregarle cubiertos cuando sean porciones pe...</t>
  </si>
  <si>
    <t>Menciona que no pudo comer su postre porque no le llegó cubierto y estaba en la oficina sugiere que se coloque. Se explica que no se entrega cubiertos y que puede solicitarlo por este medio.</t>
  </si>
  <si>
    <t>Alessandra Gómez</t>
  </si>
  <si>
    <t>Indica que su mini red velvet  estaba la base muy dura  las frutas no estaban heladas y que no tenia nada de arandanos su relleno.cliente no brinda detalle de compra y no responde los mensajes.</t>
  </si>
  <si>
    <t>Reclamo calidad de producto Santa Anita Calidad de la bruselina de Lúcuma con chocolate ticket 508324</t>
  </si>
  <si>
    <t>Cliente reclama que la bruselina de chocolucuma que está en vitrina esta desarmado. Se valida que producto ya no tiene la forma cuando recién está preparado  tienda indica que está en vitrina hace una hora. Se agradece comunicacion.</t>
  </si>
  <si>
    <t xml:space="preserve">Rouze Martinez </t>
  </si>
  <si>
    <t>16:18</t>
  </si>
  <si>
    <t>reclama que no se le envió cucharita en su porcion. Se explica que somos ecoamigables.Cliente no entiende explicacion y deja de responder.</t>
  </si>
  <si>
    <t>Cynthia Bejarano</t>
  </si>
  <si>
    <t>Ayuda</t>
  </si>
  <si>
    <t>Movimiento  se deriva a cliente a su soporte  pero no le brindan solución y le cierran el chat. Se ofrece cortesía por cliente insistente.</t>
  </si>
  <si>
    <t>Martín Gutiérrez</t>
  </si>
  <si>
    <t>Hice un reclamo de una Bruselina que compré que llegó rota</t>
  </si>
  <si>
    <t>Movimiento  informa que su soporte sólo le brindo compensación de s/5.00 y era para regalo de cumpleaños. Se brinda cortesía por cliente insistente.</t>
  </si>
  <si>
    <t>Ilenia González</t>
  </si>
  <si>
    <t>18:21</t>
  </si>
  <si>
    <t>Terrible porque fui hace 20 minutos al de 28 de julio y me dijeron que se había acabado  y ahora ponen que aún hay stock 🫠</t>
  </si>
  <si>
    <t>Se acercó con su medalla pero tda le indicó que ya se había agotado el stock. Min después suben un post a instagram indicando que se acerquen esto generó incomodidad al cl. Tda no tenía conocimiento de la ampliación. Se ofrece disculpa + detalle</t>
  </si>
  <si>
    <t>María Alejandra López</t>
  </si>
  <si>
    <t>Cortesía - Alerta1 - Alerta2 - Alerta3 - Alerta0 - guia de cortesia</t>
  </si>
  <si>
    <t>Reclamo mala atención (Santa Cata) Ticket: 508916</t>
  </si>
  <si>
    <t>Reclama que solicitó su porción por la promoción de la maratón y le indicaron que era hasta la 6 pm pero en el post indicaba 9pm. Se le ofrece cortesía</t>
  </si>
  <si>
    <t>Erick Michaell Salazar Flores</t>
  </si>
  <si>
    <t>Cortesía - sin info - Alerta1 - Alerta0</t>
  </si>
  <si>
    <t>Indica que el sabor y textura de su minimaria dulzura de pecanas no era el habitual  tienda indica que no han tenido ninguna incidencia.No responde</t>
  </si>
  <si>
    <t>Noemi Olazabal</t>
  </si>
  <si>
    <t>Buenas  al final me llamaron</t>
  </si>
  <si>
    <t>Indica que no le dieron solución a su reclamo 509443  exige devolución se le ofrece cortesia por cliente critico</t>
  </si>
  <si>
    <t>Cortesía - Alerta0 - guia de cortesia</t>
  </si>
  <si>
    <t>FEEDBACK RECLAMO PEDIDO EQUIVOCADO TIENDA ANDRES REYES  #510036</t>
  </si>
  <si>
    <t>Solicito una porcion de pie de limon y le entregaron una porcion de crocante de manzana  se programa entrega del producto correcto.</t>
  </si>
  <si>
    <t>Lizet Madrid</t>
  </si>
  <si>
    <t>18:03</t>
  </si>
  <si>
    <t>Hola  yo siempre pido sus postres y galletas  soy mega fan de la galleta chocochoco  pero hoy me llego recontra rara y destruida  estaba más aguanta de lo normal y no es la calidad a la que me tienen acostumbrada  no se descuiden por favor yo amo mucho...</t>
  </si>
  <si>
    <t>Reclamo Rappi  1 galleta chocochoco llego mas aguada de lo normal por causas de otros productos que llevaba rappi. Sin reclamo agregador  se emite cortesía 1 galleta chocochoco</t>
  </si>
  <si>
    <t>Liliana Contreras Rojas</t>
  </si>
  <si>
    <t>20:29</t>
  </si>
  <si>
    <t>Reclama que le llego el pedido movido el cheesecake de maracuya le llego en movido  se le ofrece envio de nuevo cheesecake de maracuya cliente conforme</t>
  </si>
  <si>
    <t>Ariana Rosalí Pachón Huamán</t>
  </si>
  <si>
    <t>Cortesía - con reclamo a agregador - Alerta1 - Alerta2 - Alerta3 - Alerta0 - guia de cortesia</t>
  </si>
  <si>
    <t>FEEDBACK RECLAMO DELIVERY PROPIO TIENDA DOS DE MAYO #509426</t>
  </si>
  <si>
    <t>Motorizado no dió aviso que cliente no le respondía y solo dejó el pedido en recepción  cl. no sabía que se había realizado la entrega de su pedido  se agradece feedback y se le indica que lo tomaremos en cuenta</t>
  </si>
  <si>
    <t>Flor Abad</t>
  </si>
  <si>
    <t>FEEDBACK RECLAMO DELIVERY PROPIO TIENDA ARAMBURU #505761</t>
  </si>
  <si>
    <t>bajó y no vio al driver  tuvo que salir a buscarlo  al encontrarlo estaba molesto y le dijo de mala manera que era la segunda vez que venia con el pedido  el pdto. estaba movido  se ofrece disculpas y detalle por lo ocurrido.</t>
  </si>
  <si>
    <t>Fanny Calderon</t>
  </si>
  <si>
    <t>2500028285-R</t>
  </si>
  <si>
    <t>JAVIER OROPEZA</t>
  </si>
  <si>
    <t>Llamada de Zoia Guerra</t>
  </si>
  <si>
    <t>Tda tenía entregas pendientes de su rango  no da aviso. Cl no desea esperar y cambia de dirección  indica que nos espera hasta las 6 pm. CP no realizó cambio de dirección  haciendo que la demora aumente a 1hr y 46 min. Se ofrece disculpa</t>
  </si>
  <si>
    <t>Zoia</t>
  </si>
  <si>
    <t>Llamada de Sergio Morales</t>
  </si>
  <si>
    <t>Reclama que Rappi demora en entregarle su pedido y desea recogerlo en tienda  se menciona que no es posible que comprador recoja pedido. Se deriva con su canal de compra.</t>
  </si>
  <si>
    <t>Llamada de Silvia Diaz</t>
  </si>
  <si>
    <t>Pidió dedicatoria rappi  pero no llegó. Se deriva a su canal de compra.</t>
  </si>
  <si>
    <t>Silvia</t>
  </si>
  <si>
    <t>Llamada de Hugo Gonzalez</t>
  </si>
  <si>
    <t>Pedido sigue en curso  driver recogió el pedido de tienda en horario correspondiente  pero se atrasó hora de entrega. se deriva a su canal de compra</t>
  </si>
  <si>
    <t>Llamada a Gloria Pereda</t>
  </si>
  <si>
    <t>Solicitó un love box clasico pero queria comprar y llevar  tienda le solicitó 10 minutos de espera pero no quiso esperarlos. Se indican tiempos de preparación del producto.</t>
  </si>
  <si>
    <t>Wendy Pereda</t>
  </si>
  <si>
    <t>19:10</t>
  </si>
  <si>
    <t>Llamada a Jessica Niquen</t>
  </si>
  <si>
    <t>reclama que ella no solicitó su pedido para el día de hoy sino para mañana  se le explica que la fecha ingresada es hoy  asimismo que debe enviar a recoger el pedido por ser prod. delicado  cl. enviará a su amiga a recoger su pedido de 5 a 6 pm</t>
  </si>
  <si>
    <t>Llamada de Marco Benites Chanco</t>
  </si>
  <si>
    <t>1 hora de tardanza  se informa a tienda</t>
  </si>
  <si>
    <t>Marco Benites Chanco</t>
  </si>
  <si>
    <t>Reclamo mala atención Camacho Ticket 508193</t>
  </si>
  <si>
    <t>Le llegó confirmación de entrega pero no ha recibido nada  indica que estamos demorando y que tenía previsto salir. Driver coloco por error pedido entregado. Se ofrece disculpas y se le indica que se dará prioridad.</t>
  </si>
  <si>
    <t>Guillermo</t>
  </si>
  <si>
    <t>MA-CAM-240525-0001</t>
  </si>
  <si>
    <t>11:48:19</t>
  </si>
  <si>
    <t>Llamada a Maryorie Chero Saavedra</t>
  </si>
  <si>
    <t>Mesero Moisés demoró en atenderla  a pesar de haber presionado el botón de mesa en al menos cinco ocasiones. Uno de los productos solicitados no estaba disponible  lo que generó una demora en la entrega de su pedido.Se pide disculpas</t>
  </si>
  <si>
    <t>Maryorie</t>
  </si>
  <si>
    <t>Moises</t>
  </si>
  <si>
    <t>19:00-20:30</t>
  </si>
  <si>
    <t>Llamada de Sandra Villagómez</t>
  </si>
  <si>
    <t>Desea comprar 4 box de mini porc. de torta de chocol. Se valida que la tda que se le asigna es 2 de mayo no tiene el producto. Solicita que traslademos los productos  a una tda cercana y que se tome su pedido. Se explica proceso de compra. Cl insatisfecho</t>
  </si>
  <si>
    <t>Sandra Villagómez</t>
  </si>
  <si>
    <t>Llamada de Vanessa Tassara</t>
  </si>
  <si>
    <t>Demora 1 hora  no tenía guía creada debido a un error en el sistema  se le indica que se dará aviso para su envío con prioridad</t>
  </si>
  <si>
    <t>Ornella Vanessa Tassara Zevallos</t>
  </si>
  <si>
    <t>Llamada de Sara Reyes</t>
  </si>
  <si>
    <t>Reclama que no entregaron su pedido   se indica que esta en recepcion.Cliente consultara y nos avisara si presenta incidencias.</t>
  </si>
  <si>
    <t>Sara Reyes</t>
  </si>
  <si>
    <t>Llamada de Ximena Cabrejo</t>
  </si>
  <si>
    <t>pidió por agregador  reclama que no le llego su dedicatoria encima de la torta que coloco en su pedido  se indica que no tenemos opcion de dedicatoria en agregadores.</t>
  </si>
  <si>
    <t>Ximena Cabrejo</t>
  </si>
  <si>
    <t>19:34</t>
  </si>
  <si>
    <t>FEEDBACK RECLAMO PEDIDO INCOMPLETO TIENDA DOS DE MAYO # 506820</t>
  </si>
  <si>
    <t>No le entregaron su porcion de keke de manzana.No tiene evidencias.Jessica valida con las camaras que el cliente saco el keke de la bolsa y pidio cambio por otro keke y se retiro sin pedirlo nuevamente .No espero al de vitrina.Se envia el keke por insiste</t>
  </si>
  <si>
    <t>Rosa Mariana Rojas</t>
  </si>
  <si>
    <t>Alerta1 - Alerta2 - Alerta3 - Alerta0 - guia de cortesia</t>
  </si>
  <si>
    <t>Llamada de 51988827095</t>
  </si>
  <si>
    <t>porción de ch. de maracuyá es pastoso y la primera vez que lo prueba  se le indica que la descripción es la correcta ya que nuestro chesscake es horneado  cliente entiende.</t>
  </si>
  <si>
    <t>Alexandra Camarga</t>
  </si>
  <si>
    <t>Llamada de 51932795170</t>
  </si>
  <si>
    <t>indica no haber recibido su compra realizada por PEYA  se deriva a su canal de compra y se recomienda compras por la web</t>
  </si>
  <si>
    <t>Maria Luisa Arroyo</t>
  </si>
  <si>
    <t>17:54</t>
  </si>
  <si>
    <t>Llamada de 51960416438</t>
  </si>
  <si>
    <t>Pidió pomo de mousse de limón e indica que hasta ahora no le han entregado. Tda entregó el producto al driver. Se valida que la orden finalizó a las 13:38 hrs. Se deriva a su canal de compra</t>
  </si>
  <si>
    <t>Jessenia Chiroque</t>
  </si>
  <si>
    <t>FEEDBACK RECLAMO PEDIDO EQUIVOCADO TIENDA BOLIVAR  #TICKET507053</t>
  </si>
  <si>
    <t>solicito carrot cake 12 pz   le entregaron minimaria carrot cake  cliente entrego la minimaria sellada y se entrega carrot cake 12 pz.No se entrego cortesia</t>
  </si>
  <si>
    <t>Daniela Esther Verástegui Guevara</t>
  </si>
  <si>
    <t>Se cambia producto al cliente - sin reclamo a agregador - guia de cortesia</t>
  </si>
  <si>
    <t>Rosa Mercedes Madera La Riva</t>
  </si>
  <si>
    <t>12:15</t>
  </si>
  <si>
    <t>Llamada de 51941501019</t>
  </si>
  <si>
    <t>Indica que recibió torta tres leches cuando su pedido era una red velvet 12 pz. Se valida que guía estaba en curso. Cl indica en la llamada que se confundió que la caja no era nuestra. Se indica que su pedido está en ruta  agradece.</t>
  </si>
  <si>
    <t>Maria Valdarrago</t>
  </si>
  <si>
    <t>Llamada de 51982370857</t>
  </si>
  <si>
    <t>Indica que están demorando en entregarle su pedido. El estado del pedido es en progreso. Tda indica que se entregó el pedido a rt en el tiempo establecido. Se explica al cl y se deriva a su soporte</t>
  </si>
  <si>
    <t>Camila Coronado</t>
  </si>
  <si>
    <t>Llamada de 51984961396</t>
  </si>
  <si>
    <t>1h20m de tardanza orden no ingreso a central de pedidos por error de app.Se deriva a su canal de compra.</t>
  </si>
  <si>
    <t>Jorge Cañamero</t>
  </si>
  <si>
    <t>FEEDBACK RECLAMO PEDIDO EQUIVOCADO TIENDA ENCALADA #508378</t>
  </si>
  <si>
    <t>Realizó una compra en tienda de una porcion pie de limon  le entregaron: una porcion pie de pecanas. Se da aviso a tienda y se coordina el envío del producto correcto.</t>
  </si>
  <si>
    <t>Richard Rodriguez</t>
  </si>
  <si>
    <t>Cortesía - guia de cortesia</t>
  </si>
  <si>
    <t>Llamada de 51921830393</t>
  </si>
  <si>
    <t>Indica que motorizado no le realizó llamada y que ahora su orden aparece como cancelada. Se deriva a su canal de compra.</t>
  </si>
  <si>
    <t>Evelyn Lopez Mendoza</t>
  </si>
  <si>
    <t>Llamada de 51997920789</t>
  </si>
  <si>
    <t>Reclama que no le entregaron su pedido y que desea ir a recoger el pedido a tienda  se le indica que esta cancelado y se deriva con su soporte</t>
  </si>
  <si>
    <t>Talia Amsel</t>
  </si>
  <si>
    <t>Hola Magly   según lo conversado telefónicamente le hago llegar este mensaje para poder atender su caso.</t>
  </si>
  <si>
    <t>Indica que la torta de chocolate 12p está dura y les cayo mal a todos sus invitados.Se valida que es un turrón de chocolate 12pz.Se le explica las diferencias en los productos y frescura.Cliente entiende.</t>
  </si>
  <si>
    <t>Magly García  Bocanegra</t>
  </si>
  <si>
    <t>FEEDBACK RECLAMO PEDIDO INCOMPLETO TIENDA PRECURSORES #504967</t>
  </si>
  <si>
    <t>No le entregaron sus velas Lisas Rayas Dorado  se coordina el envío</t>
  </si>
  <si>
    <t>Melina Oscanoa Ramos</t>
  </si>
  <si>
    <t>velas lisas rayadas dorado</t>
  </si>
  <si>
    <t>Solicita devolución porque el cliente regalado no estará para recibir la orden.</t>
  </si>
  <si>
    <t>Andrea Lucía Patrón Julca</t>
  </si>
  <si>
    <t>55.90</t>
  </si>
  <si>
    <t>FEEDBACK RECLAMO PEDIDO EQUIVOCADO TIENDA ARAMBURU  #508526</t>
  </si>
  <si>
    <t>Solciito 1 porcion bruselina vainilla y le entregaron 1 porcion de carrot cake.Se envia producto correcto.</t>
  </si>
  <si>
    <t>Cortesía - Alerta1 - Alerta0 - guia de cortesia</t>
  </si>
  <si>
    <t>Hola Cristian. Te saluda Gabriela  según lo conversado telefónicamente le hago llegar este mensaje para poder atender su caso.</t>
  </si>
  <si>
    <t>Muy descontento  demoraron 20 minutos en entregar 1 minimaria bruselina vai/fre. Tda tenia otros pedido. Se ofrecen disculpas y se agradece aviso</t>
  </si>
  <si>
    <t>Cristian Reveros</t>
  </si>
  <si>
    <t>12:39</t>
  </si>
  <si>
    <t>Reclama que no enviaron una caja de  mini brownies o mini alfajores pero luego encuentra que ambos van en la misma caja.</t>
  </si>
  <si>
    <t>Ana</t>
  </si>
  <si>
    <t>Disculpe</t>
  </si>
  <si>
    <t>Movimiento  motorizado Yango  no tuvo cuidado al transportar el producto Se envía un nuevo producto</t>
  </si>
  <si>
    <t>Dave  Andre</t>
  </si>
  <si>
    <t>MA-PREC-170525-0001</t>
  </si>
  <si>
    <t>Delivery Yango</t>
  </si>
  <si>
    <t>18:53</t>
  </si>
  <si>
    <t>Llegó</t>
  </si>
  <si>
    <t>Torta enviada como cortesía le llegó movida  la guía se solicitó con Aimo y la plataforma mandó un Yango  se ofrece disculpas y un detalle por lo ocurrido</t>
  </si>
  <si>
    <t>Reclamo calidad de producto Camacho : Mal estado ticket # 505867</t>
  </si>
  <si>
    <t>reclama que el relleno de su porción de frutos rojos tiene un sabor como ácido o abombado  se consulta con tienda</t>
  </si>
  <si>
    <t>Vanessa</t>
  </si>
  <si>
    <t>Hola buenas tardes ! Hice el pedido de una torta</t>
  </si>
  <si>
    <t>Maria Alejandra Cardenas Paz</t>
  </si>
  <si>
    <t>No le entregaron 2 empanadas de carne  se coordina el envío.Solicito 4 empanadas de carne   se coordina recojo más un detalle (1 porción torta chocolate).</t>
  </si>
  <si>
    <t>Sadith  Diaz Chang</t>
  </si>
  <si>
    <t>Nimia Montalván</t>
  </si>
  <si>
    <t>Deyvi Antonio</t>
  </si>
  <si>
    <t>10:05</t>
  </si>
  <si>
    <t>Bs días</t>
  </si>
  <si>
    <t>Reclama que su tarj. impresa fue escrita a mano  tienda indica que cuentan con incidencias con la impresora y fue reportado con TI el 14 de mayo  se pide las disculpas  se brinda cortesía al cliente.</t>
  </si>
  <si>
    <t>Elizabeth Medina</t>
  </si>
  <si>
    <t>Hola Zoila  según lo conversado telefónicamente le hago llegar este mensaje para poder atender su caso.</t>
  </si>
  <si>
    <t>Ya no desea la compra  no podrá entregarlo a regalado.</t>
  </si>
  <si>
    <t>Zoila</t>
  </si>
  <si>
    <t>35.00</t>
  </si>
  <si>
    <t>Buenas tardes señorita</t>
  </si>
  <si>
    <t>Reclama no le llegó dedicatoria ni tarjeta impresa / informamos a tienda para envío  se crea guía</t>
  </si>
  <si>
    <t>Daniela</t>
  </si>
  <si>
    <t>realizó una compra presencial para el rango de 3 a 4 pm  tienda no mandó a crear guía  motorizado no lo llevó ya que no tenia la guía cargada  se gestiona su devolución</t>
  </si>
  <si>
    <t>Tracy Brigit Poma Granados</t>
  </si>
  <si>
    <t>Hola Nataly  según lo conversado telefónicamente le hago llegar este mensaje para poder atender su caso.</t>
  </si>
  <si>
    <t>Solicitó una porción de torta de chocolate y porción de ches. de frutos rojos  le llego una torta celebración  se coordina con tienda el envío de los productos correctos</t>
  </si>
  <si>
    <t>Nataly Atarama Cardama</t>
  </si>
  <si>
    <t>FEEDBACK RECLAMO PEDIDO EQUIVOCADO TIENDA SAN MIGUEL #508055</t>
  </si>
  <si>
    <t>Pidió 2 cajitas de brownie clásico  le entregaron 1 petit 2 sweet box. Se ofrece disculpa y que se entregará las 2 cajitas de brownies  cliente se contactará para indicar fecha.</t>
  </si>
  <si>
    <t>Carlos Ovalle Lozano</t>
  </si>
  <si>
    <t>Buenas noches!</t>
  </si>
  <si>
    <t>Pidio una carrot cake mini con una dedicatoria errada  se envia dedicatoria y tarjeta impresa correcta</t>
  </si>
  <si>
    <t>Heidi</t>
  </si>
  <si>
    <t>guia de cortesia</t>
  </si>
  <si>
    <t>VICTORFELIXRIOSPACAYA-DANKE</t>
  </si>
  <si>
    <t>Solicitud de Evidencias Contracargos ingresados del 2025-05-10 al 2025-05-12 - Carta: GD18180</t>
  </si>
  <si>
    <t>214.80</t>
  </si>
  <si>
    <t>Solicitud de Evidencias Contracargos ingresados del 2025-05-15 - Carta: GD18297</t>
  </si>
  <si>
    <t>214.90</t>
  </si>
  <si>
    <t>17.00-18.00</t>
  </si>
  <si>
    <t>Solicitud de Evidencias Contracargos ingresados del 2025-05-17 al 2025-05-19 - Carta: GD18388</t>
  </si>
  <si>
    <t>115.00</t>
  </si>
  <si>
    <t>Solicitud de Evidencias Contracargos ingresados del 2025-05-23 - Carta: GD18608</t>
  </si>
  <si>
    <t>155.50</t>
  </si>
  <si>
    <t>Solicitud de Evidencias Contracargos ingresados del 2025-05-24 al 2025-05-26 - Carta: GD18652</t>
  </si>
  <si>
    <t>218</t>
  </si>
  <si>
    <t>Solicitud de Evidencias Contracargos ingresados del 2025-05-29 - Carta: GD18813</t>
  </si>
  <si>
    <t>S/.214.00</t>
  </si>
  <si>
    <t>Pidió Lovebox pero recibió 1 minimaria ch de oreo  cl desea acercarse presencial a tienda a hacer el cambio porque vive a unas casas. Se ofrecen disculpas y se agradece comprensión. Tda alista producto y recibe mini ch oreo</t>
  </si>
  <si>
    <t>Renny Ronny Rodriguez Espinoza</t>
  </si>
  <si>
    <t>Se cambia producto al cliente - sin reclamo a agregador - Alerta1 - Alerta0</t>
  </si>
  <si>
    <t>16:35</t>
  </si>
  <si>
    <t>FEEDBACK RECLAMO PEDIDO INCOMPLETO TIENDA (SAN MIGUEL) #(506715)</t>
  </si>
  <si>
    <t>Solicitó varios productos y no le enviaron cookies. Se envía producto faltante</t>
  </si>
  <si>
    <t>Sonia</t>
  </si>
  <si>
    <t>sin reclamo a agregador - Alerta0 - guia de cortesia</t>
  </si>
  <si>
    <t>Hola  chicos! para dejar por aqui las observaciones que tuve en tienda Aramburú el 11 de mayo</t>
  </si>
  <si>
    <t>La butifarra le entregaron sin cremas y la salsa criolla separada. Sus tres leches chocolate porción tenia la masa un poco cruda. Compró 6 cajas de alfajores  estaban frios  y el manjar estaba frio y vino poco. Solicito 5 tarjetas vacias  le entregaron 1.</t>
  </si>
  <si>
    <t>14:30</t>
  </si>
  <si>
    <t>Reclamo calidad de producto MA SAN MIGUEL: Moscas en terraza ticket #505720</t>
  </si>
  <si>
    <t>Comenta que en terraza se visualizan muchas moscas  se el explica que por ser un lugar al aire libre puede haber ese tipo de incidencia  se agradece el aviso y se toma como feedback</t>
  </si>
  <si>
    <t>Hola Ana  según lo conversado telefónicamente le hago llegar este mensaje para poder atender su caso.</t>
  </si>
  <si>
    <t>Solicito una blue velvet de 12 pz y le entregaron una minimaria turrón de chocolate  se le pide enviar evidencias pero indica que al abrir la caja si es la torta correcta solo que le entregaron con una boleta errada  se agradece por informarnos</t>
  </si>
  <si>
    <t>Amelie Schell Schell</t>
  </si>
  <si>
    <t>reclama demora en la entrega de su pedido  tienda indica que se entrego a tiempo al motorizado  se deriva con su canal de compra</t>
  </si>
  <si>
    <t>Gloria</t>
  </si>
  <si>
    <t>Hola Rosario  contamos con demoras en la entrega de tu pedido  nos comunicamos para avisarte que tu pedido de María Almenara será entregado un poco más tarde de lo acordado. Lamentamos  el inconveniente y esperamos que tengas un dulce día.</t>
  </si>
  <si>
    <t>tardanza de 1 hora en su pedido  tienda indica que en vitrina pensaron que era pickup  saldra lo antes posible</t>
  </si>
  <si>
    <t>Pedidos Fuera de hora - Alerta0</t>
  </si>
  <si>
    <t>Atención Libro de Reclamo MAAL-001-1123</t>
  </si>
  <si>
    <t>MAAL-001-1123  demora en la devolución de su compra realizada por PEYA  tras anulación de pedido. Se explica que eso lo ve con su canal de compra según sus T&amp;C</t>
  </si>
  <si>
    <t>Diana Luisa</t>
  </si>
  <si>
    <t>13:20</t>
  </si>
  <si>
    <t>Hola Janet  según lo conversado telefónicamente le hago llegar este mensaje para poder atender su caso.</t>
  </si>
  <si>
    <t>No llego su tarjeta impresa  se ofrece detalle pero cliente se encuentra en huaycan  se brinda opción pickup pero requiere en la sede del aeropuerto  se da un plazo de contacto para coordinar el detalle.</t>
  </si>
  <si>
    <t>Janet Condori</t>
  </si>
  <si>
    <t>Hola Marco   nos comunicamos de Maria Almenara  con relación a una consulta sobre tu pedido efectuado.  En caso no puedas atendernos por esta vía  puedes  comunicarte con nosotros al 6429751. Que tengas un dulce día!</t>
  </si>
  <si>
    <t>Libro de reclamaciones - Cortesía - devolución - Alerta1 - Alerta0 - guia de cortesia</t>
  </si>
  <si>
    <t>Reclamo elemento extraño Santa Catalina : Hongo ticket # 506831</t>
  </si>
  <si>
    <t>Reclama que la fresa de la tartaleta estaba aguada y con mal aspecto.Encontro hongo en los arandanos.Cliente consumio el producto 10 horas despues.Se ofrece nuevo envio por critico.</t>
  </si>
  <si>
    <t>Xiomara Eliane Crispín Macavilca</t>
  </si>
  <si>
    <t>Cl indica que no le colocaron vela pese a que lo solicitó de manera presencial. Tda indica que al no tener dedicatoria no se coloca vela y que no recuerdan a un cliente solicitando ello. Se explica al cl y se agradece comunicación</t>
  </si>
  <si>
    <t>Ricardo</t>
  </si>
  <si>
    <t>Indica que solo se tocó el timbre y no se llamó por tlf  Se valida que sí se llamó a la cliente cumpliendo el flujo. Se le brinda información y se agradece comunicación</t>
  </si>
  <si>
    <t>Adriana</t>
  </si>
  <si>
    <t>Reclamo mala atención PLAZA NORTE Ticket 510617</t>
  </si>
  <si>
    <t>Pago no se procesó en izipay  se le indica al cl que solo ingresó 1 de 2 compras. Se hará devolución del pedido no entregado ya que Izipay volvió a cargar como pago procesado.</t>
  </si>
  <si>
    <t>Kelly Elizabeth</t>
  </si>
  <si>
    <t>Indica que deberíamos colocar mamparas en nuestro local de San Miguel  ya que por el frío la comida y las bebidas se enfrían muy rápido  además del frío corporal que se siente. Se agradece sugerencia.</t>
  </si>
  <si>
    <t>Hola  quisiera poner un reclamo</t>
  </si>
  <si>
    <t>Reclama que le cobraron reprogramación pese a que colocó los datos correctos y completos en referencias. Se indica que las entregas se generan en la dirección ingresada más no en la referencia.</t>
  </si>
  <si>
    <t>Clarita</t>
  </si>
  <si>
    <t>reclama movimiento en su entrega  se deriva con su canal de compra</t>
  </si>
  <si>
    <t>Karen Inoue</t>
  </si>
  <si>
    <t>18:26</t>
  </si>
  <si>
    <t>no entregaron tarjeta  impresa  tienda no puede validar mensajes en sistema  cliente se acercará a recoger su tarjeta con un detalle.Tienda no reporto a ti lo sucedido.</t>
  </si>
  <si>
    <t>Pamela Zanabria</t>
  </si>
  <si>
    <t>11.00-12.00</t>
  </si>
  <si>
    <t>MAAL-001-1130 María Almenara - Libro de reclamo</t>
  </si>
  <si>
    <t>MAAL-001-1130 Desea que su pedido (4 unidades de box 8 miniporciones de chocolate) sea trasladado desde cualquier tienda con stock hacia Bolivar  para que ella pueda recogerlo. Cliente crítica  se toma pedido manual.</t>
  </si>
  <si>
    <t>10:42</t>
  </si>
  <si>
    <t>Buenas noches estaba cenando. Si desean pueden llamarme  ingrese una reclamación por el producto en mal estado que enviaron.</t>
  </si>
  <si>
    <t>MAAL-001-1125 porcion de torta de chocolate con mal sabor.Se explica que los productos son del dia.Cliente incomoda  se ofrece detalle.</t>
  </si>
  <si>
    <t>Karla Ore</t>
  </si>
  <si>
    <t>Libro de reclamaciones - sin reclamo a agregador - Alerta1 - Alerta2 - Alerta0</t>
  </si>
  <si>
    <t>13:52</t>
  </si>
  <si>
    <t>MARIA ALMENARA: HOJA DE RECLAMACION MAAL-001-1133</t>
  </si>
  <si>
    <t>MAAL-001-1133 prueba</t>
  </si>
  <si>
    <t>Evelyn Salazar</t>
  </si>
  <si>
    <t>No le entregaron su pedido pese que la orden sale terminada. Envía conversación con RT donde le indica que no está en el lugar correcto. Se explica proceso y se deriva a su soporte.</t>
  </si>
  <si>
    <t>Ariana Pérez</t>
  </si>
  <si>
    <t>Buenas noched</t>
  </si>
  <si>
    <t>Solicitó Minimaria Red Velvet  le entregaron Blue velvet 12 pz. Cliente acepta quedarse con blue velvet 12 pz  no se genera envío del producto correcto.</t>
  </si>
  <si>
    <t>Susy Trelles</t>
  </si>
  <si>
    <t>Reclamo mala atención Santa Catalina  Ticket #508173</t>
  </si>
  <si>
    <t>pidió 7 minimarias  no le entregaron 02 minimarias red velvet  líder de turno quiso llevar los productos personalmente pero por la distancia no fue posible  cl. ya no desea el envío para hoy  se ofrecen disculpas y se gestiona la devolución</t>
  </si>
  <si>
    <t>Katia Bustillos Villalta</t>
  </si>
  <si>
    <t>FEEDBACK RECLAMO PEDIDO EQUIVOCADO TIENDA ARAMBURU #507144</t>
  </si>
  <si>
    <t>Pidió 2 mousse de chocolate - pomo  le entregaron 1 pomo de mousse de limón. Tda se confundió. Se coordina el envío del mousse de chocolate.</t>
  </si>
  <si>
    <t>Stephanie  Franco</t>
  </si>
  <si>
    <t>Buenas tardes Queria reportar que no he recibido el pedido. Vino el repartidor con un paquete qw no me correspondia  se acaba de retirar.</t>
  </si>
  <si>
    <t>Driver cruzó guia y pedido  por lo que entregó 1 minichoco  pero cl lo devolvió  orden errada volvió a tienda. Driver entrega producto correcto.</t>
  </si>
  <si>
    <t>Judith</t>
  </si>
  <si>
    <t>Movimiento  se deriva a su soporte  cliente no esta conforme con la compensación del aplicativo  se le brinda detalle de una mini torta por ser su cumpleaños</t>
  </si>
  <si>
    <t>Maria Edith Murga</t>
  </si>
  <si>
    <t>Cortesía - con reclamo a agregador - Alerta0 - guia de cortesia</t>
  </si>
  <si>
    <t>FEEDBACK RECLAMO PEDIDO INCOMPLETO TIENDA  Andrés Reyes # 508209</t>
  </si>
  <si>
    <t>No le llegaron las dos loncheras rojas de su pedido  tienda indica que le entregaron los prod. en otro empaque ya que no alcanzaban en las loncheras rojas  se le explica y se gestiona el envío</t>
  </si>
  <si>
    <t>Magaly Chang</t>
  </si>
  <si>
    <t>Alerta1 - Alerta0 - guia de cortesia</t>
  </si>
  <si>
    <t>Pidió love box le llegó mini red velvet. Se valida que driver cruzó los pedidos. Se explica al cliente y se deriva a su canal de compra.</t>
  </si>
  <si>
    <t>Hanna Chiong</t>
  </si>
  <si>
    <t>Hola Jessica  nos comunicamos de Maria Almenara  con relación a una consulta sobre tu pedido efectuado.  En caso no puedas atendernos por esta vía  puedes  comunicarte con nosotros al 6429751. Que tengas un dulce día!</t>
  </si>
  <si>
    <t>Reclama muchas mesas sucias y moscas en el dia de la madre.Cuando lo reporto los meseros no hicieron nada.Se ofrece disculpas al cliente y se agradece comunicacion.</t>
  </si>
  <si>
    <t>Reclama no llego dedicatoria  se envía por delivery más cortesía brownie chocolate al 72%</t>
  </si>
  <si>
    <t>FEEDBACK RECLAMO DELIVERY PROPIO TIENDA Encalada #505343</t>
  </si>
  <si>
    <t>Reclama que 8 minicrocantes de manzana llegaron rotos  tienda indica que se puede tratar de movimiento brusco  se le ofrece detalle por el aviso.</t>
  </si>
  <si>
    <t>Rosanna Irma Devoto Maravi</t>
  </si>
  <si>
    <t>mini crocante de manzana box</t>
  </si>
  <si>
    <t>YELGUISZAPATA</t>
  </si>
  <si>
    <t>12:00-13.00</t>
  </si>
  <si>
    <t>MAAL-001-1122 indica que encontro un diente en su torta de chocolate. Se contacta después de 28 días no cuenta con evidencia. Solicita una visita a tienda. Se escala con Jessica</t>
  </si>
  <si>
    <t>Wendy Marel Aguilar Diaz</t>
  </si>
  <si>
    <t>Libro de reclamaciones - Contacto fuera de horario - Alerta1 - Alerta2 - Alerta3 - Alerta0</t>
  </si>
  <si>
    <t>María Almenara reclamo MAAL-001-113 2</t>
  </si>
  <si>
    <t>indica mala presentación por movimiento  se comunica directamente con gerencia  se le  brinda un nuevo producto  aplicativo compensa el total</t>
  </si>
  <si>
    <t>Solange Vera</t>
  </si>
  <si>
    <t>Hola Juan Carlos  nos comunicamos de Maria Almenara  con relación a una consulta sobre tu pedido efectuado.  En caso no puedas atendernos por esta vía  puedes  comunicarte con nosotros al 6429751. Que tengas un dulce día!</t>
  </si>
  <si>
    <t>Solicitó MiniMaria turrón de chocolate  le entregaron torta de chocolate 12 pz. Cliente se quedará con producto que le entregaron. Se coordina envío de dedicatoria correcta junto a una galleta</t>
  </si>
  <si>
    <t>Juan Carlos</t>
  </si>
  <si>
    <t>ADRIANOVASQUEZVALDEZ</t>
  </si>
  <si>
    <t>FEEDBACK RECLAMO PEDIDO EQUIVOCADO TIENDA BARRANCO  #504944</t>
  </si>
  <si>
    <t>Pidió una torta de chocolate 12pz  se le entrego una mini turrón de chocolate  driver cruzó los pedidos. Se coordina la entrega del pedido correcto</t>
  </si>
  <si>
    <t>Lucía Garré Arnillas</t>
  </si>
  <si>
    <t>Cortesía - no comprador - factura</t>
  </si>
  <si>
    <t>Reclama que caja llegó vacía sin producto. Se deriva con su soporte  pero no le brindan solución. Cliente crítica  se entrega producto.</t>
  </si>
  <si>
    <t>Sofia Rodriguez</t>
  </si>
  <si>
    <t>Hola Rocio  según lo conversado telefónicamente le hago llegar este mensaje para poder atender su caso.</t>
  </si>
  <si>
    <t>No visualiza el estado de su pedido en rappi y si se debitó  se valida en el sistema que no hay un pedido ingresado con su información.Se deriva a jessica para consulta con el kam.</t>
  </si>
  <si>
    <t>Compra en MA Santa Anita y aun no llega su pedido. Soporte indica que lo estan cancelando con el CAM. Se deriva a canal de compra.</t>
  </si>
  <si>
    <t>Jazmin Caceres</t>
  </si>
  <si>
    <t>Buenas noches  he pedido por Didi a María Almenara La Mar 2 porciones de torta de chocolate y el conductor de Didi entregó el paquete sellado dónde solo había un trozo! Mi pedido ha llegado incompleto</t>
  </si>
  <si>
    <t>Pidió 2 porciones de tortas de chocolate  solo le entregaron 1 porc. de torta de chocolate. Didi realizará la devolución. Se ofrece disculpa se explica al cliente. Cl conforme</t>
  </si>
  <si>
    <t>Ana Figueroa</t>
  </si>
  <si>
    <t>Contacto fuera de horario - con reclamo a agregador - Alerta0</t>
  </si>
  <si>
    <t>21:47</t>
  </si>
  <si>
    <t>Cliente menciona que su pedido anterior llegó sin dedicatoria pero no brinda pruebas ni número de pedido.</t>
  </si>
  <si>
    <t>Luis Barzola</t>
  </si>
  <si>
    <t>Hola Rosa  según lo conversado telefónicamente le hago llegar este mensaje para poder atender su caso.</t>
  </si>
  <si>
    <t>Reclama que no le llego el keke de manzana solo el petit box  no tiene boleta enviara la foto del producto recibido.Deja de responder.</t>
  </si>
  <si>
    <t>Buenas noches  hoy por la tarde hice un pedido de dos tortas  una de red velvet y otra de brucelina de lucuma</t>
  </si>
  <si>
    <t>Reclama por movimiento  se ofrecen disculpas y un nuevo producto para envío</t>
  </si>
  <si>
    <t>Karina Katherine Kiyabu Kohashigawa</t>
  </si>
  <si>
    <t>Cortesía - factura</t>
  </si>
  <si>
    <t>FEEDBACK RECLAMO PEDIDO EQUIVOCADO TIENDA BOLICHERA  # 505475</t>
  </si>
  <si>
    <t>Solicito un porción de torta de chocolate y le entregaron una porción de tres leches de chocolate  se entrega el pedido correcto.</t>
  </si>
  <si>
    <t>Katherine Guzman</t>
  </si>
  <si>
    <t>reclama que no le llego la dedicatoria encima de la torta  no hay dedicatoria configurada en web  se ofrece envió por ser cliente frecuente  se resuelve</t>
  </si>
  <si>
    <t>Susana Alfaro</t>
  </si>
  <si>
    <t>reclama dedicatoria errada y tarjeta impresa que no solicitó  se le ofrece envío de la dedicatoria mas un detalle pero no desea  se toma el feedback y se agradece comunicación.</t>
  </si>
  <si>
    <t>Rafhael Aguirre Perez</t>
  </si>
  <si>
    <t>Hola Omar   según lo conversado telefónicamente le hago llegar este mensaje para poder atender su caso.</t>
  </si>
  <si>
    <t>no enviaron torta de chocolate 12pz  solo recibió 2 alfajores individuales  por tal motivo no le recibió al driver  tienda no entrego pedido completo  driver retorno a sede por el producto faltante y lo entrego al cliente.</t>
  </si>
  <si>
    <t>Omar Valdivia</t>
  </si>
  <si>
    <t>15:04</t>
  </si>
  <si>
    <t>Hola Alexandra  nos comunicamos de Maria Almenara  con relación a una consulta sobre tu pedido efectuado.  En caso no puedas atendernos por esta vía  puedes  comunicarte con nosotros al 6429751. Que tengas un dulce día!</t>
  </si>
  <si>
    <t>reclama que no le enviaron cubierto ni servilleta junto con su pedido  se explica que no se envían por un tema ecoamigable.</t>
  </si>
  <si>
    <t>Alexandra Zevallos</t>
  </si>
  <si>
    <t>FEEDBACK RECLAMO PEDIDO INCOMPLETO TIENDA AEROPUERTO TICKET 505834</t>
  </si>
  <si>
    <t>Pidió varios productos  no le entregaron la galleta de nutella. Se coordina el envío con la tda plaza norte para el envio.</t>
  </si>
  <si>
    <t>Mirtha Hernandez Prado</t>
  </si>
  <si>
    <t>Gabriela Quiñones y Miguel Rojas</t>
  </si>
  <si>
    <t>00:18</t>
  </si>
  <si>
    <t>Atención Libro de Reclamación N° MAAL-005</t>
  </si>
  <si>
    <t>Ernesto Romero</t>
  </si>
  <si>
    <t>19:19</t>
  </si>
  <si>
    <t>Colocaron mal el nombre en la dedicatoria. Se valida que es correcto lo que la cliente menciona. Se ofrece enviar la dedicatoria + detalle</t>
  </si>
  <si>
    <t>Clara Leiva</t>
  </si>
  <si>
    <t>LIBRO DE RECLAMOS MAAL-001-1126 mala atención ARAMBURU Ticket #506235</t>
  </si>
  <si>
    <t>MAAL-001-1126 llegó a las 21:30 y no quisieron atenderle en salón  después que exigieron ello  les atendieron. Se ofrecen disculpas y se brinda cortesia.</t>
  </si>
  <si>
    <t>Juan Carlos del Castillo</t>
  </si>
  <si>
    <t>Tiene problemas para comprar en la web  sale error 96. TI indica: se puede deber a su internet. Cl. no entiende  se ofrece ayuda con la tarjeta y dedicatoria si pide por rappi  pero por alta demanda no se avisa a tiempo a tda. Se envían ambas con detalle</t>
  </si>
  <si>
    <t>Fernanda Miranda</t>
  </si>
  <si>
    <t>FEEDBACK RECLAMO PEDIDO EQUIVOCADO BARRANCO TICKET #506256</t>
  </si>
  <si>
    <t>Solicito un pedido para el día 17 de Junio y tienda lo envió el día de hoy  se pide las disculpas y se recoge los productos enviados</t>
  </si>
  <si>
    <t>Adriana Castañeda</t>
  </si>
  <si>
    <t>Hola Vania  según lo conversado telefónicamente le hago llegar este mensaje para poder atender su caso.</t>
  </si>
  <si>
    <t>Solicitó una red velvet de 12 pz y le entregaron una minimaria red velvet  se pide las disculpas y se envía producto correcto</t>
  </si>
  <si>
    <t>Vania Jamanca</t>
  </si>
  <si>
    <t>Hola Isabel  nos comunicamos de Maria Almenara  con relación a una consulta sobre tu pedido efectuado.  En caso no puedas atendernos por esta vía  puedes  comunicarte con nosotros al 6429751. Que tengas un dulce día!</t>
  </si>
  <si>
    <t>almibar de p. ch maracuya con mal sabor. Compró el 06/05. Se agradece información y se le indica poder contactarnos el mismo día de la compra para poder realizar las validaciones y ayudarla</t>
  </si>
  <si>
    <t>Isabel Turpo</t>
  </si>
  <si>
    <t>Hola Guillermo  según lo conversado telefónicamente le hago llegar este mensaje para poder atender su caso.</t>
  </si>
  <si>
    <t>reclama que solicitó una torta de 3 leches pequeña y le entregaron una minimaria de chocolate  se le informa que no vendemos 3 leches en minimaria  tienda indica que se le brindó las opciones disponibles al cliente</t>
  </si>
  <si>
    <t>20:41</t>
  </si>
  <si>
    <t>no le entregaron 1 galleta chocochip individual. Cliente se acerca a recogerlo por voluntad propia  se ofrecen disculpas.</t>
  </si>
  <si>
    <t>Ana Castro</t>
  </si>
  <si>
    <t>Movimiento  cliente critico ya que Peya le compensó solo con un monto de 59.95 menos del costo que pago. Se le brinda un nuevo producto como cortesía</t>
  </si>
  <si>
    <t>Ana Galvez Villalta</t>
  </si>
  <si>
    <t>13:34</t>
  </si>
  <si>
    <t>Reclamo calidad de producto MA Bolivar: Mal estado ticket #506408</t>
  </si>
  <si>
    <t xml:space="preserve">Indica que los conitos de su loncherita estaban muy duros y chiclosos  el sabor del chocolate amargo. Tienda y calidad indican que su venta puede darse durante todo el TVU  sin embargo por la fecha de consumo habría sido casi en el limite de vencimiento  </t>
  </si>
  <si>
    <t>Brenda Sanchez</t>
  </si>
  <si>
    <t>Solicita devolución del cobro de su delivery  se indica que no es posible porque la dirección que registró no era la dirección real de su entrega.</t>
  </si>
  <si>
    <t>Giuliana Arteaga</t>
  </si>
  <si>
    <t>Hola Maricielo   según lo conversado telefónicamente le hago llegar este mensaje para poder atender su caso.</t>
  </si>
  <si>
    <t>compró varios productos y no le entregaron mix ma box petit. Cliente solicita devolución</t>
  </si>
  <si>
    <t>Maricielo Jaime</t>
  </si>
  <si>
    <t>17:48</t>
  </si>
  <si>
    <t>Hola Antonella   según lo conversado telefónicamente le hago llegar este mensaje para poder atender su caso.</t>
  </si>
  <si>
    <t>Solicito varios productos  no le entregaron su cajita de brownies  se coordina con tienda el envío del producto faltante.</t>
  </si>
  <si>
    <t>Antonella Donayre</t>
  </si>
  <si>
    <t>Keilys Hernandez  Willy Mateo Garcia</t>
  </si>
  <si>
    <t>17:33</t>
  </si>
  <si>
    <t>Hola !  nos comunicamos de Maria Almenara  con relación a una consulta sobre tu pedido efectuado.  En caso no puedas atendernos por esta vía  puedes  comunicarte con nosotros al 6429751. Que tengas un dulce día!</t>
  </si>
  <si>
    <t>Indica que su cheesecake de oreo estaba espeso y no sabia a mucho oreo. Tienda indica que no tuvo ninguna queja. Se llama para explicar las características de nuestros productos. No responde</t>
  </si>
  <si>
    <t>19:48</t>
  </si>
  <si>
    <t>Hola Gledy  nos comunicamos de Maria Almenara  con relación a una consulta sobre tu pedido efectuado.  En caso no puedas atendernos por esta vía  puedes  comunicarte con nosotros al 6429751. Que tengas un dulce día!</t>
  </si>
  <si>
    <t>MAAL-001-1127 indica que intentó realizar un pedido pero no figura disponible  luego se acerco a dos tiendas y no le ayudaron  cuando llamó le indicaron que intentara hacer su compra dentro de 2hrs. Cl no responde.</t>
  </si>
  <si>
    <t>Gledy Mariela Acosta Caceres</t>
  </si>
  <si>
    <t>10:06</t>
  </si>
  <si>
    <t>Hola Mariella   según lo conversado telefónicamente le hago llegar este mensaje para poder atender su caso.</t>
  </si>
  <si>
    <t>Solicito una porción de tartaleta de frutos rojos personal y le dieron un porción de ches. de frutos rojos  se coordina con tienda el envío de producto correcto</t>
  </si>
  <si>
    <t>Mariella Villalva</t>
  </si>
  <si>
    <t>15:03</t>
  </si>
  <si>
    <t>Hola Leidi   según lo conversado telefónicamente le hago llegar este mensaje para poder atender su caso.</t>
  </si>
  <si>
    <t>Pidió varios productos no le entregaron su empanada de carne y brownie individual  se ofrece disculpa. Tda enviará los prod. faltantes por rappi autorizado por su zonal</t>
  </si>
  <si>
    <t>Leidi Vilchez</t>
  </si>
  <si>
    <t>FEEDBACK RECLAMO PEDIDO INCOMPLETO TIENDA (ENCALADA) #(506693)</t>
  </si>
  <si>
    <t>Solicitó varios pedidos  No le entregaron unidad keke zanahoria  se coordina envió</t>
  </si>
  <si>
    <t>Yusel Lazos</t>
  </si>
  <si>
    <t>Reclama tamaño de la porc. de cheesecake de frutos rojos. Se le comenta al cliente que se usa el mismo molde desde hace mucho y que se usa un cortador para tajadas simétricas. Cl conforme.</t>
  </si>
  <si>
    <t>Vanessa Campos Maza</t>
  </si>
  <si>
    <t>solicito 5 porciones y no le llego 2 porciones de tres leches de chocolate. Se da aviso a tda. Tda indica que driver regresó y le entregaron las 2 porciones faltantes. Se informa a cliente y se resuelve</t>
  </si>
  <si>
    <t>Miriam Cordero</t>
  </si>
  <si>
    <t>ASUNTO: Reclamo mala atención (Plaza norte) Ticket 506736</t>
  </si>
  <si>
    <t>Reclamó que no le llegaron 2 porc. de 3 leches de chocolate. Tda indicó que driver regresó y le entregaron los productos faltantes. Cl se contacta nuevamente enojada e indica que nunca llegaron y exige solución. Se ofrece disculpa + envío de lo faltante</t>
  </si>
  <si>
    <t>Cortesía - sin reclamo a agregador - Alerta0 - guia de cortesia</t>
  </si>
  <si>
    <t>Libro reclamo mala atención MA San Miguel Ticket #506717</t>
  </si>
  <si>
    <t>Giancarlo Rivero Colisaya</t>
  </si>
  <si>
    <t>Libro de reclamaciones - sin télefono - Alerta1 - Alerta2 - Alerta3 - Alerta0</t>
  </si>
  <si>
    <t>Hola Olinda   según lo conversado telefónicamente le hago llegar este mensaje para poder atender su caso.</t>
  </si>
  <si>
    <t>Reclama que no puede partir los discos de bruselina de chocolate y lúcuma 12 pz  cliente crítica no entiende explicación y no desea soluciones brindadas. Jessica autoriza entregar una mini</t>
  </si>
  <si>
    <t>Olinda Alva Ocaña</t>
  </si>
  <si>
    <t>María Almenara reclamo MAAL-001-112 8</t>
  </si>
  <si>
    <t>MAAL-001-1128  Cl indica que contestó a tiempo pero RT le indicó que no podía entregarle porque estaba cancelado. Soporte peya indica que RT llegó 1:08pm y se retiró 1:32 pm. Se ofrece detalle autoriz. por Jessica.</t>
  </si>
  <si>
    <t>Richard Zamora Yansi</t>
  </si>
  <si>
    <t>Libro de reclamaciones - Cortesía - sin reclamo a agregador - Alerta1 - Alerta2 - Alerta3 - Alerta0</t>
  </si>
  <si>
    <t>12:34</t>
  </si>
  <si>
    <t>Reclamo elemento extraño Chorrillos  : Papel manteca  ticket # 507106</t>
  </si>
  <si>
    <t>Encontró papel manteca en el segundo disco de su mini maria red velvet  cliente muy incomoda  desea su devolucion sin ningun detalle. Se gestiona devolución</t>
  </si>
  <si>
    <t>Rosa Carassa La Rosa</t>
  </si>
  <si>
    <t>12:08</t>
  </si>
  <si>
    <t>FEEDBACK RECLAMO PEDIDO EQUIVOCADO TIENDA DOS DE MAYO #507161</t>
  </si>
  <si>
    <t>solicito 1 cajita de brownies  le entregaron 1 cajita de alfajores. se coordina envio de producto correcto.  se ofrecen disculpas y se queda con cajita de alfajores como cortesia. compensación 3 92 PEN</t>
  </si>
  <si>
    <t>Yomira Gomez</t>
  </si>
  <si>
    <t>Renato Fernandez</t>
  </si>
  <si>
    <t>Indica que no le llegó dedicatoria  se valida que no lo registró en el sistema. Por cl crítico se ofrece envió.</t>
  </si>
  <si>
    <t>Alfredo Lozano</t>
  </si>
  <si>
    <t>Alerta0 - guia de cortesia</t>
  </si>
  <si>
    <t>Hola Cristhian   según lo conversado telefónicamente le hago llegar este mensaje para poder atender su caso.</t>
  </si>
  <si>
    <t>Indica que su Porc. de torta de chocolate sabe fermentado  se valida que tienda ya ha reportado una incidencia similar  calidad indica que no tiene reportes similares de otras tiendas. Se ofrece un nuevo producto al cliente.</t>
  </si>
  <si>
    <t>Cristhian Espinoza</t>
  </si>
  <si>
    <t>Reclama que su pedido fue cancelado  se valida con el soporte que fue cancelado por fuera de horario  se deriva a su soporte del aplicativo.</t>
  </si>
  <si>
    <t>Hilda Santillán</t>
  </si>
  <si>
    <t>Hola Sura  nos comunicamos de Maria Almenara  con relación a una consulta sobre tu pedido efectuado.  En caso no puedas atendernos por esta vía  puedes  comunicarte con nosotros al 6429751. Que tengas un dulce día!</t>
  </si>
  <si>
    <t>tardanza en la entrega de productos. Tda indica que todos los pedidos han sido entregados en su tiempo de espera indicado. Cl indica que no compra hace semanas  no colocó ningún comentario</t>
  </si>
  <si>
    <t>Sura</t>
  </si>
  <si>
    <t>Reclama mejoras en el tiempo de atención  Tienda menciona que se atendió pedido en menos de los 10 minutos que se le indicó y el cliente no recuerda el tiempo exacto para la entrega de la orden. Se explica tiempos de entrega.</t>
  </si>
  <si>
    <t>Alonso Gallegos</t>
  </si>
  <si>
    <t>19:59</t>
  </si>
  <si>
    <t>FEEDBACK RECLAMO PEDIDO INCOMPLETO TIENDA SANTA ANITA # TICKET 507514</t>
  </si>
  <si>
    <t>en su consumo en tienda no le entregaron su porción de pie de pecanas  tienda confirma que no se le entrego  se coordina con el cliente la entrega.</t>
  </si>
  <si>
    <t>Marisol Mallma</t>
  </si>
  <si>
    <t>reclama demora de 60min.Tienda indica que la compra ya se habia entregado al driver   se deriva con su canal de compra ya que soporte menciona que no tenian rt.</t>
  </si>
  <si>
    <t>Alexander Garcia</t>
  </si>
  <si>
    <t>Comprobante Maria Almenara</t>
  </si>
  <si>
    <t>Solicito 2  Combos de 4 porciones  y solo le enviaron 1 combo. Se coordina el envío de lo faltante</t>
  </si>
  <si>
    <t>Karla Soto Coronado</t>
  </si>
  <si>
    <t>con reclamo a agregador - facturaAgregador - Alerta0</t>
  </si>
  <si>
    <t>Roman Terrevoli</t>
  </si>
  <si>
    <t>15:38</t>
  </si>
  <si>
    <t>Libro de Reclamos Maria Almenara</t>
  </si>
  <si>
    <t>MAAL-001-112 9 No le explicaron los producto  siente que la discriminaron por ir a consumir con su uniforme de trabajo. Se explica que MA rechaza la discriminación. Tda explica que su atención fue la adecuada.Se agradece aviso se brinda cortesia</t>
  </si>
  <si>
    <t>Natividad Santos Zutta</t>
  </si>
  <si>
    <t>Pidió 5 porciones menciona que porc. de pie de limón  cheesecake de nutella y turrón de chocolate llegaron aplastados de la parte de arriba. No envía imagen porque estaba en un evento. Se ofrece detalle  pendiente de  gestionar</t>
  </si>
  <si>
    <t>Elizabeth Amado</t>
  </si>
  <si>
    <t>Bs ts</t>
  </si>
  <si>
    <t>Reclama tamaño porción de cheesecake Nutella es mas pequeño de lo normal y no le vino con su trufa. Informamos tamaño correcto y los cortes de las porciones son aleatorias</t>
  </si>
  <si>
    <t>Indica que los mini crocantes de manzana están muy húmedos y secos en la base. Tda indica que los que aún quedan están bien pero los del cliente si se ven un poco húmedos. Se brinda un nuevo producto</t>
  </si>
  <si>
    <t>Diana Bravo</t>
  </si>
  <si>
    <t>18:40</t>
  </si>
  <si>
    <t>Indica que el manjar y fudge sabe amargo y ácido de la torta de chocolate de 12p. Tda ya ha tenido reclamos del mismo producto por calidad. Se recoge muestra y se entrega un nuevo producto.</t>
  </si>
  <si>
    <t>Pilar Hidalgo</t>
  </si>
  <si>
    <t>Cortesía - Recojo de Muestra - Alerta1 - Alerta0 - guia de cortesia</t>
  </si>
  <si>
    <t>No le entregaron petit box  se gestiona entrega de producto  cliente indica que enviara a recogerlo.</t>
  </si>
  <si>
    <t>Lessly Mishell Donayre Ocrospoma</t>
  </si>
  <si>
    <t>21:10</t>
  </si>
  <si>
    <t>indica que el sabor de sus pecanas en pie de pecanas están rancias  se explica que no hemos tenido casos similares en tienda megaplaza.Cliente entiende</t>
  </si>
  <si>
    <t>Greicy Paucar</t>
  </si>
  <si>
    <t>Maria Almenara - Bolichera</t>
  </si>
  <si>
    <t>Indica que demoraron 20 min en realizar la entrega. Tda indica que no tuvieron demora pero que el esposo estaba fastidiado desde que llegó. Se agradece comunicación al cliente</t>
  </si>
  <si>
    <t>Indica que solicito una Carrot cake de 12 pz y no le llego la dedicatoria  se valida y pedido no tiene registro para agregar dedicatoria  se explica a cliente</t>
  </si>
  <si>
    <t>Jessica Baca</t>
  </si>
  <si>
    <t>Hola Lesly  según lo conversado telefónicamente le hago llegar este mensaje para poder atender su caso.</t>
  </si>
  <si>
    <t>Pidió un cheesecake de oreo de 12 pz  por peya y le llego movida y derretida  agregador solo le brindo el monto de 59 soles y no está conforme es su cumpleaños  se envía una minimaria de cortesía</t>
  </si>
  <si>
    <t>Lesly Cindel Zavala Guillén</t>
  </si>
  <si>
    <t>FEEDBACK RECLAMO PEDIDO INCOMPLETO TIENDA ARENALES TICKET 508353</t>
  </si>
  <si>
    <t>Reclama que no le entregaron la torta de chocolate  se envia producto faltante</t>
  </si>
  <si>
    <t>Miriam Sanchez</t>
  </si>
  <si>
    <t>16:00 -  17:00</t>
  </si>
  <si>
    <t>Maria Almenara  - SanMiguel</t>
  </si>
  <si>
    <t>Reclama demora en el despacho de su pedido  tienda no identifica al cliente  se le solicita por correo al cl. un número de contacto para pedir mas información pero no brinda respuesta</t>
  </si>
  <si>
    <t>Alejandra Ruiz</t>
  </si>
  <si>
    <t>HON - sin télefono - Alerta0</t>
  </si>
  <si>
    <t>Reclamo elemento extraño Aramburu:  Pelo  ticket #508442</t>
  </si>
  <si>
    <t>Encontro un pelo dentro del relleno de la torta de chocolate entera  se envia un producto nuevo.</t>
  </si>
  <si>
    <t>Mariagrazia Cabrejos Mendoza</t>
  </si>
  <si>
    <t>Hola Alexis  según lo conversado telefónicamente le hago llegar este mensaje para poder atender su caso.</t>
  </si>
  <si>
    <t>Alexis Quiroz</t>
  </si>
  <si>
    <t>109</t>
  </si>
  <si>
    <t>Hola Juan   según lo conversado telefónicamente le hago llegar este mensaje para poder atender su caso.</t>
  </si>
  <si>
    <t>Indica que no le entregaron su brownie de 72%  tda indica que el cl. agarro el brownie que se muestra en caja  se valida con el cl. que no llegó a agarrarlo porque tda. le indicó que le darían el pedido completo. Se coordina envío del prod. faltante</t>
  </si>
  <si>
    <t>Juan Flores</t>
  </si>
  <si>
    <t>12:54</t>
  </si>
  <si>
    <t>Hola Pierina  según lo conversado telefónicamente le hago llegar este mensaje para poder atender su caso.</t>
  </si>
  <si>
    <t>No le entregaron su topper HB grande. Se ofrecen disculpas y se coordina el envio.Tienda bolichera solicita apoyo para el envio del local de san miguel porque esta cerca a la direccion del cliente.</t>
  </si>
  <si>
    <t>Pierina Sanguinetti</t>
  </si>
  <si>
    <t>60min con retraso  tda explica que es un driver nuevo  y que llevaba otras ordenes de restaurantes.Se explica al cliente y se deriva a su soporte.</t>
  </si>
  <si>
    <t>Carmen Fano</t>
  </si>
  <si>
    <t>FEEDBACK RECLAMO PEDIDO EQUIVOCADO TIENDA SAN MIGUEL TICKET 508554</t>
  </si>
  <si>
    <t>solicito petit box y le enviaron una porcion de tres leches  pedidos ya le compenso con 6 soles.Se envia el producto correcto.</t>
  </si>
  <si>
    <t>Daniela Leon Ramirez</t>
  </si>
  <si>
    <t>Cortesía - con reclamo a agregador - Alerta1 - Alerta0 - guia de cortesia</t>
  </si>
  <si>
    <t>18:04</t>
  </si>
  <si>
    <t>Hola Grace  según lo conversado telefónicamente le hago llegar este mensaje para poder atender su caso.</t>
  </si>
  <si>
    <t>encontro cascara de huevo dentro de la masa del cheesecake de frutos rojos  se coordina con tienda el envio de un nuevo producto.</t>
  </si>
  <si>
    <t>Grace Diana Jamanca Rios</t>
  </si>
  <si>
    <t>Cortesía - Alerta1 - Alerta2 - Alerta0 - guia de cortesia</t>
  </si>
  <si>
    <t>FEEDBACK RECLAMO PEDIDO EQUIVOCADO TIENDA SAN MIGUEL - TICKET #508622</t>
  </si>
  <si>
    <t>Pidió una Carrot cake de 12 pz y le entregaron una torta clásica de chocolate 12p  se pide disculpa y que se le entregará la torta correcta  cl pasará a recoger</t>
  </si>
  <si>
    <t>Cesar Nakira</t>
  </si>
  <si>
    <t>17:24</t>
  </si>
  <si>
    <t>Qué tal buenas tardes</t>
  </si>
  <si>
    <t>No recibió tarjeta impresa  el backoffice sale no impresa. Tda menciona que no les figuraba. Se ofrecen disculpas  se envia galleta con la tarjeta.</t>
  </si>
  <si>
    <t>Stayci Bruna Agoro</t>
  </si>
  <si>
    <t>FEEDBACK RECLAMO PEDIDO EQUIVOCADO TIENDA PASO28 #508806</t>
  </si>
  <si>
    <t>solicito1 porción bruselina chocolate y lucuma y le entregaron 1 porción de bruselina vainilla y fresas. Se ofrecen disculpas y se hace el envió del producto correcto.</t>
  </si>
  <si>
    <t>Norka Miranda</t>
  </si>
  <si>
    <t>Cortesía - con reclamo a agregador - Alerta1 - Alerta2 - Alerta0 - guia de cortesia</t>
  </si>
  <si>
    <t>Solicitó varios productos y no le entregaron su love box. El cliente pasará por tienda por el producto faltante  se agradece feedback</t>
  </si>
  <si>
    <t>Sandra Savalo</t>
  </si>
  <si>
    <t>16.26</t>
  </si>
  <si>
    <t>De vdd es mal</t>
  </si>
  <si>
    <t>Realizó una compra presencial y no le entregaron su love box  cl. se contactó para avisar que pasaría 7:30 a recogerlo y que estuviera listo pero se dio aviso a otra tienda  cl. llegó y no estaba listo ocasionando su  molestia  se toma feedback  se ofrece</t>
  </si>
  <si>
    <t>Osler Rojas</t>
  </si>
  <si>
    <t>18:02</t>
  </si>
  <si>
    <t>Hola Esmeralda  nos comunicamos de Maria Almenara  con relación a una consulta sobre tu pedido efectuado.  En caso no puedas atendernos por esta vía  puedes  comunicarte con nosotros al 6429751. Que tengas un dulce día!</t>
  </si>
  <si>
    <t>reclama que el nro del motorizado no funciona y que casi se reprograma su pedido  se valida que intentamos contactarla mediante llamada y mensaje pero cl. no respondió  se intenta contactar para explicarle no responde</t>
  </si>
  <si>
    <t>Esmeraldona</t>
  </si>
  <si>
    <t>reclama que su porción de keke de limon le cayo mal al estomago  se le indica que nuestros productos son frescos  se resuelve</t>
  </si>
  <si>
    <t>Gabriel Martinez</t>
  </si>
  <si>
    <t>Hola David  según lo conversado telefónicamente le hago llegar este mensaje para poder atender su caso.</t>
  </si>
  <si>
    <t>Solicito 2 tartaletas de frutos rojos personal y le entregaron 2 porc. de ches. de frutos rojos  el producto entregado es el correcto  se ofrece detalle 2 tartaletas personales  se resuelve</t>
  </si>
  <si>
    <t>David Carrión La Torre</t>
  </si>
  <si>
    <t>13:58</t>
  </si>
  <si>
    <t>No le entregamos vinagreta para su ensalada cobb  se coordina con tienda el envió de la vinagreta.No se uso driver porque la direccion estaba muy cerca.</t>
  </si>
  <si>
    <t>Carlos Julio Chavez Sardeña</t>
  </si>
  <si>
    <t>FEEDBACK RECLAMO PEDIDO INCOMPLETO TIENDA (ARAMBURU) #(509128)</t>
  </si>
  <si>
    <t>compró varios productos pero no enviaron el topper hb chico. Se envía producto faltante.</t>
  </si>
  <si>
    <t>Betsabel Salazar Sánchez</t>
  </si>
  <si>
    <t>MAAL-001-1131 Solicito factura en agregador y le llego boleta.Se genera cambio de boleta a factura.</t>
  </si>
  <si>
    <t>Rebeca Margaret Montalvo Muro</t>
  </si>
  <si>
    <t>Libro de reclamaciones - facturaAgregador - Alerta1 - Alerta0</t>
  </si>
  <si>
    <t>14:27</t>
  </si>
  <si>
    <t>FEEDBACK RECLAMO PEDIDO EQUIVOCADO TIENDA (ARENALES) #(509143)</t>
  </si>
  <si>
    <t>Solicitó porción de tres leches de chocolate y le entregaron porción de tres leches clasica. Se envía producto correcto</t>
  </si>
  <si>
    <t>Liliana Herrera</t>
  </si>
  <si>
    <t>Fiorela Mallapoma Luque</t>
  </si>
  <si>
    <t>49.9</t>
  </si>
  <si>
    <t>FEEDBACK RECLAMO PEDIDO INCOMPLETO TIENDA LA MARINA # 509289</t>
  </si>
  <si>
    <t>No le enviaron sus velas cromadas pastel  se consulta con tienda y se gestiona el envio de las velas faltantes.</t>
  </si>
  <si>
    <t>Luis Robles</t>
  </si>
  <si>
    <t>con reclamo a agregador - Alerta1 - Alerta0 - guia de cortesia</t>
  </si>
  <si>
    <t>Reclamo agregador Rappi no le llego pedido / cliente ya puso reclamo con agregador</t>
  </si>
  <si>
    <t>Jackeline Jorge</t>
  </si>
  <si>
    <t>21 :30</t>
  </si>
  <si>
    <t>Hola Noemi   nos comunicamos de Maria Almenara  con relación a una consulta sobre tu pedido efectuado.  En caso no puedas atendernos por esta vía  puedes  comunicarte con nosotros al 6429751. Que tengas un dulce día!</t>
  </si>
  <si>
    <t>Indica que el sabor y textura de su minimaria dulzura de pecanas no era el habitual  tienda indica que no han tenido ninguna incidencia  se le explica características a la cliente se ofrece detalle por cliente critico.</t>
  </si>
  <si>
    <t>No le llego su tarjeta se envía con detalle.</t>
  </si>
  <si>
    <t>Naomi Lisbeth Benites Rabanal</t>
  </si>
  <si>
    <t>No le llegó su tarjeta. En sistema de pedidos sale no impresa. Se envía con detalle.</t>
  </si>
  <si>
    <t>Eliana Chiclayo</t>
  </si>
  <si>
    <t>No le llego su tarjeta  driver cruzó las entregas. Se envía con detalle</t>
  </si>
  <si>
    <t>Leonardo Velarde Ramos</t>
  </si>
  <si>
    <t>Dedicatoria. Solo brinda su feedback y menciona que no es necesario enviarla la dedicatoria.</t>
  </si>
  <si>
    <t>Prisila Leon</t>
  </si>
  <si>
    <t>FEEDBACK RECLAMO DELIVERY PROPIO TIENDA (SAN MIGUEL) #509586</t>
  </si>
  <si>
    <t xml:space="preserve">Pidió una red velvet de 12 pz  le llego desarmada y aplastada  indica que tiene las 4 cintas en la mica. Se valida que fue el traslado del delivery por que tienda indica que salió en perfectas condiciones  se pide las disculpas y se envía una mini Carrot </t>
  </si>
  <si>
    <t>Deborah Romaní Plasencia</t>
  </si>
  <si>
    <t>GABRIELJOSEGARCIAPEREZ</t>
  </si>
  <si>
    <t>Hola Karen   nos comunicamos de Maria Almenara  con relación a una consulta sobre tu pedido efectuado.  En caso no puedas atendernos por esta vía  puedes  comunicarte con nosotros al 6429751. Que tengas un dulce día!</t>
  </si>
  <si>
    <t>Reseña negativa de no llego tarjeta impresa  se valida que si figura en el sistema. Se coordina detalle con el cliente</t>
  </si>
  <si>
    <t>Karen Isabel Vega Villanueva</t>
  </si>
  <si>
    <t>Pedido le llego movido  se cordina con tienda el envio de un nuevo producto</t>
  </si>
  <si>
    <t>Rosario Fallaque Aliaga</t>
  </si>
  <si>
    <t>ARMANDOPAGAN-DANKE</t>
  </si>
  <si>
    <t>pedido programado para el día 31/05  tienda realizo envío hoy 30  se recoge el pedido enviado y se ofrece un detalle para que se envie junto a su pedido en la fecha correcta</t>
  </si>
  <si>
    <t>Milagros Zarate</t>
  </si>
  <si>
    <t>Cortesía - factura - Alerta1 - Alerta2 - Alerta3 - Alerta0 - guia de cortesia</t>
  </si>
  <si>
    <t>Michelle Castro</t>
  </si>
  <si>
    <t>Reclamo mala atención ARAMBURU  #509662</t>
  </si>
  <si>
    <t>Pedido no viajó a inforest generó demora de 2 hrs. Tda no tenía boleta ni comanda se envió el pedido incompleto. Se ofrece detalle + envío del producto faltante petit box</t>
  </si>
  <si>
    <t>Joanna Castilla Gambini</t>
  </si>
  <si>
    <t>ECommerce/webFalla - Cortesía - Alerta1 - Alerta0 - guia de cortesia</t>
  </si>
  <si>
    <t>gracias me comentan que no llego la dedicatoria que escribí 🥲</t>
  </si>
  <si>
    <t>Indica que no le llego tarjeta impresa  se toma como feedback y se pide las disculpas del caso</t>
  </si>
  <si>
    <t>Henry Lopez Galdos</t>
  </si>
  <si>
    <t>Demora de 2 hrs  tda no avisó sobre el pedido y no mandó a crear guía. Se coordina con tda 2 de mayo</t>
  </si>
  <si>
    <t>Juan Arias</t>
  </si>
  <si>
    <t>Hola Malena   según lo conversado telefónicamente le hago llegar este mensaje para poder atender su caso.</t>
  </si>
  <si>
    <t>Movimiento. Se le ofrece cortesía por lo sucedido</t>
  </si>
  <si>
    <t>Malena Vigía</t>
  </si>
  <si>
    <t>Hola Juan  queremos brindarte respuesta a tu reclamo  me permites llamarte  nos comunicamos de Maria Almenara  con relación a una consulta sobre tu pedido efectuado.  En caso no puedas atendernos por esta vía  puedes  comunicarte con nosotros al 642975...</t>
  </si>
  <si>
    <t>Reclama que el cashdro no le recibio su billete porque tenia un sello  además que estamos discriminándolo  se le explica el alineamiento de toma de pedido con efectivo  se le pide disculpas y se ofrece detalle</t>
  </si>
  <si>
    <t>Juan José Tello</t>
  </si>
  <si>
    <t>Disculpe  no han puesto las dedicatorias</t>
  </si>
  <si>
    <t>no le llego su tarjeta impresa  se coordina con otra sede el envío de su tarjeta + detalle</t>
  </si>
  <si>
    <t>Mía Alejandra Gomez Corrales</t>
  </si>
  <si>
    <t>Recibió una torta chocolate 12p en vez de carrot cake 12p. No brinda ninguna evidencia e indica que está camino a tienda. Tda brinda cortesia y solución</t>
  </si>
  <si>
    <t>Fátima</t>
  </si>
  <si>
    <t>16:34</t>
  </si>
  <si>
    <t>Hola Ornella   nos comunicamos para avisarte que tu pedido de María Almenara será entregado un poco más tarde de lo acordado. Lamentamos  el inconveniente y esperamos que tengas un dulce día.</t>
  </si>
  <si>
    <t>TARDANZA 40MIN  no salio la boleta en tienda y no hay guia.</t>
  </si>
  <si>
    <t>16:00- 17:00</t>
  </si>
  <si>
    <t>Hola Andrea  nos comunicamos de Maria Almenara  con relación a una consulta sobre tu pedido efectuado.  En caso no puedas atendernos por esta vía  puedes  comunicarte con nosotros al 6429751. Que tengas un dulce día!</t>
  </si>
  <si>
    <t>no le llegó su tarjeta impresa  se verifica que si lo solicitó  se intenta contactar para gestionar envío pero no responde</t>
  </si>
  <si>
    <t>Andrea Caina</t>
  </si>
  <si>
    <t>Hola Fernando   según lo conversado telefónicamente le hago llegar este mensaje para poder atender su caso.</t>
  </si>
  <si>
    <t>Fernando Puchoc Barzola</t>
  </si>
  <si>
    <t>19:47</t>
  </si>
  <si>
    <t>Atención Libro de Reclamación MAAL-001-1139</t>
  </si>
  <si>
    <t>MAAL-001-1139 el bizcochuelo de su tres leches de chocolate 12 pz estaba demasiado húmedo   generando que se  vea impresentable. Tienda menciona que keke viene humectado de planta y la presentación actual no brinda consistencia. Se brinda detalle</t>
  </si>
  <si>
    <t>Yamileth Cabrera</t>
  </si>
  <si>
    <t>Libro de reclamaciones - Cortesía - Alerta0 - guia de cortesia</t>
  </si>
  <si>
    <t>Muy húmedo</t>
  </si>
  <si>
    <t>LIBRO DE RECLAMACIONES MARIA ALMENARA</t>
  </si>
  <si>
    <t>MAAL-001-1137 Solicitó carta de tienda por Redes Sociales  se indicó que no contamos con la carta ya que está sujeta a stock y se derivó a web e ir a tda. Se brinda carta solicitada y que ella está sujeta a stock de tienda  y se agradece comunicación.</t>
  </si>
  <si>
    <t>Diana Avalos</t>
  </si>
  <si>
    <t>11:42</t>
  </si>
  <si>
    <t>MARIA ALMENARA: HOJA DE RECLAMACION MAAL-001-1136</t>
  </si>
  <si>
    <t>Hola Leslie  nos comunicamos de Maria Almenara  con relación a una consulta sobre tu pedido efectuado.  En caso no puedas atendernos por esta vía  puedes  comunicarte con nosotros al 6429751. Que tengas un dulce día!</t>
  </si>
  <si>
    <t>reclama que su keke de chocolate estaba duro  se intenta contactar no responde</t>
  </si>
  <si>
    <t>Leslie Susana Ulloa Aquije</t>
  </si>
  <si>
    <t>Hola Milagros   según lo conversado telefónicamente le hago llegar este mensaje para poder atender su caso.</t>
  </si>
  <si>
    <t>Reclama que solicitó keke de platano unidad y le entregaron keke de chocolate unidad. Se valida en las fotos que se entregó el producto correcto</t>
  </si>
  <si>
    <t>Milagros Olchece Montoya</t>
  </si>
  <si>
    <t>keke de plátano unidad</t>
  </si>
  <si>
    <t>15:33</t>
  </si>
  <si>
    <t>FEEDBACK RECLAMO PEDIDO EQUIVOCADO TIENDA (La Encalada ) #(510405)</t>
  </si>
  <si>
    <t>pidió una minimaria de chocolate  le entregaron una minimaria red velvet  se da aviso a tienda y se gestiona el envío del producto correcto.</t>
  </si>
  <si>
    <t>Silvia Carmen Cusichi Condor</t>
  </si>
  <si>
    <t>15:58</t>
  </si>
  <si>
    <t>Hola Verónica  nos comunicamos de Maria Almenara  con relación a una consulta sobre tu pedido efectuado.  En caso no puedas atendernos por esta vía  puedes  comunicarte con nosotros al 6429751. Que tengas un dulce día!</t>
  </si>
  <si>
    <t>reclama que el brownie que ha probado en otra tienda no es el mismo que el de la tienda bolichera  cl. antes habia comprado el brownie clásico y hoy compró e brownie de chocolate al 72%  se le explican diferencias</t>
  </si>
  <si>
    <t>Verónica Torreblanca Castro</t>
  </si>
  <si>
    <t>Hola Benjamin  según lo conversado telefónicamente le hago llegar este mensaje para poder atender su caso.</t>
  </si>
  <si>
    <t>su porc. de brus. de vainilla fresas tenía la galleta suave  se explica q es un producto fresco y delicado el cual no se exhibe por mucho ni se prepara el molde completo  cl no está de acuerdo con la rpta  se le brinda cortesía</t>
  </si>
  <si>
    <t>Benjamin Lopez</t>
  </si>
  <si>
    <t>Hola Juan  nos comunicamos de Maria Almenara  con relación a una consulta sobre tu pedido efectuado.  En caso no puedas atendernos por esta vía  puedes  comunicarte con nosotros al 6429751. Que tengas un dulce día!</t>
  </si>
  <si>
    <t>lo hicieron esperar 10 minutos en una compra presencial  se le explica que se atiende en orden de llegada  asimismo que el tiempo de espera es de 20 min. aprox.  se agradece comunicación</t>
  </si>
  <si>
    <t>Juan César Yim Pasco</t>
  </si>
  <si>
    <t>Hola Martin  nos comunicamos de Maria Almenara  con relación a una consulta sobre tu pedido efectuado.  En caso no puedas atendernos por esta vía  puedes  comunicarte con nosotros al 6429751. Que tengas un dulce día!</t>
  </si>
  <si>
    <t>Martin de la Fuente</t>
  </si>
  <si>
    <t>Libro de reclamaciones - con reclamo a agregador</t>
  </si>
  <si>
    <t>12:30</t>
  </si>
  <si>
    <t xml:space="preserve">Se realizaron dos compras 6876 y 6878   se facturaron las 2  solo ingresó el pago de la 6878. Cl solo recibe 1 entrega  la otra regresa a tienda </t>
  </si>
  <si>
    <t>Loraine Constantino</t>
  </si>
  <si>
    <t>Reclamo calidad de producto (Santa Catalina): (Mala presentación) ticket #510677</t>
  </si>
  <si>
    <t>Los rulos con ganache y fudge llegaron derretidos. Se reporta con calidad. Se envía un nuevo producto.</t>
  </si>
  <si>
    <t>Natalia Matta Aguirre</t>
  </si>
  <si>
    <t>FEEDBACK RECLAMO DELIVERY PROPIO TIENDA LA MARINA - #510784</t>
  </si>
  <si>
    <t>Reclama que le llego la boleta en el pedido  se coordina detalle con tienda cliente también  menciona que no enviaron las tarjetas impresas se envían con detalle</t>
  </si>
  <si>
    <t>Sara Castro</t>
  </si>
  <si>
    <t>Hola Cassandra   según lo conversado telefónicamente le hago llegar este mensaje para poder atender su caso.</t>
  </si>
  <si>
    <t>Encontró una cascara de huevo dentro de su keke de limón 8p. Se  da aviso a calidad y se coordina envío de un nuevo producto</t>
  </si>
  <si>
    <t>Cassandra Mejia</t>
  </si>
  <si>
    <t>Cortesía - sin reclamo a agregador - Alerta1 - Alerta2 - Alerta3 - Alerta0 - guia de cortesia</t>
  </si>
  <si>
    <t>Hola Luis   según lo conversado telefónicamente le hago llegar este mensaje para poder atender su caso.</t>
  </si>
  <si>
    <t>Reclama movimiento pero se valida que es probable que el producto haya sido manipulado. Se deriva a su soporte</t>
  </si>
  <si>
    <t>Luis Antonio Vigo Bardales</t>
  </si>
  <si>
    <t>Janaq</t>
  </si>
  <si>
    <t>solicita devolución, pedido no fue entregado por demora en tk 503637 ya que call no creo la guia</t>
  </si>
  <si>
    <t>MAAL-001-1137 Se atendió en el ticket 510220</t>
  </si>
  <si>
    <t>MAAL-001-1135 Solicitó en caja una tres leches de clasica y le entregaron una tres leches de chocolate. El cliente pide que se le llame mañana</t>
  </si>
  <si>
    <t>MAAL-001-1138 Rt rappi canceló pedido por cliente ausente  reclama que no se le entregó el pedido. Se valida devolución del 35% por rappi. Se deriva con su soporte</t>
  </si>
  <si>
    <t>N° 055 Reclama que hubo atención en dos cajas en tienda para agilizar el proceso  pero no derivaron información para la preparación del producto por lo cual se genero una demora de + de 40 min. Cl. no brinda datos para el contacto.</t>
  </si>
  <si>
    <t>N° 5 Indica que personal de vitrina cogió con la mano un pedazo de la galleta de su porc. de pie de limón que al cortarse se rompió. Calidad menciona que el producto no debe tener contacto con las manos. Se ofrece disculpa</t>
  </si>
  <si>
    <t>N° 4 En 2 oportunidades al realizar el pago con su tarjeta diners  el pos no se lo permitió  tienda indica que ya reporto incidencia  se pide disculpas y se le dará aviso al cliente cuando se resuelva el inconveniente</t>
  </si>
  <si>
    <t>MAAL-001-1134 Reclama que haya tenido que ir a recoger su pedido a tienda cuando solicitó delivery. Se genera devolución de delivery y se brinda cortesía</t>
  </si>
  <si>
    <t>MAAL-001-1116 Indica que compro por delivery express y le empezaron a llegar comprobantes de otros clientes.Se eleva con Ti y se pide disculpas al cliente.</t>
  </si>
  <si>
    <t>MAAL-001-1132 Vuelve a generar libro de reclamos por el libro anterior del ticket 504810 ya que indica que no ha recibido respuesta o solución apropiada.Caso derivado a jessica chang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</si>
</sst>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0" x14ac:knownFonts="1">
    <font>
      <sz val="11"/>
      <color theme="1"/>
      <name val="Calibri"/>
      <family val="2"/>
      <scheme val="minor"/>
    </font>
    <font>
      <sz val="11"/>
      <color theme="0"/>
      <name val="Calibri"/>
      <family val="2"/>
      <scheme val="minor"/>
    </font>
    <font>
      <b/>
      <sz val="12"/>
      <color indexed="8"/>
      <name val="Calibri"/>
      <family val="2"/>
    </font>
    <font>
      <sz val="11"/>
      <color theme="1"/>
      <name val="Calibri"/>
      <family val="2"/>
      <scheme val="minor"/>
    </font>
    <font>
      <b/>
      <sz val="11"/>
      <color theme="0"/>
      <name val="Calibri"/>
      <family val="2"/>
      <scheme val="minor"/>
    </font>
    <font>
      <b/>
      <sz val="11"/>
      <color theme="1"/>
      <name val="Calibri"/>
      <family val="2"/>
      <scheme val="minor"/>
    </font>
    <font>
      <sz val="11"/>
      <name val="Calibri"/>
      <family val="2"/>
      <scheme val="minor"/>
    </font>
    <font>
      <b/>
      <u/>
      <sz val="11"/>
      <color theme="1"/>
      <name val="Calibri"/>
      <family val="2"/>
      <scheme val="minor"/>
    </font>
    <font>
      <b/>
      <u/>
      <sz val="11"/>
      <name val="Calibri"/>
      <family val="2"/>
      <scheme val="minor"/>
    </font>
    <font>
      <b/>
      <sz val="11"/>
      <name val="Calibri"/>
      <family val="2"/>
      <scheme val="minor"/>
    </font>
  </fonts>
  <fills count="15">
    <fill>
      <patternFill patternType="none"/>
    </fill>
    <fill>
      <patternFill patternType="gray125"/>
    </fill>
    <fill>
      <patternFill patternType="solid">
        <fgColor indexed="29"/>
      </patternFill>
    </fill>
    <fill>
      <patternFill patternType="solid">
        <fgColor theme="4"/>
        <bgColor indexed="64"/>
      </patternFill>
    </fill>
    <fill>
      <patternFill patternType="solid">
        <fgColor rgb="FF0070C0"/>
        <bgColor indexed="64"/>
      </patternFill>
    </fill>
    <fill>
      <patternFill patternType="solid">
        <fgColor theme="9"/>
        <bgColor theme="9"/>
      </patternFill>
    </fill>
    <fill>
      <patternFill patternType="solid">
        <fgColor rgb="FF92D050"/>
        <bgColor indexed="64"/>
      </patternFill>
    </fill>
    <fill>
      <patternFill patternType="solid">
        <fgColor rgb="FFFF0000"/>
        <bgColor indexed="64"/>
      </patternFill>
    </fill>
    <fill>
      <patternFill patternType="solid">
        <fgColor theme="4" tint="0.79998168889431442"/>
        <bgColor theme="4" tint="0.79998168889431442"/>
      </patternFill>
    </fill>
    <fill>
      <patternFill patternType="solid">
        <fgColor theme="4" tint="0.39997558519241921"/>
        <bgColor indexed="64"/>
      </patternFill>
    </fill>
    <fill>
      <patternFill patternType="solid">
        <fgColor theme="5" tint="0.79998168889431442"/>
        <bgColor indexed="64"/>
      </patternFill>
    </fill>
    <fill>
      <patternFill patternType="solid">
        <fgColor rgb="FFFFFF00"/>
        <bgColor indexed="64"/>
      </patternFill>
    </fill>
    <fill>
      <patternFill patternType="solid">
        <fgColor theme="8"/>
        <bgColor indexed="64"/>
      </patternFill>
    </fill>
    <fill>
      <patternFill patternType="solid">
        <fgColor theme="1"/>
        <bgColor indexed="64"/>
      </patternFill>
    </fill>
    <fill>
      <patternFill patternType="solid">
        <fgColor theme="8"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style="thin">
        <color theme="9" tint="0.39997558519241921"/>
      </top>
      <bottom style="thin">
        <color theme="9" tint="0.39997558519241921"/>
      </bottom>
      <diagonal/>
    </border>
    <border>
      <left/>
      <right/>
      <top/>
      <bottom style="thin">
        <color theme="4" tint="0.39997558519241921"/>
      </bottom>
      <diagonal/>
    </border>
  </borders>
  <cellStyleXfs count="2">
    <xf numFmtId="0" fontId="0" fillId="0" borderId="0"/>
    <xf numFmtId="9" fontId="3" fillId="0" borderId="0" applyFont="0" applyFill="0" applyBorder="0" applyAlignment="0" applyProtection="0"/>
  </cellStyleXfs>
  <cellXfs count="75">
    <xf numFmtId="0" fontId="0" fillId="0" borderId="0" xfId="0"/>
    <xf numFmtId="0" fontId="0" fillId="0" borderId="0" xfId="0" pivotButton="1"/>
    <xf numFmtId="0" fontId="0" fillId="0" borderId="0" xfId="0" applyAlignment="1">
      <alignment horizontal="left"/>
    </xf>
    <xf numFmtId="0" fontId="0" fillId="0" borderId="0" xfId="0" applyAlignment="1">
      <alignment horizontal="center"/>
    </xf>
    <xf numFmtId="0" fontId="2" fillId="2" borderId="0" xfId="0" applyFont="1" applyFill="1" applyAlignment="1">
      <alignment horizontal="center"/>
    </xf>
    <xf numFmtId="0" fontId="0" fillId="0" borderId="0" xfId="0" applyAlignment="1">
      <alignment vertical="top"/>
    </xf>
    <xf numFmtId="4" fontId="0" fillId="0" borderId="0" xfId="0" applyNumberFormat="1" applyAlignment="1">
      <alignment horizontal="right" vertical="top"/>
    </xf>
    <xf numFmtId="0" fontId="1" fillId="3" borderId="1" xfId="0" applyFont="1" applyFill="1" applyBorder="1" applyAlignment="1">
      <alignment vertical="top"/>
    </xf>
    <xf numFmtId="0" fontId="1" fillId="3" borderId="1" xfId="0" applyFont="1" applyFill="1" applyBorder="1" applyAlignment="1">
      <alignment vertical="top" wrapText="1"/>
    </xf>
    <xf numFmtId="0" fontId="1" fillId="3" borderId="2" xfId="0" applyFont="1" applyFill="1" applyBorder="1" applyAlignment="1">
      <alignment vertical="top" wrapText="1"/>
    </xf>
    <xf numFmtId="0" fontId="0" fillId="0" borderId="0" xfId="0" pivotButton="1" applyAlignment="1">
      <alignment horizontal="center"/>
    </xf>
    <xf numFmtId="0" fontId="1" fillId="3" borderId="1" xfId="0" applyFont="1" applyFill="1" applyBorder="1" applyAlignment="1">
      <alignment horizontal="center" vertical="top"/>
    </xf>
    <xf numFmtId="0" fontId="0" fillId="4" borderId="0" xfId="0" applyFill="1"/>
    <xf numFmtId="9" fontId="0" fillId="0" borderId="0" xfId="1" applyFont="1" applyAlignment="1">
      <alignment horizontal="center"/>
    </xf>
    <xf numFmtId="0" fontId="0" fillId="0" borderId="0" xfId="0" pivotButton="1" applyAlignment="1">
      <alignment horizontal="left"/>
    </xf>
    <xf numFmtId="0" fontId="4" fillId="5" borderId="3" xfId="0" applyFont="1" applyFill="1" applyBorder="1"/>
    <xf numFmtId="0" fontId="0" fillId="7" borderId="0" xfId="0" applyFill="1"/>
    <xf numFmtId="0" fontId="6" fillId="0" borderId="0" xfId="0" applyFont="1" applyAlignment="1">
      <alignment horizontal="center"/>
    </xf>
    <xf numFmtId="0" fontId="6" fillId="0" borderId="0" xfId="0" applyFont="1"/>
    <xf numFmtId="0" fontId="1" fillId="3" borderId="2" xfId="0" applyFont="1" applyFill="1" applyBorder="1" applyAlignment="1">
      <alignment horizontal="left" vertical="top" wrapText="1"/>
    </xf>
    <xf numFmtId="9" fontId="0" fillId="0" borderId="0" xfId="1" applyFont="1"/>
    <xf numFmtId="0" fontId="5" fillId="8" borderId="4" xfId="0" applyFont="1" applyFill="1" applyBorder="1"/>
    <xf numFmtId="9" fontId="0" fillId="0" borderId="0" xfId="0" applyNumberFormat="1" applyAlignment="1">
      <alignment horizontal="center"/>
    </xf>
    <xf numFmtId="0" fontId="7" fillId="0" borderId="0" xfId="0" applyFont="1" applyAlignment="1">
      <alignment horizontal="center"/>
    </xf>
    <xf numFmtId="0" fontId="5" fillId="8" borderId="4" xfId="0" applyFont="1" applyFill="1" applyBorder="1" applyAlignment="1">
      <alignment horizontal="center"/>
    </xf>
    <xf numFmtId="0" fontId="7" fillId="0" borderId="0" xfId="0" applyFont="1" applyAlignment="1">
      <alignment horizontal="left"/>
    </xf>
    <xf numFmtId="0" fontId="7" fillId="0" borderId="0" xfId="0" applyFont="1"/>
    <xf numFmtId="3" fontId="0" fillId="0" borderId="0" xfId="0" applyNumberFormat="1" applyAlignment="1">
      <alignment horizontal="center"/>
    </xf>
    <xf numFmtId="0" fontId="5" fillId="0" borderId="0" xfId="0" applyFont="1" applyAlignment="1">
      <alignment horizontal="left"/>
    </xf>
    <xf numFmtId="9" fontId="0" fillId="0" borderId="0" xfId="1" applyFont="1" applyFill="1" applyBorder="1"/>
    <xf numFmtId="9" fontId="0" fillId="0" borderId="0" xfId="0" applyNumberFormat="1"/>
    <xf numFmtId="0" fontId="5" fillId="0" borderId="0" xfId="0" applyFont="1" applyAlignment="1">
      <alignment horizontal="center"/>
    </xf>
    <xf numFmtId="0" fontId="5" fillId="0" borderId="0" xfId="0" applyFont="1"/>
    <xf numFmtId="164" fontId="0" fillId="0" borderId="0" xfId="1" applyNumberFormat="1" applyFont="1"/>
    <xf numFmtId="164" fontId="0" fillId="0" borderId="0" xfId="1" applyNumberFormat="1" applyFont="1" applyFill="1" applyBorder="1"/>
    <xf numFmtId="9" fontId="0" fillId="0" borderId="1" xfId="0" applyNumberFormat="1" applyBorder="1" applyAlignment="1">
      <alignment horizontal="center"/>
    </xf>
    <xf numFmtId="0" fontId="0" fillId="9" borderId="1" xfId="0" applyFill="1" applyBorder="1" applyAlignment="1">
      <alignment horizontal="center"/>
    </xf>
    <xf numFmtId="0" fontId="6" fillId="0" borderId="0" xfId="0" pivotButton="1" applyFont="1" applyAlignment="1">
      <alignment horizontal="center"/>
    </xf>
    <xf numFmtId="0" fontId="6" fillId="0" borderId="0" xfId="0" applyFont="1" applyAlignment="1">
      <alignment horizontal="left"/>
    </xf>
    <xf numFmtId="0" fontId="9" fillId="8" borderId="4" xfId="0" applyFont="1" applyFill="1" applyBorder="1"/>
    <xf numFmtId="0" fontId="2" fillId="2" borderId="0" xfId="0" applyFont="1" applyFill="1" applyAlignment="1">
      <alignment horizontal="left"/>
    </xf>
    <xf numFmtId="0" fontId="0" fillId="10" borderId="0" xfId="0" applyFill="1"/>
    <xf numFmtId="0" fontId="8" fillId="0" borderId="0" xfId="0" applyFont="1" applyAlignment="1">
      <alignment horizontal="center"/>
    </xf>
    <xf numFmtId="9" fontId="6" fillId="0" borderId="0" xfId="1" applyFont="1" applyAlignment="1">
      <alignment horizontal="center"/>
    </xf>
    <xf numFmtId="164" fontId="0" fillId="0" borderId="0" xfId="1" applyNumberFormat="1" applyFont="1" applyAlignment="1">
      <alignment horizontal="center"/>
    </xf>
    <xf numFmtId="9" fontId="0" fillId="0" borderId="0" xfId="1" applyFont="1" applyAlignment="1">
      <alignment horizontal="left"/>
    </xf>
    <xf numFmtId="3" fontId="5" fillId="0" borderId="0" xfId="0" applyNumberFormat="1" applyFont="1" applyAlignment="1">
      <alignment horizontal="center"/>
    </xf>
    <xf numFmtId="0" fontId="4" fillId="6" borderId="0" xfId="0" applyFont="1" applyFill="1"/>
    <xf numFmtId="0" fontId="4" fillId="4" borderId="0" xfId="0" applyFont="1" applyFill="1"/>
    <xf numFmtId="0" fontId="4" fillId="6" borderId="0" xfId="0" applyFont="1" applyFill="1" applyAlignment="1">
      <alignment horizontal="center"/>
    </xf>
    <xf numFmtId="0" fontId="4" fillId="0" borderId="0" xfId="0" applyFont="1"/>
    <xf numFmtId="14" fontId="4" fillId="6" borderId="0" xfId="0" applyNumberFormat="1" applyFont="1" applyFill="1"/>
    <xf numFmtId="14" fontId="0" fillId="0" borderId="0" xfId="0" applyNumberFormat="1"/>
    <xf numFmtId="14" fontId="2" fillId="2" borderId="0" xfId="0" applyNumberFormat="1" applyFont="1" applyFill="1" applyAlignment="1">
      <alignment horizontal="center"/>
    </xf>
    <xf numFmtId="14" fontId="0" fillId="0" borderId="0" xfId="0" applyNumberFormat="1" applyAlignment="1">
      <alignment horizontal="center"/>
    </xf>
    <xf numFmtId="0" fontId="0" fillId="0" borderId="0" xfId="0" applyAlignment="1">
      <alignment horizontal="center" vertical="top"/>
    </xf>
    <xf numFmtId="22" fontId="0" fillId="0" borderId="0" xfId="0" applyNumberFormat="1"/>
    <xf numFmtId="0" fontId="0" fillId="11" borderId="0" xfId="0" applyFill="1"/>
    <xf numFmtId="0" fontId="0" fillId="11" borderId="0" xfId="0" applyFill="1" applyAlignment="1">
      <alignment horizontal="center"/>
    </xf>
    <xf numFmtId="0" fontId="0" fillId="6" borderId="0" xfId="0" applyFill="1"/>
    <xf numFmtId="0" fontId="2" fillId="2" borderId="0" xfId="0" applyFont="1" applyFill="1" applyAlignment="1">
      <alignment horizontal="right"/>
    </xf>
    <xf numFmtId="22" fontId="0" fillId="0" borderId="0" xfId="0" applyNumberFormat="1" applyAlignment="1">
      <alignment horizontal="left"/>
    </xf>
    <xf numFmtId="0" fontId="4" fillId="12" borderId="0" xfId="0" applyFont="1" applyFill="1" applyAlignment="1">
      <alignment horizontal="center"/>
    </xf>
    <xf numFmtId="0" fontId="1" fillId="13" borderId="0" xfId="0" applyFont="1" applyFill="1"/>
    <xf numFmtId="9" fontId="1" fillId="13" borderId="0" xfId="1" applyFont="1" applyFill="1" applyAlignment="1">
      <alignment horizontal="center"/>
    </xf>
    <xf numFmtId="0" fontId="0" fillId="13" borderId="0" xfId="0" applyFill="1" applyAlignment="1">
      <alignment horizontal="center"/>
    </xf>
    <xf numFmtId="0" fontId="4" fillId="12" borderId="0" xfId="0" applyFont="1" applyFill="1" applyAlignment="1">
      <alignment horizontal="left"/>
    </xf>
    <xf numFmtId="0" fontId="0" fillId="0" borderId="0" xfId="1" applyNumberFormat="1" applyFont="1" applyAlignment="1">
      <alignment horizontal="center"/>
    </xf>
    <xf numFmtId="0" fontId="0" fillId="7" borderId="0" xfId="0" applyFill="1" applyAlignment="1">
      <alignment horizontal="center"/>
    </xf>
    <xf numFmtId="0" fontId="0" fillId="14" borderId="0" xfId="0" applyFill="1"/>
    <xf numFmtId="22" fontId="0" fillId="14" borderId="0" xfId="0" applyNumberFormat="1" applyFill="1"/>
    <xf numFmtId="14" fontId="0" fillId="14" borderId="0" xfId="0" applyNumberFormat="1" applyFill="1"/>
    <xf numFmtId="0" fontId="0" fillId="14" borderId="0" xfId="0" applyFill="1" applyAlignment="1">
      <alignment horizontal="center"/>
    </xf>
    <xf numFmtId="0" fontId="1" fillId="13" borderId="0" xfId="0" applyFont="1" applyFill="1" applyAlignment="1">
      <alignment horizontal="center"/>
    </xf>
    <xf numFmtId="0" fontId="0" fillId="0" borderId="0" xfId="0" applyNumberFormat="1" applyAlignment="1">
      <alignment horizontal="center"/>
    </xf>
  </cellXfs>
  <cellStyles count="2">
    <cellStyle name="Normal" xfId="0" builtinId="0"/>
    <cellStyle name="Porcentaje" xfId="1" builtinId="5"/>
  </cellStyles>
  <dxfs count="520">
    <dxf>
      <alignment horizontal="center"/>
    </dxf>
    <dxf>
      <alignment horizontal="center"/>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none">
          <bgColor auto="1"/>
        </patternFill>
      </fill>
    </dxf>
    <dxf>
      <fill>
        <patternFill patternType="none">
          <bgColor auto="1"/>
        </patternFill>
      </fill>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numFmt numFmtId="3" formatCode="#,##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3" formatCode="#,##0"/>
    </dxf>
    <dxf>
      <alignment horizontal="center"/>
    </dxf>
    <dxf>
      <alignment horizontal="center"/>
    </dxf>
    <dxf>
      <alignment horizontal="center"/>
    </dxf>
    <dxf>
      <alignment horizontal="center"/>
    </dxf>
    <dxf>
      <alignment horizontal="center"/>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left"/>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ivotCacheDefinition" Target="pivotCache/pivotCacheDefinition10.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theme" Target="theme/theme1.xml"/><Relationship Id="rId33"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pivotCacheDefinition" Target="pivotCache/pivotCacheDefinition9.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3.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pivotCacheDefinition" Target="pivotCache/pivotCacheDefinition12.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8.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pivotCacheDefinition" Target="pivotCache/pivotCacheDefinition11.xml"/><Relationship Id="rId27" Type="http://schemas.openxmlformats.org/officeDocument/2006/relationships/styles" Target="styles.xml"/><Relationship Id="rId30" Type="http://schemas.openxmlformats.org/officeDocument/2006/relationships/customXml" Target="../customXml/item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s-PE"/>
              <a:t>RECLAMOS DM2025</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PE"/>
        </a:p>
      </c:txPr>
    </c:title>
    <c:autoTitleDeleted val="0"/>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91F-45A2-986B-7EB3FF1DF20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91F-45A2-986B-7EB3FF1DF20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91F-45A2-986B-7EB3FF1DF20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91F-45A2-986B-7EB3FF1DF20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91F-45A2-986B-7EB3FF1DF20C}"/>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0F2-4728-9A90-5A05206B6B40}"/>
              </c:ext>
            </c:extLst>
          </c:dPt>
          <c:dLbls>
            <c:dLbl>
              <c:idx val="5"/>
              <c:layout>
                <c:manualLayout>
                  <c:x val="1.0680336832895888E-2"/>
                  <c:y val="9.62109944590259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0F2-4728-9A90-5A05206B6B4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PE"/>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'DM2025'!$K$22:$K$27</c:f>
              <c:strCache>
                <c:ptCount val="6"/>
                <c:pt idx="0">
                  <c:v>Calidad</c:v>
                </c:pt>
                <c:pt idx="1">
                  <c:v>Pedido incompleto</c:v>
                </c:pt>
                <c:pt idx="2">
                  <c:v>Producto diferente</c:v>
                </c:pt>
                <c:pt idx="3">
                  <c:v>Delivery propio</c:v>
                </c:pt>
                <c:pt idx="4">
                  <c:v>Mala atención</c:v>
                </c:pt>
                <c:pt idx="5">
                  <c:v>Demora</c:v>
                </c:pt>
              </c:strCache>
            </c:strRef>
          </c:cat>
          <c:val>
            <c:numRef>
              <c:f>'DM2025'!$L$22:$L$27</c:f>
              <c:numCache>
                <c:formatCode>0%</c:formatCode>
                <c:ptCount val="6"/>
                <c:pt idx="0">
                  <c:v>0.14285714285714285</c:v>
                </c:pt>
                <c:pt idx="1">
                  <c:v>0.25714285714285712</c:v>
                </c:pt>
                <c:pt idx="2">
                  <c:v>0.42857142857142855</c:v>
                </c:pt>
                <c:pt idx="3">
                  <c:v>0.1</c:v>
                </c:pt>
                <c:pt idx="4">
                  <c:v>4.2857142857142858E-2</c:v>
                </c:pt>
                <c:pt idx="5">
                  <c:v>2.8571428571428571E-2</c:v>
                </c:pt>
              </c:numCache>
            </c:numRef>
          </c:val>
          <c:extLst>
            <c:ext xmlns:c16="http://schemas.microsoft.com/office/drawing/2014/chart" uri="{C3380CC4-5D6E-409C-BE32-E72D297353CC}">
              <c16:uniqueId val="{00000000-60F2-4728-9A90-5A05206B6B4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a:t>Reclamos</a:t>
            </a:r>
            <a:r>
              <a:rPr lang="es-PE" baseline="0"/>
              <a:t> detallado por area responsable</a:t>
            </a:r>
            <a:endParaRPr lang="es-P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722-49EE-9E33-86E34A1E88A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722-49EE-9E33-86E34A1E88A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1-59F6-4AEB-9BAA-A80D470DC74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722-49EE-9E33-86E34A1E88A5}"/>
              </c:ext>
            </c:extLst>
          </c:dPt>
          <c:dLbls>
            <c:dLbl>
              <c:idx val="2"/>
              <c:delete val="1"/>
              <c:extLst>
                <c:ext xmlns:c15="http://schemas.microsoft.com/office/drawing/2012/chart" uri="{CE6537A1-D6FC-4f65-9D91-7224C49458BB}"/>
                <c:ext xmlns:c16="http://schemas.microsoft.com/office/drawing/2014/chart" uri="{C3380CC4-5D6E-409C-BE32-E72D297353CC}">
                  <c16:uniqueId val="{00000001-59F6-4AEB-9BAA-A80D470DC74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PE"/>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Area!$C$27:$F$27</c:f>
              <c:strCache>
                <c:ptCount val="4"/>
                <c:pt idx="0">
                  <c:v>Tienda</c:v>
                </c:pt>
                <c:pt idx="1">
                  <c:v>Agregador</c:v>
                </c:pt>
                <c:pt idx="2">
                  <c:v>Sistema</c:v>
                </c:pt>
                <c:pt idx="3">
                  <c:v>Otros</c:v>
                </c:pt>
              </c:strCache>
            </c:strRef>
          </c:cat>
          <c:val>
            <c:numRef>
              <c:f>Area!$C$28:$F$28</c:f>
              <c:numCache>
                <c:formatCode>0%</c:formatCode>
                <c:ptCount val="4"/>
                <c:pt idx="0">
                  <c:v>0.68733795965938826</c:v>
                </c:pt>
                <c:pt idx="1">
                  <c:v>0.21804980733552159</c:v>
                </c:pt>
                <c:pt idx="2">
                  <c:v>2.3248309313210001E-2</c:v>
                </c:pt>
                <c:pt idx="3">
                  <c:v>9.5000000000000001E-2</c:v>
                </c:pt>
              </c:numCache>
            </c:numRef>
          </c:val>
          <c:extLst>
            <c:ext xmlns:c16="http://schemas.microsoft.com/office/drawing/2014/chart" uri="{C3380CC4-5D6E-409C-BE32-E72D297353CC}">
              <c16:uniqueId val="{00000000-59F6-4AEB-9BAA-A80D470DC74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a:t>Areas</a:t>
            </a:r>
            <a:r>
              <a:rPr lang="es-PE" baseline="0"/>
              <a:t> responsable de los reclamos delivery ma</a:t>
            </a:r>
            <a:endParaRPr lang="es-P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lotArea>
      <c:layout/>
      <c:barChart>
        <c:barDir val="col"/>
        <c:grouping val="stacked"/>
        <c:varyColors val="0"/>
        <c:ser>
          <c:idx val="0"/>
          <c:order val="0"/>
          <c:tx>
            <c:strRef>
              <c:f>Area!$J$48</c:f>
              <c:strCache>
                <c:ptCount val="1"/>
                <c:pt idx="0">
                  <c:v>Tienda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P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Area!$K$47:$N$47</c:f>
              <c:strCache>
                <c:ptCount val="4"/>
                <c:pt idx="0">
                  <c:v>Jun</c:v>
                </c:pt>
                <c:pt idx="1">
                  <c:v>Jul</c:v>
                </c:pt>
                <c:pt idx="2">
                  <c:v>Ago</c:v>
                </c:pt>
                <c:pt idx="3">
                  <c:v>Set</c:v>
                </c:pt>
              </c:strCache>
            </c:strRef>
          </c:cat>
          <c:val>
            <c:numRef>
              <c:f>Area!$K$48:$N$48</c:f>
              <c:numCache>
                <c:formatCode>0%</c:formatCode>
                <c:ptCount val="4"/>
                <c:pt idx="0">
                  <c:v>0.53623188405797106</c:v>
                </c:pt>
                <c:pt idx="1">
                  <c:v>0.45454545454545453</c:v>
                </c:pt>
                <c:pt idx="2">
                  <c:v>0.52873563218390807</c:v>
                </c:pt>
                <c:pt idx="3">
                  <c:v>0.5</c:v>
                </c:pt>
              </c:numCache>
            </c:numRef>
          </c:val>
          <c:extLst>
            <c:ext xmlns:c16="http://schemas.microsoft.com/office/drawing/2014/chart" uri="{C3380CC4-5D6E-409C-BE32-E72D297353CC}">
              <c16:uniqueId val="{00000000-6DBC-4177-9A79-F9B01F3BC314}"/>
            </c:ext>
          </c:extLst>
        </c:ser>
        <c:ser>
          <c:idx val="1"/>
          <c:order val="1"/>
          <c:tx>
            <c:strRef>
              <c:f>Area!$J$49</c:f>
              <c:strCache>
                <c:ptCount val="1"/>
                <c:pt idx="0">
                  <c:v>Delivery MA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P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Area!$K$47:$N$47</c:f>
              <c:strCache>
                <c:ptCount val="4"/>
                <c:pt idx="0">
                  <c:v>Jun</c:v>
                </c:pt>
                <c:pt idx="1">
                  <c:v>Jul</c:v>
                </c:pt>
                <c:pt idx="2">
                  <c:v>Ago</c:v>
                </c:pt>
                <c:pt idx="3">
                  <c:v>Set</c:v>
                </c:pt>
              </c:strCache>
            </c:strRef>
          </c:cat>
          <c:val>
            <c:numRef>
              <c:f>Area!$K$49:$N$49</c:f>
              <c:numCache>
                <c:formatCode>0%</c:formatCode>
                <c:ptCount val="4"/>
                <c:pt idx="0">
                  <c:v>0.13043478260869565</c:v>
                </c:pt>
                <c:pt idx="1">
                  <c:v>0.22077922077922077</c:v>
                </c:pt>
                <c:pt idx="2">
                  <c:v>0.13793103448275862</c:v>
                </c:pt>
                <c:pt idx="3">
                  <c:v>0.14634146341463414</c:v>
                </c:pt>
              </c:numCache>
            </c:numRef>
          </c:val>
          <c:extLst>
            <c:ext xmlns:c16="http://schemas.microsoft.com/office/drawing/2014/chart" uri="{C3380CC4-5D6E-409C-BE32-E72D297353CC}">
              <c16:uniqueId val="{00000001-6DBC-4177-9A79-F9B01F3BC314}"/>
            </c:ext>
          </c:extLst>
        </c:ser>
        <c:ser>
          <c:idx val="2"/>
          <c:order val="2"/>
          <c:tx>
            <c:strRef>
              <c:f>Area!$J$50</c:f>
              <c:strCache>
                <c:ptCount val="1"/>
                <c:pt idx="0">
                  <c:v>Otras areas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P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Area!$K$47:$N$47</c:f>
              <c:strCache>
                <c:ptCount val="4"/>
                <c:pt idx="0">
                  <c:v>Jun</c:v>
                </c:pt>
                <c:pt idx="1">
                  <c:v>Jul</c:v>
                </c:pt>
                <c:pt idx="2">
                  <c:v>Ago</c:v>
                </c:pt>
                <c:pt idx="3">
                  <c:v>Set</c:v>
                </c:pt>
              </c:strCache>
            </c:strRef>
          </c:cat>
          <c:val>
            <c:numRef>
              <c:f>Area!$K$50:$N$50</c:f>
              <c:numCache>
                <c:formatCode>0%</c:formatCode>
                <c:ptCount val="4"/>
                <c:pt idx="0">
                  <c:v>0.15942028985507245</c:v>
                </c:pt>
                <c:pt idx="1">
                  <c:v>0.15584415584415584</c:v>
                </c:pt>
                <c:pt idx="2">
                  <c:v>9.1954022988505746E-2</c:v>
                </c:pt>
                <c:pt idx="3">
                  <c:v>9.7560975609756101E-2</c:v>
                </c:pt>
              </c:numCache>
            </c:numRef>
          </c:val>
          <c:extLst>
            <c:ext xmlns:c16="http://schemas.microsoft.com/office/drawing/2014/chart" uri="{C3380CC4-5D6E-409C-BE32-E72D297353CC}">
              <c16:uniqueId val="{00000002-6DBC-4177-9A79-F9B01F3BC314}"/>
            </c:ext>
          </c:extLst>
        </c:ser>
        <c:ser>
          <c:idx val="3"/>
          <c:order val="3"/>
          <c:tx>
            <c:strRef>
              <c:f>Area!$J$51</c:f>
              <c:strCache>
                <c:ptCount val="1"/>
                <c:pt idx="0">
                  <c:v>Sin responsable</c:v>
                </c:pt>
              </c:strCache>
            </c:strRef>
          </c:tx>
          <c:spPr>
            <a:solidFill>
              <a:schemeClr val="accent4"/>
            </a:solidFill>
            <a:ln>
              <a:noFill/>
            </a:ln>
            <a:effectLst/>
          </c:spPr>
          <c:invertIfNegative val="0"/>
          <c:cat>
            <c:strRef>
              <c:f>Area!$K$47:$N$47</c:f>
              <c:strCache>
                <c:ptCount val="4"/>
                <c:pt idx="0">
                  <c:v>Jun</c:v>
                </c:pt>
                <c:pt idx="1">
                  <c:v>Jul</c:v>
                </c:pt>
                <c:pt idx="2">
                  <c:v>Ago</c:v>
                </c:pt>
                <c:pt idx="3">
                  <c:v>Set</c:v>
                </c:pt>
              </c:strCache>
            </c:strRef>
          </c:cat>
          <c:val>
            <c:numRef>
              <c:f>Area!$K$51:$N$51</c:f>
              <c:numCache>
                <c:formatCode>0%</c:formatCode>
                <c:ptCount val="4"/>
                <c:pt idx="0">
                  <c:v>0.17391304347826086</c:v>
                </c:pt>
                <c:pt idx="1">
                  <c:v>0.16883116883116883</c:v>
                </c:pt>
                <c:pt idx="2">
                  <c:v>0.2413793103448276</c:v>
                </c:pt>
                <c:pt idx="3">
                  <c:v>0.25609756097560976</c:v>
                </c:pt>
              </c:numCache>
            </c:numRef>
          </c:val>
          <c:extLst>
            <c:ext xmlns:c16="http://schemas.microsoft.com/office/drawing/2014/chart" uri="{C3380CC4-5D6E-409C-BE32-E72D297353CC}">
              <c16:uniqueId val="{00000003-6DBC-4177-9A79-F9B01F3BC314}"/>
            </c:ext>
          </c:extLst>
        </c:ser>
        <c:dLbls>
          <c:showLegendKey val="0"/>
          <c:showVal val="0"/>
          <c:showCatName val="0"/>
          <c:showSerName val="0"/>
          <c:showPercent val="0"/>
          <c:showBubbleSize val="0"/>
        </c:dLbls>
        <c:gapWidth val="150"/>
        <c:overlap val="100"/>
        <c:axId val="1696383871"/>
        <c:axId val="1665806943"/>
      </c:barChart>
      <c:catAx>
        <c:axId val="1696383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665806943"/>
        <c:crosses val="autoZero"/>
        <c:auto val="1"/>
        <c:lblAlgn val="ctr"/>
        <c:lblOffset val="100"/>
        <c:noMultiLvlLbl val="0"/>
      </c:catAx>
      <c:valAx>
        <c:axId val="1665806943"/>
        <c:scaling>
          <c:orientation val="minMax"/>
          <c:max val="1"/>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6963838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a:t>%</a:t>
            </a:r>
            <a:r>
              <a:rPr lang="es-PE" baseline="0"/>
              <a:t> Reclamos por area responsable</a:t>
            </a:r>
            <a:endParaRPr lang="es-P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lotArea>
      <c:layout/>
      <c:barChart>
        <c:barDir val="col"/>
        <c:grouping val="percentStacked"/>
        <c:varyColors val="0"/>
        <c:ser>
          <c:idx val="0"/>
          <c:order val="0"/>
          <c:tx>
            <c:strRef>
              <c:f>Area!$N$18</c:f>
              <c:strCache>
                <c:ptCount val="1"/>
                <c:pt idx="0">
                  <c:v>Tienda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P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Area!$O$17:$S$17</c:f>
              <c:strCache>
                <c:ptCount val="5"/>
                <c:pt idx="0">
                  <c:v>Jun</c:v>
                </c:pt>
                <c:pt idx="1">
                  <c:v>Jul</c:v>
                </c:pt>
                <c:pt idx="2">
                  <c:v>Ago</c:v>
                </c:pt>
                <c:pt idx="3">
                  <c:v>Set</c:v>
                </c:pt>
                <c:pt idx="4">
                  <c:v>Oct</c:v>
                </c:pt>
              </c:strCache>
            </c:strRef>
          </c:cat>
          <c:val>
            <c:numRef>
              <c:f>Area!$O$18:$S$18</c:f>
              <c:numCache>
                <c:formatCode>0%</c:formatCode>
                <c:ptCount val="5"/>
                <c:pt idx="0">
                  <c:v>0.71955128205128205</c:v>
                </c:pt>
                <c:pt idx="1">
                  <c:v>0.66156462585034015</c:v>
                </c:pt>
                <c:pt idx="2">
                  <c:v>0.67992424242424243</c:v>
                </c:pt>
                <c:pt idx="3">
                  <c:v>0.68831168831168832</c:v>
                </c:pt>
                <c:pt idx="4">
                  <c:v>0.51091703056768556</c:v>
                </c:pt>
              </c:numCache>
            </c:numRef>
          </c:val>
          <c:extLst>
            <c:ext xmlns:c16="http://schemas.microsoft.com/office/drawing/2014/chart" uri="{C3380CC4-5D6E-409C-BE32-E72D297353CC}">
              <c16:uniqueId val="{00000000-DC44-4681-AD42-4CD962415512}"/>
            </c:ext>
          </c:extLst>
        </c:ser>
        <c:ser>
          <c:idx val="1"/>
          <c:order val="1"/>
          <c:tx>
            <c:strRef>
              <c:f>Area!$N$19</c:f>
              <c:strCache>
                <c:ptCount val="1"/>
                <c:pt idx="0">
                  <c:v>Agregador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P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Area!$O$17:$S$17</c:f>
              <c:strCache>
                <c:ptCount val="5"/>
                <c:pt idx="0">
                  <c:v>Jun</c:v>
                </c:pt>
                <c:pt idx="1">
                  <c:v>Jul</c:v>
                </c:pt>
                <c:pt idx="2">
                  <c:v>Ago</c:v>
                </c:pt>
                <c:pt idx="3">
                  <c:v>Set</c:v>
                </c:pt>
                <c:pt idx="4">
                  <c:v>Oct</c:v>
                </c:pt>
              </c:strCache>
            </c:strRef>
          </c:cat>
          <c:val>
            <c:numRef>
              <c:f>Area!$O$19:$S$19</c:f>
              <c:numCache>
                <c:formatCode>0%</c:formatCode>
                <c:ptCount val="5"/>
                <c:pt idx="0">
                  <c:v>0.20673076923076922</c:v>
                </c:pt>
                <c:pt idx="1">
                  <c:v>0.23469387755102042</c:v>
                </c:pt>
                <c:pt idx="2">
                  <c:v>0.19886363636363635</c:v>
                </c:pt>
                <c:pt idx="3">
                  <c:v>0.23191094619666047</c:v>
                </c:pt>
                <c:pt idx="4">
                  <c:v>0.24890829694323144</c:v>
                </c:pt>
              </c:numCache>
            </c:numRef>
          </c:val>
          <c:extLst>
            <c:ext xmlns:c16="http://schemas.microsoft.com/office/drawing/2014/chart" uri="{C3380CC4-5D6E-409C-BE32-E72D297353CC}">
              <c16:uniqueId val="{00000001-DC44-4681-AD42-4CD962415512}"/>
            </c:ext>
          </c:extLst>
        </c:ser>
        <c:ser>
          <c:idx val="2"/>
          <c:order val="2"/>
          <c:tx>
            <c:strRef>
              <c:f>Area!$N$20</c:f>
              <c:strCache>
                <c:ptCount val="1"/>
                <c:pt idx="0">
                  <c:v>Sistema</c:v>
                </c:pt>
              </c:strCache>
            </c:strRef>
          </c:tx>
          <c:spPr>
            <a:solidFill>
              <a:schemeClr val="accent3"/>
            </a:solidFill>
            <a:ln>
              <a:noFill/>
            </a:ln>
            <a:effectLst/>
          </c:spPr>
          <c:invertIfNegative val="0"/>
          <c:dLbls>
            <c:delete val="1"/>
          </c:dLbls>
          <c:cat>
            <c:strRef>
              <c:f>Area!$O$17:$S$17</c:f>
              <c:strCache>
                <c:ptCount val="5"/>
                <c:pt idx="0">
                  <c:v>Jun</c:v>
                </c:pt>
                <c:pt idx="1">
                  <c:v>Jul</c:v>
                </c:pt>
                <c:pt idx="2">
                  <c:v>Ago</c:v>
                </c:pt>
                <c:pt idx="3">
                  <c:v>Set</c:v>
                </c:pt>
                <c:pt idx="4">
                  <c:v>Oct</c:v>
                </c:pt>
              </c:strCache>
            </c:strRef>
          </c:cat>
          <c:val>
            <c:numRef>
              <c:f>Area!$O$20:$S$20</c:f>
              <c:numCache>
                <c:formatCode>0%</c:formatCode>
                <c:ptCount val="5"/>
                <c:pt idx="0">
                  <c:v>2.0833333333333332E-2</c:v>
                </c:pt>
                <c:pt idx="1">
                  <c:v>2.2108843537414966E-2</c:v>
                </c:pt>
                <c:pt idx="2">
                  <c:v>2.8409090909090908E-2</c:v>
                </c:pt>
                <c:pt idx="3">
                  <c:v>2.9684601113172542E-2</c:v>
                </c:pt>
                <c:pt idx="4">
                  <c:v>6.5502183406113537E-2</c:v>
                </c:pt>
              </c:numCache>
            </c:numRef>
          </c:val>
          <c:extLst>
            <c:ext xmlns:c16="http://schemas.microsoft.com/office/drawing/2014/chart" uri="{C3380CC4-5D6E-409C-BE32-E72D297353CC}">
              <c16:uniqueId val="{00000002-DC44-4681-AD42-4CD962415512}"/>
            </c:ext>
          </c:extLst>
        </c:ser>
        <c:ser>
          <c:idx val="3"/>
          <c:order val="3"/>
          <c:tx>
            <c:strRef>
              <c:f>Area!$N$23</c:f>
              <c:strCache>
                <c:ptCount val="1"/>
                <c:pt idx="0">
                  <c:v>Delivery MA</c:v>
                </c:pt>
              </c:strCache>
            </c:strRef>
          </c:tx>
          <c:spPr>
            <a:solidFill>
              <a:schemeClr val="accent4"/>
            </a:solidFill>
            <a:ln>
              <a:noFill/>
            </a:ln>
            <a:effectLst/>
          </c:spPr>
          <c:invertIfNegative val="0"/>
          <c:dLbls>
            <c:delete val="1"/>
          </c:dLbls>
          <c:cat>
            <c:strRef>
              <c:f>Area!$O$17:$S$17</c:f>
              <c:strCache>
                <c:ptCount val="5"/>
                <c:pt idx="0">
                  <c:v>Jun</c:v>
                </c:pt>
                <c:pt idx="1">
                  <c:v>Jul</c:v>
                </c:pt>
                <c:pt idx="2">
                  <c:v>Ago</c:v>
                </c:pt>
                <c:pt idx="3">
                  <c:v>Set</c:v>
                </c:pt>
                <c:pt idx="4">
                  <c:v>Oct</c:v>
                </c:pt>
              </c:strCache>
            </c:strRef>
          </c:cat>
          <c:val>
            <c:numRef>
              <c:f>Area!$O$23:$S$23</c:f>
              <c:numCache>
                <c:formatCode>0%</c:formatCode>
                <c:ptCount val="5"/>
                <c:pt idx="0">
                  <c:v>1.282051282051282E-2</c:v>
                </c:pt>
                <c:pt idx="1">
                  <c:v>2.8911564625850341E-2</c:v>
                </c:pt>
                <c:pt idx="2">
                  <c:v>2.2727272727272728E-2</c:v>
                </c:pt>
                <c:pt idx="3">
                  <c:v>2.4118738404452691E-2</c:v>
                </c:pt>
                <c:pt idx="4">
                  <c:v>9.1703056768558958E-2</c:v>
                </c:pt>
              </c:numCache>
            </c:numRef>
          </c:val>
          <c:extLst>
            <c:ext xmlns:c16="http://schemas.microsoft.com/office/drawing/2014/chart" uri="{C3380CC4-5D6E-409C-BE32-E72D297353CC}">
              <c16:uniqueId val="{00000003-DC44-4681-AD42-4CD962415512}"/>
            </c:ext>
          </c:extLst>
        </c:ser>
        <c:ser>
          <c:idx val="4"/>
          <c:order val="4"/>
          <c:tx>
            <c:strRef>
              <c:f>Area!$N$24</c:f>
              <c:strCache>
                <c:ptCount val="1"/>
                <c:pt idx="0">
                  <c:v>Otros</c:v>
                </c:pt>
              </c:strCache>
            </c:strRef>
          </c:tx>
          <c:spPr>
            <a:solidFill>
              <a:schemeClr val="accent5"/>
            </a:solidFill>
            <a:ln>
              <a:noFill/>
            </a:ln>
            <a:effectLst/>
          </c:spPr>
          <c:invertIfNegative val="0"/>
          <c:dLbls>
            <c:delete val="1"/>
          </c:dLbls>
          <c:cat>
            <c:strRef>
              <c:f>Area!$O$17:$S$17</c:f>
              <c:strCache>
                <c:ptCount val="5"/>
                <c:pt idx="0">
                  <c:v>Jun</c:v>
                </c:pt>
                <c:pt idx="1">
                  <c:v>Jul</c:v>
                </c:pt>
                <c:pt idx="2">
                  <c:v>Ago</c:v>
                </c:pt>
                <c:pt idx="3">
                  <c:v>Set</c:v>
                </c:pt>
                <c:pt idx="4">
                  <c:v>Oct</c:v>
                </c:pt>
              </c:strCache>
            </c:strRef>
          </c:cat>
          <c:val>
            <c:numRef>
              <c:f>Area!$O$24:$S$24</c:f>
              <c:numCache>
                <c:formatCode>0%</c:formatCode>
                <c:ptCount val="5"/>
                <c:pt idx="0">
                  <c:v>4.0064102564102533E-2</c:v>
                </c:pt>
                <c:pt idx="1">
                  <c:v>5.2721088435374153E-2</c:v>
                </c:pt>
                <c:pt idx="2">
                  <c:v>7.0075757575757569E-2</c:v>
                </c:pt>
                <c:pt idx="3">
                  <c:v>2.5974025974025983E-2</c:v>
                </c:pt>
                <c:pt idx="4">
                  <c:v>8.2969432314410452E-2</c:v>
                </c:pt>
              </c:numCache>
            </c:numRef>
          </c:val>
          <c:extLst>
            <c:ext xmlns:c16="http://schemas.microsoft.com/office/drawing/2014/chart" uri="{C3380CC4-5D6E-409C-BE32-E72D297353CC}">
              <c16:uniqueId val="{00000004-DC44-4681-AD42-4CD962415512}"/>
            </c:ext>
          </c:extLst>
        </c:ser>
        <c:dLbls>
          <c:dLblPos val="ctr"/>
          <c:showLegendKey val="0"/>
          <c:showVal val="1"/>
          <c:showCatName val="0"/>
          <c:showSerName val="0"/>
          <c:showPercent val="0"/>
          <c:showBubbleSize val="0"/>
        </c:dLbls>
        <c:gapWidth val="150"/>
        <c:overlap val="100"/>
        <c:axId val="1045048655"/>
        <c:axId val="1045049135"/>
      </c:barChart>
      <c:catAx>
        <c:axId val="1045048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045049135"/>
        <c:crosses val="autoZero"/>
        <c:auto val="1"/>
        <c:lblAlgn val="ctr"/>
        <c:lblOffset val="100"/>
        <c:noMultiLvlLbl val="0"/>
      </c:catAx>
      <c:valAx>
        <c:axId val="1045049135"/>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450486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s-PE"/>
              <a:t>Tipos de reclamos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s-PE"/>
        </a:p>
      </c:txPr>
    </c:title>
    <c:autoTitleDeleted val="0"/>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795A-41F8-8745-46191A31833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2-795A-41F8-8745-46191A31833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3-795A-41F8-8745-46191A31833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4-795A-41F8-8745-46191A318334}"/>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5-795A-41F8-8745-46191A318334}"/>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6-795A-41F8-8745-46191A3183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s-PE"/>
              </a:p>
            </c:txPr>
            <c:dLblPos val="bestFit"/>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 tipo'!$N$24:$S$24</c:f>
              <c:strCache>
                <c:ptCount val="6"/>
                <c:pt idx="0">
                  <c:v>Pedido Incompleto</c:v>
                </c:pt>
                <c:pt idx="1">
                  <c:v>Pedido equivocado</c:v>
                </c:pt>
                <c:pt idx="2">
                  <c:v>Delivery Agregadores</c:v>
                </c:pt>
                <c:pt idx="3">
                  <c:v>Calidad</c:v>
                </c:pt>
                <c:pt idx="4">
                  <c:v>Mala atencion</c:v>
                </c:pt>
                <c:pt idx="5">
                  <c:v>Otros</c:v>
                </c:pt>
              </c:strCache>
            </c:strRef>
          </c:cat>
          <c:val>
            <c:numRef>
              <c:f>'% tipo'!$N$25:$S$25</c:f>
              <c:numCache>
                <c:formatCode>0%</c:formatCode>
                <c:ptCount val="6"/>
                <c:pt idx="0">
                  <c:v>0.28002998877820184</c:v>
                </c:pt>
                <c:pt idx="1">
                  <c:v>0.24809266757441403</c:v>
                </c:pt>
                <c:pt idx="2">
                  <c:v>0.15452267394278921</c:v>
                </c:pt>
                <c:pt idx="3">
                  <c:v>0.13846903739714275</c:v>
                </c:pt>
                <c:pt idx="4">
                  <c:v>0.10070639437626187</c:v>
                </c:pt>
                <c:pt idx="5">
                  <c:v>0.04</c:v>
                </c:pt>
              </c:numCache>
            </c:numRef>
          </c:val>
          <c:extLst>
            <c:ext xmlns:c16="http://schemas.microsoft.com/office/drawing/2014/chart" uri="{C3380CC4-5D6E-409C-BE32-E72D297353CC}">
              <c16:uniqueId val="{00000000-795A-41F8-8745-46191A31833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s-PE"/>
              <a:t>Call Center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s-PE"/>
        </a:p>
      </c:txPr>
    </c:title>
    <c:autoTitleDeleted val="0"/>
    <c:plotArea>
      <c:layout/>
      <c:doughnut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6C34-4EF8-97B8-99B9D2F6611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2-6C34-4EF8-97B8-99B9D2F6611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3-6C34-4EF8-97B8-99B9D2F6611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4-6C34-4EF8-97B8-99B9D2F6611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5-6C34-4EF8-97B8-99B9D2F6611E}"/>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6-6C34-4EF8-97B8-99B9D2F6611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s-PE"/>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 tipo'!$C$26:$H$26</c:f>
              <c:strCache>
                <c:ptCount val="6"/>
                <c:pt idx="0">
                  <c:v>Pedido Incompleto</c:v>
                </c:pt>
                <c:pt idx="1">
                  <c:v>Mala atencion</c:v>
                </c:pt>
                <c:pt idx="2">
                  <c:v>Pedido equivocado</c:v>
                </c:pt>
                <c:pt idx="3">
                  <c:v>Delivery Agregadores</c:v>
                </c:pt>
                <c:pt idx="4">
                  <c:v>Calidad</c:v>
                </c:pt>
                <c:pt idx="5">
                  <c:v>Otros</c:v>
                </c:pt>
              </c:strCache>
            </c:strRef>
          </c:cat>
          <c:val>
            <c:numRef>
              <c:f>'% tipo'!$C$27:$H$27</c:f>
              <c:numCache>
                <c:formatCode>0%</c:formatCode>
                <c:ptCount val="6"/>
                <c:pt idx="0">
                  <c:v>0.21755100330945498</c:v>
                </c:pt>
                <c:pt idx="1">
                  <c:v>0.25831781008103744</c:v>
                </c:pt>
                <c:pt idx="2">
                  <c:v>0.16164597675468609</c:v>
                </c:pt>
                <c:pt idx="3">
                  <c:v>4.9715926810309119E-2</c:v>
                </c:pt>
                <c:pt idx="4">
                  <c:v>0.10297832330256611</c:v>
                </c:pt>
                <c:pt idx="5">
                  <c:v>0.11</c:v>
                </c:pt>
              </c:numCache>
            </c:numRef>
          </c:val>
          <c:extLst>
            <c:ext xmlns:c16="http://schemas.microsoft.com/office/drawing/2014/chart" uri="{C3380CC4-5D6E-409C-BE32-E72D297353CC}">
              <c16:uniqueId val="{00000000-6C34-4EF8-97B8-99B9D2F6611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s-PE"/>
              <a:t>Rappi</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s-PE"/>
        </a:p>
      </c:txPr>
    </c:title>
    <c:autoTitleDeleted val="0"/>
    <c:plotArea>
      <c:layout/>
      <c:doughnut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BD55-4F2A-B1E7-B2147FDF2F3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2-BD55-4F2A-B1E7-B2147FDF2F3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3-BD55-4F2A-B1E7-B2147FDF2F3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4-BD55-4F2A-B1E7-B2147FDF2F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s-PE"/>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 tipo'!$C$47:$F$47</c:f>
              <c:strCache>
                <c:ptCount val="4"/>
                <c:pt idx="0">
                  <c:v>Delivery Agregador</c:v>
                </c:pt>
                <c:pt idx="1">
                  <c:v>Pedido Incompleto</c:v>
                </c:pt>
                <c:pt idx="2">
                  <c:v>Pedido equivocado</c:v>
                </c:pt>
                <c:pt idx="3">
                  <c:v>Otros</c:v>
                </c:pt>
              </c:strCache>
            </c:strRef>
          </c:cat>
          <c:val>
            <c:numRef>
              <c:f>'% tipo'!$C$48:$F$48</c:f>
              <c:numCache>
                <c:formatCode>0%</c:formatCode>
                <c:ptCount val="4"/>
                <c:pt idx="0">
                  <c:v>0.33422092042781704</c:v>
                </c:pt>
                <c:pt idx="1">
                  <c:v>0.315842320152665</c:v>
                </c:pt>
                <c:pt idx="2">
                  <c:v>0.24864642968091244</c:v>
                </c:pt>
                <c:pt idx="3">
                  <c:v>0.09</c:v>
                </c:pt>
              </c:numCache>
            </c:numRef>
          </c:val>
          <c:extLst>
            <c:ext xmlns:c16="http://schemas.microsoft.com/office/drawing/2014/chart" uri="{C3380CC4-5D6E-409C-BE32-E72D297353CC}">
              <c16:uniqueId val="{00000000-BD55-4F2A-B1E7-B2147FDF2F3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s-PE"/>
              <a:t>Pedidos Ya</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s-PE"/>
        </a:p>
      </c:txPr>
    </c:title>
    <c:autoTitleDeleted val="0"/>
    <c:plotArea>
      <c:layout/>
      <c:doughnut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64B7-459E-AF5C-1BB51555880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64B7-459E-AF5C-1BB51555880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64B7-459E-AF5C-1BB51555880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s-PE"/>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 tipo'!$C$71:$E$71</c:f>
              <c:strCache>
                <c:ptCount val="3"/>
                <c:pt idx="0">
                  <c:v>Pedido equivocado</c:v>
                </c:pt>
                <c:pt idx="1">
                  <c:v>Pedido Incompleto</c:v>
                </c:pt>
                <c:pt idx="2">
                  <c:v>Calidad</c:v>
                </c:pt>
              </c:strCache>
            </c:strRef>
          </c:cat>
          <c:val>
            <c:numRef>
              <c:f>'% tipo'!$C$72:$E$72</c:f>
              <c:numCache>
                <c:formatCode>0%</c:formatCode>
                <c:ptCount val="3"/>
                <c:pt idx="0">
                  <c:v>0.38938718286544366</c:v>
                </c:pt>
                <c:pt idx="1">
                  <c:v>0.32016654842741793</c:v>
                </c:pt>
                <c:pt idx="2">
                  <c:v>0.2904462687071383</c:v>
                </c:pt>
              </c:numCache>
            </c:numRef>
          </c:val>
          <c:extLst>
            <c:ext xmlns:c16="http://schemas.microsoft.com/office/drawing/2014/chart" uri="{C3380CC4-5D6E-409C-BE32-E72D297353CC}">
              <c16:uniqueId val="{00000000-4FB5-4780-BE7C-7782C9EDDFF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a:t>Reclamos</a:t>
            </a:r>
            <a:r>
              <a:rPr lang="es-PE" baseline="0"/>
              <a:t> por canal de compra - Call</a:t>
            </a:r>
            <a:endParaRPr lang="es-P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F2-4C7B-A660-9D06CFD3A9A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1F2-4C7B-A660-9D06CFD3A9A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1F2-4C7B-A660-9D06CFD3A9A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1F2-4C7B-A660-9D06CFD3A9A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PE"/>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tipo'!$X$41:$AA$41</c:f>
              <c:strCache>
                <c:ptCount val="4"/>
                <c:pt idx="0">
                  <c:v>Ecommerce</c:v>
                </c:pt>
                <c:pt idx="1">
                  <c:v>Agregadores</c:v>
                </c:pt>
                <c:pt idx="2">
                  <c:v>Tienda</c:v>
                </c:pt>
                <c:pt idx="3">
                  <c:v>Otros</c:v>
                </c:pt>
              </c:strCache>
            </c:strRef>
          </c:cat>
          <c:val>
            <c:numRef>
              <c:f>'% tipo'!$X$42:$AA$42</c:f>
              <c:numCache>
                <c:formatCode>0%</c:formatCode>
                <c:ptCount val="4"/>
                <c:pt idx="0">
                  <c:v>0</c:v>
                </c:pt>
                <c:pt idx="1">
                  <c:v>0</c:v>
                </c:pt>
                <c:pt idx="2">
                  <c:v>0</c:v>
                </c:pt>
                <c:pt idx="3">
                  <c:v>0</c:v>
                </c:pt>
              </c:numCache>
            </c:numRef>
          </c:val>
          <c:extLst>
            <c:ext xmlns:c16="http://schemas.microsoft.com/office/drawing/2014/chart" uri="{C3380CC4-5D6E-409C-BE32-E72D297353CC}">
              <c16:uniqueId val="{00000000-A626-49A8-AEA2-1CCB90FA336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4255644707855184"/>
          <c:y val="0.34885879684537402"/>
          <c:w val="0.21545499215688524"/>
          <c:h val="0.324765420424789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a:t>Reclamos por tipo de reclamo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lotArea>
      <c:layout/>
      <c:barChart>
        <c:barDir val="col"/>
        <c:grouping val="stacked"/>
        <c:varyColors val="0"/>
        <c:ser>
          <c:idx val="0"/>
          <c:order val="0"/>
          <c:tx>
            <c:strRef>
              <c:f>'% tipo'!$L$105</c:f>
              <c:strCache>
                <c:ptCount val="1"/>
                <c:pt idx="0">
                  <c:v>Pedido Incompleto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P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tipo'!$K$106:$K$109</c:f>
              <c:strCache>
                <c:ptCount val="4"/>
                <c:pt idx="0">
                  <c:v>Jun</c:v>
                </c:pt>
                <c:pt idx="1">
                  <c:v>Jul</c:v>
                </c:pt>
                <c:pt idx="2">
                  <c:v>Ago</c:v>
                </c:pt>
                <c:pt idx="3">
                  <c:v>Set</c:v>
                </c:pt>
              </c:strCache>
            </c:strRef>
          </c:cat>
          <c:val>
            <c:numRef>
              <c:f>'% tipo'!$L$106:$L$109</c:f>
              <c:numCache>
                <c:formatCode>0%</c:formatCode>
                <c:ptCount val="4"/>
                <c:pt idx="0">
                  <c:v>0.30769230769230771</c:v>
                </c:pt>
                <c:pt idx="1">
                  <c:v>0.29471890971039183</c:v>
                </c:pt>
                <c:pt idx="2">
                  <c:v>0.30492424242424243</c:v>
                </c:pt>
                <c:pt idx="3">
                  <c:v>0.2574626865671642</c:v>
                </c:pt>
              </c:numCache>
            </c:numRef>
          </c:val>
          <c:extLst>
            <c:ext xmlns:c16="http://schemas.microsoft.com/office/drawing/2014/chart" uri="{C3380CC4-5D6E-409C-BE32-E72D297353CC}">
              <c16:uniqueId val="{00000000-89B6-4457-A840-4CDD7CDCE7B2}"/>
            </c:ext>
          </c:extLst>
        </c:ser>
        <c:ser>
          <c:idx val="1"/>
          <c:order val="1"/>
          <c:tx>
            <c:strRef>
              <c:f>'% tipo'!$M$105</c:f>
              <c:strCache>
                <c:ptCount val="1"/>
                <c:pt idx="0">
                  <c:v>Pedido equivocado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P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tipo'!$K$106:$K$109</c:f>
              <c:strCache>
                <c:ptCount val="4"/>
                <c:pt idx="0">
                  <c:v>Jun</c:v>
                </c:pt>
                <c:pt idx="1">
                  <c:v>Jul</c:v>
                </c:pt>
                <c:pt idx="2">
                  <c:v>Ago</c:v>
                </c:pt>
                <c:pt idx="3">
                  <c:v>Set</c:v>
                </c:pt>
              </c:strCache>
            </c:strRef>
          </c:cat>
          <c:val>
            <c:numRef>
              <c:f>'% tipo'!$M$106:$M$109</c:f>
              <c:numCache>
                <c:formatCode>0%</c:formatCode>
                <c:ptCount val="4"/>
                <c:pt idx="0">
                  <c:v>0.26442307692307693</c:v>
                </c:pt>
                <c:pt idx="1">
                  <c:v>0.26235093696763201</c:v>
                </c:pt>
                <c:pt idx="2">
                  <c:v>0.23295454545454544</c:v>
                </c:pt>
                <c:pt idx="3">
                  <c:v>0.23880597014925373</c:v>
                </c:pt>
              </c:numCache>
            </c:numRef>
          </c:val>
          <c:extLst>
            <c:ext xmlns:c16="http://schemas.microsoft.com/office/drawing/2014/chart" uri="{C3380CC4-5D6E-409C-BE32-E72D297353CC}">
              <c16:uniqueId val="{00000001-89B6-4457-A840-4CDD7CDCE7B2}"/>
            </c:ext>
          </c:extLst>
        </c:ser>
        <c:ser>
          <c:idx val="2"/>
          <c:order val="2"/>
          <c:tx>
            <c:strRef>
              <c:f>'% tipo'!$N$105</c:f>
              <c:strCache>
                <c:ptCount val="1"/>
                <c:pt idx="0">
                  <c:v>Delivery Agregadores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P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tipo'!$K$106:$K$109</c:f>
              <c:strCache>
                <c:ptCount val="4"/>
                <c:pt idx="0">
                  <c:v>Jun</c:v>
                </c:pt>
                <c:pt idx="1">
                  <c:v>Jul</c:v>
                </c:pt>
                <c:pt idx="2">
                  <c:v>Ago</c:v>
                </c:pt>
                <c:pt idx="3">
                  <c:v>Set</c:v>
                </c:pt>
              </c:strCache>
            </c:strRef>
          </c:cat>
          <c:val>
            <c:numRef>
              <c:f>'% tipo'!$N$106:$N$109</c:f>
              <c:numCache>
                <c:formatCode>0%</c:formatCode>
                <c:ptCount val="4"/>
                <c:pt idx="0">
                  <c:v>0.19551282051282051</c:v>
                </c:pt>
                <c:pt idx="1">
                  <c:v>0.21124361158432708</c:v>
                </c:pt>
                <c:pt idx="2">
                  <c:v>0.18181818181818182</c:v>
                </c:pt>
                <c:pt idx="3">
                  <c:v>0.22201492537313433</c:v>
                </c:pt>
              </c:numCache>
            </c:numRef>
          </c:val>
          <c:extLst>
            <c:ext xmlns:c16="http://schemas.microsoft.com/office/drawing/2014/chart" uri="{C3380CC4-5D6E-409C-BE32-E72D297353CC}">
              <c16:uniqueId val="{00000002-89B6-4457-A840-4CDD7CDCE7B2}"/>
            </c:ext>
          </c:extLst>
        </c:ser>
        <c:ser>
          <c:idx val="3"/>
          <c:order val="3"/>
          <c:tx>
            <c:strRef>
              <c:f>'% tipo'!$O$105</c:f>
              <c:strCache>
                <c:ptCount val="1"/>
                <c:pt idx="0">
                  <c:v>Calidad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P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tipo'!$K$106:$K$109</c:f>
              <c:strCache>
                <c:ptCount val="4"/>
                <c:pt idx="0">
                  <c:v>Jun</c:v>
                </c:pt>
                <c:pt idx="1">
                  <c:v>Jul</c:v>
                </c:pt>
                <c:pt idx="2">
                  <c:v>Ago</c:v>
                </c:pt>
                <c:pt idx="3">
                  <c:v>Set</c:v>
                </c:pt>
              </c:strCache>
            </c:strRef>
          </c:cat>
          <c:val>
            <c:numRef>
              <c:f>'% tipo'!$O$106:$O$109</c:f>
              <c:numCache>
                <c:formatCode>0%</c:formatCode>
                <c:ptCount val="4"/>
                <c:pt idx="0">
                  <c:v>0.14423076923076922</c:v>
                </c:pt>
                <c:pt idx="1">
                  <c:v>0.12095400340715502</c:v>
                </c:pt>
                <c:pt idx="2">
                  <c:v>0.15909090909090909</c:v>
                </c:pt>
                <c:pt idx="3">
                  <c:v>0.16791044776119404</c:v>
                </c:pt>
              </c:numCache>
            </c:numRef>
          </c:val>
          <c:extLst>
            <c:ext xmlns:c16="http://schemas.microsoft.com/office/drawing/2014/chart" uri="{C3380CC4-5D6E-409C-BE32-E72D297353CC}">
              <c16:uniqueId val="{00000003-89B6-4457-A840-4CDD7CDCE7B2}"/>
            </c:ext>
          </c:extLst>
        </c:ser>
        <c:ser>
          <c:idx val="4"/>
          <c:order val="4"/>
          <c:tx>
            <c:strRef>
              <c:f>'% tipo'!$P$105</c:f>
              <c:strCache>
                <c:ptCount val="1"/>
                <c:pt idx="0">
                  <c:v>Mala atencion</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s-P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tipo'!$K$106:$K$109</c:f>
              <c:strCache>
                <c:ptCount val="4"/>
                <c:pt idx="0">
                  <c:v>Jun</c:v>
                </c:pt>
                <c:pt idx="1">
                  <c:v>Jul</c:v>
                </c:pt>
                <c:pt idx="2">
                  <c:v>Ago</c:v>
                </c:pt>
                <c:pt idx="3">
                  <c:v>Set</c:v>
                </c:pt>
              </c:strCache>
            </c:strRef>
          </c:cat>
          <c:val>
            <c:numRef>
              <c:f>'% tipo'!$P$106:$P$109</c:f>
              <c:numCache>
                <c:formatCode>0%</c:formatCode>
                <c:ptCount val="4"/>
                <c:pt idx="0">
                  <c:v>7.5320512820512817E-2</c:v>
                </c:pt>
                <c:pt idx="1">
                  <c:v>8.6882453151618397E-2</c:v>
                </c:pt>
                <c:pt idx="2">
                  <c:v>0.10037878787878787</c:v>
                </c:pt>
                <c:pt idx="3">
                  <c:v>9.5149253731343281E-2</c:v>
                </c:pt>
              </c:numCache>
            </c:numRef>
          </c:val>
          <c:extLst>
            <c:ext xmlns:c16="http://schemas.microsoft.com/office/drawing/2014/chart" uri="{C3380CC4-5D6E-409C-BE32-E72D297353CC}">
              <c16:uniqueId val="{00000004-89B6-4457-A840-4CDD7CDCE7B2}"/>
            </c:ext>
          </c:extLst>
        </c:ser>
        <c:ser>
          <c:idx val="5"/>
          <c:order val="5"/>
          <c:tx>
            <c:strRef>
              <c:f>'% tipo'!$Q$105</c:f>
              <c:strCache>
                <c:ptCount val="1"/>
                <c:pt idx="0">
                  <c:v>Delivery propio</c:v>
                </c:pt>
              </c:strCache>
            </c:strRef>
          </c:tx>
          <c:spPr>
            <a:solidFill>
              <a:schemeClr val="accent6"/>
            </a:solidFill>
            <a:ln>
              <a:noFill/>
            </a:ln>
            <a:effectLst/>
          </c:spPr>
          <c:invertIfNegative val="0"/>
          <c:dLbls>
            <c:delete val="1"/>
          </c:dLbls>
          <c:cat>
            <c:strRef>
              <c:f>'% tipo'!$K$106:$K$109</c:f>
              <c:strCache>
                <c:ptCount val="4"/>
                <c:pt idx="0">
                  <c:v>Jun</c:v>
                </c:pt>
                <c:pt idx="1">
                  <c:v>Jul</c:v>
                </c:pt>
                <c:pt idx="2">
                  <c:v>Ago</c:v>
                </c:pt>
                <c:pt idx="3">
                  <c:v>Set</c:v>
                </c:pt>
              </c:strCache>
            </c:strRef>
          </c:cat>
          <c:val>
            <c:numRef>
              <c:f>'% tipo'!$Q$106:$Q$109</c:f>
              <c:numCache>
                <c:formatCode>0%</c:formatCode>
                <c:ptCount val="4"/>
                <c:pt idx="0">
                  <c:v>1.282051282051282E-2</c:v>
                </c:pt>
                <c:pt idx="1">
                  <c:v>2.385008517887564E-2</c:v>
                </c:pt>
                <c:pt idx="2">
                  <c:v>2.0833333333333332E-2</c:v>
                </c:pt>
                <c:pt idx="3">
                  <c:v>1.8656716417910446E-2</c:v>
                </c:pt>
              </c:numCache>
            </c:numRef>
          </c:val>
          <c:extLst>
            <c:ext xmlns:c16="http://schemas.microsoft.com/office/drawing/2014/chart" uri="{C3380CC4-5D6E-409C-BE32-E72D297353CC}">
              <c16:uniqueId val="{00000005-89B6-4457-A840-4CDD7CDCE7B2}"/>
            </c:ext>
          </c:extLst>
        </c:ser>
        <c:dLbls>
          <c:dLblPos val="ctr"/>
          <c:showLegendKey val="0"/>
          <c:showVal val="1"/>
          <c:showCatName val="0"/>
          <c:showSerName val="0"/>
          <c:showPercent val="0"/>
          <c:showBubbleSize val="0"/>
        </c:dLbls>
        <c:gapWidth val="150"/>
        <c:overlap val="100"/>
        <c:axId val="96656048"/>
        <c:axId val="96655568"/>
      </c:barChart>
      <c:catAx>
        <c:axId val="96656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96655568"/>
        <c:crosses val="autoZero"/>
        <c:auto val="1"/>
        <c:lblAlgn val="ctr"/>
        <c:lblOffset val="100"/>
        <c:noMultiLvlLbl val="0"/>
      </c:catAx>
      <c:valAx>
        <c:axId val="96655568"/>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96656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Productos con incidencias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s-PE"/>
        </a:p>
      </c:txPr>
    </c:title>
    <c:autoTitleDeleted val="0"/>
    <c:plotArea>
      <c:layout/>
      <c:doughnutChart>
        <c:varyColors val="1"/>
        <c:ser>
          <c:idx val="0"/>
          <c:order val="0"/>
          <c:tx>
            <c:strRef>
              <c:f>'Productos agre'!$O$62</c:f>
              <c:strCache>
                <c:ptCount val="1"/>
                <c:pt idx="0">
                  <c:v>Promedio</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FDD8-434D-BC78-05DD0ADD499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FDD8-434D-BC78-05DD0ADD499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FDD8-434D-BC78-05DD0ADD499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FDD8-434D-BC78-05DD0ADD499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FDD8-434D-BC78-05DD0ADD4996}"/>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FDD8-434D-BC78-05DD0ADD4996}"/>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FDD8-434D-BC78-05DD0ADD4996}"/>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F-FDD8-434D-BC78-05DD0ADD4996}"/>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1-FDD8-434D-BC78-05DD0ADD499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PE"/>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'Productos agre'!$N$63:$N$71</c:f>
              <c:strCache>
                <c:ptCount val="9"/>
                <c:pt idx="0">
                  <c:v>Porciones</c:v>
                </c:pt>
                <c:pt idx="1">
                  <c:v>Minimaria</c:v>
                </c:pt>
                <c:pt idx="2">
                  <c:v>Torta 12pzs</c:v>
                </c:pt>
                <c:pt idx="3">
                  <c:v>Box</c:v>
                </c:pt>
                <c:pt idx="4">
                  <c:v>Velvet 12pzs</c:v>
                </c:pt>
                <c:pt idx="5">
                  <c:v>Cheesecake</c:v>
                </c:pt>
                <c:pt idx="6">
                  <c:v>Alfajores</c:v>
                </c:pt>
                <c:pt idx="7">
                  <c:v>crocante de manzana 12pzs</c:v>
                </c:pt>
                <c:pt idx="8">
                  <c:v>Otros</c:v>
                </c:pt>
              </c:strCache>
            </c:strRef>
          </c:cat>
          <c:val>
            <c:numRef>
              <c:f>'Productos agre'!$O$63:$O$71</c:f>
              <c:numCache>
                <c:formatCode>0%</c:formatCode>
                <c:ptCount val="9"/>
                <c:pt idx="0">
                  <c:v>0.22945497441440882</c:v>
                </c:pt>
                <c:pt idx="1">
                  <c:v>0.19211923102133502</c:v>
                </c:pt>
                <c:pt idx="2">
                  <c:v>9.4441565957424756E-2</c:v>
                </c:pt>
                <c:pt idx="3">
                  <c:v>9.2965980681008517E-2</c:v>
                </c:pt>
                <c:pt idx="4">
                  <c:v>7.2886508516680076E-2</c:v>
                </c:pt>
                <c:pt idx="5">
                  <c:v>8.1366248905696603E-2</c:v>
                </c:pt>
                <c:pt idx="6">
                  <c:v>5.3191327099322019E-2</c:v>
                </c:pt>
                <c:pt idx="7">
                  <c:v>2.0041479375991537E-2</c:v>
                </c:pt>
                <c:pt idx="8">
                  <c:v>0.15</c:v>
                </c:pt>
              </c:numCache>
            </c:numRef>
          </c:val>
          <c:extLst>
            <c:ext xmlns:c16="http://schemas.microsoft.com/office/drawing/2014/chart" uri="{C3380CC4-5D6E-409C-BE32-E72D297353CC}">
              <c16:uniqueId val="{00000000-40CA-460E-A147-469AB196C8A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a:t>Productos con mayor</a:t>
            </a:r>
            <a:r>
              <a:rPr lang="es-PE" baseline="0"/>
              <a:t> % de reclamos en agregadores</a:t>
            </a:r>
            <a:endParaRPr lang="es-P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lotArea>
      <c:layout/>
      <c:barChart>
        <c:barDir val="col"/>
        <c:grouping val="percentStacked"/>
        <c:varyColors val="0"/>
        <c:ser>
          <c:idx val="0"/>
          <c:order val="0"/>
          <c:tx>
            <c:strRef>
              <c:f>'Productos agre'!$I$63</c:f>
              <c:strCache>
                <c:ptCount val="1"/>
                <c:pt idx="0">
                  <c:v>Porciones</c:v>
                </c:pt>
              </c:strCache>
            </c:strRef>
          </c:tx>
          <c:spPr>
            <a:solidFill>
              <a:schemeClr val="accent1"/>
            </a:solidFill>
            <a:ln>
              <a:noFill/>
            </a:ln>
            <a:effectLst/>
          </c:spPr>
          <c:invertIfNegative val="0"/>
          <c:cat>
            <c:strRef>
              <c:f>'Productos agre'!$J$62:$M$62</c:f>
              <c:strCache>
                <c:ptCount val="4"/>
                <c:pt idx="0">
                  <c:v>Jun</c:v>
                </c:pt>
                <c:pt idx="1">
                  <c:v>Jul</c:v>
                </c:pt>
                <c:pt idx="2">
                  <c:v>Ago</c:v>
                </c:pt>
                <c:pt idx="3">
                  <c:v>Set</c:v>
                </c:pt>
              </c:strCache>
            </c:strRef>
          </c:cat>
          <c:val>
            <c:numRef>
              <c:f>'Productos agre'!$J$63:$M$63</c:f>
              <c:numCache>
                <c:formatCode>0%</c:formatCode>
                <c:ptCount val="4"/>
                <c:pt idx="0">
                  <c:v>0.25409836065573771</c:v>
                </c:pt>
                <c:pt idx="1">
                  <c:v>0.20967741935483872</c:v>
                </c:pt>
                <c:pt idx="2">
                  <c:v>0.21875</c:v>
                </c:pt>
                <c:pt idx="3">
                  <c:v>0.23529411764705882</c:v>
                </c:pt>
              </c:numCache>
            </c:numRef>
          </c:val>
          <c:extLst>
            <c:ext xmlns:c16="http://schemas.microsoft.com/office/drawing/2014/chart" uri="{C3380CC4-5D6E-409C-BE32-E72D297353CC}">
              <c16:uniqueId val="{00000000-E0F0-48F3-99F9-A00B8BFC57F8}"/>
            </c:ext>
          </c:extLst>
        </c:ser>
        <c:ser>
          <c:idx val="1"/>
          <c:order val="1"/>
          <c:tx>
            <c:strRef>
              <c:f>'Productos agre'!$I$64</c:f>
              <c:strCache>
                <c:ptCount val="1"/>
                <c:pt idx="0">
                  <c:v>Minimaria</c:v>
                </c:pt>
              </c:strCache>
            </c:strRef>
          </c:tx>
          <c:spPr>
            <a:solidFill>
              <a:schemeClr val="accent2"/>
            </a:solidFill>
            <a:ln>
              <a:noFill/>
            </a:ln>
            <a:effectLst/>
          </c:spPr>
          <c:invertIfNegative val="0"/>
          <c:cat>
            <c:strRef>
              <c:f>'Productos agre'!$J$62:$M$62</c:f>
              <c:strCache>
                <c:ptCount val="4"/>
                <c:pt idx="0">
                  <c:v>Jun</c:v>
                </c:pt>
                <c:pt idx="1">
                  <c:v>Jul</c:v>
                </c:pt>
                <c:pt idx="2">
                  <c:v>Ago</c:v>
                </c:pt>
                <c:pt idx="3">
                  <c:v>Set</c:v>
                </c:pt>
              </c:strCache>
            </c:strRef>
          </c:cat>
          <c:val>
            <c:numRef>
              <c:f>'Productos agre'!$J$64:$M$64</c:f>
              <c:numCache>
                <c:formatCode>0%</c:formatCode>
                <c:ptCount val="4"/>
                <c:pt idx="0">
                  <c:v>0.20491803278688525</c:v>
                </c:pt>
                <c:pt idx="1">
                  <c:v>0.19354838709677419</c:v>
                </c:pt>
                <c:pt idx="2">
                  <c:v>0.21875</c:v>
                </c:pt>
                <c:pt idx="3">
                  <c:v>0.15126050420168066</c:v>
                </c:pt>
              </c:numCache>
            </c:numRef>
          </c:val>
          <c:extLst>
            <c:ext xmlns:c16="http://schemas.microsoft.com/office/drawing/2014/chart" uri="{C3380CC4-5D6E-409C-BE32-E72D297353CC}">
              <c16:uniqueId val="{00000001-E0F0-48F3-99F9-A00B8BFC57F8}"/>
            </c:ext>
          </c:extLst>
        </c:ser>
        <c:ser>
          <c:idx val="2"/>
          <c:order val="2"/>
          <c:tx>
            <c:strRef>
              <c:f>'Productos agre'!$I$65</c:f>
              <c:strCache>
                <c:ptCount val="1"/>
                <c:pt idx="0">
                  <c:v>Torta 12pzs</c:v>
                </c:pt>
              </c:strCache>
            </c:strRef>
          </c:tx>
          <c:spPr>
            <a:solidFill>
              <a:schemeClr val="accent3"/>
            </a:solidFill>
            <a:ln>
              <a:noFill/>
            </a:ln>
            <a:effectLst/>
          </c:spPr>
          <c:invertIfNegative val="0"/>
          <c:cat>
            <c:strRef>
              <c:f>'Productos agre'!$J$62:$M$62</c:f>
              <c:strCache>
                <c:ptCount val="4"/>
                <c:pt idx="0">
                  <c:v>Jun</c:v>
                </c:pt>
                <c:pt idx="1">
                  <c:v>Jul</c:v>
                </c:pt>
                <c:pt idx="2">
                  <c:v>Ago</c:v>
                </c:pt>
                <c:pt idx="3">
                  <c:v>Set</c:v>
                </c:pt>
              </c:strCache>
            </c:strRef>
          </c:cat>
          <c:val>
            <c:numRef>
              <c:f>'Productos agre'!$J$65:$M$65</c:f>
              <c:numCache>
                <c:formatCode>0%</c:formatCode>
                <c:ptCount val="4"/>
                <c:pt idx="0">
                  <c:v>0.10655737704918032</c:v>
                </c:pt>
                <c:pt idx="1">
                  <c:v>8.0645161290322578E-2</c:v>
                </c:pt>
                <c:pt idx="2">
                  <c:v>7.2916666666666671E-2</c:v>
                </c:pt>
                <c:pt idx="3">
                  <c:v>0.11764705882352941</c:v>
                </c:pt>
              </c:numCache>
            </c:numRef>
          </c:val>
          <c:extLst>
            <c:ext xmlns:c16="http://schemas.microsoft.com/office/drawing/2014/chart" uri="{C3380CC4-5D6E-409C-BE32-E72D297353CC}">
              <c16:uniqueId val="{00000002-E0F0-48F3-99F9-A00B8BFC57F8}"/>
            </c:ext>
          </c:extLst>
        </c:ser>
        <c:ser>
          <c:idx val="3"/>
          <c:order val="3"/>
          <c:tx>
            <c:strRef>
              <c:f>'Productos agre'!$I$66</c:f>
              <c:strCache>
                <c:ptCount val="1"/>
                <c:pt idx="0">
                  <c:v>Box</c:v>
                </c:pt>
              </c:strCache>
            </c:strRef>
          </c:tx>
          <c:spPr>
            <a:solidFill>
              <a:schemeClr val="accent4"/>
            </a:solidFill>
            <a:ln>
              <a:noFill/>
            </a:ln>
            <a:effectLst/>
          </c:spPr>
          <c:invertIfNegative val="0"/>
          <c:cat>
            <c:strRef>
              <c:f>'Productos agre'!$J$62:$M$62</c:f>
              <c:strCache>
                <c:ptCount val="4"/>
                <c:pt idx="0">
                  <c:v>Jun</c:v>
                </c:pt>
                <c:pt idx="1">
                  <c:v>Jul</c:v>
                </c:pt>
                <c:pt idx="2">
                  <c:v>Ago</c:v>
                </c:pt>
                <c:pt idx="3">
                  <c:v>Set</c:v>
                </c:pt>
              </c:strCache>
            </c:strRef>
          </c:cat>
          <c:val>
            <c:numRef>
              <c:f>'Productos agre'!$J$66:$M$66</c:f>
              <c:numCache>
                <c:formatCode>0%</c:formatCode>
                <c:ptCount val="4"/>
                <c:pt idx="0">
                  <c:v>7.3770491803278687E-2</c:v>
                </c:pt>
                <c:pt idx="1">
                  <c:v>8.8709677419354843E-2</c:v>
                </c:pt>
                <c:pt idx="2">
                  <c:v>8.3333333333333329E-2</c:v>
                </c:pt>
                <c:pt idx="3">
                  <c:v>0.12605042016806722</c:v>
                </c:pt>
              </c:numCache>
            </c:numRef>
          </c:val>
          <c:extLst>
            <c:ext xmlns:c16="http://schemas.microsoft.com/office/drawing/2014/chart" uri="{C3380CC4-5D6E-409C-BE32-E72D297353CC}">
              <c16:uniqueId val="{00000003-E0F0-48F3-99F9-A00B8BFC57F8}"/>
            </c:ext>
          </c:extLst>
        </c:ser>
        <c:ser>
          <c:idx val="4"/>
          <c:order val="4"/>
          <c:tx>
            <c:strRef>
              <c:f>'Productos agre'!$I$67</c:f>
              <c:strCache>
                <c:ptCount val="1"/>
                <c:pt idx="0">
                  <c:v>Varios</c:v>
                </c:pt>
              </c:strCache>
            </c:strRef>
          </c:tx>
          <c:spPr>
            <a:solidFill>
              <a:schemeClr val="accent5"/>
            </a:solidFill>
            <a:ln>
              <a:noFill/>
            </a:ln>
            <a:effectLst/>
          </c:spPr>
          <c:invertIfNegative val="0"/>
          <c:cat>
            <c:strRef>
              <c:f>'Productos agre'!$J$62:$M$62</c:f>
              <c:strCache>
                <c:ptCount val="4"/>
                <c:pt idx="0">
                  <c:v>Jun</c:v>
                </c:pt>
                <c:pt idx="1">
                  <c:v>Jul</c:v>
                </c:pt>
                <c:pt idx="2">
                  <c:v>Ago</c:v>
                </c:pt>
                <c:pt idx="3">
                  <c:v>Set</c:v>
                </c:pt>
              </c:strCache>
            </c:strRef>
          </c:cat>
          <c:val>
            <c:numRef>
              <c:f>'Productos agre'!$J$67:$M$67</c:f>
              <c:numCache>
                <c:formatCode>0%</c:formatCode>
                <c:ptCount val="4"/>
                <c:pt idx="0">
                  <c:v>0.11475409836065574</c:v>
                </c:pt>
                <c:pt idx="1">
                  <c:v>7.2580645161290328E-2</c:v>
                </c:pt>
                <c:pt idx="2">
                  <c:v>6.25E-2</c:v>
                </c:pt>
                <c:pt idx="3">
                  <c:v>7.5630252100840331E-2</c:v>
                </c:pt>
              </c:numCache>
            </c:numRef>
          </c:val>
          <c:extLst>
            <c:ext xmlns:c16="http://schemas.microsoft.com/office/drawing/2014/chart" uri="{C3380CC4-5D6E-409C-BE32-E72D297353CC}">
              <c16:uniqueId val="{00000004-E0F0-48F3-99F9-A00B8BFC57F8}"/>
            </c:ext>
          </c:extLst>
        </c:ser>
        <c:ser>
          <c:idx val="5"/>
          <c:order val="5"/>
          <c:tx>
            <c:strRef>
              <c:f>'Productos agre'!$I$68</c:f>
              <c:strCache>
                <c:ptCount val="1"/>
                <c:pt idx="0">
                  <c:v>Cheesecake</c:v>
                </c:pt>
              </c:strCache>
            </c:strRef>
          </c:tx>
          <c:spPr>
            <a:solidFill>
              <a:schemeClr val="accent6"/>
            </a:solidFill>
            <a:ln>
              <a:noFill/>
            </a:ln>
            <a:effectLst/>
          </c:spPr>
          <c:invertIfNegative val="0"/>
          <c:cat>
            <c:strRef>
              <c:f>'Productos agre'!$J$62:$M$62</c:f>
              <c:strCache>
                <c:ptCount val="4"/>
                <c:pt idx="0">
                  <c:v>Jun</c:v>
                </c:pt>
                <c:pt idx="1">
                  <c:v>Jul</c:v>
                </c:pt>
                <c:pt idx="2">
                  <c:v>Ago</c:v>
                </c:pt>
                <c:pt idx="3">
                  <c:v>Set</c:v>
                </c:pt>
              </c:strCache>
            </c:strRef>
          </c:cat>
          <c:val>
            <c:numRef>
              <c:f>'Productos agre'!$J$68:$M$68</c:f>
              <c:numCache>
                <c:formatCode>0%</c:formatCode>
                <c:ptCount val="4"/>
                <c:pt idx="0">
                  <c:v>4.9180327868852458E-2</c:v>
                </c:pt>
                <c:pt idx="1">
                  <c:v>6.4516129032258063E-2</c:v>
                </c:pt>
                <c:pt idx="2">
                  <c:v>0.10416666666666667</c:v>
                </c:pt>
                <c:pt idx="3">
                  <c:v>0.11764705882352941</c:v>
                </c:pt>
              </c:numCache>
            </c:numRef>
          </c:val>
          <c:extLst>
            <c:ext xmlns:c16="http://schemas.microsoft.com/office/drawing/2014/chart" uri="{C3380CC4-5D6E-409C-BE32-E72D297353CC}">
              <c16:uniqueId val="{00000005-E0F0-48F3-99F9-A00B8BFC57F8}"/>
            </c:ext>
          </c:extLst>
        </c:ser>
        <c:ser>
          <c:idx val="6"/>
          <c:order val="6"/>
          <c:tx>
            <c:strRef>
              <c:f>'Productos agre'!$I$69</c:f>
              <c:strCache>
                <c:ptCount val="1"/>
                <c:pt idx="0">
                  <c:v>Velvet 12pzs</c:v>
                </c:pt>
              </c:strCache>
            </c:strRef>
          </c:tx>
          <c:spPr>
            <a:solidFill>
              <a:schemeClr val="accent1">
                <a:lumMod val="60000"/>
              </a:schemeClr>
            </a:solidFill>
            <a:ln>
              <a:noFill/>
            </a:ln>
            <a:effectLst/>
          </c:spPr>
          <c:invertIfNegative val="0"/>
          <c:cat>
            <c:strRef>
              <c:f>'Productos agre'!$J$62:$M$62</c:f>
              <c:strCache>
                <c:ptCount val="4"/>
                <c:pt idx="0">
                  <c:v>Jun</c:v>
                </c:pt>
                <c:pt idx="1">
                  <c:v>Jul</c:v>
                </c:pt>
                <c:pt idx="2">
                  <c:v>Ago</c:v>
                </c:pt>
                <c:pt idx="3">
                  <c:v>Set</c:v>
                </c:pt>
              </c:strCache>
            </c:strRef>
          </c:cat>
          <c:val>
            <c:numRef>
              <c:f>'Productos agre'!$J$69:$M$69</c:f>
              <c:numCache>
                <c:formatCode>0%</c:formatCode>
                <c:ptCount val="4"/>
                <c:pt idx="0">
                  <c:v>3.2786885245901641E-2</c:v>
                </c:pt>
                <c:pt idx="1">
                  <c:v>0.12903225806451613</c:v>
                </c:pt>
                <c:pt idx="2">
                  <c:v>6.25E-2</c:v>
                </c:pt>
                <c:pt idx="3">
                  <c:v>6.7226890756302518E-2</c:v>
                </c:pt>
              </c:numCache>
            </c:numRef>
          </c:val>
          <c:extLst>
            <c:ext xmlns:c16="http://schemas.microsoft.com/office/drawing/2014/chart" uri="{C3380CC4-5D6E-409C-BE32-E72D297353CC}">
              <c16:uniqueId val="{00000006-E0F0-48F3-99F9-A00B8BFC57F8}"/>
            </c:ext>
          </c:extLst>
        </c:ser>
        <c:ser>
          <c:idx val="7"/>
          <c:order val="7"/>
          <c:tx>
            <c:strRef>
              <c:f>'Productos agre'!$I$70</c:f>
              <c:strCache>
                <c:ptCount val="1"/>
                <c:pt idx="0">
                  <c:v>Alfajores</c:v>
                </c:pt>
              </c:strCache>
            </c:strRef>
          </c:tx>
          <c:spPr>
            <a:solidFill>
              <a:schemeClr val="accent2">
                <a:lumMod val="60000"/>
              </a:schemeClr>
            </a:solidFill>
            <a:ln>
              <a:noFill/>
            </a:ln>
            <a:effectLst/>
          </c:spPr>
          <c:invertIfNegative val="0"/>
          <c:cat>
            <c:strRef>
              <c:f>'Productos agre'!$J$62:$M$62</c:f>
              <c:strCache>
                <c:ptCount val="4"/>
                <c:pt idx="0">
                  <c:v>Jun</c:v>
                </c:pt>
                <c:pt idx="1">
                  <c:v>Jul</c:v>
                </c:pt>
                <c:pt idx="2">
                  <c:v>Ago</c:v>
                </c:pt>
                <c:pt idx="3">
                  <c:v>Set</c:v>
                </c:pt>
              </c:strCache>
            </c:strRef>
          </c:cat>
          <c:val>
            <c:numRef>
              <c:f>'Productos agre'!$J$70:$M$70</c:f>
              <c:numCache>
                <c:formatCode>0%</c:formatCode>
                <c:ptCount val="4"/>
                <c:pt idx="0">
                  <c:v>6.5573770491803282E-2</c:v>
                </c:pt>
                <c:pt idx="1">
                  <c:v>3.2258064516129031E-2</c:v>
                </c:pt>
                <c:pt idx="2">
                  <c:v>7.2916666666666671E-2</c:v>
                </c:pt>
                <c:pt idx="3">
                  <c:v>4.2016806722689079E-2</c:v>
                </c:pt>
              </c:numCache>
            </c:numRef>
          </c:val>
          <c:extLst>
            <c:ext xmlns:c16="http://schemas.microsoft.com/office/drawing/2014/chart" uri="{C3380CC4-5D6E-409C-BE32-E72D297353CC}">
              <c16:uniqueId val="{00000007-E0F0-48F3-99F9-A00B8BFC57F8}"/>
            </c:ext>
          </c:extLst>
        </c:ser>
        <c:ser>
          <c:idx val="8"/>
          <c:order val="8"/>
          <c:tx>
            <c:strRef>
              <c:f>'Productos agre'!$I$71</c:f>
              <c:strCache>
                <c:ptCount val="1"/>
                <c:pt idx="0">
                  <c:v>Crocante de manzana</c:v>
                </c:pt>
              </c:strCache>
            </c:strRef>
          </c:tx>
          <c:spPr>
            <a:solidFill>
              <a:schemeClr val="accent3">
                <a:lumMod val="60000"/>
              </a:schemeClr>
            </a:solidFill>
            <a:ln>
              <a:noFill/>
            </a:ln>
            <a:effectLst/>
          </c:spPr>
          <c:invertIfNegative val="0"/>
          <c:cat>
            <c:strRef>
              <c:f>'Productos agre'!$J$62:$M$62</c:f>
              <c:strCache>
                <c:ptCount val="4"/>
                <c:pt idx="0">
                  <c:v>Jun</c:v>
                </c:pt>
                <c:pt idx="1">
                  <c:v>Jul</c:v>
                </c:pt>
                <c:pt idx="2">
                  <c:v>Ago</c:v>
                </c:pt>
                <c:pt idx="3">
                  <c:v>Set</c:v>
                </c:pt>
              </c:strCache>
            </c:strRef>
          </c:cat>
          <c:val>
            <c:numRef>
              <c:f>'Productos agre'!$J$71:$M$71</c:f>
              <c:numCache>
                <c:formatCode>0%</c:formatCode>
                <c:ptCount val="4"/>
                <c:pt idx="0">
                  <c:v>3.2786885245901641E-2</c:v>
                </c:pt>
                <c:pt idx="1">
                  <c:v>1.6129032258064516E-2</c:v>
                </c:pt>
                <c:pt idx="2">
                  <c:v>3.125E-2</c:v>
                </c:pt>
                <c:pt idx="3">
                  <c:v>0</c:v>
                </c:pt>
              </c:numCache>
            </c:numRef>
          </c:val>
          <c:extLst>
            <c:ext xmlns:c16="http://schemas.microsoft.com/office/drawing/2014/chart" uri="{C3380CC4-5D6E-409C-BE32-E72D297353CC}">
              <c16:uniqueId val="{00000008-E0F0-48F3-99F9-A00B8BFC57F8}"/>
            </c:ext>
          </c:extLst>
        </c:ser>
        <c:dLbls>
          <c:showLegendKey val="0"/>
          <c:showVal val="0"/>
          <c:showCatName val="0"/>
          <c:showSerName val="0"/>
          <c:showPercent val="0"/>
          <c:showBubbleSize val="0"/>
        </c:dLbls>
        <c:gapWidth val="150"/>
        <c:overlap val="100"/>
        <c:axId val="1724625215"/>
        <c:axId val="1724621375"/>
      </c:barChart>
      <c:catAx>
        <c:axId val="1724625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724621375"/>
        <c:crosses val="autoZero"/>
        <c:auto val="1"/>
        <c:lblAlgn val="ctr"/>
        <c:lblOffset val="100"/>
        <c:noMultiLvlLbl val="0"/>
      </c:catAx>
      <c:valAx>
        <c:axId val="17246213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7246252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9</xdr:col>
      <xdr:colOff>1601390</xdr:colOff>
      <xdr:row>17</xdr:row>
      <xdr:rowOff>27384</xdr:rowOff>
    </xdr:from>
    <xdr:to>
      <xdr:col>13</xdr:col>
      <xdr:colOff>827483</xdr:colOff>
      <xdr:row>31</xdr:row>
      <xdr:rowOff>103584</xdr:rowOff>
    </xdr:to>
    <xdr:graphicFrame macro="">
      <xdr:nvGraphicFramePr>
        <xdr:cNvPr id="2" name="Gráfico 1">
          <a:extLst>
            <a:ext uri="{FF2B5EF4-FFF2-40B4-BE49-F238E27FC236}">
              <a16:creationId xmlns:a16="http://schemas.microsoft.com/office/drawing/2014/main" id="{77C4A3E2-B154-1019-AAA7-6691289A54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539750</xdr:colOff>
      <xdr:row>25</xdr:row>
      <xdr:rowOff>152399</xdr:rowOff>
    </xdr:from>
    <xdr:to>
      <xdr:col>11</xdr:col>
      <xdr:colOff>412750</xdr:colOff>
      <xdr:row>39</xdr:row>
      <xdr:rowOff>84666</xdr:rowOff>
    </xdr:to>
    <xdr:graphicFrame macro="">
      <xdr:nvGraphicFramePr>
        <xdr:cNvPr id="2" name="Gráfico 1">
          <a:extLst>
            <a:ext uri="{FF2B5EF4-FFF2-40B4-BE49-F238E27FC236}">
              <a16:creationId xmlns:a16="http://schemas.microsoft.com/office/drawing/2014/main" id="{1E7A8723-F114-6BE0-04D6-FE55C68AF9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21168</xdr:colOff>
      <xdr:row>44</xdr:row>
      <xdr:rowOff>67734</xdr:rowOff>
    </xdr:from>
    <xdr:to>
      <xdr:col>15</xdr:col>
      <xdr:colOff>63501</xdr:colOff>
      <xdr:row>59</xdr:row>
      <xdr:rowOff>63502</xdr:rowOff>
    </xdr:to>
    <xdr:graphicFrame macro="">
      <xdr:nvGraphicFramePr>
        <xdr:cNvPr id="3" name="Gráfico 2">
          <a:extLst>
            <a:ext uri="{FF2B5EF4-FFF2-40B4-BE49-F238E27FC236}">
              <a16:creationId xmlns:a16="http://schemas.microsoft.com/office/drawing/2014/main" id="{1AEB15C1-036F-4BAC-F156-192D9C1F5B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783167</xdr:colOff>
      <xdr:row>14</xdr:row>
      <xdr:rowOff>184149</xdr:rowOff>
    </xdr:from>
    <xdr:to>
      <xdr:col>19</xdr:col>
      <xdr:colOff>328084</xdr:colOff>
      <xdr:row>31</xdr:row>
      <xdr:rowOff>69849</xdr:rowOff>
    </xdr:to>
    <xdr:graphicFrame macro="">
      <xdr:nvGraphicFramePr>
        <xdr:cNvPr id="4" name="Gráfico 3">
          <a:extLst>
            <a:ext uri="{FF2B5EF4-FFF2-40B4-BE49-F238E27FC236}">
              <a16:creationId xmlns:a16="http://schemas.microsoft.com/office/drawing/2014/main" id="{FCB00275-C65F-E4B3-106D-2DD1F7BA07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14</xdr:col>
      <xdr:colOff>77390</xdr:colOff>
      <xdr:row>0</xdr:row>
      <xdr:rowOff>158353</xdr:rowOff>
    </xdr:from>
    <xdr:to>
      <xdr:col>16</xdr:col>
      <xdr:colOff>1059656</xdr:colOff>
      <xdr:row>16</xdr:row>
      <xdr:rowOff>23812</xdr:rowOff>
    </xdr:to>
    <xdr:graphicFrame macro="">
      <xdr:nvGraphicFramePr>
        <xdr:cNvPr id="4" name="Gráfico 3">
          <a:extLst>
            <a:ext uri="{FF2B5EF4-FFF2-40B4-BE49-F238E27FC236}">
              <a16:creationId xmlns:a16="http://schemas.microsoft.com/office/drawing/2014/main" id="{A46F7007-B694-ECC7-A91A-B20DF7AE9F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672701</xdr:colOff>
      <xdr:row>29</xdr:row>
      <xdr:rowOff>122633</xdr:rowOff>
    </xdr:from>
    <xdr:to>
      <xdr:col>15</xdr:col>
      <xdr:colOff>1012030</xdr:colOff>
      <xdr:row>47</xdr:row>
      <xdr:rowOff>166687</xdr:rowOff>
    </xdr:to>
    <xdr:graphicFrame macro="">
      <xdr:nvGraphicFramePr>
        <xdr:cNvPr id="5" name="Gráfico 4">
          <a:extLst>
            <a:ext uri="{FF2B5EF4-FFF2-40B4-BE49-F238E27FC236}">
              <a16:creationId xmlns:a16="http://schemas.microsoft.com/office/drawing/2014/main" id="{1B48BDD6-A6DE-E8FC-670D-9DEB02C92E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636983</xdr:colOff>
      <xdr:row>49</xdr:row>
      <xdr:rowOff>170258</xdr:rowOff>
    </xdr:from>
    <xdr:to>
      <xdr:col>11</xdr:col>
      <xdr:colOff>523874</xdr:colOff>
      <xdr:row>70</xdr:row>
      <xdr:rowOff>166687</xdr:rowOff>
    </xdr:to>
    <xdr:graphicFrame macro="">
      <xdr:nvGraphicFramePr>
        <xdr:cNvPr id="6" name="Gráfico 5">
          <a:extLst>
            <a:ext uri="{FF2B5EF4-FFF2-40B4-BE49-F238E27FC236}">
              <a16:creationId xmlns:a16="http://schemas.microsoft.com/office/drawing/2014/main" id="{C29578AC-0FC5-EA61-4F46-D69B248425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648890</xdr:colOff>
      <xdr:row>73</xdr:row>
      <xdr:rowOff>158354</xdr:rowOff>
    </xdr:from>
    <xdr:to>
      <xdr:col>11</xdr:col>
      <xdr:colOff>678656</xdr:colOff>
      <xdr:row>88</xdr:row>
      <xdr:rowOff>35719</xdr:rowOff>
    </xdr:to>
    <xdr:graphicFrame macro="">
      <xdr:nvGraphicFramePr>
        <xdr:cNvPr id="7" name="Gráfico 6">
          <a:extLst>
            <a:ext uri="{FF2B5EF4-FFF2-40B4-BE49-F238E27FC236}">
              <a16:creationId xmlns:a16="http://schemas.microsoft.com/office/drawing/2014/main" id="{027761DB-DD1F-F031-6FE7-124B3E0E01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684609</xdr:colOff>
      <xdr:row>17</xdr:row>
      <xdr:rowOff>170259</xdr:rowOff>
    </xdr:from>
    <xdr:to>
      <xdr:col>32</xdr:col>
      <xdr:colOff>392907</xdr:colOff>
      <xdr:row>34</xdr:row>
      <xdr:rowOff>0</xdr:rowOff>
    </xdr:to>
    <xdr:graphicFrame macro="">
      <xdr:nvGraphicFramePr>
        <xdr:cNvPr id="3" name="Gráfico 2">
          <a:extLst>
            <a:ext uri="{FF2B5EF4-FFF2-40B4-BE49-F238E27FC236}">
              <a16:creationId xmlns:a16="http://schemas.microsoft.com/office/drawing/2014/main" id="{97517D12-F86B-9696-9C19-BD303ADBC8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709084</xdr:colOff>
      <xdr:row>91</xdr:row>
      <xdr:rowOff>120651</xdr:rowOff>
    </xdr:from>
    <xdr:to>
      <xdr:col>16</xdr:col>
      <xdr:colOff>82021</xdr:colOff>
      <xdr:row>110</xdr:row>
      <xdr:rowOff>105835</xdr:rowOff>
    </xdr:to>
    <xdr:graphicFrame macro="">
      <xdr:nvGraphicFramePr>
        <xdr:cNvPr id="2" name="Gráfico 1">
          <a:extLst>
            <a:ext uri="{FF2B5EF4-FFF2-40B4-BE49-F238E27FC236}">
              <a16:creationId xmlns:a16="http://schemas.microsoft.com/office/drawing/2014/main" id="{CD5D8E16-741B-4F41-B055-B28795B38C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12</xdr:col>
      <xdr:colOff>708420</xdr:colOff>
      <xdr:row>60</xdr:row>
      <xdr:rowOff>3572</xdr:rowOff>
    </xdr:from>
    <xdr:to>
      <xdr:col>17</xdr:col>
      <xdr:colOff>821529</xdr:colOff>
      <xdr:row>77</xdr:row>
      <xdr:rowOff>154782</xdr:rowOff>
    </xdr:to>
    <xdr:graphicFrame macro="">
      <xdr:nvGraphicFramePr>
        <xdr:cNvPr id="2" name="Gráfico 1">
          <a:extLst>
            <a:ext uri="{FF2B5EF4-FFF2-40B4-BE49-F238E27FC236}">
              <a16:creationId xmlns:a16="http://schemas.microsoft.com/office/drawing/2014/main" id="{F577A4FD-1AB1-F267-4C7F-B45B481B80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732235</xdr:colOff>
      <xdr:row>78</xdr:row>
      <xdr:rowOff>86914</xdr:rowOff>
    </xdr:from>
    <xdr:to>
      <xdr:col>18</xdr:col>
      <xdr:colOff>357188</xdr:colOff>
      <xdr:row>94</xdr:row>
      <xdr:rowOff>190499</xdr:rowOff>
    </xdr:to>
    <xdr:graphicFrame macro="">
      <xdr:nvGraphicFramePr>
        <xdr:cNvPr id="3" name="Gráfico 2">
          <a:extLst>
            <a:ext uri="{FF2B5EF4-FFF2-40B4-BE49-F238E27FC236}">
              <a16:creationId xmlns:a16="http://schemas.microsoft.com/office/drawing/2014/main" id="{6FF8A21B-A8BD-06EF-B7BF-E067CEFDA5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_rels/pivotCacheDefinition13.xml.rels><?xml version="1.0" encoding="UTF-8" standalone="yes"?>
<Relationships xmlns="http://schemas.openxmlformats.org/package/2006/relationships"><Relationship Id="rId1" Type="http://schemas.openxmlformats.org/officeDocument/2006/relationships/pivotCacheRecords" Target="pivotCacheRecords1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velyn Salazar" refreshedDate="45665.698916782407" createdVersion="8" refreshedVersion="8" minRefreshableVersion="3" recordCount="1223" xr:uid="{7FA1AB70-CA46-4F36-9C0A-B2614E378CAD}">
  <cacheSource type="worksheet">
    <worksheetSource ref="A1:P1" sheet="reclamos - data PEYA"/>
  </cacheSource>
  <cacheFields count="16">
    <cacheField name="Mes" numFmtId="0">
      <sharedItems containsSemiMixedTypes="0" containsString="0" containsNumber="1" containsInteger="1" minValue="1" maxValue="12" count="12">
        <n v="9"/>
        <n v="10"/>
        <n v="11"/>
        <n v="12"/>
        <n v="1"/>
        <n v="2"/>
        <n v="3"/>
        <n v="4"/>
        <n v="5"/>
        <n v="6"/>
        <n v="7"/>
        <n v="8"/>
      </sharedItems>
    </cacheField>
    <cacheField name="Tienda" numFmtId="0">
      <sharedItems/>
    </cacheField>
    <cacheField name="Número de pedido" numFmtId="0">
      <sharedItems containsSemiMixedTypes="0" containsString="0" containsNumber="1" containsInteger="1" minValue="956657162" maxValue="1266710261"/>
    </cacheField>
    <cacheField name="Sucursal" numFmtId="0">
      <sharedItems/>
    </cacheField>
    <cacheField name="Producto" numFmtId="0">
      <sharedItems containsBlank="1" count="121">
        <m/>
        <s v="porcion de carrot cake"/>
        <s v="porcion de red velvet / porcion ch. maracuya"/>
        <s v="mini redvelvet / mini blue velvet"/>
        <s v="red velvet 12pz"/>
        <s v="mini carrot cake"/>
        <s v="crocante de manzana"/>
        <s v="ch de frutos rojos 12pz"/>
        <s v="mix ma box petit"/>
        <s v="galleta dona vainilla / Porción bruselina de vainilla"/>
        <s v="porción de ch. de oreo"/>
        <s v="porción de merengado de chirimoya"/>
        <s v="Porción bruselina de vainilla"/>
        <s v="Porción de keke de platano / carrot cake"/>
        <s v="torta de chocolate 12pz"/>
        <s v="minimaria de bruselina de vainilla"/>
        <s v="minimaria merengado de lucuma"/>
        <s v="porcion carrot cake / porcion de ch de oreo / porcion turron de chocolate / galleta nutela"/>
        <s v="porcion de pie de limon"/>
        <s v="porcion red velvet"/>
        <s v="tostada francesas / galleta de nutella / sandwinch cubano"/>
        <s v="porcion torta de chocolate / porcion tres leches clasica"/>
        <s v="mousse de limon"/>
        <s v="minimaria merengado de chirimoya"/>
        <s v="porcion carrot cake / porcion merengado de chirimoya / porcion crocante de manzana"/>
        <s v="tartaleta de frutos rojos personal"/>
        <s v="porcion de ch frutos rojos"/>
        <s v="carrot cake 12pz"/>
        <s v="Porcion Pie de limon"/>
        <s v="minimaria red velvet"/>
        <s v="porción torta de chocolate"/>
        <s v="Tostada francesas / Porcion bruselina de vainilla{"/>
        <s v="caja de alfajores"/>
        <s v="minimaria de chocolate"/>
        <s v="porcion dulzura de pecanas / porcion de ch frutos rojos"/>
        <s v="porcion de keke de zanahoria / porcion torta de chocolate / porcion de tres leches clasica / alfajor grande"/>
        <s v="navidad love box"/>
        <s v="porcion de ch de nutella"/>
        <s v="love box"/>
        <s v="blue velvet 12pz"/>
        <s v="porcion de torta de chocolate "/>
        <s v="porcion ch oreo"/>
        <s v="minimaria red velvet / minimaria blue velvet / minimaria turron de chocolate"/>
        <s v="Turron de chocolate 12pz"/>
        <s v="navidad mapetitbox / empanada de carne"/>
        <s v="porcion torta de chocolate / porcion turron de chocolate / porcion ch frutos rojos / mousse de limon"/>
        <s v="Turron de chocolate 12pz / navidad magalleta gingerman"/>
        <s v="Navidad Ma Cupcake Box Navidad  X4 / navidad ma kit de galletas"/>
        <s v="minimaria turron de chocolate"/>
        <s v="porcion red velvet / porcion ch. maracuya"/>
        <s v="porcion bruselina de chocolate"/>
        <s v="porcion red velvet "/>
        <s v="porcion bruselina de vainilla"/>
        <s v="navidad ma love box"/>
        <s v="navidad ma cupcake Box Navidad  X4"/>
        <s v="porcion torta de chocolate / brownie de chocolate al 72%"/>
        <s v="navidad ma  minicarrot cake"/>
        <s v="navidad ma kit  de galletas / navidad ma galleta gingerman"/>
        <s v="minimaria  blue velvet / minimaria  cheesecake de maracuya"/>
        <s v="navidad ma kit  de galletas"/>
        <s v="minimaria  blue velvet"/>
        <s v="porcion de pie de limon / ´porcion bruselina de vainilla "/>
        <s v="keke de platano 8pz"/>
        <s v="porcion de tres leches de chocolate"/>
        <s v="porcion de crocante de manzana / mousse de chocolate / empanada de carne"/>
        <s v="minimaria cheesecake de maracuya"/>
        <s v="caja de alfajores / porcion merengado de chirimoya"/>
        <s v="Porcion carrot cake/ porcion ch, de oreo / porcion de tres leches / porcion pie de limon"/>
        <s v="porcion de bruselina de vainilla"/>
        <s v="porcion de ch de maracuya"/>
        <s v="porcion de torta de chocolate / porcion de ch de maracuya"/>
        <s v="cheesecake de frutos rojos 12pz"/>
        <s v="minimaria cheesecake de frutos rojos"/>
        <s v="porcion ch de nutella"/>
        <s v="Torta de chocolate 12pz / Porcion ch oreo"/>
        <s v="Porcion ch de maracuya / Porcion tres leches clasica / porcion crocante de manzana"/>
        <s v="Porcion de chocolate"/>
        <s v="cheesecake de oreo 12pz"/>
        <s v="porcion de crocante de manzana / pie de limon"/>
        <s v="Alfajor grande"/>
        <s v="porcion carrot cake / porcion ch de nutella"/>
        <s v="porcion tres leches de chocolate / alfajor grande"/>
        <s v="porcion pie de limon / galleton choco chip"/>
        <s v="empanada de pollo"/>
        <s v="cupcake x 4 san valentin"/>
        <s v="minimaria dulzura de pecana"/>
        <s v="keke de limon 8pzs"/>
        <s v="galleta de nutella"/>
        <s v="minimaria de cheesecake de oreo"/>
        <s v="keke de zanahoria 8pzs"/>
        <s v="minimaria carrot cake san valentin"/>
        <s v="gift box san valentin"/>
        <s v="crocante de manzana 12pz"/>
        <s v="minimaria carrot cake "/>
        <s v="porcion pie de pecanas"/>
        <s v="dulzura de pecanas"/>
        <s v="Sin dato"/>
        <s v="Red Velvet 12pzs"/>
        <s v="Minimaria Carrot Cake"/>
        <s v="Torta de Chocolate"/>
        <s v="Porción Pie De Limón"/>
        <s v="Dad - Love Box"/>
        <s v="Minimaria Turrón De Chocolate"/>
        <s v="Blue Velvet 12pzs"/>
        <s v="Cheesecake De Frutos Rojos "/>
        <s v="Porción Turrón De Chocolate"/>
        <s v="Porción Merengado De Chirimoya"/>
        <s v="Minimaria Cheesecake De Nutella"/>
        <s v="Minimaria Bruselina Chocolate Y Lúcuma"/>
        <s v="Turrón De Chocolate"/>
        <s v="Porción Tres Leches Clásica"/>
        <s v="Porción De Ch. Frutos Rojos"/>
        <s v="Porción Carrot Cake"/>
        <s v="Pie De Limón"/>
        <s v="Mini alfajores box"/>
        <s v="Milkshake de nutella"/>
        <s v="Salsa alfredo en spaghetti"/>
        <s v="Porción Bruselina De Chocolate "/>
        <s v="Porción Ch. De Oreo"/>
        <s v="Varios"/>
        <s v="Porción Bruselina De Vainilla "/>
      </sharedItems>
    </cacheField>
    <cacheField name="Fecha del pedido" numFmtId="0">
      <sharedItems/>
    </cacheField>
    <cacheField name="Hora" numFmtId="0">
      <sharedItems/>
    </cacheField>
    <cacheField name="Motivo" numFmtId="0">
      <sharedItems/>
    </cacheField>
    <cacheField name="Comentarios de los usuarios" numFmtId="0">
      <sharedItems containsBlank="1"/>
    </cacheField>
    <cacheField name="Monto del Pedido" numFmtId="0">
      <sharedItems containsSemiMixedTypes="0" containsString="0" containsNumber="1" minValue="14" maxValue="209.9"/>
    </cacheField>
    <cacheField name="Reintegro al usuario por reclamo" numFmtId="0">
      <sharedItems containsSemiMixedTypes="0" containsString="0" containsNumber="1" minValue="1.6" maxValue="198"/>
    </cacheField>
    <cacheField name="% de cargo sobre el reintegro al usuario" numFmtId="0">
      <sharedItems containsBlank="1" containsMixedTypes="1" containsNumber="1" containsInteger="1" minValue="1" maxValue="1"/>
    </cacheField>
    <cacheField name="Cargos por reclamos de los usuarios" numFmtId="0">
      <sharedItems containsSemiMixedTypes="0" containsString="0" containsNumber="1" minValue="-198" maxValue="-1.6"/>
    </cacheField>
    <cacheField name="MOTIVOS" numFmtId="0">
      <sharedItems count="5">
        <s v="Calidad"/>
        <s v="Pedido Incompleto"/>
        <s v="Pedido equivocado"/>
        <s v="Producto Faltante" u="1"/>
        <s v="Producto diferente" u="1"/>
      </sharedItems>
    </cacheField>
    <cacheField name="Area responsable" numFmtId="0">
      <sharedItems count="2">
        <s v="Tienda"/>
        <s v="Tienda Vitrina"/>
      </sharedItems>
    </cacheField>
    <cacheField name="Agrupacion de producto" numFmtId="0">
      <sharedItems containsBlank="1" count="19">
        <m/>
        <s v="Sin dato"/>
        <s v="Velvet 12pzs"/>
        <s v="tartaleta de frutos rojos personal"/>
        <s v="Porciones"/>
        <s v="Minimaria"/>
        <s v="Torta 12pz"/>
        <s v="Alfajores"/>
        <s v="Box"/>
        <s v="Cheesecake"/>
        <s v="Keke 8pzs"/>
        <s v="Milkshake de nutella"/>
        <s v="Salsa alfredo en spaghetti"/>
        <s v="Crocante De Manzana"/>
        <s v="Velvet 12pz" u="1"/>
        <s v="keke de zanahoria 8pzs" u="1"/>
        <s v="keke de limon 8pzs" u="1"/>
        <s v="Alfajor" u="1"/>
        <s v="Varios"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velyn Salazar" refreshedDate="45665.698917013891" createdVersion="8" refreshedVersion="8" minRefreshableVersion="3" recordCount="1344" xr:uid="{91297345-23B5-4DDD-BB1F-844A714594D4}">
  <cacheSource type="worksheet">
    <worksheetSource ref="A1:P1" sheet="reclamos - data PEYA"/>
  </cacheSource>
  <cacheFields count="16">
    <cacheField name="Mes" numFmtId="0">
      <sharedItems containsSemiMixedTypes="0" containsString="0" containsNumber="1" containsInteger="1" minValue="1" maxValue="12" count="12">
        <n v="9"/>
        <n v="10"/>
        <n v="11"/>
        <n v="12"/>
        <n v="1"/>
        <n v="2"/>
        <n v="3"/>
        <n v="4"/>
        <n v="5"/>
        <n v="6"/>
        <n v="7"/>
        <n v="8"/>
      </sharedItems>
    </cacheField>
    <cacheField name="Tienda" numFmtId="0">
      <sharedItems/>
    </cacheField>
    <cacheField name="Número de pedido" numFmtId="0">
      <sharedItems containsSemiMixedTypes="0" containsString="0" containsNumber="1" containsInteger="1" minValue="956657162" maxValue="1296674260"/>
    </cacheField>
    <cacheField name="Sucursal" numFmtId="0">
      <sharedItems/>
    </cacheField>
    <cacheField name="Producto" numFmtId="0">
      <sharedItems containsBlank="1"/>
    </cacheField>
    <cacheField name="Fecha del pedido" numFmtId="0">
      <sharedItems count="364">
        <s v="01/09/2023"/>
        <s v="02/09/2023"/>
        <s v="03/09/2023"/>
        <s v="04/09/2023"/>
        <s v="07/09/2023"/>
        <s v="08/09/2023"/>
        <s v="09/09/2023"/>
        <s v="10/09/2023"/>
        <s v="11/09/2023"/>
        <s v="12/09/2023"/>
        <s v="13/09/2023"/>
        <s v="14/09/2023"/>
        <s v="17/09/2023"/>
        <s v="18/09/2023"/>
        <s v="19/09/2023"/>
        <s v="20/09/2023"/>
        <s v="22/09/2023"/>
        <s v="24/09/2023"/>
        <s v="25/09/2023"/>
        <s v="26/09/2023"/>
        <s v="27/09/2023"/>
        <s v="28/09/2023"/>
        <s v="29/09/2023"/>
        <s v="30/09/2023"/>
        <s v="01/10/2023"/>
        <s v="02/10/2023"/>
        <s v="03/10/2023"/>
        <s v="04/10/2023"/>
        <s v="05/10/2023"/>
        <s v="06/10/2023"/>
        <s v="07/10/2023"/>
        <s v="08/10/2023"/>
        <s v="09/10/2023"/>
        <s v="10/10/2023"/>
        <s v="11/10/2023"/>
        <s v="12/10/2023"/>
        <s v="13/10/2023"/>
        <s v="14/10/2023"/>
        <s v="15/10/2023"/>
        <s v="16/10/2023"/>
        <s v="17/10/2023"/>
        <s v="18/10/2023"/>
        <s v="19/10/2023"/>
        <s v="20/10/2023"/>
        <s v="21/10/2023"/>
        <s v="23/10/2023"/>
        <s v="24/10/2023"/>
        <s v="25/10/2023"/>
        <s v="26/10/2023"/>
        <s v="27/10/2023"/>
        <s v="28/10/2023"/>
        <s v="29/10/2023"/>
        <s v="30/10/2023"/>
        <s v="31/10/2023"/>
        <s v="01/11/2023"/>
        <s v="02/11/2023"/>
        <s v="03/11/2023"/>
        <s v="04/11/2023"/>
        <s v="05/11/2023"/>
        <s v="06/11/2023"/>
        <s v="07/11/2023"/>
        <s v="08/11/2023"/>
        <s v="09/11/2023"/>
        <s v="10/11/2023"/>
        <s v="11/11/2023"/>
        <s v="12/11/2023"/>
        <s v="13/11/2023"/>
        <s v="14/11/2023"/>
        <s v="15/11/2023"/>
        <s v="16/11/2023"/>
        <s v="17/11/2023"/>
        <s v="18/11/2023"/>
        <s v="19/11/2023"/>
        <s v="20/11/2023"/>
        <s v="21/11/2023"/>
        <s v="22/11/2023"/>
        <s v="23/11/2023"/>
        <s v="24/11/2023"/>
        <s v="25/11/2023"/>
        <s v="26/11/2023"/>
        <s v="27/11/2023"/>
        <s v="28/11/2023"/>
        <s v="29/11/2023"/>
        <s v="30/11/2023"/>
        <s v="01/12/2023"/>
        <s v="02/12/2023"/>
        <s v="03/12/2023"/>
        <s v="04/12/2023"/>
        <s v="05/12/2023"/>
        <s v="06/12/2023"/>
        <s v="07/12/2023"/>
        <s v="09/12/2023"/>
        <s v="10/12/2023"/>
        <s v="11/12/2023"/>
        <s v="12/12/2023"/>
        <s v="13/12/2023"/>
        <s v="14/12/2023"/>
        <s v="15/12/2023"/>
        <s v="16/12/2023"/>
        <s v="17/12/2023"/>
        <s v="18/12/2023"/>
        <s v="19/12/2023"/>
        <s v="20/12/2023"/>
        <s v="21/12/2023"/>
        <s v="22/12/2023"/>
        <s v="23/12/2023"/>
        <s v="24/12/2023"/>
        <s v="25/12/2023"/>
        <s v="26/12/2023"/>
        <s v="27/12/2023"/>
        <s v="28/12/2023"/>
        <s v="29/12/2023"/>
        <s v="30/12/2023"/>
        <s v="31/12/2023"/>
        <s v="01/01/2024"/>
        <s v="02/01/2024"/>
        <s v="03/01/2024"/>
        <s v="04/01/2024"/>
        <s v="06/01/2024"/>
        <s v="07/01/2024"/>
        <s v="08/01/2024"/>
        <s v="09/01/2024"/>
        <s v="10/01/2024"/>
        <s v="11/01/2024"/>
        <s v="12/01/2024"/>
        <s v="13/01/2024"/>
        <s v="14/01/2024"/>
        <s v="22/01/2024"/>
        <s v="23/01/2024"/>
        <s v="24/01/2024"/>
        <s v="25/01/2024"/>
        <s v="26/01/2024"/>
        <s v="27/01/2024"/>
        <s v="28/01/2024"/>
        <s v="30/01/2024"/>
        <s v="31/01/2024"/>
        <s v="01/02/2024"/>
        <s v="02/02/2024"/>
        <s v="03/02/2024"/>
        <s v="04/02/2024"/>
        <s v="05/02/2024"/>
        <s v="06/02/2024"/>
        <s v="07/02/2024"/>
        <s v="08/02/2024"/>
        <s v="09/02/2024"/>
        <s v="10/02/2024"/>
        <s v="11/02/2024"/>
        <s v="12/02/2024"/>
        <s v="13/02/2024"/>
        <s v="14/02/2024"/>
        <s v="15/02/2024"/>
        <s v="16/02/2024"/>
        <s v="17/02/2024"/>
        <s v="18/02/2024"/>
        <s v="19/02/2024"/>
        <s v="20/02/2024"/>
        <s v="21/02/2024"/>
        <s v="22/02/2024"/>
        <s v="23/02/2024"/>
        <s v="24/02/2024"/>
        <s v="25/02/2024"/>
        <s v="26/02/2024"/>
        <s v="27/02/2024"/>
        <s v="28/02/2024"/>
        <s v="29/02/2024"/>
        <s v="01/03/2024"/>
        <s v="02/03/2024"/>
        <s v="04/03/2024"/>
        <s v="05/03/2024"/>
        <s v="06/03/2024"/>
        <s v="07/03/2024"/>
        <s v="08/03/2024"/>
        <s v="09/03/2024"/>
        <s v="10/03/2024"/>
        <s v="11/03/2024"/>
        <s v="12/03/2024"/>
        <s v="13/03/2024"/>
        <s v="15/03/2024"/>
        <s v="16/03/2024"/>
        <s v="17/03/2024"/>
        <s v="18/03/2024"/>
        <s v="19/03/2024"/>
        <s v="20/03/2024"/>
        <s v="21/03/2024"/>
        <s v="22/03/2024"/>
        <s v="23/03/2024"/>
        <s v="24/03/2024"/>
        <s v="25/03/2024"/>
        <s v="26/03/2024"/>
        <s v="27/03/2024"/>
        <s v="28/03/2024"/>
        <s v="29/03/2024"/>
        <s v="30/03/2024"/>
        <s v="31/03/2024"/>
        <s v="01/04/2024"/>
        <s v="02/04/2024"/>
        <s v="03/04/2024"/>
        <s v="04/04/2024"/>
        <s v="05/04/2024"/>
        <s v="06/04/2024"/>
        <s v="07/04/2024"/>
        <s v="08/04/2024"/>
        <s v="09/04/2024"/>
        <s v="10/04/2024"/>
        <s v="11/04/2024"/>
        <s v="12/04/2024"/>
        <s v="13/04/2024"/>
        <s v="14/04/2024"/>
        <s v="15/04/2024"/>
        <s v="16/04/2024"/>
        <s v="17/04/2024"/>
        <s v="18/04/2024"/>
        <s v="19/04/2024"/>
        <s v="21/04/2024"/>
        <s v="23/04/2024"/>
        <s v="24/04/2024"/>
        <s v="25/04/2024"/>
        <s v="26/04/2024"/>
        <s v="27/04/2024"/>
        <s v="28/04/2024"/>
        <s v="29/04/2024"/>
        <s v="30/04/2024"/>
        <s v="01/05/2024"/>
        <s v="03/05/2024"/>
        <s v="04/05/2024"/>
        <s v="05/05/2024"/>
        <s v="06/05/2024"/>
        <s v="07/05/2024"/>
        <s v="08/05/2024"/>
        <s v="09/05/2024"/>
        <s v="10/05/2024"/>
        <s v="11/05/2024"/>
        <s v="12/05/2024"/>
        <s v="13/05/2024"/>
        <s v="14/05/2024"/>
        <s v="15/05/2024"/>
        <s v="16/05/2024"/>
        <s v="17/05/2024"/>
        <s v="18/05/2024"/>
        <s v="19/05/2024"/>
        <s v="20/05/2024"/>
        <s v="21/05/2024"/>
        <s v="22/05/2024"/>
        <s v="23/05/2024"/>
        <s v="24/05/2024"/>
        <s v="25/05/2024"/>
        <s v="26/05/2024"/>
        <s v="27/05/2024"/>
        <s v="28/05/2024"/>
        <s v="29/05/2024"/>
        <s v="30/05/2024"/>
        <s v="31/05/2024"/>
        <s v="01/06/2024"/>
        <s v="02/06/2024"/>
        <s v="03/06/2024"/>
        <s v="04/06/2024"/>
        <s v="05/06/2024"/>
        <s v="06/06/2024"/>
        <s v="07/06/2024"/>
        <s v="08/06/2024"/>
        <s v="09/06/2024"/>
        <s v="10/06/2024"/>
        <s v="11/06/2024"/>
        <s v="12/06/2024"/>
        <s v="13/06/2024"/>
        <s v="14/06/2024"/>
        <s v="15/06/2024"/>
        <s v="16/06/2024"/>
        <s v="17/06/2024"/>
        <s v="18/06/2024"/>
        <s v="19/06/2024"/>
        <s v="20/06/2024"/>
        <s v="21/06/2024"/>
        <s v="22/06/2024"/>
        <s v="23/06/2024"/>
        <s v="24/06/2024"/>
        <s v="25/06/2024"/>
        <s v="26/06/2024"/>
        <s v="27/06/2024"/>
        <s v="28/06/2024"/>
        <s v="29/06/2024"/>
        <s v="30/06/2024"/>
        <s v="01/07/2024"/>
        <s v="02/07/2024"/>
        <s v="03/07/2024"/>
        <s v="04/07/2024"/>
        <s v="05/07/2024"/>
        <s v="06/07/2024"/>
        <s v="07/07/2024"/>
        <s v="08/07/2024"/>
        <s v="10/07/2024"/>
        <s v="11/07/2024"/>
        <s v="12/07/2024"/>
        <s v="13/07/2024"/>
        <s v="14/07/2024"/>
        <s v="15/07/2024"/>
        <s v="16/07/2024"/>
        <s v="17/07/2024"/>
        <s v="18/07/2024"/>
        <s v="20/07/2024"/>
        <s v="21/07/2024"/>
        <s v="22/07/2024"/>
        <s v="23/07/2024"/>
        <s v="24/07/2024"/>
        <s v="25/07/2024"/>
        <s v="26/07/2024"/>
        <s v="27/07/2024"/>
        <s v="28/07/2024"/>
        <s v="29/07/2024"/>
        <s v="30/07/2024"/>
        <s v="31/07/2024"/>
        <s v="01/08/2024"/>
        <s v="02/08/2024"/>
        <s v="03/08/2024"/>
        <s v="04/08/2024"/>
        <s v="05/08/2024"/>
        <s v="06/08/2024"/>
        <s v="07/08/2024"/>
        <s v="08/08/2024"/>
        <s v="09/08/2024"/>
        <s v="10/08/2024"/>
        <s v="11/08/2024"/>
        <s v="12/08/2024"/>
        <s v="13/08/2024"/>
        <s v="14/08/2024"/>
        <s v="15/08/2024"/>
        <s v="16/08/2024"/>
        <s v="17/08/2024"/>
        <s v="18/08/2024"/>
        <s v="19/08/2024"/>
        <s v="20/08/2024"/>
        <s v="21/08/2024"/>
        <s v="22/08/2024"/>
        <s v="23/08/2024"/>
        <s v="24/08/2024"/>
        <s v="25/08/2024"/>
        <s v="02/09/2024"/>
        <s v="03/09/2024"/>
        <s v="04/09/2024"/>
        <s v="05/09/2024"/>
        <s v="06/09/2024"/>
        <s v="07/09/2024"/>
        <s v="08/09/2024"/>
        <s v="09/09/2024"/>
        <s v="10/09/2024"/>
        <s v="11/09/2024"/>
        <s v="12/09/2024"/>
        <s v="13/09/2024"/>
        <s v="14/09/2024"/>
        <s v="15/09/2024"/>
        <s v="16/09/2024"/>
        <s v="17/09/2024"/>
        <s v="18/09/2024"/>
        <s v="19/09/2024"/>
        <s v="20/09/2024"/>
        <s v="21/09/2024"/>
        <s v="22/09/2024"/>
        <s v="23/09/2024"/>
        <s v="24/09/2024"/>
        <s v="25/09/2024"/>
        <s v="26/09/2024"/>
        <s v="27/09/2024"/>
        <s v="28/09/2024"/>
        <s v="29/09/2024"/>
      </sharedItems>
    </cacheField>
    <cacheField name="Hora" numFmtId="0">
      <sharedItems/>
    </cacheField>
    <cacheField name="Motivo" numFmtId="0">
      <sharedItems/>
    </cacheField>
    <cacheField name="Comentarios de los usuarios" numFmtId="0">
      <sharedItems containsBlank="1"/>
    </cacheField>
    <cacheField name="Monto del Pedido" numFmtId="0">
      <sharedItems containsSemiMixedTypes="0" containsString="0" containsNumber="1" minValue="10" maxValue="209.9"/>
    </cacheField>
    <cacheField name="Reintegro al usuario por reclamo" numFmtId="0">
      <sharedItems containsSemiMixedTypes="0" containsString="0" containsNumber="1" minValue="1.6" maxValue="198"/>
    </cacheField>
    <cacheField name="% de cargo sobre el reintegro al usuario" numFmtId="0">
      <sharedItems containsBlank="1" containsMixedTypes="1" containsNumber="1" containsInteger="1" minValue="1" maxValue="1"/>
    </cacheField>
    <cacheField name="Cargos por reclamos de los usuarios" numFmtId="0">
      <sharedItems containsSemiMixedTypes="0" containsString="0" containsNumber="1" minValue="-198" maxValue="-1.6"/>
    </cacheField>
    <cacheField name="MOTIVOS" numFmtId="0">
      <sharedItems count="3">
        <s v="Calidad"/>
        <s v="Pedido Incompleto"/>
        <s v="Pedido equivocado"/>
      </sharedItems>
    </cacheField>
    <cacheField name="Area responsable" numFmtId="0">
      <sharedItems/>
    </cacheField>
    <cacheField name="Agrupacion de producto"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velyn Salazar" refreshedDate="45665.769377199074" createdVersion="8" refreshedVersion="8" minRefreshableVersion="3" recordCount="3489" xr:uid="{B2149701-AACF-40F0-A91C-B59F649152D9}">
  <cacheSource type="worksheet">
    <worksheetSource name="_80ba3e27dafc47c5a5b85a46db0b8c4d"/>
  </cacheSource>
  <cacheFields count="24">
    <cacheField name="Caso: #" numFmtId="0">
      <sharedItems containsSemiMixedTypes="0" containsString="0" containsNumber="1" containsInteger="1" minValue="355239" maxValue="462663"/>
    </cacheField>
    <cacheField name="Asunto" numFmtId="0">
      <sharedItems containsBlank="1"/>
    </cacheField>
    <cacheField name="Caso: Descripción" numFmtId="0">
      <sharedItems longText="1"/>
    </cacheField>
    <cacheField name="Contacto Nombre" numFmtId="0">
      <sharedItems/>
    </cacheField>
    <cacheField name="Creadas" numFmtId="22">
      <sharedItems containsSemiMixedTypes="0" containsNonDate="0" containsDate="1" containsString="0" minDate="2024-01-01T15:41:13" maxDate="2024-12-31T18:43:51" count="3492">
        <d v="2024-01-01T15:41:13"/>
        <d v="2024-01-01T16:36:09"/>
        <d v="2024-01-01T16:51:10"/>
        <d v="2024-01-01T17:23:56"/>
        <d v="2024-01-01T18:17:26"/>
        <d v="2024-01-01T18:45:03"/>
        <d v="2024-01-01T21:14:09"/>
        <d v="2024-01-01T23:23:48"/>
        <d v="2024-01-02T11:37:00"/>
        <d v="2024-01-02T17:44:11"/>
        <d v="2024-01-02T20:04:54"/>
        <d v="2024-01-03T10:59:54"/>
        <d v="2024-01-03T11:05:07"/>
        <d v="2024-01-03T16:42:23"/>
        <d v="2024-01-03T16:49:36"/>
        <d v="2024-01-03T17:03:59"/>
        <d v="2024-01-03T19:23:10"/>
        <d v="2024-01-03T19:28:59"/>
        <d v="2024-01-03T21:39:30"/>
        <d v="2024-01-03T22:18:35"/>
        <d v="2024-01-04T15:32:06"/>
        <d v="2024-01-04T19:31:48"/>
        <d v="2024-01-04T21:01:28"/>
        <d v="2024-01-05T11:56:17"/>
        <d v="2024-01-05T12:50:10"/>
        <d v="2024-01-05T14:06:52"/>
        <d v="2024-01-05T18:19:25"/>
        <d v="2024-01-05T21:55:50"/>
        <d v="2024-01-06T11:19:36"/>
        <d v="2024-01-06T12:29:23"/>
        <d v="2024-01-06T15:23:23"/>
        <d v="2024-01-06T16:30:50"/>
        <d v="2024-01-06T18:10:37"/>
        <d v="2024-01-06T18:21:07"/>
        <d v="2024-01-06T19:09:38"/>
        <d v="2024-01-06T20:46:07"/>
        <d v="2024-01-06T20:56:13"/>
        <d v="2024-01-07T17:54:41"/>
        <d v="2024-01-07T18:12:04"/>
        <d v="2024-01-07T18:37:57"/>
        <d v="2024-01-07T21:03:36"/>
        <d v="2024-01-08T11:06:25"/>
        <d v="2024-01-08T12:15:33"/>
        <d v="2024-01-08T13:51:00"/>
        <d v="2024-01-08T17:54:55"/>
        <d v="2024-01-08T20:08:11"/>
        <d v="2024-01-08T20:30:03"/>
        <d v="2024-01-09T08:08:06"/>
        <d v="2024-01-09T11:01:53"/>
        <d v="2024-01-09T15:50:40"/>
        <d v="2024-01-09T16:51:03"/>
        <d v="2024-01-10T10:29:38"/>
        <d v="2024-01-10T14:08:13"/>
        <d v="2024-01-10T14:41:35"/>
        <d v="2024-01-10T14:51:08"/>
        <d v="2024-01-10T15:17:30"/>
        <d v="2024-01-10T18:26:38"/>
        <d v="2024-01-10T19:29:15"/>
        <d v="2024-01-11T08:52:58"/>
        <d v="2024-01-11T10:03:30"/>
        <d v="2024-01-11T10:26:48"/>
        <d v="2024-01-11T13:50:01"/>
        <d v="2024-01-11T13:55:07"/>
        <d v="2024-01-11T15:35:54"/>
        <d v="2024-01-11T15:45:00"/>
        <d v="2024-01-11T19:31:59"/>
        <d v="2024-01-11T20:02:51"/>
        <d v="2024-01-12T11:29:56"/>
        <d v="2024-01-12T12:09:56"/>
        <d v="2024-01-12T16:07:15"/>
        <d v="2024-01-12T16:10:58"/>
        <d v="2024-01-12T16:30:05"/>
        <d v="2024-01-12T17:14:37"/>
        <d v="2024-01-12T18:26:45"/>
        <d v="2024-01-12T19:13:36"/>
        <d v="2024-01-12T21:41:52"/>
        <d v="2024-01-13T10:17:56"/>
        <d v="2024-01-13T15:13:39"/>
        <d v="2024-01-13T16:07:42"/>
        <d v="2024-01-13T17:12:37"/>
        <d v="2024-01-13T17:59:29"/>
        <d v="2024-01-13T19:25:45"/>
        <d v="2024-01-13T20:31:31"/>
        <d v="2024-01-14T10:53:48"/>
        <d v="2024-01-14T14:38:16"/>
        <d v="2024-01-14T16:56:05"/>
        <d v="2024-01-14T20:22:55"/>
        <d v="2024-01-14T20:39:21"/>
        <d v="2024-01-14T21:36:32"/>
        <d v="2024-01-15T09:31:13"/>
        <d v="2024-01-15T11:04:54"/>
        <d v="2024-01-15T12:02:23"/>
        <d v="2024-01-15T12:13:12"/>
        <d v="2024-01-15T15:35:10"/>
        <d v="2024-01-15T19:03:47"/>
        <d v="2024-01-15T19:12:50"/>
        <d v="2024-01-15T21:59:28"/>
        <d v="2024-01-16T08:48:22"/>
        <d v="2024-01-16T10:41:22"/>
        <d v="2024-01-16T14:40:04"/>
        <d v="2024-01-16T15:12:59"/>
        <d v="2024-01-16T18:05:23"/>
        <d v="2024-01-16T18:27:48"/>
        <d v="2024-01-16T18:37:27"/>
        <d v="2024-01-16T20:44:06"/>
        <d v="2024-01-16T20:52:48"/>
        <d v="2024-01-17T11:12:30"/>
        <d v="2024-01-17T12:33:42"/>
        <d v="2024-01-17T13:29:39"/>
        <d v="2024-01-17T14:00:15"/>
        <d v="2024-01-17T14:20:51"/>
        <d v="2024-01-17T14:32:04"/>
        <d v="2024-01-17T14:44:42"/>
        <d v="2024-01-17T17:57:38"/>
        <d v="2024-01-17T18:03:02"/>
        <d v="2024-01-17T23:00:04"/>
        <d v="2024-01-18T08:07:38"/>
        <d v="2024-01-18T08:46:08"/>
        <d v="2024-01-18T09:29:50"/>
        <d v="2024-01-18T09:31:51"/>
        <d v="2024-01-18T11:45:28"/>
        <d v="2024-01-18T15:41:54"/>
        <d v="2024-01-18T15:52:20"/>
        <d v="2024-01-18T21:33:18"/>
        <d v="2024-01-19T10:44:16"/>
        <d v="2024-01-19T13:28:09"/>
        <d v="2024-01-19T16:05:04"/>
        <d v="2024-01-19T18:06:09"/>
        <d v="2024-01-19T19:06:55"/>
        <d v="2024-01-19T21:01:40"/>
        <d v="2024-01-20T10:32:18"/>
        <d v="2024-01-20T19:40:18"/>
        <d v="2024-01-20T21:00:32"/>
        <d v="2024-01-21T09:52:36"/>
        <d v="2024-01-21T11:28:31"/>
        <d v="2024-01-21T12:13:23"/>
        <d v="2024-01-21T12:59:14"/>
        <d v="2024-01-21T18:20:31"/>
        <d v="2024-01-21T19:51:47"/>
        <d v="2024-01-21T20:49:54"/>
        <d v="2024-01-21T20:55:24"/>
        <d v="2024-01-22T08:16:42"/>
        <d v="2024-01-22T09:22:40"/>
        <d v="2024-01-22T09:53:33"/>
        <d v="2024-01-22T10:21:52"/>
        <d v="2024-01-22T16:07:07"/>
        <d v="2024-01-22T20:13:27"/>
        <d v="2024-01-23T09:55:35"/>
        <d v="2024-01-23T11:40:39"/>
        <d v="2024-01-23T11:41:33"/>
        <d v="2024-01-23T16:14:01"/>
        <d v="2024-01-23T16:40:20"/>
        <d v="2024-01-23T17:27:21"/>
        <d v="2024-01-23T17:37:59"/>
        <d v="2024-01-23T18:29:45"/>
        <d v="2024-01-23T18:35:31"/>
        <d v="2024-01-23T21:03:28"/>
        <d v="2024-01-23T23:07:54"/>
        <d v="2024-01-24T12:13:46"/>
        <d v="2024-01-24T12:28:27"/>
        <d v="2024-01-24T14:38:42"/>
        <d v="2024-01-24T16:43:07"/>
        <d v="2024-01-24T17:56:58"/>
        <d v="2024-01-24T19:18:40"/>
        <d v="2024-01-24T19:48:19"/>
        <d v="2024-01-25T09:37:25"/>
        <d v="2024-01-25T10:50:39"/>
        <d v="2024-01-25T11:09:00"/>
        <d v="2024-01-25T13:08:11"/>
        <d v="2024-01-25T16:06:05"/>
        <d v="2024-01-25T16:40:58"/>
        <d v="2024-01-25T18:34:05"/>
        <d v="2024-01-25T18:58:06"/>
        <d v="2024-01-25T20:52:59"/>
        <d v="2024-01-26T14:06:22"/>
        <d v="2024-01-26T18:36:34"/>
        <d v="2024-01-26T19:56:59"/>
        <d v="2024-01-26T23:10:28"/>
        <d v="2024-01-27T00:52:03"/>
        <d v="2024-01-27T10:28:21"/>
        <d v="2024-01-27T11:30:49"/>
        <d v="2024-01-27T13:26:46"/>
        <d v="2024-01-27T14:40:22"/>
        <d v="2024-01-27T15:40:37"/>
        <d v="2024-01-27T16:48:46"/>
        <d v="2024-01-27T19:25:31"/>
        <d v="2024-01-27T19:48:14"/>
        <d v="2024-01-28T09:10:02"/>
        <d v="2024-01-28T11:43:42"/>
        <d v="2024-01-28T12:40:08"/>
        <d v="2024-01-28T17:06:44"/>
        <d v="2024-01-28T18:35:26"/>
        <d v="2024-01-29T10:38:26"/>
        <d v="2024-01-29T11:04:59"/>
        <d v="2024-01-29T12:11:45"/>
        <d v="2024-01-29T12:51:56"/>
        <d v="2024-01-29T12:56:47"/>
        <d v="2024-01-29T18:23:15"/>
        <d v="2024-01-29T20:06:02"/>
        <d v="2024-01-29T21:02:41"/>
        <d v="2024-01-29T21:31:17"/>
        <d v="2024-01-30T14:32:59"/>
        <d v="2024-01-30T16:53:19"/>
        <d v="2024-01-30T18:19:09"/>
        <d v="2024-01-30T19:13:11"/>
        <d v="2024-01-30T20:29:31"/>
        <d v="2024-01-31T11:35:42"/>
        <d v="2024-01-31T12:39:16"/>
        <d v="2024-01-31T14:04:39"/>
        <d v="2024-01-31T14:51:30"/>
        <d v="2024-01-31T15:33:25"/>
        <d v="2024-01-31T17:35:12"/>
        <d v="2024-01-31T19:54:19"/>
        <d v="2024-02-01T08:20:23"/>
        <d v="2024-02-01T11:29:12"/>
        <d v="2024-02-01T15:59:11"/>
        <d v="2024-02-01T20:17:31"/>
        <d v="2024-02-01T20:20:47"/>
        <d v="2024-02-02T10:44:19"/>
        <d v="2024-02-02T10:44:27"/>
        <d v="2024-02-02T12:54:31"/>
        <d v="2024-02-02T16:22:35"/>
        <d v="2024-02-02T20:27:55"/>
        <d v="2024-02-03T13:31:18"/>
        <d v="2024-02-03T13:41:58"/>
        <d v="2024-02-03T19:18:42"/>
        <d v="2024-02-04T20:53:30"/>
        <d v="2024-02-05T18:14:26"/>
        <d v="2024-02-05T18:35:40"/>
        <d v="2024-02-05T19:31:12"/>
        <d v="2024-02-05T19:37:47"/>
        <d v="2024-02-05T20:25:07"/>
        <d v="2024-02-05T22:28:53"/>
        <d v="2024-02-06T12:54:16"/>
        <d v="2024-02-06T13:20:51"/>
        <d v="2024-02-06T15:10:28"/>
        <d v="2024-02-06T15:22:06"/>
        <d v="2024-02-06T18:07:40"/>
        <d v="2024-02-06T18:41:02"/>
        <d v="2024-02-06T21:54:31"/>
        <d v="2024-02-07T08:10:25"/>
        <d v="2024-02-07T12:23:11"/>
        <d v="2024-02-07T19:55:18"/>
        <d v="2024-02-07T21:55:55"/>
        <d v="2024-02-07T22:00:42"/>
        <d v="2024-02-07T22:35:04"/>
        <d v="2024-02-08T10:01:39"/>
        <d v="2024-02-08T12:07:58"/>
        <d v="2024-02-08T16:13:18"/>
        <d v="2024-02-08T17:12:47"/>
        <d v="2024-02-08T19:21:29"/>
        <d v="2024-02-09T11:36:32"/>
        <d v="2024-02-09T11:57:54"/>
        <d v="2024-02-09T12:21:32"/>
        <d v="2024-02-09T13:00:09"/>
        <d v="2024-02-09T14:31:20"/>
        <d v="2024-02-09T15:54:01"/>
        <d v="2024-02-09T17:57:41"/>
        <d v="2024-02-09T19:08:43"/>
        <d v="2024-02-09T19:45:55"/>
        <d v="2024-02-09T20:21:44"/>
        <d v="2024-02-10T09:37:52"/>
        <d v="2024-02-10T11:39:01"/>
        <d v="2024-02-10T14:32:38"/>
        <d v="2024-02-10T14:51:21"/>
        <d v="2024-02-11T13:48:19"/>
        <d v="2024-02-11T15:02:50"/>
        <d v="2024-02-12T10:21:39"/>
        <d v="2024-02-12T16:34:50"/>
        <d v="2024-02-13T00:25:26"/>
        <d v="2024-02-13T00:32:02"/>
        <d v="2024-02-13T08:59:39"/>
        <d v="2024-02-13T11:36:26"/>
        <d v="2024-02-13T11:47:20"/>
        <d v="2024-02-13T13:55:21"/>
        <d v="2024-02-13T17:36:08"/>
        <d v="2024-02-13T17:40:14"/>
        <d v="2024-02-13T20:28:14"/>
        <d v="2024-02-13T22:46:55"/>
        <d v="2024-02-14T06:47:38"/>
        <d v="2024-02-14T07:02:30"/>
        <d v="2024-02-14T09:07:22"/>
        <d v="2024-02-14T09:32:52"/>
        <d v="2024-02-14T09:38:46"/>
        <d v="2024-02-14T10:30:37"/>
        <d v="2024-02-14T11:24:30"/>
        <d v="2024-02-14T11:27:39"/>
        <d v="2024-02-14T11:34:20"/>
        <d v="2024-02-14T11:57:25"/>
        <d v="2024-02-14T11:58:31"/>
        <d v="2024-02-14T12:06:07"/>
        <d v="2024-02-14T12:06:18"/>
        <d v="2024-02-14T12:11:34"/>
        <d v="2024-02-14T12:14:03"/>
        <d v="2024-02-14T12:29:31"/>
        <d v="2024-02-14T12:31:39"/>
        <d v="2024-02-14T12:36:08"/>
        <d v="2024-02-14T12:45:13"/>
        <d v="2024-02-14T12:50:54"/>
        <d v="2024-02-14T12:51:40"/>
        <d v="2024-02-14T13:11:08"/>
        <d v="2024-02-14T13:28:26"/>
        <d v="2024-02-14T14:04:03"/>
        <d v="2024-02-14T14:04:07"/>
        <d v="2024-02-14T14:15:48"/>
        <d v="2024-02-14T14:17:08"/>
        <d v="2024-02-14T14:18:51"/>
        <d v="2024-02-14T14:39:41"/>
        <d v="2024-02-14T14:42:57"/>
        <d v="2024-02-14T14:44:25"/>
        <d v="2024-02-14T14:45:00"/>
        <d v="2024-02-14T14:56:09"/>
        <d v="2024-02-14T14:57:30"/>
        <d v="2024-02-14T15:03:02"/>
        <d v="2024-02-14T15:08:07"/>
        <d v="2024-02-14T15:09:38"/>
        <d v="2024-02-14T15:19:20"/>
        <d v="2024-02-14T15:24:57"/>
        <d v="2024-02-14T15:33:31"/>
        <d v="2024-02-14T15:35:00"/>
        <d v="2024-02-14T15:37:10"/>
        <d v="2024-02-14T15:37:11"/>
        <d v="2024-02-14T15:40:12"/>
        <d v="2024-02-14T15:49:47"/>
        <d v="2024-02-14T15:50:58"/>
        <d v="2024-02-14T15:51:37"/>
        <d v="2024-02-14T16:01:17"/>
        <d v="2024-02-14T16:03:00"/>
        <d v="2024-02-14T16:03:02"/>
        <d v="2024-02-14T16:04:27"/>
        <d v="2024-02-14T16:05:29"/>
        <d v="2024-02-14T16:09:29"/>
        <d v="2024-02-14T16:15:02"/>
        <d v="2024-02-14T16:16:31"/>
        <d v="2024-02-14T16:18:32"/>
        <d v="2024-02-14T16:19:47"/>
        <d v="2024-02-14T16:21:06"/>
        <d v="2024-02-14T16:26:07"/>
        <d v="2024-02-14T16:27:12"/>
        <d v="2024-02-14T16:35:14"/>
        <d v="2024-02-14T16:35:36"/>
        <d v="2024-02-14T16:39:22"/>
        <d v="2024-02-14T16:42:30"/>
        <d v="2024-02-14T16:43:49"/>
        <d v="2024-02-14T16:45:02"/>
        <d v="2024-02-14T16:49:19"/>
        <d v="2024-02-14T16:49:20"/>
        <d v="2024-02-14T16:52:57"/>
        <d v="2024-02-14T16:53:32"/>
        <d v="2024-02-14T16:55:52"/>
        <d v="2024-02-14T16:58:56"/>
        <d v="2024-02-14T17:00:15"/>
        <d v="2024-02-14T17:01:02"/>
        <d v="2024-02-14T17:01:26"/>
        <d v="2024-02-14T17:04:00"/>
        <d v="2024-02-14T17:04:21"/>
        <d v="2024-02-14T17:05:20"/>
        <d v="2024-02-14T17:06:52"/>
        <d v="2024-02-14T17:08:16"/>
        <d v="2024-02-14T17:09:08"/>
        <d v="2024-02-14T17:11:15"/>
        <d v="2024-02-14T17:11:56"/>
        <d v="2024-02-14T17:15:03"/>
        <d v="2024-02-14T17:17:03"/>
        <d v="2024-02-14T17:17:12"/>
        <d v="2024-02-14T17:18:49"/>
        <d v="2024-02-14T17:19:10"/>
        <d v="2024-02-14T17:21:46"/>
        <d v="2024-02-14T17:29:11"/>
        <d v="2024-02-14T17:30:39"/>
        <d v="2024-02-14T17:38:04"/>
        <d v="2024-02-14T17:43:38"/>
        <d v="2024-02-14T17:45:00"/>
        <d v="2024-02-14T17:45:52"/>
        <d v="2024-02-14T17:48:13"/>
        <d v="2024-02-14T17:49:40"/>
        <d v="2024-02-14T17:50:35"/>
        <d v="2024-02-14T17:50:58"/>
        <d v="2024-02-14T17:54:58"/>
        <d v="2024-02-14T17:55:05"/>
        <d v="2024-02-14T18:01:21"/>
        <d v="2024-02-14T18:01:43"/>
        <d v="2024-02-14T18:03:12"/>
        <d v="2024-02-14T18:06:16"/>
        <d v="2024-02-14T18:11:20"/>
        <d v="2024-02-14T18:12:09"/>
        <d v="2024-02-14T18:14:22"/>
        <d v="2024-02-14T18:16:26"/>
        <d v="2024-02-14T18:16:52"/>
        <d v="2024-02-14T18:17:33"/>
        <d v="2024-02-14T18:18:38"/>
        <d v="2024-02-14T18:20:04"/>
        <d v="2024-02-14T18:20:06"/>
        <d v="2024-02-14T18:20:35"/>
        <d v="2024-02-14T18:22:17"/>
        <d v="2024-02-14T18:23:40"/>
        <d v="2024-02-14T18:26:38"/>
        <d v="2024-02-14T18:31:43"/>
        <d v="2024-02-14T18:32:54"/>
        <d v="2024-02-14T18:33:08"/>
        <d v="2024-02-14T18:33:35"/>
        <d v="2024-02-14T18:45:52"/>
        <d v="2024-02-14T18:50:37"/>
        <d v="2024-02-14T18:51:23"/>
        <d v="2024-02-14T18:52:18"/>
        <d v="2024-02-14T19:01:22"/>
        <d v="2024-02-14T19:23:15"/>
        <d v="2024-02-14T19:25:05"/>
        <d v="2024-02-14T19:35:58"/>
        <d v="2024-02-14T19:44:34"/>
        <d v="2024-02-14T19:46:01"/>
        <d v="2024-02-14T19:47:36"/>
        <d v="2024-02-14T19:56:19"/>
        <d v="2024-02-14T20:02:08"/>
        <d v="2024-02-14T20:20:23"/>
        <d v="2024-02-14T21:16:21"/>
        <d v="2024-02-14T21:21:05"/>
        <d v="2024-02-14T21:21:28"/>
        <d v="2024-02-14T21:40:07"/>
        <d v="2024-02-14T21:40:22"/>
        <d v="2024-02-14T21:43:13"/>
        <d v="2024-02-14T21:48:19"/>
        <d v="2024-02-14T21:51:13"/>
        <d v="2024-02-14T22:01:33"/>
        <d v="2024-02-15T07:12:08"/>
        <d v="2024-02-15T08:25:37"/>
        <d v="2024-02-15T08:41:45"/>
        <d v="2024-02-15T08:42:28"/>
        <d v="2024-02-15T08:42:41"/>
        <d v="2024-02-15T08:58:02"/>
        <d v="2024-02-15T09:08:10"/>
        <d v="2024-02-15T09:15:45"/>
        <d v="2024-02-15T09:17:28"/>
        <d v="2024-02-15T09:26:19"/>
        <d v="2024-02-15T09:46:46"/>
        <d v="2024-02-15T09:48:35"/>
        <d v="2024-02-15T10:09:07"/>
        <d v="2024-02-15T11:09:16"/>
        <d v="2024-02-15T11:28:22"/>
        <d v="2024-02-15T11:49:29"/>
        <d v="2024-02-15T12:07:36"/>
        <d v="2024-02-15T12:20:52"/>
        <d v="2024-02-15T12:30:06"/>
        <d v="2024-02-15T13:44:14"/>
        <d v="2024-02-15T14:17:47"/>
        <d v="2024-02-15T14:25:35"/>
        <d v="2024-02-15T14:48:41"/>
        <d v="2024-02-15T15:04:51"/>
        <d v="2024-02-15T15:07:46"/>
        <d v="2024-02-15T15:11:15"/>
        <d v="2024-02-15T15:14:29"/>
        <d v="2024-02-15T15:17:21"/>
        <d v="2024-02-15T15:26:42"/>
        <d v="2024-02-15T15:43:47"/>
        <d v="2024-02-15T15:46:58"/>
        <d v="2024-02-15T15:48:36"/>
        <d v="2024-02-15T16:24:35"/>
        <d v="2024-02-15T16:33:31"/>
        <d v="2024-02-15T16:33:35"/>
        <d v="2024-02-15T16:37:00"/>
        <d v="2024-02-15T16:40:38"/>
        <d v="2024-02-15T16:57:14"/>
        <d v="2024-02-15T16:57:57"/>
        <d v="2024-02-15T17:04:06"/>
        <d v="2024-02-15T17:22:04"/>
        <d v="2024-02-15T18:15:51"/>
        <d v="2024-02-15T18:32:45"/>
        <d v="2024-02-15T18:38:41"/>
        <d v="2024-02-15T18:39:01"/>
        <d v="2024-02-15T18:39:17"/>
        <d v="2024-02-15T18:55:16"/>
        <d v="2024-02-15T19:17:10"/>
        <d v="2024-02-15T19:51:05"/>
        <d v="2024-02-15T19:58:23"/>
        <d v="2024-02-15T20:01:33"/>
        <d v="2024-02-15T20:09:14"/>
        <d v="2024-02-15T20:15:36"/>
        <d v="2024-02-15T20:21:33"/>
        <d v="2024-02-15T20:26:06"/>
        <d v="2024-02-15T20:27:20"/>
        <d v="2024-02-15T20:33:41"/>
        <d v="2024-02-15T20:34:37"/>
        <d v="2024-02-15T20:39:52"/>
        <d v="2024-02-15T20:52:15"/>
        <d v="2024-02-15T20:55:24"/>
        <d v="2024-02-15T20:58:24"/>
        <d v="2024-02-15T21:02:51"/>
        <d v="2024-02-15T21:29:44"/>
        <d v="2024-02-16T08:16:23"/>
        <d v="2024-02-16T08:22:51"/>
        <d v="2024-02-16T08:34:18"/>
        <d v="2024-02-16T09:02:32"/>
        <d v="2024-02-16T09:02:59"/>
        <d v="2024-02-16T09:20:25"/>
        <d v="2024-02-16T09:31:39"/>
        <d v="2024-02-16T09:32:43"/>
        <d v="2024-02-16T09:48:32"/>
        <d v="2024-02-16T09:53:25"/>
        <d v="2024-02-16T10:43:01"/>
        <d v="2024-02-16T11:20:52"/>
        <d v="2024-02-16T11:37:22"/>
        <d v="2024-02-16T11:52:40"/>
        <d v="2024-02-16T12:24:18"/>
        <d v="2024-02-16T12:36:41"/>
        <d v="2024-02-16T13:10:07"/>
        <d v="2024-02-16T13:17:53"/>
        <d v="2024-02-16T14:24:45"/>
        <d v="2024-02-16T15:04:54"/>
        <d v="2024-02-16T15:16:38"/>
        <d v="2024-02-16T15:22:23"/>
        <d v="2024-02-16T15:45:35"/>
        <d v="2024-02-16T15:55:26"/>
        <d v="2024-02-16T16:28:53"/>
        <d v="2024-02-16T16:55:06"/>
        <d v="2024-02-16T17:23:23"/>
        <d v="2024-02-16T18:59:49"/>
        <d v="2024-02-16T19:11:59"/>
        <d v="2024-02-17T11:15:19"/>
        <d v="2024-02-17T13:50:58"/>
        <d v="2024-02-17T14:27:51"/>
        <d v="2024-02-17T15:12:24"/>
        <d v="2024-02-17T16:08:07"/>
        <d v="2024-02-17T16:44:43"/>
        <d v="2024-02-17T17:10:07"/>
        <d v="2024-02-17T17:13:58"/>
        <d v="2024-02-17T18:53:27"/>
        <d v="2024-02-17T19:29:27"/>
        <d v="2024-02-17T20:21:49"/>
        <d v="2024-02-17T21:13:32"/>
        <d v="2024-02-18T00:09:14"/>
        <d v="2024-02-18T14:38:22"/>
        <d v="2024-02-18T15:27:10"/>
        <d v="2024-02-18T17:13:57"/>
        <d v="2024-02-18T21:12:00"/>
        <d v="2024-02-18T21:39:58"/>
        <d v="2024-02-18T23:04:59"/>
        <d v="2024-02-19T07:30:11"/>
        <d v="2024-02-19T09:05:28"/>
        <d v="2024-02-19T09:08:13"/>
        <d v="2024-02-19T09:35:29"/>
        <d v="2024-02-19T09:55:37"/>
        <d v="2024-02-19T12:21:08"/>
        <d v="2024-02-19T13:12:07"/>
        <d v="2024-02-19T15:19:43"/>
        <d v="2024-02-19T18:48:38"/>
        <d v="2024-02-19T19:27:55"/>
        <d v="2024-02-19T19:50:28"/>
        <d v="2024-02-19T19:54:19"/>
        <d v="2024-02-19T22:42:32"/>
        <d v="2024-02-20T08:43:13"/>
        <d v="2024-02-20T11:39:27"/>
        <d v="2024-02-20T15:55:39"/>
        <d v="2024-02-20T18:50:58"/>
        <d v="2024-02-20T18:51:01"/>
        <d v="2024-02-20T19:59:44"/>
        <d v="2024-02-21T08:52:15"/>
        <d v="2024-02-21T17:17:58"/>
        <d v="2024-02-21T17:58:43"/>
        <d v="2024-02-21T18:11:26"/>
        <d v="2024-02-21T19:37:08"/>
        <d v="2024-02-21T20:20:23"/>
        <d v="2024-02-21T20:50:08"/>
        <d v="2024-02-22T11:45:18"/>
        <d v="2024-02-22T13:29:30"/>
        <d v="2024-02-22T17:58:41"/>
        <d v="2024-02-22T21:31:46"/>
        <d v="2024-02-23T09:41:37"/>
        <d v="2024-02-23T11:37:17"/>
        <d v="2024-02-23T12:01:46"/>
        <d v="2024-02-23T16:57:49"/>
        <d v="2024-02-23T23:02:03"/>
        <d v="2024-02-24T12:13:04"/>
        <d v="2024-02-24T18:12:14"/>
        <d v="2024-02-24T20:25:31"/>
        <d v="2024-02-25T13:10:28"/>
        <d v="2024-02-25T13:27:33"/>
        <d v="2024-02-25T16:03:53"/>
        <d v="2024-02-25T19:25:01"/>
        <d v="2024-02-25T21:50:15"/>
        <d v="2024-02-26T08:12:15"/>
        <d v="2024-02-26T10:53:20"/>
        <d v="2024-02-26T14:15:41"/>
        <d v="2024-02-26T14:42:12"/>
        <d v="2024-02-26T17:29:19"/>
        <d v="2024-02-26T20:57:59"/>
        <d v="2024-02-27T09:30:08"/>
        <d v="2024-02-27T14:36:58"/>
        <d v="2024-02-27T16:06:29"/>
        <d v="2024-02-27T16:45:14"/>
        <d v="2024-02-27T18:26:30"/>
        <d v="2024-02-27T19:12:03"/>
        <d v="2024-02-27T19:17:41"/>
        <d v="2024-02-27T19:45:00"/>
        <d v="2024-02-28T08:33:58"/>
        <d v="2024-02-28T09:42:53"/>
        <d v="2024-02-28T11:23:38"/>
        <d v="2024-02-28T11:25:02"/>
        <d v="2024-02-28T13:45:32"/>
        <d v="2024-02-28T15:19:23"/>
        <d v="2024-02-28T15:26:43"/>
        <d v="2024-02-28T15:28:02"/>
        <d v="2024-02-28T17:02:28"/>
        <d v="2024-02-29T08:07:44"/>
        <d v="2024-02-29T09:56:06"/>
        <d v="2024-02-29T13:24:17"/>
        <d v="2024-02-29T18:17:41"/>
        <d v="2024-02-29T19:22:31"/>
        <d v="2024-02-29T20:50:17"/>
        <d v="2024-02-29T21:48:58"/>
        <d v="2024-03-01T08:55:47"/>
        <d v="2024-03-01T09:48:21"/>
        <d v="2024-03-01T10:29:13"/>
        <d v="2024-03-01T12:31:36"/>
        <d v="2024-03-01T13:29:35"/>
        <d v="2024-03-01T15:39:19"/>
        <d v="2024-03-01T15:51:09"/>
        <d v="2024-03-02T09:52:17"/>
        <d v="2024-03-02T13:06:07"/>
        <d v="2024-03-02T15:25:03"/>
        <d v="2024-03-02T17:14:34"/>
        <d v="2024-03-03T00:24:01"/>
        <d v="2024-03-03T08:24:53"/>
        <d v="2024-03-03T09:58:34"/>
        <d v="2024-03-03T16:01:34"/>
        <d v="2024-03-03T17:36:48"/>
        <d v="2024-03-03T18:30:07"/>
        <d v="2024-03-03T19:23:32"/>
        <d v="2024-03-03T19:32:39"/>
        <d v="2024-03-03T21:06:41"/>
        <d v="2024-03-04T09:49:35"/>
        <d v="2024-03-04T11:57:29"/>
        <d v="2024-03-04T12:18:24"/>
        <d v="2024-03-04T22:00:21"/>
        <d v="2024-03-05T07:10:49"/>
        <d v="2024-03-05T10:09:07"/>
        <d v="2024-03-05T10:34:41"/>
        <d v="2024-03-05T11:40:36"/>
        <d v="2024-03-05T12:12:21"/>
        <d v="2024-03-05T18:18:57"/>
        <d v="2024-03-05T18:21:33"/>
        <d v="2024-03-05T20:20:21"/>
        <d v="2024-03-06T07:44:35"/>
        <d v="2024-03-06T08:12:54"/>
        <d v="2024-03-06T09:35:25"/>
        <d v="2024-03-06T12:03:39"/>
        <d v="2024-03-06T15:16:40"/>
        <d v="2024-03-06T15:33:43"/>
        <d v="2024-03-06T16:21:54"/>
        <d v="2024-03-06T17:00:30"/>
        <d v="2024-03-06T18:27:52"/>
        <d v="2024-03-06T19:49:16"/>
        <d v="2024-03-06T22:18:54"/>
        <d v="2024-03-07T10:44:41"/>
        <d v="2024-03-07T11:47:05"/>
        <d v="2024-03-07T12:07:55"/>
        <d v="2024-03-07T15:35:04"/>
        <d v="2024-03-07T19:05:42"/>
        <d v="2024-03-07T19:33:41"/>
        <d v="2024-03-07T20:04:43"/>
        <d v="2024-03-07T21:34:34"/>
        <d v="2024-03-08T08:46:29"/>
        <d v="2024-03-08T09:41:21"/>
        <d v="2024-03-08T09:46:36"/>
        <d v="2024-03-08T10:08:09"/>
        <d v="2024-03-08T10:52:19"/>
        <d v="2024-03-08T11:11:15"/>
        <d v="2024-03-08T11:18:49"/>
        <d v="2024-03-08T11:45:46"/>
        <d v="2024-03-08T12:05:01"/>
        <d v="2024-03-08T12:27:17"/>
        <d v="2024-03-08T12:51:54"/>
        <d v="2024-03-08T13:01:48"/>
        <d v="2024-03-08T13:18:57"/>
        <d v="2024-03-08T13:36:47"/>
        <d v="2024-03-08T13:50:44"/>
        <d v="2024-03-08T14:10:35"/>
        <d v="2024-03-08T15:18:37"/>
        <d v="2024-03-08T15:35:01"/>
        <d v="2024-03-08T15:40:18"/>
        <d v="2024-03-08T16:48:51"/>
        <d v="2024-03-08T16:50:21"/>
        <d v="2024-03-08T17:12:18"/>
        <d v="2024-03-08T18:02:01"/>
        <d v="2024-03-08T18:03:00"/>
        <d v="2024-03-08T18:21:47"/>
        <d v="2024-03-08T19:24:30"/>
        <d v="2024-03-08T19:29:13"/>
        <d v="2024-03-08T19:33:37"/>
        <d v="2024-03-08T19:36:35"/>
        <d v="2024-03-08T20:08:59"/>
        <d v="2024-03-08T21:11:22"/>
        <d v="2024-03-09T08:10:06"/>
        <d v="2024-03-09T12:28:49"/>
        <d v="2024-03-09T13:29:04"/>
        <d v="2024-03-09T16:50:51"/>
        <d v="2024-03-09T18:16:20"/>
        <d v="2024-03-09T18:23:55"/>
        <d v="2024-03-10T12:26:43"/>
        <d v="2024-03-10T12:33:26"/>
        <d v="2024-03-10T12:56:58"/>
        <d v="2024-03-10T15:16:03"/>
        <d v="2024-03-10T15:37:11"/>
        <d v="2024-03-10T15:58:46"/>
        <d v="2024-03-10T16:29:21"/>
        <d v="2024-03-10T16:33:50"/>
        <d v="2024-03-10T18:55:48"/>
        <d v="2024-03-11T11:04:29"/>
        <d v="2024-03-11T17:29:30"/>
        <d v="2024-03-11T19:08:50"/>
        <d v="2024-03-11T20:50:59"/>
        <d v="2024-03-11T21:23:50"/>
        <d v="2024-03-11T22:30:49"/>
        <d v="2024-03-12T11:08:04"/>
        <d v="2024-03-12T11:12:46"/>
        <d v="2024-03-12T11:24:40"/>
        <d v="2024-03-12T11:52:11"/>
        <d v="2024-03-12T11:56:32"/>
        <d v="2024-03-12T13:06:43"/>
        <d v="2024-03-12T13:15:21"/>
        <d v="2024-03-12T14:24:55"/>
        <d v="2024-03-12T19:36:44"/>
        <d v="2024-03-13T11:42:43"/>
        <d v="2024-03-13T15:58:09"/>
        <d v="2024-03-13T16:17:48"/>
        <d v="2024-03-13T17:22:18"/>
        <d v="2024-03-13T17:25:17"/>
        <d v="2024-03-13T18:43:52"/>
        <d v="2024-03-13T18:44:09"/>
        <d v="2024-03-13T18:46:42"/>
        <d v="2024-03-13T20:57:33"/>
        <d v="2024-03-13T20:59:20"/>
        <d v="2024-03-13T21:57:26"/>
        <d v="2024-03-14T08:27:08"/>
        <d v="2024-03-14T09:24:50"/>
        <d v="2024-03-14T11:07:00"/>
        <d v="2024-03-14T15:57:51"/>
        <d v="2024-03-14T16:32:47"/>
        <d v="2024-03-15T11:23:51"/>
        <d v="2024-03-15T12:09:20"/>
        <d v="2024-03-15T14:31:17"/>
        <d v="2024-03-15T14:43:56"/>
        <d v="2024-03-15T17:07:52"/>
        <d v="2024-03-15T17:34:12"/>
        <d v="2024-03-15T20:08:33"/>
        <d v="2024-03-16T12:22:59"/>
        <d v="2024-03-16T16:00:49"/>
        <d v="2024-03-16T16:14:18"/>
        <d v="2024-03-16T21:56:05"/>
        <d v="2024-03-17T10:58:55"/>
        <d v="2024-03-17T17:13:10"/>
        <d v="2024-03-17T17:47:09"/>
        <d v="2024-03-17T19:20:28"/>
        <d v="2024-03-17T19:56:18"/>
        <d v="2024-03-17T23:08:51"/>
        <d v="2024-03-18T09:11:30"/>
        <d v="2024-03-18T11:55:30"/>
        <d v="2024-03-18T14:44:36"/>
        <d v="2024-03-18T15:04:20"/>
        <d v="2024-03-18T15:05:28"/>
        <d v="2024-03-18T15:15:44"/>
        <d v="2024-03-18T17:34:37"/>
        <d v="2024-03-18T17:53:12"/>
        <d v="2024-03-18T17:55:17"/>
        <d v="2024-03-19T09:09:51"/>
        <d v="2024-03-19T09:34:16"/>
        <d v="2024-03-19T12:48:47"/>
        <d v="2024-03-19T13:44:35"/>
        <d v="2024-03-19T14:26:10"/>
        <d v="2024-03-19T14:36:19"/>
        <d v="2024-03-19T16:29:38"/>
        <d v="2024-03-19T16:52:22"/>
        <d v="2024-03-19T16:58:20"/>
        <d v="2024-03-19T18:54:40"/>
        <d v="2024-03-19T19:22:13"/>
        <d v="2024-03-20T09:55:32"/>
        <d v="2024-03-20T11:11:02"/>
        <d v="2024-03-20T11:58:38"/>
        <d v="2024-03-20T12:29:35"/>
        <d v="2024-03-20T12:34:08"/>
        <d v="2024-03-20T14:41:22"/>
        <d v="2024-03-20T17:31:24"/>
        <d v="2024-03-20T18:09:09"/>
        <d v="2024-03-20T18:13:33"/>
        <d v="2024-03-21T11:16:56"/>
        <d v="2024-03-21T13:36:18"/>
        <d v="2024-03-21T16:27:30"/>
        <d v="2024-03-21T16:56:59"/>
        <d v="2024-03-21T18:50:50"/>
        <d v="2024-03-21T19:43:13"/>
        <d v="2024-03-21T22:56:30"/>
        <d v="2024-03-22T08:08:21"/>
        <d v="2024-03-22T11:05:42"/>
        <d v="2024-03-22T11:56:04"/>
        <d v="2024-03-22T15:02:34"/>
        <d v="2024-03-23T08:18:50"/>
        <d v="2024-03-23T10:09:42"/>
        <d v="2024-03-23T10:36:38"/>
        <d v="2024-03-23T11:08:46"/>
        <d v="2024-03-23T12:20:39"/>
        <d v="2024-03-23T13:12:44"/>
        <d v="2024-03-23T16:13:28"/>
        <d v="2024-03-23T17:04:07"/>
        <d v="2024-03-23T20:23:50"/>
        <d v="2024-03-23T20:45:50"/>
        <d v="2024-03-23T21:40:56"/>
        <d v="2024-03-23T21:48:53"/>
        <d v="2024-03-23T21:52:32"/>
        <d v="2024-03-24T14:34:14"/>
        <d v="2024-03-24T16:28:50"/>
        <d v="2024-03-24T17:14:22"/>
        <d v="2024-03-24T20:09:05"/>
        <d v="2024-03-25T12:03:52"/>
        <d v="2024-03-25T13:17:11"/>
        <d v="2024-03-25T14:34:37"/>
        <d v="2024-03-25T16:21:37"/>
        <d v="2024-03-25T18:49:42"/>
        <d v="2024-03-25T20:45:15"/>
        <d v="2024-03-25T21:38:50"/>
        <d v="2024-03-26T08:05:49"/>
        <d v="2024-03-26T10:20:39"/>
        <d v="2024-03-26T13:18:16"/>
        <d v="2024-03-26T16:06:35"/>
        <d v="2024-03-26T16:12:52"/>
        <d v="2024-03-26T21:06:51"/>
        <d v="2024-03-27T09:28:55"/>
        <d v="2024-03-27T14:57:36"/>
        <d v="2024-03-27T17:59:41"/>
        <d v="2024-03-27T18:21:23"/>
        <d v="2024-03-27T19:54:20"/>
        <d v="2024-03-27T19:59:21"/>
        <d v="2024-03-27T21:22:58"/>
        <d v="2024-03-28T12:16:26"/>
        <d v="2024-03-28T16:41:02"/>
        <d v="2024-03-28T18:12:33"/>
        <d v="2024-03-28T20:41:34"/>
        <d v="2024-03-28T21:06:40"/>
        <d v="2024-03-28T21:27:43"/>
        <d v="2024-03-29T12:50:03"/>
        <d v="2024-03-29T16:20:33"/>
        <d v="2024-03-29T16:47:06"/>
        <d v="2024-03-29T16:48:03"/>
        <d v="2024-03-29T17:56:51"/>
        <d v="2024-03-29T18:43:03"/>
        <d v="2024-03-29T19:06:32"/>
        <d v="2024-03-29T22:11:57"/>
        <d v="2024-03-30T16:13:10"/>
        <d v="2024-03-30T18:50:45"/>
        <d v="2024-03-30T20:34:59"/>
        <d v="2024-03-30T21:19:56"/>
        <d v="2024-03-31T14:03:03"/>
        <d v="2024-03-31T14:15:58"/>
        <d v="2024-03-31T20:32:22"/>
        <d v="2024-04-01T11:54:25"/>
        <d v="2024-04-01T12:29:00"/>
        <d v="2024-04-01T17:13:54"/>
        <d v="2024-04-01T19:54:28"/>
        <d v="2024-04-01T23:50:32"/>
        <d v="2024-04-02T08:57:29"/>
        <d v="2024-04-02T14:37:57"/>
        <d v="2024-04-02T15:17:30"/>
        <d v="2024-04-02T15:28:30"/>
        <d v="2024-04-02T16:14:28"/>
        <d v="2024-04-03T08:53:17"/>
        <d v="2024-04-03T10:08:36"/>
        <d v="2024-04-03T13:46:30"/>
        <d v="2024-04-03T14:46:22"/>
        <d v="2024-04-03T15:52:02"/>
        <d v="2024-04-03T16:07:07"/>
        <d v="2024-04-03T18:35:34"/>
        <d v="2024-04-03T19:10:11"/>
        <d v="2024-04-03T20:22:03"/>
        <d v="2024-04-03T20:22:07"/>
        <d v="2024-04-04T11:02:01"/>
        <d v="2024-04-04T11:34:22"/>
        <d v="2024-04-04T11:34:25"/>
        <d v="2024-04-04T12:46:24"/>
        <d v="2024-04-04T13:00:03"/>
        <d v="2024-04-04T16:11:36"/>
        <d v="2024-04-04T16:59:44"/>
        <d v="2024-04-04T20:48:41"/>
        <d v="2024-04-04T21:42:56"/>
        <d v="2024-04-05T09:58:20"/>
        <d v="2024-04-05T12:15:48"/>
        <d v="2024-04-05T15:32:41"/>
        <d v="2024-04-05T16:08:24"/>
        <d v="2024-04-05T17:18:48"/>
        <d v="2024-04-05T18:37:47"/>
        <d v="2024-04-05T19:53:10"/>
        <d v="2024-04-06T14:49:00"/>
        <d v="2024-04-06T14:59:37"/>
        <d v="2024-04-06T16:23:16"/>
        <d v="2024-04-06T18:12:37"/>
        <d v="2024-04-06T18:29:21"/>
        <d v="2024-04-06T18:46:53"/>
        <d v="2024-04-07T16:46:02"/>
        <d v="2024-04-07T17:57:36"/>
        <d v="2024-04-07T18:17:33"/>
        <d v="2024-04-07T20:37:49"/>
        <d v="2024-04-08T10:25:59"/>
        <d v="2024-04-08T12:23:23"/>
        <d v="2024-04-08T12:28:47"/>
        <d v="2024-04-08T12:37:38"/>
        <d v="2024-04-08T16:49:45"/>
        <d v="2024-04-08T17:11:50"/>
        <d v="2024-04-08T18:24:45"/>
        <d v="2024-04-08T21:37:10"/>
        <d v="2024-04-08T22:14:41"/>
        <d v="2024-04-09T10:56:01"/>
        <d v="2024-04-09T11:16:36"/>
        <d v="2024-04-09T12:09:55"/>
        <d v="2024-04-09T12:16:07"/>
        <d v="2024-04-09T13:20:36"/>
        <d v="2024-04-09T14:53:49"/>
        <d v="2024-04-09T15:04:39"/>
        <d v="2024-04-09T16:03:50"/>
        <d v="2024-04-09T16:42:15"/>
        <d v="2024-04-09T18:54:49"/>
        <d v="2024-04-09T19:34:20"/>
        <d v="2024-04-09T21:32:37"/>
        <d v="2024-04-10T10:27:19"/>
        <d v="2024-04-10T13:02:21"/>
        <d v="2024-04-10T16:15:34"/>
        <d v="2024-04-10T18:17:42"/>
        <d v="2024-04-10T18:50:37"/>
        <d v="2024-04-10T19:41:05"/>
        <d v="2024-04-10T20:09:23"/>
        <d v="2024-04-10T20:10:47"/>
        <d v="2024-04-11T08:15:23"/>
        <d v="2024-04-11T09:35:57"/>
        <d v="2024-04-11T11:21:00"/>
        <d v="2024-04-11T12:47:07"/>
        <d v="2024-04-11T13:49:14"/>
        <d v="2024-04-11T13:59:49"/>
        <d v="2024-04-11T15:28:46"/>
        <d v="2024-04-11T15:30:46"/>
        <d v="2024-04-11T15:35:26"/>
        <d v="2024-04-11T17:19:50"/>
        <d v="2024-04-11T17:25:06"/>
        <d v="2024-04-11T17:27:22"/>
        <d v="2024-04-11T18:34:26"/>
        <d v="2024-04-12T08:25:24"/>
        <d v="2024-04-12T11:33:35"/>
        <d v="2024-04-12T11:42:16"/>
        <d v="2024-04-12T14:15:03"/>
        <d v="2024-04-12T14:28:11"/>
        <d v="2024-04-12T14:48:55"/>
        <d v="2024-04-12T16:12:51"/>
        <d v="2024-04-12T20:29:28"/>
        <d v="2024-04-12T20:48:12"/>
        <d v="2024-04-13T08:22:41"/>
        <d v="2024-04-13T10:59:19"/>
        <d v="2024-04-13T11:17:40"/>
        <d v="2024-04-13T11:46:00"/>
        <d v="2024-04-13T11:53:02"/>
        <d v="2024-04-13T14:50:16"/>
        <d v="2024-04-13T18:46:37"/>
        <d v="2024-04-13T18:51:57"/>
        <d v="2024-04-13T19:13:36"/>
        <d v="2024-04-13T23:10:08"/>
        <d v="2024-04-14T08:13:50"/>
        <d v="2024-04-14T11:44:44"/>
        <d v="2024-04-14T12:18:25"/>
        <d v="2024-04-14T16:05:18"/>
        <d v="2024-04-14T18:13:45"/>
        <d v="2024-04-14T18:44:23"/>
        <d v="2024-04-14T18:44:39"/>
        <d v="2024-04-14T20:05:03"/>
        <d v="2024-04-14T21:15:23"/>
        <d v="2024-04-14T21:39:53"/>
        <d v="2024-04-14T21:58:37"/>
        <d v="2024-04-15T08:52:05"/>
        <d v="2024-04-15T10:55:20"/>
        <d v="2024-04-15T13:46:33"/>
        <d v="2024-04-15T14:14:36"/>
        <d v="2024-04-15T16:21:23"/>
        <d v="2024-04-15T19:12:01"/>
        <d v="2024-04-16T12:19:25"/>
        <d v="2024-04-16T14:54:23"/>
        <d v="2024-04-16T15:29:19"/>
        <d v="2024-04-16T16:21:31"/>
        <d v="2024-04-16T16:53:20"/>
        <d v="2024-04-16T18:30:02"/>
        <d v="2024-04-16T19:43:06"/>
        <d v="2024-04-16T22:14:17"/>
        <d v="2024-04-17T08:13:57"/>
        <d v="2024-04-17T10:27:42"/>
        <d v="2024-04-17T12:45:58"/>
        <d v="2024-04-17T15:08:39"/>
        <d v="2024-04-17T17:04:02"/>
        <d v="2024-04-17T18:36:32"/>
        <d v="2024-04-17T19:56:13"/>
        <d v="2024-04-18T08:27:24"/>
        <d v="2024-04-18T08:46:03"/>
        <d v="2024-04-18T09:34:50"/>
        <d v="2024-04-18T09:43:29"/>
        <d v="2024-04-18T11:10:00"/>
        <d v="2024-04-18T11:59:09"/>
        <d v="2024-04-18T14:45:32"/>
        <d v="2024-04-18T16:29:55"/>
        <d v="2024-04-18T18:32:25"/>
        <d v="2024-04-18T19:43:49"/>
        <d v="2024-04-19T08:25:33"/>
        <d v="2024-04-19T09:56:41"/>
        <d v="2024-04-19T15:19:20"/>
        <d v="2024-04-19T16:07:49"/>
        <d v="2024-04-19T16:49:08"/>
        <d v="2024-04-19T16:50:49"/>
        <d v="2024-04-19T16:52:56"/>
        <d v="2024-04-19T18:14:21"/>
        <d v="2024-04-20T08:57:30"/>
        <d v="2024-04-20T10:01:12"/>
        <d v="2024-04-20T12:30:14"/>
        <d v="2024-04-20T15:35:31"/>
        <d v="2024-04-20T16:25:11"/>
        <d v="2024-04-20T19:32:40"/>
        <d v="2024-04-20T19:43:58"/>
        <d v="2024-04-21T17:34:49"/>
        <d v="2024-04-21T17:48:31"/>
        <d v="2024-04-21T18:14:49"/>
        <d v="2024-04-21T19:17:10"/>
        <d v="2024-04-21T21:55:39"/>
        <d v="2024-04-22T08:13:19"/>
        <d v="2024-04-22T12:36:02"/>
        <d v="2024-04-22T12:42:40"/>
        <d v="2024-04-22T14:07:03"/>
        <d v="2024-04-22T15:59:47"/>
        <d v="2024-04-22T18:52:40"/>
        <d v="2024-04-22T21:47:22"/>
        <d v="2024-04-23T10:38:21"/>
        <d v="2024-04-23T10:52:02"/>
        <d v="2024-04-23T13:04:32"/>
        <d v="2024-04-23T13:40:48"/>
        <d v="2024-04-23T13:58:12"/>
        <d v="2024-04-23T16:09:58"/>
        <d v="2024-04-23T17:12:26"/>
        <d v="2024-04-23T18:47:10"/>
        <d v="2024-04-23T22:55:28"/>
        <d v="2024-04-24T11:33:39"/>
        <d v="2024-04-24T11:55:10"/>
        <d v="2024-04-24T13:52:42"/>
        <d v="2024-04-24T14:46:40"/>
        <d v="2024-04-24T15:57:53"/>
        <d v="2024-04-24T16:43:44"/>
        <d v="2024-04-24T16:51:18"/>
        <d v="2024-04-24T17:43:40"/>
        <d v="2024-04-24T17:55:40"/>
        <d v="2024-04-24T18:16:02"/>
        <d v="2024-04-25T08:42:25"/>
        <d v="2024-04-25T08:48:12"/>
        <d v="2024-04-25T11:02:45"/>
        <d v="2024-04-25T11:51:06"/>
        <d v="2024-04-25T12:58:14"/>
        <d v="2024-04-25T14:58:33"/>
        <d v="2024-04-25T16:13:08"/>
        <d v="2024-04-25T19:00:11"/>
        <d v="2024-04-26T08:26:53"/>
        <d v="2024-04-26T19:07:53"/>
        <d v="2024-04-26T19:23:42"/>
        <d v="2024-04-26T19:45:08"/>
        <d v="2024-04-26T20:22:43"/>
        <d v="2024-04-27T11:43:04"/>
        <d v="2024-04-27T16:01:26"/>
        <d v="2024-04-27T16:10:07"/>
        <d v="2024-04-27T16:26:47"/>
        <d v="2024-04-27T19:04:59"/>
        <d v="2024-04-27T19:41:14"/>
        <d v="2024-04-27T20:02:53"/>
        <d v="2024-04-27T21:26:21"/>
        <d v="2024-04-27T21:46:34"/>
        <d v="2024-04-28T10:17:37"/>
        <d v="2024-04-28T12:02:38"/>
        <d v="2024-04-28T13:29:54"/>
        <d v="2024-04-28T14:58:42"/>
        <d v="2024-04-28T18:28:38"/>
        <d v="2024-04-28T19:28:59"/>
        <d v="2024-04-28T19:34:22"/>
        <d v="2024-04-28T19:38:03"/>
        <d v="2024-04-28T19:41:37"/>
        <d v="2024-04-28T19:43:42"/>
        <d v="2024-04-28T20:02:48"/>
        <d v="2024-04-29T09:28:40"/>
        <d v="2024-04-29T10:45:15"/>
        <d v="2024-04-29T11:00:59"/>
        <d v="2024-04-29T15:13:32"/>
        <d v="2024-04-29T19:47:19"/>
        <d v="2024-04-29T22:35:42"/>
        <d v="2024-04-30T08:49:56"/>
        <d v="2024-04-30T10:33:03"/>
        <d v="2024-04-30T14:06:13"/>
        <d v="2024-04-30T14:23:34"/>
        <d v="2024-04-30T14:46:03"/>
        <d v="2024-04-30T15:24:20"/>
        <d v="2024-04-30T15:30:30"/>
        <d v="2024-04-30T15:39:50"/>
        <d v="2024-04-30T15:40:36"/>
        <d v="2024-04-30T16:43:16"/>
        <d v="2024-04-30T17:01:17"/>
        <d v="2024-04-30T17:32:36"/>
        <d v="2024-04-30T18:07:35"/>
        <d v="2024-04-30T19:01:49"/>
        <d v="2024-04-30T19:01:57"/>
        <d v="2024-04-30T20:38:50"/>
        <d v="2024-05-01T11:42:24"/>
        <d v="2024-05-01T13:03:15"/>
        <d v="2024-05-01T15:34:30"/>
        <d v="2024-05-01T17:56:01"/>
        <d v="2024-05-01T17:57:50"/>
        <d v="2024-05-01T18:03:06"/>
        <d v="2024-05-01T20:06:53"/>
        <d v="2024-05-01T20:21:45"/>
        <d v="2024-05-01T21:02:55"/>
        <d v="2024-05-01T21:07:05"/>
        <d v="2024-05-01T21:13:08"/>
        <d v="2024-05-01T23:10:04"/>
        <d v="2024-05-02T02:37:05"/>
        <d v="2024-05-02T10:24:22"/>
        <d v="2024-05-02T10:38:28"/>
        <d v="2024-05-02T11:32:36"/>
        <d v="2024-05-02T12:19:46"/>
        <d v="2024-05-02T13:00:52"/>
        <d v="2024-05-02T14:23:52"/>
        <d v="2024-05-02T15:44:18"/>
        <d v="2024-05-02T15:58:00"/>
        <d v="2024-05-02T18:44:46"/>
        <d v="2024-05-03T09:35:06"/>
        <d v="2024-05-03T09:49:17"/>
        <d v="2024-05-03T11:49:26"/>
        <d v="2024-05-03T12:12:35"/>
        <d v="2024-05-03T13:07:17"/>
        <d v="2024-05-03T13:53:18"/>
        <d v="2024-05-03T13:55:55"/>
        <d v="2024-05-03T19:37:01"/>
        <d v="2024-05-04T13:13:31"/>
        <d v="2024-05-04T15:30:41"/>
        <d v="2024-05-04T16:20:02"/>
        <d v="2024-05-04T18:09:08"/>
        <d v="2024-05-05T12:54:13"/>
        <d v="2024-05-05T15:02:11"/>
        <d v="2024-05-05T16:12:13"/>
        <d v="2024-05-05T16:23:45"/>
        <d v="2024-05-05T17:46:06"/>
        <d v="2024-05-05T18:15:02"/>
        <d v="2024-05-05T21:47:24"/>
        <d v="2024-05-06T08:54:35"/>
        <d v="2024-05-06T09:10:04"/>
        <d v="2024-05-06T10:05:15"/>
        <d v="2024-05-06T12:34:41"/>
        <d v="2024-05-06T15:19:05"/>
        <d v="2024-05-06T16:53:37"/>
        <d v="2024-05-06T18:33:04"/>
        <d v="2024-05-06T18:40:46"/>
        <d v="2024-05-06T19:12:28"/>
        <d v="2024-05-06T21:35:27"/>
        <d v="2024-05-07T08:18:15"/>
        <d v="2024-05-07T11:16:27"/>
        <d v="2024-05-07T14:55:56"/>
        <d v="2024-05-07T15:44:37"/>
        <d v="2024-05-07T20:17:07"/>
        <d v="2024-05-07T20:48:35"/>
        <d v="2024-05-07T23:44:03"/>
        <d v="2024-05-08T08:16:51"/>
        <d v="2024-05-08T08:20:46"/>
        <d v="2024-05-08T10:18:54"/>
        <d v="2024-05-08T10:23:53"/>
        <d v="2024-05-08T13:05:22"/>
        <d v="2024-05-08T13:34:28"/>
        <d v="2024-05-08T15:21:14"/>
        <d v="2024-05-08T16:03:11"/>
        <d v="2024-05-09T08:25:19"/>
        <d v="2024-05-09T09:14:50"/>
        <d v="2024-05-09T12:52:30"/>
        <d v="2024-05-09T15:58:18"/>
        <d v="2024-05-09T18:02:40"/>
        <d v="2024-05-09T18:04:18"/>
        <d v="2024-05-09T18:48:11"/>
        <d v="2024-05-09T19:17:24"/>
        <d v="2024-05-09T21:04:29"/>
        <d v="2024-05-09T23:06:41"/>
        <d v="2024-05-10T08:50:40"/>
        <d v="2024-05-10T09:18:39"/>
        <d v="2024-05-10T09:45:36"/>
        <d v="2024-05-10T09:56:16"/>
        <d v="2024-05-10T11:01:08"/>
        <d v="2024-05-10T12:48:07"/>
        <d v="2024-05-10T13:19:50"/>
        <d v="2024-05-10T13:41:59"/>
        <d v="2024-05-10T13:54:57"/>
        <d v="2024-05-10T15:43:51"/>
        <d v="2024-05-10T16:15:24"/>
        <d v="2024-05-10T16:28:47"/>
        <d v="2024-05-10T16:29:22"/>
        <d v="2024-05-10T16:30:55"/>
        <d v="2024-05-10T16:42:40"/>
        <d v="2024-05-10T16:44:37"/>
        <d v="2024-05-10T16:51:18"/>
        <d v="2024-05-10T16:55:27"/>
        <d v="2024-05-10T17:22:58"/>
        <d v="2024-05-10T18:20:43"/>
        <d v="2024-05-10T21:29:37"/>
        <d v="2024-05-11T10:38:07"/>
        <d v="2024-05-11T12:18:00"/>
        <d v="2024-05-11T13:51:41"/>
        <d v="2024-05-11T14:02:51"/>
        <d v="2024-05-11T14:52:17"/>
        <d v="2024-05-11T16:00:48"/>
        <d v="2024-05-11T19:25:40"/>
        <d v="2024-05-11T20:16:47"/>
        <d v="2024-05-11T20:46:14"/>
        <d v="2024-05-11T22:07:01"/>
        <d v="2024-05-11T22:53:36"/>
        <d v="2024-05-12T09:08:25"/>
        <d v="2024-05-12T09:16:37"/>
        <d v="2024-05-12T09:32:33"/>
        <d v="2024-05-12T09:58:52"/>
        <d v="2024-05-12T10:50:07"/>
        <d v="2024-05-12T10:57:53"/>
        <d v="2024-05-12T11:09:01"/>
        <d v="2024-05-12T11:12:55"/>
        <d v="2024-05-12T11:17:59"/>
        <d v="2024-05-12T11:22:57"/>
        <d v="2024-05-12T11:35:19"/>
        <d v="2024-05-12T11:43:20"/>
        <d v="2024-05-12T11:59:45"/>
        <d v="2024-05-12T12:01:06"/>
        <d v="2024-05-12T12:04:18"/>
        <d v="2024-05-12T12:33:59"/>
        <d v="2024-05-12T12:42:01"/>
        <d v="2024-05-12T12:45:01"/>
        <d v="2024-05-12T13:04:04"/>
        <d v="2024-05-12T13:04:35"/>
        <d v="2024-05-12T13:06:48"/>
        <d v="2024-05-12T13:13:00"/>
        <d v="2024-05-12T13:20:56"/>
        <d v="2024-05-12T13:23:42"/>
        <d v="2024-05-12T13:24:27"/>
        <d v="2024-05-12T13:33:08"/>
        <d v="2024-05-12T13:34:01"/>
        <d v="2024-05-12T13:35:07"/>
        <d v="2024-05-12T13:35:21"/>
        <d v="2024-05-12T13:57:45"/>
        <d v="2024-05-12T13:59:25"/>
        <d v="2024-05-12T14:00:11"/>
        <d v="2024-05-12T14:04:33"/>
        <d v="2024-05-12T14:13:33"/>
        <d v="2024-05-12T15:17:43"/>
        <d v="2024-05-12T15:32:01"/>
        <d v="2024-05-12T16:09:09"/>
        <d v="2024-05-12T16:21:45"/>
        <d v="2024-05-12T16:27:14"/>
        <d v="2024-05-12T16:33:29"/>
        <d v="2024-05-12T16:47:41"/>
        <d v="2024-05-12T16:58:22"/>
        <d v="2024-05-12T17:22:52"/>
        <d v="2024-05-12T17:41:51"/>
        <d v="2024-05-12T18:00:21"/>
        <d v="2024-05-12T18:44:45"/>
        <d v="2024-05-12T19:09:43"/>
        <d v="2024-05-12T19:23:48"/>
        <d v="2024-05-12T21:50:04"/>
        <d v="2024-05-12T21:52:47"/>
        <d v="2024-05-13T07:33:24"/>
        <d v="2024-05-13T08:24:42"/>
        <d v="2024-05-13T10:57:38"/>
        <d v="2024-05-13T12:55:00"/>
        <d v="2024-05-13T13:56:59"/>
        <d v="2024-05-13T15:33:42"/>
        <d v="2024-05-13T15:45:34"/>
        <d v="2024-05-13T16:32:11"/>
        <d v="2024-05-13T16:38:40"/>
        <d v="2024-05-13T16:47:06"/>
        <d v="2024-05-13T17:53:57"/>
        <d v="2024-05-13T18:01:30"/>
        <d v="2024-05-13T19:05:22"/>
        <d v="2024-05-13T19:10:10"/>
        <d v="2024-05-14T09:54:54"/>
        <d v="2024-05-14T12:56:29"/>
        <d v="2024-05-14T14:04:48"/>
        <d v="2024-05-14T15:58:16"/>
        <d v="2024-05-14T16:14:39"/>
        <d v="2024-05-14T16:59:16"/>
        <d v="2024-05-14T17:54:00"/>
        <d v="2024-05-14T19:52:37"/>
        <d v="2024-05-15T10:28:14"/>
        <d v="2024-05-15T15:28:28"/>
        <d v="2024-05-15T17:08:12"/>
        <d v="2024-05-15T19:12:34"/>
        <d v="2024-05-15T19:37:55"/>
        <d v="2024-05-15T20:18:04"/>
        <d v="2024-05-15T21:52:13"/>
        <d v="2024-05-16T08:21:41"/>
        <d v="2024-05-16T08:37:04"/>
        <d v="2024-05-16T13:48:29"/>
        <d v="2024-05-16T17:38:34"/>
        <d v="2024-05-16T18:03:19"/>
        <d v="2024-05-16T18:30:44"/>
        <d v="2024-05-17T12:06:27"/>
        <d v="2024-05-17T13:30:43"/>
        <d v="2024-05-17T15:15:25"/>
        <d v="2024-05-17T15:34:05"/>
        <d v="2024-05-17T15:43:33"/>
        <d v="2024-05-17T16:17:39"/>
        <d v="2024-05-17T17:15:58"/>
        <d v="2024-05-17T19:21:05"/>
        <d v="2024-05-17T20:28:33"/>
        <d v="2024-05-18T13:22:11"/>
        <d v="2024-05-18T16:11:26"/>
        <d v="2024-05-18T18:08:32"/>
        <d v="2024-05-18T19:34:45"/>
        <d v="2024-05-18T20:51:24"/>
        <d v="2024-05-19T08:58:21"/>
        <d v="2024-05-19T11:02:48"/>
        <d v="2024-05-19T11:08:57"/>
        <d v="2024-05-19T13:26:01"/>
        <d v="2024-05-19T15:19:26"/>
        <d v="2024-05-19T15:37:17"/>
        <d v="2024-05-19T15:40:26"/>
        <d v="2024-05-19T17:17:16"/>
        <d v="2024-05-19T18:49:12"/>
        <d v="2024-05-19T21:13:18"/>
        <d v="2024-05-20T09:23:18"/>
        <d v="2024-05-20T11:43:28"/>
        <d v="2024-05-20T17:03:59"/>
        <d v="2024-05-20T21:36:11"/>
        <d v="2024-05-21T08:35:04"/>
        <d v="2024-05-21T09:20:42"/>
        <d v="2024-05-21T13:58:40"/>
        <d v="2024-05-21T16:57:57"/>
        <d v="2024-05-21T18:24:52"/>
        <d v="2024-05-21T19:43:17"/>
        <d v="2024-05-21T20:04:10"/>
        <d v="2024-05-21T22:04:41"/>
        <d v="2024-05-22T11:11:58"/>
        <d v="2024-05-22T21:20:28"/>
        <d v="2024-05-23T17:31:26"/>
        <d v="2024-05-23T18:47:45"/>
        <d v="2024-05-24T19:00:33"/>
        <d v="2024-05-24T19:20:45"/>
        <d v="2024-05-24T19:30:46"/>
        <d v="2024-05-24T20:32:16"/>
        <d v="2024-05-25T12:06:49"/>
        <d v="2024-05-25T15:07:52"/>
        <d v="2024-05-25T15:19:23"/>
        <d v="2024-05-25T16:02:01"/>
        <d v="2024-05-25T16:27:05"/>
        <d v="2024-05-25T18:57:29"/>
        <d v="2024-05-25T19:21:18"/>
        <d v="2024-05-25T22:33:47"/>
        <d v="2024-05-26T17:36:50"/>
        <d v="2024-05-26T17:53:50"/>
        <d v="2024-05-26T17:56:15"/>
        <d v="2024-05-26T20:05:33"/>
        <d v="2024-05-26T20:15:50"/>
        <d v="2024-05-26T22:32:18"/>
        <d v="2024-05-27T08:08:10"/>
        <d v="2024-05-27T15:42:45"/>
        <d v="2024-05-27T16:16:11"/>
        <d v="2024-05-27T18:56:46"/>
        <d v="2024-05-27T21:02:49"/>
        <d v="2024-05-28T08:12:18"/>
        <d v="2024-05-28T16:36:57"/>
        <d v="2024-05-28T17:26:10"/>
        <d v="2024-05-28T19:46:26"/>
        <d v="2024-05-28T20:05:17"/>
        <d v="2024-05-28T20:54:34"/>
        <d v="2024-05-29T12:37:52"/>
        <d v="2024-05-29T12:40:35"/>
        <d v="2024-05-29T13:49:29"/>
        <d v="2024-05-29T14:33:53"/>
        <d v="2024-05-29T15:48:36"/>
        <d v="2024-05-29T19:10:48"/>
        <d v="2024-05-29T23:14:43"/>
        <d v="2024-05-30T11:12:50"/>
        <d v="2024-05-30T11:15:58"/>
        <d v="2024-05-30T11:59:59"/>
        <d v="2024-05-30T13:15:33"/>
        <d v="2024-05-30T18:11:50"/>
        <d v="2024-05-30T18:50:40"/>
        <d v="2024-05-31T10:10:11"/>
        <d v="2024-05-31T11:41:14"/>
        <d v="2024-05-31T12:29:41"/>
        <d v="2024-05-31T16:11:11"/>
        <d v="2024-05-31T16:48:34"/>
        <d v="2024-05-31T18:47:54"/>
        <d v="2024-05-31T19:59:10"/>
        <d v="2024-05-31T21:14:50"/>
        <d v="2024-06-01T12:37:40"/>
        <d v="2024-06-01T15:38:55"/>
        <d v="2024-06-01T21:14:47"/>
        <d v="2024-06-01T21:28:54"/>
        <d v="2024-06-02T11:39:00"/>
        <d v="2024-06-02T13:39:56"/>
        <d v="2024-06-02T14:36:53"/>
        <d v="2024-06-02T15:05:49"/>
        <d v="2024-06-02T16:07:47"/>
        <d v="2024-06-02T20:52:58"/>
        <d v="2024-06-03T08:23:18"/>
        <d v="2024-06-03T08:36:52"/>
        <d v="2024-06-03T09:27:50"/>
        <d v="2024-06-03T11:08:37"/>
        <d v="2024-06-03T13:43:37"/>
        <d v="2024-06-03T17:00:20"/>
        <d v="2024-06-03T19:19:14"/>
        <d v="2024-06-03T20:21:27"/>
        <d v="2024-06-04T07:13:30"/>
        <d v="2024-06-04T08:22:53"/>
        <d v="2024-06-04T11:29:28"/>
        <d v="2024-06-04T12:23:30"/>
        <d v="2024-06-04T13:23:59"/>
        <d v="2024-06-04T14:46:25"/>
        <d v="2024-06-04T18:52:08"/>
        <d v="2024-06-04T21:53:06"/>
        <d v="2024-06-05T08:43:34"/>
        <d v="2024-06-05T14:33:12"/>
        <d v="2024-06-05T19:43:52"/>
        <d v="2024-06-05T21:23:46"/>
        <d v="2024-06-06T08:34:52"/>
        <d v="2024-06-06T13:59:04"/>
        <d v="2024-06-06T19:38:03"/>
        <d v="2024-06-06T19:44:39"/>
        <d v="2024-06-06T20:45:24"/>
        <d v="2024-06-07T14:42:06"/>
        <d v="2024-06-07T16:14:53"/>
        <d v="2024-06-07T16:42:16"/>
        <d v="2024-06-07T17:43:52"/>
        <d v="2024-06-07T20:50:40"/>
        <d v="2024-06-08T10:44:18"/>
        <d v="2024-06-08T12:34:48"/>
        <d v="2024-06-08T12:48:08"/>
        <d v="2024-06-08T13:51:26"/>
        <d v="2024-06-08T17:33:31"/>
        <d v="2024-06-08T19:36:00"/>
        <d v="2024-06-08T20:12:43"/>
        <d v="2024-06-09T12:24:53"/>
        <d v="2024-06-09T12:26:51"/>
        <d v="2024-06-09T15:05:16"/>
        <d v="2024-06-09T15:33:48"/>
        <d v="2024-06-09T15:45:06"/>
        <d v="2024-06-09T17:39:05"/>
        <d v="2024-06-09T18:13:49"/>
        <d v="2024-06-09T19:04:51"/>
        <d v="2024-06-09T19:49:56"/>
        <d v="2024-06-09T22:34:57"/>
        <d v="2024-06-10T09:32:46"/>
        <d v="2024-06-10T14:32:25"/>
        <d v="2024-06-10T14:43:13"/>
        <d v="2024-06-10T20:22:05"/>
        <d v="2024-06-11T08:04:40"/>
        <d v="2024-06-11T22:08:23"/>
        <d v="2024-06-12T10:03:39"/>
        <d v="2024-06-12T12:55:45"/>
        <d v="2024-06-12T15:51:23"/>
        <d v="2024-06-12T20:09:53"/>
        <d v="2024-06-12T21:16:42"/>
        <d v="2024-06-12T21:47:15"/>
        <d v="2024-06-13T09:49:38"/>
        <d v="2024-06-13T11:20:33"/>
        <d v="2024-06-13T11:27:20"/>
        <d v="2024-06-13T15:04:34"/>
        <d v="2024-06-13T16:48:23"/>
        <d v="2024-06-13T17:22:53"/>
        <d v="2024-06-13T17:37:35"/>
        <d v="2024-06-13T17:51:33"/>
        <d v="2024-06-13T18:04:18"/>
        <d v="2024-06-13T18:27:14"/>
        <d v="2024-06-13T18:31:09"/>
        <d v="2024-06-14T07:28:57"/>
        <d v="2024-06-14T08:08:45"/>
        <d v="2024-06-14T11:29:21"/>
        <d v="2024-06-14T11:53:45"/>
        <d v="2024-06-14T11:59:58"/>
        <d v="2024-06-14T12:08:29"/>
        <d v="2024-06-14T13:04:13"/>
        <d v="2024-06-14T14:39:49"/>
        <d v="2024-06-14T15:12:37"/>
        <d v="2024-06-14T15:53:58"/>
        <d v="2024-06-14T16:43:18"/>
        <d v="2024-06-14T16:43:56"/>
        <d v="2024-06-14T17:24:56"/>
        <d v="2024-06-14T18:23:04"/>
        <d v="2024-06-14T19:14:55"/>
        <d v="2024-06-15T08:24:47"/>
        <d v="2024-06-15T10:12:52"/>
        <d v="2024-06-15T10:15:26"/>
        <d v="2024-06-15T11:09:22"/>
        <d v="2024-06-15T11:38:07"/>
        <d v="2024-06-15T11:58:59"/>
        <d v="2024-06-15T13:26:26"/>
        <d v="2024-06-15T13:55:07"/>
        <d v="2024-06-15T15:32:04"/>
        <d v="2024-06-15T16:15:26"/>
        <d v="2024-06-15T17:21:27"/>
        <d v="2024-06-15T19:14:51"/>
        <d v="2024-06-15T21:29:51"/>
        <d v="2024-06-16T09:06:37"/>
        <d v="2024-06-16T10:12:52"/>
        <d v="2024-06-16T10:25:45"/>
        <d v="2024-06-16T11:10:17"/>
        <d v="2024-06-16T11:43:13"/>
        <d v="2024-06-16T12:01:47"/>
        <d v="2024-06-16T13:04:00"/>
        <d v="2024-06-16T13:10:17"/>
        <d v="2024-06-16T14:14:17"/>
        <d v="2024-06-16T14:37:39"/>
        <d v="2024-06-16T14:45:58"/>
        <d v="2024-06-16T14:50:24"/>
        <d v="2024-06-16T15:02:10"/>
        <d v="2024-06-16T15:35:45"/>
        <d v="2024-06-16T15:42:08"/>
        <d v="2024-06-16T16:20:08"/>
        <d v="2024-06-16T17:40:29"/>
        <d v="2024-06-16T17:45:47"/>
        <d v="2024-06-16T18:57:34"/>
        <d v="2024-06-16T20:11:13"/>
        <d v="2024-06-16T20:14:08"/>
        <d v="2024-06-16T20:24:35"/>
        <d v="2024-06-16T21:45:44"/>
        <d v="2024-06-17T07:09:16"/>
        <d v="2024-06-17T10:25:54"/>
        <d v="2024-06-17T10:47:37"/>
        <d v="2024-06-17T11:00:58"/>
        <d v="2024-06-17T12:58:05"/>
        <d v="2024-06-17T14:12:15"/>
        <d v="2024-06-17T17:19:27"/>
        <d v="2024-06-17T17:47:41"/>
        <d v="2024-06-17T17:48:49"/>
        <d v="2024-06-17T18:16:51"/>
        <d v="2024-06-17T18:21:19"/>
        <d v="2024-06-17T19:43:50"/>
        <d v="2024-06-17T20:19:08"/>
        <d v="2024-06-18T05:47:06"/>
        <d v="2024-06-18T10:54:55"/>
        <d v="2024-06-18T14:31:31"/>
        <d v="2024-06-18T15:22:14"/>
        <d v="2024-06-18T16:16:49"/>
        <d v="2024-06-18T18:37:16"/>
        <d v="2024-06-19T09:15:02"/>
        <d v="2024-06-19T10:29:52"/>
        <d v="2024-06-19T10:38:12"/>
        <d v="2024-06-19T11:26:17"/>
        <d v="2024-06-19T14:40:39"/>
        <d v="2024-06-19T15:46:14"/>
        <d v="2024-06-19T16:13:04"/>
        <d v="2024-06-19T16:28:59"/>
        <d v="2024-06-19T18:01:47"/>
        <d v="2024-06-19T19:02:05"/>
        <d v="2024-06-20T10:42:50"/>
        <d v="2024-06-20T11:11:15"/>
        <d v="2024-06-20T15:25:56"/>
        <d v="2024-06-20T16:05:28"/>
        <d v="2024-06-20T20:11:22"/>
        <d v="2024-06-20T20:25:31"/>
        <d v="2024-06-20T20:25:33"/>
        <d v="2024-06-20T21:54:46"/>
        <d v="2024-06-21T11:20:55"/>
        <d v="2024-06-21T15:33:29"/>
        <d v="2024-06-21T20:22:49"/>
        <d v="2024-06-21T20:47:14"/>
        <d v="2024-06-21T21:47:07"/>
        <d v="2024-06-21T22:21:30"/>
        <d v="2024-06-22T12:05:25"/>
        <d v="2024-06-22T13:22:24"/>
        <d v="2024-06-22T13:40:17"/>
        <d v="2024-06-22T16:24:30"/>
        <d v="2024-06-22T17:31:39"/>
        <d v="2024-06-22T18:54:59"/>
        <d v="2024-06-22T20:34:22"/>
        <d v="2024-06-22T20:53:25"/>
        <d v="2024-06-22T21:41:36"/>
        <d v="2024-06-22T23:02:59"/>
        <d v="2024-06-23T08:35:03"/>
        <d v="2024-06-23T10:49:11"/>
        <d v="2024-06-23T17:11:13"/>
        <d v="2024-06-23T17:30:58"/>
        <d v="2024-06-23T17:50:58"/>
        <d v="2024-06-23T18:38:05"/>
        <d v="2024-06-23T18:38:48"/>
        <d v="2024-06-23T19:26:09"/>
        <d v="2024-06-23T21:47:46"/>
        <d v="2024-06-24T08:20:31"/>
        <d v="2024-06-24T11:16:46"/>
        <d v="2024-06-24T13:17:44"/>
        <d v="2024-06-24T14:42:53"/>
        <d v="2024-06-24T14:44:34"/>
        <d v="2024-06-24T14:54:59"/>
        <d v="2024-06-24T18:34:32"/>
        <d v="2024-06-24T21:47:17"/>
        <d v="2024-06-24T21:54:27"/>
        <d v="2024-06-25T08:22:56"/>
        <d v="2024-06-25T13:22:28"/>
        <d v="2024-06-25T15:28:16"/>
        <d v="2024-06-25T16:47:36"/>
        <d v="2024-06-25T19:39:50"/>
        <d v="2024-06-25T20:32:20"/>
        <d v="2024-06-26T14:14:36"/>
        <d v="2024-06-26T14:29:15"/>
        <d v="2024-06-26T14:37:30"/>
        <d v="2024-06-26T14:52:09"/>
        <d v="2024-06-26T16:49:06"/>
        <d v="2024-06-26T17:46:44"/>
        <d v="2024-06-26T20:59:33"/>
        <d v="2024-06-26T21:12:25"/>
        <d v="2024-06-26T22:17:06"/>
        <d v="2024-06-27T09:19:35"/>
        <d v="2024-06-27T12:07:00"/>
        <d v="2024-06-27T14:27:37"/>
        <d v="2024-06-27T15:22:58"/>
        <d v="2024-06-27T15:51:52"/>
        <d v="2024-06-27T18:44:04"/>
        <d v="2024-06-27T18:54:34"/>
        <d v="2024-06-27T19:13:34"/>
        <d v="2024-06-27T19:45:10"/>
        <d v="2024-06-27T21:43:59"/>
        <d v="2024-06-28T13:02:31"/>
        <d v="2024-06-28T13:17:31"/>
        <d v="2024-06-28T15:08:12"/>
        <d v="2024-06-28T16:13:38"/>
        <d v="2024-06-28T16:25:43"/>
        <d v="2024-06-28T17:16:41"/>
        <d v="2024-06-28T17:38:51"/>
        <d v="2024-06-29T15:00:06"/>
        <d v="2024-06-29T15:50:31"/>
        <d v="2024-06-29T16:48:24"/>
        <d v="2024-06-29T17:04:45"/>
        <d v="2024-06-29T17:30:11"/>
        <d v="2024-06-29T17:32:56"/>
        <d v="2024-06-29T17:39:11"/>
        <d v="2024-06-29T19:29:21"/>
        <d v="2024-06-29T22:42:26"/>
        <d v="2024-06-30T09:37:09"/>
        <d v="2024-06-30T16:22:33"/>
        <d v="2024-06-30T17:07:51"/>
        <d v="2024-06-30T17:14:38"/>
        <d v="2024-06-30T17:16:52"/>
        <d v="2024-06-30T17:41:54"/>
        <d v="2024-06-30T18:01:18"/>
        <d v="2024-06-30T18:19:19"/>
        <d v="2024-06-30T19:14:31"/>
        <d v="2024-06-30T20:05:28"/>
        <d v="2024-06-30T20:36:10"/>
        <d v="2024-06-30T22:03:00"/>
        <d v="2024-06-30T22:05:15"/>
        <d v="2024-07-01T11:02:54"/>
        <d v="2024-07-01T13:55:59"/>
        <d v="2024-07-01T15:33:28"/>
        <d v="2024-07-01T16:14:12"/>
        <d v="2024-07-01T18:05:33"/>
        <d v="2024-07-01T18:25:05"/>
        <d v="2024-07-01T18:28:25"/>
        <d v="2024-07-01T18:37:55"/>
        <d v="2024-07-01T19:31:20"/>
        <d v="2024-07-01T21:30:45"/>
        <d v="2024-07-02T09:33:47"/>
        <d v="2024-07-02T11:27:02"/>
        <d v="2024-07-02T12:48:54"/>
        <d v="2024-07-02T14:42:34"/>
        <d v="2024-07-02T15:27:00"/>
        <d v="2024-07-02T17:07:36"/>
        <d v="2024-07-02T18:11:08"/>
        <d v="2024-07-02T18:11:14"/>
        <d v="2024-07-02T19:07:07"/>
        <d v="2024-07-03T11:32:28"/>
        <d v="2024-07-03T13:17:06"/>
        <d v="2024-07-03T16:08:05"/>
        <d v="2024-07-03T17:28:47"/>
        <d v="2024-07-03T18:05:52"/>
        <d v="2024-07-03T18:32:43"/>
        <d v="2024-07-03T20:04:55"/>
        <d v="2024-07-03T21:01:04"/>
        <d v="2024-07-04T08:25:13"/>
        <d v="2024-07-04T10:07:28"/>
        <d v="2024-07-04T11:11:39"/>
        <d v="2024-07-04T11:47:31"/>
        <d v="2024-07-04T16:54:04"/>
        <d v="2024-07-04T17:03:08"/>
        <d v="2024-07-04T19:10:21"/>
        <d v="2024-07-04T20:16:34"/>
        <d v="2024-07-04T20:34:14"/>
        <d v="2024-07-04T22:07:05"/>
        <d v="2024-07-05T09:12:59"/>
        <d v="2024-07-05T12:34:31"/>
        <d v="2024-07-05T12:48:02"/>
        <d v="2024-07-06T10:17:07"/>
        <d v="2024-07-06T10:24:34"/>
        <d v="2024-07-06T11:56:03"/>
        <d v="2024-07-06T12:39:52"/>
        <d v="2024-07-06T12:46:20"/>
        <d v="2024-07-06T14:54:15"/>
        <d v="2024-07-06T15:08:13"/>
        <d v="2024-07-06T17:24:48"/>
        <d v="2024-07-06T17:43:40"/>
        <d v="2024-07-06T18:40:07"/>
        <d v="2024-07-06T18:51:55"/>
        <d v="2024-07-06T20:22:13"/>
        <d v="2024-07-07T12:40:16"/>
        <d v="2024-07-07T13:15:06"/>
        <d v="2024-07-07T14:14:49"/>
        <d v="2024-07-07T15:49:48"/>
        <d v="2024-07-07T17:16:36"/>
        <d v="2024-07-07T17:35:00"/>
        <d v="2024-07-07T19:31:32"/>
        <d v="2024-07-07T19:49:56"/>
        <d v="2024-07-07T20:12:20"/>
        <d v="2024-07-07T20:24:21"/>
        <d v="2024-07-07T21:20:36"/>
        <d v="2024-07-07T21:41:22"/>
        <d v="2024-07-08T08:02:03"/>
        <d v="2024-07-08T08:40:25"/>
        <d v="2024-07-08T13:32:10"/>
        <d v="2024-07-08T15:04:54"/>
        <d v="2024-07-08T17:41:00"/>
        <d v="2024-07-08T18:36:46"/>
        <d v="2024-07-08T19:10:36"/>
        <d v="2024-07-08T19:11:14"/>
        <d v="2024-07-08T20:20:50"/>
        <d v="2024-07-08T20:39:06"/>
        <d v="2024-07-08T21:51:19"/>
        <d v="2024-07-09T11:01:40"/>
        <d v="2024-07-09T13:56:11"/>
        <d v="2024-07-09T16:50:25"/>
        <d v="2024-07-09T17:34:53"/>
        <d v="2024-07-09T18:02:06"/>
        <d v="2024-07-09T19:14:16"/>
        <d v="2024-07-09T21:19:35"/>
        <d v="2024-07-09T21:30:01"/>
        <d v="2024-07-09T21:51:41"/>
        <d v="2024-07-09T21:56:29"/>
        <d v="2024-07-10T09:23:19"/>
        <d v="2024-07-10T13:39:18"/>
        <d v="2024-07-10T16:53:49"/>
        <d v="2024-07-10T19:21:10"/>
        <d v="2024-07-10T21:59:52"/>
        <d v="2024-07-11T09:20:54"/>
        <d v="2024-07-11T14:53:19"/>
        <d v="2024-07-11T15:23:23"/>
        <d v="2024-07-11T16:00:55"/>
        <d v="2024-07-11T17:22:05"/>
        <d v="2024-07-11T18:04:22"/>
        <d v="2024-07-11T19:28:05"/>
        <d v="2024-07-11T20:10:27"/>
        <d v="2024-07-11T22:23:27"/>
        <d v="2024-07-12T08:28:48"/>
        <d v="2024-07-12T10:34:07"/>
        <d v="2024-07-12T11:03:47"/>
        <d v="2024-07-12T13:15:22"/>
        <d v="2024-07-12T14:12:20"/>
        <d v="2024-07-12T14:20:20"/>
        <d v="2024-07-12T14:40:38"/>
        <d v="2024-07-12T16:15:49"/>
        <d v="2024-07-12T17:55:03"/>
        <d v="2024-07-12T19:26:08"/>
        <d v="2024-07-12T20:00:34"/>
        <d v="2024-07-12T21:28:14"/>
        <d v="2024-07-13T14:34:25"/>
        <d v="2024-07-13T17:22:08"/>
        <d v="2024-07-13T17:40:08"/>
        <d v="2024-07-13T19:00:08"/>
        <d v="2024-07-13T21:33:02"/>
        <d v="2024-07-14T12:39:48"/>
        <d v="2024-07-14T16:45:59"/>
        <d v="2024-07-14T17:17:59"/>
        <d v="2024-07-14T17:56:25"/>
        <d v="2024-07-14T18:32:31"/>
        <d v="2024-07-14T18:40:44"/>
        <d v="2024-07-14T18:51:24"/>
        <d v="2024-07-14T19:30:05"/>
        <d v="2024-07-14T21:03:09"/>
        <d v="2024-07-14T21:33:39"/>
        <d v="2024-07-15T08:45:24"/>
        <d v="2024-07-15T12:45:03"/>
        <d v="2024-07-15T15:52:38"/>
        <d v="2024-07-15T22:25:02"/>
        <d v="2024-07-16T09:04:23"/>
        <d v="2024-07-16T13:41:10"/>
        <d v="2024-07-16T15:10:39"/>
        <d v="2024-07-16T15:23:37"/>
        <d v="2024-07-16T16:29:27"/>
        <d v="2024-07-16T18:13:05"/>
        <d v="2024-07-16T19:26:18"/>
        <d v="2024-07-16T21:45:57"/>
        <d v="2024-07-17T13:00:08"/>
        <d v="2024-07-17T18:20:44"/>
        <d v="2024-07-17T19:22:06"/>
        <d v="2024-07-17T20:11:04"/>
        <d v="2024-07-18T08:56:42"/>
        <d v="2024-07-18T09:20:47"/>
        <d v="2024-07-18T11:21:58"/>
        <d v="2024-07-18T15:24:22"/>
        <d v="2024-07-18T18:00:41"/>
        <d v="2024-07-18T18:17:36"/>
        <d v="2024-07-18T18:54:10"/>
        <d v="2024-07-18T19:02:36"/>
        <d v="2024-07-18T20:32:15"/>
        <d v="2024-07-19T09:35:07"/>
        <d v="2024-07-19T11:11:30"/>
        <d v="2024-07-19T17:19:34"/>
        <d v="2024-07-19T18:33:30"/>
        <d v="2024-07-19T19:03:42"/>
        <d v="2024-07-19T19:06:58"/>
        <d v="2024-07-20T13:05:33"/>
        <d v="2024-07-20T16:06:50"/>
        <d v="2024-07-21T08:17:02"/>
        <d v="2024-07-21T08:39:06"/>
        <d v="2024-07-21T12:33:19"/>
        <d v="2024-07-21T13:32:25"/>
        <d v="2024-07-21T15:53:46"/>
        <d v="2024-07-21T17:53:05"/>
        <d v="2024-07-21T19:21:06"/>
        <d v="2024-07-21T19:40:49"/>
        <d v="2024-07-21T19:51:38"/>
        <d v="2024-07-21T20:06:07"/>
        <d v="2024-07-21T20:32:43"/>
        <d v="2024-07-21T20:51:55"/>
        <d v="2024-07-21T20:54:13"/>
        <d v="2024-07-22T09:20:19"/>
        <d v="2024-07-22T09:50:20"/>
        <d v="2024-07-22T10:04:27"/>
        <d v="2024-07-22T10:32:46"/>
        <d v="2024-07-22T11:50:16"/>
        <d v="2024-07-22T17:29:29"/>
        <d v="2024-07-22T19:34:44"/>
        <d v="2024-07-22T19:55:53"/>
        <d v="2024-07-22T20:57:14"/>
        <d v="2024-07-23T08:55:47"/>
        <d v="2024-07-23T10:30:29"/>
        <d v="2024-07-23T16:08:10"/>
        <d v="2024-07-23T18:09:54"/>
        <d v="2024-07-23T18:19:22"/>
        <d v="2024-07-23T18:47:48"/>
        <d v="2024-07-23T19:00:13"/>
        <d v="2024-07-23T20:43:20"/>
        <d v="2024-07-23T20:43:48"/>
        <d v="2024-07-23T20:58:34"/>
        <d v="2024-07-23T22:46:22"/>
        <d v="2024-07-24T08:40:17"/>
        <d v="2024-07-24T09:15:20"/>
        <d v="2024-07-24T10:32:03"/>
        <d v="2024-07-24T11:44:30"/>
        <d v="2024-07-24T12:51:20"/>
        <d v="2024-07-24T13:07:36"/>
        <d v="2024-07-24T17:30:48"/>
        <d v="2024-07-24T18:44:07"/>
        <d v="2024-07-24T19:40:30"/>
        <d v="2024-07-24T22:51:14"/>
        <d v="2024-07-24T23:24:40"/>
        <d v="2024-07-25T08:11:03"/>
        <d v="2024-07-25T08:21:47"/>
        <d v="2024-07-25T10:49:45"/>
        <d v="2024-07-25T17:10:14"/>
        <d v="2024-07-25T17:50:59"/>
        <d v="2024-07-25T18:29:03"/>
        <d v="2024-07-25T18:44:35"/>
        <d v="2024-07-25T19:32:47"/>
        <d v="2024-07-25T21:03:06"/>
        <d v="2024-07-25T21:48:28"/>
        <d v="2024-07-26T09:19:07"/>
        <d v="2024-07-26T11:04:47"/>
        <d v="2024-07-26T12:08:12"/>
        <d v="2024-07-26T13:14:28"/>
        <d v="2024-07-26T13:41:47"/>
        <d v="2024-07-26T13:50:05"/>
        <d v="2024-07-26T13:58:49"/>
        <d v="2024-07-26T15:27:49"/>
        <d v="2024-07-26T16:08:32"/>
        <d v="2024-07-26T16:26:09"/>
        <d v="2024-07-26T16:32:37"/>
        <d v="2024-07-26T16:38:27"/>
        <d v="2024-07-26T17:09:05"/>
        <d v="2024-07-26T17:18:48"/>
        <d v="2024-07-26T18:16:24"/>
        <d v="2024-07-26T18:50:30"/>
        <d v="2024-07-26T19:21:32"/>
        <d v="2024-07-26T20:42:26"/>
        <d v="2024-07-27T08:50:41"/>
        <d v="2024-07-27T10:51:27"/>
        <d v="2024-07-27T15:04:20"/>
        <d v="2024-07-27T16:11:23"/>
        <d v="2024-07-27T17:05:12"/>
        <d v="2024-07-27T17:37:26"/>
        <d v="2024-07-27T18:46:29"/>
        <d v="2024-07-27T19:48:50"/>
        <d v="2024-07-27T20:00:39"/>
        <d v="2024-07-27T21:48:05"/>
        <d v="2024-07-27T22:06:16"/>
        <d v="2024-07-27T22:09:23"/>
        <d v="2024-07-28T09:09:30"/>
        <d v="2024-07-28T10:10:38"/>
        <d v="2024-07-28T15:52:54"/>
        <d v="2024-07-28T18:04:24"/>
        <d v="2024-07-28T18:22:10"/>
        <d v="2024-07-28T18:55:14"/>
        <d v="2024-07-28T20:11:21"/>
        <d v="2024-07-29T07:35:58"/>
        <d v="2024-07-29T14:41:12"/>
        <d v="2024-07-29T15:00:30"/>
        <d v="2024-07-29T15:58:56"/>
        <d v="2024-07-29T17:47:09"/>
        <d v="2024-07-29T18:12:56"/>
        <d v="2024-07-29T20:16:56"/>
        <d v="2024-07-30T10:33:53"/>
        <d v="2024-07-30T10:43:47"/>
        <d v="2024-07-30T13:15:27"/>
        <d v="2024-07-30T14:18:07"/>
        <d v="2024-07-30T15:51:28"/>
        <d v="2024-07-30T16:35:45"/>
        <d v="2024-07-30T17:06:49"/>
        <d v="2024-07-30T19:03:29"/>
        <d v="2024-07-30T19:12:32"/>
        <d v="2024-07-30T19:39:22"/>
        <d v="2024-07-30T20:16:36"/>
        <d v="2024-07-31T09:54:31"/>
        <d v="2024-07-31T10:40:02"/>
        <d v="2024-07-31T14:19:46"/>
        <d v="2024-07-31T16:05:06"/>
        <d v="2024-07-31T16:34:20"/>
        <d v="2024-07-31T18:39:39"/>
        <d v="2024-07-31T21:36:16"/>
        <d v="2024-07-31T23:13:32"/>
        <d v="2024-08-01T15:31:43"/>
        <d v="2024-08-01T16:50:21"/>
        <d v="2024-08-01T17:18:07"/>
        <d v="2024-08-01T23:27:04"/>
        <d v="2024-08-02T08:17:25"/>
        <d v="2024-08-02T09:56:28"/>
        <d v="2024-08-02T11:24:24"/>
        <d v="2024-08-02T11:44:32"/>
        <d v="2024-08-02T13:08:30"/>
        <d v="2024-08-02T15:09:47"/>
        <d v="2024-08-02T17:32:33"/>
        <d v="2024-08-02T18:15:55"/>
        <d v="2024-08-02T18:34:48"/>
        <d v="2024-08-03T13:40:51"/>
        <d v="2024-08-03T16:08:44"/>
        <d v="2024-08-03T17:46:06"/>
        <d v="2024-08-03T20:36:57"/>
        <d v="2024-08-04T15:24:46"/>
        <d v="2024-08-04T16:54:17"/>
        <d v="2024-08-04T19:34:30"/>
        <d v="2024-08-04T19:58:28"/>
        <d v="2024-08-04T20:50:35"/>
        <d v="2024-08-04T23:11:58"/>
        <d v="2024-08-05T15:49:40"/>
        <d v="2024-08-05T19:49:48"/>
        <d v="2024-08-05T21:15:15"/>
        <d v="2024-08-06T08:02:00"/>
        <d v="2024-08-06T10:40:24"/>
        <d v="2024-08-06T14:49:16"/>
        <d v="2024-08-06T15:46:56"/>
        <d v="2024-08-06T17:02:50"/>
        <d v="2024-08-06T18:13:59"/>
        <d v="2024-08-06T20:03:46"/>
        <d v="2024-08-06T20:13:26"/>
        <d v="2024-08-06T20:31:48"/>
        <d v="2024-08-06T20:50:02"/>
        <d v="2024-08-06T21:22:28"/>
        <d v="2024-08-07T08:50:30"/>
        <d v="2024-08-07T09:33:44"/>
        <d v="2024-08-07T11:13:05"/>
        <d v="2024-08-07T15:20:34"/>
        <d v="2024-08-07T16:05:12"/>
        <d v="2024-08-07T17:38:56"/>
        <d v="2024-08-07T19:24:58"/>
        <d v="2024-08-07T20:20:58"/>
        <d v="2024-08-07T20:48:00"/>
        <d v="2024-08-08T09:44:01"/>
        <d v="2024-08-08T12:29:50"/>
        <d v="2024-08-08T13:32:38"/>
        <d v="2024-08-08T13:57:41"/>
        <d v="2024-08-08T14:14:19"/>
        <d v="2024-08-08T17:17:28"/>
        <d v="2024-08-08T18:22:24"/>
        <d v="2024-08-08T18:25:21"/>
        <d v="2024-08-08T21:37:41"/>
        <d v="2024-08-09T12:27:10"/>
        <d v="2024-08-09T12:29:50"/>
        <d v="2024-08-09T15:31:25"/>
        <d v="2024-08-09T15:45:04"/>
        <d v="2024-08-09T16:10:38"/>
        <d v="2024-08-09T17:04:07"/>
        <d v="2024-08-09T17:08:17"/>
        <d v="2024-08-09T17:29:53"/>
        <d v="2024-08-09T17:31:09"/>
        <d v="2024-08-09T19:09:56"/>
        <d v="2024-08-09T19:43:52"/>
        <d v="2024-08-09T21:02:47"/>
        <d v="2024-08-09T21:22:35"/>
        <d v="2024-08-09T22:06:18"/>
        <d v="2024-08-10T17:30:08"/>
        <d v="2024-08-10T18:39:34"/>
        <d v="2024-08-10T19:23:33"/>
        <d v="2024-08-10T20:04:06"/>
        <d v="2024-08-11T10:18:38"/>
        <d v="2024-08-11T12:34:29"/>
        <d v="2024-08-11T14:23:58"/>
        <d v="2024-08-11T16:16:13"/>
        <d v="2024-08-11T17:28:44"/>
        <d v="2024-08-11T19:11:29"/>
        <d v="2024-08-11T19:26:37"/>
        <d v="2024-08-11T19:54:17"/>
        <d v="2024-08-11T20:12:21"/>
        <d v="2024-08-11T21:19:22"/>
        <d v="2024-08-11T21:45:32"/>
        <d v="2024-08-11T21:47:31"/>
        <d v="2024-08-12T10:31:14"/>
        <d v="2024-08-12T12:17:35"/>
        <d v="2024-08-12T12:27:19"/>
        <d v="2024-08-12T14:10:12"/>
        <d v="2024-08-12T14:49:39"/>
        <d v="2024-08-12T14:51:39"/>
        <d v="2024-08-12T15:23:06"/>
        <d v="2024-08-12T16:58:06"/>
        <d v="2024-08-12T17:38:02"/>
        <d v="2024-08-12T19:08:05"/>
        <d v="2024-08-12T19:21:35"/>
        <d v="2024-08-12T19:23:38"/>
        <d v="2024-08-12T19:35:21"/>
        <d v="2024-08-12T20:12:15"/>
        <d v="2024-08-12T20:15:05"/>
        <d v="2024-08-12T20:43:29"/>
        <d v="2024-08-12T22:08:51"/>
        <d v="2024-08-13T09:46:15"/>
        <d v="2024-08-13T14:43:13"/>
        <d v="2024-08-13T14:55:51"/>
        <d v="2024-08-13T15:55:12"/>
        <d v="2024-08-13T17:16:54"/>
        <d v="2024-08-13T18:34:02"/>
        <d v="2024-08-13T18:39:40"/>
        <d v="2024-08-13T20:30:03"/>
        <d v="2024-08-13T20:46:12"/>
        <d v="2024-08-13T21:59:17"/>
        <d v="2024-08-14T13:01:53"/>
        <d v="2024-08-14T14:27:42"/>
        <d v="2024-08-14T14:47:06"/>
        <d v="2024-08-14T20:25:29"/>
        <d v="2024-08-14T23:47:06"/>
        <d v="2024-08-15T10:56:54"/>
        <d v="2024-08-15T14:48:53"/>
        <d v="2024-08-15T17:36:04"/>
        <d v="2024-08-15T19:35:43"/>
        <d v="2024-08-16T08:35:52"/>
        <d v="2024-08-16T10:05:21"/>
        <d v="2024-08-16T10:35:42"/>
        <d v="2024-08-16T12:13:32"/>
        <d v="2024-08-16T12:36:48"/>
        <d v="2024-08-16T13:12:08"/>
        <d v="2024-08-16T13:19:20"/>
        <d v="2024-08-16T13:20:02"/>
        <d v="2024-08-16T15:24:50"/>
        <d v="2024-08-16T17:31:56"/>
        <d v="2024-08-16T18:17:34"/>
        <d v="2024-08-16T18:45:17"/>
        <d v="2024-08-16T18:53:11"/>
        <d v="2024-08-16T20:43:45"/>
        <d v="2024-08-16T21:56:31"/>
        <d v="2024-08-17T08:31:56"/>
        <d v="2024-08-17T09:20:15"/>
        <d v="2024-08-17T11:41:38"/>
        <d v="2024-08-17T15:42:30"/>
        <d v="2024-08-17T15:54:36"/>
        <d v="2024-08-17T17:15:25"/>
        <d v="2024-08-17T19:24:16"/>
        <d v="2024-08-17T19:25:39"/>
        <d v="2024-08-17T20:43:16"/>
        <d v="2024-08-17T22:22:33"/>
        <d v="2024-08-18T09:49:53"/>
        <d v="2024-08-18T10:48:55"/>
        <d v="2024-08-18T12:00:39"/>
        <d v="2024-08-18T15:25:08"/>
        <d v="2024-08-18T15:25:52"/>
        <d v="2024-08-18T17:23:35"/>
        <d v="2024-08-18T17:41:10"/>
        <d v="2024-08-18T18:25:35"/>
        <d v="2024-08-18T18:40:47"/>
        <d v="2024-08-18T20:30:31"/>
        <d v="2024-08-19T09:44:08"/>
        <d v="2024-08-19T09:56:04"/>
        <d v="2024-08-19T10:07:35"/>
        <d v="2024-08-19T10:31:47"/>
        <d v="2024-08-19T10:32:01"/>
        <d v="2024-08-19T10:55:32"/>
        <d v="2024-08-19T16:14:33"/>
        <d v="2024-08-19T20:18:17"/>
        <d v="2024-08-20T10:46:49"/>
        <d v="2024-08-20T17:19:34"/>
        <d v="2024-08-20T18:12:56"/>
        <d v="2024-08-20T18:54:42"/>
        <d v="2024-08-20T19:56:24"/>
        <d v="2024-08-20T21:49:57"/>
        <d v="2024-08-21T11:45:34"/>
        <d v="2024-08-21T13:13:02"/>
        <d v="2024-08-21T14:16:31"/>
        <d v="2024-08-21T14:47:05"/>
        <d v="2024-08-21T15:48:59"/>
        <d v="2024-08-21T16:14:21"/>
        <d v="2024-08-21T17:44:11"/>
        <d v="2024-08-21T18:24:58"/>
        <d v="2024-08-22T08:26:50"/>
        <d v="2024-08-22T08:57:06"/>
        <d v="2024-08-22T11:17:42"/>
        <d v="2024-08-22T14:45:56"/>
        <d v="2024-08-22T18:09:33"/>
        <d v="2024-08-22T19:07:36"/>
        <d v="2024-08-22T21:18:45"/>
        <d v="2024-08-23T03:06:38"/>
        <d v="2024-08-23T08:30:09"/>
        <d v="2024-08-23T10:44:09"/>
        <d v="2024-08-23T11:15:34"/>
        <d v="2024-08-23T14:11:37"/>
        <d v="2024-08-23T14:40:52"/>
        <d v="2024-08-23T14:44:23"/>
        <d v="2024-08-23T14:51:46"/>
        <d v="2024-08-23T20:21:31"/>
        <d v="2024-08-23T20:38:35"/>
        <d v="2024-08-23T20:39:26"/>
        <d v="2024-08-23T21:04:51"/>
        <d v="2024-08-23T21:53:47"/>
        <d v="2024-08-24T08:37:45"/>
        <d v="2024-08-24T12:59:48"/>
        <d v="2024-08-24T17:18:51"/>
        <d v="2024-08-24T17:23:00"/>
        <d v="2024-08-24T18:19:02"/>
        <d v="2024-08-24T19:50:58"/>
        <d v="2024-08-24T22:33:48"/>
        <d v="2024-08-25T08:35:12"/>
        <d v="2024-08-25T09:23:21"/>
        <d v="2024-08-25T11:33:01"/>
        <d v="2024-08-25T14:24:27"/>
        <d v="2024-08-25T17:48:32"/>
        <d v="2024-08-25T18:45:51"/>
        <d v="2024-08-26T07:50:47"/>
        <d v="2024-08-26T11:13:13"/>
        <d v="2024-08-26T11:29:47"/>
        <d v="2024-08-26T12:31:51"/>
        <d v="2024-08-26T14:24:29"/>
        <d v="2024-08-26T16:55:59"/>
        <d v="2024-08-26T18:57:11"/>
        <d v="2024-08-26T22:53:24"/>
        <d v="2024-08-27T12:36:25"/>
        <d v="2024-08-27T14:44:56"/>
        <d v="2024-08-27T15:42:13"/>
        <d v="2024-08-27T16:15:02"/>
        <d v="2024-08-27T16:26:25"/>
        <d v="2024-08-27T17:00:02"/>
        <d v="2024-08-27T18:17:52"/>
        <d v="2024-08-27T18:44:05"/>
        <d v="2024-08-27T18:50:40"/>
        <d v="2024-08-27T19:26:47"/>
        <d v="2024-08-27T20:07:48"/>
        <d v="2024-08-27T20:08:16"/>
        <d v="2024-08-28T10:04:01"/>
        <d v="2024-08-28T10:47:04"/>
        <d v="2024-08-28T10:50:37"/>
        <d v="2024-08-28T12:42:18"/>
        <d v="2024-08-28T13:05:37"/>
        <d v="2024-08-28T14:01:35"/>
        <d v="2024-08-28T15:08:38"/>
        <d v="2024-08-28T15:26:38"/>
        <d v="2024-08-28T20:19:29"/>
        <d v="2024-08-28T20:32:26"/>
        <d v="2024-08-29T08:46:29"/>
        <d v="2024-08-29T09:45:54"/>
        <d v="2024-08-29T10:40:20"/>
        <d v="2024-08-29T13:18:31"/>
        <d v="2024-08-29T13:40:53"/>
        <d v="2024-08-29T13:51:53"/>
        <d v="2024-08-29T15:26:35"/>
        <d v="2024-08-29T15:28:46"/>
        <d v="2024-08-29T15:59:30"/>
        <d v="2024-08-29T16:49:26"/>
        <d v="2024-08-29T17:10:27"/>
        <d v="2024-08-29T17:28:22"/>
        <d v="2024-08-29T18:08:41"/>
        <d v="2024-08-29T18:12:32"/>
        <d v="2024-08-29T19:04:23"/>
        <d v="2024-08-29T19:46:44"/>
        <d v="2024-08-29T20:12:08"/>
        <d v="2024-08-29T20:16:00"/>
        <d v="2024-08-29T20:24:56"/>
        <d v="2024-08-29T20:38:07"/>
        <d v="2024-08-30T08:20:35"/>
        <d v="2024-08-30T15:12:10"/>
        <d v="2024-08-30T15:37:53"/>
        <d v="2024-08-30T16:10:05"/>
        <d v="2024-08-30T16:25:40"/>
        <d v="2024-08-30T17:39:40"/>
        <d v="2024-08-30T17:58:39"/>
        <d v="2024-08-30T19:37:28"/>
        <d v="2024-08-30T20:30:08"/>
        <d v="2024-08-31T09:49:34"/>
        <d v="2024-08-31T10:25:15"/>
        <d v="2024-08-31T11:53:45"/>
        <d v="2024-08-31T13:09:58"/>
        <d v="2024-08-31T14:35:01"/>
        <d v="2024-09-01T15:52:31"/>
        <d v="2024-09-01T16:29:19"/>
        <d v="2024-09-01T18:42:38"/>
        <d v="2024-09-01T18:42:41"/>
        <d v="2024-09-01T19:44:31"/>
        <d v="2024-09-01T22:53:48"/>
        <d v="2024-09-02T08:50:21"/>
        <d v="2024-09-02T10:52:37"/>
        <d v="2024-09-02T11:36:06"/>
        <d v="2024-09-02T11:58:21"/>
        <d v="2024-09-02T12:56:48"/>
        <d v="2024-09-02T17:01:49"/>
        <d v="2024-09-02T17:04:55"/>
        <d v="2024-09-02T21:29:07"/>
        <d v="2024-09-02T23:09:33"/>
        <d v="2024-09-03T08:08:52"/>
        <d v="2024-09-03T09:33:50"/>
        <d v="2024-09-03T09:59:29"/>
        <d v="2024-09-03T11:30:34"/>
        <d v="2024-09-03T11:41:43"/>
        <d v="2024-09-03T12:03:47"/>
        <d v="2024-09-03T13:04:32"/>
        <d v="2024-09-03T14:26:34"/>
        <d v="2024-09-03T15:10:15"/>
        <d v="2024-09-03T16:52:16"/>
        <d v="2024-09-03T17:50:10"/>
        <d v="2024-09-03T18:32:35"/>
        <d v="2024-09-03T19:42:54"/>
        <d v="2024-09-03T19:44:14"/>
        <d v="2024-09-03T19:53:01"/>
        <d v="2024-09-03T20:25:05"/>
        <d v="2024-09-04T11:56:30"/>
        <d v="2024-09-04T12:07:44"/>
        <d v="2024-09-04T15:58:03"/>
        <d v="2024-09-05T11:17:52"/>
        <d v="2024-09-05T13:40:25"/>
        <d v="2024-09-05T14:37:14"/>
        <d v="2024-09-06T13:08:06"/>
        <d v="2024-09-06T13:41:56"/>
        <d v="2024-09-06T13:55:04"/>
        <d v="2024-09-06T17:00:29"/>
        <d v="2024-09-06T17:11:05"/>
        <d v="2024-09-06T17:38:57"/>
        <d v="2024-09-06T19:43:00"/>
        <d v="2024-09-06T20:52:51"/>
        <d v="2024-09-06T22:34:08"/>
        <d v="2024-09-07T08:25:54"/>
        <d v="2024-09-07T12:33:37"/>
        <d v="2024-09-07T14:29:17"/>
        <d v="2024-09-07T14:42:36"/>
        <d v="2024-09-07T15:32:58"/>
        <d v="2024-09-07T16:52:24"/>
        <d v="2024-09-07T17:27:03"/>
        <d v="2024-09-07T18:09:44"/>
        <d v="2024-09-07T21:53:43"/>
        <d v="2024-09-08T09:07:49"/>
        <d v="2024-09-08T09:27:25"/>
        <d v="2024-09-08T16:20:21"/>
        <d v="2024-09-08T18:26:57"/>
        <d v="2024-09-08T18:34:59"/>
        <d v="2024-09-08T20:36:35"/>
        <d v="2024-09-09T08:21:44"/>
        <d v="2024-09-09T10:54:56"/>
        <d v="2024-09-09T13:00:34"/>
        <d v="2024-09-09T14:47:33"/>
        <d v="2024-09-09T16:31:20"/>
        <d v="2024-09-09T16:34:22"/>
        <d v="2024-09-09T19:39:17"/>
        <d v="2024-09-09T19:40:25"/>
        <d v="2024-09-09T20:41:51"/>
        <d v="2024-09-10T07:17:32"/>
        <d v="2024-09-10T09:36:43"/>
        <d v="2024-09-10T10:26:04"/>
        <d v="2024-09-10T10:40:00"/>
        <d v="2024-09-10T12:45:01"/>
        <d v="2024-09-10T12:55:13"/>
        <d v="2024-09-10T14:48:41"/>
        <d v="2024-09-10T15:29:29"/>
        <d v="2024-09-10T18:31:45"/>
        <d v="2024-09-10T19:02:03"/>
        <d v="2024-09-11T11:37:23"/>
        <d v="2024-09-11T14:13:15"/>
        <d v="2024-09-11T14:28:05"/>
        <d v="2024-09-11T14:46:50"/>
        <d v="2024-09-11T14:51:36"/>
        <d v="2024-09-11T16:04:15"/>
        <d v="2024-09-11T22:33:02"/>
        <d v="2024-09-11T23:37:25"/>
        <d v="2024-09-12T10:33:25"/>
        <d v="2024-09-12T12:32:10"/>
        <d v="2024-09-12T13:10:53"/>
        <d v="2024-09-12T13:52:55"/>
        <d v="2024-09-12T14:26:45"/>
        <d v="2024-09-12T16:41:52"/>
        <d v="2024-09-12T16:50:13"/>
        <d v="2024-09-12T18:00:56"/>
        <d v="2024-09-12T18:27:56"/>
        <d v="2024-09-12T19:30:07"/>
        <d v="2024-09-12T20:32:32"/>
        <d v="2024-09-12T20:57:47"/>
        <d v="2024-09-13T08:09:38"/>
        <d v="2024-09-13T09:35:00"/>
        <d v="2024-09-13T09:44:16"/>
        <d v="2024-09-13T14:18:31"/>
        <d v="2024-09-13T14:31:54"/>
        <d v="2024-09-13T15:38:33"/>
        <d v="2024-09-13T17:20:09"/>
        <d v="2024-09-13T18:52:58"/>
        <d v="2024-09-14T11:33:04"/>
        <d v="2024-09-14T11:55:59"/>
        <d v="2024-09-14T15:54:11"/>
        <d v="2024-09-14T18:51:45"/>
        <d v="2024-09-14T21:29:35"/>
        <d v="2024-09-14T22:28:40"/>
        <d v="2024-09-14T23:35:34"/>
        <d v="2024-09-15T14:05:23"/>
        <d v="2024-09-15T14:31:22"/>
        <d v="2024-09-15T15:15:50"/>
        <d v="2024-09-15T15:35:30"/>
        <d v="2024-09-15T16:07:11"/>
        <d v="2024-09-15T16:26:22"/>
        <d v="2024-09-15T16:33:56"/>
        <d v="2024-09-15T18:00:02"/>
        <d v="2024-09-15T18:26:40"/>
        <d v="2024-09-15T18:31:46"/>
        <d v="2024-09-15T18:40:15"/>
        <d v="2024-09-15T19:04:13"/>
        <d v="2024-09-15T19:25:58"/>
        <d v="2024-09-15T19:59:00"/>
        <d v="2024-09-16T02:46:47"/>
        <d v="2024-09-16T10:09:15"/>
        <d v="2024-09-16T13:15:43"/>
        <d v="2024-09-16T13:18:23"/>
        <d v="2024-09-16T16:58:52"/>
        <d v="2024-09-16T17:08:03"/>
        <d v="2024-09-16T18:44:43"/>
        <d v="2024-09-17T14:10:39"/>
        <d v="2024-09-17T15:14:44"/>
        <d v="2024-09-17T15:22:26"/>
        <d v="2024-09-17T15:52:14"/>
        <d v="2024-09-17T17:08:42"/>
        <d v="2024-09-17T17:36:55"/>
        <d v="2024-09-17T23:03:03"/>
        <d v="2024-09-18T10:01:42"/>
        <d v="2024-09-18T12:29:38"/>
        <d v="2024-09-18T14:08:09"/>
        <d v="2024-09-18T14:57:30"/>
        <d v="2024-09-18T15:00:43"/>
        <d v="2024-09-18T17:08:26"/>
        <d v="2024-09-18T17:23:04"/>
        <d v="2024-09-18T18:43:11"/>
        <d v="2024-09-18T19:35:23"/>
        <d v="2024-09-18T20:19:41"/>
        <d v="2024-09-18T21:31:34"/>
        <d v="2024-09-18T21:36:20"/>
        <d v="2024-09-18T22:02:49"/>
        <d v="2024-09-18T22:12:14"/>
        <d v="2024-09-19T11:30:19"/>
        <d v="2024-09-19T11:44:20"/>
        <d v="2024-09-19T11:53:10"/>
        <d v="2024-09-19T15:40:13"/>
        <d v="2024-09-19T15:41:35"/>
        <d v="2024-09-19T16:35:42"/>
        <d v="2024-09-19T16:37:29"/>
        <d v="2024-09-19T17:40:42"/>
        <d v="2024-09-19T18:00:11"/>
        <d v="2024-09-19T18:20:51"/>
        <d v="2024-09-19T19:51:24"/>
        <d v="2024-09-19T20:21:03"/>
        <d v="2024-09-20T10:44:32"/>
        <d v="2024-09-20T10:54:04"/>
        <d v="2024-09-20T14:07:24"/>
        <d v="2024-09-20T14:46:16"/>
        <d v="2024-09-20T16:03:52"/>
        <d v="2024-09-20T18:40:59"/>
        <d v="2024-09-20T19:16:06"/>
        <d v="2024-09-20T21:01:43"/>
        <d v="2024-09-20T21:03:49"/>
        <d v="2024-09-20T21:08:20"/>
        <d v="2024-09-20T21:24:03"/>
        <d v="2024-09-21T08:58:18"/>
        <d v="2024-09-21T09:28:25"/>
        <d v="2024-09-21T09:57:39"/>
        <d v="2024-09-21T10:37:18"/>
        <d v="2024-09-21T13:08:21"/>
        <d v="2024-09-21T14:09:27"/>
        <d v="2024-09-21T14:59:54"/>
        <d v="2024-09-21T15:03:06"/>
        <d v="2024-09-21T16:08:56"/>
        <d v="2024-09-21T16:19:00"/>
        <d v="2024-09-21T16:36:57"/>
        <d v="2024-09-21T17:30:28"/>
        <d v="2024-09-22T10:07:04"/>
        <d v="2024-09-22T10:14:48"/>
        <d v="2024-09-22T12:00:50"/>
        <d v="2024-09-22T16:00:06"/>
        <d v="2024-09-22T17:08:36"/>
        <d v="2024-09-22T17:31:58"/>
        <d v="2024-09-22T17:47:48"/>
        <d v="2024-09-22T18:05:36"/>
        <d v="2024-09-22T18:30:56"/>
        <d v="2024-09-22T20:21:37"/>
        <d v="2024-09-22T20:30:43"/>
        <d v="2024-09-22T20:53:28"/>
        <d v="2024-09-22T21:57:48"/>
        <d v="2024-09-23T11:01:46"/>
        <d v="2024-09-23T12:41:36"/>
        <d v="2024-09-23T12:57:14"/>
        <d v="2024-09-23T12:57:35"/>
        <d v="2024-09-23T18:49:08"/>
        <d v="2024-09-23T19:07:11"/>
        <d v="2024-09-23T21:03:05"/>
        <d v="2024-09-24T11:00:31"/>
        <d v="2024-09-24T12:43:30"/>
        <d v="2024-09-24T12:44:27"/>
        <d v="2024-09-24T13:53:05"/>
        <d v="2024-09-24T14:07:30"/>
        <d v="2024-09-24T15:03:10"/>
        <d v="2024-09-24T15:54:48"/>
        <d v="2024-09-24T16:31:01"/>
        <d v="2024-09-24T16:36:13"/>
        <d v="2024-09-24T16:36:33"/>
        <d v="2024-09-24T17:36:10"/>
        <d v="2024-09-24T17:43:53"/>
        <d v="2024-09-24T20:31:20"/>
        <d v="2024-09-25T10:29:03"/>
        <d v="2024-09-25T12:01:00"/>
        <d v="2024-09-25T13:06:06"/>
        <d v="2024-09-25T14:16:43"/>
        <d v="2024-09-25T15:21:27"/>
        <d v="2024-09-25T15:34:32"/>
        <d v="2024-09-25T17:38:43"/>
        <d v="2024-09-25T17:53:49"/>
        <d v="2024-09-25T18:37:59"/>
        <d v="2024-09-25T19:26:32"/>
        <d v="2024-09-25T19:26:36"/>
        <d v="2024-09-25T19:49:28"/>
        <d v="2024-09-25T21:04:55"/>
        <d v="2024-09-26T08:23:34"/>
        <d v="2024-09-26T09:11:50"/>
        <d v="2024-09-26T10:31:47"/>
        <d v="2024-09-26T10:47:56"/>
        <d v="2024-09-26T11:30:39"/>
        <d v="2024-09-26T12:42:50"/>
        <d v="2024-09-26T13:00:44"/>
        <d v="2024-09-26T13:03:02"/>
        <d v="2024-09-26T13:52:55"/>
        <d v="2024-09-26T14:16:18"/>
        <d v="2024-09-26T14:44:41"/>
        <d v="2024-09-26T15:02:19"/>
        <d v="2024-09-26T15:06:08"/>
        <d v="2024-09-26T15:37:08"/>
        <d v="2024-09-26T16:14:02"/>
        <d v="2024-09-26T16:21:06"/>
        <d v="2024-09-26T16:26:04"/>
        <d v="2024-09-26T19:09:06"/>
        <d v="2024-09-26T21:13:59"/>
        <d v="2024-09-26T22:25:44"/>
        <d v="2024-09-27T11:47:20"/>
        <d v="2024-09-27T13:03:21"/>
        <d v="2024-09-27T16:03:40"/>
        <d v="2024-09-27T16:04:59"/>
        <d v="2024-09-27T16:35:07"/>
        <d v="2024-09-27T17:00:34"/>
        <d v="2024-09-27T17:55:05"/>
        <d v="2024-09-27T21:22:57"/>
        <d v="2024-09-28T08:57:10"/>
        <d v="2024-09-28T15:02:46"/>
        <d v="2024-09-28T15:35:31"/>
        <d v="2024-09-28T16:08:19"/>
        <d v="2024-09-28T16:16:10"/>
        <d v="2024-09-28T16:22:09"/>
        <d v="2024-09-28T16:29:09"/>
        <d v="2024-09-28T18:00:32"/>
        <d v="2024-09-28T18:13:56"/>
        <d v="2024-09-28T19:17:04"/>
        <d v="2024-09-28T20:03:29"/>
        <d v="2024-09-28T20:23:57"/>
        <d v="2024-09-29T08:13:30"/>
        <d v="2024-09-29T13:29:14"/>
        <d v="2024-09-29T13:42:27"/>
        <d v="2024-09-29T14:43:35"/>
        <d v="2024-09-29T15:28:17"/>
        <d v="2024-09-29T15:48:05"/>
        <d v="2024-09-29T16:05:39"/>
        <d v="2024-09-29T16:54:09"/>
        <d v="2024-09-29T18:10:28"/>
        <d v="2024-09-29T20:49:04"/>
        <d v="2024-09-29T21:40:04"/>
        <d v="2024-09-30T07:58:00"/>
        <d v="2024-09-30T10:48:34"/>
        <d v="2024-09-30T14:42:40"/>
        <d v="2024-10-01T08:10:56"/>
        <d v="2024-10-01T08:20:28"/>
        <d v="2024-10-01T09:46:28"/>
        <d v="2024-10-01T10:05:34"/>
        <d v="2024-10-01T11:00:00"/>
        <d v="2024-10-01T11:29:58"/>
        <d v="2024-10-01T13:11:33"/>
        <d v="2024-10-01T13:54:50"/>
        <d v="2024-10-01T16:01:05"/>
        <d v="2024-10-01T17:06:04"/>
        <d v="2024-10-01T17:35:07"/>
        <d v="2024-10-01T17:47:40"/>
        <d v="2024-10-01T19:15:11"/>
        <d v="2024-10-01T19:32:59"/>
        <d v="2024-10-01T23:29:05"/>
        <d v="2024-10-02T09:17:24"/>
        <d v="2024-10-02T12:57:47"/>
        <d v="2024-10-02T13:47:06"/>
        <d v="2024-10-02T14:37:04"/>
        <d v="2024-10-02T17:36:44"/>
        <d v="2024-10-02T17:38:53"/>
        <d v="2024-10-02T20:53:34"/>
        <d v="2024-10-03T11:33:54"/>
        <d v="2024-10-03T12:45:23"/>
        <d v="2024-10-03T14:36:17"/>
        <d v="2024-10-03T16:08:36"/>
        <d v="2024-10-03T18:57:07"/>
        <d v="2024-10-03T19:53:14"/>
        <d v="2024-10-03T19:53:30"/>
        <d v="2024-10-03T19:59:48"/>
        <d v="2024-10-03T20:02:02"/>
        <d v="2024-10-03T20:43:10"/>
        <d v="2024-10-03T20:57:48"/>
        <d v="2024-10-04T08:13:52"/>
        <d v="2024-10-04T08:17:29"/>
        <d v="2024-10-04T10:36:10"/>
        <d v="2024-10-04T12:17:47"/>
        <d v="2024-10-04T12:31:30"/>
        <d v="2024-10-04T14:01:41"/>
        <d v="2024-10-04T14:53:22"/>
        <d v="2024-10-04T15:29:14"/>
        <d v="2024-10-04T18:03:32"/>
        <d v="2024-10-04T18:44:54"/>
        <d v="2024-10-04T19:08:26"/>
        <d v="2024-10-04T19:13:10"/>
        <d v="2024-10-04T19:42:04"/>
        <d v="2024-10-05T10:06:52"/>
        <d v="2024-10-05T11:00:36"/>
        <d v="2024-10-05T11:30:53"/>
        <d v="2024-10-05T12:58:28"/>
        <d v="2024-10-05T13:22:50"/>
        <d v="2024-10-05T13:40:08"/>
        <d v="2024-10-05T13:55:08"/>
        <d v="2024-10-05T14:35:33"/>
        <d v="2024-10-05T15:12:51"/>
        <d v="2024-10-05T15:25:24"/>
        <d v="2024-10-05T15:55:43"/>
        <d v="2024-10-05T16:46:35"/>
        <d v="2024-10-05T17:25:39"/>
        <d v="2024-10-05T17:34:11"/>
        <d v="2024-10-05T17:54:21"/>
        <d v="2024-10-05T18:26:10"/>
        <d v="2024-10-05T18:36:32"/>
        <d v="2024-10-05T19:45:53"/>
        <d v="2024-10-05T20:33:07"/>
        <d v="2024-10-06T12:38:01"/>
        <d v="2024-10-06T12:52:14"/>
        <d v="2024-10-06T13:56:18"/>
        <d v="2024-10-06T16:12:37"/>
        <d v="2024-10-06T16:46:07"/>
        <d v="2024-10-06T17:16:58"/>
        <d v="2024-10-06T17:31:48"/>
        <d v="2024-10-06T17:59:21"/>
        <d v="2024-10-06T19:06:16"/>
        <d v="2024-10-06T20:38:03"/>
        <d v="2024-10-07T09:32:24"/>
        <d v="2024-10-07T11:29:50"/>
        <d v="2024-10-07T11:37:40"/>
        <d v="2024-10-07T11:40:31"/>
        <d v="2024-10-07T12:43:34"/>
        <d v="2024-10-07T12:46:14"/>
        <d v="2024-10-07T12:49:28"/>
        <d v="2024-10-07T13:00:10"/>
        <d v="2024-10-07T15:01:39"/>
        <d v="2024-10-07T15:06:33"/>
        <d v="2024-10-07T17:20:48"/>
        <d v="2024-10-07T19:33:53"/>
        <d v="2024-10-07T20:05:15"/>
        <d v="2024-10-08T08:32:10"/>
        <d v="2024-10-08T10:58:24"/>
        <d v="2024-10-08T17:17:51"/>
        <d v="2024-10-08T18:32:41"/>
        <d v="2024-10-08T20:03:10"/>
        <d v="2024-10-08T20:41:29"/>
        <d v="2024-10-08T22:19:12"/>
        <d v="2024-10-09T10:04:55"/>
        <d v="2024-10-09T11:05:28"/>
        <d v="2024-10-09T11:39:53"/>
        <d v="2024-10-09T11:55:30"/>
        <d v="2024-10-09T14:32:05"/>
        <d v="2024-10-09T14:47:58"/>
        <d v="2024-10-09T17:15:48"/>
        <d v="2024-10-09T17:48:12"/>
        <d v="2024-10-09T18:13:43"/>
        <d v="2024-10-09T20:13:56"/>
        <d v="2024-10-09T22:09:16"/>
        <d v="2024-10-10T12:32:02"/>
        <d v="2024-10-10T13:40:19"/>
        <d v="2024-10-10T14:26:37"/>
        <d v="2024-10-10T15:53:30"/>
        <d v="2024-10-10T19:03:07"/>
        <d v="2024-10-10T20:38:38"/>
        <d v="2024-10-11T11:21:45"/>
        <d v="2024-10-11T13:31:34"/>
        <d v="2024-10-11T14:03:00"/>
        <d v="2024-10-11T14:39:42"/>
        <d v="2024-10-11T14:52:34"/>
        <d v="2024-10-11T18:51:39"/>
        <d v="2024-10-12T08:16:07"/>
        <d v="2024-10-12T14:51:56"/>
        <d v="2024-10-12T16:31:52"/>
        <d v="2024-10-12T20:05:16"/>
        <d v="2024-10-12T20:49:05"/>
        <d v="2024-10-12T20:55:24"/>
        <d v="2024-10-13T08:23:04"/>
        <d v="2024-10-13T10:35:39"/>
        <d v="2024-10-13T16:14:00"/>
        <d v="2024-10-13T17:01:21"/>
        <d v="2024-10-13T17:35:47"/>
        <d v="2024-10-13T17:46:45"/>
        <d v="2024-10-13T18:10:01"/>
        <d v="2024-10-13T18:31:16"/>
        <d v="2024-10-13T19:00:34"/>
        <d v="2024-10-13T20:28:07"/>
        <d v="2024-10-13T20:50:44"/>
        <d v="2024-10-14T12:44:56"/>
        <d v="2024-10-14T15:37:47"/>
        <d v="2024-10-14T16:01:35"/>
        <d v="2024-10-14T16:30:06"/>
        <d v="2024-10-14T18:25:32"/>
        <d v="2024-10-14T21:32:28"/>
        <d v="2024-10-15T09:31:33"/>
        <d v="2024-10-15T11:09:11"/>
        <d v="2024-10-15T13:38:56"/>
        <d v="2024-10-15T14:39:33"/>
        <d v="2024-10-15T15:21:57"/>
        <d v="2024-10-15T15:25:40"/>
        <d v="2024-10-15T17:54:50"/>
        <d v="2024-10-15T19:40:37"/>
        <d v="2024-10-15T19:53:45"/>
        <d v="2024-10-15T19:57:16"/>
        <d v="2024-10-15T21:09:08"/>
        <d v="2024-10-15T22:29:54"/>
        <d v="2024-10-16T10:28:29"/>
        <d v="2024-10-16T10:42:41"/>
        <d v="2024-10-16T12:22:14"/>
        <d v="2024-10-16T13:18:21"/>
        <d v="2024-10-16T16:03:59"/>
        <d v="2024-10-16T17:20:45"/>
        <d v="2024-10-16T17:32:24"/>
        <d v="2024-10-16T18:44:40"/>
        <d v="2024-10-16T20:16:42"/>
        <d v="2024-10-16T21:13:37"/>
        <d v="2024-10-16T22:53:41"/>
        <d v="2024-10-17T11:14:48"/>
        <d v="2024-10-17T12:20:21"/>
        <d v="2024-10-17T14:06:29"/>
        <d v="2024-10-17T16:40:16"/>
        <d v="2024-10-17T16:59:23"/>
        <d v="2024-10-17T21:25:55"/>
        <d v="2024-10-18T10:29:29"/>
        <d v="2024-10-18T11:49:54"/>
        <d v="2024-10-18T14:33:38"/>
        <d v="2024-10-18T16:24:21"/>
        <d v="2024-10-18T17:21:11"/>
        <d v="2024-10-18T19:07:22"/>
        <d v="2024-10-18T19:14:35"/>
        <d v="2024-10-18T19:21:32"/>
        <d v="2024-10-18T21:08:02"/>
        <d v="2024-10-18T21:17:47"/>
        <d v="2024-10-18T21:32:48"/>
        <d v="2024-10-18T22:16:06"/>
        <d v="2024-10-19T12:40:00"/>
        <d v="2024-10-19T15:39:05"/>
        <d v="2024-10-19T19:19:58"/>
        <d v="2024-10-19T19:42:23"/>
        <d v="2024-10-19T20:25:29"/>
        <d v="2024-10-19T21:35:06"/>
        <d v="2024-10-20T04:46:02"/>
        <d v="2024-10-20T09:07:18"/>
        <d v="2024-10-20T09:32:46"/>
        <d v="2024-10-20T12:18:31"/>
        <d v="2024-10-20T13:27:12"/>
        <d v="2024-10-20T15:18:49"/>
        <d v="2024-10-20T15:35:58"/>
        <d v="2024-10-20T18:26:21"/>
        <d v="2024-10-20T18:45:35"/>
        <d v="2024-10-20T19:10:20"/>
        <d v="2024-10-20T19:16:57"/>
        <d v="2024-10-20T19:22:20"/>
        <d v="2024-10-20T20:18:28"/>
        <d v="2024-10-20T20:38:54"/>
        <d v="2024-10-20T20:40:29"/>
        <d v="2024-10-20T21:38:47"/>
        <d v="2024-10-20T23:43:33"/>
        <d v="2024-10-21T09:25:48"/>
        <d v="2024-10-21T09:51:22"/>
        <d v="2024-10-21T10:32:13"/>
        <d v="2024-10-21T13:50:39"/>
        <d v="2024-10-21T15:40:10"/>
        <d v="2024-10-21T16:46:16"/>
        <d v="2024-10-21T18:08:36"/>
        <d v="2024-10-21T19:27:31"/>
        <d v="2024-10-22T10:03:35"/>
        <d v="2024-10-22T13:06:09"/>
        <d v="2024-10-22T14:28:21"/>
        <d v="2024-10-22T15:33:51"/>
        <d v="2024-10-22T15:57:43"/>
        <d v="2024-10-22T18:17:01"/>
        <d v="2024-10-22T20:31:59"/>
        <d v="2024-10-22T21:56:06"/>
        <d v="2024-10-23T08:51:17"/>
        <d v="2024-10-23T10:18:07"/>
        <d v="2024-10-23T11:36:59"/>
        <d v="2024-10-23T13:02:50"/>
        <d v="2024-10-23T15:08:02"/>
        <d v="2024-10-24T13:38:23"/>
        <d v="2024-10-24T14:07:37"/>
        <d v="2024-10-24T16:42:35"/>
        <d v="2024-10-24T19:24:35"/>
        <d v="2024-10-24T20:28:11"/>
        <d v="2024-10-25T09:08:18"/>
        <d v="2024-10-25T09:37:00"/>
        <d v="2024-10-25T10:30:06"/>
        <d v="2024-10-25T12:47:58"/>
        <d v="2024-10-25T12:48:10"/>
        <d v="2024-10-25T14:42:02"/>
        <d v="2024-10-25T16:28:44"/>
        <d v="2024-10-25T19:17:57"/>
        <d v="2024-10-26T12:08:16"/>
        <d v="2024-10-26T13:43:27"/>
        <d v="2024-10-26T14:34:23"/>
        <d v="2024-10-26T15:01:20"/>
        <d v="2024-10-26T17:07:12"/>
        <d v="2024-10-26T19:50:58"/>
        <d v="2024-10-26T19:57:14"/>
        <d v="2024-10-27T12:32:34"/>
        <d v="2024-10-27T15:10:32"/>
        <d v="2024-10-27T15:31:24"/>
        <d v="2024-10-27T15:36:21"/>
        <d v="2024-10-27T15:54:07"/>
        <d v="2024-10-27T19:29:12"/>
        <d v="2024-10-27T19:51:06"/>
        <d v="2024-10-27T20:27:58"/>
        <d v="2024-10-27T23:33:42"/>
        <d v="2024-10-28T08:04:07"/>
        <d v="2024-10-28T11:01:54"/>
        <d v="2024-10-28T12:55:07"/>
        <d v="2024-10-28T13:04:09"/>
        <d v="2024-10-28T13:54:03"/>
        <d v="2024-10-28T14:45:35"/>
        <d v="2024-10-28T18:08:21"/>
        <d v="2024-10-29T08:01:23"/>
        <d v="2024-10-29T10:06:20"/>
        <d v="2024-10-29T10:10:08"/>
        <d v="2024-10-29T13:44:21"/>
        <d v="2024-10-29T18:06:49"/>
        <d v="2024-10-29T19:22:20"/>
        <d v="2024-10-30T09:27:33"/>
        <d v="2024-10-30T10:23:44"/>
        <d v="2024-10-30T11:25:05"/>
        <d v="2024-10-30T12:42:18"/>
        <d v="2024-10-30T13:40:29"/>
        <d v="2024-10-30T13:46:56"/>
        <d v="2024-10-30T15:54:22"/>
        <d v="2024-10-30T17:10:36"/>
        <d v="2024-10-30T18:51:01"/>
        <d v="2024-10-30T18:59:58"/>
        <d v="2024-10-30T19:12:18"/>
        <d v="2024-10-30T20:08:21"/>
        <d v="2024-10-30T21:03:36"/>
        <d v="2024-10-30T21:33:19"/>
        <d v="2024-10-31T07:53:37"/>
        <d v="2024-10-31T09:16:01"/>
        <d v="2024-10-31T09:55:31"/>
        <d v="2024-10-31T10:06:51"/>
        <d v="2024-10-31T10:17:47"/>
        <d v="2024-10-31T10:20:11"/>
        <d v="2024-10-31T10:36:57"/>
        <d v="2024-10-31T11:02:22"/>
        <d v="2024-10-31T11:28:44"/>
        <d v="2024-10-31T11:32:07"/>
        <d v="2024-10-31T11:45:28"/>
        <d v="2024-10-31T11:57:48"/>
        <d v="2024-10-31T12:00:44"/>
        <d v="2024-10-31T12:52:20"/>
        <d v="2024-10-31T13:10:16"/>
        <d v="2024-10-31T13:22:15"/>
        <d v="2024-10-31T13:32:43"/>
        <d v="2024-10-31T15:28:06"/>
        <d v="2024-10-31T15:55:11"/>
        <d v="2024-10-31T17:27:01"/>
        <d v="2024-10-31T17:50:48"/>
        <d v="2024-10-31T19:35:19"/>
        <d v="2024-10-31T20:58:03"/>
        <d v="2024-10-31T21:03:38"/>
        <d v="2024-10-31T21:44:08"/>
        <d v="2024-11-01T08:44:40"/>
        <d v="2024-11-01T12:06:14"/>
        <d v="2024-11-01T12:22:53"/>
        <d v="2024-11-01T14:09:26"/>
        <d v="2024-11-01T15:39:29"/>
        <d v="2024-11-01T18:40:11"/>
        <d v="2024-11-01T19:21:06"/>
        <d v="2024-11-02T08:08:02"/>
        <d v="2024-11-02T12:57:45"/>
        <d v="2024-11-02T15:21:02"/>
        <d v="2024-11-02T16:48:15"/>
        <d v="2024-11-02T19:01:00"/>
        <d v="2024-11-02T20:15:34"/>
        <d v="2024-11-02T20:46:17"/>
        <d v="2024-11-02T20:47:41"/>
        <d v="2024-11-03T00:07:46"/>
        <d v="2024-11-03T11:37:47"/>
        <d v="2024-11-03T12:43:41"/>
        <d v="2024-11-03T15:14:46"/>
        <d v="2024-11-03T19:00:14"/>
        <d v="2024-11-03T19:05:47"/>
        <d v="2024-11-03T21:01:18"/>
        <d v="2024-11-03T22:50:24"/>
        <d v="2024-11-04T08:05:53"/>
        <d v="2024-11-04T10:47:44"/>
        <d v="2024-11-04T17:13:45"/>
        <d v="2024-11-04T19:02:04"/>
        <d v="2024-11-04T19:14:08"/>
        <d v="2024-11-04T21:35:05"/>
        <d v="2024-11-05T09:03:06"/>
        <d v="2024-11-05T12:11:37"/>
        <d v="2024-11-05T12:42:01"/>
        <d v="2024-11-05T14:09:29"/>
        <d v="2024-11-05T16:22:41"/>
        <d v="2024-11-05T17:43:49"/>
        <d v="2024-11-05T20:45:23"/>
        <d v="2024-11-05T23:41:52"/>
        <d v="2024-11-06T11:34:08"/>
        <d v="2024-11-06T15:21:37"/>
        <d v="2024-11-06T19:22:49"/>
        <d v="2024-11-07T09:33:27"/>
        <d v="2024-11-07T10:02:16"/>
        <d v="2024-11-07T11:10:30"/>
        <d v="2024-11-07T11:48:22"/>
        <d v="2024-11-07T12:01:21"/>
        <d v="2024-11-07T12:51:15"/>
        <d v="2024-11-07T18:06:48"/>
        <d v="2024-11-07T18:38:59"/>
        <d v="2024-11-07T19:29:29"/>
        <d v="2024-11-07T20:21:11"/>
        <d v="2024-11-07T21:19:39"/>
        <d v="2024-11-08T08:18:22"/>
        <d v="2024-11-08T09:49:54"/>
        <d v="2024-11-08T10:04:19"/>
        <d v="2024-11-08T11:04:04"/>
        <d v="2024-11-08T13:26:30"/>
        <d v="2024-11-08T14:08:51"/>
        <d v="2024-11-08T14:50:38"/>
        <d v="2024-11-08T15:51:05"/>
        <d v="2024-11-08T17:07:04"/>
        <d v="2024-11-08T17:52:23"/>
        <d v="2024-11-08T17:58:23"/>
        <d v="2024-11-08T19:31:19"/>
        <d v="2024-11-08T19:37:16"/>
        <d v="2024-11-08T19:46:07"/>
        <d v="2024-11-08T20:02:25"/>
        <d v="2024-11-08T20:30:40"/>
        <d v="2024-11-08T21:38:49"/>
        <d v="2024-11-08T21:39:22"/>
        <d v="2024-11-09T10:51:39"/>
        <d v="2024-11-09T12:23:55"/>
        <d v="2024-11-09T15:53:56"/>
        <d v="2024-11-09T17:34:58"/>
        <d v="2024-11-09T17:58:07"/>
        <d v="2024-11-09T18:07:11"/>
        <d v="2024-11-09T18:56:45"/>
        <d v="2024-11-09T19:45:30"/>
        <d v="2024-11-09T20:33:10"/>
        <d v="2024-11-09T21:03:32"/>
        <d v="2024-11-09T23:03:04"/>
        <d v="2024-11-10T11:37:10"/>
        <d v="2024-11-10T11:57:32"/>
        <d v="2024-11-10T13:06:43"/>
        <d v="2024-11-10T16:25:30"/>
        <d v="2024-11-10T16:33:52"/>
        <d v="2024-11-10T17:21:22"/>
        <d v="2024-11-10T18:37:16"/>
        <d v="2024-11-10T19:10:38"/>
        <d v="2024-11-10T19:56:52"/>
        <d v="2024-11-10T20:15:12"/>
        <d v="2024-11-10T20:57:35"/>
        <d v="2024-11-11T12:28:36"/>
        <d v="2024-11-11T13:03:16"/>
        <d v="2024-11-11T13:24:37"/>
        <d v="2024-11-11T16:43:38"/>
        <d v="2024-11-11T18:00:04"/>
        <d v="2024-11-11T18:01:55"/>
        <d v="2024-11-11T18:06:09"/>
        <d v="2024-11-11T18:22:39"/>
        <d v="2024-11-12T08:06:57"/>
        <d v="2024-11-12T09:58:52"/>
        <d v="2024-11-12T11:37:31"/>
        <d v="2024-11-12T15:22:35"/>
        <d v="2024-11-12T17:17:13"/>
        <d v="2024-11-12T17:58:14"/>
        <d v="2024-11-12T21:26:15"/>
        <d v="2024-11-12T22:31:45"/>
        <d v="2024-11-13T09:14:22"/>
        <d v="2024-11-13T14:54:02"/>
        <d v="2024-11-13T15:21:14"/>
        <d v="2024-11-13T15:57:06"/>
        <d v="2024-11-13T17:23:27"/>
        <d v="2024-11-13T17:51:12"/>
        <d v="2024-11-13T18:37:40"/>
        <d v="2024-11-13T19:44:32"/>
        <d v="2024-11-13T19:56:57"/>
        <d v="2024-11-13T20:06:52"/>
        <d v="2024-11-14T13:18:50"/>
        <d v="2024-11-14T14:11:49"/>
        <d v="2024-11-14T16:49:30"/>
        <d v="2024-11-14T17:27:22"/>
        <d v="2024-11-14T18:03:15"/>
        <d v="2024-11-14T18:16:15"/>
        <d v="2024-11-14T19:13:36"/>
        <d v="2024-11-14T21:05:30"/>
        <d v="2024-11-14T21:45:53"/>
        <d v="2024-11-14T22:25:14"/>
        <d v="2024-11-15T11:33:59"/>
        <d v="2024-11-15T20:30:40"/>
        <d v="2024-11-15T21:16:57"/>
        <d v="2024-11-15T22:00:40"/>
        <d v="2024-11-16T08:18:42"/>
        <d v="2024-11-16T12:03:21"/>
        <d v="2024-11-16T17:54:48"/>
        <d v="2024-11-16T18:09:03"/>
        <d v="2024-11-16T20:14:07"/>
        <d v="2024-11-17T08:27:38"/>
        <d v="2024-11-17T09:18:40"/>
        <d v="2024-11-17T10:14:44"/>
        <d v="2024-11-17T13:13:40"/>
        <d v="2024-11-17T14:20:55"/>
        <d v="2024-11-17T18:11:00"/>
        <d v="2024-11-18T10:51:14"/>
        <d v="2024-11-18T11:33:07"/>
        <d v="2024-11-18T12:26:14"/>
        <d v="2024-11-18T13:11:28"/>
        <d v="2024-11-18T13:34:09"/>
        <d v="2024-11-18T15:03:05"/>
        <d v="2024-11-18T16:58:07"/>
        <d v="2024-11-18T20:09:47"/>
        <d v="2024-11-18T21:28:52"/>
        <d v="2024-11-18T21:32:19"/>
        <d v="2024-11-19T10:03:14"/>
        <d v="2024-11-19T11:04:48"/>
        <d v="2024-11-19T12:51:17"/>
        <d v="2024-11-19T12:56:30"/>
        <d v="2024-11-19T13:15:14"/>
        <d v="2024-11-19T14:20:54"/>
        <d v="2024-11-19T17:10:55"/>
        <d v="2024-11-19T17:26:20"/>
        <d v="2024-11-19T18:10:56"/>
        <d v="2024-11-19T18:27:38"/>
        <d v="2024-11-19T18:58:18"/>
        <d v="2024-11-19T19:11:44"/>
        <d v="2024-11-19T19:51:36"/>
        <d v="2024-11-19T19:54:55"/>
        <d v="2024-11-19T20:01:08"/>
        <d v="2024-11-19T20:45:29"/>
        <d v="2024-11-19T21:33:08"/>
        <d v="2024-11-20T08:27:56"/>
        <d v="2024-11-20T08:34:53"/>
        <d v="2024-11-20T08:59:19"/>
        <d v="2024-11-20T09:28:12"/>
        <d v="2024-11-20T12:32:40"/>
        <d v="2024-11-20T17:09:27"/>
        <d v="2024-11-20T17:40:32"/>
        <d v="2024-11-20T19:53:14"/>
        <d v="2024-11-20T20:19:51"/>
        <d v="2024-11-21T09:59:35"/>
        <d v="2024-11-21T11:11:33"/>
        <d v="2024-11-21T14:20:59"/>
        <d v="2024-11-21T14:52:25"/>
        <d v="2024-11-21T16:38:11"/>
        <d v="2024-11-21T17:32:56"/>
        <d v="2024-11-21T18:15:07"/>
        <d v="2024-11-21T18:18:44"/>
        <d v="2024-11-21T18:53:24"/>
        <d v="2024-11-21T19:19:54"/>
        <d v="2024-11-21T19:29:42"/>
        <d v="2024-11-21T20:14:21"/>
        <d v="2024-11-21T20:46:27"/>
        <d v="2024-11-21T21:23:01"/>
        <d v="2024-11-22T08:19:07"/>
        <d v="2024-11-22T08:55:20"/>
        <d v="2024-11-22T09:46:09"/>
        <d v="2024-11-22T10:04:14"/>
        <d v="2024-11-22T10:06:24"/>
        <d v="2024-11-22T10:33:07"/>
        <d v="2024-11-22T11:21:20"/>
        <d v="2024-11-22T13:25:27"/>
        <d v="2024-11-22T15:09:32"/>
        <d v="2024-11-22T16:21:43"/>
        <d v="2024-11-22T17:17:30"/>
        <d v="2024-11-22T18:15:12"/>
        <d v="2024-11-22T19:03:44"/>
        <d v="2024-11-22T20:36:13"/>
        <d v="2024-11-22T21:04:40"/>
        <d v="2024-11-22T21:27:04"/>
        <d v="2024-11-22T23:33:05"/>
        <d v="2024-11-23T13:55:20"/>
        <d v="2024-11-23T14:54:18"/>
        <d v="2024-11-23T18:04:51"/>
        <d v="2024-11-23T18:19:10"/>
        <d v="2024-11-23T20:16:37"/>
        <d v="2024-11-24T09:34:32"/>
        <d v="2024-11-24T10:35:54"/>
        <d v="2024-11-24T14:39:00"/>
        <d v="2024-11-24T16:21:30"/>
        <d v="2024-11-24T18:30:19"/>
        <d v="2024-11-24T20:15:19"/>
        <d v="2024-11-24T20:15:31"/>
        <d v="2024-11-25T08:07:41"/>
        <d v="2024-11-25T11:05:54"/>
        <d v="2024-11-25T12:15:27"/>
        <d v="2024-11-25T13:25:34"/>
        <d v="2024-11-25T13:42:37"/>
        <d v="2024-11-25T14:10:01"/>
        <d v="2024-11-25T14:10:24"/>
        <d v="2024-11-25T15:09:33"/>
        <d v="2024-11-25T15:57:45"/>
        <d v="2024-11-25T18:56:13"/>
        <d v="2024-11-25T20:35:04"/>
        <d v="2024-11-25T21:52:30"/>
        <d v="2024-11-25T22:28:21"/>
        <d v="2024-11-26T08:24:14"/>
        <d v="2024-11-26T11:11:57"/>
        <d v="2024-11-26T11:33:45"/>
        <d v="2024-11-26T14:38:16"/>
        <d v="2024-11-26T15:08:18"/>
        <d v="2024-11-26T15:25:56"/>
        <d v="2024-11-26T16:44:23"/>
        <d v="2024-11-26T17:07:22"/>
        <d v="2024-11-26T18:05:49"/>
        <d v="2024-11-26T20:39:46"/>
        <d v="2024-11-26T21:23:56"/>
        <d v="2024-11-27T09:30:10"/>
        <d v="2024-11-27T11:30:36"/>
        <d v="2024-11-27T13:22:08"/>
        <d v="2024-11-27T14:05:40"/>
        <d v="2024-11-27T14:36:16"/>
        <d v="2024-11-27T18:44:43"/>
        <d v="2024-11-27T20:55:21"/>
        <d v="2024-11-27T22:19:06"/>
        <d v="2024-11-28T12:09:07"/>
        <d v="2024-11-28T12:23:19"/>
        <d v="2024-11-28T12:26:35"/>
        <d v="2024-11-28T12:38:59"/>
        <d v="2024-11-28T13:18:43"/>
        <d v="2024-11-28T14:16:39"/>
        <d v="2024-11-28T16:41:34"/>
        <d v="2024-11-28T17:23:01"/>
        <d v="2024-11-28T18:10:35"/>
        <d v="2024-11-28T19:51:27"/>
        <d v="2024-11-28T20:23:11"/>
        <d v="2024-11-28T20:37:33"/>
        <d v="2024-11-29T08:04:30"/>
        <d v="2024-11-29T08:38:23"/>
        <d v="2024-11-29T08:54:50"/>
        <d v="2024-11-29T13:57:03"/>
        <d v="2024-11-29T15:16:34"/>
        <d v="2024-11-29T15:39:56"/>
        <d v="2024-11-29T16:07:36"/>
        <d v="2024-11-29T16:55:18"/>
        <d v="2024-11-29T18:29:18"/>
        <d v="2024-11-29T21:07:54"/>
        <d v="2024-11-29T21:09:51"/>
        <d v="2024-11-29T21:43:45"/>
        <d v="2024-11-30T15:46:56"/>
        <d v="2024-11-30T16:38:23"/>
        <d v="2024-11-30T17:42:24"/>
        <d v="2024-11-30T17:55:22"/>
        <d v="2024-11-30T18:25:27"/>
        <d v="2024-11-30T19:00:15"/>
        <d v="2024-11-30T19:14:19"/>
        <d v="2024-11-30T21:28:42"/>
        <d v="2024-11-30T22:01:07"/>
        <d v="2024-11-30T22:29:21"/>
        <d v="2024-12-01T08:26:52"/>
        <d v="2024-12-01T08:54:35"/>
        <d v="2024-12-01T10:53:23"/>
        <d v="2024-12-01T13:01:49"/>
        <d v="2024-12-01T13:33:42"/>
        <d v="2024-12-01T13:53:18"/>
        <d v="2024-12-01T14:47:27"/>
        <d v="2024-12-01T14:49:20"/>
        <d v="2024-12-01T15:24:06"/>
        <d v="2024-12-01T15:39:35"/>
        <d v="2024-12-01T16:01:34"/>
        <d v="2024-12-01T17:16:26"/>
        <d v="2024-12-01T17:19:46"/>
        <d v="2024-12-01T18:06:30"/>
        <d v="2024-12-01T18:48:37"/>
        <d v="2024-12-01T19:15:07"/>
        <d v="2024-12-01T20:35:53"/>
        <d v="2024-12-01T21:00:29"/>
        <d v="2024-12-01T21:27:31"/>
        <d v="2024-12-02T09:03:27"/>
        <d v="2024-12-02T09:21:45"/>
        <d v="2024-12-02T09:24:10"/>
        <d v="2024-12-02T12:36:37"/>
        <d v="2024-12-02T13:33:56"/>
        <d v="2024-12-02T13:43:52"/>
        <d v="2024-12-02T15:11:39"/>
        <d v="2024-12-02T16:53:56"/>
        <d v="2024-12-02T18:34:39"/>
        <d v="2024-12-02T21:46:04"/>
        <d v="2024-12-03T08:06:00"/>
        <d v="2024-12-03T09:38:53"/>
        <d v="2024-12-03T11:31:13"/>
        <d v="2024-12-03T11:32:53"/>
        <d v="2024-12-03T11:54:00"/>
        <d v="2024-12-03T12:41:38"/>
        <d v="2024-12-03T14:54:31"/>
        <d v="2024-12-03T14:59:24"/>
        <d v="2024-12-03T15:45:37"/>
        <d v="2024-12-03T15:55:28"/>
        <d v="2024-12-03T20:49:49"/>
        <d v="2024-12-03T20:58:14"/>
        <d v="2024-12-04T08:54:49"/>
        <d v="2024-12-04T09:13:09"/>
        <d v="2024-12-04T10:15:02"/>
        <d v="2024-12-04T12:59:23"/>
        <d v="2024-12-04T13:00:59"/>
        <d v="2024-12-04T16:04:13"/>
        <d v="2024-12-04T16:35:13"/>
        <d v="2024-12-04T17:10:23"/>
        <d v="2024-12-04T17:15:53"/>
        <d v="2024-12-04T18:36:29"/>
        <d v="2024-12-04T18:53:46"/>
        <d v="2024-12-04T19:11:52"/>
        <d v="2024-12-04T23:34:33"/>
        <d v="2024-12-05T11:46:34"/>
        <d v="2024-12-05T11:46:48"/>
        <d v="2024-12-05T12:19:16"/>
        <d v="2024-12-05T12:57:25"/>
        <d v="2024-12-05T13:53:38"/>
        <d v="2024-12-05T17:19:49"/>
        <d v="2024-12-05T17:42:48"/>
        <d v="2024-12-05T18:10:24"/>
        <d v="2024-12-05T18:11:45"/>
        <d v="2024-12-05T18:37:07"/>
        <d v="2024-12-05T20:05:20"/>
        <d v="2024-12-05T20:27:25"/>
        <d v="2024-12-05T20:46:50"/>
        <d v="2024-12-05T21:07:03"/>
        <d v="2024-12-06T08:30:25"/>
        <d v="2024-12-06T11:27:46"/>
        <d v="2024-12-06T11:33:50"/>
        <d v="2024-12-06T11:52:22"/>
        <d v="2024-12-06T19:38:24"/>
        <d v="2024-12-07T00:18:48"/>
        <d v="2024-12-07T09:23:29"/>
        <d v="2024-12-07T11:28:30"/>
        <d v="2024-12-07T13:09:40"/>
        <d v="2024-12-07T13:42:25"/>
        <d v="2024-12-07T13:56:29"/>
        <d v="2024-12-07T16:28:06"/>
        <d v="2024-12-07T16:50:12"/>
        <d v="2024-12-07T18:56:36"/>
        <d v="2024-12-07T19:29:35"/>
        <d v="2024-12-07T19:49:21"/>
        <d v="2024-12-07T21:13:03"/>
        <d v="2024-12-07T21:22:42"/>
        <d v="2024-12-07T21:33:28"/>
        <d v="2024-12-07T22:04:36"/>
        <d v="2024-12-08T07:53:21"/>
        <d v="2024-12-08T10:06:49"/>
        <d v="2024-12-08T10:55:03"/>
        <d v="2024-12-08T13:34:53"/>
        <d v="2024-12-08T15:42:30"/>
        <d v="2024-12-08T16:33:30"/>
        <d v="2024-12-08T17:21:50"/>
        <d v="2024-12-08T17:41:19"/>
        <d v="2024-12-08T18:27:50"/>
        <d v="2024-12-08T18:53:53"/>
        <d v="2024-12-08T20:51:05"/>
        <d v="2024-12-08T20:54:03"/>
        <d v="2024-12-08T20:58:48"/>
        <d v="2024-12-09T11:50:35"/>
        <d v="2024-12-09T12:28:57"/>
        <d v="2024-12-09T15:27:11"/>
        <d v="2024-12-09T16:39:12"/>
        <d v="2024-12-09T18:20:39"/>
        <d v="2024-12-09T18:48:20"/>
        <d v="2024-12-09T19:58:20"/>
        <d v="2024-12-09T20:56:23"/>
        <d v="2024-12-09T21:04:01"/>
        <d v="2024-12-09T21:45:04"/>
        <d v="2024-12-10T09:57:46"/>
        <d v="2024-12-10T11:46:14"/>
        <d v="2024-12-10T15:21:50"/>
        <d v="2024-12-10T15:44:16"/>
        <d v="2024-12-10T17:49:11"/>
        <d v="2024-12-10T18:51:17"/>
        <d v="2024-12-10T19:07:04"/>
        <d v="2024-12-10T20:00:50"/>
        <d v="2024-12-10T20:20:27"/>
        <d v="2024-12-11T09:08:12"/>
        <d v="2024-12-11T10:24:22"/>
        <d v="2024-12-11T12:04:46"/>
        <d v="2024-12-11T12:47:00"/>
        <d v="2024-12-11T14:44:34"/>
        <d v="2024-12-11T18:52:40"/>
        <d v="2024-12-11T19:01:46"/>
        <d v="2024-12-11T20:14:31"/>
        <d v="2024-12-11T20:27:43"/>
        <d v="2024-12-11T20:48:51"/>
        <d v="2024-12-11T21:49:40"/>
        <d v="2024-12-12T08:23:50"/>
        <d v="2024-12-12T10:32:00"/>
        <d v="2024-12-12T10:36:02"/>
        <d v="2024-12-12T10:39:32"/>
        <d v="2024-12-12T11:12:34"/>
        <d v="2024-12-12T12:27:07"/>
        <d v="2024-12-12T13:14:44"/>
        <d v="2024-12-12T13:27:00"/>
        <d v="2024-12-12T15:56:31"/>
        <d v="2024-12-12T17:46:17"/>
        <d v="2024-12-12T18:03:52"/>
        <d v="2024-12-12T18:11:57"/>
        <d v="2024-12-12T19:01:13"/>
        <d v="2024-12-12T19:33:54"/>
        <d v="2024-12-12T19:41:27"/>
        <d v="2024-12-12T20:09:48"/>
        <d v="2024-12-12T21:01:14"/>
        <d v="2024-12-12T21:25:04"/>
        <d v="2024-12-12T21:31:15"/>
        <d v="2024-12-13T11:05:55"/>
        <d v="2024-12-13T13:05:38"/>
        <d v="2024-12-13T13:52:36"/>
        <d v="2024-12-13T14:56:28"/>
        <d v="2024-12-13T15:57:09"/>
        <d v="2024-12-13T16:16:51"/>
        <d v="2024-12-13T16:16:58"/>
        <d v="2024-12-13T18:02:28"/>
        <d v="2024-12-13T19:29:10"/>
        <d v="2024-12-13T19:31:35"/>
        <d v="2024-12-13T19:31:48"/>
        <d v="2024-12-13T19:35:07"/>
        <d v="2024-12-13T19:42:56"/>
        <d v="2024-12-13T20:09:35"/>
        <d v="2024-12-13T20:15:16"/>
        <d v="2024-12-13T21:28:49"/>
        <d v="2024-12-13T21:57:02"/>
        <d v="2024-12-14T08:24:24"/>
        <d v="2024-12-14T11:08:07"/>
        <d v="2024-12-14T13:15:59"/>
        <d v="2024-12-14T14:13:50"/>
        <d v="2024-12-14T15:36:07"/>
        <d v="2024-12-14T15:59:52"/>
        <d v="2024-12-14T17:39:07"/>
        <d v="2024-12-14T18:33:22"/>
        <d v="2024-12-14T18:50:56"/>
        <d v="2024-12-14T19:41:14"/>
        <d v="2024-12-14T19:44:32"/>
        <d v="2024-12-14T20:07:46"/>
        <d v="2024-12-15T10:42:04"/>
        <d v="2024-12-15T11:00:53"/>
        <d v="2024-12-15T11:24:06"/>
        <d v="2024-12-15T11:52:13"/>
        <d v="2024-12-15T12:56:47"/>
        <d v="2024-12-15T13:38:18"/>
        <d v="2024-12-15T16:52:44"/>
        <d v="2024-12-15T17:13:57"/>
        <d v="2024-12-15T17:14:44"/>
        <d v="2024-12-15T17:24:18"/>
        <d v="2024-12-15T17:30:54"/>
        <d v="2024-12-15T18:00:56"/>
        <d v="2024-12-15T18:04:43"/>
        <d v="2024-12-15T19:06:40"/>
        <d v="2024-12-15T19:11:01"/>
        <d v="2024-12-15T20:40:47"/>
        <d v="2024-12-15T21:06:30"/>
        <d v="2024-12-16T10:23:58"/>
        <d v="2024-12-16T12:22:58"/>
        <d v="2024-12-16T12:38:40"/>
        <d v="2024-12-16T13:25:04"/>
        <d v="2024-12-16T13:41:58"/>
        <d v="2024-12-16T14:54:07"/>
        <d v="2024-12-16T19:00:24"/>
        <d v="2024-12-16T19:36:57"/>
        <d v="2024-12-16T19:54:14"/>
        <d v="2024-12-16T20:58:18"/>
        <d v="2024-12-16T22:39:55"/>
        <d v="2024-12-17T08:58:31"/>
        <d v="2024-12-17T09:32:21"/>
        <d v="2024-12-17T10:09:29"/>
        <d v="2024-12-17T12:45:46"/>
        <d v="2024-12-17T14:00:08"/>
        <d v="2024-12-17T14:13:31"/>
        <d v="2024-12-17T14:27:35"/>
        <d v="2024-12-17T15:30:25"/>
        <d v="2024-12-17T15:54:51"/>
        <d v="2024-12-17T16:04:37"/>
        <d v="2024-12-17T16:47:23"/>
        <d v="2024-12-17T17:37:20"/>
        <d v="2024-12-17T18:19:56"/>
        <d v="2024-12-17T20:22:41"/>
        <d v="2024-12-17T20:24:44"/>
        <d v="2024-12-17T21:15:07"/>
        <d v="2024-12-17T21:42:36"/>
        <d v="2024-12-17T22:21:40"/>
        <d v="2024-12-18T08:16:13"/>
        <d v="2024-12-18T09:31:51"/>
        <d v="2024-12-18T09:53:20"/>
        <d v="2024-12-18T09:55:42"/>
        <d v="2024-12-18T10:17:02"/>
        <d v="2024-12-18T10:28:43"/>
        <d v="2024-12-18T11:19:15"/>
        <d v="2024-12-18T12:01:12"/>
        <d v="2024-12-18T12:11:57"/>
        <d v="2024-12-18T12:54:28"/>
        <d v="2024-12-18T13:36:35"/>
        <d v="2024-12-18T14:17:06"/>
        <d v="2024-12-18T14:28:23"/>
        <d v="2024-12-18T14:56:57"/>
        <d v="2024-12-18T15:10:04"/>
        <d v="2024-12-18T15:41:43"/>
        <d v="2024-12-18T15:45:03"/>
        <d v="2024-12-18T15:52:21"/>
        <d v="2024-12-18T16:43:45"/>
        <d v="2024-12-18T16:44:12"/>
        <d v="2024-12-18T16:51:10"/>
        <d v="2024-12-18T20:48:58"/>
        <d v="2024-12-18T21:52:53"/>
        <d v="2024-12-18T22:14:38"/>
        <d v="2024-12-18T22:27:27"/>
        <d v="2024-12-18T22:28:44"/>
        <d v="2024-12-18T22:53:37"/>
        <d v="2024-12-19T01:33:24"/>
        <d v="2024-12-19T10:24:36"/>
        <d v="2024-12-19T11:50:50"/>
        <d v="2024-12-19T12:11:12"/>
        <d v="2024-12-19T12:21:52"/>
        <d v="2024-12-19T12:33:51"/>
        <d v="2024-12-19T12:52:07"/>
        <d v="2024-12-19T14:04:41"/>
        <d v="2024-12-19T15:19:35"/>
        <d v="2024-12-19T16:22:01"/>
        <d v="2024-12-19T17:15:41"/>
        <d v="2024-12-19T17:18:27"/>
        <d v="2024-12-19T18:03:41"/>
        <d v="2024-12-19T18:46:03"/>
        <d v="2024-12-19T20:59:28"/>
        <d v="2024-12-20T08:25:30"/>
        <d v="2024-12-20T10:01:58"/>
        <d v="2024-12-20T11:00:21"/>
        <d v="2024-12-20T11:51:25"/>
        <d v="2024-12-20T12:47:54"/>
        <d v="2024-12-20T13:44:46"/>
        <d v="2024-12-20T15:51:37"/>
        <d v="2024-12-20T16:04:26"/>
        <d v="2024-12-20T16:46:21"/>
        <d v="2024-12-20T17:39:26"/>
        <d v="2024-12-20T17:59:22"/>
        <d v="2024-12-20T18:21:36"/>
        <d v="2024-12-20T23:19:06"/>
        <d v="2024-12-21T06:00:24"/>
        <d v="2024-12-21T08:29:20"/>
        <d v="2024-12-21T10:10:29"/>
        <d v="2024-12-21T11:02:08"/>
        <d v="2024-12-21T12:18:09"/>
        <d v="2024-12-21T12:40:59"/>
        <d v="2024-12-21T12:53:59"/>
        <d v="2024-12-21T12:57:44"/>
        <d v="2024-12-21T13:32:46"/>
        <d v="2024-12-21T15:43:14"/>
        <d v="2024-12-21T17:04:53"/>
        <d v="2024-12-21T19:28:21"/>
        <d v="2024-12-21T19:32:33"/>
        <d v="2024-12-21T20:42:34"/>
        <d v="2024-12-21T21:52:32"/>
        <d v="2024-12-22T10:38:04"/>
        <d v="2024-12-22T11:03:38"/>
        <d v="2024-12-22T11:26:24"/>
        <d v="2024-12-22T15:12:48"/>
        <d v="2024-12-22T16:41:32"/>
        <d v="2024-12-22T17:25:57"/>
        <d v="2024-12-22T17:26:48"/>
        <d v="2024-12-22T17:45:20"/>
        <d v="2024-12-22T17:58:06"/>
        <d v="2024-12-22T18:59:13"/>
        <d v="2024-12-22T21:39:49"/>
        <d v="2024-12-22T21:53:02"/>
        <d v="2024-12-23T08:28:18"/>
        <d v="2024-12-23T08:33:42"/>
        <d v="2024-12-23T08:58:52"/>
        <d v="2024-12-23T09:15:25"/>
        <d v="2024-12-23T10:08:45"/>
        <d v="2024-12-23T10:53:55"/>
        <d v="2024-12-23T11:52:01"/>
        <d v="2024-12-23T13:45:28"/>
        <d v="2024-12-23T14:33:16"/>
        <d v="2024-12-23T15:33:09"/>
        <d v="2024-12-23T16:05:21"/>
        <d v="2024-12-23T16:17:00"/>
        <d v="2024-12-23T16:58:30"/>
        <d v="2024-12-23T16:59:36"/>
        <d v="2024-12-23T18:20:35"/>
        <d v="2024-12-23T18:48:12"/>
        <d v="2024-12-23T19:03:05"/>
        <d v="2024-12-23T19:47:34"/>
        <d v="2024-12-23T20:08:30"/>
        <d v="2024-12-24T08:09:03"/>
        <d v="2024-12-24T08:20:46"/>
        <d v="2024-12-24T09:01:20"/>
        <d v="2024-12-24T09:01:36"/>
        <d v="2024-12-24T11:28:53"/>
        <d v="2024-12-24T11:33:14"/>
        <d v="2024-12-24T11:33:30"/>
        <d v="2024-12-24T11:42:07"/>
        <d v="2024-12-24T12:57:06"/>
        <d v="2024-12-24T14:00:21"/>
        <d v="2024-12-24T14:16:11"/>
        <d v="2024-12-24T14:38:52"/>
        <d v="2024-12-24T14:41:38"/>
        <d v="2024-12-24T14:57:03"/>
        <d v="2024-12-24T15:55:44"/>
        <d v="2024-12-24T16:44:35"/>
        <d v="2024-12-24T16:48:59"/>
        <d v="2024-12-24T16:56:58"/>
        <d v="2024-12-24T18:01:22"/>
        <d v="2024-12-24T18:12:38"/>
        <d v="2024-12-25T10:49:53"/>
        <d v="2024-12-25T11:29:05"/>
        <d v="2024-12-25T12:01:43"/>
        <d v="2024-12-25T14:08:14"/>
        <d v="2024-12-25T14:44:06"/>
        <d v="2024-12-25T14:53:48"/>
        <d v="2024-12-25T16:11:06"/>
        <d v="2024-12-25T18:04:21"/>
        <d v="2024-12-25T19:28:06"/>
        <d v="2024-12-25T19:35:26"/>
        <d v="2024-12-25T20:35:24"/>
        <d v="2024-12-25T20:51:17"/>
        <d v="2024-12-25T22:00:36"/>
        <d v="2024-12-25T22:49:41"/>
        <d v="2024-12-25T23:49:05"/>
        <d v="2024-12-26T00:33:06"/>
        <d v="2024-12-26T09:46:54"/>
        <d v="2024-12-26T10:37:52"/>
        <d v="2024-12-26T13:14:02"/>
        <d v="2024-12-26T13:15:27"/>
        <d v="2024-12-26T14:57:52"/>
        <d v="2024-12-26T17:03:04"/>
        <d v="2024-12-26T17:05:11"/>
        <d v="2024-12-26T18:54:33"/>
        <d v="2024-12-26T19:01:47"/>
        <d v="2024-12-26T19:08:19"/>
        <d v="2024-12-27T09:03:15"/>
        <d v="2024-12-27T11:40:50"/>
        <d v="2024-12-27T11:53:11"/>
        <d v="2024-12-27T14:25:14"/>
        <d v="2024-12-27T15:28:10"/>
        <d v="2024-12-27T15:28:33"/>
        <d v="2024-12-27T15:43:58"/>
        <d v="2024-12-27T21:16:41"/>
        <d v="2024-12-27T22:56:12"/>
        <d v="2024-12-28T09:50:25"/>
        <d v="2024-12-28T10:19:05"/>
        <d v="2024-12-28T11:58:05"/>
        <d v="2024-12-28T14:43:09"/>
        <d v="2024-12-28T15:51:27"/>
        <d v="2024-12-28T19:03:07"/>
        <d v="2024-12-28T20:07:27"/>
        <d v="2024-12-28T21:33:24"/>
        <d v="2024-12-28T22:35:48"/>
        <d v="2024-12-29T08:09:30"/>
        <d v="2024-12-29T10:39:06"/>
        <d v="2024-12-29T14:09:41"/>
        <d v="2024-12-29T16:54:06"/>
        <d v="2024-12-29T18:14:04"/>
        <d v="2024-12-29T18:17:31"/>
        <d v="2024-12-29T19:19:22"/>
        <d v="2024-12-30T13:00:12"/>
        <d v="2024-12-30T13:04:16"/>
        <d v="2024-12-30T14:33:49"/>
        <d v="2024-12-30T18:24:26"/>
        <d v="2024-12-31T08:53:10"/>
        <d v="2024-12-31T14:01:00"/>
        <d v="2024-12-31T14:38:39"/>
        <d v="2024-12-31T16:40:40"/>
        <d v="2024-12-31T18:23:11"/>
        <d v="2024-12-31T18:35:13"/>
        <d v="2024-12-31T18:43:51"/>
        <d v="2024-10-20T21:26:43" u="1"/>
        <d v="2024-10-23T21:03:47" u="1"/>
        <d v="2024-10-17T15:17:27" u="1"/>
        <d v="2024-10-18T19:54:18" u="1"/>
        <d v="2024-10-19T17:34:19" u="1"/>
        <d v="2024-10-04T21:18:22" u="1"/>
      </sharedItems>
    </cacheField>
    <cacheField name="Caso: Etiquetas" numFmtId="0">
      <sharedItems/>
    </cacheField>
    <cacheField name="Tipo" numFmtId="0">
      <sharedItems count="33">
        <s v="Reclamos -&gt; Pedido incompleto"/>
        <s v="Reclamos -&gt; Calidad de producto"/>
        <s v="Reclamos -&gt; Pedido equivocado"/>
        <s v="Reclamos -&gt; Mala Atención de Personal"/>
        <s v="Reclamos -&gt; Por demora "/>
        <s v="Reclamos -&gt; Delivery Terceros Agregadores"/>
        <s v="Libro de Reclamaciones -&gt; Libro de reclamos Elemento extraño"/>
        <s v="Reclamos -&gt; Devolución S/"/>
        <s v="Reclamos -&gt; Tarjeta impresa"/>
        <s v="Libro de Reclamaciones -&gt; Libro de reclamos otros"/>
        <s v="Reclamos -&gt; Delivery Propio"/>
        <s v="Libro de Reclamaciones -&gt; Libro de reclamos No procede"/>
        <s v="Libro de Reclamaciones -&gt; Libro de reclamos Mala atención personal"/>
        <s v="Reclamos -&gt; Otros"/>
        <s v="Reclamos -&gt; Dedicatoria"/>
        <s v="Reclamos -&gt; Elemento Extraño"/>
        <s v="Libro de Reclamaciones -&gt; Libro de Reclamos Calidad de producto"/>
        <s v="Libro de Reclamaciones -&gt; Libro de Reclamos Dedicatoria"/>
        <s v="Libro de Reclamaciones -&gt; Libro de reclamos Tarjeta impresa"/>
        <s v="Libro de Reclamaciones -&gt; Libro de reclamos Delivery Agregadores"/>
        <s v="Libro de Reclamaciones -&gt; Libro de reclamos Pedido Equivocado"/>
        <s v="Libro de Reclamaciones -&gt; Libro de reclamos por demora"/>
        <s v="Reclamos -&gt; Producto Tamaño"/>
        <s v="Libro de Reclamaciones -&gt; Libro de reclamos Pedido Incompleto"/>
        <s v="Libro de Reclamaciones -&gt; Libro de reclamos Delivery Propio"/>
        <s v="Libro de Reclamaciones -&gt; Libro de reclamos cobro doble S/"/>
        <s v="Libro de Reclamaciones -&gt; Libro de reclamos devolución S/"/>
        <s v="Libro de Reclamaciones -&gt; Libro de reclamos por Comprobante"/>
        <s v="Reclamos -&gt; No procede"/>
        <s v="Reclamos -&gt; Cobro Doble S/"/>
        <s v="Libro de Reclamaciones -&gt; Libro de reclamos Producto Tamaño"/>
        <s v="Reclamos -&gt; Comprobante"/>
        <s v="Reclamos -&gt; Contracargo"/>
      </sharedItems>
    </cacheField>
    <cacheField name="Caso: Numero de Pedido" numFmtId="0">
      <sharedItems containsMixedTypes="1" containsNumber="1" containsInteger="1" minValue="2193807024" maxValue="2400045786"/>
    </cacheField>
    <cacheField name="Caso: Canal de Compra" numFmtId="0">
      <sharedItems count="10">
        <s v="Tienda"/>
        <s v="Aplicaciones / agregadores"/>
        <s v="Ecommerce"/>
        <s v="sin dato"/>
        <s v="Comercial"/>
        <s v="Totem"/>
        <s v="Corporativo"/>
        <s v="Atención al Cliente"/>
        <s v="Ecommerce Aimo"/>
        <s v="Togo"/>
      </sharedItems>
    </cacheField>
    <cacheField name="Caso: Tienda" numFmtId="0">
      <sharedItems count="22">
        <s v="La Molina"/>
        <s v="La Mar"/>
        <s v="Paso 28"/>
        <s v="Aramburú"/>
        <s v="San Miguel"/>
        <s v="Bolivar"/>
        <s v="Chorrillos"/>
        <s v="Camacho"/>
        <s v="Encalada"/>
        <s v="Precursores"/>
        <s v="Megaplaza"/>
        <s v="Aeropuerto"/>
        <s v="La Marina"/>
        <s v="Dos de Mayo"/>
        <s v="sin dato"/>
        <s v="Santa Cata"/>
        <s v="Asia"/>
        <s v="Barranco"/>
        <s v="Arenales"/>
        <s v="Bolichera"/>
        <s v="Plaza Norte"/>
        <s v=""/>
      </sharedItems>
    </cacheField>
    <cacheField name="Caso: Forma de entrega" numFmtId="0">
      <sharedItems count="13">
        <s v="Togo"/>
        <s v="Delivery Rappi"/>
        <s v="Salón"/>
        <s v="Delivery PedidosYa"/>
        <s v="Delivery MA"/>
        <s v="PickUp"/>
        <s v="sin dato"/>
        <s v="Delivery Didi"/>
        <s v="Totem"/>
        <s v="Delivery RappiCargo"/>
        <s v="Uber eat"/>
        <s v="Delivery Aimo"/>
        <s v="Delivery Silvestre" u="1"/>
      </sharedItems>
    </cacheField>
    <cacheField name="Caso: Monto S/" numFmtId="0">
      <sharedItems containsBlank="1" containsMixedTypes="1" containsNumber="1" minValue="3.5" maxValue="564"/>
    </cacheField>
    <cacheField name="Caso: Área responsable" numFmtId="0">
      <sharedItems/>
    </cacheField>
    <cacheField name="Caso: Tipo contaminación(calidad/lemento)" numFmtId="0">
      <sharedItems/>
    </cacheField>
    <cacheField name="Caso: Producto" numFmtId="0">
      <sharedItems containsBlank="1" count="261">
        <s v="galleta cranberries"/>
        <s v="tres leches de chocolate 12pzs"/>
        <s v="minimaria bruselina de chocolate con lúcuma"/>
        <s v="pie de limón 12pzs"/>
        <s v=".no aplica"/>
        <s v="porción de bruselina de vainilla &amp; fresa"/>
        <s v="cajita de alfajores clásica"/>
        <s v="porción de torta de chocolate"/>
        <s v="jugo energético"/>
        <s v="bruselina vainilla &amp; fresas 12pzs"/>
        <s v="porción de blue velvet"/>
        <s v="love box clásico"/>
        <s v="porción de dulzura de pecanas"/>
        <s v="torta de chocolate 12pzs"/>
        <s v="desayuno box 1"/>
        <s v="porción de pie de limón"/>
        <s v="carrot cake 12pzs"/>
        <s v="minimaria carrot cake"/>
        <s v=".varios"/>
        <s v="keke de manzana 8p"/>
        <s v="turrón de chocolate 12pzs"/>
        <s v="porción de merengado de chirimoya"/>
        <s v="crocante de manzana 12pzs"/>
        <s v="minimaria de chocolate"/>
        <s v="cheesecake de frutos rojos 12pzs"/>
        <s v="porción de cheesecake de oreo"/>
        <s v="blue velvet 12 pzs"/>
        <s v="tres leches clásica 12pzs"/>
        <s v="topper HB chico"/>
        <s v="two box"/>
        <s v="carrot cake porción"/>
        <s v="galleta rellena de nutella"/>
        <s v="minimaria cheesecake oreo"/>
        <s v="cheesecake de maracuyá 12pzs"/>
        <s v="dulzura de pecanas 12p"/>
        <s v="empanada de pollo"/>
        <s v="keke de zanahoria 8p"/>
        <s v="red velvet de 12 pzs"/>
        <s v="minimaria blue velvet"/>
        <s v="galleta chip de chocolate"/>
        <s v="extra pollo"/>
        <s v="loncherita de conitos"/>
        <s v="porción de torta red velvet"/>
        <s v="jugo happy fresh"/>
        <s v="topper happy bday"/>
        <s v="keke de limón y blueberries 8p"/>
        <s v="porción de tres leches clásico"/>
        <s v="porción de tres leches de chocolate"/>
        <s v="pan multigrano"/>
        <s v="porción carrot cake"/>
        <s v="birthday box 2 - topper grande"/>
        <s v="minimaria turrón de chocolate"/>
        <s v="cinnamon roll"/>
        <s v="minimaria de cheesecake de frutos rojos"/>
        <s v="Waffle De La Casa"/>
        <s v="mix ma box petit"/>
        <s v="porcion de crocante de manzana"/>
        <s v="empanada de carne"/>
        <s v="love box san valentín"/>
        <s v="keke de limón unidad"/>
        <s v="porción de pie de pecanas"/>
        <s v="minimaria bruselina de vainilla con fresa"/>
        <s v="minimaria choco san valentín"/>
        <s v="gif box san valentin"/>
        <s v="cheesecake de nutella 12pzs"/>
        <s v="red velvet san valentin 12p"/>
        <s v="carrot cake san valentin 12pz"/>
        <s v="pack de galletas x4 san valentin"/>
        <s v="keke de zanahoria unidad"/>
        <s v="mousse de chocolate pomo"/>
        <s v="tartaleta de frutos rojos - personal"/>
        <s v="brownie box san valentín"/>
        <s v="bruselina chocolate &amp; lúcuma 12pzs"/>
        <s v="cofre de la felicidad san valentin"/>
        <s v="torta de chocolate san valentín 12pz"/>
        <s v="porción de cheesecake de frutos rojos"/>
        <s v="cupcake box x4 san valentin"/>
        <s v="petit box san valentin"/>
        <s v="minimaria carrot cake san valentín"/>
        <s v="minimaria red velvet san valentín"/>
        <s v="combo helado"/>
        <s v="minimaria merengado de lúcuma"/>
        <s v="tartaleta de frutos rojos 12 pzs"/>
        <s v="minimaria merengado de fresa"/>
        <s v="minimaria red velvet"/>
        <s v="bruselina de chocolate &amp; fresas 12pzs"/>
        <s v="box de trufas san valentín"/>
        <s v="brownie de chocolate al 72%"/>
        <s v="minimaria merengado de chirimoya"/>
        <s v="alfajor individual"/>
        <s v="cajita de brownies clásica"/>
        <s v="helado de chocolate amoroso"/>
        <s v="mini pollo box"/>
        <s v="box 8 mini porciones torta de chocolate"/>
        <s v="minimaria cheesecake de maracuyá"/>
        <s v="cookiss chocochoco"/>
        <s v="criollazo"/>
        <s v="porción de turrón de chocolate"/>
        <s v="keke de manzana unidad"/>
        <s v="mini triple box"/>
        <s v="galleta carita celeste"/>
        <s v="birthday box 1 - topper grande"/>
        <s v="keke de chocolate"/>
        <s v="combo playero"/>
        <s v="mousse de limón - pomo"/>
        <s v="combo 4 porciones"/>
        <s v="minimaria dulzura de pecanas"/>
        <s v="jugo green tonic"/>
        <s v="cheesecake de oreo 12pzs"/>
        <s v="combo  almuerzo verano"/>
        <s v="galleta carita feliz"/>
        <s v="caja de galletas cookiss"/>
        <s v="merengado de fresas 12pzs"/>
        <s v="combo verano desayuno"/>
        <s v="topper make a wish"/>
        <s v="velas cortesía"/>
        <s v="tea time box"/>
        <s v="easter - love box"/>
        <s v="combo  almuerzo verano 2"/>
        <s v="barquillos de helado 12 unidades"/>
        <s v="porción de crumble de berries"/>
        <s v="porción de brownie"/>
        <s v="galleta chocochoco"/>
        <s v="minimaria cheesecake nutella"/>
        <s v="mini tartaleta frutos rojos box"/>
        <s v="box 8 mini porciones carrot cake"/>
        <s v="porción de cheesecake de maracuya"/>
        <s v="ensalada cobb"/>
        <s v="merengado de chirimoya 12pzs"/>
        <s v="mini alfajores box"/>
        <s v="box reunidos"/>
        <s v="pavlova de frutas de estación 12 pzs"/>
        <s v="cookiss coconut"/>
        <s v="keke de chocolate 8p"/>
        <s v="porción de bruselina de chocolate &amp; lucuma"/>
        <s v="super box"/>
        <s v="limonada ma"/>
        <s v="mom - cofre de la felicidad"/>
        <s v="mom - caja de trufa"/>
        <s v="croissant de pollo"/>
        <s v="minimaria bruselina de chocolate con fresa"/>
        <s v="frappe caramel"/>
        <s v="mom - petit box"/>
        <s v="mom - mini de choco"/>
        <s v="cookiss cranberry"/>
        <s v=".no esta en la carta"/>
        <s v="mom - carrot cake 12pz"/>
        <s v="mom - love box"/>
        <s v="mom - cajita de brownie"/>
        <s v="mom - caja cupcakes"/>
        <s v="keke de plátano 8p"/>
        <s v="topper make a wish (chico)"/>
        <s v="party box"/>
        <s v="butifarra ochentera"/>
        <s v="cookiss pecans"/>
        <s v="velas blancas"/>
        <s v="dad - minimaria de chocolate"/>
        <s v="dad - love box"/>
        <s v="dad - desayuno empanada carne"/>
        <s v="dad - desayuno empanada pollo"/>
        <s v="dad - i love dad box"/>
        <s v="pasta pesto peruano"/>
        <s v="purple limonade"/>
        <s v="dad - caja de cupcakes x4"/>
        <s v="dad -torta de chocolate 12 pz"/>
        <s v="dad - cajita de brownie"/>
        <s v="dad - petit box"/>
        <s v="frappe moccha"/>
        <s v="merengado de lúcuma 12pzs"/>
        <s v="porción de cheesecake de nutella"/>
        <s v="porcion merengado de fresa"/>
        <s v="sandwich de pollo playero"/>
        <s v="2 sweet box"/>
        <s v="merengado de fresa bicolor"/>
        <s v="minimaria merengado de fresa bicolor"/>
        <s v="velas neón"/>
        <s v="wrap de pavo"/>
        <s v="cubano"/>
        <s v="croissant de jamón y queso"/>
        <s v="mini mixto box"/>
        <s v="Congrats box"/>
        <s v="petit box kids"/>
        <s v="minimaria carrot cake kids"/>
        <s v="Sweet box"/>
        <s v="croissant clasico ma"/>
        <s v="milkshake de oreo"/>
        <s v=""/>
        <s v="helado de vainilla codiciada"/>
        <s v="tostón de palta"/>
        <s v="cubiertos"/>
        <s v="Petit 2 sweet box"/>
        <s v="mini brownie box"/>
        <s v="ensalada cesar"/>
        <s v="Happy choco box"/>
        <s v="combo cobb"/>
        <s v="lonchera viajera 2"/>
        <s v="combo verano 1"/>
        <s v="torta de alfajor 12pzs"/>
        <s v="birthday Box"/>
        <s v="Happy carrot box"/>
        <s v="Varios"/>
        <s v="tostadas francesas"/>
        <s v="Box kids"/>
        <s v="Bruselina Vainilla &amp; Fresas"/>
        <s v="Halloween minimaria purple velvet cake"/>
        <s v="Keke de choco monster"/>
        <s v="Cupcake Box X4"/>
        <s v="Box Pickoteo Halloween"/>
        <s v="Halloween minimaria choco"/>
        <s v="Halloween carrot cake"/>
        <s v="Halloween minimaria carrot"/>
        <s v="tableta dedicatoria"/>
        <s v="Kit de galletas halloween"/>
        <s v="Cupcake choco araña"/>
        <s v="Love box halloween"/>
        <s v="Brownie monster"/>
        <s v="Make a wish blue - topper grande"/>
        <s v="velas lisas rayadas dorado"/>
        <s v="Combo dúo porciones"/>
        <s v="box dulces antojos"/>
        <s v="combo whatsapp"/>
        <s v="galleta dona vainilla"/>
        <s v="pasta a lo alfredo"/>
        <s v="jugo de naranja"/>
        <s v="navidad ma - kit de galletas"/>
        <s v="mini conito box"/>
        <s v="navidad ma -  choconavidad"/>
        <s v="navidad ma - mini choco"/>
        <s v="navidad ma - love box"/>
        <s v="navidad ma - keke chocolate"/>
        <s v="navidad ma - pack de galletas mixtas de navidad"/>
        <s v="navidad ma - caja de trufas y mana"/>
        <s v="casita de navidad"/>
        <s v="navidad"/>
        <s v="navidad ma - keke ingles"/>
        <s v="navidad ma - mini carrot cake"/>
        <s v="Navidad Ma - Corona MA"/>
        <s v="jugo tropical"/>
        <s v="velas cromadas pastel"/>
        <m/>
        <s v="mini cubanito box"/>
        <s v="Navidad Ma - Box de Picoteo"/>
        <s v="navidad ma - mini red velvet"/>
        <s v="Navidad Ma - Caja de trufas y mana X3"/>
        <s v="Navidad MA - Pomo de Galletas Gingerman"/>
        <s v="navidad ma - petit box"/>
        <s v="navidad ma - cupcake reno"/>
        <s v="Navidad Ma - Keke De Manzana"/>
        <s v="make a wish - red"/>
        <s v="navidad ma - carrot cake 12pz"/>
        <s v="Navidad Ma - Cookie Casita de Jengibre"/>
        <s v="navidad ma - cupcake box navidad  x4"/>
        <s v="navidad ma - cofre de la felicidad"/>
        <s v="navidad ma - galleta gingerman"/>
        <s v="Navidad MA - Pomo de cachitos"/>
        <s v="navidad ma - red velvet 12p"/>
        <s v="wrap cesar"/>
        <s v="navidad ma - keke de zanahoria"/>
        <s v="Navidad ma - Cajita De Brownies"/>
        <s v="Grilled Cheese Chicken Sandwich"/>
        <s v="avena power" u="1"/>
      </sharedItems>
    </cacheField>
    <cacheField name="Caso: Colaborador Responsable" numFmtId="0">
      <sharedItems/>
    </cacheField>
    <cacheField name="Caso: Fecha de entrega  o incidencia" numFmtId="22">
      <sharedItems containsNonDate="0" containsDate="1" containsString="0" containsBlank="1" minDate="2023-08-26T00:00:00" maxDate="2025-01-01T00:00:00"/>
    </cacheField>
    <cacheField name="Caso: Hora o Rango" numFmtId="0">
      <sharedItems/>
    </cacheField>
    <cacheField name="Clasificacion" numFmtId="0">
      <sharedItems containsBlank="1" count="6">
        <s v="Reclamos"/>
        <s v="Libro de reclamos"/>
        <m u="1"/>
        <s v="" u="1"/>
        <s v="av. las palmeras 5479  los olivos" u="1"/>
        <s v="(especial )" u="1"/>
      </sharedItems>
    </cacheField>
    <cacheField name="clasificacion2" numFmtId="0">
      <sharedItems containsBlank="1" count="11">
        <s v="Pedido Incompleto"/>
        <s v="Calidad"/>
        <s v="Pedido equivocado"/>
        <s v="Mala atencion"/>
        <s v="Delivery Agregadores"/>
        <s v="Devolucion"/>
        <s v="Delivery propio"/>
        <s v="No procede"/>
        <s v="Cobro doble"/>
        <s v="Contracargo"/>
        <m u="1"/>
      </sharedItems>
    </cacheField>
    <cacheField name="mes" numFmtId="0">
      <sharedItems containsSemiMixedTypes="0" containsString="0" containsNumber="1" containsInteger="1" minValue="1" maxValue="12" count="12">
        <n v="1"/>
        <n v="2"/>
        <n v="3"/>
        <n v="4"/>
        <n v="5"/>
        <n v="6"/>
        <n v="7"/>
        <n v="8"/>
        <n v="9"/>
        <n v="10"/>
        <n v="11"/>
        <n v="12"/>
      </sharedItems>
    </cacheField>
    <cacheField name="Agrupar " numFmtId="0">
      <sharedItems containsBlank="1" count="7">
        <s v="Tienda"/>
        <s v="Otras areas"/>
        <s v="Agregador"/>
        <s v="Sin responsable"/>
        <s v="Sistema"/>
        <s v="Delivery MA"/>
        <m u="1"/>
      </sharedItems>
    </cacheField>
    <cacheField name="Agrupacion de producto" numFmtId="0">
      <sharedItems containsBlank="1" count="87">
        <s v="galleta cranberries"/>
        <s v="Torta 12pzs"/>
        <s v="Minimaria"/>
        <s v="No aplica"/>
        <s v="Porciones"/>
        <s v="Alfajores"/>
        <s v="Bebidas"/>
        <s v="Tarjeta Impresa"/>
        <s v="Bruselina"/>
        <s v="Box"/>
        <s v="Varios"/>
        <s v="Keke 8pzs"/>
        <s v="crocante de manzana 12pzs"/>
        <s v="Cheesecake"/>
        <s v="Dedicatoria"/>
        <s v="velvet 12 pzs"/>
        <s v="topper HB chico"/>
        <s v="galleta rellena de nutella"/>
        <s v="empanada de pollo"/>
        <s v="galleta chip de chocolate"/>
        <s v="extra pollo"/>
        <s v="loncherita de conitos"/>
        <s v="topper happy bday"/>
        <s v="pan multigrano"/>
        <s v="cinnamon roll"/>
        <s v="Waffle De La Casa"/>
        <s v="empanada de carne"/>
        <s v="keke de limón unidad"/>
        <s v="pack de galletas x4 san valentin"/>
        <s v="mousse de chocolate pomo"/>
        <s v="tartaleta de frutos rojos - personal"/>
        <s v="cofre de la felicidad san valentin"/>
        <s v="Cupcake"/>
        <s v="Combo"/>
        <s v="brownie de chocolate al 72%"/>
        <s v="cajita de brownies clásica"/>
        <s v="helado de chocolate amoroso"/>
        <s v="cookiss chocochoco"/>
        <s v="criollazo"/>
        <s v="keke de manzana unidad"/>
        <s v="galleta carita celeste"/>
        <s v="mousse de limón - pomo"/>
        <s v="galleta carita feliz"/>
        <s v="caja de galletas cookiss"/>
        <s v="topper make a wish"/>
        <s v="velas cortesía"/>
        <s v="barquillos de helado 12 unidades"/>
        <s v="galleta chocochoco"/>
        <s v="ensalada cobb"/>
        <s v="cookiss coconut"/>
        <s v="mom - cofre de la felicidad"/>
        <s v="mom - caja de trufa"/>
        <s v="croissant de pollo"/>
        <s v="frappe caramel"/>
        <s v="cookiss cranberry"/>
        <s v="mom - cajita de brownie"/>
        <s v="topper make a wish (chico)"/>
        <s v="butifarra ochentera"/>
        <s v="cookiss pecans"/>
        <s v="velas blancas"/>
        <s v="pasta pesto peruano"/>
        <s v="frappe moccha"/>
        <s v="cubierto"/>
        <s v="sandwich de pollo playero"/>
        <s v="velas neón"/>
        <s v="wrap de pavo"/>
        <s v="cubano"/>
        <s v="croissant de jamón y queso"/>
        <s v="croissant clasico ma"/>
        <s v="Helado"/>
        <s v="tostón de palta"/>
        <s v="Ensalada"/>
        <s v="Velas"/>
        <s v="Galleta invidual"/>
        <s v="lonchera viajera 2"/>
        <s v="galleta"/>
        <s v="Topper"/>
        <s v="Empanada"/>
        <s v="pastas"/>
        <s v="tostadas francesas"/>
        <s v="cookis"/>
        <s v="Kit de galletas"/>
        <s v="merengado"/>
        <m/>
        <s v="Sin dato" u="1"/>
        <s v="Crocante de manzana" u="1"/>
        <s v="merengado de fresa bicolor" u="1"/>
      </sharedItems>
    </cacheField>
    <cacheField name="Bono rrh" numFmtId="0">
      <sharedItems containsBlank="1" count="3">
        <s v="Si"/>
        <s v="No"/>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velyn Salazar" refreshedDate="45695.94913483796" createdVersion="8" refreshedVersion="8" minRefreshableVersion="3" recordCount="971" xr:uid="{9EF05C60-7F95-4EAA-A7DE-E01F3FD63A01}">
  <cacheSource type="worksheet">
    <worksheetSource ref="A1:Q1" sheet="reclamos - data RAPPI"/>
  </cacheSource>
  <cacheFields count="17">
    <cacheField name="MES" numFmtId="0">
      <sharedItems containsSemiMixedTypes="0" containsString="0" containsNumber="1" containsInteger="1" minValue="6" maxValue="9" count="4">
        <n v="8"/>
        <n v="7"/>
        <n v="6"/>
        <n v="9"/>
      </sharedItems>
    </cacheField>
    <cacheField name="TIENDA" numFmtId="0">
      <sharedItems count="17">
        <s v="MA Dos de Mayo"/>
        <s v="MA SantaCata"/>
        <s v="MA Paso28"/>
        <s v="MA Aramburu"/>
        <s v="MA La Encalada"/>
        <s v="MA La Molina"/>
        <s v="MA San Miguel"/>
        <s v="MA Camacho"/>
        <s v="MA Precursores"/>
        <s v="MA Megaplaza"/>
        <s v="MA Chorrillos"/>
        <s v="MA Bolivar"/>
        <s v="MA Bolichera"/>
        <s v="MA Arenales"/>
        <s v="MA Barranco"/>
        <s v="Ma La Mar"/>
        <s v="MA La Marina"/>
      </sharedItems>
    </cacheField>
    <cacheField name="ORDEN ID" numFmtId="0">
      <sharedItems containsSemiMixedTypes="0" containsString="0" containsNumber="1" containsInteger="1" minValue="2184229788" maxValue="2193693208"/>
    </cacheField>
    <cacheField name="TIENDA portal" numFmtId="0">
      <sharedItems/>
    </cacheField>
    <cacheField name="PRODUCTO" numFmtId="0">
      <sharedItems count="153">
        <s v="Minimaria De Chocolate"/>
        <s v="Love Box"/>
        <s v="Red Velvet 12pzs"/>
        <s v="Porción Carrot Cake"/>
        <s v="Minimaria Carrot Cake"/>
        <s v="Minimaria De Cheesecake De Oreo"/>
        <s v="Porción Ch. De Maracuyá"/>
        <s v="Porción Tres Leches De Chocolate"/>
        <s v="Galleta De Nutella"/>
        <s v="Caja De Alfajores"/>
        <s v="Make A Wish -  Red"/>
        <s v="Combo 4 Porciones"/>
        <s v="Keke De Zanahoria 8pzs"/>
        <s v="Minimaria Merengado De Fresa"/>
        <s v="Cheesecake De Frutos Rojos "/>
        <s v="Sin dato"/>
        <s v="Porción Turrón De Chocolate"/>
        <s v="Caja De Brownies"/>
        <s v="Crocante De Manzana"/>
        <s v="Porción Torta De Chocolate"/>
        <s v="Porción De Ch. Frutos Rojos"/>
        <s v="Porción Tres Leches Clásica"/>
        <s v="Minimaria Cheesecake De Frutos Rojos"/>
        <s v="Make A Wish - Blue"/>
        <s v="Galleton Choco Chip"/>
        <s v="Porción Pie De Limón"/>
        <s v="Inca Kola Zero 500ml"/>
        <s v="Keke De Limón 8pzs"/>
        <s v="Torta De Chocolate"/>
        <s v="Empanada De Carne"/>
        <s v="Desayuno Kids"/>
        <s v="Porción Pie De Pecanas"/>
        <s v="Mix Ma Box Petit"/>
        <s v="Cookiss Cranberrie"/>
        <s v="Cheesecake De Oreo"/>
        <s v="Tostadas Francesas"/>
        <s v="Minimaria De Chocolate Kids"/>
        <s v="Mousse De Chocolate"/>
        <s v="Minimaria Merengado De Chirimoya"/>
        <s v="Cheesecake De Maracuyá"/>
        <s v="Mini Alfajores Box"/>
        <s v="Make A Wish - Red"/>
        <s v="Combo  Cesar"/>
        <s v="Ensalada Cobb"/>
        <s v="Pie De Limón"/>
        <s v="Minimaria Turrón De Chocolate"/>
        <s v="Carrot Cake 12pzs"/>
        <s v="Porción Bruselina De Vainilla "/>
        <s v="Iced Mocha Latte "/>
        <s v="Porción De Ch. Frutos Rojos / Porción Merengado De Chirimoya / Porción Red Velvet / Porción Pie De Limón"/>
        <s v="Porción Red Velvet"/>
        <s v="Tartaleta De Frutos Rojos Personal"/>
        <s v="Porción Ch. De Nutella"/>
        <s v="Minimaria De Bruselina De Vainilla "/>
        <s v="Alfajor Grande / Porción Pie De Limón / Porción Carrot Cake"/>
        <s v="Porción Keke De Plátano"/>
        <s v="Porción Ch. De Oreo"/>
        <s v="Porción Bruselina De Chocolate "/>
        <s v="Brownie Fudge"/>
        <s v="Minimaria Red Velvet"/>
        <s v="Alfajor Grande"/>
        <s v="Porción Bruselina De Chocolate / Porción Torta De Chocolate"/>
        <s v="Minimaria Cheesecake De Maracuyá"/>
        <s v="Milkshake De Oreo"/>
        <s v="Salsa Alfredo En Spaghetti"/>
        <s v="Porción Keke De Zanahoria"/>
        <s v="Porción Crocante De Manzana"/>
        <s v="Porción Blue Velvet "/>
        <s v="Porción Pie De Pecanas / Porción Turrón De Chocolate"/>
        <s v="Minimaria Blue Velvet"/>
        <s v="Porción Turrón De Chocolate / Porción Tres Leches Clásica"/>
        <s v="Minimaria Dulzura De Pecana"/>
        <s v="Minimaria Bruselina Chocolate Y Lúcuma"/>
        <s v="Blue Velvet 12pzs"/>
        <s v="Minimaria Cheesecake De Nutella"/>
        <s v="Porción Torta De Chocolate / Porción Red Velvet"/>
        <s v="Brownie De Chocolate Al 72%"/>
        <s v="Vitashake "/>
        <s v="Porción Bruselina De Chocolate"/>
        <s v="Porción Bruselina De Vainilla"/>
        <s v="Caja De Alfajores / Minimaria Red Velvet"/>
        <s v="Cheesecake De Frutos Rojos"/>
        <s v="Waffle De La Casa"/>
        <s v="Grilled Cheese Chicken Sandwich / Sándwich Avelino Palteado"/>
        <s v="Porción Bruselina De Chocolate / Porción Bruselina De Vainilla "/>
        <s v="Mini Alfajores Box / Mini Brownie Box"/>
        <s v="Lonchera Conitos"/>
        <s v="Porción Dulzura De Pecanas"/>
        <s v="Combo Helado"/>
        <s v="Combo  Focaccia"/>
        <s v="Combo  Cobb"/>
        <s v="Keke De Manzana 8pzs"/>
        <s v="Green Tonic"/>
        <s v="Torta De Chocolate / Caja De Alfajores"/>
        <s v="Turrón De Chocolate"/>
        <s v="Keke De Plátano 8pzs"/>
        <s v="Porción Turrón De Chocolate / Porción Ch. De Maracuyá"/>
        <s v="Energético"/>
        <s v="Happyfresh"/>
        <s v="Minimaria Merengado De Fresa Bicolor"/>
        <s v="Combo Sandwich De Pollo"/>
        <s v="Croissant De Jamón Y Queso"/>
        <s v="Frappe Mocha "/>
        <s v="Iced Dulzura De Anis"/>
        <s v="Varios"/>
        <s v="Purple Limonade"/>
        <s v="Dulzura De Pecanas"/>
        <s v="Sándwich Avelino Palteado"/>
        <s v="Galletón Chocochoco"/>
        <s v="Butifarra Ochentera"/>
        <s v="Porción Keke De Limón"/>
        <s v="Keke De Chocolate 8pzs"/>
        <s v="Porción Keke De Limón / Porción De Ch. Frutos Rojos / Porción Ch. De Oreo"/>
        <s v="Ensalada De Frutas Con Yogurt Griego"/>
        <s v="Porción Blue Velvet / Porción Bruselina De Vainilla"/>
        <s v="Keke De Manzana 8pzs / Empanadas De Carne"/>
        <s v="Porción Merengado De Chirimoya / Porción Crocante De Manzana / Porción Pie De Limón"/>
        <s v="Salsa Alfredo En Fussilli"/>
        <s v="Salsa Bolognesa En Fussilli"/>
        <s v="Crumble De Blueberries"/>
        <s v="Mousse De Limón"/>
        <s v="Minimaria De Chocolate / Minimaria Cheesecake De Maracuyá"/>
        <s v="Porción Ch. De Nutella / Porción Turrón De Chocolate"/>
        <s v="Porción Keke De Manzana"/>
        <s v="Dad -torta De Chocolate 12 Pz"/>
        <s v="Minimaria Merengado De Lúcuma"/>
        <s v="Porción Merengado De Chirimoya"/>
        <s v="Dad - Minimaria Carrot"/>
        <s v="Salsa Alfredo En Fussilli "/>
        <s v="Cheesecake De Nutella"/>
        <s v="Dad - Caja De Trufas"/>
        <s v="Dad - Minimaria De Chocolate / Dad - Minimaria De Chocolate"/>
        <s v="Porción Pie De Limón / Porción Bruselina De Chocolate "/>
        <s v="Porción Pie De Limón / Alfajor Grande"/>
        <s v="Combo  Almuerzo Verano"/>
        <s v="Frozen De Maracuya"/>
        <s v="Salsa Alfredo En Spaghetti "/>
        <s v="Love Box / Mini Alfajores Box"/>
        <s v="Dad - Love Box"/>
        <s v="Dad - Desayuno Empanada Carne"/>
        <s v="Dad - Galleta Best Dad"/>
        <s v="Cinnamon Roll"/>
        <s v="Cocacola Sabor Original 500ml"/>
        <s v="Salsa Bolognesa En Spaghetti"/>
        <s v="Frappe Caramel "/>
        <s v="Milkshake De Nutella"/>
        <s v="Empanada De Pollo"/>
        <s v="Iced Bomba Tropical"/>
        <s v="Limonada De Frutos Rojos"/>
        <s v="Salsa Pesto En Fussilli"/>
        <s v="Jugo De Naranja"/>
        <s v="Ensalada Cesar"/>
        <s v="Tea Time Box "/>
      </sharedItems>
    </cacheField>
    <cacheField name="FECHA" numFmtId="14">
      <sharedItems containsDate="1" containsMixedTypes="1" minDate="2024-06-01T00:00:00" maxDate="2024-08-06T00:00:00"/>
    </cacheField>
    <cacheField name="Hora" numFmtId="0">
      <sharedItems containsBlank="1"/>
    </cacheField>
    <cacheField name="Venta" numFmtId="0">
      <sharedItems containsString="0" containsBlank="1" containsNumber="1" minValue="9" maxValue="280"/>
    </cacheField>
    <cacheField name="MOTIVO" numFmtId="0">
      <sharedItems/>
    </cacheField>
    <cacheField name="DETALLE DEL MOTIVO" numFmtId="0">
      <sharedItems/>
    </cacheField>
    <cacheField name="¿EL SELLO/EMPAQUE ESTABA ROTO?" numFmtId="0">
      <sharedItems/>
    </cacheField>
    <cacheField name="COMPENSACIÓN AL CLIENTE PAGADA POR RAPPI" numFmtId="0">
      <sharedItems containsSemiMixedTypes="0" containsString="0" containsNumber="1" minValue="-42.92" maxValue="148"/>
    </cacheField>
    <cacheField name="COMPENSACIÓN AL CLIENTE PAGADA POR MA" numFmtId="0">
      <sharedItems containsSemiMixedTypes="0" containsString="0" containsNumber="1" minValue="0" maxValue="160"/>
    </cacheField>
    <cacheField name="COMENTARIOS" numFmtId="0">
      <sharedItems longText="1"/>
    </cacheField>
    <cacheField name="Motivos" numFmtId="0">
      <sharedItems count="10">
        <s v="Pedido equivocado"/>
        <s v="Pedido Incompleto"/>
        <s v="Delivery Agregador"/>
        <s v="Calidad"/>
        <s v="Rappi"/>
        <s v="Mala atencion"/>
        <s v="No procede"/>
        <s v="Mal estado" u="1"/>
        <s v="Producto diferente" u="1"/>
        <s v="Producto Faltante" u="1"/>
      </sharedItems>
    </cacheField>
    <cacheField name="Area responsable" numFmtId="0">
      <sharedItems count="14">
        <s v="Tienda Vitrina"/>
        <s v="Delivery Rappi"/>
        <s v="Tienda"/>
        <s v="Sistema"/>
        <s v="Sin dato"/>
        <s v="Sin responsable"/>
        <s v="Producción"/>
        <s v="Tienda / Produccion"/>
        <s v="Tienda Cocina"/>
        <s v="Rappi"/>
        <s v="Tienda Decorado"/>
        <s v="Percepcion"/>
        <s v="Comercial"/>
        <s v="Logistica"/>
      </sharedItems>
    </cacheField>
    <cacheField name="Agrupacion de producto" numFmtId="0">
      <sharedItems count="49">
        <s v="Minimaria"/>
        <s v="Box"/>
        <s v="Velvet 12pzs"/>
        <s v="Porciones"/>
        <s v="Galleta"/>
        <s v="Alfajores"/>
        <s v="Combos"/>
        <s v="Keke 8pzs"/>
        <s v="Cheesecake"/>
        <s v="Sin dato"/>
        <s v="Caja De Brownies"/>
        <s v="Crocante De Manzana"/>
        <s v="Bebidas"/>
        <s v="Tortas de 12pz"/>
        <s v="Empanada"/>
        <s v="Desayuno Kids"/>
        <s v="Cookiss Cranberrie"/>
        <s v="Tostadas Francesas"/>
        <s v="Mousse De Chocolate"/>
        <s v="Ensalada Cobb"/>
        <s v="Tartaleta De Frutos Rojos Personal"/>
        <s v="Varios"/>
        <s v="Brownie Fudge"/>
        <s v="Milkshake De Oreo"/>
        <s v="Salsa Alfredo En Spaghetti"/>
        <s v="Brownie De Chocolate Al 72%"/>
        <s v="Waffle De La Casa"/>
        <s v="Lonchera Conitos"/>
        <s v="Energético"/>
        <s v="Croissant De Jamón Y Queso"/>
        <s v="Frappe Mocha "/>
        <s v="Purple Limonade"/>
        <s v="Sándwich Avelino Palteado"/>
        <s v="Butifarra Ochentera"/>
        <s v="Ensalada De Frutas Con Yogurt Griego"/>
        <s v="Salsa Alfredo En Fussilli"/>
        <s v="Salsa Bolognesa En Fussilli"/>
        <s v="Crumble De Blueberries"/>
        <s v="Mousse De Limón"/>
        <s v="Orden incorrecta"/>
        <s v="Salsa Alfredo En Fussilli "/>
        <s v="Dad - Caja De Trufas"/>
        <s v="Frozen De Maracuya"/>
        <s v="Salsa Alfredo En Spaghetti "/>
        <s v="Cinnamon Roll"/>
        <s v="Salsa Bolognesa En Spaghetti"/>
        <s v="Ensalada"/>
        <s v="Salsa Pesto En Fussilli"/>
        <s v="Combo 4 Porciones"/>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velyn Salazar" refreshedDate="45723.016492708331" createdVersion="8" refreshedVersion="8" minRefreshableVersion="3" recordCount="3970" xr:uid="{BA02E5B0-3FB3-4EBA-860E-ED169F6E8B08}">
  <cacheSource type="worksheet">
    <worksheetSource ref="A1:I3971" sheet="Productos"/>
  </cacheSource>
  <cacheFields count="9">
    <cacheField name="Numero de pedido" numFmtId="0">
      <sharedItems containsMixedTypes="1" containsNumber="1" containsInteger="1" minValue="1" maxValue="5.7646351641016402E+18"/>
    </cacheField>
    <cacheField name="Motivos" numFmtId="0">
      <sharedItems count="11">
        <s v="Pedido Incompleto"/>
        <s v="Calidad"/>
        <s v="Pedido equivocado"/>
        <s v="Mala atencion"/>
        <s v="Delivery Agregadores"/>
        <s v="Devolucion"/>
        <s v="Delivery propio"/>
        <s v="No procede"/>
        <s v="Cobro doble"/>
        <s v="Rappi"/>
        <s v="Contracargo"/>
      </sharedItems>
    </cacheField>
    <cacheField name="Caso: Tienda" numFmtId="0">
      <sharedItems/>
    </cacheField>
    <cacheField name="Caso: Canal de Compra" numFmtId="0">
      <sharedItems count="9">
        <s v="Tienda"/>
        <s v="Aplicaciones / agregadores"/>
        <s v="Ecommerce"/>
        <s v="sin dato"/>
        <s v="Comercial"/>
        <s v="Totem"/>
        <s v="Corporativo"/>
        <s v="Atención al Cliente"/>
        <s v="Ecommerce Aimo"/>
      </sharedItems>
    </cacheField>
    <cacheField name="Caso: Forma de entrega" numFmtId="0">
      <sharedItems count="12">
        <s v="Togo"/>
        <s v="Delivery Rappi"/>
        <s v="Salón"/>
        <s v="Delivery PedidosYa"/>
        <s v="Delivery MA"/>
        <s v="PickUp"/>
        <s v="sin dato"/>
        <s v="Delivery Didi"/>
        <s v="Totem"/>
        <s v="Delivery RappiCargo"/>
        <s v="Uber eat"/>
        <s v="Delivery Aimo"/>
      </sharedItems>
    </cacheField>
    <cacheField name="Caso: Producto" numFmtId="0">
      <sharedItems count="317">
        <s v="galleta cranberries"/>
        <s v="tres leches de chocolate 12pzs"/>
        <s v="minimaria bruselina de chocolate con lúcuma"/>
        <s v="pie de limón 12pzs"/>
        <s v=".no aplica"/>
        <s v="porción de bruselina de vainilla &amp; fresa"/>
        <s v="cajita de alfajores clásica"/>
        <s v="porción de torta de chocolate"/>
        <s v="jugo energético"/>
        <s v="bruselina vainilla &amp; fresas 12pzs"/>
        <s v="Porción Blue Velvet "/>
        <s v="love box clásico"/>
        <s v="porción de dulzura de pecanas"/>
        <s v="torta de chocolate 12pzs"/>
        <s v="desayuno box 1"/>
        <s v="porción de pie de limón"/>
        <s v="carrot cake 12pzs"/>
        <s v="minimaria carrot cake"/>
        <s v=".varios"/>
        <s v="Keke De Manzana 8pzs"/>
        <s v="turrón de chocolate 12pzs"/>
        <s v="porción de merengado de chirimoya"/>
        <s v="crocante de manzana 12pzs"/>
        <s v="minimaria de chocolate"/>
        <s v="cheesecake de frutos rojos 12pzs"/>
        <s v="porción de cheesecake de oreo"/>
        <s v="blue velvet 12 pzs"/>
        <s v="tres leches clásica 12pzs"/>
        <s v="topper HB chico"/>
        <s v="two box"/>
        <s v="carrot cake porción"/>
        <s v="galleta rellena de nutella"/>
        <s v="minimaria cheesecake oreo"/>
        <s v="cheesecake de maracuyá 12pzs"/>
        <s v="dulzura de pecanas 12p"/>
        <s v="empanada de pollo"/>
        <s v="Keke De Zanahoria 8pzs"/>
        <s v="red velvet de 12 pzs"/>
        <s v="minimaria blue velvet"/>
        <s v="galleta chip de chocolate"/>
        <s v="extra pollo"/>
        <s v="loncherita de conitos"/>
        <s v="Porción Red Velvet"/>
        <s v="jugo happy fresh"/>
        <s v="topper happy bday"/>
        <s v="keke de limón y blueberries 8p"/>
        <s v="porción de tres leches clásico"/>
        <s v="porción de tres leches de chocolate"/>
        <s v="pan multigrano"/>
        <s v="porción carrot cake"/>
        <s v="birthday box 2 - topper grande"/>
        <s v="minimaria turrón de chocolate"/>
        <s v="cinnamon roll"/>
        <s v="minimaria de cheesecake de frutos rojos"/>
        <s v="Waffle De La Casa"/>
        <s v="mix ma box petit"/>
        <s v="porcion de crocante de manzana"/>
        <s v="empanada de carne"/>
        <s v="love box san valentín"/>
        <s v="keke de limón unidad"/>
        <s v="porción de pie de pecanas"/>
        <s v="minimaria bruselina de vainilla con fresa"/>
        <s v="minimaria choco san valentín"/>
        <s v="gif box san valentin"/>
        <s v="cheesecake de nutella 12pzs"/>
        <s v="red velvet san valentin 12p"/>
        <s v="carrot cake san valentin 12pz"/>
        <s v="pack de galletas x4 san valentin"/>
        <s v="keke de zanahoria unidad"/>
        <s v="mousse de chocolate pomo"/>
        <s v="tartaleta de frutos rojos - personal"/>
        <s v="brownie box san valentín"/>
        <s v="bruselina chocolate &amp; lúcuma 12pzs"/>
        <s v="cofre de la felicidad san valentin"/>
        <s v="torta de chocolate san valentín 12pz"/>
        <s v="porción de cheesecake de frutos rojos"/>
        <s v="cupcake box x4 san valentin"/>
        <s v="petit box san valentin"/>
        <s v="minimaria carrot cake san valentín"/>
        <s v="minimaria red velvet san valentín"/>
        <s v="combo helado"/>
        <s v="minimaria merengado de lúcuma"/>
        <s v="tartaleta de frutos rojos 12 pzs"/>
        <s v="minimaria merengado de fresa"/>
        <s v="minimaria red velvet"/>
        <s v="bruselina de chocolate &amp; fresas 12pzs"/>
        <s v="box de trufas san valentín"/>
        <s v="brownie de chocolate al 72%"/>
        <s v="minimaria merengado de chirimoya"/>
        <s v="alfajor individual"/>
        <s v="cajita de brownies clásica"/>
        <s v="helado de chocolate amoroso"/>
        <s v="mini pollo box"/>
        <s v="box 8 mini porciones torta de chocolate"/>
        <s v="minimaria cheesecake de maracuyá"/>
        <s v="cookiss chocochoco"/>
        <s v="criollazo"/>
        <s v="porción de turrón de chocolate"/>
        <s v="keke de manzana unidad"/>
        <s v="mini triple box"/>
        <s v="galleta carita celeste"/>
        <s v="birthday box 1 - topper grande"/>
        <s v="keke de chocolate"/>
        <s v="combo playero"/>
        <s v="mousse de limón - pomo"/>
        <s v="combo 4 porciones"/>
        <s v="minimaria dulzura de pecanas"/>
        <s v="jugo green tonic"/>
        <s v="cheesecake de oreo 12pzs"/>
        <s v="combo  almuerzo verano"/>
        <s v="galleta carita feliz"/>
        <s v="caja de galletas cookiss"/>
        <s v="merengado de fresas 12pzs"/>
        <s v="combo verano desayuno"/>
        <s v="topper make a wish"/>
        <s v="velas cortesía"/>
        <s v="tea time box"/>
        <s v="easter - love box"/>
        <s v="combo  almuerzo verano 2"/>
        <s v="barquillos de helado 12 unidades"/>
        <s v="porción de crumble de berries"/>
        <s v="porción de brownie"/>
        <s v="galleta chocochoco"/>
        <s v="minimaria cheesecake nutella"/>
        <s v="mini tartaleta frutos rojos box"/>
        <s v="box 8 mini porciones carrot cake"/>
        <s v="porción de cheesecake de maracuya"/>
        <s v="ensalada cobb"/>
        <s v="merengado de chirimoya 12pzs"/>
        <s v="mini alfajores box"/>
        <s v="box reunidos"/>
        <s v="pavlova de frutas de estación 12 pzs"/>
        <s v="cookiss coconut"/>
        <s v="keke de chocolate 8p"/>
        <s v="porción de bruselina de chocolate &amp; lucuma"/>
        <s v="super box"/>
        <s v="limonada ma"/>
        <s v="mom - cofre de la felicidad"/>
        <s v="mom - caja de trufa"/>
        <s v="croissant de pollo"/>
        <s v="minimaria bruselina de chocolate con fresa"/>
        <s v="frappe caramel"/>
        <s v="mom - petit box"/>
        <s v="mom - mini de choco"/>
        <s v="cookiss cranberry"/>
        <s v=".no esta en la carta"/>
        <s v="mom - carrot cake 12pz"/>
        <s v="mom - love box"/>
        <s v="mom - cajita de brownie"/>
        <s v="mom - caja cupcakes"/>
        <s v="Keke De Plátano 8pzs"/>
        <s v="topper make a wish (chico)"/>
        <s v="party box"/>
        <s v="butifarra ochentera"/>
        <s v="cookiss pecans"/>
        <s v="velas blancas"/>
        <s v="dad - minimaria de chocolate"/>
        <s v="dad - love box"/>
        <s v="dad - desayuno empanada carne"/>
        <s v="dad - desayuno empanada pollo"/>
        <s v="dad - i love dad box"/>
        <s v="pasta pesto peruano"/>
        <s v="purple limonade"/>
        <s v="dad - caja de cupcakes x4"/>
        <s v="dad -torta de chocolate 12 pz"/>
        <s v="dad - cajita de brownie"/>
        <s v="dad - petit box"/>
        <s v="frappe moccha"/>
        <s v="merengado de lúcuma 12pzs"/>
        <s v="porción de cheesecake de nutella"/>
        <s v="porcion merengado de fresa"/>
        <s v="sandwich de pollo playero"/>
        <s v="2 sweet box"/>
        <s v="merengado de fresa bicolor"/>
        <s v="minimaria merengado de fresa bicolor"/>
        <s v="velas neón"/>
        <s v="wrap de pavo"/>
        <s v="cubano"/>
        <s v="croissant de jamón y queso"/>
        <s v="mini mixto box"/>
        <s v="Congrats box"/>
        <s v="petit box kids"/>
        <s v="minimaria carrot cake kids"/>
        <s v="Sweet box"/>
        <s v="croissant clasico ma"/>
        <s v="Love Box"/>
        <s v="Red Velvet 12pzs"/>
        <s v="Minimaria De Cheesecake De Oreo"/>
        <s v="Porción Ch. De Maracuyá"/>
        <s v="Porción Tres Leches De Chocolate"/>
        <s v="Galleta De Nutella"/>
        <s v="Caja De Alfajores"/>
        <s v="Make A Wish -  Red"/>
        <s v="Sin dato"/>
        <s v="Porción Turrón De Chocolate"/>
        <s v="Caja De Brownies"/>
        <s v="Crocante De Manzana"/>
        <s v="Porción De Ch. Frutos Rojos"/>
        <s v="Porción Tres Leches Clásica"/>
        <s v="Make A Wish - Blue"/>
        <s v="Galleton Choco Chip"/>
        <s v="Porción Pie De Limón"/>
        <s v="Inca Kola Zero 500ml"/>
        <s v="Keke De Limón 8pzs"/>
        <s v="Torta De Chocolate"/>
        <s v="Desayuno Kids"/>
        <s v="Porción Pie De Pecanas"/>
        <s v="Cookiss Cranberrie"/>
        <s v="Cheesecake De Oreo"/>
        <s v="Tostadas Francesas"/>
        <s v="Minimaria De Chocolate Kids"/>
        <s v="Mousse De Chocolate"/>
        <s v="Make A Wish - Red"/>
        <s v="Combo  Cesar"/>
        <s v="Pie De Limón"/>
        <s v="Porción Bruselina De Vainilla "/>
        <s v="Iced Mocha Latte "/>
        <s v="Porción De Ch. Frutos Rojos / Porción Merengado De Chirimoya / Porción Red Velvet / Porción Pie De Limón"/>
        <s v="Tartaleta De Frutos Rojos Personal"/>
        <s v="Porción Ch. De Nutella"/>
        <s v="Alfajor Grande / Porción Pie De Limón / Porción Carrot Cake"/>
        <s v="Porción Keke De Plátano"/>
        <s v="Porción Ch. De Oreo"/>
        <s v="Porción Bruselina De Chocolate "/>
        <s v="Brownie Fudge"/>
        <s v="Alfajor Grande"/>
        <s v="Porción Bruselina De Chocolate / Porción Torta De Chocolate"/>
        <s v="Milkshake De Oreo"/>
        <s v="Salsa Alfredo En Spaghetti"/>
        <s v="Porción Keke De Zanahoria"/>
        <s v="Porción Crocante De Manzana"/>
        <s v="Porción Pie De Pecanas / Porción Turrón De Chocolate"/>
        <s v="Porción Turrón De Chocolate / Porción Tres Leches Clásica"/>
        <s v="Minimaria Dulzura De Pecana"/>
        <s v="Blue Velvet 12pzs"/>
        <s v="Minimaria Cheesecake De Nutella"/>
        <s v="Porción Torta De Chocolate / Porción Red Velvet"/>
        <s v="Vitashake "/>
        <s v="Porción Bruselina De Chocolate"/>
        <s v="Porción Bruselina De Vainilla"/>
        <s v="Caja De Alfajores / Minimaria Red Velvet"/>
        <s v="Grilled Cheese Chicken Sandwich / Sándwich Avelino Palteado"/>
        <s v="Porción Bruselina De Chocolate / Porción Bruselina De Vainilla "/>
        <s v="Mini Alfajores Box / Mini Brownie Box"/>
        <s v="Porción Dulzura De Pecanas"/>
        <s v="Combo  Focaccia"/>
        <s v="Combo  Cobb"/>
        <s v="Green Tonic"/>
        <s v="Torta De Chocolate / Caja De Alfajores"/>
        <s v="Porción Turrón De Chocolate / Porción Ch. De Maracuyá"/>
        <s v="Energético"/>
        <s v="Happyfresh"/>
        <s v="Combo Sandwich De Pollo"/>
        <s v="Frappe Mocha "/>
        <s v="Iced Dulzura De Anis"/>
        <s v="Varios"/>
        <s v="Sándwich Avelino Palteado"/>
        <s v="Galletón Chocochoco"/>
        <s v="Porción Keke De Limón"/>
        <s v="Keke De Chocolate 8pzs"/>
        <s v="Porción Keke De Limón / Porción De Ch. Frutos Rojos / Porción Ch. De Oreo"/>
        <s v="Ensalada De Frutas Con Yogurt Griego"/>
        <s v="Porción Blue Velvet / Porción Bruselina De Vainilla"/>
        <s v="Keke De Manzana 8pzs / Empanadas De Carne"/>
        <s v="Porción Merengado De Chirimoya / Porción Crocante De Manzana / Porción Pie De Limón"/>
        <s v="Salsa Alfredo En Fussilli"/>
        <s v="Salsa Bolognesa En Fussilli"/>
        <s v="Crumble De Blueberries"/>
        <s v="Mousse De Limón"/>
        <s v="Minimaria De Chocolate / Minimaria Cheesecake De Maracuyá"/>
        <s v="Porción Ch. De Nutella / Porción Turrón De Chocolate"/>
        <s v="Porción Keke De Manzana"/>
        <s v="Porción Merengado De Chirimoya"/>
        <s v="Dad - Minimaria Carrot"/>
        <s v="Salsa Alfredo En Fussilli "/>
        <s v="Cheesecake De Nutella"/>
        <s v="Dad - Caja De Trufas"/>
        <s v="Dad - Minimaria De Chocolate / Dad - Minimaria De Chocolate"/>
        <s v="Porción Pie De Limón / Porción Bruselina De Chocolate "/>
        <s v="Porción Pie De Limón / Alfajor Grande"/>
        <s v="Combo  Almuerzo Verano"/>
        <s v="Frozen De Maracuya"/>
        <s v="Salsa Alfredo En Spaghetti "/>
        <s v="Love Box / Mini Alfajores Box"/>
        <s v="Dad - Galleta Best Dad"/>
        <s v="Milkshake de nutella"/>
        <s v="crocante de manzana 12pz"/>
        <s v="porcion de pie de limon"/>
        <s v="Cheesecake De Frutos Rojos "/>
        <s v="porcion red velvet"/>
        <s v="Cheesecake de maracuya"/>
        <s v="Dulzura De Pecanas"/>
        <s v="Cocacola Sabor Original 500ml"/>
        <s v="Salsa Bolognesa En Spaghetti"/>
        <s v="Minimaria De Bruselina De Vainilla "/>
        <s v="Frappe Caramel "/>
        <s v="Iced Bomba Tropical"/>
        <s v="Limonada De Frutos Rojos"/>
        <s v="Turrón De Chocolate"/>
        <s v="Minimaria Cheesecake De Frutos Rojos"/>
        <s v="Cheesecake De Maracuyá"/>
        <s v="Salsa Pesto En Fussilli"/>
        <s v="Jugo De Naranja"/>
        <s v="Ensalada Cesar"/>
        <s v="Tea Time Box "/>
        <s v=""/>
        <s v="helado de vainilla codiciada"/>
        <s v="porción de torta red velvet"/>
        <s v="tostón de palta"/>
        <s v="cubiertos"/>
        <s v="Petit 2 sweet box"/>
        <s v="mini brownie box"/>
        <s v="keke de zanahoria 8p"/>
        <s v="Happy choco box"/>
        <s v="keke de plátano 8p"/>
        <s v="combo cobb"/>
        <s v="lonchera viajera 2"/>
      </sharedItems>
    </cacheField>
    <cacheField name="Agrupacion de producto" numFmtId="0">
      <sharedItems count="64">
        <s v="Galleta invidual"/>
        <s v="Torta 12pzs"/>
        <s v="Minimaria"/>
        <s v="No aplica"/>
        <s v="Porciones"/>
        <s v="Alfajores"/>
        <s v="Bebidas"/>
        <s v="Tarjeta Impresa"/>
        <s v="Bruselina"/>
        <s v="Box"/>
        <s v="Varios"/>
        <s v="Keke 8pzs"/>
        <s v="Crocante de manzana"/>
        <s v="Cheesecake"/>
        <s v="Dedicatoria"/>
        <s v="Velvet 12pzs"/>
        <s v="Topper"/>
        <s v="empanadas"/>
        <s v="extra pollo"/>
        <s v="loncherita de conitos"/>
        <s v="pan multigrano"/>
        <s v="cinnamon roll"/>
        <s v="Waffle De La Casa"/>
        <s v="pack de galletas x4 san valentin"/>
        <s v="pomo mousse "/>
        <s v="tartaleta de frutos rojos - personal"/>
        <s v="cofre de la felicidad"/>
        <s v="Cupcake"/>
        <s v="Combos"/>
        <s v="Brownie"/>
        <s v="Helados"/>
        <s v="caja de galletas"/>
        <s v="sandwich"/>
        <s v="Merengados"/>
        <s v="velas"/>
        <s v="barquillos de helado 12 unidades"/>
        <s v="ensalada cobb"/>
        <s v="mom - caja de trufa"/>
        <s v="Sin dato"/>
        <s v="Pastas"/>
        <s v="wrap de pavo"/>
        <s v="Desayuno Kids"/>
        <s v="Tostadas Francesas"/>
        <s v="Ensalada De Frutas Con Yogurt Griego"/>
        <s v="Crumble De Blueberries"/>
        <s v="Orden incorrecta"/>
        <s v="Dad - Caja De Trufas"/>
        <s v="Dad - Desayuno Empanada Carne"/>
        <s v="Empanada"/>
        <s v="Brownie De Chocolate Al 72%"/>
        <s v="Ensalada"/>
        <s v="Caja De Brownies"/>
        <s v="Brownie Fudge"/>
        <s v="Helado"/>
        <s v="tostón de palta"/>
        <s v="croissant de pollo"/>
        <s v="velvet 12 pzs"/>
        <s v="cajita de brownies clásica"/>
        <s v="mousse de limón - pomo"/>
        <s v="Combo"/>
        <s v="caja de galletas cookiss"/>
        <s v="lonchera viajera 2"/>
        <s v="galleta"/>
        <s v="crocante de manzana 12pzs" u="1"/>
      </sharedItems>
    </cacheField>
    <cacheField name="Area responsable" numFmtId="0">
      <sharedItems count="21">
        <s v="Tienda"/>
        <s v="Otras areas"/>
        <s v="Agregador"/>
        <s v="Sin responsable"/>
        <s v="Sistema"/>
        <s v="Delivery MA"/>
        <s v="Tienda Vitrina"/>
        <s v="Sin dato"/>
        <s v="Producción"/>
        <s v="Tienda / Producción"/>
        <s v="Tienda Cocina"/>
        <s v="Tienda Decorado"/>
        <s v="Comercial"/>
        <s v="Logistica"/>
        <s v="Tienda Cajer@"/>
        <s v="Atención al cliente"/>
        <s v="Tienda Vigilante"/>
        <s v="Tienda Meser@"/>
        <s v="Rappi Cargo"/>
        <s v="Proveedor"/>
        <s v="SD" u="1"/>
      </sharedItems>
    </cacheField>
    <cacheField name="Mes" numFmtId="0">
      <sharedItems containsSemiMixedTypes="0" containsString="0" containsNumber="1" containsInteger="1" minValue="1" maxValue="9" count="9">
        <n v="1"/>
        <n v="2"/>
        <n v="3"/>
        <n v="4"/>
        <n v="5"/>
        <n v="6"/>
        <n v="7"/>
        <n v="8"/>
        <n v="9"/>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velyn Salazar" refreshedDate="45723.016493055555" createdVersion="8" refreshedVersion="8" minRefreshableVersion="3" recordCount="4277" xr:uid="{38DD8D04-9609-4123-9BC1-A12E5C15E9E6}">
  <cacheSource type="worksheet">
    <worksheetSource ref="A1:I4278" sheet="Productos"/>
  </cacheSource>
  <cacheFields count="9">
    <cacheField name="Numero de pedido" numFmtId="0">
      <sharedItems containsMixedTypes="1" containsNumber="1" containsInteger="1" minValue="1" maxValue="5.7646362957625999E+18"/>
    </cacheField>
    <cacheField name="Motivos" numFmtId="0">
      <sharedItems count="11">
        <s v="Pedido Incompleto"/>
        <s v="Calidad"/>
        <s v="Pedido equivocado"/>
        <s v="Mala atencion"/>
        <s v="Delivery Agregadores"/>
        <s v="Devolucion"/>
        <s v="Delivery propio"/>
        <s v="No procede"/>
        <s v="Cobro doble"/>
        <s v="Rappi"/>
        <s v="Contracargo"/>
      </sharedItems>
    </cacheField>
    <cacheField name="Caso: Tienda" numFmtId="0">
      <sharedItems/>
    </cacheField>
    <cacheField name="Caso: Canal de Compra" numFmtId="0">
      <sharedItems/>
    </cacheField>
    <cacheField name="Caso: Forma de entrega" numFmtId="0">
      <sharedItems/>
    </cacheField>
    <cacheField name="Caso: Producto" numFmtId="0">
      <sharedItems/>
    </cacheField>
    <cacheField name="Agrupacion de producto" numFmtId="0">
      <sharedItems/>
    </cacheField>
    <cacheField name="Area responsable" numFmtId="0">
      <sharedItems count="20">
        <s v="Tienda"/>
        <s v="Otras areas"/>
        <s v="Agregador"/>
        <s v="Sin responsable"/>
        <s v="Sistema"/>
        <s v="Delivery MA"/>
        <s v="Tienda Vitrina"/>
        <s v="Sin dato"/>
        <s v="Producción"/>
        <s v="Tienda / Producción"/>
        <s v="Tienda Cocina"/>
        <s v="Tienda Decorado"/>
        <s v="Comercial"/>
        <s v="Logistica"/>
        <s v="Tienda Cajer@"/>
        <s v="Atención al cliente"/>
        <s v="Tienda Vigilante"/>
        <s v="Tienda Meser@"/>
        <s v="Rappi Cargo"/>
        <s v="Proveedor"/>
      </sharedItems>
    </cacheField>
    <cacheField name="Mes" numFmtId="0">
      <sharedItems containsSemiMixedTypes="0" containsString="0" containsNumber="1" containsInteger="1" minValue="1" maxValue="10" count="10">
        <n v="1"/>
        <n v="2"/>
        <n v="3"/>
        <n v="4"/>
        <n v="5"/>
        <n v="6"/>
        <n v="7"/>
        <n v="8"/>
        <n v="9"/>
        <n v="10"/>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velyn Salazar" refreshedDate="45792.907931250003" createdVersion="8" refreshedVersion="8" minRefreshableVersion="3" recordCount="502" xr:uid="{0502557C-DF7B-49D8-B796-6BB2E3E9690D}">
  <cacheSource type="worksheet">
    <worksheetSource ref="A1:P503" sheet="reclamos - data PEYA"/>
  </cacheSource>
  <cacheFields count="16">
    <cacheField name="Mes" numFmtId="0">
      <sharedItems containsSemiMixedTypes="0" containsString="0" containsNumber="1" containsInteger="1" minValue="1" maxValue="5" count="5">
        <n v="1"/>
        <n v="2"/>
        <n v="3"/>
        <n v="4"/>
        <n v="5"/>
      </sharedItems>
    </cacheField>
    <cacheField name="Tienda" numFmtId="0">
      <sharedItems count="19">
        <s v="La molina"/>
        <s v="Camacho"/>
        <s v="Encalada"/>
        <s v="La Mar"/>
        <s v="San Miguel"/>
        <s v="Arenales"/>
        <s v="Megaplaza"/>
        <s v="Bolichera"/>
        <s v="Bolivar"/>
        <s v="SantaCata"/>
        <s v="Chorrillos"/>
        <s v="Barranco"/>
        <s v="Dos de mayo"/>
        <s v="Aramburu"/>
        <s v="Precursores"/>
        <s v="Paso28"/>
        <s v="La Marina"/>
        <s v="Andres Reyes"/>
        <s v="Plaza Norte"/>
      </sharedItems>
    </cacheField>
    <cacheField name="Número de pedido" numFmtId="0">
      <sharedItems containsSemiMixedTypes="0" containsString="0" containsNumber="1" containsInteger="1" minValue="1407022267" maxValue="1549253774"/>
    </cacheField>
    <cacheField name="Sucursal" numFmtId="0">
      <sharedItems/>
    </cacheField>
    <cacheField name="Producto" numFmtId="0">
      <sharedItems containsNonDate="0" containsString="0" containsBlank="1"/>
    </cacheField>
    <cacheField name="Fecha del pedido" numFmtId="0">
      <sharedItems count="127">
        <s v="01/01/2025"/>
        <s v="02/01/2025"/>
        <s v="03/01/2025"/>
        <s v="04/01/2025"/>
        <s v="05/01/2025"/>
        <s v="06/01/2025"/>
        <s v="07/01/2025"/>
        <s v="08/01/2025"/>
        <s v="09/01/2025"/>
        <s v="10/01/2025"/>
        <s v="11/01/2025"/>
        <s v="12/01/2025"/>
        <s v="13/01/2025"/>
        <s v="15/01/2025"/>
        <s v="16/01/2025"/>
        <s v="17/01/2025"/>
        <s v="18/01/2025"/>
        <s v="19/01/2025"/>
        <s v="20/01/2025"/>
        <s v="21/01/2025"/>
        <s v="22/01/2025"/>
        <s v="23/01/2025"/>
        <s v="24/01/2025"/>
        <s v="25/01/2025"/>
        <s v="26/01/2025"/>
        <s v="27/01/2025"/>
        <s v="28/01/2025"/>
        <s v="29/01/2025"/>
        <s v="30/01/2025"/>
        <s v="31/01/2025"/>
        <s v="01/02/2025"/>
        <s v="02/02/2025"/>
        <s v="03/02/2025"/>
        <s v="04/02/2025"/>
        <s v="05/02/2025"/>
        <s v="06/02/2025"/>
        <s v="07/02/2025"/>
        <s v="08/02/2025"/>
        <s v="09/02/2025"/>
        <s v="10/02/2025"/>
        <s v="11/02/2025"/>
        <s v="12/02/2025"/>
        <s v="13/02/2025"/>
        <s v="14/02/2025"/>
        <s v="15/02/2025"/>
        <s v="16/02/2025"/>
        <s v="17/02/2025"/>
        <s v="18/02/2025"/>
        <s v="19/02/2025"/>
        <s v="20/02/2025"/>
        <s v="21/02/2025"/>
        <s v="22/02/2025"/>
        <s v="23/02/2025"/>
        <s v="24/02/2025"/>
        <s v="25/02/2025"/>
        <s v="26/02/2025"/>
        <s v="27/02/2025"/>
        <s v="28/02/2025"/>
        <s v="01/03/2025"/>
        <s v="02/03/2025"/>
        <s v="03/03/2025"/>
        <s v="04/03/2025"/>
        <s v="05/03/2025"/>
        <s v="06/03/2025"/>
        <s v="07/03/2025"/>
        <s v="08/03/2025"/>
        <s v="09/03/2025"/>
        <s v="10/03/2025"/>
        <s v="11/03/2025"/>
        <s v="12/03/2025"/>
        <s v="13/03/2025"/>
        <s v="14/03/2025"/>
        <s v="15/03/2025"/>
        <s v="16/03/2025"/>
        <s v="17/03/2025"/>
        <s v="18/03/2025"/>
        <s v="19/03/2025"/>
        <s v="20/03/2025"/>
        <s v="21/03/2025"/>
        <s v="22/03/2025"/>
        <s v="23/03/2025"/>
        <s v="24/03/2025"/>
        <s v="25/03/2025"/>
        <s v="26/03/2025"/>
        <s v="27/03/2025"/>
        <s v="28/03/2025"/>
        <s v="29/03/2025"/>
        <s v="30/03/2025"/>
        <s v="31/03/2025"/>
        <s v="01/04/2025"/>
        <s v="02/04/2025"/>
        <s v="03/04/2025"/>
        <s v="04/04/2025"/>
        <s v="05/04/2025"/>
        <s v="06/04/2025"/>
        <s v="07/04/2025"/>
        <s v="08/04/2025"/>
        <s v="09/04/2025"/>
        <s v="10/04/2025"/>
        <s v="11/04/2025"/>
        <s v="12/04/2025"/>
        <s v="13/04/2025"/>
        <s v="15/04/2025"/>
        <s v="16/04/2025"/>
        <s v="17/04/2025"/>
        <s v="18/04/2025"/>
        <s v="19/04/2025"/>
        <s v="20/04/2025"/>
        <s v="21/04/2025"/>
        <s v="22/04/2025"/>
        <s v="23/04/2025"/>
        <s v="25/04/2025"/>
        <s v="26/04/2025"/>
        <s v="27/04/2025"/>
        <s v="29/04/2025"/>
        <s v="30/04/2025"/>
        <s v="01/05/2025"/>
        <s v="02/05/2025"/>
        <s v="03/05/2025"/>
        <s v="04/05/2025"/>
        <s v="05/05/2025"/>
        <s v="06/05/2025"/>
        <s v="07/05/2025"/>
        <s v="08/05/2025"/>
        <s v="09/05/2025"/>
        <s v="10/05/2025"/>
        <s v="11/05/2025"/>
      </sharedItems>
    </cacheField>
    <cacheField name="Hora" numFmtId="0">
      <sharedItems/>
    </cacheField>
    <cacheField name="Motivo" numFmtId="0">
      <sharedItems/>
    </cacheField>
    <cacheField name="Comentarios de los usuarios" numFmtId="0">
      <sharedItems containsBlank="1"/>
    </cacheField>
    <cacheField name="Monto del Pedido" numFmtId="0">
      <sharedItems containsSemiMixedTypes="0" containsString="0" containsNumber="1" minValue="10" maxValue="304"/>
    </cacheField>
    <cacheField name="Reintegro al usuario por reclamo" numFmtId="0">
      <sharedItems containsSemiMixedTypes="0" containsString="0" containsNumber="1" minValue="1.4" maxValue="138.05000000000001"/>
    </cacheField>
    <cacheField name="% de cargo sobre el reintegro al usuario" numFmtId="0">
      <sharedItems/>
    </cacheField>
    <cacheField name="Cargos por reclamos de los usuarios" numFmtId="0">
      <sharedItems containsSemiMixedTypes="0" containsString="0" containsNumber="1" minValue="-137" maxValue="-1.4"/>
    </cacheField>
    <cacheField name="MOTIVOS" numFmtId="0">
      <sharedItems count="3">
        <s v="Pedido Incompleto"/>
        <s v="Pedido equivocado"/>
        <s v="Calidad"/>
      </sharedItems>
    </cacheField>
    <cacheField name="Area responsable" numFmtId="0">
      <sharedItems/>
    </cacheField>
    <cacheField name="Agrupacion de producto"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velyn Salazar" refreshedDate="45793.818717824077" createdVersion="8" refreshedVersion="8" minRefreshableVersion="3" recordCount="984" xr:uid="{7A973EA2-4071-43F8-8EA6-05E9B6AF1914}">
  <cacheSource type="worksheet">
    <worksheetSource ref="A1:S985" sheet="reclamos - data RAPPI"/>
  </cacheSource>
  <cacheFields count="19">
    <cacheField name="MES" numFmtId="0">
      <sharedItems containsSemiMixedTypes="0" containsString="0" containsNumber="1" containsInteger="1" minValue="1" maxValue="5" count="5">
        <n v="1"/>
        <n v="2"/>
        <n v="3"/>
        <n v="4"/>
        <n v="5"/>
      </sharedItems>
    </cacheField>
    <cacheField name="TIENDA" numFmtId="0">
      <sharedItems count="17">
        <s v="Dos de Mayo"/>
        <s v="Encalada"/>
        <s v="La Mar"/>
        <s v="Bolivar"/>
        <s v="Camacho"/>
        <s v="Precursores"/>
        <s v="Aramburu"/>
        <s v="San Miguel"/>
        <s v="Chorrillos"/>
        <s v="La Molina"/>
        <s v="SantaCata"/>
        <s v="Arenales"/>
        <s v="Megaplaza"/>
        <s v="Barranco"/>
        <s v="Bolichera"/>
        <s v="La Marina"/>
        <s v="Andres Reyes"/>
      </sharedItems>
    </cacheField>
    <cacheField name="ORDEN ID" numFmtId="0">
      <sharedItems containsSemiMixedTypes="0" containsString="0" containsNumber="1" containsInteger="1" minValue="2201646178" maxValue="2212658339"/>
    </cacheField>
    <cacheField name="TIENDA portal" numFmtId="0">
      <sharedItems/>
    </cacheField>
    <cacheField name="PRODUCTO" numFmtId="0">
      <sharedItems containsBlank="1"/>
    </cacheField>
    <cacheField name="FECHA" numFmtId="0">
      <sharedItems containsDate="1" containsMixedTypes="1" minDate="2025-01-15T00:00:00" maxDate="2025-01-16T00:00:00" count="133">
        <s v="01/01/2025"/>
        <s v="02/01/2025"/>
        <s v="03/01/2025"/>
        <s v="04/01/2025"/>
        <s v="05/01/2025"/>
        <s v="06/01/2025"/>
        <s v="07/01/2025"/>
        <s v="08/01/2025"/>
        <s v="09/01/2025"/>
        <s v="10/01/2025"/>
        <s v="11/01/2025"/>
        <s v="12/01/2025"/>
        <s v="13/01/2025"/>
        <s v="14/01/2025"/>
        <s v="15/01/2025"/>
        <d v="2025-01-15T00:00:00"/>
        <s v="16/01/2025"/>
        <s v="17/01/2025"/>
        <s v="18/01/2025"/>
        <s v="19/01/2025"/>
        <s v="20/01/2025"/>
        <s v="21/01/2025"/>
        <s v="22/01/2025"/>
        <s v="23/01/2025"/>
        <s v="24/01/2025"/>
        <s v="25/01/2025"/>
        <s v="26/01/2025"/>
        <s v="27/01/2025"/>
        <s v="28/01/2025"/>
        <s v="29/01/2025"/>
        <s v="30/01/2025"/>
        <s v="31/01/2025"/>
        <s v="01/02/2025"/>
        <s v="02/02/2025"/>
        <s v="03/02/2025"/>
        <s v="04/02/2025"/>
        <s v="05/02/2025"/>
        <s v="06/02/2025"/>
        <s v="07/02/2025"/>
        <s v="08/02/2025"/>
        <s v="09/02/2025"/>
        <s v="10/02/2025"/>
        <s v="11/02/2025"/>
        <s v="12/02/2025"/>
        <s v="13/02/2025"/>
        <s v="14/02/2025"/>
        <s v="15/02/2025"/>
        <s v="16/02/2025"/>
        <s v="17/02/2025"/>
        <s v="18/02/2025"/>
        <s v="19/02/2025"/>
        <s v="20/02/2025"/>
        <s v="21/02/2025"/>
        <s v="22/02/2025"/>
        <s v="23/02/2025"/>
        <s v="24/02/2025"/>
        <s v="25/02/2025"/>
        <s v="26/02/2025"/>
        <s v="27/02/2025"/>
        <s v="28/02/2025"/>
        <s v="01/03/2025"/>
        <s v="02/03/2025"/>
        <s v="03/03/2025"/>
        <s v="04/03/2025"/>
        <s v="05/03/2025"/>
        <s v="06/03/2025"/>
        <s v="07/03/2025"/>
        <s v="08/03/2025"/>
        <s v="09/03/2025"/>
        <s v="10/03/2025"/>
        <s v="11/03/2025"/>
        <s v="12/03/2025"/>
        <s v="13/03/2025"/>
        <s v="14/03/2025"/>
        <s v="15/03/2025"/>
        <s v="16/03/2025"/>
        <s v="17/03/2025"/>
        <s v="18/03/2025"/>
        <s v="19/03/2025"/>
        <s v="20/03/2025"/>
        <s v="21/03/2025"/>
        <s v="22/03/2025"/>
        <s v="23/03/2025"/>
        <s v="24/03/2025"/>
        <s v="25/03/2025"/>
        <s v="26/03/2025"/>
        <s v="27/03/2025"/>
        <s v="28/03/2025"/>
        <s v="29/03/2025"/>
        <s v="30/03/2025"/>
        <s v="31/03/2025"/>
        <s v="02/04/2025"/>
        <s v="03/04/2025"/>
        <s v="06/04/2025"/>
        <s v="08/04/2025"/>
        <s v="13/04/2025"/>
        <s v="15/04/2025"/>
        <s v="20/04/2025"/>
        <s v="25/04/2025"/>
        <s v="29/04/2025"/>
        <s v="30/04/2025"/>
        <s v="01/04/2025"/>
        <s v="09/04/2025"/>
        <s v="10/04/2025"/>
        <s v="11/04/2025"/>
        <s v="22/04/2025"/>
        <s v="28/04/2025"/>
        <s v="12/04/2025"/>
        <s v="26/04/2025"/>
        <s v="27/04/2025"/>
        <s v="04/04/2025"/>
        <s v="18/04/2025"/>
        <s v="07/04/2025"/>
        <s v="17/04/2025"/>
        <s v="05/04/2025"/>
        <s v="16/04/2025"/>
        <s v="19/04/2025"/>
        <s v="21/04/2025"/>
        <s v="23/04/2025"/>
        <s v="24/04/2025"/>
        <s v="14/04/2025"/>
        <s v="01/05/2025"/>
        <s v="02/05/2025"/>
        <s v="03/05/2025"/>
        <s v="04/05/2025"/>
        <s v="05/05/2025"/>
        <s v="06/05/2025"/>
        <s v="07/05/2025"/>
        <s v="08/05/2025"/>
        <s v="10/05/2025"/>
        <s v="11/05/2025"/>
        <s v="12/05/2025"/>
        <s v="13/05/2025"/>
      </sharedItems>
    </cacheField>
    <cacheField name="Hora" numFmtId="0">
      <sharedItems containsBlank="1"/>
    </cacheField>
    <cacheField name="Venta" numFmtId="0">
      <sharedItems containsString="0" containsBlank="1" containsNumber="1" minValue="15.9" maxValue="161"/>
    </cacheField>
    <cacheField name="MOTIVO" numFmtId="0">
      <sharedItems/>
    </cacheField>
    <cacheField name="DETALLE DEL MOTIVO" numFmtId="0">
      <sharedItems/>
    </cacheField>
    <cacheField name="¿EL SELLO/EMPAQUE ESTABA ROTO?" numFmtId="0">
      <sharedItems/>
    </cacheField>
    <cacheField name="COMPENSACIÓN AL CLIENTE PAGADA POR RAPPI" numFmtId="0">
      <sharedItems containsString="0" containsBlank="1" containsNumber="1" minValue="0" maxValue="218"/>
    </cacheField>
    <cacheField name="COMPENSACIÓN AL CLIENTE PAGADA POR MA" numFmtId="0">
      <sharedItems containsString="0" containsBlank="1" containsNumber="1" minValue="0" maxValue="178"/>
    </cacheField>
    <cacheField name="COMENTARIOS" numFmtId="0">
      <sharedItems longText="1"/>
    </cacheField>
    <cacheField name="Motivos" numFmtId="0">
      <sharedItems containsBlank="1" count="7">
        <s v="Delivery Agregador"/>
        <s v="Pedido equivocado"/>
        <s v="No procede"/>
        <s v="Calidad"/>
        <s v="Pedido Incompleto"/>
        <s v="Mala atencion"/>
        <m/>
      </sharedItems>
    </cacheField>
    <cacheField name="Area responsable" numFmtId="0">
      <sharedItems/>
    </cacheField>
    <cacheField name="Agrupacion de producto" numFmtId="0">
      <sharedItems containsBlank="1"/>
    </cacheField>
    <cacheField name="Cod de devolucion" numFmtId="0">
      <sharedItems containsNonDate="0" containsString="0" containsBlank="1"/>
    </cacheField>
    <cacheField name="Bono rrhh" numFmtId="0">
      <sharedItems count="2">
        <s v="No"/>
        <s v="Si"/>
      </sharedItems>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velyn Salazar" refreshedDate="45812.764869907405" createdVersion="8" refreshedVersion="8" minRefreshableVersion="3" recordCount="619" xr:uid="{3C8DCEAC-745C-4512-9ACC-301EFECADD45}">
  <cacheSource type="worksheet">
    <worksheetSource ref="A1:P620" sheet="reclamos - data PEYA"/>
  </cacheSource>
  <cacheFields count="16">
    <cacheField name="Mes" numFmtId="0">
      <sharedItems containsSemiMixedTypes="0" containsString="0" containsNumber="1" containsInteger="1" minValue="1" maxValue="6" count="6">
        <n v="1"/>
        <n v="2"/>
        <n v="3"/>
        <n v="4"/>
        <n v="5"/>
        <n v="6"/>
      </sharedItems>
    </cacheField>
    <cacheField name="Tienda" numFmtId="0">
      <sharedItems containsBlank="1" count="21">
        <s v="La molina"/>
        <s v="Camacho"/>
        <s v="Encalada"/>
        <s v="La Mar"/>
        <s v="San Miguel"/>
        <s v="Arenales"/>
        <s v="Megaplaza"/>
        <s v="Bolichera"/>
        <s v="Bolivar"/>
        <s v="SantaCata"/>
        <s v="Chorrillos"/>
        <s v="Barranco"/>
        <s v="Dos de mayo"/>
        <s v="Aramburu"/>
        <s v="Precursores"/>
        <s v="Paso28"/>
        <s v="La Marina"/>
        <s v="Andres Reyes"/>
        <s v="Plaza Norte"/>
        <s v="Santa Anita"/>
        <m u="1"/>
      </sharedItems>
    </cacheField>
    <cacheField name="Número de pedido" numFmtId="0">
      <sharedItems containsSemiMixedTypes="0" containsString="0" containsNumber="1" containsInteger="1" minValue="1407022267" maxValue="1574783269"/>
    </cacheField>
    <cacheField name="Sucursal" numFmtId="0">
      <sharedItems/>
    </cacheField>
    <cacheField name="Producto" numFmtId="0">
      <sharedItems containsNonDate="0" containsString="0" containsBlank="1"/>
    </cacheField>
    <cacheField name="Fecha del pedido" numFmtId="0">
      <sharedItems count="148">
        <s v="01/01/2025"/>
        <s v="02/01/2025"/>
        <s v="03/01/2025"/>
        <s v="04/01/2025"/>
        <s v="05/01/2025"/>
        <s v="06/01/2025"/>
        <s v="07/01/2025"/>
        <s v="08/01/2025"/>
        <s v="09/01/2025"/>
        <s v="10/01/2025"/>
        <s v="11/01/2025"/>
        <s v="12/01/2025"/>
        <s v="13/01/2025"/>
        <s v="15/01/2025"/>
        <s v="16/01/2025"/>
        <s v="17/01/2025"/>
        <s v="18/01/2025"/>
        <s v="19/01/2025"/>
        <s v="20/01/2025"/>
        <s v="21/01/2025"/>
        <s v="22/01/2025"/>
        <s v="23/01/2025"/>
        <s v="24/01/2025"/>
        <s v="25/01/2025"/>
        <s v="26/01/2025"/>
        <s v="27/01/2025"/>
        <s v="28/01/2025"/>
        <s v="29/01/2025"/>
        <s v="30/01/2025"/>
        <s v="31/01/2025"/>
        <s v="01/02/2025"/>
        <s v="02/02/2025"/>
        <s v="03/02/2025"/>
        <s v="04/02/2025"/>
        <s v="05/02/2025"/>
        <s v="06/02/2025"/>
        <s v="07/02/2025"/>
        <s v="08/02/2025"/>
        <s v="09/02/2025"/>
        <s v="10/02/2025"/>
        <s v="11/02/2025"/>
        <s v="12/02/2025"/>
        <s v="13/02/2025"/>
        <s v="14/02/2025"/>
        <s v="15/02/2025"/>
        <s v="16/02/2025"/>
        <s v="17/02/2025"/>
        <s v="18/02/2025"/>
        <s v="19/02/2025"/>
        <s v="20/02/2025"/>
        <s v="21/02/2025"/>
        <s v="22/02/2025"/>
        <s v="23/02/2025"/>
        <s v="24/02/2025"/>
        <s v="25/02/2025"/>
        <s v="26/02/2025"/>
        <s v="27/02/2025"/>
        <s v="28/02/2025"/>
        <s v="01/03/2025"/>
        <s v="02/03/2025"/>
        <s v="03/03/2025"/>
        <s v="04/03/2025"/>
        <s v="05/03/2025"/>
        <s v="06/03/2025"/>
        <s v="07/03/2025"/>
        <s v="08/03/2025"/>
        <s v="09/03/2025"/>
        <s v="10/03/2025"/>
        <s v="11/03/2025"/>
        <s v="12/03/2025"/>
        <s v="13/03/2025"/>
        <s v="14/03/2025"/>
        <s v="15/03/2025"/>
        <s v="16/03/2025"/>
        <s v="17/03/2025"/>
        <s v="18/03/2025"/>
        <s v="19/03/2025"/>
        <s v="20/03/2025"/>
        <s v="21/03/2025"/>
        <s v="22/03/2025"/>
        <s v="23/03/2025"/>
        <s v="24/03/2025"/>
        <s v="25/03/2025"/>
        <s v="26/03/2025"/>
        <s v="27/03/2025"/>
        <s v="28/03/2025"/>
        <s v="29/03/2025"/>
        <s v="30/03/2025"/>
        <s v="31/03/2025"/>
        <s v="01/04/2025"/>
        <s v="02/04/2025"/>
        <s v="03/04/2025"/>
        <s v="04/04/2025"/>
        <s v="05/04/2025"/>
        <s v="06/04/2025"/>
        <s v="07/04/2025"/>
        <s v="08/04/2025"/>
        <s v="09/04/2025"/>
        <s v="10/04/2025"/>
        <s v="11/04/2025"/>
        <s v="12/04/2025"/>
        <s v="13/04/2025"/>
        <s v="15/04/2025"/>
        <s v="16/04/2025"/>
        <s v="17/04/2025"/>
        <s v="18/04/2025"/>
        <s v="19/04/2025"/>
        <s v="20/04/2025"/>
        <s v="21/04/2025"/>
        <s v="22/04/2025"/>
        <s v="23/04/2025"/>
        <s v="25/04/2025"/>
        <s v="26/04/2025"/>
        <s v="27/04/2025"/>
        <s v="29/04/2025"/>
        <s v="30/04/2025"/>
        <s v="01/05/2025"/>
        <s v="02/05/2025"/>
        <s v="03/05/2025"/>
        <s v="04/05/2025"/>
        <s v="05/05/2025"/>
        <s v="06/05/2025"/>
        <s v="07/05/2025"/>
        <s v="08/05/2025"/>
        <s v="09/05/2025"/>
        <s v="10/05/2025"/>
        <s v="11/05/2025"/>
        <s v="12/05/2025"/>
        <s v="13/05/2025"/>
        <s v="14/05/2025"/>
        <s v="15/05/2025"/>
        <s v="16/05/2025"/>
        <s v="17/05/2025"/>
        <s v="18/05/2025"/>
        <s v="19/05/2025"/>
        <s v="20/05/2025"/>
        <s v="21/05/2025"/>
        <s v="22/05/2025"/>
        <s v="23/05/2025"/>
        <s v="24/05/2025"/>
        <s v="25/05/2025"/>
        <s v="26/05/2025"/>
        <s v="27/05/2025"/>
        <s v="28/05/2025"/>
        <s v="29/05/2025"/>
        <s v="30/05/2025"/>
        <s v="31/05/2025"/>
        <s v="01/06/2025"/>
      </sharedItems>
    </cacheField>
    <cacheField name="Hora" numFmtId="0">
      <sharedItems/>
    </cacheField>
    <cacheField name="Motivo" numFmtId="0">
      <sharedItems/>
    </cacheField>
    <cacheField name="Comentarios de los usuarios" numFmtId="0">
      <sharedItems containsBlank="1"/>
    </cacheField>
    <cacheField name="Monto del Pedido" numFmtId="0">
      <sharedItems containsSemiMixedTypes="0" containsString="0" containsNumber="1" minValue="10" maxValue="304"/>
    </cacheField>
    <cacheField name="Reintegro al usuario por reclamo" numFmtId="0">
      <sharedItems containsSemiMixedTypes="0" containsString="0" containsNumber="1" minValue="1.25" maxValue="138.05000000000001"/>
    </cacheField>
    <cacheField name="% de cargo sobre el reintegro al usuario" numFmtId="0">
      <sharedItems/>
    </cacheField>
    <cacheField name="Cargos por reclamos de los usuarios" numFmtId="0">
      <sharedItems containsSemiMixedTypes="0" containsString="0" containsNumber="1" minValue="-137" maxValue="-1.25"/>
    </cacheField>
    <cacheField name="MOTIVOS" numFmtId="0">
      <sharedItems containsBlank="1"/>
    </cacheField>
    <cacheField name="Area responsable" numFmtId="0">
      <sharedItems containsBlank="1"/>
    </cacheField>
    <cacheField name="Agrupacion de producto"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velyn Salazar" refreshedDate="45812.765398379626" createdVersion="8" refreshedVersion="8" minRefreshableVersion="3" recordCount="605" xr:uid="{ECB12F87-BF3D-49BA-8AAE-A4DFFFC645AC}">
  <cacheSource type="worksheet">
    <worksheetSource ref="A1:Y606" sheet="data wc"/>
  </cacheSource>
  <cacheFields count="25">
    <cacheField name="Caso: #" numFmtId="0">
      <sharedItems containsSemiMixedTypes="0" containsString="0" containsNumber="1" containsInteger="1" minValue="481690" maxValue="499604"/>
    </cacheField>
    <cacheField name="Asunto" numFmtId="0">
      <sharedItems/>
    </cacheField>
    <cacheField name="Caso: Descripción" numFmtId="0">
      <sharedItems longText="1"/>
    </cacheField>
    <cacheField name="Contacto Nombre" numFmtId="0">
      <sharedItems/>
    </cacheField>
    <cacheField name="Creadas" numFmtId="22">
      <sharedItems containsSemiMixedTypes="0" containsNonDate="0" containsDate="1" containsString="0" minDate="2025-03-01T09:30:42" maxDate="2025-04-30T21:37:53" count="605">
        <d v="2025-03-01T09:30:42"/>
        <d v="2025-03-01T10:19:19"/>
        <d v="2025-03-01T14:59:40"/>
        <d v="2025-03-01T15:05:46"/>
        <d v="2025-03-01T15:59:31"/>
        <d v="2025-03-01T16:57:14"/>
        <d v="2025-03-01T17:13:32"/>
        <d v="2025-03-01T18:51:28"/>
        <d v="2025-03-01T19:08:39"/>
        <d v="2025-03-01T21:03:18"/>
        <d v="2025-03-02T10:21:32"/>
        <d v="2025-03-02T11:24:12"/>
        <d v="2025-03-02T12:19:29"/>
        <d v="2025-03-02T16:42:01"/>
        <d v="2025-03-02T19:56:29"/>
        <d v="2025-03-02T20:21:47"/>
        <d v="2025-03-02T20:53:38"/>
        <d v="2025-03-02T21:48:57"/>
        <d v="2025-03-03T08:04:16"/>
        <d v="2025-03-03T08:15:47"/>
        <d v="2025-03-03T08:51:39"/>
        <d v="2025-03-03T09:35:01"/>
        <d v="2025-03-03T09:44:05"/>
        <d v="2025-03-03T15:19:09"/>
        <d v="2025-03-03T16:09:26"/>
        <d v="2025-03-03T17:42:54"/>
        <d v="2025-03-03T17:52:05"/>
        <d v="2025-03-03T18:45:36"/>
        <d v="2025-03-03T19:03:03"/>
        <d v="2025-03-03T20:24:17"/>
        <d v="2025-03-04T10:05:10"/>
        <d v="2025-03-04T14:25:51"/>
        <d v="2025-03-04T17:22:54"/>
        <d v="2025-03-04T17:23:36"/>
        <d v="2025-03-04T18:05:40"/>
        <d v="2025-03-04T18:25:13"/>
        <d v="2025-03-05T08:03:35"/>
        <d v="2025-03-05T08:19:49"/>
        <d v="2025-03-05T09:32:22"/>
        <d v="2025-03-05T12:27:27"/>
        <d v="2025-03-05T12:55:56"/>
        <d v="2025-03-05T13:20:53"/>
        <d v="2025-03-05T13:29:03"/>
        <d v="2025-03-05T16:15:10"/>
        <d v="2025-03-05T17:53:54"/>
        <d v="2025-03-05T18:16:28"/>
        <d v="2025-03-05T19:40:22"/>
        <d v="2025-03-05T21:33:15"/>
        <d v="2025-03-05T22:26:52"/>
        <d v="2025-03-06T09:41:53"/>
        <d v="2025-03-06T10:42:07"/>
        <d v="2025-03-06T13:24:49"/>
        <d v="2025-03-06T13:33:43"/>
        <d v="2025-03-06T15:58:00"/>
        <d v="2025-03-06T16:21:25"/>
        <d v="2025-03-06T16:46:06"/>
        <d v="2025-03-06T20:49:54"/>
        <d v="2025-03-06T21:00:55"/>
        <d v="2025-03-07T08:28:26"/>
        <d v="2025-03-07T15:50:57"/>
        <d v="2025-03-07T18:39:17"/>
        <d v="2025-03-07T19:13:46"/>
        <d v="2025-03-07T19:45:06"/>
        <d v="2025-03-07T20:21:19"/>
        <d v="2025-03-07T20:47:24"/>
        <d v="2025-03-08T08:08:37"/>
        <d v="2025-03-08T09:18:56"/>
        <d v="2025-03-08T09:39:35"/>
        <d v="2025-03-08T09:53:46"/>
        <d v="2025-03-08T10:30:43"/>
        <d v="2025-03-08T10:51:04"/>
        <d v="2025-03-08T12:01:28"/>
        <d v="2025-03-08T13:43:06"/>
        <d v="2025-03-08T15:48:41"/>
        <d v="2025-03-08T15:51:16"/>
        <d v="2025-03-08T16:38:07"/>
        <d v="2025-03-08T18:05:14"/>
        <d v="2025-03-08T18:10:02"/>
        <d v="2025-03-08T18:33:08"/>
        <d v="2025-03-08T18:53:20"/>
        <d v="2025-03-08T19:37:00"/>
        <d v="2025-03-08T19:46:11"/>
        <d v="2025-03-08T19:54:18"/>
        <d v="2025-03-08T21:18:24"/>
        <d v="2025-03-08T21:55:02"/>
        <d v="2025-03-09T10:13:42"/>
        <d v="2025-03-09T10:46:28"/>
        <d v="2025-03-09T11:17:34"/>
        <d v="2025-03-09T14:24:06"/>
        <d v="2025-03-09T15:12:23"/>
        <d v="2025-03-09T17:20:42"/>
        <d v="2025-03-09T19:12:06"/>
        <d v="2025-03-09T20:31:29"/>
        <d v="2025-03-09T21:40:28"/>
        <d v="2025-03-10T12:16:12"/>
        <d v="2025-03-10T16:23:53"/>
        <d v="2025-03-10T17:28:03"/>
        <d v="2025-03-10T20:13:24"/>
        <d v="2025-03-11T08:32:09"/>
        <d v="2025-03-11T09:47:10"/>
        <d v="2025-03-11T11:28:00"/>
        <d v="2025-03-11T12:24:23"/>
        <d v="2025-03-11T14:39:36"/>
        <d v="2025-03-11T15:31:08"/>
        <d v="2025-03-11T16:45:03"/>
        <d v="2025-03-11T17:21:11"/>
        <d v="2025-03-11T17:54:37"/>
        <d v="2025-03-11T18:04:20"/>
        <d v="2025-03-11T18:49:37"/>
        <d v="2025-03-11T19:03:41"/>
        <d v="2025-03-11T20:37:30"/>
        <d v="2025-03-11T20:56:55"/>
        <d v="2025-03-11T20:59:28"/>
        <d v="2025-03-12T10:50:23"/>
        <d v="2025-03-12T11:27:28"/>
        <d v="2025-03-12T11:42:00"/>
        <d v="2025-03-12T11:43:03"/>
        <d v="2025-03-12T12:06:52"/>
        <d v="2025-03-12T12:15:34"/>
        <d v="2025-03-12T12:40:20"/>
        <d v="2025-03-12T13:23:06"/>
        <d v="2025-03-12T18:32:27"/>
        <d v="2025-03-12T18:42:18"/>
        <d v="2025-03-12T19:31:32"/>
        <d v="2025-03-12T21:03:03"/>
        <d v="2025-03-13T13:41:56"/>
        <d v="2025-03-13T14:31:19"/>
        <d v="2025-03-13T15:56:50"/>
        <d v="2025-03-13T18:14:33"/>
        <d v="2025-03-13T20:38:37"/>
        <d v="2025-03-13T21:37:36"/>
        <d v="2025-03-13T21:59:41"/>
        <d v="2025-03-13T22:12:23"/>
        <d v="2025-03-14T09:28:28"/>
        <d v="2025-03-14T09:44:09"/>
        <d v="2025-03-14T10:48:10"/>
        <d v="2025-03-14T11:30:25"/>
        <d v="2025-03-14T11:57:30"/>
        <d v="2025-03-14T12:05:48"/>
        <d v="2025-03-14T13:03:23"/>
        <d v="2025-03-14T13:49:38"/>
        <d v="2025-03-14T14:31:35"/>
        <d v="2025-03-14T15:34:12"/>
        <d v="2025-03-14T17:19:29"/>
        <d v="2025-03-14T21:50:56"/>
        <d v="2025-03-15T08:08:33"/>
        <d v="2025-03-15T09:12:12"/>
        <d v="2025-03-15T11:45:29"/>
        <d v="2025-03-15T15:53:39"/>
        <d v="2025-03-15T18:52:53"/>
        <d v="2025-03-15T19:49:08"/>
        <d v="2025-03-15T20:13:17"/>
        <d v="2025-03-16T10:48:39"/>
        <d v="2025-03-16T11:32:58"/>
        <d v="2025-03-16T14:35:33"/>
        <d v="2025-03-16T15:19:36"/>
        <d v="2025-03-16T15:51:07"/>
        <d v="2025-03-16T17:43:25"/>
        <d v="2025-03-16T18:15:56"/>
        <d v="2025-03-16T19:29:06"/>
        <d v="2025-03-16T19:54:42"/>
        <d v="2025-03-17T08:48:18"/>
        <d v="2025-03-17T08:59:59"/>
        <d v="2025-03-17T12:34:21"/>
        <d v="2025-03-17T14:54:24"/>
        <d v="2025-03-17T15:32:38"/>
        <d v="2025-03-17T20:14:16"/>
        <d v="2025-03-17T21:47:12"/>
        <d v="2025-03-18T09:03:07"/>
        <d v="2025-03-18T11:16:15"/>
        <d v="2025-03-18T12:24:17"/>
        <d v="2025-03-18T13:09:42"/>
        <d v="2025-03-18T16:02:32"/>
        <d v="2025-03-18T16:15:15"/>
        <d v="2025-03-18T17:03:20"/>
        <d v="2025-03-18T18:47:41"/>
        <d v="2025-03-18T18:57:29"/>
        <d v="2025-03-18T19:21:45"/>
        <d v="2025-03-18T21:04:27"/>
        <d v="2025-03-19T09:10:14"/>
        <d v="2025-03-19T09:46:25"/>
        <d v="2025-03-19T10:09:56"/>
        <d v="2025-03-19T11:32:45"/>
        <d v="2025-03-19T13:31:59"/>
        <d v="2025-03-19T14:29:32"/>
        <d v="2025-03-19T15:53:29"/>
        <d v="2025-03-19T15:53:58"/>
        <d v="2025-03-19T17:47:29"/>
        <d v="2025-03-19T18:04:33"/>
        <d v="2025-03-19T19:07:59"/>
        <d v="2025-03-19T19:50:05"/>
        <d v="2025-03-19T23:08:57"/>
        <d v="2025-03-20T09:59:39"/>
        <d v="2025-03-20T10:09:32"/>
        <d v="2025-03-20T12:28:55"/>
        <d v="2025-03-20T13:35:52"/>
        <d v="2025-03-20T14:54:14"/>
        <d v="2025-03-20T15:11:43"/>
        <d v="2025-03-20T15:37:32"/>
        <d v="2025-03-20T15:54:12"/>
        <d v="2025-03-20T17:01:21"/>
        <d v="2025-03-20T17:22:56"/>
        <d v="2025-03-20T17:51:18"/>
        <d v="2025-03-20T19:11:21"/>
        <d v="2025-03-20T20:04:57"/>
        <d v="2025-03-20T20:09:10"/>
        <d v="2025-03-20T20:18:11"/>
        <d v="2025-03-20T20:39:18"/>
        <d v="2025-03-21T08:19:08"/>
        <d v="2025-03-21T08:32:05"/>
        <d v="2025-03-21T09:24:50"/>
        <d v="2025-03-21T10:41:12"/>
        <d v="2025-03-21T15:08:29"/>
        <d v="2025-03-21T16:56:10"/>
        <d v="2025-03-21T17:25:26"/>
        <d v="2025-03-21T17:44:50"/>
        <d v="2025-03-21T17:49:35"/>
        <d v="2025-03-21T19:24:20"/>
        <d v="2025-03-21T19:46:17"/>
        <d v="2025-03-22T09:17:00"/>
        <d v="2025-03-22T09:33:12"/>
        <d v="2025-03-22T09:56:07"/>
        <d v="2025-03-22T11:29:02"/>
        <d v="2025-03-22T12:41:52"/>
        <d v="2025-03-22T12:49:21"/>
        <d v="2025-03-22T15:50:43"/>
        <d v="2025-03-22T16:52:35"/>
        <d v="2025-03-22T18:07:43"/>
        <d v="2025-03-22T18:13:14"/>
        <d v="2025-03-22T18:41:15"/>
        <d v="2025-03-22T20:20:23"/>
        <d v="2025-03-22T21:20:40"/>
        <d v="2025-03-22T21:30:07"/>
        <d v="2025-03-23T10:21:51"/>
        <d v="2025-03-23T12:45:06"/>
        <d v="2025-03-23T13:37:02"/>
        <d v="2025-03-23T13:49:38"/>
        <d v="2025-03-23T16:05:46"/>
        <d v="2025-03-23T16:27:32"/>
        <d v="2025-03-23T16:28:14"/>
        <d v="2025-03-23T17:03:42"/>
        <d v="2025-03-23T18:31:31"/>
        <d v="2025-03-23T18:36:57"/>
        <d v="2025-03-23T20:16:38"/>
        <d v="2025-03-24T09:21:29"/>
        <d v="2025-03-24T11:58:01"/>
        <d v="2025-03-24T13:09:53"/>
        <d v="2025-03-24T18:51:44"/>
        <d v="2025-03-24T19:02:14"/>
        <d v="2025-03-24T21:40:36"/>
        <d v="2025-03-25T10:29:23"/>
        <d v="2025-03-25T12:10:02"/>
        <d v="2025-03-25T14:07:33"/>
        <d v="2025-03-25T14:22:12"/>
        <d v="2025-03-25T16:51:44"/>
        <d v="2025-03-25T20:33:49"/>
        <d v="2025-03-25T20:48:20"/>
        <d v="2025-03-25T21:34:21"/>
        <d v="2025-03-26T10:18:25"/>
        <d v="2025-03-26T14:00:54"/>
        <d v="2025-03-26T14:56:06"/>
        <d v="2025-03-26T15:40:28"/>
        <d v="2025-03-26T19:19:38"/>
        <d v="2025-03-26T19:37:42"/>
        <d v="2025-03-27T08:17:12"/>
        <d v="2025-03-27T09:35:36"/>
        <d v="2025-03-27T10:19:13"/>
        <d v="2025-03-27T17:45:32"/>
        <d v="2025-03-28T10:19:29"/>
        <d v="2025-03-28T12:22:10"/>
        <d v="2025-03-28T12:48:15"/>
        <d v="2025-03-28T12:57:19"/>
        <d v="2025-03-28T15:33:51"/>
        <d v="2025-03-28T15:50:37"/>
        <d v="2025-03-28T17:34:50"/>
        <d v="2025-03-29T08:08:49"/>
        <d v="2025-03-29T09:31:12"/>
        <d v="2025-03-29T15:13:52"/>
        <d v="2025-03-29T15:19:10"/>
        <d v="2025-03-29T15:34:27"/>
        <d v="2025-03-29T16:38:47"/>
        <d v="2025-03-29T16:45:57"/>
        <d v="2025-03-29T17:34:02"/>
        <d v="2025-03-29T18:05:17"/>
        <d v="2025-03-29T18:46:15"/>
        <d v="2025-03-29T20:03:02"/>
        <d v="2025-03-29T20:25:48"/>
        <d v="2025-03-29T20:36:06"/>
        <d v="2025-03-30T08:12:34"/>
        <d v="2025-03-30T09:14:09"/>
        <d v="2025-03-30T14:59:19"/>
        <d v="2025-03-30T15:22:36"/>
        <d v="2025-03-30T16:50:27"/>
        <d v="2025-03-30T16:50:33"/>
        <d v="2025-03-30T17:01:14"/>
        <d v="2025-03-30T17:39:31"/>
        <d v="2025-03-30T17:43:03"/>
        <d v="2025-03-30T18:07:16"/>
        <d v="2025-03-30T18:48:35"/>
        <d v="2025-03-30T19:37:06"/>
        <d v="2025-03-30T20:06:22"/>
        <d v="2025-03-30T20:19:06"/>
        <d v="2025-03-31T12:56:47"/>
        <d v="2025-03-31T13:18:20"/>
        <d v="2025-03-31T13:51:55"/>
        <d v="2025-03-31T14:34:36"/>
        <d v="2025-03-31T17:27:22"/>
        <d v="2025-03-31T19:04:40"/>
        <d v="2025-03-31T20:17:53"/>
        <d v="2025-03-31T22:13:40"/>
        <d v="2025-04-05T18:44:31"/>
        <d v="2025-04-06T09:32:53"/>
        <d v="2025-04-07T09:29:26"/>
        <d v="2025-04-01T18:28:20"/>
        <d v="2025-04-03T10:14:25"/>
        <d v="2025-04-10T20:19:07"/>
        <d v="2025-04-17T10:19:02"/>
        <d v="2025-04-18T00:49:01"/>
        <d v="2025-04-20T19:19:05"/>
        <d v="2025-04-21T17:19:16"/>
        <d v="2025-04-27T14:33:02"/>
        <d v="2025-04-11T17:47:46"/>
        <d v="2025-04-27T19:24:04"/>
        <d v="2025-04-23T08:49:30"/>
        <d v="2025-04-19T22:23:50"/>
        <d v="2025-04-15T13:41:21"/>
        <d v="2025-04-14T08:07:08"/>
        <d v="2025-04-13T18:24:03"/>
        <d v="2025-04-15T11:48:08"/>
        <d v="2025-04-17T00:50:44"/>
        <d v="2025-04-18T12:46:56"/>
        <d v="2025-04-18T18:24:24"/>
        <d v="2025-04-19T22:14:05"/>
        <d v="2025-04-19T22:27:09"/>
        <d v="2025-04-20T10:20:51"/>
        <d v="2025-04-20T14:33:56"/>
        <d v="2025-04-11T14:22:03"/>
        <d v="2025-04-30T11:34:08"/>
        <d v="2025-04-11T15:54:13"/>
        <d v="2025-04-04T19:14:40"/>
        <d v="2025-04-08T09:29:30"/>
        <d v="2025-04-28T19:22:02"/>
        <d v="2025-04-10T15:55:29"/>
        <d v="2025-04-28T20:37:53"/>
        <d v="2025-04-05T14:09:27"/>
        <d v="2025-04-20T13:15:02"/>
        <d v="2025-04-16T14:52:16"/>
        <d v="2025-04-09T16:56:10"/>
        <d v="2025-04-21T19:26:33"/>
        <d v="2025-04-25T09:59:25"/>
        <d v="2025-04-08T15:50:36"/>
        <d v="2025-04-26T11:43:19"/>
        <d v="2025-04-01T16:36:51"/>
        <d v="2025-04-01T20:13:08"/>
        <d v="2025-04-02T14:40:41"/>
        <d v="2025-04-01T12:54:58"/>
        <d v="2025-04-01T16:12:05"/>
        <d v="2025-04-02T19:34:02"/>
        <d v="2025-04-02T20:37:41"/>
        <d v="2025-04-03T09:22:03"/>
        <d v="2025-04-03T09:31:32"/>
        <d v="2025-04-04T21:21:24"/>
        <d v="2025-04-07T18:58:27"/>
        <d v="2025-04-08T19:02:11"/>
        <d v="2025-04-08T19:29:55"/>
        <d v="2025-04-09T10:08:43"/>
        <d v="2025-04-09T14:02:07"/>
        <d v="2025-04-09T18:16:44"/>
        <d v="2025-04-10T12:19:49"/>
        <d v="2025-04-10T20:28:26"/>
        <d v="2025-04-14T15:34:44"/>
        <d v="2025-04-14T15:35:01"/>
        <d v="2025-04-15T18:58:59"/>
        <d v="2025-04-15T19:44:18"/>
        <d v="2025-04-17T14:23:45"/>
        <d v="2025-04-17T17:00:44"/>
        <d v="2025-04-17T21:46:20"/>
        <d v="2025-04-19T17:05:39"/>
        <d v="2025-04-20T17:21:22"/>
        <d v="2025-04-22T19:09:00"/>
        <d v="2025-04-25T13:26:53"/>
        <d v="2025-04-25T14:54:40"/>
        <d v="2025-04-25T08:42:23"/>
        <d v="2025-04-01T21:29:57"/>
        <d v="2025-04-17T12:13:01"/>
        <d v="2025-04-20T13:30:32"/>
        <d v="2025-04-14T18:57:05"/>
        <d v="2025-04-22T16:25:48"/>
        <d v="2025-04-16T21:10:37"/>
        <d v="2025-04-01T18:59:11"/>
        <d v="2025-04-29T18:25:13"/>
        <d v="2025-04-22T12:48:54"/>
        <d v="2025-04-25T10:41:48"/>
        <d v="2025-04-14T14:07:35"/>
        <d v="2025-04-06T10:47:34"/>
        <d v="2025-04-22T17:28:27"/>
        <d v="2025-04-15T17:13:54"/>
        <d v="2025-04-13T12:54:55"/>
        <d v="2025-04-08T14:33:38"/>
        <d v="2025-04-01T17:09:12"/>
        <d v="2025-04-10T09:45:23"/>
        <d v="2025-04-10T13:37:00"/>
        <d v="2025-04-24T09:59:43"/>
        <d v="2025-04-25T15:28:28"/>
        <d v="2025-04-12T18:54:59"/>
        <d v="2025-04-04T11:22:03"/>
        <d v="2025-04-22T20:22:55"/>
        <d v="2025-04-02T20:55:33"/>
        <d v="2025-04-21T19:32:57"/>
        <d v="2025-04-10T09:44:33"/>
        <d v="2025-04-30T12:49:37"/>
        <d v="2025-04-20T17:29:22"/>
        <d v="2025-04-07T11:42:42"/>
        <d v="2025-04-26T16:18:46"/>
        <d v="2025-04-28T21:02:51"/>
        <d v="2025-04-29T17:09:01"/>
        <d v="2025-04-25T19:47:30"/>
        <d v="2025-04-13T11:45:49"/>
        <d v="2025-04-17T20:51:31"/>
        <d v="2025-04-03T11:22:11"/>
        <d v="2025-04-20T21:17:56"/>
        <d v="2025-04-26T17:03:48"/>
        <d v="2025-04-01T14:52:38"/>
        <d v="2025-04-10T21:16:17"/>
        <d v="2025-04-10T14:57:12"/>
        <d v="2025-04-30T09:55:49"/>
        <d v="2025-04-30T11:42:27"/>
        <d v="2025-04-19T19:45:48"/>
        <d v="2025-04-27T10:39:58"/>
        <d v="2025-04-04T13:48:22"/>
        <d v="2025-04-19T20:58:27"/>
        <d v="2025-04-12T08:22:09"/>
        <d v="2025-04-30T15:55:23"/>
        <d v="2025-04-11T20:38:12"/>
        <d v="2025-04-23T13:53:34"/>
        <d v="2025-04-14T18:17:44"/>
        <d v="2025-04-17T10:16:14"/>
        <d v="2025-04-30T12:45:54"/>
        <d v="2025-04-02T16:30:17"/>
        <d v="2025-04-25T14:54:09"/>
        <d v="2025-04-05T08:08:02"/>
        <d v="2025-04-28T12:12:24"/>
        <d v="2025-04-17T18:19:23"/>
        <d v="2025-04-04T11:55:55"/>
        <d v="2025-04-14T13:52:30"/>
        <d v="2025-04-09T11:00:22"/>
        <d v="2025-04-26T16:53:22"/>
        <d v="2025-04-26T17:54:08"/>
        <d v="2025-04-29T13:19:24"/>
        <d v="2025-04-25T12:57:47"/>
        <d v="2025-04-25T20:19:50"/>
        <d v="2025-04-28T12:02:18"/>
        <d v="2025-04-06T13:34:36"/>
        <d v="2025-04-01T10:17:31"/>
        <d v="2025-04-15T15:44:49"/>
        <d v="2025-04-11T11:08:31"/>
        <d v="2025-04-23T08:17:11"/>
        <d v="2025-04-09T17:53:00"/>
        <d v="2025-04-24T16:16:06"/>
        <d v="2025-04-10T16:26:50"/>
        <d v="2025-04-19T15:02:39"/>
        <d v="2025-04-04T09:57:15"/>
        <d v="2025-04-24T15:36:59"/>
        <d v="2025-04-09T18:10:40"/>
        <d v="2025-04-23T14:34:18"/>
        <d v="2025-04-02T08:05:35"/>
        <d v="2025-04-01T17:39:23"/>
        <d v="2025-04-02T13:57:26"/>
        <d v="2025-04-02T17:33:39"/>
        <d v="2025-04-02T19:03:07"/>
        <d v="2025-04-02T19:34:25"/>
        <d v="2025-04-02T19:54:41"/>
        <d v="2025-04-02T20:50:22"/>
        <d v="2025-04-03T09:37:09"/>
        <d v="2025-04-03T09:44:27"/>
        <d v="2025-04-04T15:54:27"/>
        <d v="2025-04-04T15:48:54"/>
        <d v="2025-04-04T16:08:05"/>
        <d v="2025-04-04T18:36:05"/>
        <d v="2025-04-04T20:01:09"/>
        <d v="2025-04-05T09:07:48"/>
        <d v="2025-04-05T13:05:34"/>
        <d v="2025-04-05T15:22:41"/>
        <d v="2025-04-05T17:27:43"/>
        <d v="2025-04-06T08:15:47"/>
        <d v="2025-04-06T10:51:10"/>
        <d v="2025-04-07T14:19:17"/>
        <d v="2025-04-06T13:52:32"/>
        <d v="2025-04-06T15:48:20"/>
        <d v="2025-04-06T15:45:25"/>
        <d v="2025-04-06T18:39:35"/>
        <d v="2025-04-06T21:38:04"/>
        <d v="2025-04-07T14:50:15"/>
        <d v="2025-04-09T19:43:09"/>
        <d v="2025-04-07T19:08:31"/>
        <d v="2025-04-08T08:22:33"/>
        <d v="2025-04-08T16:36:26"/>
        <d v="2025-04-08T16:54:02"/>
        <d v="2025-04-08T20:21:49"/>
        <d v="2025-04-08T21:24:38"/>
        <d v="2025-04-12T12:11:37"/>
        <d v="2025-04-09T10:36:00"/>
        <d v="2025-04-09T11:33:18"/>
        <d v="2025-04-09T14:29:19"/>
        <d v="2025-04-09T14:49:39"/>
        <d v="2025-04-09T16:08:12"/>
        <d v="2025-04-09T18:46:24"/>
        <d v="2025-04-14T15:31:09"/>
        <d v="2025-04-10T11:57:46"/>
        <d v="2025-04-10T13:28:19"/>
        <d v="2025-04-10T17:15:37"/>
        <d v="2025-04-10T17:20:26"/>
        <d v="2025-04-25T08:06:44"/>
        <d v="2025-04-25T12:47:25"/>
        <d v="2025-04-10T18:55:50"/>
        <d v="2025-04-11T09:01:34"/>
        <d v="2025-04-11T16:00:31"/>
        <d v="2025-04-11T16:09:20"/>
        <d v="2025-04-22T21:49:21"/>
        <d v="2025-04-11T17:54:43"/>
        <d v="2025-04-11T18:08:58"/>
        <d v="2025-04-12T15:08:44"/>
        <d v="2025-04-12T19:22:08"/>
        <d v="2025-04-13T19:07:47"/>
        <d v="2025-04-14T11:23:08"/>
        <d v="2025-04-14T16:14:16"/>
        <d v="2025-04-14T22:22:01"/>
        <d v="2025-04-15T13:05:13"/>
        <d v="2025-04-15T15:25:19"/>
        <d v="2025-04-15T15:35:41"/>
        <d v="2025-04-17T16:39:57"/>
        <d v="2025-04-15T16:46:48"/>
        <d v="2025-04-16T10:31:16"/>
        <d v="2025-04-16T10:27:35"/>
        <d v="2025-04-16T13:56:23"/>
        <d v="2025-04-16T20:55:42"/>
        <d v="2025-04-17T08:41:42"/>
        <d v="2025-04-17T16:32:35"/>
        <d v="2025-04-17T17:57:03"/>
        <d v="2025-04-22T14:25:04"/>
        <d v="2025-04-18T08:01:51"/>
        <d v="2025-04-18T13:32:39"/>
        <d v="2025-04-18T20:41:25"/>
        <d v="2025-04-18T21:14:46"/>
        <d v="2025-04-18T21:56:07"/>
        <d v="2025-04-19T19:39:01"/>
        <d v="2025-04-19T20:26:45"/>
        <d v="2025-04-19T21:45:33"/>
        <d v="2025-04-20T12:42:02"/>
        <d v="2025-04-20T14:45:32"/>
        <d v="2025-04-20T16:25:47"/>
        <d v="2025-04-20T18:29:16"/>
        <d v="2025-04-20T19:24:50"/>
        <d v="2025-04-20T21:11:26"/>
        <d v="2025-04-21T13:00:27"/>
        <d v="2025-04-21T14:15:44"/>
        <d v="2025-04-24T11:11:27"/>
        <d v="2025-04-22T08:58:37"/>
        <d v="2025-04-22T11:06:51"/>
        <d v="2025-04-22T13:53:05"/>
        <d v="2025-04-22T15:01:03"/>
        <d v="2025-04-22T15:04:27"/>
        <d v="2025-04-22T16:05:27"/>
        <d v="2025-04-24T13:52:36"/>
        <d v="2025-04-23T09:49:18"/>
        <d v="2025-04-24T12:34:17"/>
        <d v="2025-04-24T16:25:50"/>
        <d v="2025-04-24T14:12:36"/>
        <d v="2025-04-24T14:54:07"/>
        <d v="2025-04-24T15:44:35"/>
        <d v="2025-04-24T18:37:37"/>
        <d v="2025-04-24T18:44:05"/>
        <d v="2025-04-24T20:24:38"/>
        <d v="2025-04-24T20:31:24"/>
        <d v="2025-04-25T10:11:59"/>
        <d v="2025-04-27T09:49:14"/>
        <d v="2025-04-25T15:09:32"/>
        <d v="2025-04-25T18:26:41"/>
        <d v="2025-04-26T12:04:47"/>
        <d v="2025-04-26T12:07:33"/>
        <d v="2025-04-26T13:07:29"/>
        <d v="2025-04-26T14:20:01"/>
        <d v="2025-04-26T13:44:39"/>
        <d v="2025-04-26T21:05:29"/>
        <d v="2025-04-27T11:22:26"/>
        <d v="2025-04-27T18:23:22"/>
        <d v="2025-04-27T20:04:56"/>
        <d v="2025-04-28T08:07:19"/>
        <d v="2025-04-28T13:17:58"/>
        <d v="2025-04-28T16:37:17"/>
        <d v="2025-04-28T18:20:29"/>
        <d v="2025-04-28T18:59:31"/>
        <d v="2025-04-29T08:30:35"/>
        <d v="2025-04-29T10:01:09"/>
        <d v="2025-04-29T13:15:40"/>
        <d v="2025-04-29T19:49:09"/>
        <d v="2025-04-30T12:27:28"/>
        <d v="2025-04-30T10:11:46"/>
        <d v="2025-04-30T13:32:31"/>
        <d v="2025-04-30T11:01:10"/>
        <d v="2025-04-30T15:42:38"/>
        <d v="2025-04-30T15:34:33"/>
        <d v="2025-04-30T19:37:42"/>
        <d v="2025-04-30T19:50:39"/>
        <d v="2025-04-30T21:37:53"/>
      </sharedItems>
    </cacheField>
    <cacheField name="Caso: Etiquetas" numFmtId="0">
      <sharedItems/>
    </cacheField>
    <cacheField name="Tipo" numFmtId="0">
      <sharedItems count="28">
        <s v="Reclamos -&gt; Delivery Terceros Agregadores"/>
        <s v="Reclamos -&gt; Por demora "/>
        <s v="Reclamos -&gt; Tarjeta impresa"/>
        <s v="Reclamos -&gt; Devolución S/"/>
        <s v="Reclamos -&gt; Delivery Propio"/>
        <s v="Libro de Reclamaciones -&gt; Libro de reclamos Pedido Equivocado"/>
        <s v="Reclamos -&gt; No procede"/>
        <s v="Reclamos -&gt; Mala Atención de Personal"/>
        <s v="Reclamos -&gt; Pedido incompleto"/>
        <s v="Reclamos -&gt; Cobro Doble S/"/>
        <s v="Libro de Reclamaciones -&gt; Libro de reclamos No procede"/>
        <s v="Libro de Reclamaciones -&gt; Libro de reclamos Mala atención personal"/>
        <s v="Reclamos -&gt; Calidad de producto"/>
        <s v="Reclamos -&gt; Pedido equivocado"/>
        <s v="Reclamos -&gt; Elemento Extraño"/>
        <s v="Reclamos -&gt; Contracargo"/>
        <s v="Libro de Reclamaciones -&gt; Libro de reclamos Delivery Propio"/>
        <s v="Reclamos -&gt; Dedicatoria"/>
        <s v="Libro de Reclamaciones -&gt; Libro de reclamos Delivery Agregadores"/>
        <s v="Reclamos -&gt; Producto Tamaño"/>
        <s v="Reclamos -&gt; Comprobante"/>
        <s v="Reclamos -&gt; Otros"/>
        <s v="Libro de Reclamaciones -&gt; Libro de reclamos Tarjeta impresa"/>
        <s v="Libro de Reclamaciones -&gt; Libro de reclamos Elemento extraño"/>
        <s v="Libro de Reclamaciones -&gt; Libro de reclamos por demora"/>
        <s v="Libro de Reclamaciones -&gt; Libro de Reclamos Calidad de producto"/>
        <s v="Libro de Reclamaciones -&gt; Libro de Reclamos Dedicatoria"/>
        <s v="Libro de Reclamaciones -&gt; Libro de reclamos por Comprobante"/>
      </sharedItems>
    </cacheField>
    <cacheField name="Caso: Numero de Pedido" numFmtId="0">
      <sharedItems containsMixedTypes="1" containsNumber="1" containsInteger="1" minValue="9653" maxValue="5.7646413797288202E+18"/>
    </cacheField>
    <cacheField name="Caso: Canal de Compra" numFmtId="0">
      <sharedItems count="7">
        <s v="Aplicaciones / agregadores"/>
        <s v="Ecommerce"/>
        <s v="Tienda"/>
        <s v="Atención al Cliente"/>
        <s v="Ecommerce Aimo"/>
        <s v="Totem"/>
        <s v="sin dato"/>
      </sharedItems>
    </cacheField>
    <cacheField name="Caso: Tienda" numFmtId="0">
      <sharedItems count="22">
        <s v="Bolichera"/>
        <s v="La Marina"/>
        <s v="La Mar"/>
        <s v="Bolivar"/>
        <s v="Dos de Mayo"/>
        <s v="San Miguel"/>
        <s v="Camacho"/>
        <s v="La Molina"/>
        <s v="Arenales"/>
        <s v="Megaplaza"/>
        <s v="Santa Cata"/>
        <s v="Precursores"/>
        <s v="Encalada"/>
        <s v="Aeropuerto"/>
        <s v="Aramburú"/>
        <s v="sin dato"/>
        <s v="Chorrillos"/>
        <s v="Barranco"/>
        <s v="Plaza Norte"/>
        <s v="Andres Reyes"/>
        <s v="Paso 28"/>
        <s v="Asia"/>
      </sharedItems>
    </cacheField>
    <cacheField name="Caso: Forma de entrega" numFmtId="0">
      <sharedItems count="13">
        <s v="Delivery PedidosYa"/>
        <s v="PickUp"/>
        <s v="Delivery Rappi"/>
        <s v="Delivery MA"/>
        <s v="Togo"/>
        <s v="sin dato"/>
        <s v="Salón"/>
        <s v="Delivery Aimo"/>
        <s v="Totem"/>
        <s v="Delivery Didi"/>
        <s v="Delivery CornerShop"/>
        <s v="Delivery RappiCargo" u="1"/>
        <s v="Delivery Yango" u="1"/>
      </sharedItems>
    </cacheField>
    <cacheField name="Caso: Monto S/" numFmtId="0">
      <sharedItems containsString="0" containsBlank="1" containsNumber="1" minValue="6" maxValue="748"/>
    </cacheField>
    <cacheField name="Caso: Área responsable" numFmtId="0">
      <sharedItems/>
    </cacheField>
    <cacheField name="Caso: Tipo contaminación(calidad/lemento)" numFmtId="0">
      <sharedItems/>
    </cacheField>
    <cacheField name="Caso: Producto" numFmtId="0">
      <sharedItems/>
    </cacheField>
    <cacheField name="Caso: Colaborador Responsable" numFmtId="0">
      <sharedItems/>
    </cacheField>
    <cacheField name="Caso: Responsable de turno" numFmtId="0">
      <sharedItems containsBlank="1"/>
    </cacheField>
    <cacheField name="Caso: Fecha de entrega  o incidencia" numFmtId="14">
      <sharedItems containsSemiMixedTypes="0" containsNonDate="0" containsDate="1" containsString="0" minDate="2024-12-08T00:00:00" maxDate="2025-05-01T00:00:00"/>
    </cacheField>
    <cacheField name="Caso: Hora o Rango" numFmtId="0">
      <sharedItems/>
    </cacheField>
    <cacheField name="Clasificacion" numFmtId="0">
      <sharedItems count="2">
        <s v="Reclamos"/>
        <s v="Libro de reclamos"/>
      </sharedItems>
    </cacheField>
    <cacheField name="clasificacion2" numFmtId="0">
      <sharedItems/>
    </cacheField>
    <cacheField name="mes" numFmtId="0">
      <sharedItems containsSemiMixedTypes="0" containsString="0" containsNumber="1" containsInteger="1" minValue="3" maxValue="4" count="2">
        <n v="3"/>
        <n v="4"/>
      </sharedItems>
    </cacheField>
    <cacheField name="Agrupar " numFmtId="0">
      <sharedItems/>
    </cacheField>
    <cacheField name="Agrupacion de producto" numFmtId="0">
      <sharedItems containsNonDate="0" containsString="0" containsBlank="1"/>
    </cacheField>
    <cacheField name="Bono rrh" numFmtId="0">
      <sharedItems count="2">
        <s v="No"/>
        <s v="Si"/>
      </sharedItems>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velyn Salazar" refreshedDate="45812.844514467593" createdVersion="8" refreshedVersion="8" minRefreshableVersion="3" recordCount="1139" xr:uid="{EF9DDAA4-0621-4CBC-AFDC-445099836F53}">
  <cacheSource type="worksheet">
    <worksheetSource ref="A1:S1140" sheet="reclamos - data RAPPI"/>
  </cacheSource>
  <cacheFields count="19">
    <cacheField name="MES" numFmtId="0">
      <sharedItems containsSemiMixedTypes="0" containsString="0" containsNumber="1" containsInteger="1" minValue="1" maxValue="5" count="5">
        <n v="1"/>
        <n v="2"/>
        <n v="3"/>
        <n v="4"/>
        <n v="5"/>
      </sharedItems>
    </cacheField>
    <cacheField name="TIENDA" numFmtId="0">
      <sharedItems count="19">
        <s v="Dos de Mayo"/>
        <s v="Encalada"/>
        <s v="La Mar"/>
        <s v="Bolivar"/>
        <s v="Camacho"/>
        <s v="Precursores"/>
        <s v="Aramburu"/>
        <s v="San Miguel"/>
        <s v="Chorrillos"/>
        <s v="La Molina"/>
        <s v="SantaCata"/>
        <s v="Arenales"/>
        <s v="Megaplaza"/>
        <s v="Barranco"/>
        <s v="Bolichera"/>
        <s v="La Marina"/>
        <s v="Andres Reyes"/>
        <s v="Santa Anita"/>
        <s v="Paso28"/>
      </sharedItems>
    </cacheField>
    <cacheField name="ORDEN ID" numFmtId="0">
      <sharedItems containsSemiMixedTypes="0" containsString="0" containsNumber="1" containsInteger="1" minValue="2201646178" maxValue="2214259274"/>
    </cacheField>
    <cacheField name="TIENDA portal" numFmtId="0">
      <sharedItems/>
    </cacheField>
    <cacheField name="PRODUCTO" numFmtId="0">
      <sharedItems containsBlank="1"/>
    </cacheField>
    <cacheField name="FECHA" numFmtId="0">
      <sharedItems containsDate="1" containsMixedTypes="1" minDate="2025-01-15T00:00:00" maxDate="2025-01-16T00:00:00"/>
    </cacheField>
    <cacheField name="Hora" numFmtId="0">
      <sharedItems containsBlank="1"/>
    </cacheField>
    <cacheField name="Venta" numFmtId="0">
      <sharedItems containsString="0" containsBlank="1" containsNumber="1" minValue="15.9" maxValue="161"/>
    </cacheField>
    <cacheField name="MOTIVO" numFmtId="0">
      <sharedItems/>
    </cacheField>
    <cacheField name="DETALLE DEL MOTIVO" numFmtId="0">
      <sharedItems/>
    </cacheField>
    <cacheField name="¿EL SELLO/EMPAQUE ESTABA ROTO?" numFmtId="0">
      <sharedItems/>
    </cacheField>
    <cacheField name="COMPENSACIÓN AL CLIENTE PAGADA POR RAPPI" numFmtId="0">
      <sharedItems containsString="0" containsBlank="1" containsNumber="1" minValue="0" maxValue="218"/>
    </cacheField>
    <cacheField name="COMPENSACIÓN AL CLIENTE PAGADA POR MA" numFmtId="0">
      <sharedItems containsString="0" containsBlank="1" containsNumber="1" minValue="0" maxValue="178"/>
    </cacheField>
    <cacheField name="COMENTARIOS" numFmtId="0">
      <sharedItems longText="1"/>
    </cacheField>
    <cacheField name="Motivos" numFmtId="0">
      <sharedItems count="6">
        <s v="Delivery Agregador"/>
        <s v="Pedido equivocado"/>
        <s v="No procede"/>
        <s v="Calidad"/>
        <s v="Pedido Incompleto"/>
        <s v="Mala atencion"/>
      </sharedItems>
    </cacheField>
    <cacheField name="Area responsable" numFmtId="0">
      <sharedItems/>
    </cacheField>
    <cacheField name="Agrupacion de producto" numFmtId="0">
      <sharedItems containsBlank="1"/>
    </cacheField>
    <cacheField name="Cod de devolucion" numFmtId="0">
      <sharedItems containsNonDate="0" containsString="0" containsBlank="1"/>
    </cacheField>
    <cacheField name="Bono rrhh" numFmtId="0">
      <sharedItems count="2">
        <s v="No"/>
        <s v="Si"/>
      </sharedItems>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velyn Salazar" refreshedDate="45813.885902430557" createdVersion="8" refreshedVersion="8" minRefreshableVersion="3" recordCount="778" xr:uid="{B05DC1EB-DFC4-468A-AB7B-3C5AB8BBBB2B}">
  <cacheSource type="worksheet">
    <worksheetSource ref="A1:Y779" sheet="data wc"/>
  </cacheSource>
  <cacheFields count="25">
    <cacheField name="Caso: #" numFmtId="0">
      <sharedItems containsSemiMixedTypes="0" containsString="0" containsNumber="1" containsInteger="1" minValue="481690" maxValue="504790"/>
    </cacheField>
    <cacheField name="Asunto" numFmtId="0">
      <sharedItems/>
    </cacheField>
    <cacheField name="Caso: Descripción" numFmtId="0">
      <sharedItems longText="1"/>
    </cacheField>
    <cacheField name="Contacto Nombre" numFmtId="0">
      <sharedItems/>
    </cacheField>
    <cacheField name="Creadas" numFmtId="22">
      <sharedItems containsSemiMixedTypes="0" containsNonDate="0" containsDate="1" containsString="0" minDate="2025-03-01T09:30:42" maxDate="2025-05-12T21:14:14" count="778">
        <d v="2025-03-01T09:30:42"/>
        <d v="2025-03-01T10:19:19"/>
        <d v="2025-03-01T14:59:40"/>
        <d v="2025-03-01T15:05:46"/>
        <d v="2025-03-01T15:59:31"/>
        <d v="2025-03-01T16:57:14"/>
        <d v="2025-03-01T17:13:32"/>
        <d v="2025-03-01T18:51:28"/>
        <d v="2025-03-01T19:08:39"/>
        <d v="2025-03-01T21:03:18"/>
        <d v="2025-03-02T10:21:32"/>
        <d v="2025-03-02T11:24:12"/>
        <d v="2025-03-02T12:19:29"/>
        <d v="2025-03-02T16:42:01"/>
        <d v="2025-03-02T19:56:29"/>
        <d v="2025-03-02T20:21:47"/>
        <d v="2025-03-02T20:53:38"/>
        <d v="2025-03-02T21:48:57"/>
        <d v="2025-03-03T08:04:16"/>
        <d v="2025-03-03T08:15:47"/>
        <d v="2025-03-03T08:51:39"/>
        <d v="2025-03-03T09:35:01"/>
        <d v="2025-03-03T09:44:05"/>
        <d v="2025-03-03T15:19:09"/>
        <d v="2025-03-03T16:09:26"/>
        <d v="2025-03-03T17:42:54"/>
        <d v="2025-03-03T17:52:05"/>
        <d v="2025-03-03T18:45:36"/>
        <d v="2025-03-03T19:03:03"/>
        <d v="2025-03-03T20:24:17"/>
        <d v="2025-03-04T10:05:10"/>
        <d v="2025-03-04T14:25:51"/>
        <d v="2025-03-04T17:22:54"/>
        <d v="2025-03-04T17:23:36"/>
        <d v="2025-03-04T18:05:40"/>
        <d v="2025-03-04T18:25:13"/>
        <d v="2025-03-05T08:03:35"/>
        <d v="2025-03-05T08:19:49"/>
        <d v="2025-03-05T09:32:22"/>
        <d v="2025-03-05T12:27:27"/>
        <d v="2025-03-05T12:55:56"/>
        <d v="2025-03-05T13:20:53"/>
        <d v="2025-03-05T13:29:03"/>
        <d v="2025-03-05T16:15:10"/>
        <d v="2025-03-05T17:53:54"/>
        <d v="2025-03-05T18:16:28"/>
        <d v="2025-03-05T19:40:22"/>
        <d v="2025-03-05T21:33:15"/>
        <d v="2025-03-05T22:26:52"/>
        <d v="2025-03-06T09:41:53"/>
        <d v="2025-03-06T10:42:07"/>
        <d v="2025-03-06T13:24:49"/>
        <d v="2025-03-06T13:33:43"/>
        <d v="2025-03-06T15:58:00"/>
        <d v="2025-03-06T16:21:25"/>
        <d v="2025-03-06T16:46:06"/>
        <d v="2025-03-06T20:49:54"/>
        <d v="2025-03-06T21:00:55"/>
        <d v="2025-03-07T08:28:26"/>
        <d v="2025-03-07T15:50:57"/>
        <d v="2025-03-07T18:39:17"/>
        <d v="2025-03-07T19:13:46"/>
        <d v="2025-03-07T19:45:06"/>
        <d v="2025-03-07T20:21:19"/>
        <d v="2025-03-07T20:47:24"/>
        <d v="2025-03-08T08:08:37"/>
        <d v="2025-03-08T09:18:56"/>
        <d v="2025-03-08T09:39:35"/>
        <d v="2025-03-08T09:53:46"/>
        <d v="2025-03-08T10:30:43"/>
        <d v="2025-03-08T10:51:04"/>
        <d v="2025-03-08T12:01:28"/>
        <d v="2025-03-08T13:43:06"/>
        <d v="2025-03-08T15:48:41"/>
        <d v="2025-03-08T15:51:16"/>
        <d v="2025-03-08T16:38:07"/>
        <d v="2025-03-08T18:05:14"/>
        <d v="2025-03-08T18:10:02"/>
        <d v="2025-03-08T18:33:08"/>
        <d v="2025-03-08T18:53:20"/>
        <d v="2025-03-08T19:37:00"/>
        <d v="2025-03-08T19:46:11"/>
        <d v="2025-03-08T19:54:18"/>
        <d v="2025-03-08T21:18:24"/>
        <d v="2025-03-08T21:55:02"/>
        <d v="2025-03-09T10:13:42"/>
        <d v="2025-03-09T10:46:28"/>
        <d v="2025-03-09T11:17:34"/>
        <d v="2025-03-09T14:24:06"/>
        <d v="2025-03-09T15:12:23"/>
        <d v="2025-03-09T17:20:42"/>
        <d v="2025-03-09T19:12:06"/>
        <d v="2025-03-09T20:31:29"/>
        <d v="2025-03-09T21:40:28"/>
        <d v="2025-03-10T12:16:12"/>
        <d v="2025-03-10T16:23:53"/>
        <d v="2025-03-10T17:28:03"/>
        <d v="2025-03-10T20:13:24"/>
        <d v="2025-03-11T08:32:09"/>
        <d v="2025-03-11T09:47:10"/>
        <d v="2025-03-11T11:28:00"/>
        <d v="2025-03-11T12:24:23"/>
        <d v="2025-03-11T14:39:36"/>
        <d v="2025-03-11T15:31:08"/>
        <d v="2025-03-11T16:45:03"/>
        <d v="2025-03-11T17:21:11"/>
        <d v="2025-03-11T17:54:37"/>
        <d v="2025-03-11T18:04:20"/>
        <d v="2025-03-11T18:49:37"/>
        <d v="2025-03-11T19:03:41"/>
        <d v="2025-03-11T20:37:30"/>
        <d v="2025-03-11T20:56:55"/>
        <d v="2025-03-11T20:59:28"/>
        <d v="2025-03-12T10:50:23"/>
        <d v="2025-03-12T11:27:28"/>
        <d v="2025-03-12T11:42:00"/>
        <d v="2025-03-12T11:43:03"/>
        <d v="2025-03-12T12:06:52"/>
        <d v="2025-03-12T12:15:34"/>
        <d v="2025-03-12T12:40:20"/>
        <d v="2025-03-12T13:23:06"/>
        <d v="2025-03-12T18:32:27"/>
        <d v="2025-03-12T18:42:18"/>
        <d v="2025-03-12T19:31:32"/>
        <d v="2025-03-12T21:03:03"/>
        <d v="2025-03-13T13:41:56"/>
        <d v="2025-03-13T14:31:19"/>
        <d v="2025-03-13T15:56:50"/>
        <d v="2025-03-13T18:14:33"/>
        <d v="2025-03-13T20:38:37"/>
        <d v="2025-03-13T21:37:36"/>
        <d v="2025-03-13T21:59:41"/>
        <d v="2025-03-13T22:12:23"/>
        <d v="2025-03-14T09:28:28"/>
        <d v="2025-03-14T09:44:09"/>
        <d v="2025-03-14T10:48:10"/>
        <d v="2025-03-14T11:30:25"/>
        <d v="2025-03-14T11:57:30"/>
        <d v="2025-03-14T12:05:48"/>
        <d v="2025-03-14T13:03:23"/>
        <d v="2025-03-14T13:49:38"/>
        <d v="2025-03-14T14:31:35"/>
        <d v="2025-03-14T15:34:12"/>
        <d v="2025-03-14T17:19:29"/>
        <d v="2025-03-14T21:50:56"/>
        <d v="2025-03-15T08:08:33"/>
        <d v="2025-03-15T09:12:12"/>
        <d v="2025-03-15T11:45:29"/>
        <d v="2025-03-15T15:53:39"/>
        <d v="2025-03-15T18:52:53"/>
        <d v="2025-03-15T19:49:08"/>
        <d v="2025-03-15T20:13:17"/>
        <d v="2025-03-16T10:48:39"/>
        <d v="2025-03-16T11:32:58"/>
        <d v="2025-03-16T14:35:33"/>
        <d v="2025-03-16T15:19:36"/>
        <d v="2025-03-16T15:51:07"/>
        <d v="2025-03-16T17:43:25"/>
        <d v="2025-03-16T18:15:56"/>
        <d v="2025-03-16T19:29:06"/>
        <d v="2025-03-16T19:54:42"/>
        <d v="2025-03-17T08:48:18"/>
        <d v="2025-03-17T08:59:59"/>
        <d v="2025-03-17T12:34:21"/>
        <d v="2025-03-17T14:54:24"/>
        <d v="2025-03-17T15:32:38"/>
        <d v="2025-03-17T20:14:16"/>
        <d v="2025-03-17T21:47:12"/>
        <d v="2025-03-18T09:03:07"/>
        <d v="2025-03-18T11:16:15"/>
        <d v="2025-03-18T12:24:17"/>
        <d v="2025-03-18T13:09:42"/>
        <d v="2025-03-18T16:02:32"/>
        <d v="2025-03-18T16:15:15"/>
        <d v="2025-03-18T17:03:20"/>
        <d v="2025-03-18T18:47:41"/>
        <d v="2025-03-18T18:57:29"/>
        <d v="2025-03-18T19:21:45"/>
        <d v="2025-03-18T21:04:27"/>
        <d v="2025-03-19T09:10:14"/>
        <d v="2025-03-19T09:46:25"/>
        <d v="2025-03-19T10:09:56"/>
        <d v="2025-03-19T11:32:45"/>
        <d v="2025-03-19T13:31:59"/>
        <d v="2025-03-19T14:29:32"/>
        <d v="2025-03-19T15:53:29"/>
        <d v="2025-03-19T15:53:58"/>
        <d v="2025-03-19T17:47:29"/>
        <d v="2025-03-19T18:04:33"/>
        <d v="2025-03-19T19:07:59"/>
        <d v="2025-03-19T19:50:05"/>
        <d v="2025-03-19T23:08:57"/>
        <d v="2025-03-20T09:59:39"/>
        <d v="2025-03-20T10:09:32"/>
        <d v="2025-03-20T12:28:55"/>
        <d v="2025-03-20T13:35:52"/>
        <d v="2025-03-20T14:54:14"/>
        <d v="2025-03-20T15:11:43"/>
        <d v="2025-03-20T15:37:32"/>
        <d v="2025-03-20T15:54:12"/>
        <d v="2025-03-20T17:01:21"/>
        <d v="2025-03-20T17:22:56"/>
        <d v="2025-03-20T17:51:18"/>
        <d v="2025-03-20T19:11:21"/>
        <d v="2025-03-20T20:04:57"/>
        <d v="2025-03-20T20:09:10"/>
        <d v="2025-03-20T20:18:11"/>
        <d v="2025-03-20T20:39:18"/>
        <d v="2025-03-21T08:19:08"/>
        <d v="2025-03-21T08:32:05"/>
        <d v="2025-03-21T09:24:50"/>
        <d v="2025-03-21T10:41:12"/>
        <d v="2025-03-21T15:08:29"/>
        <d v="2025-03-21T16:56:10"/>
        <d v="2025-03-21T17:25:26"/>
        <d v="2025-03-21T17:44:50"/>
        <d v="2025-03-21T17:49:35"/>
        <d v="2025-03-21T19:24:20"/>
        <d v="2025-03-21T19:46:17"/>
        <d v="2025-03-22T09:17:00"/>
        <d v="2025-03-22T09:33:12"/>
        <d v="2025-03-22T09:56:07"/>
        <d v="2025-03-22T11:29:02"/>
        <d v="2025-03-22T12:41:52"/>
        <d v="2025-03-22T12:49:21"/>
        <d v="2025-03-22T15:50:43"/>
        <d v="2025-03-22T16:52:35"/>
        <d v="2025-03-22T18:07:43"/>
        <d v="2025-03-22T18:13:14"/>
        <d v="2025-03-22T18:41:15"/>
        <d v="2025-03-22T20:20:23"/>
        <d v="2025-03-22T21:20:40"/>
        <d v="2025-03-22T21:30:07"/>
        <d v="2025-03-23T10:21:51"/>
        <d v="2025-03-23T12:45:06"/>
        <d v="2025-03-23T13:37:02"/>
        <d v="2025-03-23T13:49:38"/>
        <d v="2025-03-23T16:05:46"/>
        <d v="2025-03-23T16:27:32"/>
        <d v="2025-03-23T16:28:14"/>
        <d v="2025-03-23T17:03:42"/>
        <d v="2025-03-23T18:31:31"/>
        <d v="2025-03-23T18:36:57"/>
        <d v="2025-03-23T20:16:38"/>
        <d v="2025-03-24T09:21:29"/>
        <d v="2025-03-24T11:58:01"/>
        <d v="2025-03-24T13:09:53"/>
        <d v="2025-03-24T18:51:44"/>
        <d v="2025-03-24T19:02:14"/>
        <d v="2025-03-24T21:40:36"/>
        <d v="2025-03-25T10:29:23"/>
        <d v="2025-03-25T12:10:02"/>
        <d v="2025-03-25T14:07:33"/>
        <d v="2025-03-25T14:22:12"/>
        <d v="2025-03-25T16:51:44"/>
        <d v="2025-03-25T20:33:49"/>
        <d v="2025-03-25T20:48:20"/>
        <d v="2025-03-25T21:34:21"/>
        <d v="2025-03-26T10:18:25"/>
        <d v="2025-03-26T14:00:54"/>
        <d v="2025-03-26T14:56:06"/>
        <d v="2025-03-26T15:40:28"/>
        <d v="2025-03-26T19:19:38"/>
        <d v="2025-03-26T19:37:42"/>
        <d v="2025-03-27T08:17:12"/>
        <d v="2025-03-27T09:35:36"/>
        <d v="2025-03-27T10:19:13"/>
        <d v="2025-03-27T17:45:32"/>
        <d v="2025-03-28T10:19:29"/>
        <d v="2025-03-28T12:22:10"/>
        <d v="2025-03-28T12:48:15"/>
        <d v="2025-03-28T12:57:19"/>
        <d v="2025-03-28T15:33:51"/>
        <d v="2025-03-28T15:50:37"/>
        <d v="2025-03-28T17:34:50"/>
        <d v="2025-03-29T08:08:49"/>
        <d v="2025-03-29T09:31:12"/>
        <d v="2025-03-29T15:13:52"/>
        <d v="2025-03-29T15:19:10"/>
        <d v="2025-03-29T15:34:27"/>
        <d v="2025-03-29T16:38:47"/>
        <d v="2025-03-29T16:45:57"/>
        <d v="2025-03-29T17:34:02"/>
        <d v="2025-03-29T18:05:17"/>
        <d v="2025-03-29T18:46:15"/>
        <d v="2025-03-29T20:03:02"/>
        <d v="2025-03-29T20:25:48"/>
        <d v="2025-03-29T20:36:06"/>
        <d v="2025-03-30T08:12:34"/>
        <d v="2025-03-30T09:14:09"/>
        <d v="2025-03-30T14:59:19"/>
        <d v="2025-03-30T15:22:36"/>
        <d v="2025-03-30T16:50:27"/>
        <d v="2025-03-30T16:50:33"/>
        <d v="2025-03-30T17:01:14"/>
        <d v="2025-03-30T17:39:31"/>
        <d v="2025-03-30T17:43:03"/>
        <d v="2025-03-30T18:07:16"/>
        <d v="2025-03-30T18:48:35"/>
        <d v="2025-03-30T19:37:06"/>
        <d v="2025-03-30T20:06:22"/>
        <d v="2025-03-30T20:19:06"/>
        <d v="2025-03-31T12:56:47"/>
        <d v="2025-03-31T13:18:20"/>
        <d v="2025-03-31T13:51:55"/>
        <d v="2025-03-31T14:34:36"/>
        <d v="2025-03-31T17:27:22"/>
        <d v="2025-03-31T19:04:40"/>
        <d v="2025-03-31T20:17:53"/>
        <d v="2025-03-31T22:13:40"/>
        <d v="2025-04-05T18:44:31"/>
        <d v="2025-04-06T09:32:53"/>
        <d v="2025-04-07T09:29:26"/>
        <d v="2025-04-01T18:28:20"/>
        <d v="2025-04-03T10:14:25"/>
        <d v="2025-04-10T20:19:07"/>
        <d v="2025-04-17T10:19:02"/>
        <d v="2025-04-18T00:49:01"/>
        <d v="2025-04-20T19:19:05"/>
        <d v="2025-04-21T17:19:16"/>
        <d v="2025-04-27T14:33:02"/>
        <d v="2025-04-11T17:47:46"/>
        <d v="2025-04-27T19:24:04"/>
        <d v="2025-04-23T08:49:30"/>
        <d v="2025-04-19T22:23:50"/>
        <d v="2025-04-15T13:41:21"/>
        <d v="2025-04-14T08:07:08"/>
        <d v="2025-04-13T18:24:03"/>
        <d v="2025-04-15T11:48:08"/>
        <d v="2025-04-17T00:50:44"/>
        <d v="2025-04-18T12:46:56"/>
        <d v="2025-04-18T18:24:24"/>
        <d v="2025-04-19T22:14:05"/>
        <d v="2025-04-19T22:27:09"/>
        <d v="2025-04-20T10:20:51"/>
        <d v="2025-04-20T14:33:56"/>
        <d v="2025-04-11T14:22:03"/>
        <d v="2025-04-30T11:34:08"/>
        <d v="2025-04-11T15:54:13"/>
        <d v="2025-04-04T19:14:40"/>
        <d v="2025-04-08T09:29:30"/>
        <d v="2025-04-28T19:22:02"/>
        <d v="2025-04-10T15:55:29"/>
        <d v="2025-04-28T20:37:53"/>
        <d v="2025-04-05T14:09:27"/>
        <d v="2025-04-20T13:15:02"/>
        <d v="2025-04-16T14:52:16"/>
        <d v="2025-04-09T16:56:10"/>
        <d v="2025-04-21T19:26:33"/>
        <d v="2025-04-25T09:59:25"/>
        <d v="2025-04-08T15:50:36"/>
        <d v="2025-04-26T11:43:19"/>
        <d v="2025-04-01T16:36:51"/>
        <d v="2025-04-01T20:13:08"/>
        <d v="2025-04-02T14:40:41"/>
        <d v="2025-04-01T12:54:58"/>
        <d v="2025-04-01T16:12:05"/>
        <d v="2025-04-02T19:34:02"/>
        <d v="2025-04-02T20:37:41"/>
        <d v="2025-04-03T09:22:03"/>
        <d v="2025-04-03T09:31:32"/>
        <d v="2025-04-04T21:21:24"/>
        <d v="2025-04-07T18:58:27"/>
        <d v="2025-04-08T19:02:11"/>
        <d v="2025-04-08T19:29:55"/>
        <d v="2025-04-09T10:08:43"/>
        <d v="2025-04-09T14:02:07"/>
        <d v="2025-04-09T18:16:44"/>
        <d v="2025-04-10T12:19:49"/>
        <d v="2025-04-10T20:28:26"/>
        <d v="2025-04-14T15:34:44"/>
        <d v="2025-04-14T15:35:01"/>
        <d v="2025-04-15T18:58:59"/>
        <d v="2025-04-15T19:44:18"/>
        <d v="2025-04-17T14:23:45"/>
        <d v="2025-04-17T17:00:44"/>
        <d v="2025-04-17T21:46:20"/>
        <d v="2025-04-19T17:05:39"/>
        <d v="2025-04-20T17:21:22"/>
        <d v="2025-04-22T19:09:00"/>
        <d v="2025-04-25T13:26:53"/>
        <d v="2025-04-25T14:54:40"/>
        <d v="2025-04-25T08:42:23"/>
        <d v="2025-04-01T21:29:57"/>
        <d v="2025-04-17T12:13:01"/>
        <d v="2025-04-20T13:30:32"/>
        <d v="2025-04-14T18:57:05"/>
        <d v="2025-04-22T16:25:48"/>
        <d v="2025-04-16T21:10:37"/>
        <d v="2025-04-01T18:59:11"/>
        <d v="2025-04-29T18:25:13"/>
        <d v="2025-04-22T12:48:54"/>
        <d v="2025-04-25T10:41:48"/>
        <d v="2025-04-14T14:07:35"/>
        <d v="2025-04-06T10:47:34"/>
        <d v="2025-04-22T17:28:27"/>
        <d v="2025-04-15T17:13:54"/>
        <d v="2025-04-13T12:54:55"/>
        <d v="2025-04-08T14:33:38"/>
        <d v="2025-04-01T17:09:12"/>
        <d v="2025-04-10T09:45:23"/>
        <d v="2025-04-10T13:37:00"/>
        <d v="2025-04-24T09:59:43"/>
        <d v="2025-04-25T15:28:28"/>
        <d v="2025-04-12T18:54:59"/>
        <d v="2025-04-04T11:22:03"/>
        <d v="2025-04-22T20:22:55"/>
        <d v="2025-04-02T20:55:33"/>
        <d v="2025-04-21T19:32:57"/>
        <d v="2025-04-10T09:44:33"/>
        <d v="2025-04-30T12:49:37"/>
        <d v="2025-04-20T17:29:22"/>
        <d v="2025-04-07T11:42:42"/>
        <d v="2025-04-26T16:18:46"/>
        <d v="2025-04-28T21:02:51"/>
        <d v="2025-04-29T17:09:01"/>
        <d v="2025-04-25T19:47:30"/>
        <d v="2025-04-13T11:45:49"/>
        <d v="2025-04-17T20:51:31"/>
        <d v="2025-04-03T11:22:11"/>
        <d v="2025-04-20T21:17:56"/>
        <d v="2025-04-26T17:03:48"/>
        <d v="2025-04-01T14:52:38"/>
        <d v="2025-04-10T21:16:17"/>
        <d v="2025-04-10T14:57:12"/>
        <d v="2025-04-30T09:55:49"/>
        <d v="2025-04-30T11:42:27"/>
        <d v="2025-04-19T19:45:48"/>
        <d v="2025-04-27T10:39:58"/>
        <d v="2025-04-04T13:48:22"/>
        <d v="2025-04-19T20:58:27"/>
        <d v="2025-04-12T08:22:09"/>
        <d v="2025-04-30T15:55:23"/>
        <d v="2025-04-11T20:38:12"/>
        <d v="2025-04-23T13:53:34"/>
        <d v="2025-04-14T18:17:44"/>
        <d v="2025-04-17T10:16:14"/>
        <d v="2025-04-30T12:45:54"/>
        <d v="2025-04-02T16:30:17"/>
        <d v="2025-04-25T14:54:09"/>
        <d v="2025-04-05T08:08:02"/>
        <d v="2025-04-28T12:12:24"/>
        <d v="2025-04-17T18:19:23"/>
        <d v="2025-04-04T11:55:55"/>
        <d v="2025-04-14T13:52:30"/>
        <d v="2025-04-09T11:00:22"/>
        <d v="2025-04-26T16:53:22"/>
        <d v="2025-04-26T17:54:08"/>
        <d v="2025-04-29T13:19:24"/>
        <d v="2025-04-25T12:57:47"/>
        <d v="2025-04-25T20:19:50"/>
        <d v="2025-04-28T12:02:18"/>
        <d v="2025-04-06T13:34:36"/>
        <d v="2025-04-01T10:17:31"/>
        <d v="2025-04-15T15:44:49"/>
        <d v="2025-04-11T11:08:31"/>
        <d v="2025-04-23T08:17:11"/>
        <d v="2025-04-09T17:53:00"/>
        <d v="2025-04-24T16:16:06"/>
        <d v="2025-04-10T16:26:50"/>
        <d v="2025-04-19T15:02:39"/>
        <d v="2025-04-04T09:57:15"/>
        <d v="2025-04-24T15:36:59"/>
        <d v="2025-04-09T18:10:40"/>
        <d v="2025-04-23T14:34:18"/>
        <d v="2025-04-02T08:05:35"/>
        <d v="2025-04-01T17:39:23"/>
        <d v="2025-04-02T13:57:26"/>
        <d v="2025-04-02T17:33:39"/>
        <d v="2025-04-02T19:03:07"/>
        <d v="2025-04-02T19:34:25"/>
        <d v="2025-04-02T19:54:41"/>
        <d v="2025-04-02T20:50:22"/>
        <d v="2025-04-03T09:37:09"/>
        <d v="2025-04-03T09:44:27"/>
        <d v="2025-04-04T15:54:27"/>
        <d v="2025-04-04T15:48:54"/>
        <d v="2025-04-04T16:08:05"/>
        <d v="2025-04-04T18:36:05"/>
        <d v="2025-04-04T20:01:09"/>
        <d v="2025-04-05T09:07:48"/>
        <d v="2025-04-05T13:05:34"/>
        <d v="2025-04-05T15:22:41"/>
        <d v="2025-04-05T17:27:43"/>
        <d v="2025-04-06T08:15:47"/>
        <d v="2025-04-06T10:51:10"/>
        <d v="2025-04-07T14:19:17"/>
        <d v="2025-04-06T13:52:32"/>
        <d v="2025-04-06T15:48:20"/>
        <d v="2025-04-06T15:45:25"/>
        <d v="2025-04-06T18:39:35"/>
        <d v="2025-04-06T21:38:04"/>
        <d v="2025-04-07T14:50:15"/>
        <d v="2025-04-09T19:43:09"/>
        <d v="2025-04-07T19:08:31"/>
        <d v="2025-04-08T08:22:33"/>
        <d v="2025-04-08T16:36:26"/>
        <d v="2025-04-08T16:54:02"/>
        <d v="2025-04-08T20:21:49"/>
        <d v="2025-04-08T21:24:38"/>
        <d v="2025-04-12T12:11:37"/>
        <d v="2025-04-09T10:36:00"/>
        <d v="2025-04-09T11:33:18"/>
        <d v="2025-04-09T14:29:19"/>
        <d v="2025-04-09T14:49:39"/>
        <d v="2025-04-09T16:08:12"/>
        <d v="2025-04-09T18:46:24"/>
        <d v="2025-04-14T15:31:09"/>
        <d v="2025-04-10T11:57:46"/>
        <d v="2025-04-10T13:28:19"/>
        <d v="2025-04-10T17:15:37"/>
        <d v="2025-04-10T17:20:26"/>
        <d v="2025-04-25T08:06:44"/>
        <d v="2025-04-25T12:47:25"/>
        <d v="2025-04-10T18:55:50"/>
        <d v="2025-04-11T09:01:34"/>
        <d v="2025-04-11T16:00:31"/>
        <d v="2025-04-11T16:09:20"/>
        <d v="2025-04-22T21:49:21"/>
        <d v="2025-04-11T17:54:43"/>
        <d v="2025-04-11T18:08:58"/>
        <d v="2025-04-12T15:08:44"/>
        <d v="2025-04-12T19:22:08"/>
        <d v="2025-04-13T19:07:47"/>
        <d v="2025-04-14T11:23:08"/>
        <d v="2025-04-14T16:14:16"/>
        <d v="2025-04-14T22:22:01"/>
        <d v="2025-04-15T13:05:13"/>
        <d v="2025-04-15T15:25:19"/>
        <d v="2025-04-15T15:35:41"/>
        <d v="2025-04-17T16:39:57"/>
        <d v="2025-04-15T16:46:48"/>
        <d v="2025-04-16T10:31:16"/>
        <d v="2025-04-16T10:27:35"/>
        <d v="2025-04-16T13:56:23"/>
        <d v="2025-04-16T20:55:42"/>
        <d v="2025-04-17T08:41:42"/>
        <d v="2025-04-17T16:32:35"/>
        <d v="2025-04-17T17:57:03"/>
        <d v="2025-04-22T14:25:04"/>
        <d v="2025-04-18T08:01:51"/>
        <d v="2025-04-18T13:32:39"/>
        <d v="2025-04-18T20:41:25"/>
        <d v="2025-04-18T21:14:46"/>
        <d v="2025-04-18T21:56:07"/>
        <d v="2025-04-19T19:39:01"/>
        <d v="2025-04-19T20:26:45"/>
        <d v="2025-04-19T21:45:33"/>
        <d v="2025-04-20T12:42:02"/>
        <d v="2025-04-20T14:45:32"/>
        <d v="2025-04-20T16:25:47"/>
        <d v="2025-04-20T18:29:16"/>
        <d v="2025-04-20T19:24:50"/>
        <d v="2025-04-20T21:11:26"/>
        <d v="2025-04-21T13:00:27"/>
        <d v="2025-04-21T14:15:44"/>
        <d v="2025-04-24T11:11:27"/>
        <d v="2025-04-22T08:58:37"/>
        <d v="2025-04-22T11:06:51"/>
        <d v="2025-04-22T13:53:05"/>
        <d v="2025-04-22T15:01:03"/>
        <d v="2025-04-22T15:04:27"/>
        <d v="2025-04-22T16:05:27"/>
        <d v="2025-04-24T13:52:36"/>
        <d v="2025-04-23T09:49:18"/>
        <d v="2025-04-24T12:34:17"/>
        <d v="2025-04-24T16:25:50"/>
        <d v="2025-04-24T14:12:36"/>
        <d v="2025-04-24T14:54:07"/>
        <d v="2025-04-24T15:44:35"/>
        <d v="2025-04-24T18:37:37"/>
        <d v="2025-04-24T18:44:05"/>
        <d v="2025-04-24T20:24:38"/>
        <d v="2025-04-24T20:31:24"/>
        <d v="2025-04-25T10:11:59"/>
        <d v="2025-04-27T09:49:14"/>
        <d v="2025-04-25T15:09:32"/>
        <d v="2025-04-25T18:26:41"/>
        <d v="2025-04-26T12:04:47"/>
        <d v="2025-04-26T12:07:33"/>
        <d v="2025-04-26T13:07:29"/>
        <d v="2025-04-26T14:20:01"/>
        <d v="2025-04-26T13:44:39"/>
        <d v="2025-04-26T21:05:29"/>
        <d v="2025-04-27T11:22:26"/>
        <d v="2025-04-27T18:23:22"/>
        <d v="2025-04-27T20:04:56"/>
        <d v="2025-04-28T08:07:19"/>
        <d v="2025-04-28T13:17:58"/>
        <d v="2025-04-28T16:37:17"/>
        <d v="2025-04-28T18:20:29"/>
        <d v="2025-04-28T18:59:31"/>
        <d v="2025-04-29T08:30:35"/>
        <d v="2025-04-29T10:01:09"/>
        <d v="2025-04-29T13:15:40"/>
        <d v="2025-04-29T19:49:09"/>
        <d v="2025-04-30T12:27:28"/>
        <d v="2025-04-30T10:11:46"/>
        <d v="2025-04-30T13:32:31"/>
        <d v="2025-04-30T11:01:10"/>
        <d v="2025-04-30T15:42:38"/>
        <d v="2025-04-30T15:34:33"/>
        <d v="2025-04-30T19:37:42"/>
        <d v="2025-04-30T19:50:39"/>
        <d v="2025-04-30T21:37:53"/>
        <d v="2025-05-01T08:03:37"/>
        <d v="2025-05-01T10:46:50"/>
        <d v="2025-05-01T11:07:20"/>
        <d v="2025-05-01T14:04:05"/>
        <d v="2025-05-01T14:49:24"/>
        <d v="2025-05-01T16:49:05"/>
        <d v="2025-05-01T17:05:18"/>
        <d v="2025-05-01T17:25:24"/>
        <d v="2025-05-01T17:39:34"/>
        <d v="2025-05-01T18:36:34"/>
        <d v="2025-05-01T18:53:39"/>
        <d v="2025-05-01T18:54:42"/>
        <d v="2025-05-01T19:14:26"/>
        <d v="2025-05-01T19:52:20"/>
        <d v="2025-05-01T21:00:20"/>
        <d v="2025-05-02T08:43:47"/>
        <d v="2025-05-02T08:52:56"/>
        <d v="2025-05-02T12:50:51"/>
        <d v="2025-05-02T12:57:54"/>
        <d v="2025-05-02T13:08:46"/>
        <d v="2025-05-02T14:20:43"/>
        <d v="2025-05-02T14:57:44"/>
        <d v="2025-05-02T14:58:02"/>
        <d v="2025-05-02T15:35:34"/>
        <d v="2025-05-02T16:04:58"/>
        <d v="2025-05-02T16:52:43"/>
        <d v="2025-05-02T17:01:32"/>
        <d v="2025-05-02T17:24:31"/>
        <d v="2025-05-02T18:19:11"/>
        <d v="2025-05-02T20:46:37"/>
        <d v="2025-05-03T08:09:17"/>
        <d v="2025-05-03T08:40:05"/>
        <d v="2025-05-03T10:32:27"/>
        <d v="2025-05-03T15:04:34"/>
        <d v="2025-05-03T16:40:11"/>
        <d v="2025-05-03T17:19:05"/>
        <d v="2025-05-04T15:47:06"/>
        <d v="2025-05-04T17:21:39"/>
        <d v="2025-05-04T17:43:05"/>
        <d v="2025-05-04T18:21:41"/>
        <d v="2025-05-04T21:03:48"/>
        <d v="2025-05-04T21:17:53"/>
        <d v="2025-05-05T08:55:19"/>
        <d v="2025-05-05T11:28:28"/>
        <d v="2025-05-05T12:10:31"/>
        <d v="2025-05-05T13:42:46"/>
        <d v="2025-05-05T14:14:34"/>
        <d v="2025-05-05T18:10:50"/>
        <d v="2025-05-05T18:24:35"/>
        <d v="2025-05-05T19:47:22"/>
        <d v="2025-05-05T21:18:07"/>
        <d v="2025-05-05T21:55:25"/>
        <d v="2025-05-06T10:28:13"/>
        <d v="2025-05-06T14:36:17"/>
        <d v="2025-05-06T15:38:22"/>
        <d v="2025-05-06T16:37:17"/>
        <d v="2025-05-06T16:49:56"/>
        <d v="2025-05-06T18:30:45"/>
        <d v="2025-05-06T19:28:27"/>
        <d v="2025-05-06T19:46:22"/>
        <d v="2025-05-06T19:46:46"/>
        <d v="2025-05-07T12:53:53"/>
        <d v="2025-05-07T12:59:37"/>
        <d v="2025-05-07T14:40:54"/>
        <d v="2025-05-07T15:42:30"/>
        <d v="2025-05-07T15:48:36"/>
        <d v="2025-05-07T16:26:01"/>
        <d v="2025-05-07T17:00:53"/>
        <d v="2025-05-07T17:41:06"/>
        <d v="2025-05-07T18:18:40"/>
        <d v="2025-05-07T21:09:33"/>
        <d v="2025-05-08T11:44:26"/>
        <d v="2025-05-08T13:50:10"/>
        <d v="2025-05-08T14:40:00"/>
        <d v="2025-05-08T15:16:25"/>
        <d v="2025-05-08T15:19:18"/>
        <d v="2025-05-08T16:29:09"/>
        <d v="2025-05-08T17:42:24"/>
        <d v="2025-05-08T18:50:24"/>
        <d v="2025-05-08T20:02:06"/>
        <d v="2025-05-08T20:11:50"/>
        <d v="2025-05-08T20:30:38"/>
        <d v="2025-05-09T07:05:17"/>
        <d v="2025-05-09T09:07:33"/>
        <d v="2025-05-09T09:40:37"/>
        <d v="2025-05-09T10:21:16"/>
        <d v="2025-05-09T11:07:44"/>
        <d v="2025-05-09T12:28:47"/>
        <d v="2025-05-09T17:11:25"/>
        <d v="2025-05-09T17:28:37"/>
        <d v="2025-05-09T18:39:44"/>
        <d v="2025-05-10T08:14:33"/>
        <d v="2025-05-10T08:20:06"/>
        <d v="2025-05-10T09:07:11"/>
        <d v="2025-05-10T10:10:38"/>
        <d v="2025-05-10T11:03:17"/>
        <d v="2025-05-10T11:39:15"/>
        <d v="2025-05-10T11:42:04"/>
        <d v="2025-05-10T12:16:30"/>
        <d v="2025-05-10T12:50:59"/>
        <d v="2025-05-10T15:08:06"/>
        <d v="2025-05-10T15:49:21"/>
        <d v="2025-05-10T16:58:48"/>
        <d v="2025-05-10T18:31:22"/>
        <d v="2025-05-10T19:29:48"/>
        <d v="2025-05-10T19:33:24"/>
        <d v="2025-05-10T19:36:24"/>
        <d v="2025-05-10T20:10:03"/>
        <d v="2025-05-10T20:54:55"/>
        <d v="2025-05-10T21:39:20"/>
        <d v="2025-05-11T08:13:46"/>
        <d v="2025-05-11T08:46:03"/>
        <d v="2025-05-11T09:33:13"/>
        <d v="2025-05-11T09:43:30"/>
        <d v="2025-05-11T09:46:50"/>
        <d v="2025-05-11T10:22:39"/>
        <d v="2025-05-11T10:26:34"/>
        <d v="2025-05-11T10:31:34"/>
        <d v="2025-05-11T10:33:51"/>
        <d v="2025-05-11T10:53:54"/>
        <d v="2025-05-11T11:02:19"/>
        <d v="2025-05-11T11:10:32"/>
        <d v="2025-05-11T11:34:05"/>
        <d v="2025-05-11T11:37:29"/>
        <d v="2025-05-11T11:38:04"/>
        <d v="2025-05-11T11:39:16"/>
        <d v="2025-05-11T12:42:40"/>
        <d v="2025-05-11T13:13:04"/>
        <d v="2025-05-11T13:30:36"/>
        <d v="2025-05-11T13:48:23"/>
        <d v="2025-05-11T14:49:03"/>
        <d v="2025-05-11T14:53:51"/>
        <d v="2025-05-11T14:58:40"/>
        <d v="2025-05-11T15:06:46"/>
        <d v="2025-05-11T15:21:12"/>
        <d v="2025-05-11T15:32:56"/>
        <d v="2025-05-11T15:49:08"/>
        <d v="2025-05-11T16:33:57"/>
        <d v="2025-05-11T16:43:21"/>
        <d v="2025-05-11T16:44:18"/>
        <d v="2025-05-11T16:47:55"/>
        <d v="2025-05-11T16:51:57"/>
        <d v="2025-05-11T16:59:01"/>
        <d v="2025-05-11T17:00:01"/>
        <d v="2025-05-11T17:00:49"/>
        <d v="2025-05-11T17:25:32"/>
        <d v="2025-05-11T17:46:06"/>
        <d v="2025-05-11T17:49:24"/>
        <d v="2025-05-11T18:00:22"/>
        <d v="2025-05-11T18:29:03"/>
        <d v="2025-05-11T18:29:32"/>
        <d v="2025-05-11T20:03:18"/>
        <d v="2025-05-11T20:30:14"/>
        <d v="2025-05-11T20:49:39"/>
        <d v="2025-05-11T21:09:05"/>
        <d v="2025-05-11T22:53:53"/>
        <d v="2025-05-12T08:02:36"/>
        <d v="2025-05-12T09:52:40"/>
        <d v="2025-05-12T10:43:49"/>
        <d v="2025-05-12T11:06:15"/>
        <d v="2025-05-12T11:58:49"/>
        <d v="2025-05-12T13:40:07"/>
        <d v="2025-05-12T14:04:25"/>
        <d v="2025-05-12T14:13:54"/>
        <d v="2025-05-12T14:53:15"/>
        <d v="2025-05-12T15:41:11"/>
        <d v="2025-05-12T15:50:55"/>
        <d v="2025-05-12T17:28:13"/>
        <d v="2025-05-12T17:47:17"/>
        <d v="2025-05-12T19:23:38"/>
        <d v="2025-05-12T19:47:45"/>
        <d v="2025-05-12T20:03:53"/>
        <d v="2025-05-12T21:14:14"/>
      </sharedItems>
    </cacheField>
    <cacheField name="Caso: Etiquetas" numFmtId="0">
      <sharedItems/>
    </cacheField>
    <cacheField name="Tipo" numFmtId="0">
      <sharedItems count="30">
        <s v="Reclamos -&gt; Delivery Terceros Agregadores"/>
        <s v="Reclamos -&gt; Por demora "/>
        <s v="Reclamos -&gt; Tarjeta impresa"/>
        <s v="Reclamos -&gt; Devolución S/"/>
        <s v="Reclamos -&gt; Delivery Propio"/>
        <s v="Libro de Reclamaciones -&gt; Libro de reclamos Pedido Equivocado"/>
        <s v="Reclamos -&gt; No procede"/>
        <s v="Reclamos -&gt; Mala Atención de Personal"/>
        <s v="Reclamos -&gt; Pedido incompleto"/>
        <s v="Reclamos -&gt; Cobro Doble S/"/>
        <s v="Libro de Reclamaciones -&gt; Libro de reclamos No procede"/>
        <s v="Libro de Reclamaciones -&gt; Libro de reclamos Mala atención personal"/>
        <s v="Reclamos -&gt; Calidad de producto"/>
        <s v="Reclamos -&gt; Pedido equivocado"/>
        <s v="Reclamos -&gt; Elemento Extraño"/>
        <s v="Reclamos -&gt; Contracargo"/>
        <s v="Libro de Reclamaciones -&gt; Libro de reclamos Delivery Propio"/>
        <s v="Reclamos -&gt; Dedicatoria"/>
        <s v="Libro de Reclamaciones -&gt; Libro de reclamos Delivery Agregadores"/>
        <s v="Reclamos -&gt; Producto Tamaño"/>
        <s v="Reclamos -&gt; Comprobante"/>
        <s v="Reclamos -&gt; Otros"/>
        <s v="Libro de Reclamaciones -&gt; Libro de reclamos Tarjeta impresa"/>
        <s v="Libro de Reclamaciones -&gt; Libro de reclamos Elemento extraño"/>
        <s v="Libro de Reclamaciones -&gt; Libro de reclamos por demora"/>
        <s v="Libro de Reclamaciones -&gt; Libro de Reclamos Calidad de producto"/>
        <s v="Libro de Reclamaciones -&gt; Libro de Reclamos Dedicatoria"/>
        <s v="Libro de Reclamaciones -&gt; Libro de reclamos por Comprobante"/>
        <s v="Libro de Reclamaciones -&gt; Libro de reclamos Pedido Incompleto"/>
        <s v="Libro de Reclamaciones -&gt; Libro de reclamos otros"/>
      </sharedItems>
    </cacheField>
    <cacheField name="Caso: Numero de Pedido" numFmtId="0">
      <sharedItems containsMixedTypes="1" containsNumber="1" containsInteger="1" minValue="9653" maxValue="5.7646421389188096E+18"/>
    </cacheField>
    <cacheField name="Caso: Canal de Compra" numFmtId="0">
      <sharedItems count="7">
        <s v="Aplicaciones / agregadores"/>
        <s v="Ecommerce"/>
        <s v="Tienda"/>
        <s v="Atención al Cliente"/>
        <s v="Ecommerce Aimo"/>
        <s v="Totem"/>
        <s v="sin dato"/>
      </sharedItems>
    </cacheField>
    <cacheField name="Caso: Tienda" numFmtId="0">
      <sharedItems count="22">
        <s v="Bolichera"/>
        <s v="La Marina"/>
        <s v="La Mar"/>
        <s v="Bolivar"/>
        <s v="Dos de Mayo"/>
        <s v="San Miguel"/>
        <s v="Camacho"/>
        <s v="La Molina"/>
        <s v="Arenales"/>
        <s v="Megaplaza"/>
        <s v="Santa Cata"/>
        <s v="Precursores"/>
        <s v="Encalada"/>
        <s v="Aeropuerto"/>
        <s v="Aramburú"/>
        <s v="sin dato"/>
        <s v="Chorrillos"/>
        <s v="Barranco"/>
        <s v="Plaza Norte"/>
        <s v="Andres Reyes"/>
        <s v="Paso 28"/>
        <s v="Asia"/>
      </sharedItems>
    </cacheField>
    <cacheField name="Caso: Forma de entrega" numFmtId="0">
      <sharedItems count="11">
        <s v="Delivery PedidosYa"/>
        <s v="PickUp"/>
        <s v="Delivery Rappi"/>
        <s v="Delivery MA"/>
        <s v="Togo"/>
        <s v="sin dato"/>
        <s v="Salón"/>
        <s v="Delivery Aimo"/>
        <s v="Totem"/>
        <s v="Delivery Didi"/>
        <s v="Delivery CornerShop"/>
      </sharedItems>
    </cacheField>
    <cacheField name="Caso: Monto S/" numFmtId="0">
      <sharedItems containsString="0" containsBlank="1" containsNumber="1" minValue="6" maxValue="748"/>
    </cacheField>
    <cacheField name="Caso: Área responsable" numFmtId="0">
      <sharedItems/>
    </cacheField>
    <cacheField name="Caso: Tipo contaminación(calidad/lemento)" numFmtId="0">
      <sharedItems/>
    </cacheField>
    <cacheField name="Caso: Producto" numFmtId="0">
      <sharedItems/>
    </cacheField>
    <cacheField name="Caso: Colaborador Responsable" numFmtId="0">
      <sharedItems/>
    </cacheField>
    <cacheField name="Caso: Responsable de turno" numFmtId="0">
      <sharedItems containsBlank="1"/>
    </cacheField>
    <cacheField name="Caso: Fecha de entrega  o incidencia" numFmtId="14">
      <sharedItems containsSemiMixedTypes="0" containsNonDate="0" containsDate="1" containsString="0" minDate="2024-12-08T00:00:00" maxDate="2025-05-14T00:00:00" count="85">
        <d v="2025-01-21T00:00:00"/>
        <d v="2025-03-01T00:00:00"/>
        <d v="2025-03-04T00:00:00"/>
        <d v="2025-03-02T00:00:00"/>
        <d v="2025-03-03T00:00:00"/>
        <d v="2025-02-14T00:00:00"/>
        <d v="2025-03-05T00:00:00"/>
        <d v="2025-03-07T00:00:00"/>
        <d v="2025-02-08T00:00:00"/>
        <d v="2025-02-22T00:00:00"/>
        <d v="2025-03-06T00:00:00"/>
        <d v="2025-03-08T00:00:00"/>
        <d v="2025-03-09T00:00:00"/>
        <d v="2025-03-10T00:00:00"/>
        <d v="2025-02-21T00:00:00"/>
        <d v="2025-03-11T00:00:00"/>
        <d v="2025-03-13T00:00:00"/>
        <d v="2025-03-12T00:00:00"/>
        <d v="2025-03-15T00:00:00"/>
        <d v="2025-03-14T00:00:00"/>
        <d v="2025-03-16T00:00:00"/>
        <d v="2025-01-23T00:00:00"/>
        <d v="2025-03-17T00:00:00"/>
        <d v="2025-03-23T00:00:00"/>
        <d v="2025-03-18T00:00:00"/>
        <d v="2025-03-19T00:00:00"/>
        <d v="2025-03-26T00:00:00"/>
        <d v="2025-03-20T00:00:00"/>
        <d v="2025-02-27T00:00:00"/>
        <d v="2025-03-21T00:00:00"/>
        <d v="2025-02-17T00:00:00"/>
        <d v="2025-03-22T00:00:00"/>
        <d v="2025-03-24T00:00:00"/>
        <d v="2025-03-25T00:00:00"/>
        <d v="2024-12-08T00:00:00"/>
        <d v="2025-03-27T00:00:00"/>
        <d v="2025-01-29T00:00:00"/>
        <d v="2025-03-28T00:00:00"/>
        <d v="2025-03-29T00:00:00"/>
        <d v="2025-03-30T00:00:00"/>
        <d v="2025-03-31T00:00:00"/>
        <d v="2025-04-05T00:00:00"/>
        <d v="2025-04-06T00:00:00"/>
        <d v="2025-04-07T00:00:00"/>
        <d v="2025-04-01T00:00:00"/>
        <d v="2025-04-03T00:00:00"/>
        <d v="2025-04-10T00:00:00"/>
        <d v="2025-04-17T00:00:00"/>
        <d v="2025-04-20T00:00:00"/>
        <d v="2025-04-19T00:00:00"/>
        <d v="2025-04-27T00:00:00"/>
        <d v="2025-04-11T00:00:00"/>
        <d v="2025-04-23T00:00:00"/>
        <d v="2025-04-15T00:00:00"/>
        <d v="2025-04-12T00:00:00"/>
        <d v="2025-04-18T00:00:00"/>
        <d v="2025-04-30T00:00:00"/>
        <d v="2025-04-04T00:00:00"/>
        <d v="2025-04-08T00:00:00"/>
        <d v="2025-04-28T00:00:00"/>
        <d v="2025-04-16T00:00:00"/>
        <d v="2025-04-09T00:00:00"/>
        <d v="2025-04-21T00:00:00"/>
        <d v="2025-04-25T00:00:00"/>
        <d v="2025-04-26T00:00:00"/>
        <d v="2025-04-02T00:00:00"/>
        <d v="2025-04-14T00:00:00"/>
        <d v="2025-04-22T00:00:00"/>
        <d v="2025-04-29T00:00:00"/>
        <d v="2025-04-13T00:00:00"/>
        <d v="2025-02-01T00:00:00"/>
        <d v="2025-04-24T00:00:00"/>
        <d v="2025-05-04T00:00:00"/>
        <d v="2025-05-01T00:00:00"/>
        <d v="2025-05-02T00:00:00"/>
        <d v="2025-05-03T00:00:00"/>
        <d v="2025-05-05T00:00:00"/>
        <d v="2025-05-06T00:00:00"/>
        <d v="2025-05-07T00:00:00"/>
        <d v="2025-05-08T00:00:00"/>
        <d v="2025-05-09T00:00:00"/>
        <d v="2025-05-10T00:00:00"/>
        <d v="2025-05-11T00:00:00"/>
        <d v="2025-05-13T00:00:00"/>
        <d v="2025-05-12T00:00:00"/>
      </sharedItems>
    </cacheField>
    <cacheField name="Caso: Hora o Rango" numFmtId="0">
      <sharedItems/>
    </cacheField>
    <cacheField name="Clasificacion" numFmtId="0">
      <sharedItems count="2">
        <s v="Reclamos"/>
        <s v="Libro de reclamos"/>
      </sharedItems>
    </cacheField>
    <cacheField name="clasificacion2" numFmtId="0">
      <sharedItems count="11">
        <s v="Agregador"/>
        <s v="Demora"/>
        <s v="Pedido incompleto"/>
        <s v="Devolucion"/>
        <s v="Delivery propio"/>
        <s v="Pedido equivocado"/>
        <s v="No procede"/>
        <s v="Mala atencion"/>
        <s v="Calidad"/>
        <s v="Contracargo"/>
        <s v="Comprobante"/>
      </sharedItems>
    </cacheField>
    <cacheField name="mes" numFmtId="0">
      <sharedItems containsSemiMixedTypes="0" containsString="0" containsNumber="1" containsInteger="1" minValue="3" maxValue="5" count="3">
        <n v="3"/>
        <n v="4"/>
        <n v="5"/>
      </sharedItems>
    </cacheField>
    <cacheField name="Agrupar " numFmtId="0">
      <sharedItems/>
    </cacheField>
    <cacheField name="Agrupacion de producto" numFmtId="0">
      <sharedItems containsNonDate="0" containsString="0" containsBlank="1"/>
    </cacheField>
    <cacheField name="Bono rrh" numFmtId="0">
      <sharedItems count="2">
        <s v="No"/>
        <s v="Si"/>
      </sharedItems>
    </cacheField>
  </cacheFields>
  <extLst>
    <ext xmlns:x14="http://schemas.microsoft.com/office/spreadsheetml/2009/9/main" uri="{725AE2AE-9491-48be-B2B4-4EB974FC3084}">
      <x14:pivotCacheDefinition/>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velyn Salazar" refreshedDate="45814.036589351854" createdVersion="8" refreshedVersion="8" minRefreshableVersion="3" recordCount="1012" xr:uid="{F0139F2C-C595-48F0-A263-AC1AB78BCA78}">
  <cacheSource type="worksheet">
    <worksheetSource ref="A1:Y1013" sheet="data wc"/>
  </cacheSource>
  <cacheFields count="25">
    <cacheField name="Caso: #" numFmtId="0">
      <sharedItems containsSemiMixedTypes="0" containsString="0" containsNumber="1" containsInteger="1" minValue="481690" maxValue="510806"/>
    </cacheField>
    <cacheField name="Asunto" numFmtId="0">
      <sharedItems/>
    </cacheField>
    <cacheField name="Caso: Descripción" numFmtId="0">
      <sharedItems longText="1"/>
    </cacheField>
    <cacheField name="Contacto Nombre" numFmtId="0">
      <sharedItems/>
    </cacheField>
    <cacheField name="Creadas" numFmtId="22">
      <sharedItems containsSemiMixedTypes="0" containsNonDate="0" containsDate="1" containsString="0" minDate="2025-03-01T09:30:42" maxDate="2025-05-31T20:20:55" count="1012">
        <d v="2025-03-01T09:30:42"/>
        <d v="2025-03-01T10:19:19"/>
        <d v="2025-03-01T14:59:40"/>
        <d v="2025-03-01T15:05:46"/>
        <d v="2025-03-01T15:59:31"/>
        <d v="2025-03-01T16:57:14"/>
        <d v="2025-03-01T17:13:32"/>
        <d v="2025-03-01T18:51:28"/>
        <d v="2025-03-01T19:08:39"/>
        <d v="2025-03-01T21:03:18"/>
        <d v="2025-03-02T10:21:32"/>
        <d v="2025-03-02T11:24:12"/>
        <d v="2025-03-02T12:19:29"/>
        <d v="2025-03-02T16:42:01"/>
        <d v="2025-03-02T19:56:29"/>
        <d v="2025-03-02T20:21:47"/>
        <d v="2025-03-02T20:53:38"/>
        <d v="2025-03-02T21:48:57"/>
        <d v="2025-03-03T08:04:16"/>
        <d v="2025-03-03T08:15:47"/>
        <d v="2025-03-03T08:51:39"/>
        <d v="2025-03-03T09:35:01"/>
        <d v="2025-03-03T09:44:05"/>
        <d v="2025-03-03T15:19:09"/>
        <d v="2025-03-03T16:09:26"/>
        <d v="2025-03-03T17:42:54"/>
        <d v="2025-03-03T17:52:05"/>
        <d v="2025-03-03T18:45:36"/>
        <d v="2025-03-03T19:03:03"/>
        <d v="2025-03-03T20:24:17"/>
        <d v="2025-03-04T10:05:10"/>
        <d v="2025-03-04T14:25:51"/>
        <d v="2025-03-04T17:22:54"/>
        <d v="2025-03-04T17:23:36"/>
        <d v="2025-03-04T18:05:40"/>
        <d v="2025-03-04T18:25:13"/>
        <d v="2025-03-05T08:03:35"/>
        <d v="2025-03-05T08:19:49"/>
        <d v="2025-03-05T09:32:22"/>
        <d v="2025-03-05T12:27:27"/>
        <d v="2025-03-05T12:55:56"/>
        <d v="2025-03-05T13:20:53"/>
        <d v="2025-03-05T13:29:03"/>
        <d v="2025-03-05T16:15:10"/>
        <d v="2025-03-05T17:53:54"/>
        <d v="2025-03-05T18:16:28"/>
        <d v="2025-03-05T19:40:22"/>
        <d v="2025-03-05T21:33:15"/>
        <d v="2025-03-05T22:26:52"/>
        <d v="2025-03-06T09:41:53"/>
        <d v="2025-03-06T10:42:07"/>
        <d v="2025-03-06T13:24:49"/>
        <d v="2025-03-06T13:33:43"/>
        <d v="2025-03-06T15:58:00"/>
        <d v="2025-03-06T16:21:25"/>
        <d v="2025-03-06T16:46:06"/>
        <d v="2025-03-06T20:49:54"/>
        <d v="2025-03-06T21:00:55"/>
        <d v="2025-03-07T08:28:26"/>
        <d v="2025-03-07T15:50:57"/>
        <d v="2025-03-07T18:39:17"/>
        <d v="2025-03-07T19:13:46"/>
        <d v="2025-03-07T19:45:06"/>
        <d v="2025-03-07T20:21:19"/>
        <d v="2025-03-07T20:47:24"/>
        <d v="2025-03-08T08:08:37"/>
        <d v="2025-03-08T09:18:56"/>
        <d v="2025-03-08T09:39:35"/>
        <d v="2025-03-08T09:53:46"/>
        <d v="2025-03-08T10:30:43"/>
        <d v="2025-03-08T10:51:04"/>
        <d v="2025-03-08T12:01:28"/>
        <d v="2025-03-08T13:43:06"/>
        <d v="2025-03-08T15:48:41"/>
        <d v="2025-03-08T15:51:16"/>
        <d v="2025-03-08T16:38:07"/>
        <d v="2025-03-08T18:05:14"/>
        <d v="2025-03-08T18:10:02"/>
        <d v="2025-03-08T18:33:08"/>
        <d v="2025-03-08T18:53:20"/>
        <d v="2025-03-08T19:37:00"/>
        <d v="2025-03-08T19:46:11"/>
        <d v="2025-03-08T19:54:18"/>
        <d v="2025-03-08T21:18:24"/>
        <d v="2025-03-08T21:55:02"/>
        <d v="2025-03-09T10:13:42"/>
        <d v="2025-03-09T10:46:28"/>
        <d v="2025-03-09T11:17:34"/>
        <d v="2025-03-09T14:24:06"/>
        <d v="2025-03-09T15:12:23"/>
        <d v="2025-03-09T17:20:42"/>
        <d v="2025-03-09T19:12:06"/>
        <d v="2025-03-09T20:31:29"/>
        <d v="2025-03-09T21:40:28"/>
        <d v="2025-03-10T12:16:12"/>
        <d v="2025-03-10T16:23:53"/>
        <d v="2025-03-10T17:28:03"/>
        <d v="2025-03-10T20:13:24"/>
        <d v="2025-03-11T08:32:09"/>
        <d v="2025-03-11T09:47:10"/>
        <d v="2025-03-11T11:28:00"/>
        <d v="2025-03-11T12:24:23"/>
        <d v="2025-03-11T14:39:36"/>
        <d v="2025-03-11T15:31:08"/>
        <d v="2025-03-11T16:45:03"/>
        <d v="2025-03-11T17:21:11"/>
        <d v="2025-03-11T17:54:37"/>
        <d v="2025-03-11T18:04:20"/>
        <d v="2025-03-11T18:49:37"/>
        <d v="2025-03-11T19:03:41"/>
        <d v="2025-03-11T20:37:30"/>
        <d v="2025-03-11T20:56:55"/>
        <d v="2025-03-11T20:59:28"/>
        <d v="2025-03-12T10:50:23"/>
        <d v="2025-03-12T11:27:28"/>
        <d v="2025-03-12T11:42:00"/>
        <d v="2025-03-12T11:43:03"/>
        <d v="2025-03-12T12:06:52"/>
        <d v="2025-03-12T12:15:34"/>
        <d v="2025-03-12T12:40:20"/>
        <d v="2025-03-12T13:23:06"/>
        <d v="2025-03-12T18:32:27"/>
        <d v="2025-03-12T18:42:18"/>
        <d v="2025-03-12T19:31:32"/>
        <d v="2025-03-12T21:03:03"/>
        <d v="2025-03-13T13:41:56"/>
        <d v="2025-03-13T14:31:19"/>
        <d v="2025-03-13T15:56:50"/>
        <d v="2025-03-13T18:14:33"/>
        <d v="2025-03-13T20:38:37"/>
        <d v="2025-03-13T21:37:36"/>
        <d v="2025-03-13T21:59:41"/>
        <d v="2025-03-13T22:12:23"/>
        <d v="2025-03-14T09:28:28"/>
        <d v="2025-03-14T09:44:09"/>
        <d v="2025-03-14T10:48:10"/>
        <d v="2025-03-14T11:30:25"/>
        <d v="2025-03-14T11:57:30"/>
        <d v="2025-03-14T12:05:48"/>
        <d v="2025-03-14T13:03:23"/>
        <d v="2025-03-14T13:49:38"/>
        <d v="2025-03-14T14:31:35"/>
        <d v="2025-03-14T15:34:12"/>
        <d v="2025-03-14T17:19:29"/>
        <d v="2025-03-14T21:50:56"/>
        <d v="2025-03-15T08:08:33"/>
        <d v="2025-03-15T09:12:12"/>
        <d v="2025-03-15T11:45:29"/>
        <d v="2025-03-15T15:53:39"/>
        <d v="2025-03-15T18:52:53"/>
        <d v="2025-03-15T19:49:08"/>
        <d v="2025-03-15T20:13:17"/>
        <d v="2025-03-16T10:48:39"/>
        <d v="2025-03-16T11:32:58"/>
        <d v="2025-03-16T14:35:33"/>
        <d v="2025-03-16T15:19:36"/>
        <d v="2025-03-16T15:51:07"/>
        <d v="2025-03-16T17:43:25"/>
        <d v="2025-03-16T18:15:56"/>
        <d v="2025-03-16T19:29:06"/>
        <d v="2025-03-16T19:54:42"/>
        <d v="2025-03-17T08:48:18"/>
        <d v="2025-03-17T08:59:59"/>
        <d v="2025-03-17T12:34:21"/>
        <d v="2025-03-17T14:54:24"/>
        <d v="2025-03-17T15:32:38"/>
        <d v="2025-03-17T20:14:16"/>
        <d v="2025-03-17T21:47:12"/>
        <d v="2025-03-18T09:03:07"/>
        <d v="2025-03-18T11:16:15"/>
        <d v="2025-03-18T12:24:17"/>
        <d v="2025-03-18T13:09:42"/>
        <d v="2025-03-18T16:02:32"/>
        <d v="2025-03-18T16:15:15"/>
        <d v="2025-03-18T17:03:20"/>
        <d v="2025-03-18T18:47:41"/>
        <d v="2025-03-18T18:57:29"/>
        <d v="2025-03-18T19:21:45"/>
        <d v="2025-03-18T21:04:27"/>
        <d v="2025-03-19T09:10:14"/>
        <d v="2025-03-19T09:46:25"/>
        <d v="2025-03-19T10:09:56"/>
        <d v="2025-03-19T11:32:45"/>
        <d v="2025-03-19T13:31:59"/>
        <d v="2025-03-19T14:29:32"/>
        <d v="2025-03-19T15:53:29"/>
        <d v="2025-03-19T15:53:58"/>
        <d v="2025-03-19T17:47:29"/>
        <d v="2025-03-19T18:04:33"/>
        <d v="2025-03-19T19:07:59"/>
        <d v="2025-03-19T19:50:05"/>
        <d v="2025-03-19T23:08:57"/>
        <d v="2025-03-20T09:59:39"/>
        <d v="2025-03-20T10:09:32"/>
        <d v="2025-03-20T12:28:55"/>
        <d v="2025-03-20T13:35:52"/>
        <d v="2025-03-20T14:54:14"/>
        <d v="2025-03-20T15:11:43"/>
        <d v="2025-03-20T15:37:32"/>
        <d v="2025-03-20T15:54:12"/>
        <d v="2025-03-20T17:01:21"/>
        <d v="2025-03-20T17:22:56"/>
        <d v="2025-03-20T17:51:18"/>
        <d v="2025-03-20T19:11:21"/>
        <d v="2025-03-20T20:04:57"/>
        <d v="2025-03-20T20:09:10"/>
        <d v="2025-03-20T20:18:11"/>
        <d v="2025-03-20T20:39:18"/>
        <d v="2025-03-21T08:19:08"/>
        <d v="2025-03-21T08:32:05"/>
        <d v="2025-03-21T09:24:50"/>
        <d v="2025-03-21T10:41:12"/>
        <d v="2025-03-21T15:08:29"/>
        <d v="2025-03-21T16:56:10"/>
        <d v="2025-03-21T17:25:26"/>
        <d v="2025-03-21T17:44:50"/>
        <d v="2025-03-21T17:49:35"/>
        <d v="2025-03-21T19:24:20"/>
        <d v="2025-03-21T19:46:17"/>
        <d v="2025-03-22T09:17:00"/>
        <d v="2025-03-22T09:33:12"/>
        <d v="2025-03-22T09:56:07"/>
        <d v="2025-03-22T11:29:02"/>
        <d v="2025-03-22T12:41:52"/>
        <d v="2025-03-22T12:49:21"/>
        <d v="2025-03-22T15:50:43"/>
        <d v="2025-03-22T16:52:35"/>
        <d v="2025-03-22T18:07:43"/>
        <d v="2025-03-22T18:13:14"/>
        <d v="2025-03-22T18:41:15"/>
        <d v="2025-03-22T20:20:23"/>
        <d v="2025-03-22T21:20:40"/>
        <d v="2025-03-22T21:30:07"/>
        <d v="2025-03-23T10:21:51"/>
        <d v="2025-03-23T12:45:06"/>
        <d v="2025-03-23T13:37:02"/>
        <d v="2025-03-23T13:49:38"/>
        <d v="2025-03-23T16:05:46"/>
        <d v="2025-03-23T16:27:32"/>
        <d v="2025-03-23T16:28:14"/>
        <d v="2025-03-23T17:03:42"/>
        <d v="2025-03-23T18:31:31"/>
        <d v="2025-03-23T18:36:57"/>
        <d v="2025-03-23T20:16:38"/>
        <d v="2025-03-24T09:21:29"/>
        <d v="2025-03-24T11:58:01"/>
        <d v="2025-03-24T13:09:53"/>
        <d v="2025-03-24T18:51:44"/>
        <d v="2025-03-24T19:02:14"/>
        <d v="2025-03-24T21:40:36"/>
        <d v="2025-03-25T10:29:23"/>
        <d v="2025-03-25T12:10:02"/>
        <d v="2025-03-25T14:07:33"/>
        <d v="2025-03-25T14:22:12"/>
        <d v="2025-03-25T16:51:44"/>
        <d v="2025-03-25T20:33:49"/>
        <d v="2025-03-25T20:48:20"/>
        <d v="2025-03-25T21:34:21"/>
        <d v="2025-03-26T10:18:25"/>
        <d v="2025-03-26T14:00:54"/>
        <d v="2025-03-26T14:56:06"/>
        <d v="2025-03-26T15:40:28"/>
        <d v="2025-03-26T19:19:38"/>
        <d v="2025-03-26T19:37:42"/>
        <d v="2025-03-27T08:17:12"/>
        <d v="2025-03-27T09:35:36"/>
        <d v="2025-03-27T10:19:13"/>
        <d v="2025-03-27T17:45:32"/>
        <d v="2025-03-28T10:19:29"/>
        <d v="2025-03-28T12:22:10"/>
        <d v="2025-03-28T12:48:15"/>
        <d v="2025-03-28T12:57:19"/>
        <d v="2025-03-28T15:33:51"/>
        <d v="2025-03-28T15:50:37"/>
        <d v="2025-03-28T17:34:50"/>
        <d v="2025-03-29T08:08:49"/>
        <d v="2025-03-29T09:31:12"/>
        <d v="2025-03-29T15:13:52"/>
        <d v="2025-03-29T15:19:10"/>
        <d v="2025-03-29T15:34:27"/>
        <d v="2025-03-29T16:38:47"/>
        <d v="2025-03-29T16:45:57"/>
        <d v="2025-03-29T17:34:02"/>
        <d v="2025-03-29T18:05:17"/>
        <d v="2025-03-29T18:46:15"/>
        <d v="2025-03-29T20:03:02"/>
        <d v="2025-03-29T20:25:48"/>
        <d v="2025-03-29T20:36:06"/>
        <d v="2025-03-30T08:12:34"/>
        <d v="2025-03-30T09:14:09"/>
        <d v="2025-03-30T14:59:19"/>
        <d v="2025-03-30T15:22:36"/>
        <d v="2025-03-30T16:50:27"/>
        <d v="2025-03-30T16:50:33"/>
        <d v="2025-03-30T17:01:14"/>
        <d v="2025-03-30T17:39:31"/>
        <d v="2025-03-30T17:43:03"/>
        <d v="2025-03-30T18:07:16"/>
        <d v="2025-03-30T18:48:35"/>
        <d v="2025-03-30T19:37:06"/>
        <d v="2025-03-30T20:06:22"/>
        <d v="2025-03-30T20:19:06"/>
        <d v="2025-03-31T12:56:47"/>
        <d v="2025-03-31T13:18:20"/>
        <d v="2025-03-31T13:51:55"/>
        <d v="2025-03-31T14:34:36"/>
        <d v="2025-03-31T17:27:22"/>
        <d v="2025-03-31T19:04:40"/>
        <d v="2025-03-31T20:17:53"/>
        <d v="2025-03-31T22:13:40"/>
        <d v="2025-04-05T18:44:31"/>
        <d v="2025-04-06T09:32:53"/>
        <d v="2025-04-07T09:29:26"/>
        <d v="2025-04-01T18:28:20"/>
        <d v="2025-04-03T10:14:25"/>
        <d v="2025-04-10T20:19:07"/>
        <d v="2025-04-17T10:19:02"/>
        <d v="2025-04-18T00:49:01"/>
        <d v="2025-04-20T19:19:05"/>
        <d v="2025-04-21T17:19:16"/>
        <d v="2025-04-27T14:33:02"/>
        <d v="2025-04-11T17:47:46"/>
        <d v="2025-04-27T19:24:04"/>
        <d v="2025-04-23T08:49:30"/>
        <d v="2025-04-19T22:23:50"/>
        <d v="2025-04-15T13:41:21"/>
        <d v="2025-04-14T08:07:08"/>
        <d v="2025-04-13T18:24:03"/>
        <d v="2025-04-15T11:48:08"/>
        <d v="2025-04-17T00:50:44"/>
        <d v="2025-04-18T12:46:56"/>
        <d v="2025-04-18T18:24:24"/>
        <d v="2025-04-19T22:14:05"/>
        <d v="2025-04-19T22:27:09"/>
        <d v="2025-04-20T10:20:51"/>
        <d v="2025-04-20T14:33:56"/>
        <d v="2025-04-11T14:22:03"/>
        <d v="2025-04-30T11:34:08"/>
        <d v="2025-04-11T15:54:13"/>
        <d v="2025-04-04T19:14:40"/>
        <d v="2025-04-08T09:29:30"/>
        <d v="2025-04-28T19:22:02"/>
        <d v="2025-04-10T15:55:29"/>
        <d v="2025-04-28T20:37:53"/>
        <d v="2025-04-05T14:09:27"/>
        <d v="2025-04-20T13:15:02"/>
        <d v="2025-04-16T14:52:16"/>
        <d v="2025-04-09T16:56:10"/>
        <d v="2025-04-21T19:26:33"/>
        <d v="2025-04-25T09:59:25"/>
        <d v="2025-04-08T15:50:36"/>
        <d v="2025-04-26T11:43:19"/>
        <d v="2025-04-01T16:36:51"/>
        <d v="2025-04-01T20:13:08"/>
        <d v="2025-04-02T14:40:41"/>
        <d v="2025-04-01T12:54:58"/>
        <d v="2025-04-01T16:12:05"/>
        <d v="2025-04-02T19:34:02"/>
        <d v="2025-04-02T20:37:41"/>
        <d v="2025-04-03T09:22:03"/>
        <d v="2025-04-03T09:31:32"/>
        <d v="2025-04-04T21:21:24"/>
        <d v="2025-04-07T18:58:27"/>
        <d v="2025-04-08T19:02:11"/>
        <d v="2025-04-08T19:29:55"/>
        <d v="2025-04-09T10:08:43"/>
        <d v="2025-04-09T14:02:07"/>
        <d v="2025-04-09T18:16:44"/>
        <d v="2025-04-10T12:19:49"/>
        <d v="2025-04-10T20:28:26"/>
        <d v="2025-04-14T15:34:44"/>
        <d v="2025-04-14T15:35:01"/>
        <d v="2025-04-15T18:58:59"/>
        <d v="2025-04-15T19:44:18"/>
        <d v="2025-04-17T14:23:45"/>
        <d v="2025-04-17T17:00:44"/>
        <d v="2025-04-17T21:46:20"/>
        <d v="2025-04-19T17:05:39"/>
        <d v="2025-04-20T17:21:22"/>
        <d v="2025-04-22T19:09:00"/>
        <d v="2025-04-25T13:26:53"/>
        <d v="2025-04-25T14:54:40"/>
        <d v="2025-04-25T08:42:23"/>
        <d v="2025-04-01T21:29:57"/>
        <d v="2025-04-17T12:13:01"/>
        <d v="2025-04-20T13:30:32"/>
        <d v="2025-04-14T18:57:05"/>
        <d v="2025-04-22T16:25:48"/>
        <d v="2025-04-16T21:10:37"/>
        <d v="2025-04-01T18:59:11"/>
        <d v="2025-04-29T18:25:13"/>
        <d v="2025-04-22T12:48:54"/>
        <d v="2025-04-25T10:41:48"/>
        <d v="2025-04-14T14:07:35"/>
        <d v="2025-04-06T10:47:34"/>
        <d v="2025-04-22T17:28:27"/>
        <d v="2025-04-15T17:13:54"/>
        <d v="2025-04-13T12:54:55"/>
        <d v="2025-04-08T14:33:38"/>
        <d v="2025-04-01T17:09:12"/>
        <d v="2025-04-10T09:45:23"/>
        <d v="2025-04-10T13:37:00"/>
        <d v="2025-04-24T09:59:43"/>
        <d v="2025-04-25T15:28:28"/>
        <d v="2025-04-12T18:54:59"/>
        <d v="2025-04-04T11:22:03"/>
        <d v="2025-04-22T20:22:55"/>
        <d v="2025-04-02T20:55:33"/>
        <d v="2025-04-21T19:32:57"/>
        <d v="2025-04-10T09:44:33"/>
        <d v="2025-04-30T12:49:37"/>
        <d v="2025-04-20T17:29:22"/>
        <d v="2025-04-07T11:42:42"/>
        <d v="2025-04-26T16:18:46"/>
        <d v="2025-04-28T21:02:51"/>
        <d v="2025-04-29T17:09:01"/>
        <d v="2025-04-25T19:47:30"/>
        <d v="2025-04-13T11:45:49"/>
        <d v="2025-04-17T20:51:31"/>
        <d v="2025-04-03T11:22:11"/>
        <d v="2025-04-20T21:17:56"/>
        <d v="2025-04-26T17:03:48"/>
        <d v="2025-04-01T14:52:38"/>
        <d v="2025-04-10T21:16:17"/>
        <d v="2025-04-10T14:57:12"/>
        <d v="2025-04-30T09:55:49"/>
        <d v="2025-04-30T11:42:27"/>
        <d v="2025-04-19T19:45:48"/>
        <d v="2025-04-27T10:39:58"/>
        <d v="2025-04-04T13:48:22"/>
        <d v="2025-04-19T20:58:27"/>
        <d v="2025-04-12T08:22:09"/>
        <d v="2025-04-30T15:55:23"/>
        <d v="2025-04-11T20:38:12"/>
        <d v="2025-04-23T13:53:34"/>
        <d v="2025-04-14T18:17:44"/>
        <d v="2025-04-17T10:16:14"/>
        <d v="2025-04-30T12:45:54"/>
        <d v="2025-04-02T16:30:17"/>
        <d v="2025-04-25T14:54:09"/>
        <d v="2025-04-05T08:08:02"/>
        <d v="2025-04-28T12:12:24"/>
        <d v="2025-04-17T18:19:23"/>
        <d v="2025-04-04T11:55:55"/>
        <d v="2025-04-14T13:52:30"/>
        <d v="2025-04-09T11:00:22"/>
        <d v="2025-04-26T16:53:22"/>
        <d v="2025-04-26T17:54:08"/>
        <d v="2025-04-29T13:19:24"/>
        <d v="2025-04-25T12:57:47"/>
        <d v="2025-04-25T20:19:50"/>
        <d v="2025-04-28T12:02:18"/>
        <d v="2025-04-06T13:34:36"/>
        <d v="2025-04-01T10:17:31"/>
        <d v="2025-04-15T15:44:49"/>
        <d v="2025-04-11T11:08:31"/>
        <d v="2025-04-23T08:17:11"/>
        <d v="2025-04-09T17:53:00"/>
        <d v="2025-04-24T16:16:06"/>
        <d v="2025-04-10T16:26:50"/>
        <d v="2025-04-19T15:02:39"/>
        <d v="2025-04-04T09:57:15"/>
        <d v="2025-04-24T15:36:59"/>
        <d v="2025-04-09T18:10:40"/>
        <d v="2025-04-23T14:34:18"/>
        <d v="2025-04-02T08:05:35"/>
        <d v="2025-04-01T17:39:23"/>
        <d v="2025-04-02T13:57:26"/>
        <d v="2025-04-02T17:33:39"/>
        <d v="2025-04-02T19:03:07"/>
        <d v="2025-04-02T19:34:25"/>
        <d v="2025-04-02T19:54:41"/>
        <d v="2025-04-02T20:50:22"/>
        <d v="2025-04-03T09:37:09"/>
        <d v="2025-04-03T09:44:27"/>
        <d v="2025-04-04T15:54:27"/>
        <d v="2025-04-04T15:48:54"/>
        <d v="2025-04-04T16:08:05"/>
        <d v="2025-04-04T18:36:05"/>
        <d v="2025-04-04T20:01:09"/>
        <d v="2025-04-05T09:07:48"/>
        <d v="2025-04-05T13:05:34"/>
        <d v="2025-04-05T15:22:41"/>
        <d v="2025-04-05T17:27:43"/>
        <d v="2025-04-06T08:15:47"/>
        <d v="2025-04-06T10:51:10"/>
        <d v="2025-04-07T14:19:17"/>
        <d v="2025-04-06T13:52:32"/>
        <d v="2025-04-06T15:48:20"/>
        <d v="2025-04-06T15:45:25"/>
        <d v="2025-04-06T18:39:35"/>
        <d v="2025-04-06T21:38:04"/>
        <d v="2025-04-07T14:50:15"/>
        <d v="2025-04-09T19:43:09"/>
        <d v="2025-04-07T19:08:31"/>
        <d v="2025-04-08T08:22:33"/>
        <d v="2025-04-08T16:36:26"/>
        <d v="2025-04-08T16:54:02"/>
        <d v="2025-04-08T20:21:49"/>
        <d v="2025-04-08T21:24:38"/>
        <d v="2025-04-12T12:11:37"/>
        <d v="2025-04-09T10:36:00"/>
        <d v="2025-04-09T11:33:18"/>
        <d v="2025-04-09T14:29:19"/>
        <d v="2025-04-09T14:49:39"/>
        <d v="2025-04-09T16:08:12"/>
        <d v="2025-04-09T18:46:24"/>
        <d v="2025-04-14T15:31:09"/>
        <d v="2025-04-10T11:57:46"/>
        <d v="2025-04-10T13:28:19"/>
        <d v="2025-04-10T17:15:37"/>
        <d v="2025-04-10T17:20:26"/>
        <d v="2025-04-25T08:06:44"/>
        <d v="2025-04-25T12:47:25"/>
        <d v="2025-04-10T18:55:50"/>
        <d v="2025-04-11T09:01:34"/>
        <d v="2025-04-11T16:00:31"/>
        <d v="2025-04-11T16:09:20"/>
        <d v="2025-04-22T21:49:21"/>
        <d v="2025-04-11T17:54:43"/>
        <d v="2025-04-11T18:08:58"/>
        <d v="2025-04-12T15:08:44"/>
        <d v="2025-04-12T19:22:08"/>
        <d v="2025-04-13T19:07:47"/>
        <d v="2025-04-14T11:23:08"/>
        <d v="2025-04-14T16:14:16"/>
        <d v="2025-04-14T22:22:01"/>
        <d v="2025-04-15T13:05:13"/>
        <d v="2025-04-15T15:25:19"/>
        <d v="2025-04-15T15:35:41"/>
        <d v="2025-04-17T16:39:57"/>
        <d v="2025-04-15T16:46:48"/>
        <d v="2025-04-16T10:31:16"/>
        <d v="2025-04-16T10:27:35"/>
        <d v="2025-04-16T13:56:23"/>
        <d v="2025-04-16T20:55:42"/>
        <d v="2025-04-17T08:41:42"/>
        <d v="2025-04-17T16:32:35"/>
        <d v="2025-04-17T17:57:03"/>
        <d v="2025-04-22T14:25:04"/>
        <d v="2025-04-18T08:01:51"/>
        <d v="2025-04-18T13:32:39"/>
        <d v="2025-04-18T20:41:25"/>
        <d v="2025-04-18T21:14:46"/>
        <d v="2025-04-18T21:56:07"/>
        <d v="2025-04-19T19:39:01"/>
        <d v="2025-04-19T20:26:45"/>
        <d v="2025-04-19T21:45:33"/>
        <d v="2025-04-20T12:42:02"/>
        <d v="2025-04-20T14:45:32"/>
        <d v="2025-04-20T16:25:47"/>
        <d v="2025-04-20T18:29:16"/>
        <d v="2025-04-20T19:24:50"/>
        <d v="2025-04-20T21:11:26"/>
        <d v="2025-04-21T13:00:27"/>
        <d v="2025-04-21T14:15:44"/>
        <d v="2025-04-24T11:11:27"/>
        <d v="2025-04-22T08:58:37"/>
        <d v="2025-04-22T11:06:51"/>
        <d v="2025-04-22T13:53:05"/>
        <d v="2025-04-22T15:01:03"/>
        <d v="2025-04-22T15:04:27"/>
        <d v="2025-04-22T16:05:27"/>
        <d v="2025-04-24T13:52:36"/>
        <d v="2025-04-23T09:49:18"/>
        <d v="2025-04-24T12:34:17"/>
        <d v="2025-04-24T16:25:50"/>
        <d v="2025-04-24T14:12:36"/>
        <d v="2025-04-24T14:54:07"/>
        <d v="2025-04-24T15:44:35"/>
        <d v="2025-04-24T18:37:37"/>
        <d v="2025-04-24T18:44:05"/>
        <d v="2025-04-24T20:24:38"/>
        <d v="2025-04-24T20:31:24"/>
        <d v="2025-04-25T10:11:59"/>
        <d v="2025-04-27T09:49:14"/>
        <d v="2025-04-25T15:09:32"/>
        <d v="2025-04-25T18:26:41"/>
        <d v="2025-04-26T12:04:47"/>
        <d v="2025-04-26T12:07:33"/>
        <d v="2025-04-26T13:07:29"/>
        <d v="2025-04-26T14:20:01"/>
        <d v="2025-04-26T13:44:39"/>
        <d v="2025-04-26T21:05:29"/>
        <d v="2025-04-27T11:22:26"/>
        <d v="2025-04-27T18:23:22"/>
        <d v="2025-04-27T20:04:56"/>
        <d v="2025-04-28T08:07:19"/>
        <d v="2025-04-28T13:17:58"/>
        <d v="2025-04-28T16:37:17"/>
        <d v="2025-04-28T18:20:29"/>
        <d v="2025-04-28T18:59:31"/>
        <d v="2025-04-29T08:30:35"/>
        <d v="2025-04-29T10:01:09"/>
        <d v="2025-04-29T13:15:40"/>
        <d v="2025-04-29T19:49:09"/>
        <d v="2025-04-30T12:27:28"/>
        <d v="2025-04-30T10:11:46"/>
        <d v="2025-04-30T13:32:31"/>
        <d v="2025-04-30T11:01:10"/>
        <d v="2025-04-30T15:42:38"/>
        <d v="2025-04-30T15:34:33"/>
        <d v="2025-04-30T19:37:42"/>
        <d v="2025-04-30T19:50:39"/>
        <d v="2025-04-30T21:37:53"/>
        <d v="2025-05-01T08:03:37"/>
        <d v="2025-05-01T10:46:50"/>
        <d v="2025-05-01T11:07:20"/>
        <d v="2025-05-01T14:04:05"/>
        <d v="2025-05-01T14:49:24"/>
        <d v="2025-05-01T16:49:05"/>
        <d v="2025-05-01T17:05:18"/>
        <d v="2025-05-01T17:25:24"/>
        <d v="2025-05-01T17:39:34"/>
        <d v="2025-05-01T18:36:34"/>
        <d v="2025-05-01T18:53:39"/>
        <d v="2025-05-01T18:54:42"/>
        <d v="2025-05-01T19:14:26"/>
        <d v="2025-05-01T19:52:20"/>
        <d v="2025-05-01T21:00:20"/>
        <d v="2025-05-02T08:43:47"/>
        <d v="2025-05-02T08:52:56"/>
        <d v="2025-05-02T12:50:51"/>
        <d v="2025-05-02T12:57:54"/>
        <d v="2025-05-02T13:08:46"/>
        <d v="2025-05-02T14:20:43"/>
        <d v="2025-05-02T14:57:44"/>
        <d v="2025-05-02T14:58:02"/>
        <d v="2025-05-02T15:35:34"/>
        <d v="2025-05-02T16:04:58"/>
        <d v="2025-05-02T16:52:43"/>
        <d v="2025-05-02T17:01:32"/>
        <d v="2025-05-02T17:24:31"/>
        <d v="2025-05-02T18:19:11"/>
        <d v="2025-05-02T20:46:37"/>
        <d v="2025-05-03T08:09:17"/>
        <d v="2025-05-03T08:40:05"/>
        <d v="2025-05-03T10:32:27"/>
        <d v="2025-05-03T15:04:34"/>
        <d v="2025-05-03T16:40:11"/>
        <d v="2025-05-03T17:19:05"/>
        <d v="2025-05-04T15:47:06"/>
        <d v="2025-05-04T17:21:39"/>
        <d v="2025-05-04T17:43:05"/>
        <d v="2025-05-04T18:21:41"/>
        <d v="2025-05-04T21:03:48"/>
        <d v="2025-05-04T21:17:53"/>
        <d v="2025-05-05T08:55:19"/>
        <d v="2025-05-05T11:28:28"/>
        <d v="2025-05-05T12:10:31"/>
        <d v="2025-05-05T13:42:46"/>
        <d v="2025-05-05T14:14:34"/>
        <d v="2025-05-05T18:10:50"/>
        <d v="2025-05-05T18:24:35"/>
        <d v="2025-05-05T19:47:22"/>
        <d v="2025-05-05T21:18:07"/>
        <d v="2025-05-05T21:55:25"/>
        <d v="2025-05-06T10:28:13"/>
        <d v="2025-05-06T14:36:17"/>
        <d v="2025-05-06T15:38:22"/>
        <d v="2025-05-06T16:37:17"/>
        <d v="2025-05-06T16:49:56"/>
        <d v="2025-05-06T18:30:45"/>
        <d v="2025-05-06T19:28:27"/>
        <d v="2025-05-06T19:46:22"/>
        <d v="2025-05-06T19:46:46"/>
        <d v="2025-05-07T12:53:53"/>
        <d v="2025-05-07T12:59:37"/>
        <d v="2025-05-07T14:40:54"/>
        <d v="2025-05-07T15:42:30"/>
        <d v="2025-05-07T15:48:36"/>
        <d v="2025-05-07T16:26:01"/>
        <d v="2025-05-07T17:00:53"/>
        <d v="2025-05-07T17:41:06"/>
        <d v="2025-05-07T18:18:40"/>
        <d v="2025-05-07T21:09:33"/>
        <d v="2025-05-08T11:44:26"/>
        <d v="2025-05-08T13:50:10"/>
        <d v="2025-05-08T14:40:00"/>
        <d v="2025-05-08T15:16:25"/>
        <d v="2025-05-08T15:19:18"/>
        <d v="2025-05-08T16:29:09"/>
        <d v="2025-05-08T17:42:24"/>
        <d v="2025-05-08T18:50:24"/>
        <d v="2025-05-08T20:02:06"/>
        <d v="2025-05-08T20:11:50"/>
        <d v="2025-05-08T20:30:38"/>
        <d v="2025-05-09T07:05:17"/>
        <d v="2025-05-09T09:07:33"/>
        <d v="2025-05-09T09:40:37"/>
        <d v="2025-05-09T10:21:16"/>
        <d v="2025-05-09T11:07:44"/>
        <d v="2025-05-09T12:28:47"/>
        <d v="2025-05-09T17:11:25"/>
        <d v="2025-05-09T17:28:37"/>
        <d v="2025-05-09T18:39:44"/>
        <d v="2025-05-10T08:14:33"/>
        <d v="2025-05-10T08:20:06"/>
        <d v="2025-05-10T09:07:11"/>
        <d v="2025-05-10T10:10:38"/>
        <d v="2025-05-10T11:03:17"/>
        <d v="2025-05-10T11:39:15"/>
        <d v="2025-05-10T11:42:04"/>
        <d v="2025-05-10T12:16:30"/>
        <d v="2025-05-10T12:50:59"/>
        <d v="2025-05-10T15:08:06"/>
        <d v="2025-05-10T15:49:21"/>
        <d v="2025-05-10T16:58:48"/>
        <d v="2025-05-10T18:31:22"/>
        <d v="2025-05-10T19:29:48"/>
        <d v="2025-05-10T19:33:24"/>
        <d v="2025-05-10T19:36:24"/>
        <d v="2025-05-10T20:10:03"/>
        <d v="2025-05-10T20:54:55"/>
        <d v="2025-05-10T21:39:20"/>
        <d v="2025-05-11T08:13:46"/>
        <d v="2025-05-11T08:46:03"/>
        <d v="2025-05-11T09:33:13"/>
        <d v="2025-05-11T09:43:30"/>
        <d v="2025-05-11T09:46:50"/>
        <d v="2025-05-11T10:22:39"/>
        <d v="2025-05-11T10:26:34"/>
        <d v="2025-05-11T10:31:34"/>
        <d v="2025-05-11T10:33:51"/>
        <d v="2025-05-11T10:53:54"/>
        <d v="2025-05-11T11:02:19"/>
        <d v="2025-05-11T11:10:32"/>
        <d v="2025-05-11T11:34:05"/>
        <d v="2025-05-11T11:37:29"/>
        <d v="2025-05-11T11:38:04"/>
        <d v="2025-05-11T11:39:16"/>
        <d v="2025-05-11T12:42:40"/>
        <d v="2025-05-11T13:13:04"/>
        <d v="2025-05-11T13:30:36"/>
        <d v="2025-05-11T13:48:23"/>
        <d v="2025-05-11T14:49:03"/>
        <d v="2025-05-11T14:53:51"/>
        <d v="2025-05-11T14:58:40"/>
        <d v="2025-05-11T15:06:46"/>
        <d v="2025-05-11T15:21:12"/>
        <d v="2025-05-11T15:32:56"/>
        <d v="2025-05-11T15:49:08"/>
        <d v="2025-05-11T16:33:57"/>
        <d v="2025-05-11T16:43:21"/>
        <d v="2025-05-11T16:44:18"/>
        <d v="2025-05-11T16:47:55"/>
        <d v="2025-05-11T16:51:57"/>
        <d v="2025-05-11T16:59:01"/>
        <d v="2025-05-11T17:00:01"/>
        <d v="2025-05-11T17:00:49"/>
        <d v="2025-05-11T17:25:32"/>
        <d v="2025-05-11T17:46:06"/>
        <d v="2025-05-11T17:49:24"/>
        <d v="2025-05-11T18:00:22"/>
        <d v="2025-05-11T18:29:03"/>
        <d v="2025-05-11T18:29:32"/>
        <d v="2025-05-11T20:03:18"/>
        <d v="2025-05-11T20:30:14"/>
        <d v="2025-05-11T20:49:39"/>
        <d v="2025-05-11T21:09:05"/>
        <d v="2025-05-11T22:53:53"/>
        <d v="2025-05-12T08:02:36"/>
        <d v="2025-05-12T09:52:40"/>
        <d v="2025-05-12T10:43:49"/>
        <d v="2025-05-12T11:06:15"/>
        <d v="2025-05-12T11:58:49"/>
        <d v="2025-05-12T13:40:07"/>
        <d v="2025-05-12T14:04:25"/>
        <d v="2025-05-12T14:13:54"/>
        <d v="2025-05-12T14:53:15"/>
        <d v="2025-05-12T15:41:11"/>
        <d v="2025-05-12T15:50:55"/>
        <d v="2025-05-12T17:28:13"/>
        <d v="2025-05-12T17:47:17"/>
        <d v="2025-05-12T19:23:38"/>
        <d v="2025-05-12T19:47:45"/>
        <d v="2025-05-12T20:03:53"/>
        <d v="2025-05-12T21:14:14"/>
        <d v="2025-05-19T08:49:10"/>
        <d v="2025-05-25T20:49:07"/>
        <d v="2025-05-25T21:33:05"/>
        <d v="2025-05-28T20:33:07"/>
        <d v="2025-05-28T22:33:00"/>
        <d v="2025-05-29T17:03:12"/>
        <d v="2025-05-29T21:03:02"/>
        <d v="2025-05-30T16:49:14"/>
        <d v="2025-05-20T14:45:06"/>
        <d v="2025-05-29T15:02:39"/>
        <d v="2025-05-17T09:53:32"/>
        <d v="2025-05-18T09:14:15"/>
        <d v="2025-05-22T08:20:33"/>
        <d v="2025-05-13T15:46:12"/>
        <d v="2025-05-14T10:21:16"/>
        <d v="2025-05-15T20:51:21"/>
        <d v="2025-05-15T23:46:11"/>
        <d v="2025-05-20T15:25:18"/>
        <d v="2025-05-21T22:56:31"/>
        <d v="2025-05-24T16:19:02"/>
        <d v="2025-05-25T20:41:32"/>
        <d v="2025-05-25T21:25:33"/>
        <d v="2025-05-26T09:02:52"/>
        <d v="2025-05-26T15:43:49"/>
        <d v="2025-05-26T18:33:08"/>
        <d v="2025-05-27T22:09:10"/>
        <d v="2025-05-30T05:02:45"/>
        <d v="2025-05-29T19:06:34"/>
        <d v="2025-05-29T21:32:08"/>
        <d v="2025-05-31T19:45:06"/>
        <d v="2025-05-28T14:03:10"/>
        <d v="2025-05-15T17:59:54"/>
        <d v="2025-05-26T17:09:08"/>
        <d v="2025-05-13T18:19:29"/>
        <d v="2025-05-17T16:14:20"/>
        <d v="2025-05-19T21:19:19"/>
        <d v="2025-05-31T19:12:23"/>
        <d v="2025-05-23T14:58:32"/>
        <d v="2025-05-29T16:25:11"/>
        <d v="2025-05-24T12:41:02"/>
        <d v="2025-05-25T20:16:00"/>
        <d v="2025-05-26T10:08:42"/>
        <d v="2025-05-29T17:47:16"/>
        <d v="2025-05-16T19:59:49"/>
        <d v="2025-05-13T19:51:58"/>
        <d v="2025-05-19T12:25:01"/>
        <d v="2025-05-15T17:33:19"/>
        <d v="2025-05-15T18:38:51"/>
        <d v="2025-05-19T14:15:14"/>
        <d v="2025-05-20T13:02:46"/>
        <d v="2025-05-20T18:22:15"/>
        <d v="2025-05-20T20:18:42"/>
        <d v="2025-05-22T21:49:52"/>
        <d v="2025-05-24T21:55:29"/>
        <d v="2025-05-26T13:31:57"/>
        <d v="2025-05-30T17:41:14"/>
        <d v="2025-05-19T08:40:24"/>
        <d v="2025-05-13T13:39:53"/>
        <d v="2025-05-22T13:58:12"/>
        <d v="2025-05-25T17:35:31"/>
        <d v="2025-05-18T13:02:16"/>
        <d v="2025-05-27T20:32:44"/>
        <d v="2025-05-17T19:21:34"/>
        <d v="2025-05-17T21:40:34"/>
        <d v="2025-05-15T21:46:54"/>
        <d v="2025-05-26T18:48:09"/>
        <d v="2025-05-16T18:49:24"/>
        <d v="2025-05-20T11:14:22"/>
        <d v="2025-05-16T12:05:12"/>
        <d v="2025-05-29T17:22:11"/>
        <d v="2025-05-29T17:13:05"/>
        <d v="2025-05-17T20:42:28"/>
        <d v="2025-05-23T17:45:50"/>
        <d v="2025-05-28T18:53:07"/>
        <d v="2025-05-13T09:24:36"/>
        <d v="2025-05-16T09:26:23"/>
        <d v="2025-05-20T09:58:05"/>
        <d v="2025-05-26T11:10:37"/>
        <d v="2025-05-27T11:15:43"/>
        <d v="2025-05-30T10:07:37"/>
        <d v="2025-05-24T17:03:18"/>
        <d v="2025-05-18T20:05:25"/>
        <d v="2025-05-13T11:30:13"/>
        <d v="2025-05-15T16:20:50"/>
        <d v="2025-05-30T10:12:17"/>
        <d v="2025-05-28T21:01:10"/>
        <d v="2025-05-31T15:16:59"/>
        <d v="2025-05-15T11:44:26"/>
        <d v="2025-05-31T20:20:55"/>
        <d v="2025-05-29T17:59:36"/>
        <d v="2025-05-19T12:57:14"/>
        <d v="2025-05-28T10:48:05"/>
        <d v="2025-05-20T17:19:53"/>
        <d v="2025-05-31T11:37:52"/>
        <d v="2025-05-25T19:16:35"/>
        <d v="2025-05-13T18:18:18"/>
        <d v="2025-05-23T09:44:21"/>
        <d v="2025-05-16T14:10:35"/>
        <d v="2025-05-26T11:24:07"/>
        <d v="2025-05-16T19:29:27"/>
        <d v="2025-05-29T08:47:12"/>
        <d v="2025-05-20T18:07:01"/>
        <d v="2025-05-25T19:35:09"/>
        <d v="2025-05-24T11:53:52"/>
        <d v="2025-05-20T16:14:06"/>
        <d v="2025-05-18T15:54:34"/>
        <d v="2025-05-13T18:07:18"/>
        <d v="2025-05-18T17:52:54"/>
        <d v="2025-05-24T13:15:21"/>
        <d v="2025-05-27T22:00:00"/>
        <d v="2025-05-21T08:37:58"/>
        <d v="2025-05-23T17:24:44"/>
        <d v="2025-05-14T16:37:03"/>
        <d v="2025-05-13T00:13:21"/>
        <d v="2025-05-27T18:18:11"/>
        <d v="2025-05-13T08:18:34"/>
        <d v="2025-05-13T12:29:16"/>
        <d v="2025-05-13T12:29:10"/>
        <d v="2025-05-13T14:04:18"/>
        <d v="2025-05-22T15:07:02"/>
        <d v="2025-05-13T16:28:44"/>
        <d v="2025-05-13T22:51:43"/>
        <d v="2025-05-14T15:12:12"/>
        <d v="2025-05-14T18:33:23"/>
        <d v="2025-05-14T21:09:01"/>
        <d v="2025-05-14T21:49:56"/>
        <d v="2025-05-15T13:14:51"/>
        <d v="2025-05-15T15:03:06"/>
        <d v="2025-05-15T15:48:41"/>
        <d v="2025-05-15T18:22:18"/>
        <d v="2025-05-15T19:50:11"/>
        <d v="2025-05-16T08:28:11"/>
        <d v="2025-05-16T09:54:50"/>
        <d v="2025-05-17T08:04:24"/>
        <d v="2025-05-17T08:31:59"/>
        <d v="2025-05-17T09:33:56"/>
        <d v="2025-05-17T10:17:18"/>
        <d v="2025-05-17T11:05:49"/>
        <d v="2025-05-17T11:11:31"/>
        <d v="2025-05-17T11:07:33"/>
        <d v="2025-05-17T15:20:04"/>
        <d v="2025-05-17T16:04:07"/>
        <d v="2025-05-17T18:07:01"/>
        <d v="2025-05-17T19:21:38"/>
        <d v="2025-05-17T18:18:19"/>
        <d v="2025-05-17T20:03:59"/>
        <d v="2025-05-18T10:22:19"/>
        <d v="2025-05-18T15:48:07"/>
        <d v="2025-05-18T15:56:41"/>
        <d v="2025-05-18T18:04:05"/>
        <d v="2025-05-18T19:00:09"/>
        <d v="2025-05-18T19:57:31"/>
        <d v="2025-05-18T21:18:30"/>
        <d v="2025-05-18T20:13:24"/>
        <d v="2025-05-19T20:44:55"/>
        <d v="2025-05-20T14:04:22"/>
        <d v="2025-05-20T14:58:17"/>
        <d v="2025-05-20T17:23:06"/>
        <d v="2025-05-20T18:10:19"/>
        <d v="2025-05-21T17:21:25"/>
        <d v="2025-05-21T12:00:47"/>
        <d v="2025-05-21T19:20:09"/>
        <d v="2025-05-21T20:03:08"/>
        <d v="2025-05-22T09:15:25"/>
        <d v="2025-05-22T12:17:57"/>
        <d v="2025-05-22T16:19:54"/>
        <d v="2025-05-22T17:12:24"/>
        <d v="2025-05-22T18:39:26"/>
        <d v="2025-05-23T17:42:32"/>
        <d v="2025-05-22T19:37:15"/>
        <d v="2025-05-22T21:18:50"/>
        <d v="2025-05-23T11:57:24"/>
        <d v="2025-05-23T09:59:00"/>
        <d v="2025-05-23T20:25:13"/>
        <d v="2025-05-24T18:38:33"/>
        <d v="2025-05-24T18:59:59"/>
        <d v="2025-05-24T20:40:55"/>
        <d v="2025-05-24T21:17:27"/>
        <d v="2025-05-25T11:41:20"/>
        <d v="2025-05-25T13:39:33"/>
        <d v="2025-05-14T13:25:30"/>
        <d v="2025-05-25T17:18:20"/>
        <d v="2025-05-25T18:34:24"/>
        <d v="2025-05-25T18:57:15"/>
        <d v="2025-05-25T21:03:51"/>
        <d v="2025-05-26T09:09:26"/>
        <d v="2025-05-26T15:22:07"/>
        <d v="2025-05-26T15:56:28"/>
        <d v="2025-05-26T17:28:13"/>
        <d v="2025-05-26T19:52:33"/>
        <d v="2025-05-26T18:09:32"/>
        <d v="2025-05-26T18:36:32"/>
        <d v="2025-05-27T11:30:44"/>
        <d v="2025-05-27T14:00:44"/>
        <d v="2025-05-27T14:27:51"/>
        <d v="2025-05-27T14:30:04"/>
        <d v="2025-05-27T14:51:39"/>
        <d v="2025-05-27T16:32:35"/>
        <d v="2025-05-27T20:59:00"/>
        <d v="2025-05-27T21:55:24"/>
        <d v="2025-05-28T14:48:16"/>
        <d v="2025-05-29T15:09:57"/>
        <d v="2025-05-28T09:32:16"/>
        <d v="2025-05-29T12:49:51"/>
        <d v="2025-05-30T19:28:51"/>
        <d v="2025-05-28T20:58:26"/>
        <d v="2025-05-30T11:33:16"/>
        <d v="2025-05-29T09:34:54"/>
        <d v="2025-05-30T10:59:20"/>
        <d v="2025-05-29T09:50:03"/>
        <d v="2025-05-29T16:41:31"/>
        <d v="2025-05-29T12:04:30"/>
        <d v="2025-05-29T15:14:07"/>
        <d v="2025-05-29T15:10:12"/>
        <d v="2025-05-30T15:15:16"/>
        <d v="2025-05-29T16:37:23"/>
        <d v="2025-05-29T17:23:49"/>
        <d v="2025-05-29T19:07:58"/>
        <d v="2025-05-29T20:47:54"/>
        <d v="2025-05-31T17:19:41"/>
        <d v="2025-05-30T11:43:15"/>
        <d v="2025-05-30T11:43:16"/>
        <d v="2025-05-30T14:12:35"/>
        <d v="2025-05-30T15:52:02"/>
        <d v="2025-05-30T16:45:51"/>
        <d v="2025-05-30T17:30:29"/>
        <d v="2025-05-30T19:14:38"/>
        <d v="2025-05-30T21:26:39"/>
        <d v="2025-05-31T10:28:07"/>
        <d v="2025-05-31T11:41:54"/>
        <d v="2025-05-31T14:23:58"/>
        <d v="2025-05-31T19:38:52"/>
        <d v="2025-05-31T18:09:27"/>
        <d v="2025-05-31T19:59:29"/>
      </sharedItems>
    </cacheField>
    <cacheField name="Caso: Etiquetas" numFmtId="0">
      <sharedItems/>
    </cacheField>
    <cacheField name="Tipo" numFmtId="0">
      <sharedItems count="30">
        <s v="Reclamos -&gt; Delivery Terceros Agregadores"/>
        <s v="Reclamos -&gt; Por demora "/>
        <s v="Reclamos -&gt; Tarjeta impresa"/>
        <s v="Reclamos -&gt; Devolución S/"/>
        <s v="Reclamos -&gt; Delivery Propio"/>
        <s v="Libro de Reclamaciones -&gt; Libro de reclamos Pedido Equivocado"/>
        <s v="Reclamos -&gt; No procede"/>
        <s v="Reclamos -&gt; Mala Atención de Personal"/>
        <s v="Reclamos -&gt; Pedido incompleto"/>
        <s v="Reclamos -&gt; Cobro Doble S/"/>
        <s v="Libro de Reclamaciones -&gt; Libro de reclamos No procede"/>
        <s v="Libro de Reclamaciones -&gt; Libro de reclamos Mala atención personal"/>
        <s v="Reclamos -&gt; Calidad de producto"/>
        <s v="Reclamos -&gt; Pedido equivocado"/>
        <s v="Reclamos -&gt; Elemento Extraño"/>
        <s v="Reclamos -&gt; Contracargo"/>
        <s v="Libro de Reclamaciones -&gt; Libro de reclamos Delivery Propio"/>
        <s v="Reclamos -&gt; Dedicatoria"/>
        <s v="Libro de Reclamaciones -&gt; Libro de reclamos Delivery Agregadores"/>
        <s v="Reclamos -&gt; Producto Tamaño"/>
        <s v="Reclamos -&gt; Comprobante"/>
        <s v="Reclamos -&gt; Otros"/>
        <s v="Libro de Reclamaciones -&gt; Libro de reclamos Tarjeta impresa"/>
        <s v="Libro de Reclamaciones -&gt; Libro de reclamos Elemento extraño"/>
        <s v="Libro de Reclamaciones -&gt; Libro de reclamos por demora"/>
        <s v="Libro de Reclamaciones -&gt; Libro de Reclamos Calidad de producto"/>
        <s v="Libro de Reclamaciones -&gt; Libro de Reclamos Dedicatoria"/>
        <s v="Libro de Reclamaciones -&gt; Libro de reclamos por Comprobante"/>
        <s v="Libro de Reclamaciones -&gt; Libro de reclamos Pedido Incompleto"/>
        <s v="Libro de Reclamaciones -&gt; Libro de reclamos otros"/>
      </sharedItems>
    </cacheField>
    <cacheField name="Caso: Numero de Pedido" numFmtId="0">
      <sharedItems containsMixedTypes="1" containsNumber="1" containsInteger="1" minValue="9653" maxValue="5.7646426810703503E+18"/>
    </cacheField>
    <cacheField name="Caso: Canal de Compra" numFmtId="0">
      <sharedItems count="7">
        <s v="Aplicaciones / agregadores"/>
        <s v="Ecommerce"/>
        <s v="Tienda"/>
        <s v="Atención al Cliente"/>
        <s v="Ecommerce Aimo"/>
        <s v="Totem"/>
        <s v="sin dato"/>
      </sharedItems>
    </cacheField>
    <cacheField name="Caso: Tienda" numFmtId="0">
      <sharedItems count="23">
        <s v="Bolichera"/>
        <s v="La Marina"/>
        <s v="La Mar"/>
        <s v="Bolivar"/>
        <s v="Dos de Mayo"/>
        <s v="San Miguel"/>
        <s v="Camacho"/>
        <s v="La Molina"/>
        <s v="Arenales"/>
        <s v="Megaplaza"/>
        <s v="Santa Cata"/>
        <s v="Precursores"/>
        <s v="Encalada"/>
        <s v="Aeropuerto"/>
        <s v="Aramburú"/>
        <s v="sin dato"/>
        <s v="Chorrillos"/>
        <s v="Barranco"/>
        <s v="Plaza Norte"/>
        <s v="Andres Reyes"/>
        <s v="Paso 28"/>
        <s v="Asia"/>
        <s v="SantaAnita"/>
      </sharedItems>
    </cacheField>
    <cacheField name="Caso: Forma de entrega" numFmtId="0">
      <sharedItems count="12">
        <s v="Delivery PedidosYa"/>
        <s v="PickUp"/>
        <s v="Delivery Rappi"/>
        <s v="Delivery MA"/>
        <s v="Togo"/>
        <s v="sin dato"/>
        <s v="Salón"/>
        <s v="Delivery Aimo"/>
        <s v="Totem"/>
        <s v="Delivery Didi"/>
        <s v="Delivery CornerShop"/>
        <s v="Delivery Yango"/>
      </sharedItems>
    </cacheField>
    <cacheField name="Caso: Monto S/" numFmtId="0">
      <sharedItems containsBlank="1" containsMixedTypes="1" containsNumber="1" minValue="6" maxValue="748"/>
    </cacheField>
    <cacheField name="Caso: Área responsable" numFmtId="0">
      <sharedItems/>
    </cacheField>
    <cacheField name="Caso: Tipo contaminación(calidad/lemento)" numFmtId="0">
      <sharedItems/>
    </cacheField>
    <cacheField name="Caso: Producto" numFmtId="0">
      <sharedItems/>
    </cacheField>
    <cacheField name="Caso: Colaborador Responsable" numFmtId="0">
      <sharedItems/>
    </cacheField>
    <cacheField name="Caso: Responsable de turno" numFmtId="0">
      <sharedItems containsBlank="1"/>
    </cacheField>
    <cacheField name="Caso: Fecha de entrega  o incidencia" numFmtId="14">
      <sharedItems containsSemiMixedTypes="0" containsNonDate="0" containsDate="1" containsString="0" minDate="2024-12-08T00:00:00" maxDate="2025-06-18T00:00:00"/>
    </cacheField>
    <cacheField name="Caso: Hora o Rango" numFmtId="0">
      <sharedItems/>
    </cacheField>
    <cacheField name="Clasificacion" numFmtId="0">
      <sharedItems count="2">
        <s v="Reclamos"/>
        <s v="Libro de reclamos"/>
      </sharedItems>
    </cacheField>
    <cacheField name="clasificacion2" numFmtId="0">
      <sharedItems/>
    </cacheField>
    <cacheField name="mes" numFmtId="0">
      <sharedItems containsSemiMixedTypes="0" containsString="0" containsNumber="1" containsInteger="1" minValue="3" maxValue="5" count="3">
        <n v="3"/>
        <n v="4"/>
        <n v="5"/>
      </sharedItems>
    </cacheField>
    <cacheField name="Agrupar " numFmtId="0">
      <sharedItems/>
    </cacheField>
    <cacheField name="Agrupacion de producto" numFmtId="0">
      <sharedItems containsNonDate="0" containsString="0" containsBlank="1"/>
    </cacheField>
    <cacheField name="Bono rrh" numFmtId="0">
      <sharedItems count="2">
        <s v="No"/>
        <s v="Si"/>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3">
  <r>
    <x v="0"/>
    <s v="Camacho"/>
    <n v="956734371"/>
    <s v="Camacho"/>
    <x v="0"/>
    <s v="01/09/2023"/>
    <s v="15:30:26"/>
    <s v="Calidad de la comida"/>
    <s v=""/>
    <n v="16"/>
    <n v="3"/>
    <s v="1.0"/>
    <n v="-3"/>
    <x v="0"/>
    <x v="0"/>
    <x v="0"/>
  </r>
  <r>
    <x v="0"/>
    <s v="Camacho"/>
    <n v="956719531"/>
    <s v="Camacho"/>
    <x v="0"/>
    <s v="01/09/2023"/>
    <s v="15:11:49"/>
    <s v="Producto faltante"/>
    <s v=""/>
    <n v="61"/>
    <n v="9"/>
    <s v="1.0"/>
    <n v="-9"/>
    <x v="1"/>
    <x v="1"/>
    <x v="0"/>
  </r>
  <r>
    <x v="0"/>
    <s v="Megaplaza"/>
    <n v="956657162"/>
    <s v="Mega Plaza"/>
    <x v="0"/>
    <s v="01/09/2023"/>
    <s v="14:03:05"/>
    <s v="Producto equivocado"/>
    <s v=""/>
    <n v="52"/>
    <n v="52"/>
    <s v="1.0"/>
    <n v="-52"/>
    <x v="2"/>
    <x v="1"/>
    <x v="0"/>
  </r>
  <r>
    <x v="0"/>
    <s v="San Miguel"/>
    <n v="958062942"/>
    <s v="San Miguel"/>
    <x v="0"/>
    <s v="02/09/2023"/>
    <s v="20:29:07"/>
    <s v="Orden equivocada"/>
    <s v=""/>
    <n v="92.9"/>
    <n v="98.6"/>
    <s v="1.0"/>
    <n v="-92.9"/>
    <x v="2"/>
    <x v="1"/>
    <x v="0"/>
  </r>
  <r>
    <x v="0"/>
    <s v="Paso28"/>
    <n v="957802488"/>
    <s v="Paso28"/>
    <x v="0"/>
    <s v="03/09/2023"/>
    <s v="17:53:08"/>
    <s v="Calidad de la comida"/>
    <s v="- 4F30I5"/>
    <n v="88"/>
    <n v="6"/>
    <s v="1.0"/>
    <n v="-6"/>
    <x v="0"/>
    <x v="0"/>
    <x v="0"/>
  </r>
  <r>
    <x v="0"/>
    <s v="Chorrillos"/>
    <n v="958870566"/>
    <s v="Chorrillos"/>
    <x v="0"/>
    <s v="03/09/2023"/>
    <s v="18:41:33"/>
    <s v="Producto equivocado"/>
    <s v=""/>
    <n v="35"/>
    <n v="10"/>
    <s v="1.0"/>
    <n v="-10"/>
    <x v="2"/>
    <x v="1"/>
    <x v="0"/>
  </r>
  <r>
    <x v="0"/>
    <s v="La Mar"/>
    <n v="959381036"/>
    <s v="La Mar"/>
    <x v="0"/>
    <s v="04/09/2023"/>
    <s v="13:50:25"/>
    <s v="Calidad de la comida"/>
    <s v=""/>
    <n v="52"/>
    <n v="8"/>
    <s v="1.0"/>
    <n v="-8"/>
    <x v="0"/>
    <x v="0"/>
    <x v="0"/>
  </r>
  <r>
    <x v="0"/>
    <s v="La Marina"/>
    <n v="958721222"/>
    <s v="La Marina"/>
    <x v="0"/>
    <s v="04/09/2023"/>
    <s v="17:14:58"/>
    <s v="Producto faltante"/>
    <s v=""/>
    <n v="16"/>
    <n v="16"/>
    <s v="1.0"/>
    <n v="-16"/>
    <x v="1"/>
    <x v="1"/>
    <x v="0"/>
  </r>
  <r>
    <x v="0"/>
    <s v="San Miguel"/>
    <n v="958821996"/>
    <s v="San Miguel"/>
    <x v="0"/>
    <s v="04/09/2023"/>
    <s v="17:53:36"/>
    <s v="Producto equivocado"/>
    <s v=""/>
    <n v="32"/>
    <n v="16"/>
    <s v="1.0"/>
    <n v="-16"/>
    <x v="2"/>
    <x v="1"/>
    <x v="0"/>
  </r>
  <r>
    <x v="0"/>
    <s v="SantaCata"/>
    <n v="959449797"/>
    <s v="Santa Catalina"/>
    <x v="0"/>
    <s v="04/09/2023"/>
    <s v="16:49:19"/>
    <s v="Producto faltante"/>
    <s v=""/>
    <n v="41"/>
    <n v="16"/>
    <s v="1.0"/>
    <n v="-16"/>
    <x v="1"/>
    <x v="1"/>
    <x v="0"/>
  </r>
  <r>
    <x v="0"/>
    <s v="San Miguel"/>
    <n v="961339095"/>
    <s v="San Miguel"/>
    <x v="0"/>
    <s v="07/09/2023"/>
    <s v="10:45:19"/>
    <s v="Orden equivocada"/>
    <s v=""/>
    <n v="16"/>
    <n v="19"/>
    <s v="1.0"/>
    <n v="-16"/>
    <x v="2"/>
    <x v="1"/>
    <x v="0"/>
  </r>
  <r>
    <x v="0"/>
    <s v="Paso28"/>
    <n v="962249655"/>
    <s v="Paso28"/>
    <x v="0"/>
    <s v="08/09/2023"/>
    <s v="14:26:12"/>
    <s v="Calidad de la comida"/>
    <s v=""/>
    <n v="16"/>
    <n v="19"/>
    <s v="1.0"/>
    <n v="-16"/>
    <x v="0"/>
    <x v="0"/>
    <x v="0"/>
  </r>
  <r>
    <x v="0"/>
    <s v="Paso28"/>
    <n v="962704209"/>
    <s v="Paso28"/>
    <x v="0"/>
    <s v="08/09/2023"/>
    <s v="20:56:10"/>
    <s v="Producto equivocado"/>
    <s v=""/>
    <n v="32"/>
    <n v="16"/>
    <s v="1.0"/>
    <n v="-16"/>
    <x v="2"/>
    <x v="1"/>
    <x v="0"/>
  </r>
  <r>
    <x v="0"/>
    <s v="Dos De Mayo"/>
    <n v="963089329"/>
    <s v="Dos De Mayo"/>
    <x v="0"/>
    <s v="09/09/2023"/>
    <s v="14:08:17"/>
    <s v="Producto faltante"/>
    <s v=""/>
    <n v="80"/>
    <n v="40"/>
    <s v="1.0"/>
    <n v="-40"/>
    <x v="1"/>
    <x v="1"/>
    <x v="0"/>
  </r>
  <r>
    <x v="0"/>
    <s v="Chorrillos"/>
    <n v="964143601"/>
    <s v="Chorrillos"/>
    <x v="0"/>
    <s v="10/09/2023"/>
    <s v="16:41:16"/>
    <s v="Producto equivocado"/>
    <s v=""/>
    <n v="48"/>
    <n v="16"/>
    <s v="1.0"/>
    <n v="-16"/>
    <x v="2"/>
    <x v="1"/>
    <x v="0"/>
  </r>
  <r>
    <x v="0"/>
    <s v="San Miguel"/>
    <n v="964178916"/>
    <s v="San Miguel"/>
    <x v="0"/>
    <s v="10/09/2023"/>
    <s v="16:41:16"/>
    <s v="Calidad de la comida"/>
    <s v="- HZOZCH"/>
    <n v="16"/>
    <n v="16"/>
    <s v="1.0"/>
    <n v="-16"/>
    <x v="0"/>
    <x v="0"/>
    <x v="0"/>
  </r>
  <r>
    <x v="0"/>
    <s v="Chorrillos"/>
    <n v="964184398"/>
    <s v="Chorrillos"/>
    <x v="0"/>
    <s v="10/09/2023"/>
    <s v="17:22:45"/>
    <s v="Calidad de la comida"/>
    <s v=""/>
    <n v="52"/>
    <n v="52"/>
    <s v="1.0"/>
    <n v="-52"/>
    <x v="0"/>
    <x v="0"/>
    <x v="0"/>
  </r>
  <r>
    <x v="0"/>
    <s v="Bolivar"/>
    <n v="964184610"/>
    <s v="Bolivar"/>
    <x v="0"/>
    <s v="10/09/2023"/>
    <s v="17:24:17"/>
    <s v="Orden equivocada"/>
    <s v=""/>
    <n v="52"/>
    <n v="58.8"/>
    <s v="1.0"/>
    <n v="-52"/>
    <x v="2"/>
    <x v="1"/>
    <x v="0"/>
  </r>
  <r>
    <x v="0"/>
    <s v="SantaCata"/>
    <n v="964099036"/>
    <s v="Santa Catalina"/>
    <x v="0"/>
    <s v="10/09/2023"/>
    <s v="15:10:37"/>
    <s v="Calidad de la comida"/>
    <s v=""/>
    <n v="95"/>
    <n v="95"/>
    <s v="1.0"/>
    <n v="-95"/>
    <x v="0"/>
    <x v="0"/>
    <x v="0"/>
  </r>
  <r>
    <x v="0"/>
    <s v="Camacho"/>
    <n v="963548761"/>
    <s v="Camacho"/>
    <x v="0"/>
    <s v="10/09/2023"/>
    <s v="20:28:40"/>
    <s v="Orden equivocada"/>
    <s v=""/>
    <n v="16"/>
    <n v="14.66"/>
    <s v="1.0"/>
    <n v="-14.66"/>
    <x v="2"/>
    <x v="1"/>
    <x v="0"/>
  </r>
  <r>
    <x v="0"/>
    <s v="Camacho"/>
    <n v="964503154"/>
    <s v="Camacho"/>
    <x v="0"/>
    <s v="11/09/2023"/>
    <s v="20:51:35"/>
    <s v="Calidad de la comida"/>
    <s v=""/>
    <n v="64"/>
    <n v="10"/>
    <s v="1.0"/>
    <n v="-10"/>
    <x v="0"/>
    <x v="0"/>
    <x v="0"/>
  </r>
  <r>
    <x v="0"/>
    <s v="SantaCata"/>
    <n v="965024951"/>
    <s v="Santa Catalina"/>
    <x v="0"/>
    <s v="11/09/2023"/>
    <s v="16:35:14"/>
    <s v="Producto faltante"/>
    <s v="- 4F30IU"/>
    <n v="104"/>
    <n v="95"/>
    <s v="1.0"/>
    <n v="-95"/>
    <x v="1"/>
    <x v="1"/>
    <x v="0"/>
  </r>
  <r>
    <x v="0"/>
    <s v="SantaCata"/>
    <n v="965276496"/>
    <s v="Santa Catalina"/>
    <x v="0"/>
    <s v="12/09/2023"/>
    <s v="20:23:19"/>
    <s v="Calidad de la comida"/>
    <s v=""/>
    <n v="31"/>
    <n v="4"/>
    <s v="1.0"/>
    <n v="-4"/>
    <x v="0"/>
    <x v="0"/>
    <x v="0"/>
  </r>
  <r>
    <x v="0"/>
    <s v="Megaplaza"/>
    <n v="965163496"/>
    <s v="Mega Plaza"/>
    <x v="0"/>
    <s v="12/09/2023"/>
    <s v="18:35:09"/>
    <s v="Orden equivocada"/>
    <s v="- HW5IIY"/>
    <n v="52"/>
    <n v="57.5"/>
    <s v="1.0"/>
    <n v="-52"/>
    <x v="2"/>
    <x v="1"/>
    <x v="0"/>
  </r>
  <r>
    <x v="0"/>
    <s v="Camacho"/>
    <n v="965985356"/>
    <s v="Camacho"/>
    <x v="0"/>
    <s v="13/09/2023"/>
    <s v="21:22:42"/>
    <s v="Calidad de la comida"/>
    <s v=""/>
    <n v="48"/>
    <n v="8"/>
    <s v="1.0"/>
    <n v="-8"/>
    <x v="0"/>
    <x v="0"/>
    <x v="0"/>
  </r>
  <r>
    <x v="0"/>
    <s v="La Encalada"/>
    <n v="967285935"/>
    <s v="Encalada"/>
    <x v="0"/>
    <s v="14/09/2023"/>
    <s v="17:13:55"/>
    <s v="Producto faltante"/>
    <s v=""/>
    <n v="58"/>
    <n v="9"/>
    <s v="1.0"/>
    <n v="-9"/>
    <x v="1"/>
    <x v="1"/>
    <x v="0"/>
  </r>
  <r>
    <x v="0"/>
    <s v="Paso28"/>
    <n v="965678144"/>
    <s v="Paso28"/>
    <x v="0"/>
    <s v="14/09/2023"/>
    <s v="15:57:14"/>
    <s v="Producto faltante"/>
    <s v="Solicito mi devolución por que solo me l"/>
    <n v="32"/>
    <n v="16"/>
    <s v="1.0"/>
    <n v="-16"/>
    <x v="1"/>
    <x v="1"/>
    <x v="0"/>
  </r>
  <r>
    <x v="0"/>
    <s v="Aramburu"/>
    <n v="966545097"/>
    <s v="Aramburú"/>
    <x v="0"/>
    <s v="14/09/2023"/>
    <s v="18:32:51"/>
    <s v="Orden equivocada"/>
    <s v=""/>
    <n v="36"/>
    <n v="36"/>
    <s v="1.0"/>
    <n v="-36"/>
    <x v="2"/>
    <x v="1"/>
    <x v="0"/>
  </r>
  <r>
    <x v="0"/>
    <s v="Chorrillos"/>
    <n v="967331334"/>
    <s v="Chorrillos"/>
    <x v="0"/>
    <s v="14/09/2023"/>
    <s v="17:41:10"/>
    <s v="Calidad de la comida"/>
    <s v=""/>
    <n v="52"/>
    <n v="52"/>
    <s v="1.0"/>
    <n v="-52"/>
    <x v="0"/>
    <x v="0"/>
    <x v="0"/>
  </r>
  <r>
    <x v="0"/>
    <s v="La Encalada"/>
    <n v="969458134"/>
    <s v="Mária Almenara - Encalada"/>
    <x v="0"/>
    <s v="17/09/2023"/>
    <s v="22:00:14"/>
    <s v="Calidad de la comida"/>
    <m/>
    <n v="31"/>
    <n v="6"/>
    <m/>
    <n v="-6"/>
    <x v="0"/>
    <x v="0"/>
    <x v="0"/>
  </r>
  <r>
    <x v="0"/>
    <s v="Precursores"/>
    <n v="970046916"/>
    <s v="María Almenara - Precursores"/>
    <x v="0"/>
    <s v="17/09/2023"/>
    <s v="17:49:51"/>
    <s v="Calidad de la comida"/>
    <m/>
    <n v="47"/>
    <n v="8"/>
    <m/>
    <n v="-8"/>
    <x v="0"/>
    <x v="0"/>
    <x v="0"/>
  </r>
  <r>
    <x v="0"/>
    <s v="San Miguel"/>
    <n v="969588175"/>
    <s v="María Almenara - San Miguel"/>
    <x v="0"/>
    <s v="17/09/2023"/>
    <s v="09:41:25"/>
    <s v="Producto faltante"/>
    <m/>
    <n v="18"/>
    <n v="5.94"/>
    <m/>
    <n v="-5.94"/>
    <x v="1"/>
    <x v="1"/>
    <x v="0"/>
  </r>
  <r>
    <x v="0"/>
    <s v="Chorrillos"/>
    <n v="970748729"/>
    <s v="Mária Almenara – Villa Chorrillos"/>
    <x v="0"/>
    <s v="18/09/2023"/>
    <s v="16:46:17"/>
    <s v="Calidad de la comida"/>
    <m/>
    <n v="32"/>
    <n v="4"/>
    <m/>
    <n v="-4"/>
    <x v="0"/>
    <x v="0"/>
    <x v="0"/>
  </r>
  <r>
    <x v="0"/>
    <s v="SantaCata"/>
    <n v="970675380"/>
    <s v="Mária Almenara - Santa Catalina"/>
    <x v="0"/>
    <s v="18/09/2023"/>
    <s v="14:59:57"/>
    <s v="Orden equivocada"/>
    <m/>
    <n v="15"/>
    <n v="17"/>
    <m/>
    <n v="-15"/>
    <x v="2"/>
    <x v="1"/>
    <x v="0"/>
  </r>
  <r>
    <x v="0"/>
    <s v="Paso28"/>
    <n v="970576856"/>
    <s v="Mária Almenara - Paseo De La Republica"/>
    <x v="0"/>
    <s v="18/09/2023"/>
    <s v="14:09:59"/>
    <s v="Producto equivocado"/>
    <m/>
    <n v="48"/>
    <n v="16"/>
    <m/>
    <n v="-16"/>
    <x v="2"/>
    <x v="1"/>
    <x v="0"/>
  </r>
  <r>
    <x v="0"/>
    <s v="San Miguel"/>
    <n v="971404448"/>
    <s v="María Almenara - San Miguel"/>
    <x v="0"/>
    <s v="19/09/2023"/>
    <s v="15:47:27"/>
    <s v="Producto faltante"/>
    <m/>
    <n v="18"/>
    <n v="9"/>
    <m/>
    <n v="-9"/>
    <x v="1"/>
    <x v="1"/>
    <x v="0"/>
  </r>
  <r>
    <x v="0"/>
    <s v="Megaplaza"/>
    <n v="972475469"/>
    <s v="Mária Almenara - Mega Plaza"/>
    <x v="0"/>
    <s v="20/09/2023"/>
    <s v="20:23:15"/>
    <s v="Producto faltante"/>
    <m/>
    <n v="16"/>
    <n v="9.6"/>
    <m/>
    <n v="-9.6"/>
    <x v="1"/>
    <x v="1"/>
    <x v="0"/>
  </r>
  <r>
    <x v="0"/>
    <s v="SantaCata"/>
    <n v="973407391"/>
    <s v="Mária Almenara - Santa Catalina"/>
    <x v="0"/>
    <s v="22/09/2023"/>
    <s v="09:21:45"/>
    <s v="Producto equivocado"/>
    <m/>
    <n v="84"/>
    <n v="32"/>
    <m/>
    <n v="-32"/>
    <x v="2"/>
    <x v="1"/>
    <x v="0"/>
  </r>
  <r>
    <x v="0"/>
    <s v="Paso28"/>
    <n v="973499902"/>
    <s v="Mária Almenara - Paseo De La Republica"/>
    <x v="0"/>
    <s v="22/09/2023"/>
    <s v="10:41:06"/>
    <s v="Producto equivocado"/>
    <m/>
    <n v="151"/>
    <n v="52"/>
    <m/>
    <n v="-52"/>
    <x v="2"/>
    <x v="1"/>
    <x v="0"/>
  </r>
  <r>
    <x v="0"/>
    <s v="Precursores"/>
    <n v="975802724"/>
    <s v="María Almenara - Precursores"/>
    <x v="0"/>
    <s v="24/09/2023"/>
    <s v="15:32:24"/>
    <s v="Producto faltante"/>
    <m/>
    <n v="16"/>
    <n v="9.6"/>
    <m/>
    <n v="-9.6"/>
    <x v="1"/>
    <x v="1"/>
    <x v="0"/>
  </r>
  <r>
    <x v="0"/>
    <s v="SantaCata"/>
    <n v="976362272"/>
    <s v="Mária Almenara - Santa Catalina"/>
    <x v="0"/>
    <s v="25/09/2023"/>
    <s v="11:21:14"/>
    <s v="Calidad de la comida"/>
    <m/>
    <n v="52"/>
    <n v="52"/>
    <m/>
    <n v="-52"/>
    <x v="0"/>
    <x v="0"/>
    <x v="0"/>
  </r>
  <r>
    <x v="0"/>
    <s v="Chorrillos"/>
    <n v="977234220"/>
    <s v="Mária Almenara – Villa Chorrillos"/>
    <x v="0"/>
    <s v="26/09/2023"/>
    <s v="15:22:36"/>
    <s v="Producto faltante"/>
    <m/>
    <n v="39"/>
    <n v="9"/>
    <m/>
    <n v="-9"/>
    <x v="1"/>
    <x v="1"/>
    <x v="0"/>
  </r>
  <r>
    <x v="0"/>
    <s v="San Miguel"/>
    <n v="976847942"/>
    <s v="María Almenara - San Miguel"/>
    <x v="0"/>
    <s v="26/09/2023"/>
    <s v="20:09:24"/>
    <s v="Producto equivocado"/>
    <m/>
    <n v="32"/>
    <n v="16"/>
    <m/>
    <n v="-16"/>
    <x v="2"/>
    <x v="1"/>
    <x v="0"/>
  </r>
  <r>
    <x v="0"/>
    <s v="La Encalada"/>
    <n v="977230924"/>
    <s v="Mária Almenara - Encalada"/>
    <x v="0"/>
    <s v="26/09/2023"/>
    <s v="14:30:14"/>
    <s v="Orden equivocada"/>
    <m/>
    <n v="27"/>
    <n v="28.2"/>
    <m/>
    <n v="-27"/>
    <x v="2"/>
    <x v="1"/>
    <x v="0"/>
  </r>
  <r>
    <x v="0"/>
    <s v="San Miguel"/>
    <n v="977298945"/>
    <s v="María Almenara - San Miguel"/>
    <x v="0"/>
    <s v="26/09/2023"/>
    <s v="15:33:54"/>
    <s v="Orden equivocada"/>
    <m/>
    <n v="48"/>
    <n v="51.3"/>
    <m/>
    <n v="-48"/>
    <x v="2"/>
    <x v="1"/>
    <x v="0"/>
  </r>
  <r>
    <x v="0"/>
    <s v="La Encalada"/>
    <n v="977450329"/>
    <s v="Mária Almenara - Encalada"/>
    <x v="0"/>
    <s v="27/09/2023"/>
    <s v="19:44:59"/>
    <s v="Calidad de la comida"/>
    <m/>
    <n v="102"/>
    <n v="12"/>
    <m/>
    <n v="-12"/>
    <x v="0"/>
    <x v="0"/>
    <x v="0"/>
  </r>
  <r>
    <x v="0"/>
    <s v="Paso28"/>
    <n v="977781938"/>
    <s v="Mária Almenara - Paseo De La Republica"/>
    <x v="0"/>
    <s v="27/09/2023"/>
    <s v="11:46:54"/>
    <s v="Calidad de la comida"/>
    <m/>
    <n v="52"/>
    <n v="36.4"/>
    <m/>
    <n v="-36.4"/>
    <x v="0"/>
    <x v="0"/>
    <x v="0"/>
  </r>
  <r>
    <x v="0"/>
    <s v="Paso28"/>
    <n v="978316774"/>
    <s v="Mária Almenara - Paseo De La Republica"/>
    <x v="0"/>
    <s v="28/09/2023"/>
    <s v="21:05:42"/>
    <s v="Calidad de la comida"/>
    <m/>
    <n v="38"/>
    <n v="6"/>
    <m/>
    <n v="-6"/>
    <x v="0"/>
    <x v="0"/>
    <x v="0"/>
  </r>
  <r>
    <x v="0"/>
    <s v="SantaCata"/>
    <n v="978534817"/>
    <s v="Mária Almenara - Santa Catalina"/>
    <x v="0"/>
    <s v="28/09/2023"/>
    <s v="12:25:33"/>
    <s v="Orden equivocada"/>
    <m/>
    <n v="32"/>
    <n v="34.1"/>
    <m/>
    <n v="-32"/>
    <x v="2"/>
    <x v="1"/>
    <x v="0"/>
  </r>
  <r>
    <x v="0"/>
    <s v="Camacho"/>
    <n v="978656445"/>
    <s v="María Almenara - Camacho"/>
    <x v="0"/>
    <s v="28/09/2023"/>
    <s v="16:00:08"/>
    <s v="Producto faltante"/>
    <m/>
    <n v="80"/>
    <n v="9.6"/>
    <m/>
    <n v="-9.6"/>
    <x v="1"/>
    <x v="1"/>
    <x v="0"/>
  </r>
  <r>
    <x v="0"/>
    <s v="San Miguel"/>
    <n v="978901910"/>
    <s v="María Almenara - San Miguel"/>
    <x v="0"/>
    <s v="29/09/2023"/>
    <s v="19:40:28"/>
    <s v="Calidad de la comida"/>
    <m/>
    <n v="16"/>
    <n v="3"/>
    <m/>
    <n v="-3"/>
    <x v="0"/>
    <x v="0"/>
    <x v="0"/>
  </r>
  <r>
    <x v="0"/>
    <s v="San Miguel"/>
    <n v="979373418"/>
    <s v="María Almenara - San Miguel"/>
    <x v="0"/>
    <s v="29/09/2023"/>
    <s v="14:45:19"/>
    <s v="Calidad de la comida"/>
    <m/>
    <n v="89"/>
    <n v="10"/>
    <m/>
    <n v="-10"/>
    <x v="0"/>
    <x v="0"/>
    <x v="0"/>
  </r>
  <r>
    <x v="0"/>
    <s v="La molina"/>
    <n v="979830244"/>
    <s v="Mária Almenara - La Molina"/>
    <x v="0"/>
    <s v="29/09/2023"/>
    <s v="20:59:37"/>
    <s v="Producto incorrecto"/>
    <m/>
    <n v="52"/>
    <n v="54.4"/>
    <m/>
    <n v="-52"/>
    <x v="2"/>
    <x v="1"/>
    <x v="0"/>
  </r>
  <r>
    <x v="0"/>
    <s v="Paso28"/>
    <n v="979361775"/>
    <s v="Mária Almenara - Paseo De La Republica"/>
    <x v="0"/>
    <s v="29/09/2023"/>
    <s v="15:14:07"/>
    <s v="Producto incorrecto"/>
    <m/>
    <n v="52"/>
    <n v="43.6"/>
    <m/>
    <n v="-43.6"/>
    <x v="2"/>
    <x v="1"/>
    <x v="0"/>
  </r>
  <r>
    <x v="0"/>
    <s v="La Marina"/>
    <n v="980663877"/>
    <s v="Mária Almenara - La Marina"/>
    <x v="0"/>
    <s v="30/09/2023"/>
    <s v="20:43:42"/>
    <s v="Calidad del producto"/>
    <m/>
    <n v="52"/>
    <n v="55.9"/>
    <m/>
    <n v="-52"/>
    <x v="0"/>
    <x v="0"/>
    <x v="0"/>
  </r>
  <r>
    <x v="1"/>
    <s v="Precursores"/>
    <n v="981300341"/>
    <s v="María Almenara - Precursores"/>
    <x v="1"/>
    <s v="01/10/2023"/>
    <s v="17:23:50"/>
    <s v="Producto faltante"/>
    <m/>
    <n v="16"/>
    <n v="2.76"/>
    <m/>
    <n v="-2.76"/>
    <x v="1"/>
    <x v="1"/>
    <x v="0"/>
  </r>
  <r>
    <x v="1"/>
    <s v="Megaplaza"/>
    <n v="981235737"/>
    <s v="Mária Almenara - Mega Plaza"/>
    <x v="2"/>
    <s v="01/10/2023"/>
    <s v="16:12:57"/>
    <s v="Calidad del producto"/>
    <m/>
    <n v="32"/>
    <n v="3"/>
    <m/>
    <n v="-3"/>
    <x v="0"/>
    <x v="0"/>
    <x v="0"/>
  </r>
  <r>
    <x v="1"/>
    <s v="Precursores"/>
    <n v="981300341"/>
    <s v="María Almenara - Precursores"/>
    <x v="0"/>
    <s v="01/10/2023"/>
    <s v="17:23:50"/>
    <s v="Producto faltante"/>
    <m/>
    <n v="16"/>
    <n v="6.84"/>
    <m/>
    <n v="-6.84"/>
    <x v="1"/>
    <x v="1"/>
    <x v="0"/>
  </r>
  <r>
    <x v="1"/>
    <s v="Chorrillos"/>
    <n v="980830145"/>
    <s v="Mária Almenara – Villa Chorrillos"/>
    <x v="3"/>
    <s v="01/10/2023"/>
    <s v="09:57:33"/>
    <s v="Calidad del producto"/>
    <m/>
    <n v="104"/>
    <n v="52"/>
    <m/>
    <n v="-52"/>
    <x v="0"/>
    <x v="0"/>
    <x v="0"/>
  </r>
  <r>
    <x v="1"/>
    <s v="SantaCata"/>
    <n v="981248221"/>
    <s v="Mária Almenara - Santa Catalina"/>
    <x v="0"/>
    <s v="01/10/2023"/>
    <s v="16:52:45"/>
    <s v="Producto faltante"/>
    <m/>
    <n v="81"/>
    <n v="52"/>
    <m/>
    <n v="-52"/>
    <x v="1"/>
    <x v="1"/>
    <x v="0"/>
  </r>
  <r>
    <x v="1"/>
    <s v="Bolivar"/>
    <n v="981193628"/>
    <s v="Mária Almenara - Pueblo Libre"/>
    <x v="0"/>
    <s v="01/10/2023"/>
    <s v="15:55:30"/>
    <s v="Producto incorrecto"/>
    <m/>
    <n v="64"/>
    <n v="64"/>
    <m/>
    <n v="-64"/>
    <x v="2"/>
    <x v="1"/>
    <x v="0"/>
  </r>
  <r>
    <x v="1"/>
    <s v="La molina"/>
    <n v="982159373"/>
    <s v="Mária Almenara - La Molina"/>
    <x v="0"/>
    <s v="02/10/2023"/>
    <s v="19:48:39"/>
    <s v="Orden incorrecta"/>
    <m/>
    <n v="36"/>
    <n v="39.700000000000003"/>
    <m/>
    <n v="-36"/>
    <x v="2"/>
    <x v="1"/>
    <x v="0"/>
  </r>
  <r>
    <x v="1"/>
    <s v="San Miguel"/>
    <n v="981700311"/>
    <s v="María Almenara - San Miguel"/>
    <x v="0"/>
    <s v="02/10/2023"/>
    <s v="08:55:51"/>
    <s v="Producto faltante"/>
    <m/>
    <n v="49"/>
    <n v="35.6"/>
    <m/>
    <n v="-35.6"/>
    <x v="1"/>
    <x v="1"/>
    <x v="0"/>
  </r>
  <r>
    <x v="1"/>
    <s v="Megaplaza"/>
    <n v="982484656"/>
    <s v="Mária Almenara - Mega Plaza"/>
    <x v="0"/>
    <s v="03/10/2023"/>
    <s v="12:59:26"/>
    <s v="Producto incorrecto"/>
    <m/>
    <n v="32"/>
    <n v="9.6"/>
    <m/>
    <n v="-9.6"/>
    <x v="2"/>
    <x v="1"/>
    <x v="0"/>
  </r>
  <r>
    <x v="1"/>
    <s v="Megaplaza"/>
    <n v="982784754"/>
    <s v="Mária Almenara - Mega Plaza"/>
    <x v="0"/>
    <s v="03/10/2023"/>
    <s v="19:48:12"/>
    <s v="Orden incorrecta"/>
    <m/>
    <n v="52"/>
    <n v="56.9"/>
    <m/>
    <n v="-52"/>
    <x v="2"/>
    <x v="1"/>
    <x v="0"/>
  </r>
  <r>
    <x v="1"/>
    <s v="Megaplaza"/>
    <n v="982786267"/>
    <s v="Mária Almenara - Mega Plaza"/>
    <x v="0"/>
    <s v="03/10/2023"/>
    <s v="20:00:38"/>
    <s v="Orden incorrecta"/>
    <m/>
    <n v="29"/>
    <n v="35.9"/>
    <m/>
    <n v="-29"/>
    <x v="2"/>
    <x v="1"/>
    <x v="0"/>
  </r>
  <r>
    <x v="1"/>
    <s v="SantaCata"/>
    <n v="983314085"/>
    <s v="Mária Almenara - Santa Catalina"/>
    <x v="0"/>
    <s v="04/10/2023"/>
    <s v="17:08:17"/>
    <s v="Producto incorrecto"/>
    <m/>
    <n v="25"/>
    <n v="9"/>
    <m/>
    <n v="-9"/>
    <x v="2"/>
    <x v="1"/>
    <x v="0"/>
  </r>
  <r>
    <x v="1"/>
    <s v="Dos De Mayo"/>
    <n v="983921918"/>
    <s v="Mária Almenara - Dos De Mayo"/>
    <x v="0"/>
    <s v="05/10/2023"/>
    <s v="14:05:54"/>
    <s v="Producto faltante"/>
    <m/>
    <n v="58"/>
    <n v="29"/>
    <m/>
    <n v="-29"/>
    <x v="1"/>
    <x v="1"/>
    <x v="0"/>
  </r>
  <r>
    <x v="1"/>
    <s v="Megaplaza"/>
    <n v="984285325"/>
    <s v="Mária Almenara - Mega Plaza"/>
    <x v="4"/>
    <s v="05/10/2023"/>
    <s v="20:01:29"/>
    <s v="Calidad del producto"/>
    <m/>
    <n v="102"/>
    <n v="10"/>
    <m/>
    <n v="-10"/>
    <x v="0"/>
    <x v="0"/>
    <x v="0"/>
  </r>
  <r>
    <x v="1"/>
    <s v="Paso28"/>
    <n v="984289032"/>
    <s v="Mária Almenara - Paseo De La Republica"/>
    <x v="0"/>
    <s v="05/10/2023"/>
    <s v="20:29:23"/>
    <s v="Orden incorrecta"/>
    <m/>
    <n v="99"/>
    <n v="99"/>
    <m/>
    <n v="-99"/>
    <x v="2"/>
    <x v="1"/>
    <x v="0"/>
  </r>
  <r>
    <x v="1"/>
    <s v="La Mar"/>
    <n v="984876660"/>
    <s v="Mária Almenara - La Mar"/>
    <x v="0"/>
    <s v="06/10/2023"/>
    <s v="15:49:52"/>
    <s v="Producto faltante"/>
    <m/>
    <n v="32"/>
    <n v="11.2"/>
    <m/>
    <n v="-11.2"/>
    <x v="1"/>
    <x v="1"/>
    <x v="0"/>
  </r>
  <r>
    <x v="1"/>
    <s v="San Miguel"/>
    <n v="984832628"/>
    <s v="María Almenara - San Miguel"/>
    <x v="0"/>
    <s v="06/10/2023"/>
    <s v="15:09:58"/>
    <s v="Orden incorrecta"/>
    <m/>
    <n v="32"/>
    <n v="35"/>
    <m/>
    <n v="-32"/>
    <x v="2"/>
    <x v="1"/>
    <x v="0"/>
  </r>
  <r>
    <x v="1"/>
    <s v="Precursores"/>
    <n v="984493912"/>
    <s v="María Almenara - Precursores"/>
    <x v="5"/>
    <s v="06/10/2023"/>
    <s v="09:28:49"/>
    <s v="Calidad del producto"/>
    <m/>
    <n v="52"/>
    <n v="52"/>
    <m/>
    <n v="-52"/>
    <x v="0"/>
    <x v="0"/>
    <x v="0"/>
  </r>
  <r>
    <x v="1"/>
    <s v="La Marina"/>
    <n v="985846066"/>
    <s v="Mária Almenara - La Marina"/>
    <x v="0"/>
    <s v="07/10/2023"/>
    <s v="15:42:21"/>
    <s v="Producto incorrecto"/>
    <m/>
    <n v="32"/>
    <n v="16"/>
    <m/>
    <n v="-16"/>
    <x v="2"/>
    <x v="1"/>
    <x v="0"/>
  </r>
  <r>
    <x v="1"/>
    <s v="Paso28"/>
    <n v="986216954"/>
    <s v="Mária Almenara - Paseo De La Republica"/>
    <x v="0"/>
    <s v="07/10/2023"/>
    <s v="20:28:05"/>
    <s v="Orden incorrecta"/>
    <m/>
    <n v="48"/>
    <n v="50.4"/>
    <m/>
    <n v="-48"/>
    <x v="2"/>
    <x v="1"/>
    <x v="0"/>
  </r>
  <r>
    <x v="1"/>
    <s v="La Marina"/>
    <n v="986978675"/>
    <s v="Mária Almenara - La Marina"/>
    <x v="0"/>
    <s v="08/10/2023"/>
    <s v="18:04:08"/>
    <s v="Orden incorrecta"/>
    <m/>
    <n v="16"/>
    <n v="16"/>
    <m/>
    <n v="-16"/>
    <x v="2"/>
    <x v="1"/>
    <x v="0"/>
  </r>
  <r>
    <x v="1"/>
    <s v="SantaCata"/>
    <n v="986995546"/>
    <s v="Mária Almenara - Santa Catalina"/>
    <x v="0"/>
    <s v="08/10/2023"/>
    <s v="18:13:15"/>
    <s v="Orden incorrecta"/>
    <m/>
    <n v="52"/>
    <n v="56.8"/>
    <m/>
    <n v="-52"/>
    <x v="2"/>
    <x v="1"/>
    <x v="0"/>
  </r>
  <r>
    <x v="1"/>
    <s v="Paso28"/>
    <n v="987135123"/>
    <s v="Mária Almenara - Paseo De La Republica"/>
    <x v="6"/>
    <s v="08/10/2023"/>
    <s v="19:51:19"/>
    <s v="Calidad del producto"/>
    <m/>
    <n v="95"/>
    <n v="31.35"/>
    <m/>
    <n v="-31.35"/>
    <x v="0"/>
    <x v="0"/>
    <x v="0"/>
  </r>
  <r>
    <x v="1"/>
    <s v="Precursores"/>
    <n v="987149964"/>
    <s v="María Almenara - Precursores"/>
    <x v="0"/>
    <s v="08/10/2023"/>
    <s v="19:49:33"/>
    <s v="Producto incorrecto"/>
    <m/>
    <n v="32"/>
    <n v="16"/>
    <m/>
    <n v="-16"/>
    <x v="2"/>
    <x v="1"/>
    <x v="0"/>
  </r>
  <r>
    <x v="1"/>
    <s v="Aramburu"/>
    <n v="987591891"/>
    <s v="Mária Almenara - Aramburú"/>
    <x v="7"/>
    <s v="09/10/2023"/>
    <s v="13:16:14"/>
    <s v="Calidad del producto"/>
    <m/>
    <n v="102"/>
    <n v="102"/>
    <m/>
    <n v="-102"/>
    <x v="0"/>
    <x v="0"/>
    <x v="0"/>
  </r>
  <r>
    <x v="1"/>
    <s v="Megaplaza"/>
    <n v="988281892"/>
    <s v="Mária Almenara - Mega Plaza"/>
    <x v="0"/>
    <s v="10/10/2023"/>
    <s v="14:58:47"/>
    <s v="Producto faltante"/>
    <m/>
    <n v="63"/>
    <n v="16"/>
    <m/>
    <n v="-16"/>
    <x v="1"/>
    <x v="1"/>
    <x v="0"/>
  </r>
  <r>
    <x v="1"/>
    <s v="Paso28"/>
    <n v="988280966"/>
    <s v="Mária Almenara - Paseo De La Republica"/>
    <x v="0"/>
    <s v="10/10/2023"/>
    <s v="14:43:53"/>
    <s v="Producto faltante"/>
    <m/>
    <n v="133"/>
    <n v="52"/>
    <m/>
    <n v="-52"/>
    <x v="1"/>
    <x v="1"/>
    <x v="0"/>
  </r>
  <r>
    <x v="1"/>
    <s v="La Mar"/>
    <n v="989078760"/>
    <s v="Mária Almenara - La Mar"/>
    <x v="8"/>
    <s v="11/10/2023"/>
    <s v="16:14:55"/>
    <s v="Calidad del producto"/>
    <m/>
    <n v="32"/>
    <n v="10.56"/>
    <m/>
    <n v="-10.56"/>
    <x v="0"/>
    <x v="0"/>
    <x v="0"/>
  </r>
  <r>
    <x v="1"/>
    <s v="Paso28"/>
    <n v="989786269"/>
    <s v="Mária Almenara - Paseo De La Republica"/>
    <x v="0"/>
    <s v="12/10/2023"/>
    <s v="14:51:27"/>
    <s v="Producto incorrecto"/>
    <m/>
    <n v="24"/>
    <n v="8"/>
    <m/>
    <n v="-8"/>
    <x v="2"/>
    <x v="1"/>
    <x v="0"/>
  </r>
  <r>
    <x v="1"/>
    <s v="Precursores"/>
    <n v="989857092"/>
    <s v="María Almenara - Precursores"/>
    <x v="0"/>
    <s v="12/10/2023"/>
    <s v="16:31:50"/>
    <s v="Producto incorrecto"/>
    <m/>
    <n v="52"/>
    <n v="36"/>
    <m/>
    <n v="-36"/>
    <x v="2"/>
    <x v="1"/>
    <x v="0"/>
  </r>
  <r>
    <x v="1"/>
    <s v="Dos De Mayo"/>
    <n v="990206712"/>
    <s v="Mária Almenara - Dos De Mayo"/>
    <x v="0"/>
    <s v="12/10/2023"/>
    <s v="21:22:29"/>
    <s v="Orden incorrecta"/>
    <m/>
    <n v="16"/>
    <n v="7"/>
    <m/>
    <n v="-7"/>
    <x v="2"/>
    <x v="1"/>
    <x v="0"/>
  </r>
  <r>
    <x v="1"/>
    <s v="Dos De Mayo"/>
    <n v="990206712"/>
    <s v="Mária Almenara - Dos De Mayo"/>
    <x v="0"/>
    <s v="12/10/2023"/>
    <s v="21:22:29"/>
    <s v="Orden incorrecta"/>
    <m/>
    <n v="16"/>
    <n v="9"/>
    <m/>
    <n v="-9"/>
    <x v="2"/>
    <x v="1"/>
    <x v="0"/>
  </r>
  <r>
    <x v="1"/>
    <s v="Dos De Mayo"/>
    <n v="990604221"/>
    <s v="Mária Almenara - Dos De Mayo"/>
    <x v="0"/>
    <s v="13/10/2023"/>
    <s v="14:38:15"/>
    <s v="Orden incorrecta"/>
    <m/>
    <n v="95"/>
    <n v="96.7"/>
    <m/>
    <n v="-95"/>
    <x v="2"/>
    <x v="1"/>
    <x v="0"/>
  </r>
  <r>
    <x v="1"/>
    <s v="La molina"/>
    <n v="991167719"/>
    <s v="Mária Almenara - La Molina"/>
    <x v="6"/>
    <s v="14/10/2023"/>
    <s v="07:48:43"/>
    <s v="Calidad del producto"/>
    <m/>
    <n v="95"/>
    <n v="95"/>
    <m/>
    <n v="-95"/>
    <x v="0"/>
    <x v="0"/>
    <x v="0"/>
  </r>
  <r>
    <x v="1"/>
    <s v="Megaplaza"/>
    <n v="992472392"/>
    <s v="Mária Almenara - Mega Plaza"/>
    <x v="0"/>
    <s v="15/10/2023"/>
    <s v="15:09:39"/>
    <s v="Producto incorrecto"/>
    <m/>
    <n v="32"/>
    <n v="16"/>
    <m/>
    <n v="-16"/>
    <x v="2"/>
    <x v="1"/>
    <x v="0"/>
  </r>
  <r>
    <x v="1"/>
    <s v="Megaplaza"/>
    <n v="992564071"/>
    <s v="Mária Almenara - Mega Plaza"/>
    <x v="0"/>
    <s v="15/10/2023"/>
    <s v="16:51:33"/>
    <s v="Producto incorrecto"/>
    <m/>
    <n v="104"/>
    <n v="52"/>
    <m/>
    <n v="-52"/>
    <x v="2"/>
    <x v="1"/>
    <x v="0"/>
  </r>
  <r>
    <x v="1"/>
    <s v="San Miguel"/>
    <n v="992743840"/>
    <s v="María Almenara - San Miguel"/>
    <x v="9"/>
    <s v="15/10/2023"/>
    <s v="19:40:20"/>
    <s v="Calidad del producto"/>
    <s v=""/>
    <n v="24"/>
    <n v="16"/>
    <m/>
    <n v="-16"/>
    <x v="0"/>
    <x v="0"/>
    <x v="0"/>
  </r>
  <r>
    <x v="1"/>
    <s v="Aramburu"/>
    <n v="993320389"/>
    <s v="Mária Almenara - Aramburú"/>
    <x v="0"/>
    <s v="16/10/2023"/>
    <s v="16:58:52"/>
    <s v="Producto incorrecto"/>
    <s v=""/>
    <n v="26"/>
    <n v="6"/>
    <m/>
    <n v="-6"/>
    <x v="2"/>
    <x v="1"/>
    <x v="0"/>
  </r>
  <r>
    <x v="1"/>
    <s v="Megaplaza"/>
    <n v="993390471"/>
    <s v="Mária Almenara - Mega Plaza"/>
    <x v="0"/>
    <s v="16/10/2023"/>
    <s v="18:00:08"/>
    <s v="Producto incorrecto"/>
    <s v=""/>
    <n v="55"/>
    <n v="9.6"/>
    <m/>
    <n v="-9.6"/>
    <x v="2"/>
    <x v="1"/>
    <x v="0"/>
  </r>
  <r>
    <x v="1"/>
    <s v="Dos De Mayo"/>
    <n v="993560362"/>
    <s v="Mária Almenara - Dos De Mayo"/>
    <x v="10"/>
    <s v="16/10/2023"/>
    <s v="20:23:09"/>
    <s v="Calidad del producto"/>
    <s v=""/>
    <n v="16"/>
    <n v="16"/>
    <m/>
    <n v="-16"/>
    <x v="0"/>
    <x v="0"/>
    <x v="0"/>
  </r>
  <r>
    <x v="1"/>
    <s v="San Miguel"/>
    <n v="993984436"/>
    <s v="María Almenara - San Miguel"/>
    <x v="0"/>
    <s v="17/10/2023"/>
    <s v="15:01:13"/>
    <s v="Producto faltante"/>
    <s v=""/>
    <n v="126"/>
    <n v="62"/>
    <m/>
    <n v="-62"/>
    <x v="1"/>
    <x v="1"/>
    <x v="0"/>
  </r>
  <r>
    <x v="1"/>
    <s v="La Marina"/>
    <n v="994161216"/>
    <s v="Mária Almenara - La Marina"/>
    <x v="0"/>
    <s v="17/10/2023"/>
    <s v="18:27:25"/>
    <s v="Producto incorrecto"/>
    <s v=""/>
    <n v="32"/>
    <n v="16"/>
    <m/>
    <n v="-16"/>
    <x v="2"/>
    <x v="1"/>
    <x v="0"/>
  </r>
  <r>
    <x v="1"/>
    <s v="Paso28"/>
    <n v="995073261"/>
    <s v="Mária Almenara - Paseo De La Republica"/>
    <x v="11"/>
    <s v="18/10/2023"/>
    <s v="20:12:38"/>
    <s v="Calidad del producto"/>
    <s v=""/>
    <n v="16"/>
    <n v="6.54"/>
    <m/>
    <n v="-6.54"/>
    <x v="0"/>
    <x v="0"/>
    <x v="0"/>
  </r>
  <r>
    <x v="1"/>
    <s v="La molina"/>
    <n v="995104750"/>
    <s v="Mária Almenara - La Molina"/>
    <x v="0"/>
    <s v="18/10/2023"/>
    <s v="20:40:38"/>
    <s v="Orden incorrecta"/>
    <s v=""/>
    <n v="95"/>
    <n v="99.3"/>
    <m/>
    <n v="-95"/>
    <x v="2"/>
    <x v="1"/>
    <x v="0"/>
  </r>
  <r>
    <x v="1"/>
    <s v="Camacho"/>
    <n v="995509398"/>
    <s v="María Almenara - Camacho"/>
    <x v="0"/>
    <s v="19/10/2023"/>
    <s v="13:41:40"/>
    <s v="Orden incorrecta"/>
    <s v=""/>
    <n v="64"/>
    <n v="67.3"/>
    <m/>
    <n v="-64"/>
    <x v="2"/>
    <x v="1"/>
    <x v="0"/>
  </r>
  <r>
    <x v="1"/>
    <s v="La Mar"/>
    <n v="996056060"/>
    <s v="Mária Almenara - La Mar"/>
    <x v="0"/>
    <s v="20/10/2023"/>
    <s v="10:53:28"/>
    <s v="Orden incorrecta"/>
    <s v=""/>
    <n v="36"/>
    <n v="37.700000000000003"/>
    <m/>
    <n v="-36"/>
    <x v="2"/>
    <x v="1"/>
    <x v="0"/>
  </r>
  <r>
    <x v="1"/>
    <s v="SantaCata"/>
    <n v="996602052"/>
    <s v="Mária Almenara - Santa Catalina"/>
    <x v="0"/>
    <s v="20/10/2023"/>
    <s v="19:49:21"/>
    <s v="Producto incorrecto"/>
    <s v=""/>
    <n v="71"/>
    <n v="9"/>
    <m/>
    <n v="-9"/>
    <x v="2"/>
    <x v="1"/>
    <x v="0"/>
  </r>
  <r>
    <x v="1"/>
    <s v="La Encalada"/>
    <n v="997044449"/>
    <s v="Mária Almenara - Encalada"/>
    <x v="4"/>
    <s v="21/10/2023"/>
    <s v="11:36:18"/>
    <s v="Calidad del producto"/>
    <s v=""/>
    <n v="99"/>
    <n v="32.67"/>
    <m/>
    <n v="-32.67"/>
    <x v="0"/>
    <x v="0"/>
    <x v="0"/>
  </r>
  <r>
    <x v="1"/>
    <s v="Megaplaza"/>
    <n v="997202020"/>
    <s v="Mária Almenara - Mega Plaza"/>
    <x v="0"/>
    <s v="21/10/2023"/>
    <s v="14:55:04"/>
    <s v="Producto faltante"/>
    <s v=""/>
    <n v="150"/>
    <n v="49.19"/>
    <m/>
    <n v="-49.19"/>
    <x v="1"/>
    <x v="1"/>
    <x v="0"/>
  </r>
  <r>
    <x v="1"/>
    <s v="Paso28"/>
    <n v="997421939"/>
    <s v="Mária Almenara - Paseo De La Republica"/>
    <x v="0"/>
    <s v="21/10/2023"/>
    <s v="18:45:24"/>
    <s v="Orden incorrecta"/>
    <s v=""/>
    <n v="49"/>
    <n v="53.8"/>
    <m/>
    <n v="-49"/>
    <x v="2"/>
    <x v="1"/>
    <x v="0"/>
  </r>
  <r>
    <x v="1"/>
    <s v="Aramburu"/>
    <n v="999031820"/>
    <s v="Mária Almenara - Aramburú"/>
    <x v="0"/>
    <s v="23/10/2023"/>
    <s v="16:35:33"/>
    <s v="Orden incorrecta"/>
    <s v=""/>
    <n v="36"/>
    <n v="36"/>
    <m/>
    <n v="-36"/>
    <x v="2"/>
    <x v="1"/>
    <x v="0"/>
  </r>
  <r>
    <x v="1"/>
    <s v="Camacho"/>
    <n v="999320071"/>
    <s v="María Almenara - Camacho"/>
    <x v="0"/>
    <s v="23/10/2023"/>
    <s v="21:43:58"/>
    <s v="Producto faltante"/>
    <s v=""/>
    <n v="22"/>
    <n v="3.1"/>
    <m/>
    <n v="-3.1"/>
    <x v="1"/>
    <x v="1"/>
    <x v="0"/>
  </r>
  <r>
    <x v="1"/>
    <s v="Camacho"/>
    <n v="999320071"/>
    <s v="María Almenara - Camacho"/>
    <x v="0"/>
    <s v="23/10/2023"/>
    <s v="21:43:58"/>
    <s v="Producto faltante"/>
    <s v=""/>
    <n v="22"/>
    <n v="12.5"/>
    <m/>
    <n v="-12.5"/>
    <x v="1"/>
    <x v="1"/>
    <x v="0"/>
  </r>
  <r>
    <x v="1"/>
    <s v="SantaCata"/>
    <n v="999319487"/>
    <s v="Mária Almenara - Santa Catalina"/>
    <x v="12"/>
    <s v="23/10/2023"/>
    <s v="21:33:47"/>
    <s v="Calidad del producto"/>
    <s v=""/>
    <n v="16"/>
    <n v="16"/>
    <m/>
    <n v="-16"/>
    <x v="0"/>
    <x v="0"/>
    <x v="0"/>
  </r>
  <r>
    <x v="1"/>
    <s v="Bolivar"/>
    <n v="999904422"/>
    <s v="Mária Almenara - Pueblo Libre"/>
    <x v="0"/>
    <s v="24/10/2023"/>
    <s v="18:44:10"/>
    <s v="Producto incorrecto"/>
    <s v=""/>
    <n v="26"/>
    <n v="10"/>
    <m/>
    <n v="-10"/>
    <x v="2"/>
    <x v="1"/>
    <x v="0"/>
  </r>
  <r>
    <x v="1"/>
    <s v="SantaCata"/>
    <n v="1000015932"/>
    <s v="Mária Almenara - Santa Catalina"/>
    <x v="0"/>
    <s v="24/10/2023"/>
    <s v="19:42:19"/>
    <s v="Producto faltante"/>
    <s v=""/>
    <n v="61"/>
    <n v="12"/>
    <m/>
    <n v="-12"/>
    <x v="1"/>
    <x v="1"/>
    <x v="0"/>
  </r>
  <r>
    <x v="1"/>
    <s v="SantaCata"/>
    <n v="1000098151"/>
    <s v="Mária Almenara - Santa Catalina"/>
    <x v="0"/>
    <s v="24/10/2023"/>
    <s v="21:24:54"/>
    <s v="Orden incorrecta"/>
    <s v=""/>
    <n v="16"/>
    <n v="16"/>
    <m/>
    <n v="-16"/>
    <x v="2"/>
    <x v="1"/>
    <x v="0"/>
  </r>
  <r>
    <x v="1"/>
    <s v="Paso28"/>
    <n v="1000266117"/>
    <s v="Mária Almenara - Paseo De La Republica"/>
    <x v="0"/>
    <s v="25/10/2023"/>
    <s v="11:18:15"/>
    <s v="Producto incorrecto"/>
    <s v=""/>
    <n v="32"/>
    <n v="11.8"/>
    <m/>
    <n v="-11.8"/>
    <x v="2"/>
    <x v="1"/>
    <x v="0"/>
  </r>
  <r>
    <x v="1"/>
    <s v="Bolivar"/>
    <n v="1001339912"/>
    <s v="Mária Almenara - Pueblo Libre"/>
    <x v="0"/>
    <s v="26/10/2023"/>
    <s v="14:55:19"/>
    <s v="Orden incorrecta"/>
    <s v=""/>
    <n v="32"/>
    <n v="34.6"/>
    <m/>
    <n v="-32"/>
    <x v="2"/>
    <x v="1"/>
    <x v="0"/>
  </r>
  <r>
    <x v="1"/>
    <s v="Megaplaza"/>
    <n v="1001297625"/>
    <s v="Mária Almenara - Mega Plaza"/>
    <x v="0"/>
    <s v="26/10/2023"/>
    <s v="14:44:32"/>
    <s v="Producto faltante"/>
    <s v=""/>
    <n v="80"/>
    <n v="16"/>
    <m/>
    <n v="-16"/>
    <x v="1"/>
    <x v="1"/>
    <x v="0"/>
  </r>
  <r>
    <x v="1"/>
    <s v="La Mar"/>
    <n v="1001995200"/>
    <s v="Mária Almenara - La Mar"/>
    <x v="13"/>
    <s v="27/10/2023"/>
    <s v="12:01:17"/>
    <s v="Calidad del producto"/>
    <s v=""/>
    <n v="25"/>
    <n v="4"/>
    <m/>
    <n v="-4"/>
    <x v="0"/>
    <x v="0"/>
    <x v="0"/>
  </r>
  <r>
    <x v="1"/>
    <s v="San Miguel"/>
    <n v="1002802323"/>
    <s v="María Almenara - San Miguel"/>
    <x v="0"/>
    <s v="28/10/2023"/>
    <s v="11:36:34"/>
    <s v="Producto faltante"/>
    <s v=""/>
    <n v="32"/>
    <n v="9.8000000000000007"/>
    <m/>
    <n v="-9.8000000000000007"/>
    <x v="1"/>
    <x v="1"/>
    <x v="0"/>
  </r>
  <r>
    <x v="1"/>
    <s v="San Miguel"/>
    <n v="1002802323"/>
    <s v="María Almenara - San Miguel"/>
    <x v="0"/>
    <s v="28/10/2023"/>
    <s v="11:36:34"/>
    <s v="Producto faltante"/>
    <s v=""/>
    <n v="32"/>
    <n v="6.2"/>
    <m/>
    <n v="-6.2"/>
    <x v="1"/>
    <x v="1"/>
    <x v="0"/>
  </r>
  <r>
    <x v="1"/>
    <s v="Dos De Mayo"/>
    <n v="1003248119"/>
    <s v="Mária Almenara - Dos De Mayo"/>
    <x v="0"/>
    <s v="28/10/2023"/>
    <s v="18:44:42"/>
    <s v="Orden incorrecta"/>
    <s v=""/>
    <n v="49"/>
    <n v="52.4"/>
    <m/>
    <n v="-49"/>
    <x v="2"/>
    <x v="1"/>
    <x v="0"/>
  </r>
  <r>
    <x v="1"/>
    <s v="Bolivar"/>
    <n v="1003602267"/>
    <s v="Mária Almenara - Pueblo Libre"/>
    <x v="14"/>
    <s v="29/10/2023"/>
    <s v="08:45:59"/>
    <s v="Calidad del producto"/>
    <s v=""/>
    <n v="99"/>
    <n v="16"/>
    <m/>
    <n v="-16"/>
    <x v="0"/>
    <x v="0"/>
    <x v="0"/>
  </r>
  <r>
    <x v="1"/>
    <s v="Dos De Mayo"/>
    <n v="1003999163"/>
    <s v="Mária Almenara - Dos De Mayo"/>
    <x v="0"/>
    <s v="29/10/2023"/>
    <s v="14:41:16"/>
    <s v="Orden incorrecta"/>
    <s v=""/>
    <n v="35"/>
    <n v="37.5"/>
    <m/>
    <n v="-35"/>
    <x v="2"/>
    <x v="1"/>
    <x v="0"/>
  </r>
  <r>
    <x v="1"/>
    <s v="Megaplaza"/>
    <n v="1004009153"/>
    <s v="Mária Almenara - Mega Plaza"/>
    <x v="0"/>
    <s v="29/10/2023"/>
    <s v="15:21:48"/>
    <s v="Producto faltante"/>
    <s v=""/>
    <n v="32"/>
    <n v="16"/>
    <m/>
    <n v="-16"/>
    <x v="1"/>
    <x v="1"/>
    <x v="0"/>
  </r>
  <r>
    <x v="1"/>
    <s v="La Marina"/>
    <n v="1003752888"/>
    <s v="Mária Almenara - La Marina"/>
    <x v="0"/>
    <s v="29/10/2023"/>
    <s v="11:34:33"/>
    <s v="Producto faltante"/>
    <m/>
    <n v="65"/>
    <n v="16"/>
    <m/>
    <n v="-16"/>
    <x v="1"/>
    <x v="1"/>
    <x v="0"/>
  </r>
  <r>
    <x v="1"/>
    <s v="Megaplaza"/>
    <n v="1004981304"/>
    <s v="Mária Almenara - Mega Plaza"/>
    <x v="0"/>
    <s v="30/10/2023"/>
    <s v="18:49:00"/>
    <s v="Producto faltante"/>
    <m/>
    <n v="44"/>
    <n v="9"/>
    <m/>
    <n v="-9"/>
    <x v="1"/>
    <x v="1"/>
    <x v="0"/>
  </r>
  <r>
    <x v="1"/>
    <s v="Camacho"/>
    <n v="1005062305"/>
    <s v="María Almenara - Camacho"/>
    <x v="0"/>
    <s v="30/10/2023"/>
    <s v="19:58:13"/>
    <s v="Orden incorrecta"/>
    <m/>
    <n v="16"/>
    <n v="12"/>
    <m/>
    <n v="-12"/>
    <x v="2"/>
    <x v="1"/>
    <x v="0"/>
  </r>
  <r>
    <x v="1"/>
    <s v="Camacho"/>
    <n v="1005062305"/>
    <s v="María Almenara - Camacho"/>
    <x v="0"/>
    <s v="30/10/2023"/>
    <s v="19:58:13"/>
    <s v="Orden incorrecta"/>
    <m/>
    <n v="16"/>
    <n v="4"/>
    <m/>
    <n v="-4"/>
    <x v="2"/>
    <x v="1"/>
    <x v="0"/>
  </r>
  <r>
    <x v="1"/>
    <s v="Dos De Mayo"/>
    <n v="1005446945"/>
    <s v="Mária Almenara - Dos De Mayo"/>
    <x v="0"/>
    <s v="31/10/2023"/>
    <s v="13:31:50"/>
    <s v="Orden incorrecta"/>
    <m/>
    <n v="90"/>
    <n v="91.7"/>
    <m/>
    <n v="-90"/>
    <x v="2"/>
    <x v="1"/>
    <x v="0"/>
  </r>
  <r>
    <x v="1"/>
    <s v="Dos De Mayo"/>
    <n v="1005443041"/>
    <s v="Mária Almenara - Dos De Mayo"/>
    <x v="15"/>
    <s v="31/10/2023"/>
    <s v="12:54:10"/>
    <s v="Calidad del producto"/>
    <m/>
    <n v="49"/>
    <n v="14.1"/>
    <m/>
    <n v="-14.1"/>
    <x v="0"/>
    <x v="0"/>
    <x v="0"/>
  </r>
  <r>
    <x v="1"/>
    <s v="Dos De Mayo"/>
    <n v="1005443041"/>
    <s v="Mária Almenara - Dos De Mayo"/>
    <x v="0"/>
    <s v="31/10/2023"/>
    <s v="12:54:10"/>
    <s v="Calidad del producto"/>
    <m/>
    <n v="49"/>
    <n v="34.9"/>
    <m/>
    <n v="-34.9"/>
    <x v="0"/>
    <x v="0"/>
    <x v="0"/>
  </r>
  <r>
    <x v="1"/>
    <s v="San Miguel"/>
    <n v="1005837330"/>
    <s v="María Almenara - San Miguel"/>
    <x v="0"/>
    <s v="31/10/2023"/>
    <s v="20:19:09"/>
    <s v="Orden incorrecta"/>
    <m/>
    <n v="16"/>
    <n v="18"/>
    <m/>
    <n v="-16"/>
    <x v="2"/>
    <x v="1"/>
    <x v="0"/>
  </r>
  <r>
    <x v="1"/>
    <s v="Dos De Mayo"/>
    <n v="1005637706"/>
    <s v="Mária Almenara - Dos De Mayo"/>
    <x v="0"/>
    <s v="31/10/2023"/>
    <s v="18:04:03"/>
    <s v="Producto faltante"/>
    <m/>
    <n v="98"/>
    <n v="49"/>
    <m/>
    <n v="-49"/>
    <x v="1"/>
    <x v="1"/>
    <x v="0"/>
  </r>
  <r>
    <x v="2"/>
    <s v="La molina"/>
    <n v="1006290135"/>
    <s v="Mária Almenara - La Molina"/>
    <x v="0"/>
    <s v="01/11/2023"/>
    <s v="15:24:53"/>
    <s v="Orden incorrecta"/>
    <m/>
    <n v="49"/>
    <n v="49"/>
    <m/>
    <n v="-49"/>
    <x v="2"/>
    <x v="1"/>
    <x v="0"/>
  </r>
  <r>
    <x v="2"/>
    <s v="Megaplaza"/>
    <n v="1006337644"/>
    <s v="Mária Almenara - Mega Plaza"/>
    <x v="0"/>
    <s v="01/11/2023"/>
    <s v="16:34:28"/>
    <s v="Orden incorrecta"/>
    <m/>
    <n v="49"/>
    <n v="30.9"/>
    <m/>
    <n v="-30.9"/>
    <x v="2"/>
    <x v="1"/>
    <x v="0"/>
  </r>
  <r>
    <x v="2"/>
    <s v="Megaplaza"/>
    <n v="1006385500"/>
    <s v="Mária Almenara - Mega Plaza"/>
    <x v="0"/>
    <s v="01/11/2023"/>
    <s v="17:38:01"/>
    <s v="Producto faltante"/>
    <m/>
    <n v="70"/>
    <n v="18"/>
    <m/>
    <n v="-18"/>
    <x v="1"/>
    <x v="1"/>
    <x v="0"/>
  </r>
  <r>
    <x v="2"/>
    <s v="San Miguel"/>
    <n v="1006573351"/>
    <s v="María Almenara - San Miguel"/>
    <x v="16"/>
    <s v="01/11/2023"/>
    <s v="19:34:37"/>
    <s v="Calidad del producto"/>
    <m/>
    <n v="49"/>
    <n v="49"/>
    <m/>
    <n v="-49"/>
    <x v="0"/>
    <x v="0"/>
    <x v="0"/>
  </r>
  <r>
    <x v="2"/>
    <s v="Camacho"/>
    <n v="1006492656"/>
    <s v="María Almenara - Camacho"/>
    <x v="17"/>
    <s v="01/11/2023"/>
    <s v="18:46:34"/>
    <s v="Calidad del producto"/>
    <m/>
    <n v="57"/>
    <n v="10"/>
    <m/>
    <n v="-10"/>
    <x v="0"/>
    <x v="0"/>
    <x v="0"/>
  </r>
  <r>
    <x v="2"/>
    <s v="Camacho"/>
    <n v="1006492656"/>
    <s v="María Almenara - Camacho"/>
    <x v="0"/>
    <s v="01/11/2023"/>
    <s v="18:46:34"/>
    <s v="Calidad del producto"/>
    <m/>
    <n v="57"/>
    <n v="41"/>
    <m/>
    <n v="-41"/>
    <x v="0"/>
    <x v="0"/>
    <x v="0"/>
  </r>
  <r>
    <x v="2"/>
    <s v="Paso28"/>
    <n v="1006688604"/>
    <s v="Mária Almenara - Paseo De La Republica"/>
    <x v="18"/>
    <s v="01/11/2023"/>
    <s v="21:39:34"/>
    <s v="Calidad del producto"/>
    <m/>
    <n v="16"/>
    <n v="11.7"/>
    <m/>
    <n v="-11.7"/>
    <x v="0"/>
    <x v="0"/>
    <x v="0"/>
  </r>
  <r>
    <x v="2"/>
    <s v="Paso28"/>
    <n v="1006688604"/>
    <s v="Mária Almenara - Paseo De La Republica"/>
    <x v="0"/>
    <s v="01/11/2023"/>
    <s v="21:39:34"/>
    <s v="Calidad del producto"/>
    <m/>
    <n v="16"/>
    <n v="4.3"/>
    <m/>
    <n v="-4.3"/>
    <x v="0"/>
    <x v="0"/>
    <x v="0"/>
  </r>
  <r>
    <x v="2"/>
    <s v="SantaCata"/>
    <n v="1007196791"/>
    <s v="Mária Almenara - Santa Catalina"/>
    <x v="0"/>
    <s v="02/11/2023"/>
    <s v="17:11:48"/>
    <s v="Producto incorrecto"/>
    <m/>
    <n v="48"/>
    <n v="32"/>
    <m/>
    <n v="-32"/>
    <x v="2"/>
    <x v="1"/>
    <x v="0"/>
  </r>
  <r>
    <x v="2"/>
    <s v="Dos De Mayo"/>
    <n v="1007568049"/>
    <s v="Mária Almenara - Dos De Mayo"/>
    <x v="0"/>
    <s v="03/11/2023"/>
    <s v="10:04:32"/>
    <s v="Orden incorrecta"/>
    <m/>
    <n v="49"/>
    <n v="51.5"/>
    <m/>
    <n v="-49"/>
    <x v="2"/>
    <x v="1"/>
    <x v="0"/>
  </r>
  <r>
    <x v="2"/>
    <s v="SantaCata"/>
    <n v="1007846642"/>
    <s v="Mária Almenara - Santa Catalina"/>
    <x v="0"/>
    <s v="03/11/2023"/>
    <s v="14:27:46"/>
    <s v="Producto incorrecto"/>
    <m/>
    <n v="44"/>
    <n v="16"/>
    <m/>
    <n v="-16"/>
    <x v="2"/>
    <x v="1"/>
    <x v="0"/>
  </r>
  <r>
    <x v="2"/>
    <s v="La Encalada"/>
    <n v="1008325615"/>
    <s v="Mária Almenara - Encalada"/>
    <x v="0"/>
    <s v="03/11/2023"/>
    <s v="20:40:05"/>
    <s v="Orden incorrecta"/>
    <m/>
    <n v="49"/>
    <n v="51.3"/>
    <m/>
    <n v="-49"/>
    <x v="2"/>
    <x v="1"/>
    <x v="0"/>
  </r>
  <r>
    <x v="2"/>
    <s v="San Miguel"/>
    <n v="1008940495"/>
    <s v="María Almenara - San Miguel"/>
    <x v="19"/>
    <s v="04/11/2023"/>
    <s v="17:57:46"/>
    <s v="Calidad del producto"/>
    <m/>
    <n v="16"/>
    <n v="16"/>
    <m/>
    <n v="-16"/>
    <x v="0"/>
    <x v="0"/>
    <x v="0"/>
  </r>
  <r>
    <x v="2"/>
    <s v="San Miguel"/>
    <n v="1008940495"/>
    <s v="María Almenara - San Miguel"/>
    <x v="0"/>
    <s v="04/11/2023"/>
    <s v="17:57:46"/>
    <s v="Calidad del producto"/>
    <m/>
    <n v="16"/>
    <n v="3"/>
    <m/>
    <n v="-3"/>
    <x v="0"/>
    <x v="0"/>
    <x v="0"/>
  </r>
  <r>
    <x v="2"/>
    <s v="Precursores"/>
    <n v="1009232028"/>
    <s v="María Almenara - Precursores"/>
    <x v="0"/>
    <s v="04/11/2023"/>
    <s v="21:11:15"/>
    <s v="Orden incorrecta"/>
    <m/>
    <n v="49"/>
    <n v="53.8"/>
    <m/>
    <n v="-49"/>
    <x v="2"/>
    <x v="1"/>
    <x v="0"/>
  </r>
  <r>
    <x v="2"/>
    <s v="SantaCata"/>
    <n v="1008975522"/>
    <s v="Mária Almenara - Santa Catalina"/>
    <x v="0"/>
    <s v="04/11/2023"/>
    <s v="18:34:38"/>
    <s v="Producto faltante"/>
    <m/>
    <n v="28.9"/>
    <n v="12.9"/>
    <m/>
    <n v="-12.9"/>
    <x v="1"/>
    <x v="1"/>
    <x v="0"/>
  </r>
  <r>
    <x v="2"/>
    <s v="SantaCata"/>
    <n v="1009518952"/>
    <s v="Mária Almenara - Santa Catalina"/>
    <x v="0"/>
    <s v="05/11/2023"/>
    <s v="12:06:47"/>
    <s v="Producto incorrecto"/>
    <m/>
    <n v="32"/>
    <n v="16"/>
    <m/>
    <n v="-16"/>
    <x v="2"/>
    <x v="1"/>
    <x v="0"/>
  </r>
  <r>
    <x v="2"/>
    <s v="San Miguel"/>
    <n v="1010051587"/>
    <s v="María Almenara - San Miguel"/>
    <x v="20"/>
    <s v="05/11/2023"/>
    <s v="19:45:06"/>
    <s v="Calidad del producto"/>
    <m/>
    <n v="58"/>
    <n v="18.100000000000001"/>
    <m/>
    <n v="-18.100000000000001"/>
    <x v="0"/>
    <x v="0"/>
    <x v="0"/>
  </r>
  <r>
    <x v="2"/>
    <s v="San Miguel"/>
    <n v="1010051587"/>
    <s v="María Almenara - San Miguel"/>
    <x v="0"/>
    <s v="05/11/2023"/>
    <s v="19:45:06"/>
    <s v="Calidad del producto"/>
    <m/>
    <n v="58"/>
    <n v="39.9"/>
    <m/>
    <n v="-39.9"/>
    <x v="0"/>
    <x v="0"/>
    <x v="0"/>
  </r>
  <r>
    <x v="2"/>
    <s v="San Miguel"/>
    <n v="1010051587"/>
    <s v="María Almenara - San Miguel"/>
    <x v="0"/>
    <s v="05/11/2023"/>
    <s v="19:45:06"/>
    <s v="Calidad del producto"/>
    <m/>
    <n v="58"/>
    <n v="3"/>
    <m/>
    <n v="-3"/>
    <x v="0"/>
    <x v="0"/>
    <x v="0"/>
  </r>
  <r>
    <x v="2"/>
    <s v="La molina"/>
    <n v="1010054346"/>
    <s v="Mária Almenara - La Molina"/>
    <x v="0"/>
    <s v="05/11/2023"/>
    <s v="20:02:26"/>
    <s v="Orden incorrecta"/>
    <m/>
    <n v="30"/>
    <n v="30"/>
    <m/>
    <n v="-30"/>
    <x v="2"/>
    <x v="1"/>
    <x v="0"/>
  </r>
  <r>
    <x v="2"/>
    <s v="Bolivar"/>
    <n v="1010892597"/>
    <s v="Mária Almenara - Pueblo Libre"/>
    <x v="21"/>
    <s v="06/11/2023"/>
    <s v="21:31:18"/>
    <s v="Calidad del producto"/>
    <m/>
    <n v="32"/>
    <n v="6"/>
    <m/>
    <n v="-6"/>
    <x v="0"/>
    <x v="0"/>
    <x v="0"/>
  </r>
  <r>
    <x v="2"/>
    <s v="Precursores"/>
    <n v="1011125020"/>
    <s v="María Almenara - Precursores"/>
    <x v="22"/>
    <s v="07/11/2023"/>
    <s v="12:39:10"/>
    <s v="Calidad del producto"/>
    <m/>
    <n v="15"/>
    <n v="15"/>
    <m/>
    <n v="-15"/>
    <x v="0"/>
    <x v="0"/>
    <x v="0"/>
  </r>
  <r>
    <x v="2"/>
    <s v="La molina"/>
    <n v="1012086703"/>
    <s v="Mária Almenara - La Molina"/>
    <x v="23"/>
    <s v="08/11/2023"/>
    <s v="15:37:28"/>
    <s v="Calidad del producto"/>
    <m/>
    <n v="49"/>
    <n v="49"/>
    <m/>
    <n v="-49"/>
    <x v="0"/>
    <x v="0"/>
    <x v="0"/>
  </r>
  <r>
    <x v="2"/>
    <s v="San Miguel"/>
    <n v="1012145619"/>
    <s v="María Almenara - San Miguel"/>
    <x v="24"/>
    <s v="08/11/2023"/>
    <s v="17:36:42"/>
    <s v="Calidad del producto"/>
    <m/>
    <n v="48"/>
    <n v="8"/>
    <m/>
    <n v="-8"/>
    <x v="0"/>
    <x v="0"/>
    <x v="0"/>
  </r>
  <r>
    <x v="2"/>
    <s v="Dos De Mayo"/>
    <n v="1012089552"/>
    <s v="Mária Almenara - Dos De Mayo"/>
    <x v="14"/>
    <s v="08/11/2023"/>
    <s v="16:19:10"/>
    <s v="Calidad del producto"/>
    <m/>
    <n v="99"/>
    <n v="99"/>
    <m/>
    <n v="-99"/>
    <x v="0"/>
    <x v="0"/>
    <x v="0"/>
  </r>
  <r>
    <x v="2"/>
    <s v="Paso28"/>
    <n v="1012713184"/>
    <s v="Mária Almenara - Paseo De La Republica"/>
    <x v="0"/>
    <s v="09/11/2023"/>
    <s v="13:47:32"/>
    <s v="Orden incorrecta"/>
    <m/>
    <n v="32"/>
    <n v="35.6"/>
    <m/>
    <n v="-32"/>
    <x v="2"/>
    <x v="1"/>
    <x v="0"/>
  </r>
  <r>
    <x v="2"/>
    <s v="Chorrillos"/>
    <n v="1012853521"/>
    <s v="Mária Almenara – Villa Chorrillos"/>
    <x v="0"/>
    <s v="09/11/2023"/>
    <s v="16:17:35"/>
    <s v="Producto incorrecto"/>
    <m/>
    <n v="32"/>
    <n v="16"/>
    <m/>
    <n v="-16"/>
    <x v="2"/>
    <x v="1"/>
    <x v="0"/>
  </r>
  <r>
    <x v="2"/>
    <s v="San Miguel"/>
    <n v="1012964155"/>
    <s v="María Almenara - San Miguel"/>
    <x v="0"/>
    <s v="09/11/2023"/>
    <s v="18:32:01"/>
    <s v="Producto incorrecto"/>
    <m/>
    <n v="46"/>
    <n v="22"/>
    <m/>
    <n v="-22"/>
    <x v="2"/>
    <x v="1"/>
    <x v="0"/>
  </r>
  <r>
    <x v="2"/>
    <s v="SantaCata"/>
    <n v="1012850647"/>
    <s v="Mária Almenara - Santa Catalina"/>
    <x v="0"/>
    <s v="09/11/2023"/>
    <s v="15:37:58"/>
    <s v="Producto incorrecto"/>
    <m/>
    <n v="24"/>
    <n v="8"/>
    <m/>
    <n v="-8"/>
    <x v="2"/>
    <x v="1"/>
    <x v="0"/>
  </r>
  <r>
    <x v="2"/>
    <s v="Bolivar"/>
    <n v="1012965878"/>
    <s v="Mária Almenara - Pueblo Libre"/>
    <x v="0"/>
    <s v="09/11/2023"/>
    <s v="18:43:28"/>
    <s v="Producto incorrecto"/>
    <m/>
    <n v="32"/>
    <n v="16"/>
    <m/>
    <n v="-16"/>
    <x v="2"/>
    <x v="1"/>
    <x v="0"/>
  </r>
  <r>
    <x v="2"/>
    <s v="SantaCata"/>
    <n v="1012778598"/>
    <s v="Mária Almenara - Santa Catalina"/>
    <x v="25"/>
    <s v="09/11/2023"/>
    <s v="14:05:08"/>
    <s v="Calidad del producto"/>
    <m/>
    <n v="16"/>
    <n v="3"/>
    <m/>
    <n v="-3"/>
    <x v="0"/>
    <x v="0"/>
    <x v="0"/>
  </r>
  <r>
    <x v="2"/>
    <s v="Paso28"/>
    <n v="1013496077"/>
    <s v="Mária Almenara - Paseo De La Republica"/>
    <x v="0"/>
    <s v="10/11/2023"/>
    <s v="13:03:40"/>
    <s v="Producto faltante"/>
    <m/>
    <n v="25"/>
    <n v="9"/>
    <m/>
    <n v="-9"/>
    <x v="1"/>
    <x v="1"/>
    <x v="0"/>
  </r>
  <r>
    <x v="2"/>
    <s v="Dos De Mayo"/>
    <n v="1014037775"/>
    <s v="Mária Almenara - Dos De Mayo"/>
    <x v="0"/>
    <s v="10/11/2023"/>
    <s v="20:48:14"/>
    <s v="Orden incorrecta"/>
    <m/>
    <n v="40"/>
    <n v="40.950000000000003"/>
    <m/>
    <n v="-40"/>
    <x v="2"/>
    <x v="1"/>
    <x v="0"/>
  </r>
  <r>
    <x v="2"/>
    <s v="San Miguel"/>
    <n v="1014546151"/>
    <s v="María Almenara - San Miguel"/>
    <x v="0"/>
    <s v="11/11/2023"/>
    <s v="15:42:43"/>
    <s v="Producto faltante"/>
    <m/>
    <n v="80"/>
    <n v="64"/>
    <m/>
    <n v="-64"/>
    <x v="1"/>
    <x v="1"/>
    <x v="0"/>
  </r>
  <r>
    <x v="2"/>
    <s v="La Encalada"/>
    <n v="1014160524"/>
    <s v="Mária Almenara - Encalada"/>
    <x v="4"/>
    <s v="11/11/2023"/>
    <s v="08:55:55"/>
    <s v="Calidad del producto"/>
    <m/>
    <n v="99"/>
    <n v="79"/>
    <m/>
    <n v="-79"/>
    <x v="0"/>
    <x v="0"/>
    <x v="0"/>
  </r>
  <r>
    <x v="2"/>
    <s v="La Encalada"/>
    <n v="1014160524"/>
    <s v="Mária Almenara - Encalada"/>
    <x v="0"/>
    <s v="11/11/2023"/>
    <s v="08:55:55"/>
    <s v="Calidad del producto"/>
    <m/>
    <n v="99"/>
    <n v="12"/>
    <m/>
    <n v="-12"/>
    <x v="0"/>
    <x v="0"/>
    <x v="0"/>
  </r>
  <r>
    <x v="2"/>
    <s v="Camacho"/>
    <n v="1014971674"/>
    <s v="María Almenara - Camacho"/>
    <x v="0"/>
    <s v="11/11/2023"/>
    <s v="20:05:01"/>
    <s v="Orden incorrecta"/>
    <m/>
    <n v="70"/>
    <n v="76.400000000000006"/>
    <m/>
    <n v="-70"/>
    <x v="2"/>
    <x v="1"/>
    <x v="0"/>
  </r>
  <r>
    <x v="2"/>
    <s v="San Miguel"/>
    <n v="1014238822"/>
    <s v="María Almenara - San Miguel"/>
    <x v="14"/>
    <s v="11/11/2023"/>
    <s v="10:33:13"/>
    <s v="Calidad del producto"/>
    <m/>
    <n v="99"/>
    <n v="32.67"/>
    <m/>
    <n v="-32.67"/>
    <x v="0"/>
    <x v="0"/>
    <x v="0"/>
  </r>
  <r>
    <x v="2"/>
    <s v="La molina"/>
    <n v="1016106028"/>
    <s v="Mária Almenara - La Molina"/>
    <x v="0"/>
    <s v="12/11/2023"/>
    <s v="21:36:44"/>
    <s v="Orden incorrecta"/>
    <m/>
    <n v="24"/>
    <n v="24"/>
    <m/>
    <n v="-24"/>
    <x v="2"/>
    <x v="1"/>
    <x v="0"/>
  </r>
  <r>
    <x v="2"/>
    <s v="La Mar"/>
    <n v="1016516109"/>
    <s v="Mária Almenara - La Mar"/>
    <x v="0"/>
    <s v="13/11/2023"/>
    <s v="14:28:24"/>
    <s v="Orden incorrecta"/>
    <m/>
    <n v="16"/>
    <n v="12.9"/>
    <m/>
    <n v="-12.9"/>
    <x v="2"/>
    <x v="1"/>
    <x v="0"/>
  </r>
  <r>
    <x v="2"/>
    <s v="La Mar"/>
    <n v="1016516109"/>
    <s v="Mária Almenara - La Mar"/>
    <x v="0"/>
    <s v="13/11/2023"/>
    <s v="14:28:24"/>
    <s v="Orden incorrecta"/>
    <m/>
    <n v="16"/>
    <n v="3.1"/>
    <m/>
    <n v="-3.1"/>
    <x v="2"/>
    <x v="1"/>
    <x v="0"/>
  </r>
  <r>
    <x v="2"/>
    <s v="Aramburu"/>
    <n v="1016736820"/>
    <s v="Mária Almenara - Aramburú"/>
    <x v="26"/>
    <s v="13/11/2023"/>
    <s v="20:04:25"/>
    <s v="Calidad del producto"/>
    <m/>
    <n v="16"/>
    <n v="3"/>
    <m/>
    <n v="-3"/>
    <x v="0"/>
    <x v="0"/>
    <x v="0"/>
  </r>
  <r>
    <x v="2"/>
    <s v="Aramburu"/>
    <n v="1016736820"/>
    <s v="Mária Almenara - Aramburú"/>
    <x v="0"/>
    <s v="13/11/2023"/>
    <s v="20:04:25"/>
    <s v="Calidad del producto"/>
    <m/>
    <n v="16"/>
    <n v="16"/>
    <m/>
    <n v="-16"/>
    <x v="0"/>
    <x v="0"/>
    <x v="0"/>
  </r>
  <r>
    <x v="2"/>
    <s v="San Miguel"/>
    <n v="1017564583"/>
    <s v="María Almenara - San Miguel"/>
    <x v="0"/>
    <s v="14/11/2023"/>
    <s v="20:10:30"/>
    <s v="Orden incorrecta"/>
    <m/>
    <n v="49"/>
    <n v="3"/>
    <m/>
    <n v="-3"/>
    <x v="2"/>
    <x v="1"/>
    <x v="0"/>
  </r>
  <r>
    <x v="2"/>
    <s v="San Miguel"/>
    <n v="1017564583"/>
    <s v="María Almenara - San Miguel"/>
    <x v="0"/>
    <s v="14/11/2023"/>
    <s v="20:10:30"/>
    <s v="Orden incorrecta"/>
    <m/>
    <n v="49"/>
    <n v="49.2"/>
    <m/>
    <n v="-49"/>
    <x v="2"/>
    <x v="1"/>
    <x v="0"/>
  </r>
  <r>
    <x v="2"/>
    <s v="La Marina"/>
    <n v="1018486555"/>
    <s v="Mária Almenara - La Marina"/>
    <x v="0"/>
    <s v="15/11/2023"/>
    <s v="20:46:10"/>
    <s v="Orden incorrecta"/>
    <m/>
    <n v="49"/>
    <n v="49.2"/>
    <m/>
    <n v="-49"/>
    <x v="2"/>
    <x v="1"/>
    <x v="0"/>
  </r>
  <r>
    <x v="2"/>
    <s v="La Marina"/>
    <n v="1018486555"/>
    <s v="Mária Almenara - La Marina"/>
    <x v="0"/>
    <s v="15/11/2023"/>
    <s v="20:46:10"/>
    <s v="Orden incorrecta"/>
    <m/>
    <n v="49"/>
    <n v="2.2000000000000002"/>
    <m/>
    <n v="-2.2000000000000002"/>
    <x v="2"/>
    <x v="1"/>
    <x v="0"/>
  </r>
  <r>
    <x v="2"/>
    <s v="Bolivar"/>
    <n v="1018956812"/>
    <s v="Mária Almenara - Pueblo Libre"/>
    <x v="27"/>
    <s v="16/11/2023"/>
    <s v="14:53:19"/>
    <s v="Calidad del producto"/>
    <m/>
    <n v="99"/>
    <n v="3.82"/>
    <m/>
    <n v="-3.82"/>
    <x v="0"/>
    <x v="0"/>
    <x v="0"/>
  </r>
  <r>
    <x v="2"/>
    <s v="Precursores"/>
    <n v="1018917481"/>
    <s v="María Almenara - Precursores"/>
    <x v="0"/>
    <s v="16/11/2023"/>
    <s v="14:15:35"/>
    <s v="Orden incorrecta"/>
    <m/>
    <n v="49"/>
    <n v="49"/>
    <m/>
    <n v="-49"/>
    <x v="2"/>
    <x v="1"/>
    <x v="0"/>
  </r>
  <r>
    <x v="2"/>
    <s v="La Mar"/>
    <n v="1019039587"/>
    <s v="Mária Almenara - La Mar"/>
    <x v="0"/>
    <s v="16/11/2023"/>
    <s v="17:30:06"/>
    <s v="Producto faltante"/>
    <m/>
    <n v="32"/>
    <n v="16"/>
    <m/>
    <n v="-16"/>
    <x v="1"/>
    <x v="1"/>
    <x v="0"/>
  </r>
  <r>
    <x v="2"/>
    <s v="La Marina"/>
    <n v="1019177057"/>
    <s v="Mária Almenara - La Marina"/>
    <x v="28"/>
    <s v="16/11/2023"/>
    <s v="19:17:58"/>
    <s v="Calidad del producto"/>
    <m/>
    <n v="16"/>
    <n v="3"/>
    <m/>
    <n v="-3"/>
    <x v="0"/>
    <x v="0"/>
    <x v="0"/>
  </r>
  <r>
    <x v="2"/>
    <s v="SantaCata"/>
    <n v="1019951444"/>
    <s v="Mária Almenara - Santa Catalina"/>
    <x v="29"/>
    <s v="17/11/2023"/>
    <s v="18:31:43"/>
    <s v="Calidad del producto"/>
    <m/>
    <n v="49"/>
    <n v="8"/>
    <m/>
    <n v="-8"/>
    <x v="0"/>
    <x v="0"/>
    <x v="0"/>
  </r>
  <r>
    <x v="2"/>
    <s v="SantaCata"/>
    <n v="1019951444"/>
    <s v="Mária Almenara - Santa Catalina"/>
    <x v="0"/>
    <s v="17/11/2023"/>
    <s v="18:31:43"/>
    <s v="Orden incorrecta"/>
    <m/>
    <n v="49"/>
    <n v="54.8"/>
    <m/>
    <n v="-49"/>
    <x v="2"/>
    <x v="1"/>
    <x v="0"/>
  </r>
  <r>
    <x v="2"/>
    <s v="Precursores"/>
    <n v="1020283420"/>
    <s v="María Almenara - Precursores"/>
    <x v="0"/>
    <s v="17/11/2023"/>
    <s v="21:13:35"/>
    <s v="Orden incorrecta"/>
    <m/>
    <n v="16"/>
    <n v="19.399999999999999"/>
    <m/>
    <n v="-16"/>
    <x v="2"/>
    <x v="1"/>
    <x v="0"/>
  </r>
  <r>
    <x v="2"/>
    <s v="Megaplaza"/>
    <n v="1020283566"/>
    <s v="Mária Almenara - Mega Plaza"/>
    <x v="30"/>
    <s v="17/11/2023"/>
    <s v="21:14:50"/>
    <s v="Calidad del producto"/>
    <m/>
    <n v="16"/>
    <n v="16"/>
    <m/>
    <n v="-16"/>
    <x v="0"/>
    <x v="0"/>
    <x v="0"/>
  </r>
  <r>
    <x v="2"/>
    <s v="SantaCata"/>
    <n v="1021243084"/>
    <s v="Mária Almenara - Santa Catalina"/>
    <x v="0"/>
    <s v="18/11/2023"/>
    <s v="20:53:02"/>
    <s v="Orden incorrecta"/>
    <m/>
    <n v="49"/>
    <n v="52.4"/>
    <m/>
    <n v="-49"/>
    <x v="2"/>
    <x v="1"/>
    <x v="0"/>
  </r>
  <r>
    <x v="2"/>
    <s v="Megaplaza"/>
    <n v="1021895250"/>
    <s v="Mária Almenara - Mega Plaza"/>
    <x v="0"/>
    <s v="19/11/2023"/>
    <s v="18:04:12"/>
    <s v="Producto faltante"/>
    <m/>
    <n v="32"/>
    <n v="16"/>
    <m/>
    <n v="-16"/>
    <x v="1"/>
    <x v="1"/>
    <x v="0"/>
  </r>
  <r>
    <x v="2"/>
    <s v="San Miguel"/>
    <n v="1022252698"/>
    <s v="María Almenara - San Miguel"/>
    <x v="31"/>
    <s v="19/11/2023"/>
    <s v="21:38:05"/>
    <s v="Calidad del producto"/>
    <m/>
    <n v="32"/>
    <n v="6"/>
    <m/>
    <n v="-6"/>
    <x v="0"/>
    <x v="0"/>
    <x v="0"/>
  </r>
  <r>
    <x v="2"/>
    <s v="Bolivar"/>
    <n v="1022869459"/>
    <s v="Mária Almenara - Pueblo Libre"/>
    <x v="4"/>
    <s v="20/11/2023"/>
    <s v="18:10:33"/>
    <s v="Calidad del producto"/>
    <m/>
    <n v="99"/>
    <n v="99"/>
    <m/>
    <n v="-99"/>
    <x v="0"/>
    <x v="0"/>
    <x v="0"/>
  </r>
  <r>
    <x v="2"/>
    <s v="Aramburu"/>
    <n v="1023593647"/>
    <s v="Mária Almenara - Aramburú"/>
    <x v="0"/>
    <s v="21/11/2023"/>
    <s v="15:39:19"/>
    <s v="Orden incorrecta"/>
    <m/>
    <n v="30"/>
    <n v="30"/>
    <m/>
    <n v="-30"/>
    <x v="2"/>
    <x v="1"/>
    <x v="0"/>
  </r>
  <r>
    <x v="2"/>
    <s v="Megaplaza"/>
    <n v="1024767008"/>
    <s v="Mária Almenara - Mega Plaza"/>
    <x v="32"/>
    <s v="22/11/2023"/>
    <s v="21:38:08"/>
    <s v="Calidad del producto"/>
    <m/>
    <n v="28"/>
    <n v="6"/>
    <m/>
    <n v="-6"/>
    <x v="0"/>
    <x v="0"/>
    <x v="0"/>
  </r>
  <r>
    <x v="2"/>
    <s v="Precursores"/>
    <n v="1025079407"/>
    <s v="María Almenara - Precursores"/>
    <x v="33"/>
    <s v="23/11/2023"/>
    <s v="12:44:37"/>
    <s v="Calidad del producto"/>
    <m/>
    <n v="49"/>
    <n v="8"/>
    <m/>
    <n v="-8"/>
    <x v="0"/>
    <x v="0"/>
    <x v="0"/>
  </r>
  <r>
    <x v="2"/>
    <s v="Dos De Mayo"/>
    <n v="1025065096"/>
    <s v="Mária Almenara - Dos De Mayo"/>
    <x v="1"/>
    <s v="23/11/2023"/>
    <s v="12:57:15"/>
    <s v="Calidad del producto"/>
    <m/>
    <n v="16"/>
    <n v="7.54"/>
    <m/>
    <n v="-7.54"/>
    <x v="0"/>
    <x v="0"/>
    <x v="0"/>
  </r>
  <r>
    <x v="2"/>
    <s v="Dos De Mayo"/>
    <n v="1025065096"/>
    <s v="Mária Almenara - Dos De Mayo"/>
    <x v="0"/>
    <s v="23/11/2023"/>
    <s v="12:57:15"/>
    <s v="Calidad del producto"/>
    <m/>
    <n v="16"/>
    <n v="8.4600000000000009"/>
    <m/>
    <n v="-8.4600000000000009"/>
    <x v="0"/>
    <x v="0"/>
    <x v="0"/>
  </r>
  <r>
    <x v="2"/>
    <s v="Dos De Mayo"/>
    <n v="1025065096"/>
    <s v="Mária Almenara - Dos De Mayo"/>
    <x v="0"/>
    <s v="23/11/2023"/>
    <s v="12:57:15"/>
    <s v="Calidad del producto"/>
    <m/>
    <n v="16"/>
    <n v="3"/>
    <m/>
    <n v="-3"/>
    <x v="0"/>
    <x v="0"/>
    <x v="0"/>
  </r>
  <r>
    <x v="2"/>
    <s v="La Encalada"/>
    <n v="1025256914"/>
    <s v="Mária Almenara - Encalada"/>
    <x v="0"/>
    <s v="23/11/2023"/>
    <s v="16:44:09"/>
    <s v="Producto faltante"/>
    <m/>
    <n v="77"/>
    <n v="36.270000000000003"/>
    <m/>
    <n v="-36.270000000000003"/>
    <x v="1"/>
    <x v="1"/>
    <x v="0"/>
  </r>
  <r>
    <x v="2"/>
    <s v="SantaCata"/>
    <n v="1025254853"/>
    <s v="Mária Almenara - Santa Catalina"/>
    <x v="0"/>
    <s v="23/11/2023"/>
    <s v="16:18:08"/>
    <s v="Producto faltante"/>
    <m/>
    <n v="18"/>
    <n v="9"/>
    <m/>
    <n v="-9"/>
    <x v="1"/>
    <x v="1"/>
    <x v="0"/>
  </r>
  <r>
    <x v="2"/>
    <s v="Paso28"/>
    <n v="1025976028"/>
    <s v="Mária Almenara - Paseo De La Republica"/>
    <x v="0"/>
    <s v="24/11/2023"/>
    <s v="14:03:55"/>
    <s v="Producto faltante"/>
    <m/>
    <n v="47"/>
    <n v="15"/>
    <m/>
    <n v="-15"/>
    <x v="1"/>
    <x v="1"/>
    <x v="0"/>
  </r>
  <r>
    <x v="2"/>
    <s v="Aramburu"/>
    <n v="1026141243"/>
    <s v="Mária Almenara - Aramburú"/>
    <x v="34"/>
    <s v="24/11/2023"/>
    <s v="16:46:59"/>
    <s v="Calidad del producto"/>
    <m/>
    <n v="32"/>
    <n v="3"/>
    <m/>
    <n v="-3"/>
    <x v="0"/>
    <x v="0"/>
    <x v="0"/>
  </r>
  <r>
    <x v="2"/>
    <s v="Megaplaza"/>
    <n v="1027564015"/>
    <s v="Mária Almenara - Mega Plaza"/>
    <x v="32"/>
    <s v="25/11/2023"/>
    <s v="21:07:04"/>
    <s v="Calidad del producto"/>
    <m/>
    <n v="28"/>
    <n v="3"/>
    <m/>
    <n v="-3"/>
    <x v="0"/>
    <x v="0"/>
    <x v="0"/>
  </r>
  <r>
    <x v="2"/>
    <s v="SantaCata"/>
    <n v="1028390811"/>
    <s v="Mária Almenara - Santa Catalina"/>
    <x v="0"/>
    <s v="26/11/2023"/>
    <s v="19:58:17"/>
    <s v="Orden incorrecta"/>
    <m/>
    <n v="30"/>
    <n v="32.9"/>
    <m/>
    <n v="-30"/>
    <x v="2"/>
    <x v="1"/>
    <x v="0"/>
  </r>
  <r>
    <x v="2"/>
    <s v="Megaplaza"/>
    <n v="1012642070"/>
    <s v="Mária Almenara - Mega Plaza"/>
    <x v="0"/>
    <s v="09/11/2023"/>
    <s v="12:33:58"/>
    <s v="Calidad del producto"/>
    <m/>
    <n v="15"/>
    <n v="15"/>
    <s v="100.0 %"/>
    <n v="-15"/>
    <x v="0"/>
    <x v="0"/>
    <x v="0"/>
  </r>
  <r>
    <x v="2"/>
    <s v="Aramburu"/>
    <n v="1013604919"/>
    <s v="Mária Almenara - Aramburú"/>
    <x v="0"/>
    <s v="10/11/2023"/>
    <s v="15:26:53"/>
    <s v="Producto incorrecto"/>
    <m/>
    <n v="54"/>
    <n v="38"/>
    <s v="100.0 %"/>
    <n v="-38"/>
    <x v="2"/>
    <x v="1"/>
    <x v="0"/>
  </r>
  <r>
    <x v="2"/>
    <s v="Bolivar"/>
    <n v="1014746745"/>
    <s v="Mária Almenara - Pueblo Libre"/>
    <x v="0"/>
    <s v="11/11/2023"/>
    <s v="18:08:48"/>
    <s v="Producto incorrecto"/>
    <m/>
    <n v="48"/>
    <n v="16"/>
    <s v="100.0 %"/>
    <n v="-16"/>
    <x v="2"/>
    <x v="1"/>
    <x v="0"/>
  </r>
  <r>
    <x v="2"/>
    <s v="Bolivar"/>
    <n v="1015889500"/>
    <s v="Mária Almenara - Pueblo Libre"/>
    <x v="0"/>
    <s v="12/11/2023"/>
    <s v="19:01:48"/>
    <s v="Producto incorrecto"/>
    <m/>
    <n v="32"/>
    <n v="16"/>
    <s v="100.0 %"/>
    <n v="-16"/>
    <x v="2"/>
    <x v="1"/>
    <x v="0"/>
  </r>
  <r>
    <x v="2"/>
    <s v="Dos De Mayo"/>
    <n v="1017188252"/>
    <s v="Mária Almenara - Dos De Mayo"/>
    <x v="0"/>
    <s v="14/11/2023"/>
    <s v="13:29:38"/>
    <s v="Orden incorrecta"/>
    <m/>
    <n v="185"/>
    <n v="186.7"/>
    <s v="100.0 %"/>
    <n v="-185"/>
    <x v="2"/>
    <x v="1"/>
    <x v="0"/>
  </r>
  <r>
    <x v="2"/>
    <s v="Bolivar"/>
    <n v="1017507716"/>
    <s v="Mária Almenara - Pueblo Libre"/>
    <x v="35"/>
    <s v="14/11/2023"/>
    <s v="19:16:38"/>
    <s v="Calidad del producto"/>
    <m/>
    <n v="75"/>
    <n v="75"/>
    <s v="100.0 %"/>
    <n v="-75"/>
    <x v="0"/>
    <x v="0"/>
    <x v="0"/>
  </r>
  <r>
    <x v="2"/>
    <s v="Bolivar"/>
    <n v="1018956812"/>
    <s v="Mária Almenara - Pueblo Libre"/>
    <x v="27"/>
    <s v="16/11/2023"/>
    <s v="14:53:19"/>
    <s v="Calidad del producto"/>
    <m/>
    <n v="99"/>
    <n v="95.18"/>
    <s v="100.0 %"/>
    <n v="-95.18"/>
    <x v="0"/>
    <x v="0"/>
    <x v="0"/>
  </r>
  <r>
    <x v="2"/>
    <s v="Dos De Mayo"/>
    <n v="1023589260"/>
    <s v="Mária Almenara - Dos De Mayo"/>
    <x v="0"/>
    <s v="21/11/2023"/>
    <s v="14:32:35"/>
    <s v="Orden incorrecta"/>
    <m/>
    <n v="95"/>
    <n v="96.7"/>
    <s v="100.0 %"/>
    <n v="-95"/>
    <x v="2"/>
    <x v="1"/>
    <x v="0"/>
  </r>
  <r>
    <x v="2"/>
    <s v="Megaplaza"/>
    <n v="1025680719"/>
    <s v="Mária Almenara - Mega Plaza"/>
    <x v="0"/>
    <s v="24/11/2023"/>
    <s v="08:38:31"/>
    <s v="Producto faltante"/>
    <m/>
    <n v="77"/>
    <n v="28"/>
    <s v="100.0 %"/>
    <n v="-28"/>
    <x v="1"/>
    <x v="1"/>
    <x v="0"/>
  </r>
  <r>
    <x v="2"/>
    <s v="SantaCata"/>
    <n v="1026520766"/>
    <s v="Mária Almenara - Santa Catalina"/>
    <x v="0"/>
    <s v="24/11/2023"/>
    <s v="21:30:39"/>
    <s v="Orden incorrecta"/>
    <m/>
    <n v="32"/>
    <n v="37.799999999999997"/>
    <s v="100.0 %"/>
    <n v="-32"/>
    <x v="2"/>
    <x v="1"/>
    <x v="0"/>
  </r>
  <r>
    <x v="2"/>
    <s v="Bolivar"/>
    <n v="1029052084"/>
    <s v="Mária Almenara - Pueblo Libre"/>
    <x v="0"/>
    <s v="27/11/2023"/>
    <s v="16:45:57"/>
    <s v="Producto faltante"/>
    <m/>
    <n v="32"/>
    <n v="16"/>
    <s v="100.0 %"/>
    <n v="-16"/>
    <x v="1"/>
    <x v="1"/>
    <x v="0"/>
  </r>
  <r>
    <x v="2"/>
    <s v="San Miguel"/>
    <n v="1029056981"/>
    <s v="María Almenara - San Miguel"/>
    <x v="36"/>
    <s v="27/11/2023"/>
    <s v="17:39:47"/>
    <s v="Calidad del producto"/>
    <m/>
    <n v="88"/>
    <n v="39"/>
    <s v="100.0 %"/>
    <n v="-39"/>
    <x v="0"/>
    <x v="0"/>
    <x v="0"/>
  </r>
  <r>
    <x v="2"/>
    <s v="La Encalada"/>
    <n v="1029079662"/>
    <s v="Mária Almenara - Encalada"/>
    <x v="37"/>
    <s v="27/11/2023"/>
    <s v="17:53:23"/>
    <s v="Calidad del producto"/>
    <m/>
    <n v="16"/>
    <n v="5"/>
    <s v="100.0 %"/>
    <n v="-5"/>
    <x v="0"/>
    <x v="0"/>
    <x v="0"/>
  </r>
  <r>
    <x v="2"/>
    <s v="La Encalada"/>
    <n v="1029079662"/>
    <s v="Mária Almenara - Encalada"/>
    <x v="0"/>
    <s v="27/11/2023"/>
    <s v="17:53:23"/>
    <s v="Calidad del producto"/>
    <m/>
    <n v="16"/>
    <n v="11"/>
    <s v="100.0 %"/>
    <n v="-11"/>
    <x v="0"/>
    <x v="0"/>
    <x v="0"/>
  </r>
  <r>
    <x v="2"/>
    <s v="La Mar"/>
    <n v="1029305144"/>
    <s v="Mária Almenara - La Mar"/>
    <x v="0"/>
    <s v="27/11/2023"/>
    <s v="21:25:48"/>
    <s v="Producto faltante"/>
    <m/>
    <n v="67"/>
    <n v="18"/>
    <s v="100.0 %"/>
    <n v="-18"/>
    <x v="1"/>
    <x v="1"/>
    <x v="0"/>
  </r>
  <r>
    <x v="2"/>
    <s v="La Encalada"/>
    <n v="1029512459"/>
    <s v="Mária Almenara - Encalada"/>
    <x v="0"/>
    <s v="28/11/2023"/>
    <s v="11:14:12"/>
    <s v="Orden incorrecta"/>
    <m/>
    <n v="49"/>
    <n v="28.21"/>
    <s v="100.0 %"/>
    <n v="-28.21"/>
    <x v="2"/>
    <x v="1"/>
    <x v="0"/>
  </r>
  <r>
    <x v="2"/>
    <s v="Chorrillos"/>
    <n v="1029671777"/>
    <s v="Mária Almenara – Villa Chorrillos"/>
    <x v="0"/>
    <s v="28/11/2023"/>
    <s v="14:00:26"/>
    <s v="Producto faltante"/>
    <m/>
    <n v="81"/>
    <n v="16"/>
    <s v="100.0 %"/>
    <n v="-16"/>
    <x v="1"/>
    <x v="1"/>
    <x v="0"/>
  </r>
  <r>
    <x v="2"/>
    <s v="Megaplaza"/>
    <n v="1029746877"/>
    <s v="Mária Almenara - Mega Plaza"/>
    <x v="38"/>
    <s v="28/11/2023"/>
    <s v="14:39:45"/>
    <s v="Calidad del producto"/>
    <m/>
    <n v="49"/>
    <n v="49"/>
    <s v="100.0 %"/>
    <n v="-49"/>
    <x v="0"/>
    <x v="0"/>
    <x v="0"/>
  </r>
  <r>
    <x v="2"/>
    <s v="Camacho"/>
    <n v="1029954122"/>
    <s v="María Almenara - Camacho"/>
    <x v="39"/>
    <s v="28/11/2023"/>
    <s v="19:46:48"/>
    <s v="Calidad del producto"/>
    <m/>
    <n v="99"/>
    <n v="32.67"/>
    <s v="100.0 %"/>
    <n v="-32.67"/>
    <x v="0"/>
    <x v="0"/>
    <x v="0"/>
  </r>
  <r>
    <x v="2"/>
    <s v="Chorrillos"/>
    <n v="1029974788"/>
    <s v="Mária Almenara – Villa Chorrillos"/>
    <x v="19"/>
    <s v="28/11/2023"/>
    <s v="19:28:18"/>
    <s v="Calidad del producto"/>
    <m/>
    <n v="16"/>
    <n v="3"/>
    <s v="100.0 %"/>
    <n v="-3"/>
    <x v="0"/>
    <x v="0"/>
    <x v="0"/>
  </r>
  <r>
    <x v="2"/>
    <s v="Paso28"/>
    <n v="1030035789"/>
    <s v="Mária Almenara - Paseo De La Republica"/>
    <x v="0"/>
    <s v="28/11/2023"/>
    <s v="20:03:47"/>
    <s v="Orden incorrecta"/>
    <m/>
    <n v="49"/>
    <n v="53.4"/>
    <s v="100.0 %"/>
    <n v="-49"/>
    <x v="2"/>
    <x v="1"/>
    <x v="0"/>
  </r>
  <r>
    <x v="2"/>
    <s v="La Encalada"/>
    <n v="1030040230"/>
    <s v="Mária Almenara - Encalada"/>
    <x v="40"/>
    <s v="28/11/2023"/>
    <s v="20:41:29"/>
    <s v="Calidad del producto"/>
    <m/>
    <n v="16"/>
    <n v="3"/>
    <s v="100.0 %"/>
    <n v="-3"/>
    <x v="0"/>
    <x v="0"/>
    <x v="0"/>
  </r>
  <r>
    <x v="2"/>
    <s v="La molina"/>
    <n v="1030189415"/>
    <s v="Mária Almenara - La Molina"/>
    <x v="0"/>
    <s v="29/11/2023"/>
    <s v="09:38:58"/>
    <s v="Producto faltante"/>
    <m/>
    <n v="98"/>
    <n v="49"/>
    <s v="100.0 %"/>
    <n v="-49"/>
    <x v="1"/>
    <x v="1"/>
    <x v="0"/>
  </r>
  <r>
    <x v="2"/>
    <s v="La Encalada"/>
    <n v="1030381424"/>
    <s v="Mária Almenara - Encalada"/>
    <x v="0"/>
    <s v="29/11/2023"/>
    <s v="13:39:29"/>
    <s v="Producto faltante"/>
    <m/>
    <n v="32"/>
    <n v="16"/>
    <s v="100.0 %"/>
    <n v="-16"/>
    <x v="1"/>
    <x v="1"/>
    <x v="0"/>
  </r>
  <r>
    <x v="2"/>
    <s v="Paso28"/>
    <n v="1030509454"/>
    <s v="Mária Almenara - Paseo De La Republica"/>
    <x v="0"/>
    <s v="29/11/2023"/>
    <s v="17:09:55"/>
    <s v="Orden incorrecta"/>
    <m/>
    <n v="16"/>
    <n v="19.2"/>
    <s v="100.0 %"/>
    <n v="-16"/>
    <x v="2"/>
    <x v="1"/>
    <x v="0"/>
  </r>
  <r>
    <x v="2"/>
    <s v="La Mar"/>
    <n v="1030515721"/>
    <s v="Mária Almenara - La Mar"/>
    <x v="0"/>
    <s v="29/11/2023"/>
    <s v="16:44:17"/>
    <s v="Orden incorrecta"/>
    <m/>
    <n v="49"/>
    <n v="49"/>
    <s v="100.0 %"/>
    <n v="-49"/>
    <x v="2"/>
    <x v="1"/>
    <x v="0"/>
  </r>
  <r>
    <x v="2"/>
    <s v="Bolivar"/>
    <n v="1031292441"/>
    <s v="Mária Almenara - Pueblo Libre"/>
    <x v="0"/>
    <s v="30/11/2023"/>
    <s v="15:57:26"/>
    <s v="Producto faltante"/>
    <m/>
    <n v="20"/>
    <n v="10"/>
    <s v="100.0 %"/>
    <n v="-10"/>
    <x v="1"/>
    <x v="1"/>
    <x v="0"/>
  </r>
  <r>
    <x v="2"/>
    <s v="Paso28"/>
    <n v="1031295413"/>
    <s v="Mária Almenara - Paseo De La Republica"/>
    <x v="33"/>
    <s v="30/11/2023"/>
    <s v="16:33:24"/>
    <s v="Calidad del producto"/>
    <m/>
    <n v="49"/>
    <n v="49"/>
    <s v="100.0 %"/>
    <n v="-49"/>
    <x v="0"/>
    <x v="0"/>
    <x v="0"/>
  </r>
  <r>
    <x v="3"/>
    <s v="San Miguel"/>
    <n v="1032166457"/>
    <s v="María Almenara - San Miguel"/>
    <x v="0"/>
    <s v="01/12/2023"/>
    <s v="14:33:36"/>
    <s v="Orden incorrecta"/>
    <m/>
    <n v="59"/>
    <n v="65.3"/>
    <s v="100.0 %"/>
    <n v="-59"/>
    <x v="2"/>
    <x v="1"/>
    <x v="0"/>
  </r>
  <r>
    <x v="3"/>
    <s v="La molina"/>
    <n v="1032232007"/>
    <s v="Mária Almenara - La Molina"/>
    <x v="0"/>
    <s v="01/12/2023"/>
    <s v="16:25:49"/>
    <s v="Producto faltante"/>
    <m/>
    <n v="36"/>
    <n v="12.9"/>
    <s v="100.0 %"/>
    <n v="-12.9"/>
    <x v="1"/>
    <x v="1"/>
    <x v="0"/>
  </r>
  <r>
    <x v="3"/>
    <s v="La molina"/>
    <n v="1032232007"/>
    <s v="Mária Almenara - La Molina"/>
    <x v="0"/>
    <s v="01/12/2023"/>
    <s v="16:25:49"/>
    <s v="Producto faltante"/>
    <m/>
    <n v="36"/>
    <n v="3.1"/>
    <s v="100.0 %"/>
    <n v="-3.1"/>
    <x v="1"/>
    <x v="1"/>
    <x v="0"/>
  </r>
  <r>
    <x v="3"/>
    <s v="La molina"/>
    <n v="1032626127"/>
    <s v="Mária Almenara - La Molina"/>
    <x v="41"/>
    <s v="01/12/2023"/>
    <s v="21:16:12"/>
    <s v="Calidad del producto"/>
    <m/>
    <n v="16"/>
    <n v="3"/>
    <s v="100.0 %"/>
    <n v="-3"/>
    <x v="0"/>
    <x v="0"/>
    <x v="0"/>
  </r>
  <r>
    <x v="3"/>
    <s v="La molina"/>
    <n v="1032803046"/>
    <s v="Mária Almenara - La Molina"/>
    <x v="0"/>
    <s v="02/12/2023"/>
    <s v="08:38:01"/>
    <s v="Producto incorrecto"/>
    <m/>
    <n v="98"/>
    <n v="44.4"/>
    <s v="100.0 %"/>
    <n v="-44.4"/>
    <x v="2"/>
    <x v="1"/>
    <x v="0"/>
  </r>
  <r>
    <x v="3"/>
    <s v="SantaCata"/>
    <n v="1033141756"/>
    <s v="Mária Almenara - Santa Catalina"/>
    <x v="42"/>
    <s v="02/12/2023"/>
    <s v="15:23:48"/>
    <s v="Calidad del producto"/>
    <m/>
    <n v="147"/>
    <n v="98"/>
    <s v="100.0 %"/>
    <n v="-98"/>
    <x v="0"/>
    <x v="0"/>
    <x v="0"/>
  </r>
  <r>
    <x v="3"/>
    <s v="SantaCata"/>
    <n v="1033141756"/>
    <s v="Mária Almenara - Santa Catalina"/>
    <x v="0"/>
    <s v="02/12/2023"/>
    <s v="15:23:48"/>
    <s v="Calidad del producto"/>
    <m/>
    <n v="147"/>
    <n v="22"/>
    <s v="100.0 %"/>
    <n v="-22"/>
    <x v="0"/>
    <x v="0"/>
    <x v="0"/>
  </r>
  <r>
    <x v="3"/>
    <s v="Aramburu"/>
    <n v="1033378433"/>
    <s v="Mária Almenara - Aramburú"/>
    <x v="0"/>
    <s v="02/12/2023"/>
    <s v="19:00:33"/>
    <s v="Orden incorrecta"/>
    <m/>
    <n v="39"/>
    <n v="27.3"/>
    <s v="100.0 %"/>
    <n v="-27.3"/>
    <x v="2"/>
    <x v="1"/>
    <x v="0"/>
  </r>
  <r>
    <x v="3"/>
    <s v="Aramburu"/>
    <n v="1033379303"/>
    <s v="Mária Almenara - Aramburú"/>
    <x v="0"/>
    <s v="02/12/2023"/>
    <s v="19:05:11"/>
    <s v="Orden incorrecta"/>
    <m/>
    <n v="49"/>
    <n v="34.299999999999997"/>
    <s v="100.0 %"/>
    <n v="-34.299999999999997"/>
    <x v="2"/>
    <x v="1"/>
    <x v="0"/>
  </r>
  <r>
    <x v="3"/>
    <s v="La Encalada"/>
    <n v="1034035741"/>
    <s v="Mária Almenara - Encalada"/>
    <x v="0"/>
    <s v="03/12/2023"/>
    <s v="13:34:24"/>
    <s v="Orden incorrecta"/>
    <m/>
    <n v="16"/>
    <n v="16"/>
    <s v="100.0 %"/>
    <n v="-16"/>
    <x v="2"/>
    <x v="1"/>
    <x v="0"/>
  </r>
  <r>
    <x v="3"/>
    <s v="La Mar"/>
    <n v="1034036484"/>
    <s v="Mária Almenara - La Mar"/>
    <x v="0"/>
    <s v="03/12/2023"/>
    <s v="13:39:13"/>
    <s v="Orden incorrecta"/>
    <m/>
    <n v="99"/>
    <n v="99"/>
    <s v="100.0 %"/>
    <n v="-99"/>
    <x v="2"/>
    <x v="1"/>
    <x v="0"/>
  </r>
  <r>
    <x v="3"/>
    <s v="La Encalada"/>
    <n v="1034092496"/>
    <s v="Mária Almenara - Encalada"/>
    <x v="0"/>
    <s v="03/12/2023"/>
    <s v="14:31:41"/>
    <s v="Producto faltante"/>
    <m/>
    <n v="34"/>
    <n v="7.15"/>
    <s v="100.0 %"/>
    <n v="-7.15"/>
    <x v="1"/>
    <x v="1"/>
    <x v="0"/>
  </r>
  <r>
    <x v="3"/>
    <s v="La Encalada"/>
    <n v="1034092496"/>
    <s v="Mária Almenara - Encalada"/>
    <x v="0"/>
    <s v="03/12/2023"/>
    <s v="14:31:41"/>
    <s v="Producto faltante"/>
    <m/>
    <n v="34"/>
    <n v="10.85"/>
    <s v="100.0 %"/>
    <n v="-10.85"/>
    <x v="1"/>
    <x v="1"/>
    <x v="0"/>
  </r>
  <r>
    <x v="3"/>
    <s v="Chorrillos"/>
    <n v="1034097079"/>
    <s v="Mária Almenara – Villa Chorrillos"/>
    <x v="0"/>
    <s v="03/12/2023"/>
    <s v="15:06:49"/>
    <s v="Producto faltante"/>
    <m/>
    <n v="25"/>
    <n v="7"/>
    <s v="100.0 %"/>
    <n v="-7"/>
    <x v="1"/>
    <x v="1"/>
    <x v="0"/>
  </r>
  <r>
    <x v="3"/>
    <s v="Chorrillos"/>
    <n v="1034097079"/>
    <s v="Mária Almenara – Villa Chorrillos"/>
    <x v="0"/>
    <s v="03/12/2023"/>
    <s v="15:06:49"/>
    <s v="Producto faltante"/>
    <m/>
    <n v="25"/>
    <n v="9"/>
    <s v="100.0 %"/>
    <n v="-9"/>
    <x v="1"/>
    <x v="1"/>
    <x v="0"/>
  </r>
  <r>
    <x v="3"/>
    <s v="Megaplaza"/>
    <n v="1034153613"/>
    <s v="Mária Almenara - Mega Plaza"/>
    <x v="43"/>
    <s v="03/12/2023"/>
    <s v="16:21:35"/>
    <s v="Calidad del producto"/>
    <m/>
    <n v="99"/>
    <n v="99"/>
    <s v="100.0 %"/>
    <n v="-99"/>
    <x v="0"/>
    <x v="0"/>
    <x v="0"/>
  </r>
  <r>
    <x v="3"/>
    <s v="Bolivar"/>
    <n v="1034221636"/>
    <s v="Mária Almenara - Pueblo Libre"/>
    <x v="0"/>
    <s v="03/12/2023"/>
    <s v="17:27:50"/>
    <s v="Orden incorrecta"/>
    <m/>
    <n v="44"/>
    <n v="44"/>
    <s v="100.0 %"/>
    <n v="-44"/>
    <x v="2"/>
    <x v="1"/>
    <x v="0"/>
  </r>
  <r>
    <x v="3"/>
    <s v="San Miguel"/>
    <n v="1034955894"/>
    <s v="María Almenara - San Miguel"/>
    <x v="0"/>
    <s v="04/12/2023"/>
    <s v="15:52:03"/>
    <s v="Producto faltante"/>
    <m/>
    <n v="18"/>
    <n v="9"/>
    <m/>
    <n v="-9"/>
    <x v="1"/>
    <x v="1"/>
    <x v="0"/>
  </r>
  <r>
    <x v="3"/>
    <s v="SantaCata"/>
    <n v="1035653123"/>
    <s v="Mária Almenara - Santa Catalina"/>
    <x v="0"/>
    <s v="05/12/2023"/>
    <s v="14:38:02"/>
    <s v="Producto faltante"/>
    <m/>
    <n v="32"/>
    <n v="16"/>
    <m/>
    <n v="-16"/>
    <x v="1"/>
    <x v="1"/>
    <x v="0"/>
  </r>
  <r>
    <x v="3"/>
    <s v="La Marina"/>
    <n v="1035501561"/>
    <s v="Mária Almenara - La Marina"/>
    <x v="44"/>
    <s v="05/12/2023"/>
    <s v="11:57:36"/>
    <s v="Calidad del producto"/>
    <m/>
    <n v="40"/>
    <n v="6"/>
    <m/>
    <n v="-6"/>
    <x v="0"/>
    <x v="0"/>
    <x v="0"/>
  </r>
  <r>
    <x v="3"/>
    <s v="Paso28"/>
    <n v="1036476457"/>
    <s v="Mária Almenara - Paseo De La Republica"/>
    <x v="45"/>
    <s v="06/12/2023"/>
    <s v="16:10:53"/>
    <s v="Calidad del producto"/>
    <m/>
    <n v="63"/>
    <n v="16"/>
    <m/>
    <n v="-16"/>
    <x v="0"/>
    <x v="0"/>
    <x v="0"/>
  </r>
  <r>
    <x v="3"/>
    <s v="La molina"/>
    <n v="1036480593"/>
    <s v="Mária Almenara - La Molina"/>
    <x v="25"/>
    <s v="06/12/2023"/>
    <s v="17:00:29"/>
    <s v="Calidad del producto"/>
    <m/>
    <n v="16"/>
    <n v="16"/>
    <m/>
    <n v="-16"/>
    <x v="0"/>
    <x v="0"/>
    <x v="0"/>
  </r>
  <r>
    <x v="3"/>
    <s v="SantaCata"/>
    <n v="1036404375"/>
    <s v="Mária Almenara - Santa Catalina"/>
    <x v="0"/>
    <s v="06/12/2023"/>
    <s v="14:18:29"/>
    <s v="Orden incorrecta"/>
    <m/>
    <n v="49"/>
    <n v="49"/>
    <m/>
    <n v="-49"/>
    <x v="2"/>
    <x v="1"/>
    <x v="0"/>
  </r>
  <r>
    <x v="3"/>
    <s v="La Marina"/>
    <n v="1037178785"/>
    <s v="Mária Almenara - La Marina"/>
    <x v="0"/>
    <s v="07/12/2023"/>
    <s v="14:06:43"/>
    <s v="Producto faltante"/>
    <m/>
    <n v="65"/>
    <n v="49"/>
    <m/>
    <n v="-49"/>
    <x v="1"/>
    <x v="1"/>
    <x v="0"/>
  </r>
  <r>
    <x v="3"/>
    <s v="San Miguel"/>
    <n v="1037224945"/>
    <s v="María Almenara - San Miguel"/>
    <x v="0"/>
    <s v="07/12/2023"/>
    <s v="16:22:55"/>
    <s v="Producto faltante"/>
    <m/>
    <n v="18"/>
    <n v="9"/>
    <m/>
    <n v="-9"/>
    <x v="1"/>
    <x v="1"/>
    <x v="0"/>
  </r>
  <r>
    <x v="3"/>
    <s v="Megaplaza"/>
    <n v="1037218668"/>
    <s v="Mária Almenara - Mega Plaza"/>
    <x v="0"/>
    <s v="07/12/2023"/>
    <s v="15:05:39"/>
    <s v="Orden incorrecta"/>
    <m/>
    <n v="18"/>
    <n v="18"/>
    <m/>
    <n v="-18"/>
    <x v="2"/>
    <x v="1"/>
    <x v="0"/>
  </r>
  <r>
    <x v="3"/>
    <s v="Bolivar"/>
    <n v="1036877463"/>
    <s v="Mária Almenara - Pueblo Libre"/>
    <x v="46"/>
    <s v="07/12/2023"/>
    <s v="09:09:30"/>
    <s v="Calidad del producto"/>
    <m/>
    <n v="107"/>
    <n v="99"/>
    <m/>
    <n v="-99"/>
    <x v="0"/>
    <x v="0"/>
    <x v="0"/>
  </r>
  <r>
    <x v="3"/>
    <s v="Bolivar"/>
    <n v="1038787706"/>
    <s v="Mária Almenara - Pueblo Libre"/>
    <x v="47"/>
    <s v="09/12/2023"/>
    <s v="09:00:51"/>
    <s v="Calidad del producto"/>
    <m/>
    <n v="98"/>
    <n v="49"/>
    <m/>
    <n v="-49"/>
    <x v="0"/>
    <x v="0"/>
    <x v="0"/>
  </r>
  <r>
    <x v="3"/>
    <s v="San Miguel"/>
    <n v="1038895815"/>
    <s v="María Almenara - San Miguel"/>
    <x v="0"/>
    <s v="09/12/2023"/>
    <s v="11:56:23"/>
    <s v="Orden incorrecta"/>
    <m/>
    <n v="16"/>
    <n v="18.899999999999999"/>
    <m/>
    <n v="-16"/>
    <x v="2"/>
    <x v="1"/>
    <x v="0"/>
  </r>
  <r>
    <x v="3"/>
    <s v="Camacho"/>
    <n v="1039489735"/>
    <s v="María Almenara - Camacho"/>
    <x v="0"/>
    <s v="09/12/2023"/>
    <s v="21:09:03"/>
    <s v="Producto faltante"/>
    <m/>
    <n v="96"/>
    <n v="49"/>
    <m/>
    <n v="-49"/>
    <x v="1"/>
    <x v="1"/>
    <x v="0"/>
  </r>
  <r>
    <x v="3"/>
    <s v="Megaplaza"/>
    <n v="1040343578"/>
    <s v="Mária Almenara - Mega Plaza"/>
    <x v="0"/>
    <s v="10/12/2023"/>
    <s v="19:19:43"/>
    <s v="Producto incorrecto"/>
    <m/>
    <n v="45"/>
    <n v="4.9000000000000004"/>
    <m/>
    <n v="-4.9000000000000004"/>
    <x v="2"/>
    <x v="1"/>
    <x v="0"/>
  </r>
  <r>
    <x v="3"/>
    <s v="Megaplaza"/>
    <n v="1040343578"/>
    <s v="Mária Almenara - Mega Plaza"/>
    <x v="0"/>
    <s v="10/12/2023"/>
    <s v="19:19:43"/>
    <s v="Producto incorrecto"/>
    <m/>
    <n v="45"/>
    <n v="15.1"/>
    <m/>
    <n v="-15.1"/>
    <x v="2"/>
    <x v="1"/>
    <x v="0"/>
  </r>
  <r>
    <x v="3"/>
    <s v="Bolivar"/>
    <n v="1040414959"/>
    <s v="Mária Almenara - Pueblo Libre"/>
    <x v="0"/>
    <s v="10/12/2023"/>
    <s v="20:01:06"/>
    <s v="Producto incorrecto"/>
    <m/>
    <n v="34"/>
    <n v="16"/>
    <m/>
    <n v="-16"/>
    <x v="2"/>
    <x v="1"/>
    <x v="0"/>
  </r>
  <r>
    <x v="3"/>
    <s v="Chorrillos"/>
    <n v="1040196083"/>
    <s v="Mária Almenara – Villa Chorrillos"/>
    <x v="48"/>
    <s v="10/12/2023"/>
    <s v="17:24:48"/>
    <s v="Calidad del producto"/>
    <m/>
    <n v="49"/>
    <n v="36.01"/>
    <n v="1"/>
    <n v="-36.01"/>
    <x v="0"/>
    <x v="0"/>
    <x v="0"/>
  </r>
  <r>
    <x v="3"/>
    <s v="Bolivar"/>
    <n v="1040971382"/>
    <s v="Mária Almenara - Pueblo Libre"/>
    <x v="0"/>
    <s v="11/12/2023"/>
    <s v="14:47:15"/>
    <s v="Orden incorrecta"/>
    <m/>
    <n v="99"/>
    <n v="93.5"/>
    <n v="1"/>
    <n v="-93.5"/>
    <x v="2"/>
    <x v="1"/>
    <x v="0"/>
  </r>
  <r>
    <x v="3"/>
    <s v="Chorrillos"/>
    <n v="1040985366"/>
    <s v="Mária Almenara – Villa Chorrillos"/>
    <x v="49"/>
    <s v="11/12/2023"/>
    <s v="16:19:08"/>
    <s v="Calidad del producto"/>
    <m/>
    <n v="32"/>
    <n v="6"/>
    <n v="1"/>
    <n v="-6"/>
    <x v="0"/>
    <x v="0"/>
    <x v="0"/>
  </r>
  <r>
    <x v="3"/>
    <s v="Bolivar"/>
    <n v="1041068537"/>
    <s v="Mária Almenara - Pueblo Libre"/>
    <x v="50"/>
    <s v="11/12/2023"/>
    <s v="16:57:54"/>
    <s v="Calidad del producto"/>
    <m/>
    <n v="16"/>
    <n v="3"/>
    <n v="1"/>
    <n v="-3"/>
    <x v="0"/>
    <x v="0"/>
    <x v="0"/>
  </r>
  <r>
    <x v="3"/>
    <s v="SantaCata"/>
    <n v="1041081675"/>
    <s v="Mária Almenara - Santa Catalina"/>
    <x v="0"/>
    <s v="11/12/2023"/>
    <s v="17:51:40"/>
    <s v="Producto faltante"/>
    <m/>
    <n v="38"/>
    <n v="1.85"/>
    <n v="1"/>
    <n v="-1.85"/>
    <x v="1"/>
    <x v="1"/>
    <x v="0"/>
  </r>
  <r>
    <x v="3"/>
    <s v="SantaCata"/>
    <n v="1041081675"/>
    <s v="Mária Almenara - Santa Catalina"/>
    <x v="0"/>
    <s v="11/12/2023"/>
    <s v="17:51:40"/>
    <s v="Producto faltante"/>
    <m/>
    <n v="38"/>
    <n v="17.600000000000001"/>
    <n v="1"/>
    <n v="-17.600000000000001"/>
    <x v="1"/>
    <x v="1"/>
    <x v="0"/>
  </r>
  <r>
    <x v="3"/>
    <s v="La Mar"/>
    <n v="1041077135"/>
    <s v="Mária Almenara - La Mar"/>
    <x v="0"/>
    <s v="11/12/2023"/>
    <s v="17:06:07"/>
    <s v="Producto faltante"/>
    <m/>
    <n v="34"/>
    <n v="34"/>
    <n v="1"/>
    <n v="-34"/>
    <x v="1"/>
    <x v="1"/>
    <x v="0"/>
  </r>
  <r>
    <x v="3"/>
    <s v="Camacho"/>
    <n v="1041321638"/>
    <s v="María Almenara - Camacho"/>
    <x v="51"/>
    <s v="11/12/2023"/>
    <s v="20:56:27"/>
    <s v="Calidad del producto"/>
    <m/>
    <n v="16"/>
    <n v="16"/>
    <n v="1"/>
    <n v="-16"/>
    <x v="0"/>
    <x v="0"/>
    <x v="0"/>
  </r>
  <r>
    <x v="3"/>
    <s v="SantaCata"/>
    <n v="1041846601"/>
    <s v="Mária Almenara - Santa Catalina"/>
    <x v="0"/>
    <s v="12/12/2023"/>
    <s v="15:39:16"/>
    <s v="Producto faltante"/>
    <m/>
    <n v="18"/>
    <n v="4.95"/>
    <n v="1"/>
    <n v="-4.95"/>
    <x v="1"/>
    <x v="1"/>
    <x v="0"/>
  </r>
  <r>
    <x v="3"/>
    <s v="SantaCata"/>
    <n v="1041926849"/>
    <s v="Mária Almenara - Santa Catalina"/>
    <x v="52"/>
    <s v="12/12/2023"/>
    <s v="17:11:04"/>
    <s v="Calidad del producto"/>
    <m/>
    <n v="16"/>
    <n v="16"/>
    <n v="1"/>
    <n v="-16"/>
    <x v="0"/>
    <x v="0"/>
    <x v="0"/>
  </r>
  <r>
    <x v="3"/>
    <s v="La Marina"/>
    <n v="1042315157"/>
    <s v="Mária Almenara - La Marina"/>
    <x v="0"/>
    <s v="12/12/2023"/>
    <s v="21:35:28"/>
    <s v="Producto faltante"/>
    <m/>
    <n v="49"/>
    <n v="37.200000000000003"/>
    <n v="1"/>
    <n v="-37.200000000000003"/>
    <x v="1"/>
    <x v="1"/>
    <x v="0"/>
  </r>
  <r>
    <x v="3"/>
    <s v="SantaCata"/>
    <n v="1042522241"/>
    <s v="Mária Almenara - Santa Catalina"/>
    <x v="0"/>
    <s v="13/12/2023"/>
    <s v="12:00:51"/>
    <s v="Orden incorrecta"/>
    <m/>
    <n v="59"/>
    <n v="62.1"/>
    <n v="1"/>
    <n v="-59"/>
    <x v="2"/>
    <x v="1"/>
    <x v="0"/>
  </r>
  <r>
    <x v="3"/>
    <s v="San Miguel"/>
    <n v="1042572366"/>
    <s v="María Almenara - San Miguel"/>
    <x v="0"/>
    <s v="13/12/2023"/>
    <s v="12:17:42"/>
    <s v="Producto faltante"/>
    <m/>
    <n v="47"/>
    <n v="32"/>
    <n v="1"/>
    <n v="-32"/>
    <x v="1"/>
    <x v="1"/>
    <x v="0"/>
  </r>
  <r>
    <x v="3"/>
    <s v="Bolivar"/>
    <n v="1042882278"/>
    <s v="Mária Almenara - Pueblo Libre"/>
    <x v="0"/>
    <s v="13/12/2023"/>
    <s v="18:25:48"/>
    <s v="Orden incorrecta"/>
    <m/>
    <n v="39"/>
    <n v="40.700000000000003"/>
    <n v="1"/>
    <n v="-39"/>
    <x v="2"/>
    <x v="1"/>
    <x v="0"/>
  </r>
  <r>
    <x v="3"/>
    <s v="SantaCata"/>
    <n v="1042830284"/>
    <s v="Mária Almenara - Santa Catalina"/>
    <x v="0"/>
    <s v="13/12/2023"/>
    <s v="17:00:19"/>
    <s v="Orden incorrecta"/>
    <m/>
    <n v="48"/>
    <n v="49.7"/>
    <n v="1"/>
    <n v="-48"/>
    <x v="2"/>
    <x v="1"/>
    <x v="0"/>
  </r>
  <r>
    <x v="3"/>
    <s v="Paso28"/>
    <n v="1042936820"/>
    <s v="Mária Almenara - Paseo De La Republica"/>
    <x v="0"/>
    <s v="13/12/2023"/>
    <s v="19:08:16"/>
    <s v="Producto incorrecto"/>
    <m/>
    <n v="30"/>
    <n v="30"/>
    <n v="1"/>
    <n v="-30"/>
    <x v="2"/>
    <x v="1"/>
    <x v="0"/>
  </r>
  <r>
    <x v="3"/>
    <s v="San Miguel"/>
    <n v="1043591572"/>
    <s v="María Almenara - San Miguel"/>
    <x v="0"/>
    <s v="14/12/2023"/>
    <s v="15:05:55"/>
    <s v="Producto faltante"/>
    <m/>
    <n v="27"/>
    <n v="8.58"/>
    <n v="1"/>
    <n v="-8.58"/>
    <x v="1"/>
    <x v="1"/>
    <x v="0"/>
  </r>
  <r>
    <x v="3"/>
    <s v="San Miguel"/>
    <n v="1043928993"/>
    <s v="María Almenara - San Miguel"/>
    <x v="0"/>
    <s v="14/12/2023"/>
    <s v="20:34:53"/>
    <s v="Orden incorrecta"/>
    <m/>
    <n v="99"/>
    <n v="99"/>
    <n v="1"/>
    <n v="-99"/>
    <x v="2"/>
    <x v="1"/>
    <x v="0"/>
  </r>
  <r>
    <x v="3"/>
    <s v="La Encalada"/>
    <n v="1044164513"/>
    <s v="Mária Almenara - Encalada"/>
    <x v="0"/>
    <s v="15/12/2023"/>
    <s v="10:18:40"/>
    <s v="Orden incorrecta"/>
    <m/>
    <n v="90"/>
    <n v="90"/>
    <n v="1"/>
    <n v="-90"/>
    <x v="2"/>
    <x v="1"/>
    <x v="0"/>
  </r>
  <r>
    <x v="3"/>
    <s v="Precursores"/>
    <n v="1045343465"/>
    <s v="María Almenara - Precursores"/>
    <x v="38"/>
    <s v="16/12/2023"/>
    <s v="13:16:26"/>
    <s v="Calidad del producto"/>
    <m/>
    <n v="49"/>
    <n v="8"/>
    <n v="1"/>
    <n v="-8"/>
    <x v="0"/>
    <x v="0"/>
    <x v="0"/>
  </r>
  <r>
    <x v="3"/>
    <s v="La Mar"/>
    <n v="1045471172"/>
    <s v="Mária Almenara - La Mar"/>
    <x v="53"/>
    <s v="16/12/2023"/>
    <s v="15:05:16"/>
    <s v="Calidad del producto"/>
    <m/>
    <n v="49"/>
    <n v="8"/>
    <n v="1"/>
    <n v="-8"/>
    <x v="0"/>
    <x v="0"/>
    <x v="0"/>
  </r>
  <r>
    <x v="3"/>
    <s v="Chorrillos"/>
    <n v="1046377208"/>
    <s v="Mária Almenara – Villa Chorrillos"/>
    <x v="0"/>
    <s v="17/12/2023"/>
    <s v="14:22:29"/>
    <s v="Orden incorrecta"/>
    <m/>
    <n v="49"/>
    <n v="49"/>
    <s v="100.0 %"/>
    <n v="-49"/>
    <x v="2"/>
    <x v="1"/>
    <x v="0"/>
  </r>
  <r>
    <x v="3"/>
    <s v="La molina"/>
    <n v="1047122764"/>
    <s v="Mária Almenara - La Molina"/>
    <x v="54"/>
    <s v="18/12/2023"/>
    <s v="07:27:42"/>
    <s v="Calidad del producto"/>
    <m/>
    <n v="49"/>
    <n v="49"/>
    <s v="100.0 %"/>
    <n v="-49"/>
    <x v="0"/>
    <x v="0"/>
    <x v="0"/>
  </r>
  <r>
    <x v="3"/>
    <s v="La Encalada"/>
    <n v="1047385398"/>
    <s v="Mária Almenara - Encalada"/>
    <x v="0"/>
    <s v="18/12/2023"/>
    <s v="15:21:21"/>
    <s v="Producto faltante"/>
    <m/>
    <n v="56"/>
    <n v="28"/>
    <s v="100.0 %"/>
    <n v="-28"/>
    <x v="1"/>
    <x v="1"/>
    <x v="0"/>
  </r>
  <r>
    <x v="3"/>
    <s v="Camacho"/>
    <n v="1047762983"/>
    <s v="María Almenara - Camacho"/>
    <x v="0"/>
    <s v="18/12/2023"/>
    <s v="20:24:17"/>
    <s v="Producto incorrecto"/>
    <m/>
    <n v="24"/>
    <n v="8.8000000000000007"/>
    <s v="100.0 %"/>
    <n v="-8.8000000000000007"/>
    <x v="2"/>
    <x v="1"/>
    <x v="0"/>
  </r>
  <r>
    <x v="3"/>
    <s v="Chorrillos"/>
    <n v="1047820095"/>
    <s v="Mária Almenara – Villa Chorrillos"/>
    <x v="0"/>
    <s v="18/12/2023"/>
    <s v="21:22:01"/>
    <s v="Producto faltante"/>
    <m/>
    <n v="49"/>
    <n v="49"/>
    <s v="100.0 %"/>
    <n v="-49"/>
    <x v="1"/>
    <x v="1"/>
    <x v="0"/>
  </r>
  <r>
    <x v="3"/>
    <s v="Aramburu"/>
    <n v="1048240351"/>
    <s v="Mária Almenara - Aramburú"/>
    <x v="0"/>
    <s v="19/12/2023"/>
    <s v="16:27:54"/>
    <s v="Orden incorrecta"/>
    <m/>
    <n v="16"/>
    <n v="17.899999999999999"/>
    <s v="100.0 %"/>
    <n v="-16"/>
    <x v="2"/>
    <x v="1"/>
    <x v="0"/>
  </r>
  <r>
    <x v="3"/>
    <s v="Bolivar"/>
    <n v="1048248976"/>
    <s v="Mária Almenara - Pueblo Libre"/>
    <x v="55"/>
    <s v="19/12/2023"/>
    <s v="16:37:47"/>
    <s v="Calidad del producto"/>
    <m/>
    <n v="25"/>
    <n v="3"/>
    <s v="100.0 %"/>
    <n v="-3"/>
    <x v="0"/>
    <x v="0"/>
    <x v="0"/>
  </r>
  <r>
    <x v="3"/>
    <s v="La Encalada"/>
    <n v="1049536344"/>
    <s v="Mária Almenara - Encalada"/>
    <x v="56"/>
    <s v="20/12/2023"/>
    <s v="21:39:59"/>
    <s v="Calidad del producto"/>
    <m/>
    <n v="49"/>
    <n v="49"/>
    <s v="100.0 %"/>
    <n v="-49"/>
    <x v="0"/>
    <x v="0"/>
    <x v="0"/>
  </r>
  <r>
    <x v="3"/>
    <s v="Paso28"/>
    <n v="1048861087"/>
    <s v="Mária Almenara - Paseo De La Republica"/>
    <x v="0"/>
    <s v="20/12/2023"/>
    <s v="10:41:27"/>
    <s v="Producto incorrecto"/>
    <m/>
    <n v="28"/>
    <n v="11.2"/>
    <s v="100.0 %"/>
    <n v="-11.2"/>
    <x v="2"/>
    <x v="1"/>
    <x v="0"/>
  </r>
  <r>
    <x v="3"/>
    <s v="La molina"/>
    <n v="1049797885"/>
    <s v="Mária Almenara - La Molina"/>
    <x v="0"/>
    <s v="21/12/2023"/>
    <s v="11:10:47"/>
    <s v="Orden incorrecta"/>
    <m/>
    <n v="70"/>
    <n v="70"/>
    <s v="100.0 %"/>
    <n v="-70"/>
    <x v="2"/>
    <x v="1"/>
    <x v="0"/>
  </r>
  <r>
    <x v="3"/>
    <s v="Paso28"/>
    <n v="1050048420"/>
    <s v="Mária Almenara - Paseo De La Republica"/>
    <x v="0"/>
    <s v="21/12/2023"/>
    <s v="16:08:48"/>
    <s v="Producto faltante"/>
    <m/>
    <n v="89"/>
    <n v="9"/>
    <s v="100.0 %"/>
    <n v="-9"/>
    <x v="1"/>
    <x v="1"/>
    <x v="0"/>
  </r>
  <r>
    <x v="3"/>
    <s v="La molina"/>
    <n v="1050032876"/>
    <s v="Mária Almenara - La Molina"/>
    <x v="0"/>
    <s v="21/12/2023"/>
    <s v="15:46:35"/>
    <s v="Producto faltante"/>
    <m/>
    <n v="83"/>
    <n v="38.5"/>
    <s v="100.0 %"/>
    <n v="-38.5"/>
    <x v="1"/>
    <x v="1"/>
    <x v="0"/>
  </r>
  <r>
    <x v="3"/>
    <s v="Aramburu"/>
    <n v="1050218580"/>
    <s v="Mária Almenara - Aramburú"/>
    <x v="53"/>
    <s v="21/12/2023"/>
    <s v="18:33:46"/>
    <s v="Calidad del producto"/>
    <m/>
    <n v="49"/>
    <n v="49"/>
    <s v="100.0 %"/>
    <n v="-49"/>
    <x v="0"/>
    <x v="0"/>
    <x v="0"/>
  </r>
  <r>
    <x v="3"/>
    <s v="Dos De Mayo"/>
    <n v="1050366347"/>
    <s v="Mária Almenara - Dos De Mayo"/>
    <x v="57"/>
    <s v="21/12/2023"/>
    <s v="20:31:19"/>
    <s v="Calidad del producto"/>
    <m/>
    <n v="57"/>
    <n v="8"/>
    <s v="100.0 %"/>
    <n v="-8"/>
    <x v="0"/>
    <x v="0"/>
    <x v="0"/>
  </r>
  <r>
    <x v="3"/>
    <s v="SantaCata"/>
    <n v="1050916681"/>
    <s v="Mária Almenara - Santa Catalina"/>
    <x v="58"/>
    <s v="22/12/2023"/>
    <s v="15:42:11"/>
    <s v="Calidad del producto"/>
    <m/>
    <n v="98"/>
    <n v="98"/>
    <s v="100.0 %"/>
    <n v="-98"/>
    <x v="0"/>
    <x v="0"/>
    <x v="0"/>
  </r>
  <r>
    <x v="3"/>
    <s v="Aramburu"/>
    <n v="1051046031"/>
    <s v="Mária Almenara - Aramburú"/>
    <x v="0"/>
    <s v="22/12/2023"/>
    <s v="18:31:49"/>
    <s v="Orden incorrecta"/>
    <m/>
    <n v="49"/>
    <n v="54.3"/>
    <s v="100.0 %"/>
    <n v="-49"/>
    <x v="2"/>
    <x v="1"/>
    <x v="0"/>
  </r>
  <r>
    <x v="3"/>
    <s v="La molina"/>
    <n v="1051791101"/>
    <s v="Mária Almenara - La Molina"/>
    <x v="0"/>
    <s v="23/12/2023"/>
    <s v="15:11:40"/>
    <s v="Orden incorrecta"/>
    <m/>
    <n v="98"/>
    <n v="24.8"/>
    <s v="100.0 %"/>
    <n v="-24.8"/>
    <x v="2"/>
    <x v="1"/>
    <x v="0"/>
  </r>
  <r>
    <x v="3"/>
    <s v="La molina"/>
    <n v="1051791101"/>
    <s v="Mária Almenara - La Molina"/>
    <x v="0"/>
    <s v="23/12/2023"/>
    <s v="15:11:40"/>
    <s v="Orden incorrecta"/>
    <m/>
    <n v="98"/>
    <n v="73.2"/>
    <s v="100.0 %"/>
    <n v="-73.2"/>
    <x v="2"/>
    <x v="1"/>
    <x v="0"/>
  </r>
  <r>
    <x v="3"/>
    <s v="Chorrillos"/>
    <n v="1051987029"/>
    <s v="Mária Almenara – Villa Chorrillos"/>
    <x v="0"/>
    <s v="23/12/2023"/>
    <s v="18:29:39"/>
    <s v="Producto faltante"/>
    <m/>
    <n v="39"/>
    <n v="39"/>
    <s v="100.0 %"/>
    <n v="-39"/>
    <x v="1"/>
    <x v="1"/>
    <x v="0"/>
  </r>
  <r>
    <x v="3"/>
    <s v="Aramburu"/>
    <n v="1052065734"/>
    <s v="Mária Almenara - Aramburú"/>
    <x v="0"/>
    <s v="23/12/2023"/>
    <s v="19:54:07"/>
    <s v="Orden incorrecta"/>
    <m/>
    <n v="39"/>
    <n v="25.35"/>
    <s v="100.0 %"/>
    <n v="-25.35"/>
    <x v="2"/>
    <x v="1"/>
    <x v="0"/>
  </r>
  <r>
    <x v="3"/>
    <s v="Aramburu"/>
    <n v="1052066063"/>
    <s v="Mária Almenara - Aramburú"/>
    <x v="0"/>
    <s v="23/12/2023"/>
    <s v="19:56:04"/>
    <s v="Orden incorrecta"/>
    <m/>
    <n v="28"/>
    <n v="28"/>
    <s v="100.0 %"/>
    <n v="-28"/>
    <x v="2"/>
    <x v="1"/>
    <x v="0"/>
  </r>
  <r>
    <x v="3"/>
    <s v="SantaCata"/>
    <n v="1052153276"/>
    <s v="Mária Almenara - Santa Catalina"/>
    <x v="59"/>
    <s v="23/12/2023"/>
    <s v="20:39:41"/>
    <s v="Calidad del producto"/>
    <m/>
    <n v="49"/>
    <n v="8"/>
    <s v="100.0 %"/>
    <n v="-8"/>
    <x v="0"/>
    <x v="0"/>
    <x v="0"/>
  </r>
  <r>
    <x v="3"/>
    <s v="San Miguel"/>
    <n v="1052450337"/>
    <s v="María Almenara - San Miguel"/>
    <x v="0"/>
    <s v="24/12/2023"/>
    <s v="10:24:16"/>
    <s v="Orden incorrecta"/>
    <m/>
    <n v="39"/>
    <n v="39"/>
    <s v="100.0 %"/>
    <n v="-39"/>
    <x v="2"/>
    <x v="1"/>
    <x v="0"/>
  </r>
  <r>
    <x v="3"/>
    <s v="SantaCata"/>
    <n v="1052952077"/>
    <s v="Mária Almenara - Santa Catalina"/>
    <x v="0"/>
    <s v="24/12/2023"/>
    <s v="18:48:34"/>
    <s v="Producto faltante"/>
    <m/>
    <n v="69"/>
    <n v="8.25"/>
    <s v="100.0 %"/>
    <n v="-8.25"/>
    <x v="1"/>
    <x v="1"/>
    <x v="0"/>
  </r>
  <r>
    <x v="3"/>
    <s v="SantaCata"/>
    <n v="1052952077"/>
    <s v="Mária Almenara - Santa Catalina"/>
    <x v="0"/>
    <s v="24/12/2023"/>
    <s v="18:48:34"/>
    <s v="Producto faltante"/>
    <m/>
    <n v="69"/>
    <n v="4.95"/>
    <s v="100.0 %"/>
    <n v="-4.95"/>
    <x v="1"/>
    <x v="1"/>
    <x v="0"/>
  </r>
  <r>
    <x v="3"/>
    <s v="Chorrillos"/>
    <n v="1053070140"/>
    <s v="Mária Almenara – Villa Chorrillos"/>
    <x v="59"/>
    <s v="25/12/2023"/>
    <s v="12:04:21"/>
    <s v="Calidad del producto"/>
    <m/>
    <n v="49"/>
    <n v="8"/>
    <s v="100.0 %"/>
    <n v="-8"/>
    <x v="0"/>
    <x v="0"/>
    <x v="0"/>
  </r>
  <r>
    <x v="3"/>
    <s v="Bolivar"/>
    <n v="1053122984"/>
    <s v="Mária Almenara - Pueblo Libre"/>
    <x v="0"/>
    <s v="25/12/2023"/>
    <s v="13:00:58"/>
    <s v="Orden incorrecta"/>
    <m/>
    <n v="49"/>
    <n v="49"/>
    <s v="100.0 %"/>
    <n v="-49"/>
    <x v="2"/>
    <x v="1"/>
    <x v="0"/>
  </r>
  <r>
    <x v="3"/>
    <s v="Dos De Mayo"/>
    <n v="1053229604"/>
    <s v="Mária Almenara - Dos De Mayo"/>
    <x v="18"/>
    <s v="25/12/2023"/>
    <s v="16:00:54"/>
    <s v="Calidad del producto"/>
    <m/>
    <n v="16"/>
    <n v="16"/>
    <s v="100.0 %"/>
    <n v="-16"/>
    <x v="0"/>
    <x v="0"/>
    <x v="0"/>
  </r>
  <r>
    <x v="3"/>
    <s v="La Marina"/>
    <n v="1053232008"/>
    <s v="Mária Almenara - La Marina"/>
    <x v="60"/>
    <s v="25/12/2023"/>
    <s v="16:34:05"/>
    <s v="Calidad del producto"/>
    <m/>
    <n v="49"/>
    <n v="49"/>
    <s v="100.0 %"/>
    <n v="-49"/>
    <x v="0"/>
    <x v="0"/>
    <x v="0"/>
  </r>
  <r>
    <x v="3"/>
    <s v="Bolivar"/>
    <n v="1053278313"/>
    <s v="Mária Almenara - Pueblo Libre"/>
    <x v="0"/>
    <s v="25/12/2023"/>
    <s v="17:48:12"/>
    <s v="Producto faltante"/>
    <m/>
    <n v="99"/>
    <n v="99"/>
    <s v="100.0 %"/>
    <n v="-99"/>
    <x v="1"/>
    <x v="1"/>
    <x v="0"/>
  </r>
  <r>
    <x v="3"/>
    <s v="Paso28"/>
    <n v="1053410977"/>
    <s v="Mária Almenara - Paseo De La Republica"/>
    <x v="0"/>
    <s v="25/12/2023"/>
    <s v="19:35:55"/>
    <s v="Producto faltante"/>
    <m/>
    <n v="98"/>
    <n v="49"/>
    <s v="100.0 %"/>
    <n v="-49"/>
    <x v="1"/>
    <x v="1"/>
    <x v="0"/>
  </r>
  <r>
    <x v="3"/>
    <s v="Paso28"/>
    <n v="1053415689"/>
    <s v="Mária Almenara - Paseo De La Republica"/>
    <x v="0"/>
    <s v="25/12/2023"/>
    <s v="20:16:38"/>
    <s v="Producto faltante"/>
    <m/>
    <n v="32"/>
    <n v="32"/>
    <s v="100.0 %"/>
    <n v="-32"/>
    <x v="1"/>
    <x v="1"/>
    <x v="0"/>
  </r>
  <r>
    <x v="3"/>
    <s v="Paso28"/>
    <n v="1053451304"/>
    <s v="Mária Almenara - Paseo De La Republica"/>
    <x v="0"/>
    <s v="25/12/2023"/>
    <s v="20:19:46"/>
    <s v="Orden incorrecta"/>
    <m/>
    <n v="49"/>
    <n v="50.7"/>
    <s v="100.0 %"/>
    <n v="-49"/>
    <x v="2"/>
    <x v="1"/>
    <x v="0"/>
  </r>
  <r>
    <x v="3"/>
    <s v="SantaCata"/>
    <n v="1053906064"/>
    <s v="Mária Almenara - Santa Catalina"/>
    <x v="61"/>
    <s v="26/12/2023"/>
    <s v="16:14:53"/>
    <s v="Calidad del producto"/>
    <m/>
    <n v="32"/>
    <n v="4"/>
    <s v="100.0 %"/>
    <n v="-4"/>
    <x v="0"/>
    <x v="0"/>
    <x v="0"/>
  </r>
  <r>
    <x v="3"/>
    <s v="Camacho"/>
    <n v="1053967504"/>
    <s v="María Almenara - Camacho"/>
    <x v="0"/>
    <s v="26/12/2023"/>
    <s v="17:15:13"/>
    <s v="Producto faltante"/>
    <m/>
    <n v="32"/>
    <n v="32"/>
    <s v="100.0 %"/>
    <n v="-32"/>
    <x v="1"/>
    <x v="1"/>
    <x v="0"/>
  </r>
  <r>
    <x v="3"/>
    <s v="Aramburu"/>
    <n v="1054132577"/>
    <s v="Mária Almenara - Aramburú"/>
    <x v="0"/>
    <s v="26/12/2023"/>
    <s v="19:31:48"/>
    <s v="Producto incorrecto"/>
    <m/>
    <n v="130"/>
    <n v="10"/>
    <s v="100.0 %"/>
    <n v="-10"/>
    <x v="2"/>
    <x v="1"/>
    <x v="0"/>
  </r>
  <r>
    <x v="3"/>
    <s v="Camacho"/>
    <n v="1053963655"/>
    <s v="María Almenara - Camacho"/>
    <x v="38"/>
    <s v="26/12/2023"/>
    <s v="16:34:18"/>
    <s v="Calidad del producto"/>
    <m/>
    <n v="49"/>
    <n v="49"/>
    <s v="100.0 %"/>
    <n v="-49"/>
    <x v="0"/>
    <x v="0"/>
    <x v="0"/>
  </r>
  <r>
    <x v="3"/>
    <s v="SantaCata"/>
    <n v="1053906064"/>
    <s v="Mária Almenara - Santa Catalina"/>
    <x v="0"/>
    <s v="26/12/2023"/>
    <s v="16:14:53"/>
    <s v="Producto faltante"/>
    <m/>
    <n v="32"/>
    <n v="17.600000000000001"/>
    <s v="100.0 %"/>
    <n v="-17.600000000000001"/>
    <x v="1"/>
    <x v="1"/>
    <x v="0"/>
  </r>
  <r>
    <x v="3"/>
    <s v="Megaplaza"/>
    <n v="1054651984"/>
    <s v="Mária Almenara - Mega Plaza"/>
    <x v="0"/>
    <s v="27/12/2023"/>
    <s v="14:49:24"/>
    <s v="Producto faltante"/>
    <m/>
    <n v="64"/>
    <n v="16"/>
    <s v="100.0 %"/>
    <n v="-16"/>
    <x v="1"/>
    <x v="1"/>
    <x v="0"/>
  </r>
  <r>
    <x v="3"/>
    <s v="San Miguel"/>
    <n v="1055607462"/>
    <s v="María Almenara - San Miguel"/>
    <x v="0"/>
    <s v="28/12/2023"/>
    <s v="16:33:35"/>
    <s v="Producto incorrecto"/>
    <m/>
    <n v="32"/>
    <n v="16"/>
    <s v="100.0 %"/>
    <n v="-16"/>
    <x v="2"/>
    <x v="1"/>
    <x v="0"/>
  </r>
  <r>
    <x v="3"/>
    <s v="La Marina"/>
    <n v="1055517163"/>
    <s v="Mária Almenara - La Marina"/>
    <x v="0"/>
    <s v="28/12/2023"/>
    <s v="14:30:11"/>
    <s v="Producto faltante"/>
    <m/>
    <n v="99"/>
    <n v="99"/>
    <s v="100.0 %"/>
    <n v="-99"/>
    <x v="1"/>
    <x v="1"/>
    <x v="0"/>
  </r>
  <r>
    <x v="3"/>
    <s v="SantaCata"/>
    <n v="1056163569"/>
    <s v="Mária Almenara - Santa Catalina"/>
    <x v="0"/>
    <s v="29/12/2023"/>
    <s v="09:14:32"/>
    <s v="Producto incorrecto"/>
    <m/>
    <n v="18"/>
    <n v="9.9"/>
    <s v="100.0 %"/>
    <n v="-9.9"/>
    <x v="2"/>
    <x v="1"/>
    <x v="0"/>
  </r>
  <r>
    <x v="3"/>
    <s v="Precursores"/>
    <n v="1056472409"/>
    <s v="María Almenara - Precursores"/>
    <x v="0"/>
    <s v="29/12/2023"/>
    <s v="15:45:24"/>
    <s v="Orden incorrecta"/>
    <m/>
    <n v="99"/>
    <n v="61.6"/>
    <s v="100.0 %"/>
    <n v="-59.2"/>
    <x v="2"/>
    <x v="1"/>
    <x v="0"/>
  </r>
  <r>
    <x v="3"/>
    <s v="Precursores"/>
    <n v="1056472409"/>
    <s v="María Almenara - Precursores"/>
    <x v="0"/>
    <s v="29/12/2023"/>
    <s v="15:45:24"/>
    <s v="Orden incorrecta"/>
    <m/>
    <n v="99"/>
    <n v="39.799999999999997"/>
    <s v="100.0 %"/>
    <n v="-39.799999999999997"/>
    <x v="2"/>
    <x v="1"/>
    <x v="0"/>
  </r>
  <r>
    <x v="3"/>
    <s v="Megaplaza"/>
    <n v="1056555733"/>
    <s v="Mária Almenara - Mega Plaza"/>
    <x v="62"/>
    <s v="29/12/2023"/>
    <s v="16:23:18"/>
    <s v="Calidad del producto"/>
    <m/>
    <n v="35"/>
    <n v="6"/>
    <s v="100.0 %"/>
    <n v="-6"/>
    <x v="0"/>
    <x v="0"/>
    <x v="0"/>
  </r>
  <r>
    <x v="3"/>
    <s v="Dos De Mayo"/>
    <n v="1056883583"/>
    <s v="Mária Almenara - Dos De Mayo"/>
    <x v="63"/>
    <s v="29/12/2023"/>
    <s v="20:40:00"/>
    <s v="Calidad del producto"/>
    <m/>
    <n v="16"/>
    <n v="11.04"/>
    <s v="100.0 %"/>
    <n v="-11.04"/>
    <x v="0"/>
    <x v="0"/>
    <x v="0"/>
  </r>
  <r>
    <x v="3"/>
    <s v="Aramburu"/>
    <n v="1057376417"/>
    <s v="Mária Almenara - Aramburú"/>
    <x v="0"/>
    <s v="30/12/2023"/>
    <s v="15:24:22"/>
    <s v="Orden incorrecta"/>
    <m/>
    <n v="35"/>
    <n v="21"/>
    <s v="100.0 %"/>
    <n v="-21"/>
    <x v="2"/>
    <x v="1"/>
    <x v="0"/>
  </r>
  <r>
    <x v="3"/>
    <s v="La molina"/>
    <n v="1057529686"/>
    <s v="Mária Almenara - La Molina"/>
    <x v="0"/>
    <s v="30/12/2023"/>
    <s v="18:18:19"/>
    <s v="Orden incorrecta"/>
    <m/>
    <n v="38"/>
    <n v="30"/>
    <s v="100.0 %"/>
    <n v="-30"/>
    <x v="2"/>
    <x v="1"/>
    <x v="0"/>
  </r>
  <r>
    <x v="3"/>
    <s v="La molina"/>
    <n v="1057529686"/>
    <s v="Mária Almenara - La Molina"/>
    <x v="0"/>
    <s v="30/12/2023"/>
    <s v="18:18:19"/>
    <s v="Orden incorrecta"/>
    <m/>
    <n v="38"/>
    <n v="8"/>
    <s v="100.0 %"/>
    <n v="-8"/>
    <x v="2"/>
    <x v="1"/>
    <x v="0"/>
  </r>
  <r>
    <x v="3"/>
    <s v="Bolivar"/>
    <n v="1057710611"/>
    <s v="Mária Almenara - Pueblo Libre"/>
    <x v="64"/>
    <s v="30/12/2023"/>
    <s v="20:17:10"/>
    <s v="Calidad del producto"/>
    <m/>
    <n v="41"/>
    <n v="16.899999999999999"/>
    <s v="100.0 %"/>
    <n v="-16.899999999999999"/>
    <x v="0"/>
    <x v="0"/>
    <x v="0"/>
  </r>
  <r>
    <x v="3"/>
    <s v="Paso28"/>
    <n v="1057909846"/>
    <s v="Mária Almenara - Paseo De La Republica"/>
    <x v="65"/>
    <s v="31/12/2023"/>
    <s v="09:45:14"/>
    <s v="Calidad del producto"/>
    <m/>
    <n v="49"/>
    <n v="49"/>
    <s v="100.0 %"/>
    <n v="-49"/>
    <x v="0"/>
    <x v="0"/>
    <x v="0"/>
  </r>
  <r>
    <x v="3"/>
    <s v="Aramburu"/>
    <n v="1058234887"/>
    <s v="Mária Almenara - Aramburú"/>
    <x v="0"/>
    <s v="31/12/2023"/>
    <s v="14:18:46"/>
    <s v="Orden incorrecta"/>
    <m/>
    <n v="35"/>
    <n v="37.799999999999997"/>
    <s v="100.0 %"/>
    <n v="-35"/>
    <x v="2"/>
    <x v="1"/>
    <x v="0"/>
  </r>
  <r>
    <x v="3"/>
    <s v="La molina"/>
    <n v="1058333782"/>
    <s v="Mária Almenara - La Molina"/>
    <x v="65"/>
    <s v="31/12/2023"/>
    <s v="16:23:08"/>
    <s v="Calidad del producto"/>
    <m/>
    <n v="49"/>
    <n v="29.4"/>
    <s v="100.0 %"/>
    <n v="-29.4"/>
    <x v="0"/>
    <x v="0"/>
    <x v="0"/>
  </r>
  <r>
    <x v="4"/>
    <s v="La Marina"/>
    <n v="1058555539"/>
    <s v="Mária Almenara - La Marina"/>
    <x v="0"/>
    <s v="01/01/2024"/>
    <s v="13:04:21"/>
    <s v="Orden incorrecta"/>
    <m/>
    <n v="99"/>
    <n v="100.2"/>
    <s v="100.0 %"/>
    <n v="-99"/>
    <x v="2"/>
    <x v="1"/>
    <x v="0"/>
  </r>
  <r>
    <x v="4"/>
    <s v="Precursores"/>
    <n v="1058641966"/>
    <s v="María Almenara - Precursores"/>
    <x v="66"/>
    <s v="01/01/2024"/>
    <s v="17:01:50"/>
    <s v="Calidad del producto"/>
    <m/>
    <n v="44"/>
    <n v="44"/>
    <s v="100.0 %"/>
    <n v="-44"/>
    <x v="0"/>
    <x v="0"/>
    <x v="0"/>
  </r>
  <r>
    <x v="4"/>
    <s v="Bolivar"/>
    <n v="1058667604"/>
    <s v="Mária Almenara - Pueblo Libre"/>
    <x v="0"/>
    <s v="01/01/2024"/>
    <s v="17:12:27"/>
    <s v="Orden incorrecta"/>
    <m/>
    <n v="32"/>
    <n v="34"/>
    <s v="100.0 %"/>
    <n v="-32"/>
    <x v="2"/>
    <x v="1"/>
    <x v="0"/>
  </r>
  <r>
    <x v="4"/>
    <s v="Precursores"/>
    <n v="1058588204"/>
    <s v="María Almenara - Precursores"/>
    <x v="67"/>
    <s v="01/01/2024"/>
    <s v="14:31:00"/>
    <s v="Calidad del producto"/>
    <m/>
    <n v="64"/>
    <n v="64"/>
    <s v="100.0 %"/>
    <n v="-64"/>
    <x v="0"/>
    <x v="0"/>
    <x v="0"/>
  </r>
  <r>
    <x v="4"/>
    <s v="Paso28"/>
    <n v="1058669314"/>
    <s v="Mária Almenara - Paseo De La Republica"/>
    <x v="68"/>
    <s v="01/01/2024"/>
    <s v="17:30:26"/>
    <s v="Calidad del producto"/>
    <m/>
    <n v="16"/>
    <n v="3"/>
    <s v="100.0 %"/>
    <n v="-3"/>
    <x v="0"/>
    <x v="0"/>
    <x v="0"/>
  </r>
  <r>
    <x v="4"/>
    <s v="Aramburu"/>
    <n v="1058723409"/>
    <s v="Mária Almenara - Aramburú"/>
    <x v="69"/>
    <s v="01/01/2024"/>
    <s v="18:26:28"/>
    <s v="Calidad del producto"/>
    <m/>
    <n v="16"/>
    <n v="16"/>
    <s v="100.0 %"/>
    <n v="-16"/>
    <x v="0"/>
    <x v="0"/>
    <x v="0"/>
  </r>
  <r>
    <x v="4"/>
    <s v="San Miguel"/>
    <n v="1058745265"/>
    <s v="María Almenara - San Miguel"/>
    <x v="0"/>
    <s v="01/01/2024"/>
    <s v="19:21:07"/>
    <s v="Producto faltante"/>
    <m/>
    <n v="16"/>
    <n v="5.28"/>
    <s v="100.0 %"/>
    <n v="-5.28"/>
    <x v="1"/>
    <x v="1"/>
    <x v="0"/>
  </r>
  <r>
    <x v="4"/>
    <s v="La molina"/>
    <n v="1058641374"/>
    <s v="Mária Almenara - La Molina"/>
    <x v="70"/>
    <s v="01/01/2024"/>
    <s v="16:55:04"/>
    <s v="Calidad del producto"/>
    <m/>
    <n v="32"/>
    <n v="10.1"/>
    <s v="100.0 %"/>
    <n v="-10.1"/>
    <x v="0"/>
    <x v="0"/>
    <x v="0"/>
  </r>
  <r>
    <x v="4"/>
    <s v="La molina"/>
    <n v="1058641374"/>
    <s v="Mária Almenara - La Molina"/>
    <x v="0"/>
    <s v="01/01/2024"/>
    <s v="16:55:04"/>
    <s v="Calidad del producto"/>
    <m/>
    <n v="32"/>
    <n v="21.9"/>
    <s v="100.0 %"/>
    <n v="-21.9"/>
    <x v="0"/>
    <x v="0"/>
    <x v="0"/>
  </r>
  <r>
    <x v="4"/>
    <s v="Paso28"/>
    <n v="1059426799"/>
    <s v="Mária Almenara - Paseo De La Republica"/>
    <x v="71"/>
    <s v="02/01/2024"/>
    <s v="17:52:20"/>
    <s v="Calidad del producto"/>
    <m/>
    <n v="99"/>
    <n v="29.7"/>
    <s v="100.0 %"/>
    <n v="-29.7"/>
    <x v="0"/>
    <x v="0"/>
    <x v="0"/>
  </r>
  <r>
    <x v="4"/>
    <s v="Paso28"/>
    <n v="1059426799"/>
    <s v="Mária Almenara - Paseo De La Republica"/>
    <x v="0"/>
    <s v="02/01/2024"/>
    <s v="17:52:20"/>
    <s v="Calidad del producto"/>
    <m/>
    <n v="99"/>
    <n v="69.3"/>
    <s v="100.0 %"/>
    <n v="-69.3"/>
    <x v="0"/>
    <x v="0"/>
    <x v="0"/>
  </r>
  <r>
    <x v="4"/>
    <s v="Paso28"/>
    <n v="1059568648"/>
    <s v="Mária Almenara - Paseo De La Republica"/>
    <x v="0"/>
    <s v="02/01/2024"/>
    <s v="20:20:57"/>
    <s v="Producto incorrecto"/>
    <m/>
    <n v="67"/>
    <n v="19.25"/>
    <s v="100.0 %"/>
    <n v="-19.25"/>
    <x v="2"/>
    <x v="1"/>
    <x v="0"/>
  </r>
  <r>
    <x v="4"/>
    <s v="Paso28"/>
    <n v="1060218115"/>
    <s v="Mária Almenara - Paseo De La Republica"/>
    <x v="72"/>
    <s v="03/01/2024"/>
    <s v="19:21:10"/>
    <s v="Calidad del producto"/>
    <m/>
    <n v="49"/>
    <n v="6"/>
    <s v="100.0 %"/>
    <n v="-6"/>
    <x v="0"/>
    <x v="0"/>
    <x v="0"/>
  </r>
  <r>
    <x v="4"/>
    <s v="Camacho"/>
    <n v="1060828569"/>
    <s v="María Almenara - Camacho"/>
    <x v="1"/>
    <s v="04/01/2024"/>
    <s v="13:28:15"/>
    <s v="Calidad del producto"/>
    <m/>
    <n v="16"/>
    <n v="3"/>
    <s v="100.0 %"/>
    <n v="-3"/>
    <x v="0"/>
    <x v="0"/>
    <x v="0"/>
  </r>
  <r>
    <x v="4"/>
    <s v="Precursores"/>
    <n v="1062752990"/>
    <s v="María Almenara - Precursores"/>
    <x v="0"/>
    <s v="06/01/2024"/>
    <s v="17:30:51"/>
    <s v="Orden incorrecta"/>
    <m/>
    <n v="25"/>
    <n v="28.7"/>
    <s v="100.0 %"/>
    <n v="-25"/>
    <x v="2"/>
    <x v="1"/>
    <x v="0"/>
  </r>
  <r>
    <x v="4"/>
    <s v="San Miguel"/>
    <n v="1063634784"/>
    <s v="María Almenara - San Miguel"/>
    <x v="38"/>
    <s v="07/01/2024"/>
    <s v="15:24:54"/>
    <s v="Orden incorrecta"/>
    <m/>
    <n v="49"/>
    <n v="27"/>
    <s v="100.0 %"/>
    <n v="-27"/>
    <x v="2"/>
    <x v="1"/>
    <x v="0"/>
  </r>
  <r>
    <x v="4"/>
    <s v="San Miguel"/>
    <n v="1063634784"/>
    <s v="María Almenara - San Miguel"/>
    <x v="0"/>
    <s v="07/01/2024"/>
    <s v="15:24:54"/>
    <s v="Orden incorrecta"/>
    <m/>
    <n v="49"/>
    <n v="22"/>
    <s v="100.0 %"/>
    <n v="-18"/>
    <x v="2"/>
    <x v="1"/>
    <x v="0"/>
  </r>
  <r>
    <x v="4"/>
    <s v="SantaCata"/>
    <n v="1063964205"/>
    <s v="Mária Almenara - Santa Catalina"/>
    <x v="0"/>
    <s v="07/01/2024"/>
    <s v="20:39:23"/>
    <s v="Orden incorrecta"/>
    <m/>
    <n v="16"/>
    <n v="16"/>
    <s v="100.0 %"/>
    <n v="-16"/>
    <x v="2"/>
    <x v="1"/>
    <x v="0"/>
  </r>
  <r>
    <x v="4"/>
    <s v="Dos De Mayo"/>
    <n v="1064295694"/>
    <s v="Mária Almenara - Dos De Mayo"/>
    <x v="0"/>
    <s v="08/01/2024"/>
    <s v="14:39:12"/>
    <s v="Producto faltante"/>
    <s v=""/>
    <n v="49"/>
    <n v="49"/>
    <s v="100.0 %"/>
    <n v="-49"/>
    <x v="1"/>
    <x v="1"/>
    <x v="0"/>
  </r>
  <r>
    <x v="4"/>
    <s v="Aramburu"/>
    <n v="1065279165"/>
    <s v="Mária Almenara - Aramburú"/>
    <x v="0"/>
    <s v="09/01/2024"/>
    <s v="17:27:39"/>
    <s v="Producto faltante"/>
    <s v=""/>
    <n v="77"/>
    <n v="28"/>
    <s v="100.0 %"/>
    <n v="-28"/>
    <x v="1"/>
    <x v="1"/>
    <x v="0"/>
  </r>
  <r>
    <x v="4"/>
    <s v="Dos De Mayo"/>
    <n v="1066147787"/>
    <s v="Mária Almenara - Dos De Mayo"/>
    <x v="73"/>
    <s v="10/01/2024"/>
    <s v="17:36:12"/>
    <s v="Calidad del producto"/>
    <s v=""/>
    <n v="16"/>
    <n v="3"/>
    <s v="100.0 %"/>
    <n v="-3"/>
    <x v="0"/>
    <x v="0"/>
    <x v="0"/>
  </r>
  <r>
    <x v="4"/>
    <s v="Chorrillos"/>
    <n v="1066201311"/>
    <s v="Mária Almenara – Villa Chorrillos"/>
    <x v="71"/>
    <s v="10/01/2024"/>
    <s v="19:10:44"/>
    <s v="Calidad del producto"/>
    <s v=""/>
    <n v="99"/>
    <n v="99"/>
    <s v="100.0 %"/>
    <n v="-99"/>
    <x v="0"/>
    <x v="0"/>
    <x v="0"/>
  </r>
  <r>
    <x v="4"/>
    <s v="Chorrillos"/>
    <n v="1066686158"/>
    <s v="Mária Almenara – Villa Chorrillos"/>
    <x v="39"/>
    <s v="11/01/2024"/>
    <s v="13:02:37"/>
    <s v="Calidad del producto"/>
    <s v=""/>
    <n v="99"/>
    <n v="99"/>
    <s v="100.0 %"/>
    <n v="-99"/>
    <x v="0"/>
    <x v="0"/>
    <x v="0"/>
  </r>
  <r>
    <x v="4"/>
    <s v="Paso28"/>
    <n v="1066775735"/>
    <s v="Mária Almenara - Paseo De La Republica"/>
    <x v="74"/>
    <s v="11/01/2024"/>
    <s v="15:14:21"/>
    <s v="Calidad del producto"/>
    <s v=""/>
    <n v="115"/>
    <n v="16"/>
    <s v="100.0 %"/>
    <n v="-16"/>
    <x v="0"/>
    <x v="0"/>
    <x v="0"/>
  </r>
  <r>
    <x v="4"/>
    <s v="Paso28"/>
    <n v="1066777694"/>
    <s v="Mária Almenara - Paseo De La Republica"/>
    <x v="0"/>
    <s v="11/01/2024"/>
    <s v="15:43:36"/>
    <s v="Producto incorrecto"/>
    <s v=""/>
    <n v="32"/>
    <n v="32"/>
    <s v="100.0 %"/>
    <n v="-32"/>
    <x v="2"/>
    <x v="1"/>
    <x v="0"/>
  </r>
  <r>
    <x v="4"/>
    <s v="Paso28"/>
    <n v="1066812404"/>
    <s v="Mária Almenara - Paseo De La Republica"/>
    <x v="75"/>
    <s v="11/01/2024"/>
    <s v="16:09:55"/>
    <s v="Calidad del producto"/>
    <s v=""/>
    <n v="48"/>
    <n v="48"/>
    <s v="100.0 %"/>
    <n v="-48"/>
    <x v="0"/>
    <x v="0"/>
    <x v="0"/>
  </r>
  <r>
    <x v="4"/>
    <s v="San Miguel"/>
    <n v="1067253589"/>
    <s v="María Almenara - San Miguel"/>
    <x v="0"/>
    <s v="12/01/2024"/>
    <s v="09:41:14"/>
    <s v="Producto faltante"/>
    <s v=""/>
    <n v="111.8"/>
    <n v="81.900000000000006"/>
    <s v="100.0 %"/>
    <n v="-81.900000000000006"/>
    <x v="1"/>
    <x v="1"/>
    <x v="0"/>
  </r>
  <r>
    <x v="4"/>
    <s v="Megaplaza"/>
    <n v="1067578662"/>
    <s v="Mária Almenara - Mega Plaza"/>
    <x v="62"/>
    <s v="12/01/2024"/>
    <s v="14:09:33"/>
    <s v="Calidad del producto"/>
    <s v=""/>
    <n v="38"/>
    <n v="38"/>
    <s v="100.0 %"/>
    <n v="-38"/>
    <x v="0"/>
    <x v="0"/>
    <x v="0"/>
  </r>
  <r>
    <x v="4"/>
    <s v="Precursores"/>
    <n v="1067585566"/>
    <s v="María Almenara - Precursores"/>
    <x v="0"/>
    <s v="12/01/2024"/>
    <s v="15:39:35"/>
    <s v="Producto incorrecto"/>
    <s v=""/>
    <n v="61"/>
    <n v="26.95"/>
    <s v="100.0 %"/>
    <n v="-26.95"/>
    <x v="2"/>
    <x v="1"/>
    <x v="0"/>
  </r>
  <r>
    <x v="4"/>
    <s v="Camacho"/>
    <n v="1067955605"/>
    <s v="María Almenara - Camacho"/>
    <x v="76"/>
    <s v="12/01/2024"/>
    <s v="19:55:42"/>
    <s v="Calidad del producto"/>
    <s v=""/>
    <n v="16"/>
    <n v="16"/>
    <s v="100.0 %"/>
    <n v="-16"/>
    <x v="0"/>
    <x v="0"/>
    <x v="0"/>
  </r>
  <r>
    <x v="4"/>
    <s v="San Miguel"/>
    <n v="1068129146"/>
    <s v="María Almenara - San Miguel"/>
    <x v="0"/>
    <s v="13/01/2024"/>
    <s v="08:17:51"/>
    <s v="Orden incorrecta"/>
    <s v=""/>
    <n v="20"/>
    <n v="20"/>
    <s v="100.0 %"/>
    <n v="-20"/>
    <x v="2"/>
    <x v="1"/>
    <x v="0"/>
  </r>
  <r>
    <x v="4"/>
    <s v="La molina"/>
    <n v="1068583368"/>
    <s v="Mária Almenara - La Molina"/>
    <x v="0"/>
    <s v="13/01/2024"/>
    <s v="17:12:22"/>
    <s v="Producto incorrecto"/>
    <s v=""/>
    <n v="46"/>
    <n v="16"/>
    <s v="100.0 %"/>
    <n v="-16"/>
    <x v="2"/>
    <x v="1"/>
    <x v="0"/>
  </r>
  <r>
    <x v="4"/>
    <s v="Chorrillos"/>
    <n v="1069661575"/>
    <s v="Mária Almenara – Villa Chorrillos"/>
    <x v="77"/>
    <s v="14/01/2024"/>
    <s v="17:18:55"/>
    <s v="Calidad del producto"/>
    <s v=""/>
    <n v="99"/>
    <n v="6"/>
    <s v="100.0 %"/>
    <n v="-6"/>
    <x v="0"/>
    <x v="0"/>
    <x v="0"/>
  </r>
  <r>
    <x v="4"/>
    <s v="La molina"/>
    <n v="1069766316"/>
    <s v="Mária Almenara - La Molina"/>
    <x v="78"/>
    <s v="14/01/2024"/>
    <s v="19:06:14"/>
    <s v="Calidad del producto"/>
    <s v=""/>
    <n v="32"/>
    <n v="32"/>
    <s v="100.0 %"/>
    <n v="-32"/>
    <x v="0"/>
    <x v="0"/>
    <x v="0"/>
  </r>
  <r>
    <x v="4"/>
    <s v="Paso28"/>
    <n v="1069927957"/>
    <s v="Mária Almenara - Paseo De La Republica"/>
    <x v="0"/>
    <s v="14/01/2024"/>
    <s v="20:50:25"/>
    <s v="Orden incorrecta"/>
    <s v=""/>
    <n v="16"/>
    <n v="16"/>
    <s v="100.0 %"/>
    <n v="-16"/>
    <x v="2"/>
    <x v="1"/>
    <x v="0"/>
  </r>
  <r>
    <x v="4"/>
    <s v="Aramburu"/>
    <n v="1076123328"/>
    <s v="Mária Almenara - Aramburú"/>
    <x v="0"/>
    <s v="22/01/2024"/>
    <s v="16:32:17"/>
    <s v="Orden incorrecta"/>
    <s v=""/>
    <n v="182"/>
    <n v="183.2"/>
    <s v="100.0 %"/>
    <n v="-182"/>
    <x v="2"/>
    <x v="1"/>
    <x v="0"/>
  </r>
  <r>
    <x v="4"/>
    <s v="La Marina"/>
    <n v="1076825599"/>
    <s v="Mária Almenara - La Marina"/>
    <x v="79"/>
    <s v="23/01/2024"/>
    <s v="14:46:48"/>
    <s v="Calidad del producto"/>
    <s v=""/>
    <n v="27"/>
    <n v="27"/>
    <s v="100.0 %"/>
    <n v="-27"/>
    <x v="0"/>
    <x v="0"/>
    <x v="0"/>
  </r>
  <r>
    <x v="4"/>
    <s v="Bolivar"/>
    <n v="1076874941"/>
    <s v="Mária Almenara - Pueblo Libre"/>
    <x v="71"/>
    <s v="23/01/2024"/>
    <s v="14:49:29"/>
    <s v="Calidad del producto"/>
    <s v=""/>
    <n v="99"/>
    <n v="99"/>
    <s v="100.0 %"/>
    <n v="-99"/>
    <x v="0"/>
    <x v="0"/>
    <x v="0"/>
  </r>
  <r>
    <x v="4"/>
    <s v="Paso28"/>
    <n v="1077572252"/>
    <s v="Mária Almenara - Paseo De La Republica"/>
    <x v="80"/>
    <s v="24/01/2024"/>
    <s v="13:32:49"/>
    <s v="Calidad del producto"/>
    <s v=""/>
    <n v="64"/>
    <n v="10"/>
    <s v="100.0 %"/>
    <n v="-10"/>
    <x v="0"/>
    <x v="0"/>
    <x v="0"/>
  </r>
  <r>
    <x v="4"/>
    <s v="La molina"/>
    <n v="1078096873"/>
    <s v="Mária Almenara - La Molina"/>
    <x v="81"/>
    <s v="25/01/2024"/>
    <s v="07:33:43"/>
    <s v="Calidad del producto"/>
    <s v=""/>
    <n v="25"/>
    <n v="16"/>
    <s v="100.0 %"/>
    <n v="-16"/>
    <x v="0"/>
    <x v="0"/>
    <x v="0"/>
  </r>
  <r>
    <x v="4"/>
    <s v="Bolivar"/>
    <n v="1078472417"/>
    <s v="Mária Almenara - Pueblo Libre"/>
    <x v="0"/>
    <s v="25/01/2024"/>
    <s v="16:11:25"/>
    <s v="Orden incorrecta"/>
    <s v=""/>
    <n v="99"/>
    <n v="92"/>
    <s v="100.0 %"/>
    <n v="-92"/>
    <x v="2"/>
    <x v="1"/>
    <x v="0"/>
  </r>
  <r>
    <x v="4"/>
    <s v="Bolivar"/>
    <n v="1078472417"/>
    <s v="Mária Almenara - Pueblo Libre"/>
    <x v="0"/>
    <s v="25/01/2024"/>
    <s v="16:11:25"/>
    <s v="Orden incorrecta"/>
    <s v=""/>
    <n v="99"/>
    <n v="10"/>
    <s v="100.0 %"/>
    <n v="-7"/>
    <x v="2"/>
    <x v="1"/>
    <x v="0"/>
  </r>
  <r>
    <x v="4"/>
    <s v="Camacho"/>
    <n v="1078589620"/>
    <s v="María Almenara - Camacho"/>
    <x v="0"/>
    <s v="25/01/2024"/>
    <s v="18:20:27"/>
    <s v="Orden incorrecta"/>
    <s v=""/>
    <n v="35"/>
    <n v="37"/>
    <s v="100.0 %"/>
    <n v="-35"/>
    <x v="2"/>
    <x v="1"/>
    <x v="0"/>
  </r>
  <r>
    <x v="4"/>
    <s v="La Mar"/>
    <n v="1078828283"/>
    <s v="Mária Almenara - La Mar"/>
    <x v="82"/>
    <s v="25/01/2024"/>
    <s v="20:56:53"/>
    <s v="Calidad del producto"/>
    <s v=""/>
    <n v="24"/>
    <n v="16"/>
    <s v="100.0 %"/>
    <n v="-16"/>
    <x v="0"/>
    <x v="0"/>
    <x v="0"/>
  </r>
  <r>
    <x v="4"/>
    <s v="Paso28"/>
    <n v="1079139237"/>
    <s v="Mária Almenara - Paseo De La Republica"/>
    <x v="0"/>
    <s v="26/01/2024"/>
    <s v="12:27:49"/>
    <s v="Orden incorrecta"/>
    <s v=""/>
    <n v="49"/>
    <n v="51.1"/>
    <s v="100.0 %"/>
    <n v="-49"/>
    <x v="2"/>
    <x v="1"/>
    <x v="0"/>
  </r>
  <r>
    <x v="4"/>
    <s v="La Marina"/>
    <n v="1079318888"/>
    <s v="Mária Almenara - La Marina"/>
    <x v="0"/>
    <s v="26/01/2024"/>
    <s v="16:26:13"/>
    <s v="Orden incorrecta"/>
    <s v=""/>
    <n v="16"/>
    <n v="17.899999999999999"/>
    <s v="100.0 %"/>
    <n v="-16"/>
    <x v="2"/>
    <x v="1"/>
    <x v="0"/>
  </r>
  <r>
    <x v="4"/>
    <s v="Megaplaza"/>
    <n v="1079443344"/>
    <s v="Mária Almenara - Mega Plaza"/>
    <x v="0"/>
    <s v="26/01/2024"/>
    <s v="18:17:34"/>
    <s v="Orden incorrecta"/>
    <s v=""/>
    <n v="68"/>
    <n v="74.900000000000006"/>
    <s v="100.0 %"/>
    <n v="-68"/>
    <x v="2"/>
    <x v="1"/>
    <x v="0"/>
  </r>
  <r>
    <x v="4"/>
    <s v="Paso28"/>
    <n v="1080457885"/>
    <s v="Mária Almenara - Paseo De La Republica"/>
    <x v="39"/>
    <s v="27/01/2024"/>
    <s v="19:28:17"/>
    <s v="Calidad del producto"/>
    <s v=""/>
    <n v="99"/>
    <n v="84"/>
    <s v="100.0 %"/>
    <n v="-84"/>
    <x v="0"/>
    <x v="0"/>
    <x v="0"/>
  </r>
  <r>
    <x v="4"/>
    <s v="Dos De Mayo"/>
    <n v="1080954555"/>
    <s v="Mária Almenara - Dos De Mayo"/>
    <x v="4"/>
    <s v="28/01/2024"/>
    <s v="11:42:24"/>
    <s v="Calidad del producto"/>
    <s v=""/>
    <n v="99"/>
    <n v="16"/>
    <s v="100.0 %"/>
    <n v="-16"/>
    <x v="0"/>
    <x v="0"/>
    <x v="0"/>
  </r>
  <r>
    <x v="4"/>
    <s v="Precursores"/>
    <n v="1081293547"/>
    <s v="María Almenara - Precursores"/>
    <x v="0"/>
    <s v="28/01/2024"/>
    <s v="17:57:12"/>
    <s v="Producto incorrecto"/>
    <s v=""/>
    <n v="32"/>
    <n v="16"/>
    <s v="100.0 %"/>
    <n v="-16"/>
    <x v="2"/>
    <x v="1"/>
    <x v="0"/>
  </r>
  <r>
    <x v="4"/>
    <s v="Dos De Mayo"/>
    <n v="1083012631"/>
    <s v="Mária Almenara - Dos De Mayo"/>
    <x v="0"/>
    <s v="30/01/2024"/>
    <s v="18:00:19"/>
    <s v="Orden incorrecta"/>
    <s v=""/>
    <n v="16"/>
    <n v="16"/>
    <s v="100.0 %"/>
    <n v="-16"/>
    <x v="2"/>
    <x v="1"/>
    <x v="0"/>
  </r>
  <r>
    <x v="4"/>
    <s v="Megaplaza"/>
    <n v="1084081777"/>
    <s v="Mária Almenara - Mega Plaza"/>
    <x v="29"/>
    <s v="31/01/2024"/>
    <s v="21:27:14"/>
    <s v="Calidad del producto"/>
    <s v=""/>
    <n v="49"/>
    <n v="8"/>
    <s v="100.0 %"/>
    <n v="-8"/>
    <x v="0"/>
    <x v="0"/>
    <x v="0"/>
  </r>
  <r>
    <x v="4"/>
    <s v="Camacho"/>
    <n v="1083720028"/>
    <s v="María Almenara - Camacho"/>
    <x v="83"/>
    <s v="31/01/2024"/>
    <s v="15:02:18"/>
    <s v="Calidad del producto"/>
    <s v=""/>
    <n v="40"/>
    <n v="39.549999999999997"/>
    <s v="100.0 %"/>
    <n v="-39.549999999999997"/>
    <x v="0"/>
    <x v="0"/>
    <x v="0"/>
  </r>
  <r>
    <x v="5"/>
    <s v="La Encalada"/>
    <n v="1084220048"/>
    <s v="Mária Almenara - Encalada"/>
    <x v="84"/>
    <s v="01/02/2024"/>
    <s v="07:59:37"/>
    <s v="Calidad del producto"/>
    <s v=""/>
    <n v="26"/>
    <n v="17"/>
    <s v="100.0 %"/>
    <n v="-17"/>
    <x v="0"/>
    <x v="0"/>
    <x v="0"/>
  </r>
  <r>
    <x v="5"/>
    <s v="Bolivar"/>
    <n v="1084578217"/>
    <s v="Mária Almenara - Pueblo Libre"/>
    <x v="0"/>
    <s v="01/02/2024"/>
    <s v="16:15:36"/>
    <s v="Producto incorrecto"/>
    <s v=""/>
    <n v="32"/>
    <n v="17.600000000000001"/>
    <s v="100.0 %"/>
    <n v="-17.600000000000001"/>
    <x v="2"/>
    <x v="1"/>
    <x v="0"/>
  </r>
  <r>
    <x v="5"/>
    <s v="Chorrillos"/>
    <n v="1085053173"/>
    <s v="Mária Almenara – Villa Chorrillos"/>
    <x v="39"/>
    <s v="01/02/2024"/>
    <s v="21:23:40"/>
    <s v="Calidad del producto"/>
    <s v=""/>
    <n v="99"/>
    <n v="99"/>
    <s v="100.0 %"/>
    <n v="-99"/>
    <x v="0"/>
    <x v="0"/>
    <x v="0"/>
  </r>
  <r>
    <x v="5"/>
    <s v="Chorrillos"/>
    <n v="1085387843"/>
    <s v="Mária Almenara – Villa Chorrillos"/>
    <x v="85"/>
    <s v="02/02/2024"/>
    <s v="12:27:08"/>
    <s v="Calidad del producto"/>
    <s v=""/>
    <n v="49"/>
    <n v="49"/>
    <s v="100.0 %"/>
    <n v="-49"/>
    <x v="0"/>
    <x v="0"/>
    <x v="0"/>
  </r>
  <r>
    <x v="5"/>
    <s v="San Miguel"/>
    <n v="1085506958"/>
    <s v="María Almenara - San Miguel"/>
    <x v="0"/>
    <s v="02/02/2024"/>
    <s v="14:37:21"/>
    <s v="Producto faltante"/>
    <s v=""/>
    <n v="18"/>
    <n v="9"/>
    <s v="100.0 %"/>
    <n v="-9"/>
    <x v="1"/>
    <x v="1"/>
    <x v="0"/>
  </r>
  <r>
    <x v="5"/>
    <s v="Paso28"/>
    <n v="1086888518"/>
    <s v="Mária Almenara - Paseo De La Republica"/>
    <x v="0"/>
    <s v="03/02/2024"/>
    <s v="21:42:32"/>
    <s v="Producto faltante"/>
    <s v=""/>
    <n v="41"/>
    <n v="14.24"/>
    <s v="100.0 %"/>
    <n v="-14.24"/>
    <x v="1"/>
    <x v="1"/>
    <x v="0"/>
  </r>
  <r>
    <x v="5"/>
    <s v="La Marina"/>
    <n v="1087467899"/>
    <s v="Mária Almenara - La Marina"/>
    <x v="0"/>
    <s v="04/02/2024"/>
    <s v="15:09:18"/>
    <s v="Producto incorrecto"/>
    <s v=""/>
    <n v="35"/>
    <n v="19.25"/>
    <s v="100.0 %"/>
    <n v="-19.25"/>
    <x v="2"/>
    <x v="1"/>
    <x v="0"/>
  </r>
  <r>
    <x v="5"/>
    <s v="San Miguel"/>
    <n v="1087546944"/>
    <s v="María Almenara - San Miguel"/>
    <x v="0"/>
    <s v="04/02/2024"/>
    <s v="16:12:01"/>
    <s v="Producto incorrecto"/>
    <s v=""/>
    <n v="33"/>
    <n v="1.8"/>
    <s v="100.0 %"/>
    <n v="-1.8"/>
    <x v="2"/>
    <x v="1"/>
    <x v="0"/>
  </r>
  <r>
    <x v="5"/>
    <s v="Chorrillos"/>
    <n v="1087596039"/>
    <s v="Mária Almenara – Villa Chorrillos"/>
    <x v="0"/>
    <s v="04/02/2024"/>
    <s v="17:31:17"/>
    <s v="Producto faltante"/>
    <s v=""/>
    <n v="163"/>
    <n v="16"/>
    <s v="100.0 %"/>
    <n v="-16"/>
    <x v="1"/>
    <x v="1"/>
    <x v="0"/>
  </r>
  <r>
    <x v="5"/>
    <s v="La Encalada"/>
    <n v="1088184719"/>
    <s v="Mária Almenara - Encalada"/>
    <x v="86"/>
    <s v="05/02/2024"/>
    <s v="13:39:29"/>
    <s v="Calidad del producto"/>
    <s v=""/>
    <n v="35"/>
    <n v="10.5"/>
    <s v="100.0 %"/>
    <n v="-10.5"/>
    <x v="0"/>
    <x v="0"/>
    <x v="0"/>
  </r>
  <r>
    <x v="5"/>
    <s v="Bolivar"/>
    <n v="1088685849"/>
    <s v="Mária Almenara - Pueblo Libre"/>
    <x v="0"/>
    <s v="05/02/2024"/>
    <s v="21:57:32"/>
    <s v="Producto faltante"/>
    <s v=""/>
    <n v="49"/>
    <n v="16.170000000000002"/>
    <s v="100.0 %"/>
    <n v="-16.170000000000002"/>
    <x v="1"/>
    <x v="1"/>
    <x v="0"/>
  </r>
  <r>
    <x v="5"/>
    <s v="Aramburu"/>
    <n v="1088903240"/>
    <s v="Mária Almenara - Aramburú"/>
    <x v="0"/>
    <s v="06/02/2024"/>
    <s v="12:20:41"/>
    <s v="Producto faltante"/>
    <s v=""/>
    <n v="158"/>
    <n v="49"/>
    <s v="100.0 %"/>
    <n v="-49"/>
    <x v="1"/>
    <x v="1"/>
    <x v="0"/>
  </r>
  <r>
    <x v="5"/>
    <s v="Aramburu"/>
    <n v="1088903240"/>
    <s v="Mária Almenara - Aramburú"/>
    <x v="0"/>
    <s v="06/02/2024"/>
    <s v="12:20:41"/>
    <s v="Calidad del producto"/>
    <s v=""/>
    <n v="158"/>
    <n v="49"/>
    <s v="100.0 %"/>
    <n v="-49"/>
    <x v="0"/>
    <x v="0"/>
    <x v="0"/>
  </r>
  <r>
    <x v="5"/>
    <s v="San Miguel"/>
    <n v="1089099573"/>
    <s v="María Almenara - San Miguel"/>
    <x v="87"/>
    <s v="06/02/2024"/>
    <s v="16:03:20"/>
    <s v="Calidad del producto"/>
    <s v=""/>
    <n v="18"/>
    <n v="5.4"/>
    <s v="100.0 %"/>
    <n v="-5.4"/>
    <x v="0"/>
    <x v="0"/>
    <x v="0"/>
  </r>
  <r>
    <x v="5"/>
    <s v="SantaCata"/>
    <n v="1089652178"/>
    <s v="Mária Almenara - Santa Catalina"/>
    <x v="0"/>
    <s v="07/02/2024"/>
    <s v="11:29:02"/>
    <s v="Producto faltante"/>
    <s v=""/>
    <n v="16"/>
    <n v="6.4"/>
    <s v="100.0 %"/>
    <n v="-6.4"/>
    <x v="1"/>
    <x v="1"/>
    <x v="0"/>
  </r>
  <r>
    <x v="5"/>
    <s v="Paso28"/>
    <n v="1090114240"/>
    <s v="Mária Almenara - Paseo De La Republica"/>
    <x v="0"/>
    <s v="07/02/2024"/>
    <s v="19:58:02"/>
    <s v="Producto incorrecto"/>
    <s v=""/>
    <n v="51"/>
    <n v="35"/>
    <s v="100.0 %"/>
    <n v="-35"/>
    <x v="2"/>
    <x v="1"/>
    <x v="0"/>
  </r>
  <r>
    <x v="5"/>
    <s v="La Mar"/>
    <n v="1090638234"/>
    <s v="Mária Almenara - La Mar"/>
    <x v="0"/>
    <s v="08/02/2024"/>
    <s v="14:34:00"/>
    <s v="Producto faltante"/>
    <s v=""/>
    <n v="80"/>
    <n v="32"/>
    <s v="100.0 %"/>
    <n v="-32"/>
    <x v="1"/>
    <x v="1"/>
    <x v="0"/>
  </r>
  <r>
    <x v="5"/>
    <s v="Bolivar"/>
    <n v="1090640109"/>
    <s v="Mária Almenara - Pueblo Libre"/>
    <x v="0"/>
    <s v="08/02/2024"/>
    <s v="14:59:53"/>
    <s v="Orden incorrecta"/>
    <s v=""/>
    <n v="16"/>
    <n v="16"/>
    <s v="100.0 %"/>
    <n v="-16"/>
    <x v="2"/>
    <x v="1"/>
    <x v="0"/>
  </r>
  <r>
    <x v="5"/>
    <s v="Aramburu"/>
    <n v="1090710714"/>
    <s v="Mária Almenara - Aramburú"/>
    <x v="0"/>
    <s v="08/02/2024"/>
    <s v="16:27:14"/>
    <s v="Orden incorrecta"/>
    <s v=""/>
    <n v="49"/>
    <n v="49"/>
    <s v="100.0 %"/>
    <n v="-49"/>
    <x v="2"/>
    <x v="1"/>
    <x v="0"/>
  </r>
  <r>
    <x v="5"/>
    <s v="La Encalada"/>
    <n v="1091742544"/>
    <s v="Mária Almenara - Encalada"/>
    <x v="88"/>
    <s v="09/02/2024"/>
    <s v="18:32:37"/>
    <s v="Calidad del producto"/>
    <s v=""/>
    <n v="49"/>
    <n v="16.170000000000002"/>
    <s v="100.0 %"/>
    <n v="-16.170000000000002"/>
    <x v="0"/>
    <x v="0"/>
    <x v="0"/>
  </r>
  <r>
    <x v="5"/>
    <s v="Aramburu"/>
    <n v="1092576274"/>
    <s v="Mária Almenara - Aramburú"/>
    <x v="0"/>
    <s v="10/02/2024"/>
    <s v="15:24:19"/>
    <s v="Producto faltante"/>
    <s v=""/>
    <n v="16"/>
    <n v="4.4800000000000004"/>
    <s v="100.0 %"/>
    <n v="-4.4800000000000004"/>
    <x v="1"/>
    <x v="1"/>
    <x v="0"/>
  </r>
  <r>
    <x v="5"/>
    <s v="Precursores"/>
    <n v="1093376357"/>
    <s v="María Almenara - Precursores"/>
    <x v="0"/>
    <s v="11/02/2024"/>
    <s v="13:27:29"/>
    <s v="Producto faltante"/>
    <s v=""/>
    <n v="41"/>
    <n v="16"/>
    <s v="100.0 %"/>
    <n v="-16"/>
    <x v="1"/>
    <x v="1"/>
    <x v="0"/>
  </r>
  <r>
    <x v="5"/>
    <s v="Camacho"/>
    <n v="1094288395"/>
    <s v="María Almenara - Camacho"/>
    <x v="89"/>
    <s v="12/02/2024"/>
    <s v="12:57:09"/>
    <s v="Calidad del producto"/>
    <s v=""/>
    <n v="35"/>
    <n v="35"/>
    <s v="100.0 %"/>
    <n v="-35"/>
    <x v="0"/>
    <x v="0"/>
    <x v="0"/>
  </r>
  <r>
    <x v="5"/>
    <s v="Aramburu"/>
    <n v="1094350035"/>
    <s v="Mária Almenara - Aramburú"/>
    <x v="0"/>
    <s v="12/02/2024"/>
    <s v="13:54:38"/>
    <s v="Producto faltante"/>
    <s v=""/>
    <n v="80"/>
    <n v="16"/>
    <s v="100.0 %"/>
    <n v="-16"/>
    <x v="1"/>
    <x v="1"/>
    <x v="0"/>
  </r>
  <r>
    <x v="5"/>
    <s v="Camacho"/>
    <n v="1095036231"/>
    <s v="María Almenara - Camacho"/>
    <x v="0"/>
    <s v="13/02/2024"/>
    <s v="11:58:05"/>
    <s v="Producto faltante"/>
    <s v=""/>
    <n v="150"/>
    <n v="69"/>
    <s v="100.0 %"/>
    <n v="-69"/>
    <x v="1"/>
    <x v="1"/>
    <x v="0"/>
  </r>
  <r>
    <x v="5"/>
    <s v="La molina"/>
    <n v="1095606713"/>
    <s v="Mária Almenara - La Molina"/>
    <x v="0"/>
    <s v="13/02/2024"/>
    <s v="21:52:16"/>
    <s v="Calidad del producto"/>
    <s v=""/>
    <n v="79"/>
    <n v="79"/>
    <s v="100.0 %"/>
    <n v="-79"/>
    <x v="0"/>
    <x v="0"/>
    <x v="0"/>
  </r>
  <r>
    <x v="5"/>
    <s v="Precursores"/>
    <n v="1095359030"/>
    <s v="María Almenara - Precursores"/>
    <x v="0"/>
    <s v="13/02/2024"/>
    <s v="18:29:48"/>
    <s v="Orden incorrecta"/>
    <s v=""/>
    <n v="99"/>
    <n v="99"/>
    <s v="100.0 %"/>
    <n v="-99"/>
    <x v="2"/>
    <x v="1"/>
    <x v="0"/>
  </r>
  <r>
    <x v="5"/>
    <s v="Aramburu"/>
    <n v="1095720682"/>
    <s v="Mária Almenara - Aramburú"/>
    <x v="0"/>
    <s v="14/02/2024"/>
    <s v="09:48:13"/>
    <s v="Producto incorrecto"/>
    <s v=""/>
    <n v="60"/>
    <n v="33"/>
    <s v="100.0 %"/>
    <n v="-33"/>
    <x v="2"/>
    <x v="1"/>
    <x v="0"/>
  </r>
  <r>
    <x v="5"/>
    <s v="La Marina"/>
    <n v="1095774671"/>
    <s v="Mária Almenara - La Marina"/>
    <x v="0"/>
    <s v="14/02/2024"/>
    <s v="10:28:55"/>
    <s v="Producto faltante"/>
    <s v=""/>
    <n v="82"/>
    <n v="13"/>
    <s v="100.0 %"/>
    <n v="-13"/>
    <x v="1"/>
    <x v="1"/>
    <x v="0"/>
  </r>
  <r>
    <x v="5"/>
    <s v="La Encalada"/>
    <n v="1095809659"/>
    <s v="Mária Almenara - Encalada"/>
    <x v="0"/>
    <s v="14/02/2024"/>
    <s v="11:14:10"/>
    <s v="Orden incorrecta"/>
    <s v=""/>
    <n v="49"/>
    <n v="53.2"/>
    <s v="100.0 %"/>
    <n v="-49"/>
    <x v="2"/>
    <x v="1"/>
    <x v="0"/>
  </r>
  <r>
    <x v="5"/>
    <s v="San Miguel"/>
    <n v="1095773651"/>
    <s v="María Almenara - San Miguel"/>
    <x v="0"/>
    <s v="14/02/2024"/>
    <s v="10:18:36"/>
    <s v="Producto faltante"/>
    <s v=""/>
    <n v="45"/>
    <n v="14"/>
    <s v="100.0 %"/>
    <n v="-14"/>
    <x v="1"/>
    <x v="1"/>
    <x v="0"/>
  </r>
  <r>
    <x v="5"/>
    <s v="San Miguel"/>
    <n v="1095803464"/>
    <s v="María Almenara - San Miguel"/>
    <x v="0"/>
    <s v="14/02/2024"/>
    <s v="10:23:50"/>
    <s v="Orden incorrecta"/>
    <s v=""/>
    <n v="56"/>
    <n v="47"/>
    <s v="100.0 %"/>
    <n v="-47"/>
    <x v="2"/>
    <x v="1"/>
    <x v="0"/>
  </r>
  <r>
    <x v="5"/>
    <s v="Chorrillos"/>
    <n v="1095853662"/>
    <s v="Mária Almenara – Villa Chorrillos"/>
    <x v="0"/>
    <s v="14/02/2024"/>
    <s v="11:23:50"/>
    <s v="Orden incorrecta"/>
    <s v=""/>
    <n v="32"/>
    <n v="36"/>
    <s v="100.0 %"/>
    <n v="-32"/>
    <x v="2"/>
    <x v="1"/>
    <x v="0"/>
  </r>
  <r>
    <x v="5"/>
    <s v="Paso28"/>
    <n v="1095876243"/>
    <s v="Mária Almenara - Paseo De La Republica"/>
    <x v="0"/>
    <s v="14/02/2024"/>
    <s v="11:31:56"/>
    <s v="Producto faltante"/>
    <s v=""/>
    <n v="49"/>
    <n v="14.7"/>
    <s v="100.0 %"/>
    <n v="-14.7"/>
    <x v="1"/>
    <x v="1"/>
    <x v="0"/>
  </r>
  <r>
    <x v="5"/>
    <s v="Megaplaza"/>
    <n v="1095722335"/>
    <s v="Mária Almenara - Mega Plaza"/>
    <x v="0"/>
    <s v="14/02/2024"/>
    <s v="10:11:34"/>
    <s v="Orden incorrecta"/>
    <s v=""/>
    <n v="52"/>
    <n v="54.4"/>
    <s v="100.0 %"/>
    <n v="-52"/>
    <x v="2"/>
    <x v="1"/>
    <x v="0"/>
  </r>
  <r>
    <x v="5"/>
    <s v="La Marina"/>
    <n v="1095930384"/>
    <s v="Mária Almenara - La Marina"/>
    <x v="0"/>
    <s v="14/02/2024"/>
    <s v="11:58:50"/>
    <s v="Producto faltante"/>
    <s v=""/>
    <n v="77"/>
    <n v="13.75"/>
    <s v="100.0 %"/>
    <n v="-13.75"/>
    <x v="1"/>
    <x v="1"/>
    <x v="0"/>
  </r>
  <r>
    <x v="5"/>
    <s v="La Mar"/>
    <n v="1095701479"/>
    <s v="Mária Almenara - La Mar"/>
    <x v="90"/>
    <s v="14/02/2024"/>
    <s v="07:29:07"/>
    <s v="Calidad del producto"/>
    <s v=""/>
    <n v="49"/>
    <n v="26.95"/>
    <s v="100.0 %"/>
    <n v="-26.95"/>
    <x v="0"/>
    <x v="0"/>
    <x v="0"/>
  </r>
  <r>
    <x v="5"/>
    <s v="Megaplaza"/>
    <n v="1095721182"/>
    <s v="Mária Almenara - Mega Plaza"/>
    <x v="0"/>
    <s v="14/02/2024"/>
    <s v="09:56:01"/>
    <s v="Orden incorrecta"/>
    <s v=""/>
    <n v="15"/>
    <n v="15"/>
    <s v="100.0 %"/>
    <n v="-15"/>
    <x v="2"/>
    <x v="1"/>
    <x v="0"/>
  </r>
  <r>
    <x v="5"/>
    <s v="La Encalada"/>
    <n v="1096141920"/>
    <s v="Mária Almenara - Encalada"/>
    <x v="0"/>
    <s v="14/02/2024"/>
    <s v="15:40:09"/>
    <s v="Orden incorrecta"/>
    <s v=""/>
    <n v="69"/>
    <n v="73.8"/>
    <s v="100.0 %"/>
    <n v="-69"/>
    <x v="2"/>
    <x v="1"/>
    <x v="0"/>
  </r>
  <r>
    <x v="5"/>
    <s v="La Marina"/>
    <n v="1096149577"/>
    <s v="Mária Almenara - La Marina"/>
    <x v="0"/>
    <s v="14/02/2024"/>
    <s v="15:43:22"/>
    <s v="Producto faltante"/>
    <s v=""/>
    <n v="32"/>
    <n v="17.600000000000001"/>
    <s v="100.0 %"/>
    <n v="-17.600000000000001"/>
    <x v="1"/>
    <x v="1"/>
    <x v="0"/>
  </r>
  <r>
    <x v="5"/>
    <s v="Paso28"/>
    <n v="1096073632"/>
    <s v="Mária Almenara - Paseo De La Republica"/>
    <x v="0"/>
    <s v="14/02/2024"/>
    <s v="15:02:21"/>
    <s v="Orden incorrecta"/>
    <s v=""/>
    <n v="49"/>
    <n v="49"/>
    <s v="100.0 %"/>
    <n v="-49"/>
    <x v="2"/>
    <x v="1"/>
    <x v="0"/>
  </r>
  <r>
    <x v="5"/>
    <s v="Megaplaza"/>
    <n v="1095719348"/>
    <s v="Mária Almenara - Mega Plaza"/>
    <x v="0"/>
    <s v="14/02/2024"/>
    <s v="09:25:37"/>
    <s v="Producto incorrecto"/>
    <s v=""/>
    <n v="32"/>
    <n v="17.600000000000001"/>
    <s v="100.0 %"/>
    <n v="-17.600000000000001"/>
    <x v="2"/>
    <x v="1"/>
    <x v="0"/>
  </r>
  <r>
    <x v="5"/>
    <s v="Bolivar"/>
    <n v="1096205985"/>
    <s v="Mária Almenara - Pueblo Libre"/>
    <x v="0"/>
    <s v="14/02/2024"/>
    <s v="16:55:23"/>
    <s v="Orden incorrecta"/>
    <s v=""/>
    <n v="49"/>
    <n v="49"/>
    <s v="100.0 %"/>
    <n v="-49"/>
    <x v="2"/>
    <x v="1"/>
    <x v="0"/>
  </r>
  <r>
    <x v="5"/>
    <s v="La Marina"/>
    <n v="1095774815"/>
    <s v="Mária Almenara - La Marina"/>
    <x v="91"/>
    <s v="14/02/2024"/>
    <s v="10:30:14"/>
    <s v="Calidad del producto"/>
    <s v=""/>
    <n v="55"/>
    <n v="16.5"/>
    <s v="100.0 %"/>
    <n v="-16.5"/>
    <x v="0"/>
    <x v="0"/>
    <x v="0"/>
  </r>
  <r>
    <x v="5"/>
    <s v="La Encalada"/>
    <n v="1096323027"/>
    <s v="Mária Almenara - Encalada"/>
    <x v="0"/>
    <s v="14/02/2024"/>
    <s v="18:14:04"/>
    <s v="Calidad del producto"/>
    <s v=""/>
    <n v="48"/>
    <n v="32"/>
    <s v="100.0 %"/>
    <n v="-32"/>
    <x v="0"/>
    <x v="0"/>
    <x v="0"/>
  </r>
  <r>
    <x v="5"/>
    <s v="Bolivar"/>
    <n v="1096381347"/>
    <s v="Mária Almenara - Pueblo Libre"/>
    <x v="0"/>
    <s v="14/02/2024"/>
    <s v="19:06:56"/>
    <s v="Producto incorrecto"/>
    <s v=""/>
    <n v="24"/>
    <n v="16"/>
    <s v="100.0 %"/>
    <n v="-16"/>
    <x v="2"/>
    <x v="1"/>
    <x v="0"/>
  </r>
  <r>
    <x v="5"/>
    <s v="SantaCata"/>
    <n v="1096076965"/>
    <s v="Mária Almenara - Santa Catalina"/>
    <x v="0"/>
    <s v="14/02/2024"/>
    <s v="14:08:34"/>
    <s v="Producto incorrecto"/>
    <s v=""/>
    <n v="25"/>
    <n v="15"/>
    <s v="100.0 %"/>
    <n v="-15"/>
    <x v="2"/>
    <x v="1"/>
    <x v="0"/>
  </r>
  <r>
    <x v="5"/>
    <s v="San Miguel"/>
    <n v="1096694962"/>
    <s v="María Almenara - San Miguel"/>
    <x v="0"/>
    <s v="15/02/2024"/>
    <s v="08:49:39"/>
    <s v="Calidad del producto"/>
    <s v=""/>
    <n v="26"/>
    <n v="4.8"/>
    <s v="100.0 %"/>
    <n v="-4.8"/>
    <x v="0"/>
    <x v="0"/>
    <x v="0"/>
  </r>
  <r>
    <x v="5"/>
    <s v="Paso28"/>
    <n v="1096809007"/>
    <s v="Mária Almenara - Paseo De La Republica"/>
    <x v="0"/>
    <s v="15/02/2024"/>
    <s v="11:56:30"/>
    <s v="Orden incorrecta"/>
    <s v=""/>
    <n v="99"/>
    <n v="71.099999999999994"/>
    <s v="100.0 %"/>
    <n v="-71.099999999999994"/>
    <x v="2"/>
    <x v="1"/>
    <x v="0"/>
  </r>
  <r>
    <x v="5"/>
    <s v="La molina"/>
    <n v="1096969464"/>
    <s v="Mária Almenara - La Molina"/>
    <x v="0"/>
    <s v="15/02/2024"/>
    <s v="14:40:10"/>
    <s v="Producto incorrecto"/>
    <s v=""/>
    <n v="99"/>
    <n v="54.45"/>
    <s v="100.0 %"/>
    <n v="-54.45"/>
    <x v="2"/>
    <x v="1"/>
    <x v="0"/>
  </r>
  <r>
    <x v="5"/>
    <s v="Camacho"/>
    <n v="1097709646"/>
    <s v="María Almenara - Camacho"/>
    <x v="0"/>
    <s v="16/02/2024"/>
    <s v="12:56:12"/>
    <s v="Producto incorrecto"/>
    <s v=""/>
    <n v="38"/>
    <n v="13.59"/>
    <s v="100.0 %"/>
    <n v="-13.59"/>
    <x v="2"/>
    <x v="1"/>
    <x v="0"/>
  </r>
  <r>
    <x v="5"/>
    <s v="Megaplaza"/>
    <n v="1097756161"/>
    <s v="Mária Almenara - Mega Plaza"/>
    <x v="0"/>
    <s v="16/02/2024"/>
    <s v="13:39:35"/>
    <s v="Orden incorrecta"/>
    <s v=""/>
    <n v="41"/>
    <n v="23.1"/>
    <s v="100.0 %"/>
    <n v="-23.1"/>
    <x v="2"/>
    <x v="1"/>
    <x v="0"/>
  </r>
  <r>
    <x v="5"/>
    <s v="San Miguel"/>
    <n v="1097764741"/>
    <s v="María Almenara - San Miguel"/>
    <x v="0"/>
    <s v="16/02/2024"/>
    <s v="14:00:55"/>
    <s v="Producto faltante"/>
    <s v=""/>
    <n v="18"/>
    <n v="9"/>
    <s v="100.0 %"/>
    <n v="-9"/>
    <x v="1"/>
    <x v="1"/>
    <x v="0"/>
  </r>
  <r>
    <x v="5"/>
    <s v="Camacho"/>
    <n v="1097826799"/>
    <s v="María Almenara - Camacho"/>
    <x v="0"/>
    <s v="16/02/2024"/>
    <s v="15:12:44"/>
    <s v="Producto faltante"/>
    <s v=""/>
    <n v="134"/>
    <n v="32.15"/>
    <s v="100.0 %"/>
    <n v="-32.15"/>
    <x v="1"/>
    <x v="1"/>
    <x v="0"/>
  </r>
  <r>
    <x v="5"/>
    <s v="Megaplaza"/>
    <n v="1097953003"/>
    <s v="Mária Almenara - Mega Plaza"/>
    <x v="0"/>
    <s v="16/02/2024"/>
    <s v="18:27:45"/>
    <s v="Producto faltante"/>
    <s v=""/>
    <n v="82.9"/>
    <n v="25"/>
    <s v="100.0 %"/>
    <n v="-25"/>
    <x v="1"/>
    <x v="1"/>
    <x v="0"/>
  </r>
  <r>
    <x v="5"/>
    <s v="Precursores"/>
    <n v="1097577524"/>
    <s v="María Almenara - Precursores"/>
    <x v="0"/>
    <s v="16/02/2024"/>
    <s v="11:28:08"/>
    <s v="Producto incorrecto"/>
    <s v=""/>
    <n v="49"/>
    <n v="18.86"/>
    <s v="100.0 %"/>
    <n v="-18.86"/>
    <x v="2"/>
    <x v="1"/>
    <x v="0"/>
  </r>
  <r>
    <x v="5"/>
    <s v="Chorrillos"/>
    <n v="1097530835"/>
    <s v="Mária Almenara – Villa Chorrillos"/>
    <x v="0"/>
    <s v="16/02/2024"/>
    <s v="09:52:10"/>
    <s v="Orden incorrecta"/>
    <s v=""/>
    <n v="99"/>
    <n v="99"/>
    <s v="100.0 %"/>
    <n v="-99"/>
    <x v="2"/>
    <x v="1"/>
    <x v="0"/>
  </r>
  <r>
    <x v="5"/>
    <s v="Paso28"/>
    <n v="1098778426"/>
    <s v="Mária Almenara - Paseo De La Republica"/>
    <x v="92"/>
    <s v="17/02/2024"/>
    <s v="15:21:04"/>
    <s v="Calidad del producto"/>
    <s v=""/>
    <n v="90"/>
    <n v="80.7"/>
    <s v="100.0 %"/>
    <n v="-80.7"/>
    <x v="0"/>
    <x v="0"/>
    <x v="0"/>
  </r>
  <r>
    <x v="5"/>
    <s v="Paso28"/>
    <n v="1099120694"/>
    <s v="Mária Almenara - Paseo De La Republica"/>
    <x v="0"/>
    <s v="17/02/2024"/>
    <s v="20:46:23"/>
    <s v="Orden incorrecta"/>
    <s v=""/>
    <n v="49"/>
    <n v="53.8"/>
    <s v="100.0 %"/>
    <n v="-49"/>
    <x v="2"/>
    <x v="1"/>
    <x v="0"/>
  </r>
  <r>
    <x v="5"/>
    <s v="Chorrillos"/>
    <n v="1100009141"/>
    <s v="Mária Almenara – Villa Chorrillos"/>
    <x v="0"/>
    <s v="18/02/2024"/>
    <s v="20:23:22"/>
    <s v="Producto faltante"/>
    <s v=""/>
    <n v="60"/>
    <n v="24.75"/>
    <s v="100.0 %"/>
    <n v="-24.75"/>
    <x v="1"/>
    <x v="1"/>
    <x v="0"/>
  </r>
  <r>
    <x v="5"/>
    <s v="Chorrillos"/>
    <n v="1099869226"/>
    <s v="Mária Almenara – Villa Chorrillos"/>
    <x v="93"/>
    <s v="18/02/2024"/>
    <s v="18:32:51"/>
    <s v="Calidad del producto"/>
    <s v=""/>
    <n v="49"/>
    <n v="14.7"/>
    <s v="100.0 %"/>
    <n v="-14.7"/>
    <x v="0"/>
    <x v="0"/>
    <x v="0"/>
  </r>
  <r>
    <x v="5"/>
    <s v="La Mar"/>
    <n v="1100170779"/>
    <s v="Mária Almenara - La Mar"/>
    <x v="94"/>
    <s v="18/02/2024"/>
    <s v="21:57:00"/>
    <s v="Calidad del producto"/>
    <s v=""/>
    <n v="15"/>
    <n v="4.5"/>
    <s v="100.0 %"/>
    <n v="-4.5"/>
    <x v="0"/>
    <x v="0"/>
    <x v="0"/>
  </r>
  <r>
    <x v="5"/>
    <s v="La molina"/>
    <n v="1100176569"/>
    <s v="Mária Almenara - La Molina"/>
    <x v="0"/>
    <s v="19/02/2024"/>
    <s v="09:03:45"/>
    <s v="Producto incorrecto"/>
    <m/>
    <n v="32"/>
    <n v="32"/>
    <s v="100.0 %"/>
    <n v="-32"/>
    <x v="2"/>
    <x v="1"/>
    <x v="0"/>
  </r>
  <r>
    <x v="5"/>
    <s v="Chorrillos"/>
    <n v="1100693887"/>
    <s v="Mária Almenara – Villa Chorrillos"/>
    <x v="0"/>
    <s v="19/02/2024"/>
    <s v="19:04:33"/>
    <s v="Producto incorrecto"/>
    <m/>
    <n v="56"/>
    <n v="8.8000000000000007"/>
    <s v="100.0 %"/>
    <n v="-8.8000000000000007"/>
    <x v="2"/>
    <x v="1"/>
    <x v="0"/>
  </r>
  <r>
    <x v="5"/>
    <s v="SantaCata"/>
    <n v="1100848320"/>
    <s v="Mária Almenara - Santa Catalina"/>
    <x v="95"/>
    <s v="19/02/2024"/>
    <s v="21:33:24"/>
    <s v="Calidad del producto"/>
    <m/>
    <n v="99"/>
    <n v="69.3"/>
    <s v="100.0 %"/>
    <n v="-69.3"/>
    <x v="0"/>
    <x v="0"/>
    <x v="0"/>
  </r>
  <r>
    <x v="5"/>
    <s v="Paso28"/>
    <n v="1101220759"/>
    <s v="Mária Almenara - Paseo De La Republica"/>
    <x v="0"/>
    <s v="20/02/2024"/>
    <s v="12:08:30"/>
    <s v="Orden incorrecta"/>
    <m/>
    <n v="99"/>
    <n v="93.63"/>
    <s v="100.0 %"/>
    <n v="-93.63"/>
    <x v="2"/>
    <x v="1"/>
    <x v="0"/>
  </r>
  <r>
    <x v="5"/>
    <s v="Paso28"/>
    <n v="1101220759"/>
    <s v="Mária Almenara - Paseo De La Republica"/>
    <x v="0"/>
    <s v="20/02/2024"/>
    <s v="12:08:30"/>
    <s v="Orden incorrecta"/>
    <m/>
    <n v="99"/>
    <n v="8.3699999999999992"/>
    <s v="100.0 %"/>
    <n v="-5.37"/>
    <x v="2"/>
    <x v="1"/>
    <x v="0"/>
  </r>
  <r>
    <x v="5"/>
    <s v="San Miguel"/>
    <n v="1101394587"/>
    <s v="María Almenara - San Miguel"/>
    <x v="0"/>
    <s v="20/02/2024"/>
    <s v="15:04:12"/>
    <s v="Producto incorrecto"/>
    <m/>
    <n v="93"/>
    <n v="29"/>
    <s v="100.0 %"/>
    <n v="-29"/>
    <x v="2"/>
    <x v="1"/>
    <x v="0"/>
  </r>
  <r>
    <x v="5"/>
    <s v="La molina"/>
    <n v="1101390921"/>
    <s v="Mária Almenara - La Molina"/>
    <x v="0"/>
    <s v="20/02/2024"/>
    <s v="16:03:31"/>
    <s v="Orden incorrecta"/>
    <m/>
    <n v="28.9"/>
    <n v="28.9"/>
    <s v="100.0 %"/>
    <n v="-28.9"/>
    <x v="2"/>
    <x v="1"/>
    <x v="0"/>
  </r>
  <r>
    <x v="5"/>
    <s v="Dos De Mayo"/>
    <n v="1101788346"/>
    <s v="Mária Almenara - Dos De Mayo"/>
    <x v="0"/>
    <s v="20/02/2024"/>
    <s v="21:19:45"/>
    <s v="Orden incorrecta"/>
    <m/>
    <n v="29.9"/>
    <n v="9.6999999999999993"/>
    <s v="100.0 %"/>
    <n v="-9.6999999999999993"/>
    <x v="2"/>
    <x v="1"/>
    <x v="0"/>
  </r>
  <r>
    <x v="5"/>
    <s v="Dos De Mayo"/>
    <n v="1101788346"/>
    <s v="Mária Almenara - Dos De Mayo"/>
    <x v="0"/>
    <s v="20/02/2024"/>
    <s v="21:19:45"/>
    <s v="Orden incorrecta"/>
    <m/>
    <n v="29.9"/>
    <n v="22.2"/>
    <s v="100.0 %"/>
    <n v="-20.2"/>
    <x v="2"/>
    <x v="1"/>
    <x v="0"/>
  </r>
  <r>
    <x v="5"/>
    <s v="SantaCata"/>
    <n v="1102460165"/>
    <s v="Mária Almenara - Santa Catalina"/>
    <x v="0"/>
    <s v="21/02/2024"/>
    <s v="17:30:22"/>
    <s v="Producto faltante"/>
    <m/>
    <n v="18"/>
    <n v="9"/>
    <s v="100.0 %"/>
    <n v="-9"/>
    <x v="1"/>
    <x v="1"/>
    <x v="0"/>
  </r>
  <r>
    <x v="5"/>
    <s v="La molina"/>
    <n v="1102532570"/>
    <s v="Mária Almenara - La Molina"/>
    <x v="0"/>
    <s v="21/02/2024"/>
    <s v="18:35:45"/>
    <s v="Orden incorrecta"/>
    <m/>
    <n v="49"/>
    <n v="51.7"/>
    <s v="100.0 %"/>
    <n v="-49"/>
    <x v="2"/>
    <x v="1"/>
    <x v="0"/>
  </r>
  <r>
    <x v="5"/>
    <s v="Aramburu"/>
    <n v="1102593261"/>
    <s v="Mária Almenara - Aramburú"/>
    <x v="0"/>
    <s v="21/02/2024"/>
    <s v="19:42:58"/>
    <s v="Producto faltante"/>
    <m/>
    <n v="57"/>
    <n v="9"/>
    <s v="100.0 %"/>
    <n v="-9"/>
    <x v="1"/>
    <x v="1"/>
    <x v="0"/>
  </r>
  <r>
    <x v="5"/>
    <s v="Bolivar"/>
    <n v="1103195730"/>
    <s v="Mária Almenara - Pueblo Libre"/>
    <x v="0"/>
    <s v="22/02/2024"/>
    <s v="15:57:52"/>
    <s v="Producto faltante"/>
    <m/>
    <n v="32"/>
    <n v="16"/>
    <s v="100.0 %"/>
    <n v="-16"/>
    <x v="1"/>
    <x v="1"/>
    <x v="0"/>
  </r>
  <r>
    <x v="5"/>
    <s v="La Marina"/>
    <n v="1103426151"/>
    <s v="Mária Almenara - La Marina"/>
    <x v="0"/>
    <s v="22/02/2024"/>
    <s v="20:34:54"/>
    <s v="Orden incorrecta"/>
    <m/>
    <n v="99"/>
    <n v="101"/>
    <s v="100.0 %"/>
    <n v="-99"/>
    <x v="2"/>
    <x v="1"/>
    <x v="0"/>
  </r>
  <r>
    <x v="5"/>
    <s v="Aramburu"/>
    <n v="1103893645"/>
    <s v="Mária Almenara - Aramburú"/>
    <x v="0"/>
    <s v="23/02/2024"/>
    <s v="14:11:27"/>
    <s v="Producto faltante"/>
    <m/>
    <n v="32"/>
    <n v="8.8000000000000007"/>
    <s v="100.0 %"/>
    <n v="-8.8000000000000007"/>
    <x v="1"/>
    <x v="1"/>
    <x v="0"/>
  </r>
  <r>
    <x v="5"/>
    <s v="SantaCata"/>
    <n v="1104957670"/>
    <s v="Mária Almenara - Santa Catalina"/>
    <x v="0"/>
    <s v="24/02/2024"/>
    <s v="17:16:47"/>
    <s v="Producto faltante"/>
    <m/>
    <n v="41"/>
    <n v="16"/>
    <s v="100.0 %"/>
    <n v="-16"/>
    <x v="1"/>
    <x v="1"/>
    <x v="0"/>
  </r>
  <r>
    <x v="5"/>
    <s v="Megaplaza"/>
    <n v="1105032496"/>
    <s v="Mária Almenara - Mega Plaza"/>
    <x v="0"/>
    <s v="24/02/2024"/>
    <s v="18:27:45"/>
    <s v="Orden incorrecta"/>
    <m/>
    <n v="32"/>
    <n v="20.8"/>
    <s v="100.0 %"/>
    <n v="-20.8"/>
    <x v="2"/>
    <x v="1"/>
    <x v="0"/>
  </r>
  <r>
    <x v="5"/>
    <s v="La Encalada"/>
    <n v="1105161653"/>
    <s v="Mária Almenara - Encalada"/>
    <x v="0"/>
    <s v="24/02/2024"/>
    <s v="19:57:58"/>
    <s v="Producto faltante"/>
    <m/>
    <n v="63"/>
    <n v="8.8000000000000007"/>
    <s v="100.0 %"/>
    <n v="-8.8000000000000007"/>
    <x v="1"/>
    <x v="1"/>
    <x v="0"/>
  </r>
  <r>
    <x v="5"/>
    <s v="Paso28"/>
    <n v="1105243372"/>
    <s v="Mária Almenara - Paseo De La Republica"/>
    <x v="0"/>
    <s v="24/02/2024"/>
    <s v="20:07:45"/>
    <s v="Producto incorrecto"/>
    <m/>
    <n v="24.9"/>
    <n v="11.65"/>
    <s v="100.0 %"/>
    <n v="-11.65"/>
    <x v="2"/>
    <x v="1"/>
    <x v="0"/>
  </r>
  <r>
    <x v="5"/>
    <s v="SantaCata"/>
    <n v="1105799001"/>
    <s v="Mária Almenara - Santa Catalina"/>
    <x v="0"/>
    <s v="25/02/2024"/>
    <s v="13:41:13"/>
    <s v="Producto faltante"/>
    <m/>
    <n v="38"/>
    <n v="22"/>
    <s v="100.0 %"/>
    <n v="-22"/>
    <x v="1"/>
    <x v="1"/>
    <x v="0"/>
  </r>
  <r>
    <x v="5"/>
    <s v="La Mar"/>
    <n v="1106783615"/>
    <s v="Mária Almenara - La Mar"/>
    <x v="0"/>
    <s v="26/02/2024"/>
    <s v="17:06:57"/>
    <s v="Producto faltante"/>
    <s v=""/>
    <n v="16"/>
    <n v="6.4"/>
    <s v="100.0 %"/>
    <n v="-6.4"/>
    <x v="1"/>
    <x v="1"/>
    <x v="0"/>
  </r>
  <r>
    <x v="5"/>
    <s v="San Miguel"/>
    <n v="1107422851"/>
    <s v="María Almenara - San Miguel"/>
    <x v="0"/>
    <s v="27/02/2024"/>
    <s v="14:17:17"/>
    <s v="Producto incorrecto"/>
    <s v=""/>
    <n v="25"/>
    <n v="9"/>
    <s v="100.0 %"/>
    <n v="-9"/>
    <x v="2"/>
    <x v="1"/>
    <x v="0"/>
  </r>
  <r>
    <x v="5"/>
    <s v="Aramburu"/>
    <n v="1107418234"/>
    <s v="Mária Almenara - Aramburú"/>
    <x v="0"/>
    <s v="27/02/2024"/>
    <s v="15:04:58"/>
    <s v="Producto incorrecto"/>
    <s v=""/>
    <n v="35"/>
    <n v="19.25"/>
    <s v="100.0 %"/>
    <n v="-19.25"/>
    <x v="2"/>
    <x v="1"/>
    <x v="0"/>
  </r>
  <r>
    <x v="5"/>
    <s v="Megaplaza"/>
    <n v="1107867255"/>
    <s v="Mária Almenara - Mega Plaza"/>
    <x v="0"/>
    <s v="27/02/2024"/>
    <s v="20:51:33"/>
    <s v="Producto faltante"/>
    <s v=""/>
    <n v="57"/>
    <n v="16"/>
    <s v="100.0 %"/>
    <n v="-16"/>
    <x v="1"/>
    <x v="1"/>
    <x v="0"/>
  </r>
  <r>
    <x v="5"/>
    <s v="Paso28"/>
    <n v="1108765146"/>
    <s v="Mária Almenara - Paseo De La Republica"/>
    <x v="0"/>
    <s v="28/02/2024"/>
    <s v="21:30:56"/>
    <s v="Producto incorrecto"/>
    <s v=""/>
    <n v="55"/>
    <n v="20"/>
    <s v="100.0 %"/>
    <n v="-20"/>
    <x v="2"/>
    <x v="1"/>
    <x v="0"/>
  </r>
  <r>
    <x v="5"/>
    <s v="Camacho"/>
    <n v="1108255583"/>
    <s v="María Almenara - Camacho"/>
    <x v="0"/>
    <s v="28/02/2024"/>
    <s v="14:39:05"/>
    <s v="Producto incorrecto"/>
    <s v=""/>
    <n v="44"/>
    <n v="16"/>
    <s v="100.0 %"/>
    <n v="-16"/>
    <x v="2"/>
    <x v="1"/>
    <x v="0"/>
  </r>
  <r>
    <x v="5"/>
    <s v="SantaCata"/>
    <n v="1109294112"/>
    <s v="Mária Almenara - Santa Catalina"/>
    <x v="0"/>
    <s v="29/02/2024"/>
    <s v="18:00:05"/>
    <s v="Orden incorrecta"/>
    <s v=""/>
    <n v="49"/>
    <n v="51"/>
    <s v="100.0 %"/>
    <n v="-49"/>
    <x v="2"/>
    <x v="1"/>
    <x v="0"/>
  </r>
  <r>
    <x v="6"/>
    <s v="Paso28"/>
    <n v="1110131890"/>
    <s v="Mária Almenara - Paseo De La Republica"/>
    <x v="0"/>
    <s v="01/03/2024"/>
    <s v="15:30:41"/>
    <s v="Producto faltante"/>
    <s v=""/>
    <n v="80"/>
    <n v="16"/>
    <s v="100.0 %"/>
    <n v="-16"/>
    <x v="1"/>
    <x v="1"/>
    <x v="0"/>
  </r>
  <r>
    <x v="6"/>
    <s v="SantaCata"/>
    <n v="1110121762"/>
    <s v="Mária Almenara - Santa Catalina"/>
    <x v="0"/>
    <s v="01/03/2024"/>
    <s v="16:14:41"/>
    <s v="Producto faltante"/>
    <s v=""/>
    <n v="32"/>
    <n v="16"/>
    <s v="100.0 %"/>
    <n v="-16"/>
    <x v="1"/>
    <x v="1"/>
    <x v="0"/>
  </r>
  <r>
    <x v="6"/>
    <s v="Bolivar"/>
    <n v="1110254459"/>
    <s v="Mária Almenara - Pueblo Libre"/>
    <x v="0"/>
    <s v="01/03/2024"/>
    <s v="17:59:12"/>
    <s v="Producto faltante"/>
    <s v=""/>
    <n v="151"/>
    <n v="99"/>
    <s v="100.0 %"/>
    <n v="-99"/>
    <x v="1"/>
    <x v="1"/>
    <x v="0"/>
  </r>
  <r>
    <x v="6"/>
    <s v="San Miguel"/>
    <n v="1110534949"/>
    <s v="María Almenara - San Miguel"/>
    <x v="0"/>
    <s v="01/03/2024"/>
    <s v="20:42:27"/>
    <s v="Orden incorrecta"/>
    <s v=""/>
    <n v="26"/>
    <n v="28.4"/>
    <s v="100.0 %"/>
    <n v="-26"/>
    <x v="2"/>
    <x v="1"/>
    <x v="0"/>
  </r>
  <r>
    <x v="6"/>
    <s v="Megaplaza"/>
    <n v="1110627614"/>
    <s v="Mária Almenara - Mega Plaza"/>
    <x v="0"/>
    <s v="01/03/2024"/>
    <s v="21:21:02"/>
    <s v="Producto incorrecto"/>
    <s v=""/>
    <n v="99"/>
    <n v="54.45"/>
    <s v="100.0 %"/>
    <n v="-54.45"/>
    <x v="2"/>
    <x v="1"/>
    <x v="0"/>
  </r>
  <r>
    <x v="6"/>
    <s v="San Miguel"/>
    <n v="1110629356"/>
    <s v="María Almenara - San Miguel"/>
    <x v="0"/>
    <s v="01/03/2024"/>
    <s v="21:36:29"/>
    <s v="Calidad del producto"/>
    <s v=""/>
    <n v="27"/>
    <n v="5.94"/>
    <s v="100.0 %"/>
    <n v="-5.94"/>
    <x v="0"/>
    <x v="0"/>
    <x v="0"/>
  </r>
  <r>
    <x v="6"/>
    <s v="SantaCata"/>
    <n v="1110627987"/>
    <s v="Mária Almenara - Santa Catalina"/>
    <x v="0"/>
    <s v="01/03/2024"/>
    <s v="21:24:05"/>
    <s v="Producto faltante"/>
    <s v=""/>
    <n v="18"/>
    <n v="9"/>
    <s v="100.0 %"/>
    <n v="-9"/>
    <x v="1"/>
    <x v="1"/>
    <x v="0"/>
  </r>
  <r>
    <x v="6"/>
    <s v="Megaplaza"/>
    <n v="1111526544"/>
    <s v="Mária Almenara - Mega Plaza"/>
    <x v="0"/>
    <s v="02/03/2024"/>
    <s v="20:38:33"/>
    <s v="Producto incorrecto"/>
    <s v=""/>
    <n v="26"/>
    <n v="6.5"/>
    <s v="100.0 %"/>
    <n v="-6.5"/>
    <x v="2"/>
    <x v="1"/>
    <x v="0"/>
  </r>
  <r>
    <x v="6"/>
    <s v="Chorrillos"/>
    <n v="1112999356"/>
    <s v="Mária Almenara – Villa Chorrillos"/>
    <x v="0"/>
    <s v="04/03/2024"/>
    <s v="16:38:41"/>
    <s v="Producto faltante"/>
    <s v=""/>
    <n v="30"/>
    <n v="4.5"/>
    <s v="100.0 %"/>
    <n v="-4.5"/>
    <x v="1"/>
    <x v="1"/>
    <x v="0"/>
  </r>
  <r>
    <x v="6"/>
    <s v="Chorrillos"/>
    <n v="1113245425"/>
    <s v="Mária Almenara – Villa Chorrillos"/>
    <x v="0"/>
    <s v="04/03/2024"/>
    <s v="20:32:03"/>
    <s v="Producto incorrecto"/>
    <s v=""/>
    <n v="24"/>
    <n v="15"/>
    <s v="100.0 %"/>
    <n v="-15"/>
    <x v="2"/>
    <x v="1"/>
    <x v="0"/>
  </r>
  <r>
    <x v="6"/>
    <s v="Aramburu"/>
    <n v="1113270379"/>
    <s v="Mária Almenara - Aramburú"/>
    <x v="0"/>
    <s v="04/03/2024"/>
    <s v="20:56:08"/>
    <s v="Orden incorrecta"/>
    <s v=""/>
    <n v="49"/>
    <n v="49"/>
    <s v="100.0 %"/>
    <n v="-49"/>
    <x v="2"/>
    <x v="1"/>
    <x v="0"/>
  </r>
  <r>
    <x v="6"/>
    <s v="La Encalada"/>
    <n v="1113440228"/>
    <s v="Mária Almenara - Encalada"/>
    <x v="0"/>
    <s v="05/03/2024"/>
    <s v="11:08:53"/>
    <s v="Producto incorrecto"/>
    <s v=""/>
    <n v="48"/>
    <n v="16"/>
    <s v="100.0 %"/>
    <n v="-16"/>
    <x v="2"/>
    <x v="1"/>
    <x v="0"/>
  </r>
  <r>
    <x v="6"/>
    <s v="La Encalada"/>
    <n v="1114318983"/>
    <s v="Mária Almenara - Encalada"/>
    <x v="0"/>
    <s v="06/03/2024"/>
    <s v="13:09:59"/>
    <s v="Orden incorrecta"/>
    <s v=""/>
    <n v="29"/>
    <n v="30.9"/>
    <s v="100.0 %"/>
    <n v="-29"/>
    <x v="2"/>
    <x v="1"/>
    <x v="0"/>
  </r>
  <r>
    <x v="6"/>
    <s v="Paso28"/>
    <n v="1115185682"/>
    <s v="Mária Almenara - Paseo De La Republica"/>
    <x v="0"/>
    <s v="07/03/2024"/>
    <s v="15:37:21"/>
    <s v="Producto faltante"/>
    <s v=""/>
    <n v="65"/>
    <n v="9"/>
    <s v="100.0 %"/>
    <n v="-9"/>
    <x v="1"/>
    <x v="1"/>
    <x v="0"/>
  </r>
  <r>
    <x v="6"/>
    <s v="Bolivar"/>
    <n v="1115234478"/>
    <s v="Mária Almenara - Pueblo Libre"/>
    <x v="0"/>
    <s v="07/03/2024"/>
    <s v="15:22:58"/>
    <s v="Producto incorrecto"/>
    <s v=""/>
    <n v="47"/>
    <n v="16"/>
    <s v="100.0 %"/>
    <n v="-16"/>
    <x v="2"/>
    <x v="1"/>
    <x v="0"/>
  </r>
  <r>
    <x v="6"/>
    <s v="Chorrillos"/>
    <n v="1115245323"/>
    <s v="Mária Almenara – Villa Chorrillos"/>
    <x v="0"/>
    <s v="07/03/2024"/>
    <s v="16:24:32"/>
    <s v="Orden incorrecta"/>
    <s v=""/>
    <n v="49"/>
    <n v="45"/>
    <s v="100.0 %"/>
    <n v="-43.3"/>
    <x v="2"/>
    <x v="1"/>
    <x v="0"/>
  </r>
  <r>
    <x v="6"/>
    <s v="Megaplaza"/>
    <n v="1115348446"/>
    <s v="Mária Almenara - Mega Plaza"/>
    <x v="0"/>
    <s v="07/03/2024"/>
    <s v="17:33:21"/>
    <s v="Producto faltante"/>
    <s v=""/>
    <n v="32"/>
    <n v="16"/>
    <s v="100.0 %"/>
    <n v="-16"/>
    <x v="1"/>
    <x v="1"/>
    <x v="0"/>
  </r>
  <r>
    <x v="6"/>
    <s v="Megaplaza"/>
    <n v="1115564712"/>
    <s v="Mária Almenara - Mega Plaza"/>
    <x v="0"/>
    <s v="07/03/2024"/>
    <s v="19:45:13"/>
    <s v="Orden incorrecta"/>
    <s v=""/>
    <n v="85"/>
    <n v="85"/>
    <s v="100.0 %"/>
    <n v="-85"/>
    <x v="2"/>
    <x v="1"/>
    <x v="0"/>
  </r>
  <r>
    <x v="6"/>
    <s v="La Mar"/>
    <n v="1115648324"/>
    <s v="Mária Almenara - La Mar"/>
    <x v="0"/>
    <s v="07/03/2024"/>
    <s v="21:26:22"/>
    <s v="Producto faltante"/>
    <s v=""/>
    <n v="16"/>
    <n v="8.8000000000000007"/>
    <s v="100.0 %"/>
    <n v="-8.8000000000000007"/>
    <x v="1"/>
    <x v="1"/>
    <x v="0"/>
  </r>
  <r>
    <x v="6"/>
    <s v="La Mar"/>
    <n v="1115752712"/>
    <s v="Mária Almenara - La Mar"/>
    <x v="0"/>
    <s v="08/03/2024"/>
    <s v="08:58:19"/>
    <s v="Orden incorrecta"/>
    <s v=""/>
    <n v="52"/>
    <n v="56"/>
    <s v="100.0 %"/>
    <n v="-52"/>
    <x v="2"/>
    <x v="1"/>
    <x v="0"/>
  </r>
  <r>
    <x v="6"/>
    <s v="La Mar"/>
    <n v="1115843621"/>
    <s v="Mária Almenara - La Mar"/>
    <x v="0"/>
    <s v="08/03/2024"/>
    <s v="09:40:00"/>
    <s v="Producto incorrecto"/>
    <s v=""/>
    <n v="75"/>
    <n v="41.25"/>
    <s v="100.0 %"/>
    <n v="-41.25"/>
    <x v="2"/>
    <x v="1"/>
    <x v="0"/>
  </r>
  <r>
    <x v="6"/>
    <s v="La Encalada"/>
    <n v="1115887858"/>
    <s v="Mária Almenara - Encalada"/>
    <x v="0"/>
    <s v="08/03/2024"/>
    <s v="11:03:44"/>
    <s v="Calidad del producto"/>
    <s v=""/>
    <n v="57"/>
    <n v="31.2"/>
    <s v="100.0 %"/>
    <n v="-31.2"/>
    <x v="0"/>
    <x v="0"/>
    <x v="0"/>
  </r>
  <r>
    <x v="6"/>
    <s v="SantaCata"/>
    <n v="1115950522"/>
    <s v="Mária Almenara - Santa Catalina"/>
    <x v="0"/>
    <s v="08/03/2024"/>
    <s v="11:47:31"/>
    <s v="Orden incorrecta"/>
    <s v=""/>
    <n v="49"/>
    <n v="49"/>
    <s v="100.0 %"/>
    <n v="-49"/>
    <x v="2"/>
    <x v="1"/>
    <x v="0"/>
  </r>
  <r>
    <x v="6"/>
    <s v="La Marina"/>
    <n v="1116121000"/>
    <s v="Mária Almenara - La Marina"/>
    <x v="0"/>
    <s v="08/03/2024"/>
    <s v="14:42:03"/>
    <s v="Producto faltante"/>
    <s v=""/>
    <n v="64"/>
    <n v="16"/>
    <s v="100.0 %"/>
    <n v="-16"/>
    <x v="1"/>
    <x v="1"/>
    <x v="0"/>
  </r>
  <r>
    <x v="6"/>
    <s v="Bolivar"/>
    <n v="1116073684"/>
    <s v="Mária Almenara - Pueblo Libre"/>
    <x v="0"/>
    <s v="08/03/2024"/>
    <s v="14:01:56"/>
    <s v="Orden incorrecta"/>
    <s v=""/>
    <n v="52"/>
    <n v="52"/>
    <s v="100.0 %"/>
    <n v="-52"/>
    <x v="2"/>
    <x v="1"/>
    <x v="0"/>
  </r>
  <r>
    <x v="6"/>
    <s v="SantaCata"/>
    <n v="1115913625"/>
    <s v="Mária Almenara - Santa Catalina"/>
    <x v="0"/>
    <s v="08/03/2024"/>
    <s v="11:43:13"/>
    <s v="Producto incorrecto"/>
    <s v=""/>
    <n v="32"/>
    <n v="17.600000000000001"/>
    <s v="100.0 %"/>
    <n v="-17.600000000000001"/>
    <x v="2"/>
    <x v="1"/>
    <x v="0"/>
  </r>
  <r>
    <x v="6"/>
    <s v="Dos De Mayo"/>
    <n v="1116592389"/>
    <s v="Mária Almenara - Dos De Mayo"/>
    <x v="0"/>
    <s v="08/03/2024"/>
    <s v="20:11:41"/>
    <s v="Calidad del producto"/>
    <s v=""/>
    <n v="16"/>
    <n v="5.72"/>
    <s v="100.0 %"/>
    <n v="-5.72"/>
    <x v="0"/>
    <x v="0"/>
    <x v="0"/>
  </r>
  <r>
    <x v="6"/>
    <s v="SantaCata"/>
    <n v="1116506662"/>
    <s v="Mária Almenara - Santa Catalina"/>
    <x v="0"/>
    <s v="08/03/2024"/>
    <s v="19:05:43"/>
    <s v="Producto incorrecto"/>
    <s v=""/>
    <n v="84"/>
    <n v="11.24"/>
    <s v="100.0 %"/>
    <n v="-11.24"/>
    <x v="2"/>
    <x v="1"/>
    <x v="0"/>
  </r>
  <r>
    <x v="6"/>
    <s v="La Marina"/>
    <n v="1116508522"/>
    <s v="Mária Almenara - La Marina"/>
    <x v="0"/>
    <s v="08/03/2024"/>
    <s v="19:13:49"/>
    <s v="Calidad del producto"/>
    <s v=""/>
    <n v="99"/>
    <n v="26.64"/>
    <s v="100.0 %"/>
    <n v="-26.64"/>
    <x v="0"/>
    <x v="0"/>
    <x v="0"/>
  </r>
  <r>
    <x v="6"/>
    <s v="Megaplaza"/>
    <n v="1116931195"/>
    <s v="Mária Almenara - Mega Plaza"/>
    <x v="0"/>
    <s v="09/03/2024"/>
    <s v="10:12:01"/>
    <s v="Producto faltante"/>
    <s v=""/>
    <n v="99"/>
    <n v="54.45"/>
    <s v="100.0 %"/>
    <n v="-54.45"/>
    <x v="1"/>
    <x v="1"/>
    <x v="0"/>
  </r>
  <r>
    <x v="6"/>
    <s v="Bolivar"/>
    <n v="1117258458"/>
    <s v="Mária Almenara - Pueblo Libre"/>
    <x v="0"/>
    <s v="09/03/2024"/>
    <s v="15:06:38"/>
    <s v="Calidad del producto"/>
    <s v=""/>
    <n v="99"/>
    <n v="99"/>
    <s v="100.0 %"/>
    <n v="-99"/>
    <x v="0"/>
    <x v="0"/>
    <x v="0"/>
  </r>
  <r>
    <x v="6"/>
    <s v="Megaplaza"/>
    <n v="1117333137"/>
    <s v="Mária Almenara - Mega Plaza"/>
    <x v="0"/>
    <s v="09/03/2024"/>
    <s v="17:19:16"/>
    <s v="Producto faltante"/>
    <s v=""/>
    <n v="64"/>
    <n v="16"/>
    <s v="100.0 %"/>
    <n v="-16"/>
    <x v="1"/>
    <x v="1"/>
    <x v="0"/>
  </r>
  <r>
    <x v="6"/>
    <s v="Megaplaza"/>
    <n v="1118346367"/>
    <s v="Mária Almenara - Mega Plaza"/>
    <x v="0"/>
    <s v="10/03/2024"/>
    <s v="15:50:53"/>
    <s v="Producto faltante"/>
    <s v=""/>
    <n v="114"/>
    <n v="15"/>
    <s v="100.0 %"/>
    <n v="-15"/>
    <x v="1"/>
    <x v="1"/>
    <x v="0"/>
  </r>
  <r>
    <x v="6"/>
    <s v="SantaCata"/>
    <n v="1118371183"/>
    <s v="Mária Almenara - Santa Catalina"/>
    <x v="0"/>
    <s v="10/03/2024"/>
    <s v="16:01:31"/>
    <s v="Producto faltante"/>
    <s v=""/>
    <n v="25"/>
    <n v="16"/>
    <s v="100.0 %"/>
    <n v="-16"/>
    <x v="1"/>
    <x v="1"/>
    <x v="0"/>
  </r>
  <r>
    <x v="6"/>
    <s v="Paso28"/>
    <n v="1118277227"/>
    <s v="Mária Almenara - Paseo De La Republica"/>
    <x v="0"/>
    <s v="10/03/2024"/>
    <s v="15:04:13"/>
    <s v="Calidad del producto"/>
    <s v=""/>
    <n v="49"/>
    <n v="14.7"/>
    <s v="100.0 %"/>
    <n v="-14.7"/>
    <x v="0"/>
    <x v="0"/>
    <x v="0"/>
  </r>
  <r>
    <x v="6"/>
    <s v="San Miguel"/>
    <n v="1119268296"/>
    <s v="María Almenara - San Miguel"/>
    <x v="0"/>
    <s v="11/03/2024"/>
    <s v="16:35:09"/>
    <s v="Producto incorrecto"/>
    <m/>
    <n v="31"/>
    <n v="16"/>
    <s v="100.0 %"/>
    <n v="-16"/>
    <x v="2"/>
    <x v="1"/>
    <x v="0"/>
  </r>
  <r>
    <x v="6"/>
    <s v="Chorrillos"/>
    <n v="1119204235"/>
    <s v="Mária Almenara – Villa Chorrillos"/>
    <x v="0"/>
    <s v="11/03/2024"/>
    <s v="14:51:40"/>
    <s v="Producto incorrecto"/>
    <m/>
    <n v="113"/>
    <n v="49"/>
    <s v="100.0 %"/>
    <n v="-49"/>
    <x v="2"/>
    <x v="1"/>
    <x v="0"/>
  </r>
  <r>
    <x v="6"/>
    <s v="La molina"/>
    <n v="1119555209"/>
    <s v="Mária Almenara - La Molina"/>
    <x v="0"/>
    <s v="11/03/2024"/>
    <s v="20:26:16"/>
    <s v="Producto faltante"/>
    <m/>
    <n v="44"/>
    <n v="28"/>
    <s v="100.0 %"/>
    <n v="-28"/>
    <x v="1"/>
    <x v="1"/>
    <x v="0"/>
  </r>
  <r>
    <x v="6"/>
    <s v="La Mar"/>
    <n v="1119491010"/>
    <s v="Mária Almenara - La Mar"/>
    <x v="0"/>
    <s v="11/03/2024"/>
    <s v="19:45:47"/>
    <s v="Producto faltante"/>
    <m/>
    <n v="24.9"/>
    <n v="13.7"/>
    <s v="100.0 %"/>
    <n v="-13.7"/>
    <x v="1"/>
    <x v="1"/>
    <x v="0"/>
  </r>
  <r>
    <x v="6"/>
    <s v="San Miguel"/>
    <n v="1119622854"/>
    <s v="María Almenara - San Miguel"/>
    <x v="0"/>
    <s v="12/03/2024"/>
    <s v="08:55:29"/>
    <s v="Orden incorrecta"/>
    <m/>
    <n v="26"/>
    <n v="26"/>
    <s v="100.0 %"/>
    <n v="-26"/>
    <x v="2"/>
    <x v="1"/>
    <x v="0"/>
  </r>
  <r>
    <x v="6"/>
    <s v="Megaplaza"/>
    <n v="1119994978"/>
    <s v="Mária Almenara - Mega Plaza"/>
    <x v="0"/>
    <s v="12/03/2024"/>
    <s v="16:17:34"/>
    <s v="Calidad del producto"/>
    <m/>
    <n v="32"/>
    <n v="8.8000000000000007"/>
    <s v="100.0 %"/>
    <n v="-8.8000000000000007"/>
    <x v="0"/>
    <x v="0"/>
    <x v="0"/>
  </r>
  <r>
    <x v="6"/>
    <s v="La Marina"/>
    <n v="1119999211"/>
    <s v="Mária Almenara - La Marina"/>
    <x v="0"/>
    <s v="12/03/2024"/>
    <s v="17:06:48"/>
    <s v="Producto incorrecto"/>
    <m/>
    <n v="69"/>
    <n v="49"/>
    <s v="100.0 %"/>
    <n v="-49"/>
    <x v="2"/>
    <x v="1"/>
    <x v="0"/>
  </r>
  <r>
    <x v="6"/>
    <s v="Paso28"/>
    <n v="1119994972"/>
    <s v="Mária Almenara - Paseo De La Republica"/>
    <x v="0"/>
    <s v="12/03/2024"/>
    <s v="16:17:30"/>
    <s v="Producto incorrecto"/>
    <m/>
    <n v="99"/>
    <n v="54.45"/>
    <s v="100.0 %"/>
    <n v="-54.45"/>
    <x v="2"/>
    <x v="1"/>
    <x v="0"/>
  </r>
  <r>
    <x v="6"/>
    <s v="Paso28"/>
    <n v="1120236998"/>
    <s v="Mária Almenara - Paseo De La Republica"/>
    <x v="0"/>
    <s v="12/03/2024"/>
    <s v="19:52:22"/>
    <s v="Orden incorrecta"/>
    <m/>
    <n v="75"/>
    <n v="77.400000000000006"/>
    <s v="100.0 %"/>
    <n v="-75"/>
    <x v="2"/>
    <x v="1"/>
    <x v="0"/>
  </r>
  <r>
    <x v="6"/>
    <s v="Precursores"/>
    <n v="1120241955"/>
    <s v="María Almenara - Precursores"/>
    <x v="0"/>
    <s v="12/03/2024"/>
    <s v="20:34:12"/>
    <s v="Orden incorrecta"/>
    <m/>
    <n v="16"/>
    <n v="18.7"/>
    <s v="100.0 %"/>
    <n v="-16"/>
    <x v="2"/>
    <x v="1"/>
    <x v="0"/>
  </r>
  <r>
    <x v="6"/>
    <s v="La Encalada"/>
    <n v="1120546985"/>
    <s v="Mária Almenara - Encalada"/>
    <x v="0"/>
    <s v="13/03/2024"/>
    <s v="12:46:54"/>
    <s v="Producto faltante"/>
    <m/>
    <n v="58"/>
    <n v="29"/>
    <s v="100.0 %"/>
    <n v="-29"/>
    <x v="1"/>
    <x v="1"/>
    <x v="0"/>
  </r>
  <r>
    <x v="6"/>
    <s v="Aramburu"/>
    <n v="1120703170"/>
    <s v="Mária Almenara - Aramburú"/>
    <x v="0"/>
    <s v="13/03/2024"/>
    <s v="16:58:01"/>
    <s v="Producto faltante"/>
    <m/>
    <n v="48"/>
    <n v="16"/>
    <s v="100.0 %"/>
    <n v="-16"/>
    <x v="1"/>
    <x v="1"/>
    <x v="0"/>
  </r>
  <r>
    <x v="6"/>
    <s v="La Mar"/>
    <n v="1120642983"/>
    <s v="Mária Almenara - La Mar"/>
    <x v="0"/>
    <s v="13/03/2024"/>
    <s v="14:49:38"/>
    <s v="Calidad del producto"/>
    <m/>
    <n v="48"/>
    <n v="48"/>
    <s v="100.0 %"/>
    <n v="-48"/>
    <x v="0"/>
    <x v="0"/>
    <x v="0"/>
  </r>
  <r>
    <x v="6"/>
    <s v="Paso28"/>
    <n v="1120919954"/>
    <s v="Mária Almenara - Paseo De La Republica"/>
    <x v="0"/>
    <s v="13/03/2024"/>
    <s v="20:19:31"/>
    <s v="Producto faltante"/>
    <m/>
    <n v="49"/>
    <n v="26.95"/>
    <s v="100.0 %"/>
    <n v="-26.95"/>
    <x v="1"/>
    <x v="1"/>
    <x v="0"/>
  </r>
  <r>
    <x v="6"/>
    <s v="Paso28"/>
    <n v="1122617359"/>
    <s v="Mária Almenara - Paseo De La Republica"/>
    <x v="0"/>
    <s v="15/03/2024"/>
    <s v="19:44:51"/>
    <s v="Producto incorrecto"/>
    <m/>
    <n v="73"/>
    <n v="38"/>
    <s v="100.0 %"/>
    <n v="-38"/>
    <x v="2"/>
    <x v="1"/>
    <x v="0"/>
  </r>
  <r>
    <x v="6"/>
    <s v="SantaCata"/>
    <n v="1123248916"/>
    <s v="Mária Almenara - Santa Catalina"/>
    <x v="0"/>
    <s v="16/03/2024"/>
    <s v="14:04:44"/>
    <s v="Producto incorrecto"/>
    <m/>
    <n v="32"/>
    <n v="16"/>
    <s v="100.0 %"/>
    <n v="-16"/>
    <x v="2"/>
    <x v="1"/>
    <x v="0"/>
  </r>
  <r>
    <x v="6"/>
    <s v="SantaCata"/>
    <n v="1123280420"/>
    <s v="Mária Almenara - Santa Catalina"/>
    <x v="0"/>
    <s v="16/03/2024"/>
    <s v="14:24:00"/>
    <s v="Producto incorrecto"/>
    <m/>
    <n v="49"/>
    <n v="26.95"/>
    <s v="100.0 %"/>
    <n v="-26.95"/>
    <x v="2"/>
    <x v="1"/>
    <x v="0"/>
  </r>
  <r>
    <x v="6"/>
    <s v="Paso28"/>
    <n v="1123438933"/>
    <s v="Mária Almenara - Paseo De La Republica"/>
    <x v="0"/>
    <s v="16/03/2024"/>
    <s v="17:43:04"/>
    <s v="Calidad del producto"/>
    <m/>
    <n v="61.9"/>
    <n v="61.9"/>
    <s v="100.0 %"/>
    <n v="-61.9"/>
    <x v="0"/>
    <x v="0"/>
    <x v="0"/>
  </r>
  <r>
    <x v="6"/>
    <s v="La molina"/>
    <n v="1123868922"/>
    <s v="Mária Almenara - La Molina"/>
    <x v="0"/>
    <s v="16/03/2024"/>
    <s v="21:45:31"/>
    <s v="Producto incorrecto"/>
    <m/>
    <n v="64.8"/>
    <n v="10.5"/>
    <s v="100.0 %"/>
    <n v="-10.5"/>
    <x v="2"/>
    <x v="1"/>
    <x v="0"/>
  </r>
  <r>
    <x v="6"/>
    <s v="San Miguel"/>
    <n v="1123928340"/>
    <s v="María Almenara - San Miguel"/>
    <x v="0"/>
    <s v="17/03/2024"/>
    <s v="07:04:26"/>
    <s v="Producto faltante"/>
    <m/>
    <n v="81"/>
    <n v="49"/>
    <s v="100.0 %"/>
    <n v="-49"/>
    <x v="1"/>
    <x v="1"/>
    <x v="0"/>
  </r>
  <r>
    <x v="6"/>
    <s v="San Miguel"/>
    <n v="1124491940"/>
    <s v="María Almenara - San Miguel"/>
    <x v="0"/>
    <s v="17/03/2024"/>
    <s v="16:04:09"/>
    <s v="Calidad del producto"/>
    <m/>
    <n v="37.9"/>
    <n v="12.9"/>
    <s v="100.0 %"/>
    <n v="-12.9"/>
    <x v="0"/>
    <x v="0"/>
    <x v="0"/>
  </r>
  <r>
    <x v="6"/>
    <s v="Precursores"/>
    <n v="1124245436"/>
    <s v="María Almenara - Precursores"/>
    <x v="0"/>
    <s v="17/03/2024"/>
    <s v="12:55:33"/>
    <s v="Calidad del producto"/>
    <m/>
    <n v="99"/>
    <n v="54.45"/>
    <s v="100.0 %"/>
    <n v="-54.45"/>
    <x v="0"/>
    <x v="0"/>
    <x v="0"/>
  </r>
  <r>
    <x v="6"/>
    <s v="Megaplaza"/>
    <n v="1124695670"/>
    <s v="Mária Almenara - Mega Plaza"/>
    <x v="0"/>
    <s v="17/03/2024"/>
    <s v="19:04:20"/>
    <s v="Orden incorrecta"/>
    <m/>
    <n v="35"/>
    <n v="35"/>
    <s v="100.0 %"/>
    <n v="-35"/>
    <x v="2"/>
    <x v="1"/>
    <x v="0"/>
  </r>
  <r>
    <x v="6"/>
    <s v="La Mar"/>
    <n v="1124982389"/>
    <s v="Mária Almenara - La Mar"/>
    <x v="0"/>
    <s v="18/03/2024"/>
    <s v="08:19:12"/>
    <s v="Producto faltante"/>
    <m/>
    <n v="99"/>
    <n v="54.45"/>
    <s v="100.0 %"/>
    <n v="-54.45"/>
    <x v="1"/>
    <x v="1"/>
    <x v="0"/>
  </r>
  <r>
    <x v="6"/>
    <s v="Megaplaza"/>
    <n v="1125795935"/>
    <s v="Mária Almenara - Mega Plaza"/>
    <x v="0"/>
    <s v="19/03/2024"/>
    <s v="10:45:25"/>
    <s v="Orden incorrecta"/>
    <m/>
    <n v="32"/>
    <n v="35.9"/>
    <s v="100.0 %"/>
    <n v="-32"/>
    <x v="2"/>
    <x v="1"/>
    <x v="0"/>
  </r>
  <r>
    <x v="6"/>
    <s v="La Encalada"/>
    <n v="1125844342"/>
    <s v="Mária Almenara - Encalada"/>
    <x v="0"/>
    <s v="19/03/2024"/>
    <s v="11:48:53"/>
    <s v="Producto incorrecto"/>
    <m/>
    <n v="32"/>
    <n v="8"/>
    <s v="100.0 %"/>
    <n v="-8"/>
    <x v="2"/>
    <x v="1"/>
    <x v="0"/>
  </r>
  <r>
    <x v="6"/>
    <s v="Aramburu"/>
    <n v="1125912559"/>
    <s v="Mária Almenara - Aramburú"/>
    <x v="0"/>
    <s v="19/03/2024"/>
    <s v="13:52:21"/>
    <s v="Producto faltante"/>
    <m/>
    <n v="32"/>
    <n v="8.8000000000000007"/>
    <s v="100.0 %"/>
    <n v="-8.8000000000000007"/>
    <x v="1"/>
    <x v="1"/>
    <x v="0"/>
  </r>
  <r>
    <x v="6"/>
    <s v="Megaplaza"/>
    <n v="1125911519"/>
    <s v="Mária Almenara - Mega Plaza"/>
    <x v="0"/>
    <s v="19/03/2024"/>
    <s v="13:40:13"/>
    <s v="Producto incorrecto"/>
    <m/>
    <n v="30"/>
    <n v="30"/>
    <s v="100.0 %"/>
    <n v="-30"/>
    <x v="2"/>
    <x v="1"/>
    <x v="0"/>
  </r>
  <r>
    <x v="6"/>
    <s v="La Mar"/>
    <n v="1125921796"/>
    <s v="Mária Almenara - La Mar"/>
    <x v="0"/>
    <s v="19/03/2024"/>
    <s v="14:30:27"/>
    <s v="Producto incorrecto"/>
    <m/>
    <n v="32"/>
    <n v="16"/>
    <s v="100.0 %"/>
    <n v="-16"/>
    <x v="2"/>
    <x v="1"/>
    <x v="0"/>
  </r>
  <r>
    <x v="6"/>
    <s v="Aramburu"/>
    <n v="1125977246"/>
    <s v="Mária Almenara - Aramburú"/>
    <x v="0"/>
    <s v="19/03/2024"/>
    <s v="15:52:34"/>
    <s v="Producto faltante"/>
    <m/>
    <n v="90"/>
    <n v="81"/>
    <s v="100.0 %"/>
    <n v="-81"/>
    <x v="1"/>
    <x v="1"/>
    <x v="0"/>
  </r>
  <r>
    <x v="6"/>
    <s v="Bolivar"/>
    <n v="1126062143"/>
    <s v="Mária Almenara - Pueblo Libre"/>
    <x v="0"/>
    <s v="19/03/2024"/>
    <s v="16:50:14"/>
    <s v="Producto faltante"/>
    <m/>
    <n v="101"/>
    <n v="69"/>
    <s v="100.0 %"/>
    <n v="-69"/>
    <x v="1"/>
    <x v="1"/>
    <x v="0"/>
  </r>
  <r>
    <x v="6"/>
    <s v="SantaCata"/>
    <n v="1126324140"/>
    <s v="Mária Almenara - Santa Catalina"/>
    <x v="0"/>
    <s v="19/03/2024"/>
    <s v="21:01:42"/>
    <s v="Orden incorrecta"/>
    <m/>
    <n v="49"/>
    <n v="51"/>
    <s v="100.0 %"/>
    <n v="-49"/>
    <x v="2"/>
    <x v="1"/>
    <x v="0"/>
  </r>
  <r>
    <x v="6"/>
    <s v="Dos De Mayo"/>
    <n v="1126290533"/>
    <s v="Mária Almenara - Dos De Mayo"/>
    <x v="0"/>
    <s v="19/03/2024"/>
    <s v="20:25:28"/>
    <s v="Producto faltante"/>
    <m/>
    <n v="60"/>
    <n v="22"/>
    <s v="100.0 %"/>
    <n v="-22"/>
    <x v="1"/>
    <x v="1"/>
    <x v="0"/>
  </r>
  <r>
    <x v="6"/>
    <s v="San Miguel"/>
    <n v="1126826525"/>
    <s v="María Almenara - San Miguel"/>
    <x v="0"/>
    <s v="20/03/2024"/>
    <s v="18:30:22"/>
    <s v="Producto faltante"/>
    <m/>
    <n v="32"/>
    <n v="8.8000000000000007"/>
    <s v="100.0 %"/>
    <n v="-8.8000000000000007"/>
    <x v="1"/>
    <x v="1"/>
    <x v="0"/>
  </r>
  <r>
    <x v="6"/>
    <s v="Paso28"/>
    <n v="1126652095"/>
    <s v="Mária Almenara - Paseo De La Republica"/>
    <x v="0"/>
    <s v="20/03/2024"/>
    <s v="14:44:00"/>
    <s v="Producto faltante"/>
    <m/>
    <n v="49"/>
    <n v="26.95"/>
    <s v="100.0 %"/>
    <n v="-26.95"/>
    <x v="1"/>
    <x v="1"/>
    <x v="0"/>
  </r>
  <r>
    <x v="6"/>
    <s v="Bolivar"/>
    <n v="1126930602"/>
    <s v="Mária Almenara - Pueblo Libre"/>
    <x v="0"/>
    <s v="20/03/2024"/>
    <s v="19:56:19"/>
    <s v="Producto faltante"/>
    <m/>
    <n v="32"/>
    <n v="8.8000000000000007"/>
    <s v="100.0 %"/>
    <n v="-8.8000000000000007"/>
    <x v="1"/>
    <x v="1"/>
    <x v="0"/>
  </r>
  <r>
    <x v="6"/>
    <s v="SantaCata"/>
    <n v="1126733885"/>
    <s v="Mária Almenara - Santa Catalina"/>
    <x v="0"/>
    <s v="20/03/2024"/>
    <s v="16:51:17"/>
    <s v="Calidad del producto"/>
    <m/>
    <n v="49"/>
    <n v="49"/>
    <s v="100.0 %"/>
    <n v="-49"/>
    <x v="0"/>
    <x v="0"/>
    <x v="0"/>
  </r>
  <r>
    <x v="6"/>
    <s v="La Mar"/>
    <n v="1127200503"/>
    <s v="Mária Almenara - La Mar"/>
    <x v="0"/>
    <s v="21/03/2024"/>
    <s v="12:10:25"/>
    <s v="Producto incorrecto"/>
    <m/>
    <n v="49.8"/>
    <n v="24.9"/>
    <s v="100.0 %"/>
    <n v="-24.9"/>
    <x v="2"/>
    <x v="1"/>
    <x v="0"/>
  </r>
  <r>
    <x v="6"/>
    <s v="La Mar"/>
    <n v="1127414445"/>
    <s v="Mária Almenara - La Mar"/>
    <x v="0"/>
    <s v="21/03/2024"/>
    <s v="15:39:59"/>
    <s v="Producto incorrecto"/>
    <m/>
    <n v="48"/>
    <n v="16"/>
    <s v="100.0 %"/>
    <n v="-16"/>
    <x v="2"/>
    <x v="1"/>
    <x v="0"/>
  </r>
  <r>
    <x v="6"/>
    <s v="San Miguel"/>
    <n v="1127485023"/>
    <s v="María Almenara - San Miguel"/>
    <x v="0"/>
    <s v="21/03/2024"/>
    <s v="16:59:20"/>
    <s v="Calidad del producto"/>
    <m/>
    <n v="32"/>
    <n v="4.8"/>
    <s v="100.0 %"/>
    <n v="-4.8"/>
    <x v="0"/>
    <x v="0"/>
    <x v="0"/>
  </r>
  <r>
    <x v="6"/>
    <s v="Chorrillos"/>
    <n v="1128116889"/>
    <s v="Mária Almenara – Villa Chorrillos"/>
    <x v="0"/>
    <s v="22/03/2024"/>
    <s v="14:01:40"/>
    <s v="Orden incorrecta"/>
    <m/>
    <n v="16"/>
    <n v="14.9"/>
    <s v="100.0 %"/>
    <n v="-14.9"/>
    <x v="2"/>
    <x v="1"/>
    <x v="0"/>
  </r>
  <r>
    <x v="6"/>
    <s v="Bolivar"/>
    <n v="1128168004"/>
    <s v="Mária Almenara - Pueblo Libre"/>
    <x v="0"/>
    <s v="22/03/2024"/>
    <s v="15:19:20"/>
    <s v="Producto incorrecto"/>
    <m/>
    <n v="32"/>
    <n v="16"/>
    <s v="100.0 %"/>
    <n v="-16"/>
    <x v="2"/>
    <x v="1"/>
    <x v="0"/>
  </r>
  <r>
    <x v="6"/>
    <s v="Aramburu"/>
    <n v="1128816664"/>
    <s v="Mária Almenara - Aramburú"/>
    <x v="0"/>
    <s v="23/03/2024"/>
    <s v="10:46:12"/>
    <s v="Producto faltante"/>
    <m/>
    <n v="126"/>
    <n v="30"/>
    <s v="100.0 %"/>
    <n v="-30"/>
    <x v="1"/>
    <x v="1"/>
    <x v="0"/>
  </r>
  <r>
    <x v="6"/>
    <s v="La molina"/>
    <n v="1128983525"/>
    <s v="Mária Almenara - La Molina"/>
    <x v="0"/>
    <s v="23/03/2024"/>
    <s v="12:49:56"/>
    <s v="Producto faltante"/>
    <m/>
    <n v="134"/>
    <n v="49"/>
    <s v="100.0 %"/>
    <n v="-49"/>
    <x v="1"/>
    <x v="1"/>
    <x v="0"/>
  </r>
  <r>
    <x v="6"/>
    <s v="SantaCata"/>
    <n v="1129133944"/>
    <s v="Mária Almenara - Santa Catalina"/>
    <x v="0"/>
    <s v="23/03/2024"/>
    <s v="15:12:03"/>
    <s v="Calidad del producto"/>
    <m/>
    <n v="32"/>
    <n v="4.8"/>
    <s v="100.0 %"/>
    <n v="-4.8"/>
    <x v="0"/>
    <x v="0"/>
    <x v="0"/>
  </r>
  <r>
    <x v="6"/>
    <s v="La molina"/>
    <n v="1129204710"/>
    <s v="Mária Almenara - La Molina"/>
    <x v="0"/>
    <s v="23/03/2024"/>
    <s v="16:28:30"/>
    <s v="Producto faltante"/>
    <m/>
    <n v="45"/>
    <n v="29"/>
    <s v="100.0 %"/>
    <n v="-29"/>
    <x v="1"/>
    <x v="1"/>
    <x v="0"/>
  </r>
  <r>
    <x v="6"/>
    <s v="Chorrillos"/>
    <n v="1129345634"/>
    <s v="Mária Almenara – Villa Chorrillos"/>
    <x v="0"/>
    <s v="23/03/2024"/>
    <s v="19:08:45"/>
    <s v="Producto faltante"/>
    <m/>
    <n v="48"/>
    <n v="16"/>
    <s v="100.0 %"/>
    <n v="-16"/>
    <x v="1"/>
    <x v="1"/>
    <x v="0"/>
  </r>
  <r>
    <x v="6"/>
    <s v="Megaplaza"/>
    <n v="1129512790"/>
    <s v="Mária Almenara - Mega Plaza"/>
    <x v="0"/>
    <s v="23/03/2024"/>
    <s v="20:52:29"/>
    <s v="Producto incorrecto"/>
    <m/>
    <n v="32"/>
    <n v="16"/>
    <s v="100.0 %"/>
    <n v="-16"/>
    <x v="2"/>
    <x v="1"/>
    <x v="0"/>
  </r>
  <r>
    <x v="6"/>
    <s v="La Mar"/>
    <n v="1128978755"/>
    <s v="Mária Almenara - La Mar"/>
    <x v="0"/>
    <s v="23/03/2024"/>
    <s v="12:14:52"/>
    <s v="Producto faltante"/>
    <m/>
    <n v="52"/>
    <n v="52"/>
    <s v="100.0 %"/>
    <n v="-52"/>
    <x v="1"/>
    <x v="1"/>
    <x v="0"/>
  </r>
  <r>
    <x v="6"/>
    <s v="La molina"/>
    <n v="1130191744"/>
    <s v="Mária Almenara - La Molina"/>
    <x v="0"/>
    <s v="24/03/2024"/>
    <s v="17:42:57"/>
    <s v="Producto faltante"/>
    <m/>
    <n v="50"/>
    <n v="13.75"/>
    <s v="100.0 %"/>
    <n v="-13.75"/>
    <x v="1"/>
    <x v="1"/>
    <x v="0"/>
  </r>
  <r>
    <x v="6"/>
    <s v="La Marina"/>
    <n v="1130197335"/>
    <s v="Mária Almenara - La Marina"/>
    <x v="0"/>
    <s v="24/03/2024"/>
    <s v="17:28:45"/>
    <s v="Calidad del producto"/>
    <m/>
    <n v="34"/>
    <n v="34"/>
    <s v="100.0 %"/>
    <n v="-34"/>
    <x v="0"/>
    <x v="0"/>
    <x v="0"/>
  </r>
  <r>
    <x v="6"/>
    <s v="Paso28"/>
    <n v="1130487086"/>
    <s v="Mária Almenara - Paseo De La Republica"/>
    <x v="0"/>
    <s v="24/03/2024"/>
    <s v="21:04:39"/>
    <s v="Calidad del producto"/>
    <m/>
    <n v="49"/>
    <n v="14.7"/>
    <s v="100.0 %"/>
    <n v="-14.7"/>
    <x v="0"/>
    <x v="0"/>
    <x v="0"/>
  </r>
  <r>
    <x v="6"/>
    <s v="San Miguel"/>
    <n v="1130583824"/>
    <s v="María Almenara - San Miguel"/>
    <x v="0"/>
    <s v="25/03/2024"/>
    <s v="08:49:51"/>
    <s v="Calidad del producto"/>
    <m/>
    <n v="49"/>
    <n v="49"/>
    <s v="100.0 %"/>
    <n v="-49"/>
    <x v="0"/>
    <x v="0"/>
    <x v="0"/>
  </r>
  <r>
    <x v="6"/>
    <s v="San Miguel"/>
    <n v="1131238466"/>
    <s v="María Almenara - San Miguel"/>
    <x v="0"/>
    <s v="25/03/2024"/>
    <s v="21:54:16"/>
    <s v="Orden incorrecta"/>
    <m/>
    <n v="16"/>
    <n v="9.9"/>
    <s v="100.0 %"/>
    <n v="-9.9"/>
    <x v="2"/>
    <x v="1"/>
    <x v="0"/>
  </r>
  <r>
    <x v="6"/>
    <s v="Aramburu"/>
    <n v="1131219215"/>
    <s v="Mária Almenara - Aramburú"/>
    <x v="0"/>
    <s v="25/03/2024"/>
    <s v="20:44:44"/>
    <s v="Orden incorrecta"/>
    <m/>
    <n v="49"/>
    <n v="50.7"/>
    <s v="100.0 %"/>
    <n v="-49"/>
    <x v="2"/>
    <x v="1"/>
    <x v="0"/>
  </r>
  <r>
    <x v="6"/>
    <s v="Bolivar"/>
    <n v="1131564497"/>
    <s v="Mária Almenara - Pueblo Libre"/>
    <x v="0"/>
    <s v="26/03/2024"/>
    <s v="13:49:27"/>
    <s v="Producto faltante"/>
    <m/>
    <n v="25"/>
    <n v="1.6"/>
    <s v="100.0 %"/>
    <n v="-1.6"/>
    <x v="1"/>
    <x v="1"/>
    <x v="0"/>
  </r>
  <r>
    <x v="6"/>
    <s v="La Encalada"/>
    <n v="1131564722"/>
    <s v="Mária Almenara - Encalada"/>
    <x v="0"/>
    <s v="26/03/2024"/>
    <s v="13:52:12"/>
    <s v="Producto faltante"/>
    <m/>
    <n v="29"/>
    <n v="15.95"/>
    <s v="100.0 %"/>
    <n v="-15.95"/>
    <x v="1"/>
    <x v="1"/>
    <x v="0"/>
  </r>
  <r>
    <x v="6"/>
    <s v="Aramburu"/>
    <n v="1131288195"/>
    <s v="Mária Almenara - Aramburú"/>
    <x v="0"/>
    <s v="26/03/2024"/>
    <s v="09:38:21"/>
    <s v="Producto incorrecto"/>
    <m/>
    <n v="99"/>
    <n v="54.45"/>
    <s v="100.0 %"/>
    <n v="-54.45"/>
    <x v="2"/>
    <x v="1"/>
    <x v="0"/>
  </r>
  <r>
    <x v="6"/>
    <s v="La Mar"/>
    <n v="1131741865"/>
    <s v="Mária Almenara - La Mar"/>
    <x v="0"/>
    <s v="26/03/2024"/>
    <s v="18:19:55"/>
    <s v="Producto incorrecto"/>
    <m/>
    <n v="49"/>
    <n v="26.95"/>
    <s v="100.0 %"/>
    <n v="-26.95"/>
    <x v="2"/>
    <x v="1"/>
    <x v="0"/>
  </r>
  <r>
    <x v="6"/>
    <s v="Camacho"/>
    <n v="1131634524"/>
    <s v="María Almenara - Camacho"/>
    <x v="0"/>
    <s v="26/03/2024"/>
    <s v="15:05:02"/>
    <s v="Calidad del producto"/>
    <m/>
    <n v="32"/>
    <n v="16"/>
    <s v="100.0 %"/>
    <n v="-16"/>
    <x v="0"/>
    <x v="0"/>
    <x v="0"/>
  </r>
  <r>
    <x v="6"/>
    <s v="San Miguel"/>
    <n v="1132170606"/>
    <s v="María Almenara - San Miguel"/>
    <x v="0"/>
    <s v="27/03/2024"/>
    <s v="08:46:57"/>
    <s v="Producto incorrecto"/>
    <m/>
    <n v="52"/>
    <n v="10"/>
    <s v="100.0 %"/>
    <n v="-10"/>
    <x v="2"/>
    <x v="1"/>
    <x v="0"/>
  </r>
  <r>
    <x v="6"/>
    <s v="Aramburu"/>
    <n v="1132423398"/>
    <s v="Mária Almenara - Aramburú"/>
    <x v="0"/>
    <s v="27/03/2024"/>
    <s v="14:07:38"/>
    <s v="Producto incorrecto"/>
    <m/>
    <n v="70"/>
    <n v="35"/>
    <s v="100.0 %"/>
    <n v="-35"/>
    <x v="2"/>
    <x v="1"/>
    <x v="0"/>
  </r>
  <r>
    <x v="6"/>
    <s v="Megaplaza"/>
    <n v="1132620212"/>
    <s v="Mária Almenara - Mega Plaza"/>
    <x v="0"/>
    <s v="27/03/2024"/>
    <s v="17:51:53"/>
    <s v="Calidad del producto"/>
    <m/>
    <n v="16"/>
    <n v="4.8"/>
    <s v="100.0 %"/>
    <n v="-4.8"/>
    <x v="0"/>
    <x v="0"/>
    <x v="0"/>
  </r>
  <r>
    <x v="6"/>
    <s v="San Miguel"/>
    <n v="1132772439"/>
    <s v="María Almenara - San Miguel"/>
    <x v="0"/>
    <s v="27/03/2024"/>
    <s v="19:32:32"/>
    <s v="Orden incorrecta"/>
    <m/>
    <n v="49"/>
    <n v="49"/>
    <s v="100.0 %"/>
    <n v="-49"/>
    <x v="2"/>
    <x v="1"/>
    <x v="0"/>
  </r>
  <r>
    <x v="6"/>
    <s v="Chorrillos"/>
    <n v="1132858305"/>
    <s v="Mária Almenara – Villa Chorrillos"/>
    <x v="0"/>
    <s v="27/03/2024"/>
    <s v="21:10:03"/>
    <s v="Producto faltante"/>
    <m/>
    <n v="36"/>
    <n v="10"/>
    <s v="100.0 %"/>
    <n v="-10"/>
    <x v="1"/>
    <x v="1"/>
    <x v="0"/>
  </r>
  <r>
    <x v="6"/>
    <s v="Bolivar"/>
    <n v="1133420473"/>
    <s v="Mária Almenara - Pueblo Libre"/>
    <x v="0"/>
    <s v="28/03/2024"/>
    <s v="15:13:38"/>
    <s v="Producto faltante"/>
    <m/>
    <n v="57"/>
    <n v="25"/>
    <s v="100.0 %"/>
    <n v="-25"/>
    <x v="1"/>
    <x v="1"/>
    <x v="0"/>
  </r>
  <r>
    <x v="6"/>
    <s v="Chorrillos"/>
    <n v="1133480422"/>
    <s v="Mária Almenara – Villa Chorrillos"/>
    <x v="0"/>
    <s v="28/03/2024"/>
    <s v="17:08:55"/>
    <s v="Calidad del producto"/>
    <m/>
    <n v="24"/>
    <n v="4.8"/>
    <s v="100.0 %"/>
    <n v="-4.8"/>
    <x v="0"/>
    <x v="0"/>
    <x v="0"/>
  </r>
  <r>
    <x v="6"/>
    <s v="Bolivar"/>
    <n v="1133736091"/>
    <s v="Mária Almenara - Pueblo Libre"/>
    <x v="0"/>
    <s v="28/03/2024"/>
    <s v="20:03:01"/>
    <s v="Orden incorrecta"/>
    <m/>
    <n v="32"/>
    <n v="33.700000000000003"/>
    <s v="100.0 %"/>
    <n v="-32"/>
    <x v="2"/>
    <x v="1"/>
    <x v="0"/>
  </r>
  <r>
    <x v="6"/>
    <s v="La Marina"/>
    <n v="1133584841"/>
    <s v="Mária Almenara - La Marina"/>
    <x v="0"/>
    <s v="28/03/2024"/>
    <s v="18:44:46"/>
    <s v="Orden incorrecta"/>
    <m/>
    <n v="16"/>
    <n v="18.7"/>
    <s v="100.0 %"/>
    <n v="-16"/>
    <x v="2"/>
    <x v="1"/>
    <x v="0"/>
  </r>
  <r>
    <x v="6"/>
    <s v="Bolivar"/>
    <n v="1134329231"/>
    <s v="Mária Almenara - Pueblo Libre"/>
    <x v="0"/>
    <s v="29/03/2024"/>
    <s v="15:40:19"/>
    <s v="Producto incorrecto"/>
    <m/>
    <n v="48"/>
    <n v="11.2"/>
    <s v="100.0 %"/>
    <n v="-11.2"/>
    <x v="2"/>
    <x v="1"/>
    <x v="0"/>
  </r>
  <r>
    <x v="6"/>
    <s v="La Encalada"/>
    <n v="1134083606"/>
    <s v="Mária Almenara - Encalada"/>
    <x v="0"/>
    <s v="29/03/2024"/>
    <s v="10:49:02"/>
    <s v="Producto faltante"/>
    <m/>
    <n v="60.9"/>
    <n v="44.9"/>
    <s v="100.0 %"/>
    <n v="-44.9"/>
    <x v="1"/>
    <x v="1"/>
    <x v="0"/>
  </r>
  <r>
    <x v="6"/>
    <s v="La molina"/>
    <n v="1135007243"/>
    <s v="Mária Almenara - La Molina"/>
    <x v="0"/>
    <s v="30/03/2024"/>
    <s v="11:51:06"/>
    <s v="Producto faltante"/>
    <m/>
    <n v="62"/>
    <n v="29"/>
    <s v="100.0 %"/>
    <n v="-29"/>
    <x v="1"/>
    <x v="1"/>
    <x v="0"/>
  </r>
  <r>
    <x v="6"/>
    <s v="Paso28"/>
    <n v="1135578261"/>
    <s v="Mária Almenara - Paseo De La Republica"/>
    <x v="0"/>
    <s v="30/03/2024"/>
    <s v="20:49:35"/>
    <s v="Calidad del producto"/>
    <m/>
    <n v="27"/>
    <n v="18"/>
    <s v="100.0 %"/>
    <n v="-18"/>
    <x v="0"/>
    <x v="0"/>
    <x v="0"/>
  </r>
  <r>
    <x v="6"/>
    <s v="Megaplaza"/>
    <n v="1135577491"/>
    <s v="Mária Almenara - Mega Plaza"/>
    <x v="0"/>
    <s v="30/03/2024"/>
    <s v="20:44:24"/>
    <s v="Orden incorrecta"/>
    <m/>
    <n v="32"/>
    <n v="25.6"/>
    <s v="100.0 %"/>
    <n v="-25.6"/>
    <x v="2"/>
    <x v="1"/>
    <x v="0"/>
  </r>
  <r>
    <x v="6"/>
    <s v="Megaplaza"/>
    <n v="1135344956"/>
    <s v="Mária Almenara - Mega Plaza"/>
    <x v="0"/>
    <s v="30/03/2024"/>
    <s v="18:14:19"/>
    <s v="Producto faltante"/>
    <m/>
    <n v="25"/>
    <n v="16"/>
    <s v="100.0 %"/>
    <n v="-16"/>
    <x v="1"/>
    <x v="1"/>
    <x v="0"/>
  </r>
  <r>
    <x v="6"/>
    <s v="Bolivar"/>
    <n v="1135872458"/>
    <s v="Mária Almenara - Pueblo Libre"/>
    <x v="0"/>
    <s v="31/03/2024"/>
    <s v="11:39:17"/>
    <s v="Producto faltante"/>
    <m/>
    <n v="99"/>
    <n v="54.45"/>
    <s v="100.0 %"/>
    <n v="-54.45"/>
    <x v="1"/>
    <x v="1"/>
    <x v="0"/>
  </r>
  <r>
    <x v="6"/>
    <s v="Bolivar"/>
    <n v="1136245117"/>
    <s v="Mária Almenara - Pueblo Libre"/>
    <x v="0"/>
    <s v="31/03/2024"/>
    <s v="17:14:16"/>
    <s v="Producto incorrecto"/>
    <m/>
    <n v="82"/>
    <n v="30"/>
    <s v="100.0 %"/>
    <n v="-30"/>
    <x v="2"/>
    <x v="1"/>
    <x v="0"/>
  </r>
  <r>
    <x v="6"/>
    <s v="Precursores"/>
    <n v="1136363532"/>
    <s v="María Almenara - Precursores"/>
    <x v="0"/>
    <s v="31/03/2024"/>
    <s v="18:43:48"/>
    <s v="Calidad del producto"/>
    <m/>
    <n v="32"/>
    <n v="32"/>
    <s v="100.0 %"/>
    <n v="-32"/>
    <x v="0"/>
    <x v="0"/>
    <x v="0"/>
  </r>
  <r>
    <x v="6"/>
    <s v="SantaCata"/>
    <n v="1136579891"/>
    <s v="Mária Almenara - Santa Catalina"/>
    <x v="0"/>
    <s v="31/03/2024"/>
    <s v="21:36:58"/>
    <s v="Calidad del producto"/>
    <m/>
    <n v="115"/>
    <n v="16"/>
    <s v="100.0 %"/>
    <n v="-16"/>
    <x v="0"/>
    <x v="0"/>
    <x v="0"/>
  </r>
  <r>
    <x v="7"/>
    <s v="Paso28"/>
    <n v="1136860838"/>
    <s v="Mária Almenara - Paseo De La Republica"/>
    <x v="0"/>
    <s v="01/04/2024"/>
    <s v="13:46:49"/>
    <s v="Orden incorrecta"/>
    <s v=""/>
    <n v="99"/>
    <n v="102.3"/>
    <s v="100.0 %"/>
    <n v="-99"/>
    <x v="2"/>
    <x v="1"/>
    <x v="0"/>
  </r>
  <r>
    <x v="7"/>
    <s v="Megaplaza"/>
    <n v="1137060383"/>
    <s v="Mária Almenara - Mega Plaza"/>
    <x v="0"/>
    <s v="01/04/2024"/>
    <s v="17:49:45"/>
    <s v="Orden incorrecta"/>
    <s v=""/>
    <n v="52"/>
    <n v="55.9"/>
    <s v="100.0 %"/>
    <n v="-52"/>
    <x v="2"/>
    <x v="1"/>
    <x v="0"/>
  </r>
  <r>
    <x v="7"/>
    <s v="Megaplaza"/>
    <n v="1137040118"/>
    <s v="Mária Almenara - Mega Plaza"/>
    <x v="0"/>
    <s v="01/04/2024"/>
    <s v="17:50:27"/>
    <s v="Orden incorrecta"/>
    <s v=""/>
    <n v="40"/>
    <n v="44.9"/>
    <s v="100.0 %"/>
    <n v="-40"/>
    <x v="2"/>
    <x v="1"/>
    <x v="0"/>
  </r>
  <r>
    <x v="7"/>
    <s v="Megaplaza"/>
    <n v="1137038317"/>
    <s v="Mária Almenara - Mega Plaza"/>
    <x v="0"/>
    <s v="01/04/2024"/>
    <s v="17:35:01"/>
    <s v="Producto faltante"/>
    <s v=""/>
    <n v="31"/>
    <n v="15"/>
    <s v="100.0 %"/>
    <n v="-15"/>
    <x v="1"/>
    <x v="1"/>
    <x v="0"/>
  </r>
  <r>
    <x v="7"/>
    <s v="Megaplaza"/>
    <n v="1137038317"/>
    <s v="Mária Almenara - Mega Plaza"/>
    <x v="0"/>
    <s v="01/04/2024"/>
    <s v="17:35:01"/>
    <s v="Orden incorrecta"/>
    <s v=""/>
    <n v="31"/>
    <n v="20.9"/>
    <s v="100.0 %"/>
    <n v="-16"/>
    <x v="2"/>
    <x v="1"/>
    <x v="0"/>
  </r>
  <r>
    <x v="7"/>
    <s v="La Encalada"/>
    <n v="1137214192"/>
    <s v="Mária Almenara - Encalada"/>
    <x v="0"/>
    <s v="01/04/2024"/>
    <s v="20:01:06"/>
    <s v="Producto faltante"/>
    <s v=""/>
    <n v="49"/>
    <n v="26.95"/>
    <s v="100.0 %"/>
    <n v="-26.95"/>
    <x v="1"/>
    <x v="1"/>
    <x v="0"/>
  </r>
  <r>
    <x v="7"/>
    <s v="La Mar"/>
    <n v="1137452986"/>
    <s v="Mária Almenara - La Mar"/>
    <x v="0"/>
    <s v="02/04/2024"/>
    <s v="09:51:36"/>
    <s v="Producto incorrecto"/>
    <s v=""/>
    <n v="16"/>
    <n v="8.8000000000000007"/>
    <s v="100.0 %"/>
    <n v="-8.8000000000000007"/>
    <x v="2"/>
    <x v="1"/>
    <x v="0"/>
  </r>
  <r>
    <x v="7"/>
    <s v="Precursores"/>
    <n v="1137802559"/>
    <s v="María Almenara - Precursores"/>
    <x v="0"/>
    <s v="02/04/2024"/>
    <s v="14:15:10"/>
    <s v="Orden incorrecta"/>
    <s v=""/>
    <n v="49"/>
    <n v="53"/>
    <s v="100.0 %"/>
    <n v="-49"/>
    <x v="2"/>
    <x v="1"/>
    <x v="0"/>
  </r>
  <r>
    <x v="7"/>
    <s v="Paso28"/>
    <n v="1137894133"/>
    <s v="Mária Almenara - Paseo De La Republica"/>
    <x v="0"/>
    <s v="02/04/2024"/>
    <s v="16:47:34"/>
    <s v="Producto faltante"/>
    <s v=""/>
    <n v="89"/>
    <n v="16"/>
    <s v="100.0 %"/>
    <n v="-16"/>
    <x v="1"/>
    <x v="1"/>
    <x v="0"/>
  </r>
  <r>
    <x v="7"/>
    <s v="La Mar"/>
    <n v="1138510995"/>
    <s v="Mária Almenara - La Mar"/>
    <x v="0"/>
    <s v="03/04/2024"/>
    <s v="13:19:24"/>
    <s v="Orden incorrecta"/>
    <s v=""/>
    <n v="15"/>
    <n v="16.7"/>
    <s v="100.0 %"/>
    <n v="-15"/>
    <x v="2"/>
    <x v="1"/>
    <x v="0"/>
  </r>
  <r>
    <x v="7"/>
    <s v="Camacho"/>
    <n v="1138843610"/>
    <s v="María Almenara - Camacho"/>
    <x v="0"/>
    <s v="03/04/2024"/>
    <s v="19:46:04"/>
    <s v="Producto incorrecto"/>
    <s v=""/>
    <n v="16"/>
    <n v="8.8000000000000007"/>
    <s v="100.0 %"/>
    <n v="-8.8000000000000007"/>
    <x v="2"/>
    <x v="1"/>
    <x v="0"/>
  </r>
  <r>
    <x v="7"/>
    <s v="Precursores"/>
    <n v="1138894597"/>
    <s v="María Almenara - Precursores"/>
    <x v="0"/>
    <s v="03/04/2024"/>
    <s v="21:14:29"/>
    <s v="Producto incorrecto"/>
    <s v=""/>
    <n v="32"/>
    <n v="8.8000000000000007"/>
    <s v="100.0 %"/>
    <n v="-8.8000000000000007"/>
    <x v="2"/>
    <x v="1"/>
    <x v="0"/>
  </r>
  <r>
    <x v="7"/>
    <s v="Aramburu"/>
    <n v="1138902219"/>
    <s v="Mária Almenara - Aramburú"/>
    <x v="0"/>
    <s v="03/04/2024"/>
    <s v="21:17:19"/>
    <s v="Calidad del producto"/>
    <s v=""/>
    <n v="16"/>
    <n v="16"/>
    <s v="100.0 %"/>
    <n v="-16"/>
    <x v="0"/>
    <x v="0"/>
    <x v="0"/>
  </r>
  <r>
    <x v="7"/>
    <s v="Chorrillos"/>
    <n v="1139197855"/>
    <s v="Mária Almenara – Villa Chorrillos"/>
    <x v="0"/>
    <s v="04/04/2024"/>
    <s v="13:29:50"/>
    <s v="Producto incorrecto"/>
    <s v=""/>
    <n v="25"/>
    <n v="16"/>
    <s v="100.0 %"/>
    <n v="-16"/>
    <x v="2"/>
    <x v="1"/>
    <x v="0"/>
  </r>
  <r>
    <x v="7"/>
    <s v="San Miguel"/>
    <n v="1139264531"/>
    <s v="María Almenara - San Miguel"/>
    <x v="0"/>
    <s v="04/04/2024"/>
    <s v="15:49:26"/>
    <s v="Producto faltante"/>
    <s v=""/>
    <n v="32"/>
    <n v="5.28"/>
    <s v="100.0 %"/>
    <n v="-5.28"/>
    <x v="1"/>
    <x v="1"/>
    <x v="0"/>
  </r>
  <r>
    <x v="7"/>
    <s v="Camacho"/>
    <n v="1139313020"/>
    <s v="María Almenara - Camacho"/>
    <x v="0"/>
    <s v="04/04/2024"/>
    <s v="17:07:00"/>
    <s v="Producto incorrecto"/>
    <s v=""/>
    <n v="32"/>
    <n v="16"/>
    <s v="100.0 %"/>
    <n v="-16"/>
    <x v="2"/>
    <x v="1"/>
    <x v="0"/>
  </r>
  <r>
    <x v="7"/>
    <s v="San Miguel"/>
    <n v="1139436940"/>
    <s v="María Almenara - San Miguel"/>
    <x v="0"/>
    <s v="04/04/2024"/>
    <s v="18:42:02"/>
    <s v="Calidad del producto"/>
    <s v=""/>
    <n v="32"/>
    <n v="8"/>
    <s v="100.0 %"/>
    <n v="-8"/>
    <x v="0"/>
    <x v="0"/>
    <x v="0"/>
  </r>
  <r>
    <x v="7"/>
    <s v="Paso28"/>
    <n v="1140049891"/>
    <s v="Mária Almenara - Paseo De La Republica"/>
    <x v="0"/>
    <s v="05/04/2024"/>
    <s v="16:37:05"/>
    <s v="Calidad del producto"/>
    <s v=""/>
    <n v="49"/>
    <n v="49"/>
    <s v="100.0 %"/>
    <n v="-49"/>
    <x v="0"/>
    <x v="0"/>
    <x v="0"/>
  </r>
  <r>
    <x v="7"/>
    <s v="Camacho"/>
    <n v="1140279716"/>
    <s v="María Almenara - Camacho"/>
    <x v="0"/>
    <s v="05/04/2024"/>
    <s v="19:31:48"/>
    <s v="Producto incorrecto"/>
    <s v=""/>
    <n v="49"/>
    <n v="26.95"/>
    <s v="100.0 %"/>
    <n v="-26.95"/>
    <x v="2"/>
    <x v="1"/>
    <x v="0"/>
  </r>
  <r>
    <x v="7"/>
    <s v="Bolivar"/>
    <n v="1140411466"/>
    <s v="Mária Almenara - Pueblo Libre"/>
    <x v="0"/>
    <s v="05/04/2024"/>
    <s v="20:30:56"/>
    <s v="Producto faltante"/>
    <s v=""/>
    <n v="48"/>
    <n v="1.6"/>
    <s v="100.0 %"/>
    <n v="-1.6"/>
    <x v="1"/>
    <x v="1"/>
    <x v="0"/>
  </r>
  <r>
    <x v="7"/>
    <s v="Aramburu"/>
    <n v="1140909513"/>
    <s v="Mária Almenara - Aramburú"/>
    <x v="0"/>
    <s v="06/04/2024"/>
    <s v="13:56:57"/>
    <s v="Producto incorrecto"/>
    <s v=""/>
    <n v="128.9"/>
    <n v="39.6"/>
    <s v="100.0 %"/>
    <n v="-39.6"/>
    <x v="2"/>
    <x v="1"/>
    <x v="0"/>
  </r>
  <r>
    <x v="7"/>
    <s v="Paso28"/>
    <n v="1140907716"/>
    <s v="Mária Almenara - Paseo De La Republica"/>
    <x v="0"/>
    <s v="06/04/2024"/>
    <s v="13:43:51"/>
    <s v="Producto faltante"/>
    <s v=""/>
    <n v="99"/>
    <n v="54.45"/>
    <s v="100.0 %"/>
    <n v="-54.45"/>
    <x v="1"/>
    <x v="1"/>
    <x v="0"/>
  </r>
  <r>
    <x v="7"/>
    <s v="La Mar"/>
    <n v="1141565966"/>
    <s v="Mária Almenara - La Mar"/>
    <x v="0"/>
    <s v="07/04/2024"/>
    <s v="07:47:26"/>
    <s v="Calidad del producto"/>
    <s v=""/>
    <n v="99"/>
    <n v="99"/>
    <s v="100.0 %"/>
    <n v="-99"/>
    <x v="0"/>
    <x v="0"/>
    <x v="0"/>
  </r>
  <r>
    <x v="7"/>
    <s v="San Miguel"/>
    <n v="1142155996"/>
    <s v="María Almenara - San Miguel"/>
    <x v="0"/>
    <s v="07/04/2024"/>
    <s v="17:41:06"/>
    <s v="Producto faltante"/>
    <s v=""/>
    <n v="66"/>
    <n v="16"/>
    <s v="100.0 %"/>
    <n v="-16"/>
    <x v="1"/>
    <x v="1"/>
    <x v="0"/>
  </r>
  <r>
    <x v="7"/>
    <s v="Precursores"/>
    <n v="1142246029"/>
    <s v="María Almenara - Precursores"/>
    <x v="0"/>
    <s v="07/04/2024"/>
    <s v="19:03:07"/>
    <s v="Calidad del producto"/>
    <s v=""/>
    <n v="32"/>
    <n v="32"/>
    <s v="100.0 %"/>
    <n v="-32"/>
    <x v="0"/>
    <x v="0"/>
    <x v="0"/>
  </r>
  <r>
    <x v="7"/>
    <s v="Paso28"/>
    <n v="1142419025"/>
    <s v="Mária Almenara - Paseo De La Republica"/>
    <x v="0"/>
    <s v="07/04/2024"/>
    <s v="20:45:48"/>
    <s v="Calidad del producto"/>
    <s v=""/>
    <n v="99"/>
    <n v="99"/>
    <s v="100.0 %"/>
    <n v="-99"/>
    <x v="0"/>
    <x v="0"/>
    <x v="0"/>
  </r>
  <r>
    <x v="7"/>
    <s v="La Marina"/>
    <n v="1142868719"/>
    <s v="Mária Almenara - La Marina"/>
    <x v="0"/>
    <s v="08/04/2024"/>
    <s v="17:34:42"/>
    <s v="Calidad del producto"/>
    <s v=""/>
    <n v="38"/>
    <n v="11.4"/>
    <s v="100.0 %"/>
    <n v="-11.4"/>
    <x v="0"/>
    <x v="0"/>
    <x v="0"/>
  </r>
  <r>
    <x v="7"/>
    <s v="Bolivar"/>
    <n v="1142873079"/>
    <s v="Mária Almenara - Pueblo Libre"/>
    <x v="0"/>
    <s v="08/04/2024"/>
    <s v="18:13:15"/>
    <s v="Orden incorrecta"/>
    <s v=""/>
    <n v="49"/>
    <n v="50.2"/>
    <s v="100.0 %"/>
    <n v="-49"/>
    <x v="2"/>
    <x v="1"/>
    <x v="0"/>
  </r>
  <r>
    <x v="7"/>
    <s v="Bolivar"/>
    <n v="1142879529"/>
    <s v="Mária Almenara - Pueblo Libre"/>
    <x v="0"/>
    <s v="08/04/2024"/>
    <s v="18:06:15"/>
    <s v="Producto incorrecto"/>
    <s v=""/>
    <n v="49"/>
    <n v="26.95"/>
    <s v="100.0 %"/>
    <n v="-26.95"/>
    <x v="2"/>
    <x v="1"/>
    <x v="0"/>
  </r>
  <r>
    <x v="7"/>
    <s v="Paso28"/>
    <n v="1143083280"/>
    <s v="Mária Almenara - Paseo De La Republica"/>
    <x v="0"/>
    <s v="08/04/2024"/>
    <s v="20:25:49"/>
    <s v="Orden incorrecta"/>
    <s v=""/>
    <n v="16"/>
    <n v="16"/>
    <s v="100.0 %"/>
    <n v="-16"/>
    <x v="2"/>
    <x v="1"/>
    <x v="0"/>
  </r>
  <r>
    <x v="7"/>
    <s v="SantaCata"/>
    <n v="1143045277"/>
    <s v="Mária Almenara - Santa Catalina"/>
    <x v="0"/>
    <s v="08/04/2024"/>
    <s v="20:08:35"/>
    <s v="Orden incorrecta"/>
    <s v=""/>
    <n v="49"/>
    <n v="49"/>
    <s v="100.0 %"/>
    <n v="-49"/>
    <x v="2"/>
    <x v="1"/>
    <x v="0"/>
  </r>
  <r>
    <x v="7"/>
    <s v="La molina"/>
    <n v="1143604983"/>
    <s v="Mária Almenara - La Molina"/>
    <x v="0"/>
    <s v="09/04/2024"/>
    <s v="18:28:00"/>
    <s v="Calidad del producto"/>
    <s v=""/>
    <n v="35"/>
    <n v="26.25"/>
    <s v="100.0 %"/>
    <n v="-26.25"/>
    <x v="0"/>
    <x v="0"/>
    <x v="0"/>
  </r>
  <r>
    <x v="7"/>
    <s v="La Encalada"/>
    <n v="1143861116"/>
    <s v="Mária Almenara - Encalada"/>
    <x v="0"/>
    <s v="10/04/2024"/>
    <s v="08:26:43"/>
    <s v="Producto incorrecto"/>
    <s v=""/>
    <n v="38"/>
    <n v="29"/>
    <s v="100.0 %"/>
    <n v="-29"/>
    <x v="2"/>
    <x v="1"/>
    <x v="0"/>
  </r>
  <r>
    <x v="7"/>
    <s v="Dos De Mayo"/>
    <n v="1143948587"/>
    <s v="Mária Almenara - Dos De Mayo"/>
    <x v="0"/>
    <s v="10/04/2024"/>
    <s v="11:23:01"/>
    <s v="Producto faltante"/>
    <s v=""/>
    <n v="45"/>
    <n v="2"/>
    <s v="100.0 %"/>
    <n v="-2"/>
    <x v="1"/>
    <x v="1"/>
    <x v="0"/>
  </r>
  <r>
    <x v="7"/>
    <s v="Paso28"/>
    <n v="1144103829"/>
    <s v="Mária Almenara - Paseo De La Republica"/>
    <x v="0"/>
    <s v="10/04/2024"/>
    <s v="15:12:31"/>
    <s v="Producto faltante"/>
    <s v=""/>
    <n v="209.9"/>
    <n v="10"/>
    <s v="100.0 %"/>
    <n v="-10"/>
    <x v="1"/>
    <x v="1"/>
    <x v="0"/>
  </r>
  <r>
    <x v="7"/>
    <s v="Camacho"/>
    <n v="1144203613"/>
    <s v="María Almenara - Camacho"/>
    <x v="0"/>
    <s v="10/04/2024"/>
    <s v="16:49:15"/>
    <s v="Producto faltante"/>
    <s v=""/>
    <n v="25"/>
    <n v="14.28"/>
    <s v="100.0 %"/>
    <n v="-14.28"/>
    <x v="1"/>
    <x v="1"/>
    <x v="0"/>
  </r>
  <r>
    <x v="7"/>
    <s v="Paso28"/>
    <n v="1144254626"/>
    <s v="Mária Almenara - Paseo De La Republica"/>
    <x v="0"/>
    <s v="10/04/2024"/>
    <s v="18:26:16"/>
    <s v="Orden incorrecta"/>
    <s v=""/>
    <n v="49"/>
    <n v="51"/>
    <s v="100.0 %"/>
    <n v="-49"/>
    <x v="2"/>
    <x v="1"/>
    <x v="0"/>
  </r>
  <r>
    <x v="7"/>
    <s v="San Miguel"/>
    <n v="1144354028"/>
    <s v="María Almenara - San Miguel"/>
    <x v="0"/>
    <s v="10/04/2024"/>
    <s v="20:13:54"/>
    <s v="Producto faltante"/>
    <s v=""/>
    <n v="45.9"/>
    <n v="8.9700000000000006"/>
    <s v="100.0 %"/>
    <n v="-8.9700000000000006"/>
    <x v="1"/>
    <x v="1"/>
    <x v="0"/>
  </r>
  <r>
    <x v="7"/>
    <s v="San Miguel"/>
    <n v="1144499432"/>
    <s v="María Almenara - San Miguel"/>
    <x v="0"/>
    <s v="10/04/2024"/>
    <s v="21:39:23"/>
    <s v="Producto incorrecto"/>
    <s v=""/>
    <n v="35"/>
    <n v="19.25"/>
    <s v="100.0 %"/>
    <n v="-19.25"/>
    <x v="2"/>
    <x v="1"/>
    <x v="0"/>
  </r>
  <r>
    <x v="7"/>
    <s v="Chorrillos"/>
    <n v="1144459702"/>
    <s v="Mária Almenara – Villa Chorrillos"/>
    <x v="0"/>
    <s v="10/04/2024"/>
    <s v="21:16:48"/>
    <s v="Orden incorrecta"/>
    <s v=""/>
    <n v="16"/>
    <n v="16"/>
    <s v="100.0 %"/>
    <n v="-16"/>
    <x v="2"/>
    <x v="1"/>
    <x v="0"/>
  </r>
  <r>
    <x v="7"/>
    <s v="San Miguel"/>
    <n v="1144161549"/>
    <s v="María Almenara - San Miguel"/>
    <x v="0"/>
    <s v="10/04/2024"/>
    <s v="17:24:01"/>
    <s v="Calidad del producto"/>
    <s v=""/>
    <n v="25"/>
    <n v="9"/>
    <s v="100.0 %"/>
    <n v="-9"/>
    <x v="0"/>
    <x v="0"/>
    <x v="0"/>
  </r>
  <r>
    <x v="7"/>
    <s v="Megaplaza"/>
    <n v="1144694041"/>
    <s v="Mária Almenara - Mega Plaza"/>
    <x v="0"/>
    <s v="11/04/2024"/>
    <s v="12:56:36"/>
    <s v="Calidad del producto"/>
    <s v=""/>
    <n v="105"/>
    <n v="26"/>
    <s v="100.0 %"/>
    <n v="-26"/>
    <x v="0"/>
    <x v="0"/>
    <x v="0"/>
  </r>
  <r>
    <x v="7"/>
    <s v="Megaplaza"/>
    <n v="1144694041"/>
    <s v="Mária Almenara - Mega Plaza"/>
    <x v="0"/>
    <s v="11/04/2024"/>
    <s v="12:56:36"/>
    <s v="Calidad del producto"/>
    <s v=""/>
    <n v="105"/>
    <n v="79"/>
    <s v="100.0 %"/>
    <n v="-79"/>
    <x v="0"/>
    <x v="0"/>
    <x v="0"/>
  </r>
  <r>
    <x v="7"/>
    <s v="Megaplaza"/>
    <n v="1144893342"/>
    <s v="Mária Almenara - Mega Plaza"/>
    <x v="0"/>
    <s v="11/04/2024"/>
    <s v="17:52:04"/>
    <s v="Orden incorrecta"/>
    <s v=""/>
    <n v="29.9"/>
    <n v="34.799999999999997"/>
    <s v="100.0 %"/>
    <n v="-29.9"/>
    <x v="2"/>
    <x v="1"/>
    <x v="0"/>
  </r>
  <r>
    <x v="7"/>
    <s v="Paso28"/>
    <n v="1144764489"/>
    <s v="Mária Almenara - Paseo De La Republica"/>
    <x v="0"/>
    <s v="11/04/2024"/>
    <s v="14:31:33"/>
    <s v="Orden incorrecta"/>
    <s v=""/>
    <n v="60"/>
    <n v="60"/>
    <s v="100.0 %"/>
    <n v="-60"/>
    <x v="2"/>
    <x v="1"/>
    <x v="0"/>
  </r>
  <r>
    <x v="7"/>
    <s v="Camacho"/>
    <n v="1144539425"/>
    <s v="María Almenara - Camacho"/>
    <x v="0"/>
    <s v="11/04/2024"/>
    <s v="09:28:14"/>
    <s v="Calidad del producto"/>
    <s v=""/>
    <n v="48"/>
    <n v="32"/>
    <s v="100.0 %"/>
    <n v="-32"/>
    <x v="0"/>
    <x v="0"/>
    <x v="0"/>
  </r>
  <r>
    <x v="7"/>
    <s v="Chorrillos"/>
    <n v="1145487294"/>
    <s v="Mária Almenara – Villa Chorrillos"/>
    <x v="0"/>
    <s v="12/04/2024"/>
    <s v="15:41:08"/>
    <s v="Producto incorrecto"/>
    <s v=""/>
    <n v="24"/>
    <n v="16"/>
    <s v="100.0 %"/>
    <n v="-16"/>
    <x v="2"/>
    <x v="1"/>
    <x v="0"/>
  </r>
  <r>
    <x v="7"/>
    <s v="Dos De Mayo"/>
    <n v="1145504794"/>
    <s v="Mária Almenara - Dos De Mayo"/>
    <x v="0"/>
    <s v="12/04/2024"/>
    <s v="16:39:53"/>
    <s v="Producto incorrecto"/>
    <s v=""/>
    <n v="25"/>
    <n v="16"/>
    <s v="100.0 %"/>
    <n v="-16"/>
    <x v="2"/>
    <x v="1"/>
    <x v="0"/>
  </r>
  <r>
    <x v="7"/>
    <s v="San Miguel"/>
    <n v="1145857378"/>
    <s v="María Almenara - San Miguel"/>
    <x v="0"/>
    <s v="12/04/2024"/>
    <s v="20:50:52"/>
    <s v="Orden incorrecta"/>
    <s v=""/>
    <n v="16"/>
    <n v="18.399999999999999"/>
    <s v="100.0 %"/>
    <n v="-16"/>
    <x v="2"/>
    <x v="1"/>
    <x v="0"/>
  </r>
  <r>
    <x v="7"/>
    <s v="San Miguel"/>
    <n v="1146068227"/>
    <s v="María Almenara - San Miguel"/>
    <x v="0"/>
    <s v="13/04/2024"/>
    <s v="10:49:04"/>
    <s v="Calidad del producto"/>
    <s v=""/>
    <n v="18"/>
    <n v="9.9"/>
    <s v="100.0 %"/>
    <n v="-9.9"/>
    <x v="0"/>
    <x v="0"/>
    <x v="0"/>
  </r>
  <r>
    <x v="7"/>
    <s v="Bolivar"/>
    <n v="1146345809"/>
    <s v="Mária Almenara - Pueblo Libre"/>
    <x v="0"/>
    <s v="13/04/2024"/>
    <s v="16:02:31"/>
    <s v="Orden incorrecta"/>
    <s v=""/>
    <n v="48"/>
    <n v="28"/>
    <s v="100.0 %"/>
    <n v="-28"/>
    <x v="2"/>
    <x v="1"/>
    <x v="0"/>
  </r>
  <r>
    <x v="7"/>
    <s v="Bolivar"/>
    <n v="1146345809"/>
    <s v="Mária Almenara - Pueblo Libre"/>
    <x v="0"/>
    <s v="13/04/2024"/>
    <s v="16:02:31"/>
    <s v="Orden incorrecta"/>
    <s v=""/>
    <n v="48"/>
    <n v="20"/>
    <s v="100.0 %"/>
    <n v="-20"/>
    <x v="2"/>
    <x v="1"/>
    <x v="0"/>
  </r>
  <r>
    <x v="7"/>
    <s v="Megaplaza"/>
    <n v="1146781333"/>
    <s v="Mária Almenara - Mega Plaza"/>
    <x v="0"/>
    <s v="13/04/2024"/>
    <s v="21:18:01"/>
    <s v="Calidad del producto"/>
    <s v=""/>
    <n v="32"/>
    <n v="4.8"/>
    <s v="100.0 %"/>
    <n v="-4.8"/>
    <x v="0"/>
    <x v="0"/>
    <x v="0"/>
  </r>
  <r>
    <x v="7"/>
    <s v="Paso28"/>
    <n v="1146474692"/>
    <s v="Mária Almenara - Paseo De La Republica"/>
    <x v="0"/>
    <s v="13/04/2024"/>
    <s v="17:55:07"/>
    <s v="Producto incorrecto"/>
    <s v=""/>
    <n v="49"/>
    <n v="26.95"/>
    <s v="100.0 %"/>
    <n v="-26.95"/>
    <x v="2"/>
    <x v="1"/>
    <x v="0"/>
  </r>
  <r>
    <x v="7"/>
    <s v="San Miguel"/>
    <n v="1147053462"/>
    <s v="María Almenara - San Miguel"/>
    <x v="0"/>
    <s v="14/04/2024"/>
    <s v="12:42:29"/>
    <s v="Calidad del producto"/>
    <s v=""/>
    <n v="50"/>
    <n v="50"/>
    <s v="100.0 %"/>
    <n v="-50"/>
    <x v="0"/>
    <x v="0"/>
    <x v="0"/>
  </r>
  <r>
    <x v="7"/>
    <s v="Dos De Mayo"/>
    <n v="1147637040"/>
    <s v="Mária Almenara - Dos De Mayo"/>
    <x v="0"/>
    <s v="14/04/2024"/>
    <s v="20:57:06"/>
    <s v="Orden incorrecta"/>
    <s v=""/>
    <n v="32"/>
    <n v="28.5"/>
    <s v="100.0 %"/>
    <n v="-28.5"/>
    <x v="2"/>
    <x v="1"/>
    <x v="0"/>
  </r>
  <r>
    <x v="7"/>
    <s v="La molina"/>
    <n v="1148218906"/>
    <s v="Mária Almenara - La Molina"/>
    <x v="0"/>
    <s v="15/04/2024"/>
    <s v="19:36:26"/>
    <s v="Producto faltante"/>
    <s v=""/>
    <n v="58"/>
    <n v="58"/>
    <s v="100.0 %"/>
    <n v="-58"/>
    <x v="1"/>
    <x v="1"/>
    <x v="0"/>
  </r>
  <r>
    <x v="7"/>
    <s v="Bolivar"/>
    <n v="1148000881"/>
    <s v="Mária Almenara - Pueblo Libre"/>
    <x v="0"/>
    <s v="15/04/2024"/>
    <s v="16:17:38"/>
    <s v="Producto faltante"/>
    <s v=""/>
    <n v="49"/>
    <n v="26.95"/>
    <s v="100.0 %"/>
    <n v="-26.95"/>
    <x v="1"/>
    <x v="1"/>
    <x v="0"/>
  </r>
  <r>
    <x v="7"/>
    <s v="San Miguel"/>
    <n v="1148277714"/>
    <s v="María Almenara - San Miguel"/>
    <x v="0"/>
    <s v="15/04/2024"/>
    <s v="21:05:26"/>
    <s v="Producto incorrecto"/>
    <s v=""/>
    <n v="25.8"/>
    <n v="12.9"/>
    <s v="100.0 %"/>
    <n v="-12.9"/>
    <x v="2"/>
    <x v="1"/>
    <x v="0"/>
  </r>
  <r>
    <x v="7"/>
    <s v="Paso28"/>
    <n v="1148600082"/>
    <s v="Mária Almenara - Paseo De La Republica"/>
    <x v="0"/>
    <s v="16/04/2024"/>
    <s v="16:10:47"/>
    <s v="Producto faltante"/>
    <s v=""/>
    <n v="69.900000000000006"/>
    <n v="44.9"/>
    <s v="100.0 %"/>
    <n v="-44.9"/>
    <x v="1"/>
    <x v="1"/>
    <x v="0"/>
  </r>
  <r>
    <x v="7"/>
    <s v="Bolivar"/>
    <n v="1148646946"/>
    <s v="Mária Almenara - Pueblo Libre"/>
    <x v="0"/>
    <s v="16/04/2024"/>
    <s v="16:58:35"/>
    <s v="Orden incorrecta"/>
    <s v=""/>
    <n v="49"/>
    <n v="49"/>
    <s v="100.0 %"/>
    <n v="-49"/>
    <x v="2"/>
    <x v="1"/>
    <x v="0"/>
  </r>
  <r>
    <x v="7"/>
    <s v="La molina"/>
    <n v="1148731423"/>
    <s v="Mária Almenara - La Molina"/>
    <x v="0"/>
    <s v="16/04/2024"/>
    <s v="18:12:26"/>
    <s v="Producto incorrecto"/>
    <s v=""/>
    <n v="49"/>
    <n v="26.95"/>
    <s v="100.0 %"/>
    <n v="-26.95"/>
    <x v="2"/>
    <x v="1"/>
    <x v="0"/>
  </r>
  <r>
    <x v="7"/>
    <s v="San Miguel"/>
    <n v="1148800667"/>
    <s v="María Almenara - San Miguel"/>
    <x v="0"/>
    <s v="16/04/2024"/>
    <s v="19:41:23"/>
    <s v="Orden incorrecta"/>
    <s v=""/>
    <n v="41"/>
    <n v="41"/>
    <s v="100.0 %"/>
    <n v="-41"/>
    <x v="2"/>
    <x v="1"/>
    <x v="0"/>
  </r>
  <r>
    <x v="7"/>
    <s v="La Encalada"/>
    <n v="1149180749"/>
    <s v="Mária Almenara - Encalada"/>
    <x v="0"/>
    <s v="17/04/2024"/>
    <s v="13:09:11"/>
    <s v="Producto incorrecto"/>
    <s v=""/>
    <n v="32"/>
    <n v="17.600000000000001"/>
    <s v="100.0 %"/>
    <n v="-17.600000000000001"/>
    <x v="2"/>
    <x v="1"/>
    <x v="0"/>
  </r>
  <r>
    <x v="7"/>
    <s v="La Marina"/>
    <n v="1149312740"/>
    <s v="Mária Almenara - La Marina"/>
    <x v="0"/>
    <s v="17/04/2024"/>
    <s v="17:16:30"/>
    <s v="Producto incorrecto"/>
    <s v=""/>
    <n v="29.9"/>
    <n v="16.45"/>
    <s v="100.0 %"/>
    <n v="-16.45"/>
    <x v="2"/>
    <x v="1"/>
    <x v="0"/>
  </r>
  <r>
    <x v="7"/>
    <s v="La Marina"/>
    <n v="1149312470"/>
    <s v="Mária Almenara - La Marina"/>
    <x v="0"/>
    <s v="17/04/2024"/>
    <s v="17:13:23"/>
    <s v="Producto faltante"/>
    <s v=""/>
    <n v="49"/>
    <n v="26.95"/>
    <s v="100.0 %"/>
    <n v="-26.95"/>
    <x v="1"/>
    <x v="1"/>
    <x v="0"/>
  </r>
  <r>
    <x v="7"/>
    <s v="La molina"/>
    <n v="1149232718"/>
    <s v="Mária Almenara - La Molina"/>
    <x v="0"/>
    <s v="17/04/2024"/>
    <s v="15:21:17"/>
    <s v="Producto faltante"/>
    <s v=""/>
    <n v="70"/>
    <n v="35"/>
    <s v="100.0 %"/>
    <n v="-35"/>
    <x v="1"/>
    <x v="1"/>
    <x v="0"/>
  </r>
  <r>
    <x v="7"/>
    <s v="Paso28"/>
    <n v="1149382233"/>
    <s v="Mária Almenara - Paseo De La Republica"/>
    <x v="0"/>
    <s v="17/04/2024"/>
    <s v="18:25:48"/>
    <s v="Calidad del producto"/>
    <s v=""/>
    <n v="49"/>
    <n v="10.29"/>
    <s v="100.0 %"/>
    <n v="-10.29"/>
    <x v="0"/>
    <x v="0"/>
    <x v="0"/>
  </r>
  <r>
    <x v="7"/>
    <s v="Chorrillos"/>
    <n v="1149425720"/>
    <s v="Mária Almenara – Villa Chorrillos"/>
    <x v="0"/>
    <s v="17/04/2024"/>
    <s v="19:21:29"/>
    <s v="Producto faltante"/>
    <s v=""/>
    <n v="41"/>
    <n v="16.25"/>
    <s v="100.0 %"/>
    <n v="-16.25"/>
    <x v="1"/>
    <x v="1"/>
    <x v="0"/>
  </r>
  <r>
    <x v="7"/>
    <s v="Dos De Mayo"/>
    <n v="1149619733"/>
    <s v="Mária Almenara - Dos De Mayo"/>
    <x v="0"/>
    <s v="17/04/2024"/>
    <s v="21:45:22"/>
    <s v="Calidad del producto"/>
    <s v=""/>
    <n v="16"/>
    <n v="4.8"/>
    <s v="100.0 %"/>
    <n v="-4.8"/>
    <x v="0"/>
    <x v="0"/>
    <x v="0"/>
  </r>
  <r>
    <x v="7"/>
    <s v="Camacho"/>
    <n v="1149845632"/>
    <s v="María Almenara - Camacho"/>
    <x v="0"/>
    <s v="18/04/2024"/>
    <s v="13:21:40"/>
    <s v="Orden incorrecta"/>
    <s v=""/>
    <n v="16"/>
    <n v="18.600000000000001"/>
    <s v="100.0 %"/>
    <n v="-16"/>
    <x v="2"/>
    <x v="1"/>
    <x v="0"/>
  </r>
  <r>
    <x v="7"/>
    <s v="Megaplaza"/>
    <n v="1150213911"/>
    <s v="Mária Almenara - Mega Plaza"/>
    <x v="0"/>
    <s v="18/04/2024"/>
    <s v="20:34:10"/>
    <s v="Calidad del producto"/>
    <s v=""/>
    <n v="16"/>
    <n v="16"/>
    <s v="100.0 %"/>
    <n v="-16"/>
    <x v="0"/>
    <x v="0"/>
    <x v="0"/>
  </r>
  <r>
    <x v="7"/>
    <s v="Chorrillos"/>
    <n v="1150218310"/>
    <s v="Mária Almenara – Villa Chorrillos"/>
    <x v="0"/>
    <s v="18/04/2024"/>
    <s v="21:09:56"/>
    <s v="Producto faltante"/>
    <s v=""/>
    <n v="32"/>
    <n v="16"/>
    <s v="100.0 %"/>
    <n v="-16"/>
    <x v="1"/>
    <x v="1"/>
    <x v="0"/>
  </r>
  <r>
    <x v="7"/>
    <s v="Precursores"/>
    <n v="1150472316"/>
    <s v="María Almenara - Precursores"/>
    <x v="0"/>
    <s v="19/04/2024"/>
    <s v="12:27:20"/>
    <s v="Producto faltante"/>
    <s v=""/>
    <n v="72"/>
    <n v="15"/>
    <s v="100.0 %"/>
    <n v="-15"/>
    <x v="1"/>
    <x v="1"/>
    <x v="0"/>
  </r>
  <r>
    <x v="7"/>
    <s v="Bolivar"/>
    <n v="1151027666"/>
    <s v="Mária Almenara - Pueblo Libre"/>
    <x v="0"/>
    <s v="19/04/2024"/>
    <s v="20:32:46"/>
    <s v="Calidad del producto"/>
    <s v=""/>
    <n v="32"/>
    <n v="9.6"/>
    <s v="100.0 %"/>
    <n v="-9.6"/>
    <x v="0"/>
    <x v="0"/>
    <x v="0"/>
  </r>
  <r>
    <x v="7"/>
    <s v="La molina"/>
    <n v="1152032286"/>
    <s v="Mária Almenara - La Molina"/>
    <x v="0"/>
    <s v="21/04/2024"/>
    <s v="08:10:55"/>
    <s v="Producto faltante"/>
    <s v=""/>
    <n v="20"/>
    <n v="20"/>
    <s v="100.0 %"/>
    <n v="-20"/>
    <x v="1"/>
    <x v="1"/>
    <x v="0"/>
  </r>
  <r>
    <x v="7"/>
    <s v="Precursores"/>
    <n v="1152752336"/>
    <s v="María Almenara - Precursores"/>
    <x v="0"/>
    <s v="21/04/2024"/>
    <s v="20:06:10"/>
    <s v="Orden incorrecta"/>
    <s v=""/>
    <n v="31"/>
    <n v="36.299999999999997"/>
    <s v="100.0 %"/>
    <n v="-31"/>
    <x v="2"/>
    <x v="1"/>
    <x v="0"/>
  </r>
  <r>
    <x v="7"/>
    <s v="Aramburu"/>
    <n v="1152815184"/>
    <s v="Mária Almenara - Aramburú"/>
    <x v="0"/>
    <s v="21/04/2024"/>
    <s v="20:53:09"/>
    <s v="Producto incorrecto"/>
    <s v=""/>
    <n v="32"/>
    <n v="16"/>
    <s v="100.0 %"/>
    <n v="-16"/>
    <x v="2"/>
    <x v="1"/>
    <x v="0"/>
  </r>
  <r>
    <x v="7"/>
    <s v="Megaplaza"/>
    <n v="1153644144"/>
    <s v="Mária Almenara - Mega Plaza"/>
    <x v="0"/>
    <s v="23/04/2024"/>
    <s v="12:06:32"/>
    <s v="Orden incorrecta"/>
    <s v=""/>
    <n v="35"/>
    <n v="36.4"/>
    <s v="100.0 %"/>
    <n v="-35"/>
    <x v="2"/>
    <x v="1"/>
    <x v="0"/>
  </r>
  <r>
    <x v="7"/>
    <s v="La Mar"/>
    <n v="1154170032"/>
    <s v="Mária Almenara - La Mar"/>
    <x v="0"/>
    <s v="24/04/2024"/>
    <s v="07:23:48"/>
    <s v="Producto faltante"/>
    <s v=""/>
    <n v="99"/>
    <n v="54.45"/>
    <s v="100.0 %"/>
    <n v="-54.45"/>
    <x v="1"/>
    <x v="1"/>
    <x v="0"/>
  </r>
  <r>
    <x v="7"/>
    <s v="Dos De Mayo"/>
    <n v="1154340287"/>
    <s v="Mária Almenara - Dos De Mayo"/>
    <x v="0"/>
    <s v="24/04/2024"/>
    <s v="11:45:41"/>
    <s v="Producto faltante"/>
    <s v=""/>
    <n v="49"/>
    <n v="26.95"/>
    <s v="100.0 %"/>
    <n v="-26.95"/>
    <x v="1"/>
    <x v="1"/>
    <x v="0"/>
  </r>
  <r>
    <x v="7"/>
    <s v="SantaCata"/>
    <n v="1154523941"/>
    <s v="Mária Almenara - Santa Catalina"/>
    <x v="0"/>
    <s v="24/04/2024"/>
    <s v="14:45:05"/>
    <s v="Producto incorrecto"/>
    <s v=""/>
    <n v="64"/>
    <n v="16"/>
    <s v="100.0 %"/>
    <n v="-16"/>
    <x v="2"/>
    <x v="1"/>
    <x v="0"/>
  </r>
  <r>
    <x v="7"/>
    <s v="Camacho"/>
    <n v="1154586733"/>
    <s v="María Almenara - Camacho"/>
    <x v="0"/>
    <s v="24/04/2024"/>
    <s v="16:15:34"/>
    <s v="Calidad del producto"/>
    <s v=""/>
    <n v="83"/>
    <n v="65.8"/>
    <s v="100.0 %"/>
    <n v="-65.8"/>
    <x v="0"/>
    <x v="0"/>
    <x v="0"/>
  </r>
  <r>
    <x v="7"/>
    <s v="Precursores"/>
    <n v="1155321036"/>
    <s v="María Almenara - Precursores"/>
    <x v="0"/>
    <s v="25/04/2024"/>
    <s v="17:24:17"/>
    <s v="Orden incorrecta"/>
    <s v=""/>
    <n v="49"/>
    <n v="53.3"/>
    <s v="100.0 %"/>
    <n v="-49"/>
    <x v="2"/>
    <x v="1"/>
    <x v="0"/>
  </r>
  <r>
    <x v="7"/>
    <s v="Precursores"/>
    <n v="1155321216"/>
    <s v="María Almenara - Precursores"/>
    <x v="0"/>
    <s v="25/04/2024"/>
    <s v="17:25:56"/>
    <s v="Producto incorrecto"/>
    <s v=""/>
    <n v="79.900000000000006"/>
    <n v="19.25"/>
    <s v="100.0 %"/>
    <n v="-19.25"/>
    <x v="2"/>
    <x v="1"/>
    <x v="0"/>
  </r>
  <r>
    <x v="7"/>
    <s v="La molina"/>
    <n v="1156091475"/>
    <s v="Mária Almenara - La Molina"/>
    <x v="0"/>
    <s v="26/04/2024"/>
    <s v="15:38:28"/>
    <s v="Calidad del producto"/>
    <s v=""/>
    <n v="16"/>
    <n v="16"/>
    <s v="100.0 %"/>
    <n v="-16"/>
    <x v="0"/>
    <x v="0"/>
    <x v="0"/>
  </r>
  <r>
    <x v="7"/>
    <s v="Bolivar"/>
    <n v="1156079484"/>
    <s v="Mária Almenara - Pueblo Libre"/>
    <x v="0"/>
    <s v="26/04/2024"/>
    <s v="16:25:35"/>
    <s v="Producto faltante"/>
    <s v=""/>
    <n v="131"/>
    <n v="99"/>
    <s v="100.0 %"/>
    <n v="-99"/>
    <x v="1"/>
    <x v="1"/>
    <x v="0"/>
  </r>
  <r>
    <x v="7"/>
    <s v="Chorrillos"/>
    <n v="1156329811"/>
    <s v="Mária Almenara – Villa Chorrillos"/>
    <x v="0"/>
    <s v="26/04/2024"/>
    <s v="19:52:15"/>
    <s v="Orden incorrecta"/>
    <s v=""/>
    <n v="49"/>
    <n v="49"/>
    <s v="100.0 %"/>
    <n v="-49"/>
    <x v="2"/>
    <x v="1"/>
    <x v="0"/>
  </r>
  <r>
    <x v="7"/>
    <s v="Aramburu"/>
    <n v="1156488975"/>
    <s v="Mária Almenara - Aramburú"/>
    <x v="0"/>
    <s v="26/04/2024"/>
    <s v="21:15:02"/>
    <s v="Producto incorrecto"/>
    <s v=""/>
    <n v="32"/>
    <n v="12.8"/>
    <s v="100.0 %"/>
    <n v="-12.8"/>
    <x v="2"/>
    <x v="1"/>
    <x v="0"/>
  </r>
  <r>
    <x v="7"/>
    <s v="La molina"/>
    <n v="1157221981"/>
    <s v="Mária Almenara - La Molina"/>
    <x v="0"/>
    <s v="27/04/2024"/>
    <s v="18:54:57"/>
    <s v="Calidad del producto"/>
    <s v=""/>
    <n v="16"/>
    <n v="16"/>
    <s v="100.0 %"/>
    <n v="-16"/>
    <x v="0"/>
    <x v="0"/>
    <x v="0"/>
  </r>
  <r>
    <x v="7"/>
    <s v="Precursores"/>
    <n v="1157289059"/>
    <s v="María Almenara - Precursores"/>
    <x v="0"/>
    <s v="27/04/2024"/>
    <s v="19:47:13"/>
    <s v="Calidad del producto"/>
    <s v=""/>
    <n v="49"/>
    <n v="14.7"/>
    <s v="100.0 %"/>
    <n v="-14.7"/>
    <x v="0"/>
    <x v="0"/>
    <x v="0"/>
  </r>
  <r>
    <x v="7"/>
    <s v="Megaplaza"/>
    <n v="1156996901"/>
    <s v="Mária Almenara - Mega Plaza"/>
    <x v="0"/>
    <s v="27/04/2024"/>
    <s v="15:12:53"/>
    <s v="Calidad del producto"/>
    <s v=""/>
    <n v="148"/>
    <n v="99"/>
    <s v="100.0 %"/>
    <n v="-99"/>
    <x v="0"/>
    <x v="0"/>
    <x v="0"/>
  </r>
  <r>
    <x v="7"/>
    <s v="Precursores"/>
    <n v="1157964431"/>
    <s v="María Almenara - Precursores"/>
    <x v="0"/>
    <s v="28/04/2024"/>
    <s v="15:04:37"/>
    <s v="Calidad del producto"/>
    <s v=""/>
    <n v="38"/>
    <n v="11.41"/>
    <s v="100.0 %"/>
    <n v="-11.41"/>
    <x v="0"/>
    <x v="0"/>
    <x v="0"/>
  </r>
  <r>
    <x v="7"/>
    <s v="Aramburu"/>
    <n v="1158083496"/>
    <s v="Mária Almenara - Aramburú"/>
    <x v="0"/>
    <s v="28/04/2024"/>
    <s v="16:55:54"/>
    <s v="Producto faltante"/>
    <s v=""/>
    <n v="16"/>
    <n v="6.4"/>
    <s v="100.0 %"/>
    <n v="-6.4"/>
    <x v="1"/>
    <x v="1"/>
    <x v="0"/>
  </r>
  <r>
    <x v="7"/>
    <s v="Chorrillos"/>
    <n v="1158249911"/>
    <s v="Mária Almenara – Villa Chorrillos"/>
    <x v="0"/>
    <s v="28/04/2024"/>
    <s v="19:24:40"/>
    <s v="Producto faltante"/>
    <s v=""/>
    <n v="41"/>
    <n v="9"/>
    <s v="100.0 %"/>
    <n v="-9"/>
    <x v="1"/>
    <x v="1"/>
    <x v="0"/>
  </r>
  <r>
    <x v="7"/>
    <s v="La Encalada"/>
    <n v="1158937063"/>
    <s v="Mária Almenara - Encalada"/>
    <x v="0"/>
    <s v="29/04/2024"/>
    <s v="17:59:01"/>
    <s v="Calidad del producto"/>
    <s v=""/>
    <n v="16"/>
    <n v="14.1"/>
    <s v="100.0 %"/>
    <n v="-14.1"/>
    <x v="0"/>
    <x v="0"/>
    <x v="0"/>
  </r>
  <r>
    <x v="7"/>
    <s v="La Mar"/>
    <n v="1159324970"/>
    <s v="Mária Almenara - La Mar"/>
    <x v="0"/>
    <s v="30/04/2024"/>
    <s v="09:49:27"/>
    <s v="Producto incorrecto"/>
    <s v=""/>
    <n v="49"/>
    <n v="26.95"/>
    <s v="100.0 %"/>
    <n v="-26.95"/>
    <x v="2"/>
    <x v="1"/>
    <x v="0"/>
  </r>
  <r>
    <x v="7"/>
    <s v="Precursores"/>
    <n v="1159541601"/>
    <s v="María Almenara - Precursores"/>
    <x v="0"/>
    <s v="30/04/2024"/>
    <s v="13:38:23"/>
    <s v="Producto faltante"/>
    <s v=""/>
    <n v="52"/>
    <n v="28.6"/>
    <s v="100.0 %"/>
    <n v="-28.6"/>
    <x v="1"/>
    <x v="1"/>
    <x v="0"/>
  </r>
  <r>
    <x v="7"/>
    <s v="Dos De Mayo"/>
    <n v="1159599554"/>
    <s v="Mária Almenara - Dos De Mayo"/>
    <x v="0"/>
    <s v="30/04/2024"/>
    <s v="15:15:32"/>
    <s v="Producto faltante"/>
    <s v=""/>
    <n v="185"/>
    <n v="90"/>
    <s v="100.0 %"/>
    <n v="-90"/>
    <x v="1"/>
    <x v="1"/>
    <x v="0"/>
  </r>
  <r>
    <x v="7"/>
    <s v="Precursores"/>
    <n v="1159739304"/>
    <s v="María Almenara - Precursores"/>
    <x v="0"/>
    <s v="30/04/2024"/>
    <s v="17:40:10"/>
    <s v="Producto faltante"/>
    <s v=""/>
    <n v="141"/>
    <n v="37.950000000000003"/>
    <s v="100.0 %"/>
    <n v="-37.950000000000003"/>
    <x v="1"/>
    <x v="1"/>
    <x v="0"/>
  </r>
  <r>
    <x v="8"/>
    <s v="Paso28"/>
    <n v="1160302581"/>
    <s v="Mária Almenara - Paseo De La Republica"/>
    <x v="0"/>
    <s v="01/05/2024"/>
    <s v="11:53:22"/>
    <s v="Orden incorrecta"/>
    <s v=""/>
    <n v="99"/>
    <n v="86.3"/>
    <s v="100.0 %"/>
    <n v="-86.3"/>
    <x v="2"/>
    <x v="1"/>
    <x v="0"/>
  </r>
  <r>
    <x v="8"/>
    <s v="Paso28"/>
    <n v="1160570412"/>
    <s v="Mária Almenara - Paseo De La Republica"/>
    <x v="0"/>
    <s v="01/05/2024"/>
    <s v="15:27:43"/>
    <s v="Producto incorrecto"/>
    <s v=""/>
    <n v="32"/>
    <n v="16"/>
    <s v="100.0 %"/>
    <n v="-16"/>
    <x v="2"/>
    <x v="1"/>
    <x v="0"/>
  </r>
  <r>
    <x v="8"/>
    <s v="La Encalada"/>
    <n v="1160624971"/>
    <s v="Mária Almenara - Encalada"/>
    <x v="0"/>
    <s v="01/05/2024"/>
    <s v="17:18:47"/>
    <s v="Producto faltante"/>
    <s v=""/>
    <n v="64"/>
    <n v="16"/>
    <s v="100.0 %"/>
    <n v="-16"/>
    <x v="1"/>
    <x v="1"/>
    <x v="0"/>
  </r>
  <r>
    <x v="8"/>
    <s v="Megaplaza"/>
    <n v="1160540935"/>
    <s v="Mária Almenara - Mega Plaza"/>
    <x v="0"/>
    <s v="01/05/2024"/>
    <s v="15:20:05"/>
    <s v="Producto faltante"/>
    <s v=""/>
    <n v="74.900000000000006"/>
    <n v="30"/>
    <s v="100.0 %"/>
    <n v="-30"/>
    <x v="1"/>
    <x v="1"/>
    <x v="0"/>
  </r>
  <r>
    <x v="8"/>
    <s v="Bolivar"/>
    <n v="1160860750"/>
    <s v="Mária Almenara - Pueblo Libre"/>
    <x v="0"/>
    <s v="01/05/2024"/>
    <s v="19:09:30"/>
    <s v="Orden incorrecta"/>
    <s v=""/>
    <n v="25"/>
    <n v="25"/>
    <s v="100.0 %"/>
    <n v="-25"/>
    <x v="2"/>
    <x v="1"/>
    <x v="0"/>
  </r>
  <r>
    <x v="8"/>
    <s v="Bolivar"/>
    <n v="1161060789"/>
    <s v="Mária Almenara - Pueblo Libre"/>
    <x v="0"/>
    <s v="01/05/2024"/>
    <s v="21:46:47"/>
    <s v="Producto faltante"/>
    <s v=""/>
    <n v="16"/>
    <n v="8.8000000000000007"/>
    <s v="100.0 %"/>
    <n v="-8.8000000000000007"/>
    <x v="1"/>
    <x v="1"/>
    <x v="0"/>
  </r>
  <r>
    <x v="8"/>
    <s v="Chorrillos"/>
    <n v="1161061247"/>
    <s v="Mária Almenara – Villa Chorrillos"/>
    <x v="0"/>
    <s v="01/05/2024"/>
    <s v="21:51:44"/>
    <s v="Orden incorrecta"/>
    <s v=""/>
    <n v="16"/>
    <n v="16"/>
    <s v="100.0 %"/>
    <n v="-16"/>
    <x v="2"/>
    <x v="1"/>
    <x v="0"/>
  </r>
  <r>
    <x v="8"/>
    <s v="Aramburu"/>
    <n v="1160988494"/>
    <s v="Mária Almenara - Aramburú"/>
    <x v="0"/>
    <s v="01/05/2024"/>
    <s v="20:37:10"/>
    <s v="Producto faltante"/>
    <s v=""/>
    <n v="29.9"/>
    <n v="16.45"/>
    <s v="100.0 %"/>
    <n v="-16.45"/>
    <x v="1"/>
    <x v="1"/>
    <x v="0"/>
  </r>
  <r>
    <x v="8"/>
    <s v="Megaplaza"/>
    <n v="1162163976"/>
    <s v="Mária Almenara - Mega Plaza"/>
    <x v="0"/>
    <s v="03/05/2024"/>
    <s v="15:07:03"/>
    <s v="Orden incorrecta"/>
    <s v=""/>
    <n v="16"/>
    <n v="19.899999999999999"/>
    <s v="100.0 %"/>
    <n v="-16"/>
    <x v="2"/>
    <x v="1"/>
    <x v="0"/>
  </r>
  <r>
    <x v="8"/>
    <s v="La molina"/>
    <n v="1162147401"/>
    <s v="Mária Almenara - La Molina"/>
    <x v="0"/>
    <s v="03/05/2024"/>
    <s v="14:36:45"/>
    <s v="Orden incorrecta"/>
    <s v=""/>
    <n v="32"/>
    <n v="32"/>
    <s v="100.0 %"/>
    <n v="-32"/>
    <x v="2"/>
    <x v="1"/>
    <x v="0"/>
  </r>
  <r>
    <x v="8"/>
    <s v="Dos De Mayo"/>
    <n v="1162051853"/>
    <s v="Mária Almenara - Dos De Mayo"/>
    <x v="0"/>
    <s v="03/05/2024"/>
    <s v="13:10:28"/>
    <s v="Calidad del producto"/>
    <s v=""/>
    <n v="16"/>
    <n v="14.1"/>
    <s v="100.0 %"/>
    <n v="-14.1"/>
    <x v="0"/>
    <x v="0"/>
    <x v="0"/>
  </r>
  <r>
    <x v="8"/>
    <s v="Chorrillos"/>
    <n v="1162242302"/>
    <s v="Mária Almenara – Villa Chorrillos"/>
    <x v="0"/>
    <s v="03/05/2024"/>
    <s v="17:36:56"/>
    <s v="Producto faltante"/>
    <s v=""/>
    <n v="48"/>
    <n v="16"/>
    <s v="100.0 %"/>
    <n v="-16"/>
    <x v="1"/>
    <x v="1"/>
    <x v="0"/>
  </r>
  <r>
    <x v="8"/>
    <s v="Paso28"/>
    <n v="1162293444"/>
    <s v="Mária Almenara - Paseo De La Republica"/>
    <x v="0"/>
    <s v="03/05/2024"/>
    <s v="17:56:45"/>
    <s v="Calidad del producto"/>
    <s v=""/>
    <n v="98"/>
    <n v="47.9"/>
    <s v="100.0 %"/>
    <n v="-47.9"/>
    <x v="0"/>
    <x v="0"/>
    <x v="0"/>
  </r>
  <r>
    <x v="8"/>
    <s v="Paso28"/>
    <n v="1162445045"/>
    <s v="Mária Almenara - Paseo De La Republica"/>
    <x v="0"/>
    <s v="03/05/2024"/>
    <s v="19:25:47"/>
    <s v="Producto incorrecto"/>
    <s v=""/>
    <n v="32"/>
    <n v="16"/>
    <s v="100.0 %"/>
    <n v="-16"/>
    <x v="2"/>
    <x v="1"/>
    <x v="0"/>
  </r>
  <r>
    <x v="8"/>
    <s v="La molina"/>
    <n v="1162737204"/>
    <s v="Mária Almenara - La Molina"/>
    <x v="0"/>
    <s v="04/05/2024"/>
    <s v="09:02:04"/>
    <s v="Producto faltante"/>
    <s v=""/>
    <n v="47"/>
    <n v="29"/>
    <s v="100.0 %"/>
    <n v="-29"/>
    <x v="1"/>
    <x v="1"/>
    <x v="0"/>
  </r>
  <r>
    <x v="8"/>
    <s v="Aramburu"/>
    <n v="1163444368"/>
    <s v="Mária Almenara - Aramburú"/>
    <x v="0"/>
    <s v="04/05/2024"/>
    <s v="18:51:31"/>
    <s v="Calidad del producto"/>
    <s v=""/>
    <n v="16"/>
    <n v="4.8"/>
    <s v="100.0 %"/>
    <n v="-4.8"/>
    <x v="0"/>
    <x v="0"/>
    <x v="0"/>
  </r>
  <r>
    <x v="8"/>
    <s v="Chorrillos"/>
    <n v="1163952907"/>
    <s v="Mária Almenara – Villa Chorrillos"/>
    <x v="0"/>
    <s v="05/05/2024"/>
    <s v="11:13:25"/>
    <s v="Orden incorrecta"/>
    <s v=""/>
    <n v="15"/>
    <n v="16.8"/>
    <s v="100.0 %"/>
    <n v="-15"/>
    <x v="2"/>
    <x v="1"/>
    <x v="0"/>
  </r>
  <r>
    <x v="8"/>
    <s v="Paso28"/>
    <n v="1164238169"/>
    <s v="Mária Almenara - Paseo De La Republica"/>
    <x v="0"/>
    <s v="05/05/2024"/>
    <s v="14:01:18"/>
    <s v="Calidad del producto"/>
    <s v=""/>
    <n v="32"/>
    <n v="9.6"/>
    <s v="100.0 %"/>
    <n v="-9.6"/>
    <x v="0"/>
    <x v="0"/>
    <x v="0"/>
  </r>
  <r>
    <x v="8"/>
    <s v="San Miguel"/>
    <n v="1164232085"/>
    <s v="María Almenara - San Miguel"/>
    <x v="0"/>
    <s v="05/05/2024"/>
    <s v="14:14:40"/>
    <s v="Producto faltante"/>
    <s v=""/>
    <n v="18"/>
    <n v="9"/>
    <s v="100.0 %"/>
    <n v="-9"/>
    <x v="1"/>
    <x v="1"/>
    <x v="0"/>
  </r>
  <r>
    <x v="8"/>
    <s v="Chorrillos"/>
    <n v="1164414957"/>
    <s v="Mária Almenara – Villa Chorrillos"/>
    <x v="0"/>
    <s v="05/05/2024"/>
    <s v="16:56:35"/>
    <s v="Orden incorrecta"/>
    <s v=""/>
    <n v="49"/>
    <n v="52.6"/>
    <s v="100.0 %"/>
    <n v="-49"/>
    <x v="2"/>
    <x v="1"/>
    <x v="0"/>
  </r>
  <r>
    <x v="8"/>
    <s v="Bolivar"/>
    <n v="1164404611"/>
    <s v="Mária Almenara - Pueblo Libre"/>
    <x v="0"/>
    <s v="05/05/2024"/>
    <s v="16:35:14"/>
    <s v="Calidad del producto"/>
    <s v=""/>
    <n v="51"/>
    <n v="35"/>
    <s v="100.0 %"/>
    <n v="-35"/>
    <x v="0"/>
    <x v="0"/>
    <x v="0"/>
  </r>
  <r>
    <x v="8"/>
    <s v="Aramburu"/>
    <n v="1164237115"/>
    <s v="Mária Almenara - Aramburú"/>
    <x v="0"/>
    <s v="05/05/2024"/>
    <s v="13:55:37"/>
    <s v="Producto faltante"/>
    <s v=""/>
    <n v="16"/>
    <n v="8.8000000000000007"/>
    <s v="100.0 %"/>
    <n v="-8.8000000000000007"/>
    <x v="1"/>
    <x v="1"/>
    <x v="0"/>
  </r>
  <r>
    <x v="8"/>
    <s v="Precursores"/>
    <n v="1164462322"/>
    <s v="María Almenara - Precursores"/>
    <x v="0"/>
    <s v="05/05/2024"/>
    <s v="17:45:05"/>
    <s v="Calidad del producto"/>
    <s v=""/>
    <n v="24"/>
    <n v="7.2"/>
    <s v="100.0 %"/>
    <n v="-7.2"/>
    <x v="0"/>
    <x v="0"/>
    <x v="0"/>
  </r>
  <r>
    <x v="8"/>
    <s v="La Encalada"/>
    <n v="1164674499"/>
    <s v="Mária Almenara - Encalada"/>
    <x v="0"/>
    <s v="05/05/2024"/>
    <s v="19:31:16"/>
    <s v="Producto faltante"/>
    <s v=""/>
    <n v="97"/>
    <n v="42"/>
    <s v="100.0 %"/>
    <n v="-42"/>
    <x v="1"/>
    <x v="1"/>
    <x v="0"/>
  </r>
  <r>
    <x v="8"/>
    <s v="La Mar"/>
    <n v="1164596647"/>
    <s v="Mária Almenara - La Mar"/>
    <x v="0"/>
    <s v="05/05/2024"/>
    <s v="18:59:40"/>
    <s v="Calidad del producto"/>
    <s v=""/>
    <n v="25"/>
    <n v="7.5"/>
    <s v="100.0 %"/>
    <n v="-7.5"/>
    <x v="0"/>
    <x v="0"/>
    <x v="0"/>
  </r>
  <r>
    <x v="8"/>
    <s v="San Miguel"/>
    <n v="1164798758"/>
    <s v="María Almenara - San Miguel"/>
    <x v="0"/>
    <s v="05/05/2024"/>
    <s v="21:21:01"/>
    <s v="Producto incorrecto"/>
    <s v=""/>
    <n v="25"/>
    <n v="4.8"/>
    <s v="100.0 %"/>
    <n v="-4.8"/>
    <x v="2"/>
    <x v="1"/>
    <x v="0"/>
  </r>
  <r>
    <x v="8"/>
    <s v="La molina"/>
    <n v="1164675680"/>
    <s v="Mária Almenara - La Molina"/>
    <x v="0"/>
    <s v="05/05/2024"/>
    <s v="19:37:17"/>
    <s v="Calidad del producto"/>
    <s v=""/>
    <n v="38"/>
    <n v="11.4"/>
    <s v="100.0 %"/>
    <n v="-11.4"/>
    <x v="0"/>
    <x v="0"/>
    <x v="0"/>
  </r>
  <r>
    <x v="8"/>
    <s v="La Mar"/>
    <n v="1164836190"/>
    <s v="Mária Almenara - La Mar"/>
    <x v="0"/>
    <s v="05/05/2024"/>
    <s v="21:34:55"/>
    <s v="Producto faltante"/>
    <s v=""/>
    <n v="18"/>
    <n v="18"/>
    <s v="100.0 %"/>
    <n v="-18"/>
    <x v="1"/>
    <x v="1"/>
    <x v="0"/>
  </r>
  <r>
    <x v="8"/>
    <s v="San Miguel"/>
    <n v="1165294030"/>
    <s v="María Almenara - San Miguel"/>
    <x v="0"/>
    <s v="06/05/2024"/>
    <s v="17:33:30"/>
    <s v="Orden incorrecta"/>
    <s v=""/>
    <n v="44.9"/>
    <n v="46.5"/>
    <s v="100.0 %"/>
    <n v="-44.9"/>
    <x v="2"/>
    <x v="1"/>
    <x v="0"/>
  </r>
  <r>
    <x v="8"/>
    <s v="La Mar"/>
    <n v="1165505049"/>
    <s v="Mária Almenara - La Mar"/>
    <x v="0"/>
    <s v="06/05/2024"/>
    <s v="20:58:51"/>
    <s v="Producto faltante"/>
    <s v=""/>
    <n v="32"/>
    <n v="16"/>
    <s v="100.0 %"/>
    <n v="-16"/>
    <x v="1"/>
    <x v="1"/>
    <x v="0"/>
  </r>
  <r>
    <x v="8"/>
    <s v="Megaplaza"/>
    <n v="1166093805"/>
    <s v="Mária Almenara - Mega Plaza"/>
    <x v="0"/>
    <s v="07/05/2024"/>
    <s v="18:17:17"/>
    <s v="Producto faltante"/>
    <s v=""/>
    <n v="59"/>
    <n v="9"/>
    <s v="100.0 %"/>
    <n v="-9"/>
    <x v="1"/>
    <x v="1"/>
    <x v="0"/>
  </r>
  <r>
    <x v="8"/>
    <s v="Paso28"/>
    <n v="1166145528"/>
    <s v="Mária Almenara - Paseo De La Republica"/>
    <x v="0"/>
    <s v="07/05/2024"/>
    <s v="19:29:53"/>
    <s v="Producto incorrecto"/>
    <s v=""/>
    <n v="95"/>
    <n v="52.25"/>
    <s v="100.0 %"/>
    <n v="-52.25"/>
    <x v="2"/>
    <x v="1"/>
    <x v="0"/>
  </r>
  <r>
    <x v="8"/>
    <s v="Aramburu"/>
    <n v="1166345559"/>
    <s v="Mária Almenara - Aramburú"/>
    <x v="0"/>
    <s v="08/05/2024"/>
    <s v="08:53:07"/>
    <s v="Producto incorrecto"/>
    <s v=""/>
    <n v="99"/>
    <n v="39.6"/>
    <s v="100.0 %"/>
    <n v="-39.6"/>
    <x v="2"/>
    <x v="1"/>
    <x v="0"/>
  </r>
  <r>
    <x v="8"/>
    <s v="Camacho"/>
    <n v="1166740147"/>
    <s v="María Almenara - Camacho"/>
    <x v="0"/>
    <s v="08/05/2024"/>
    <s v="14:22:54"/>
    <s v="Orden incorrecta"/>
    <s v=""/>
    <n v="35"/>
    <n v="36.9"/>
    <s v="100.0 %"/>
    <n v="-35"/>
    <x v="2"/>
    <x v="1"/>
    <x v="0"/>
  </r>
  <r>
    <x v="8"/>
    <s v="Bolivar"/>
    <n v="1166789609"/>
    <s v="Mária Almenara - Pueblo Libre"/>
    <x v="0"/>
    <s v="08/05/2024"/>
    <s v="16:00:08"/>
    <s v="Producto incorrecto"/>
    <s v=""/>
    <n v="32"/>
    <n v="17.600000000000001"/>
    <s v="100.0 %"/>
    <n v="-17.600000000000001"/>
    <x v="2"/>
    <x v="1"/>
    <x v="0"/>
  </r>
  <r>
    <x v="8"/>
    <s v="Camacho"/>
    <n v="1166856860"/>
    <s v="María Almenara - Camacho"/>
    <x v="0"/>
    <s v="08/05/2024"/>
    <s v="18:01:28"/>
    <s v="Producto faltante"/>
    <s v=""/>
    <n v="48"/>
    <n v="16"/>
    <s v="100.0 %"/>
    <n v="-16"/>
    <x v="1"/>
    <x v="1"/>
    <x v="0"/>
  </r>
  <r>
    <x v="8"/>
    <s v="Megaplaza"/>
    <n v="1167544548"/>
    <s v="Mária Almenara - Mega Plaza"/>
    <x v="0"/>
    <s v="09/05/2024"/>
    <s v="16:38:23"/>
    <s v="Calidad del producto"/>
    <s v=""/>
    <n v="99"/>
    <n v="99"/>
    <s v="100.0 %"/>
    <n v="-99"/>
    <x v="0"/>
    <x v="0"/>
    <x v="0"/>
  </r>
  <r>
    <x v="8"/>
    <s v="SantaCata"/>
    <n v="1167656192"/>
    <s v="Mária Almenara - Santa Catalina"/>
    <x v="0"/>
    <s v="09/05/2024"/>
    <s v="18:27:31"/>
    <s v="Orden incorrecta"/>
    <s v=""/>
    <n v="49"/>
    <n v="50.6"/>
    <s v="100.0 %"/>
    <n v="-49"/>
    <x v="2"/>
    <x v="1"/>
    <x v="0"/>
  </r>
  <r>
    <x v="8"/>
    <s v="La molina"/>
    <n v="1167884885"/>
    <s v="Mária Almenara - La Molina"/>
    <x v="0"/>
    <s v="09/05/2024"/>
    <s v="21:00:25"/>
    <s v="Producto faltante"/>
    <s v=""/>
    <n v="41"/>
    <n v="8.8000000000000007"/>
    <s v="100.0 %"/>
    <n v="-8.8000000000000007"/>
    <x v="1"/>
    <x v="1"/>
    <x v="0"/>
  </r>
  <r>
    <x v="8"/>
    <s v="Megaplaza"/>
    <n v="1168380305"/>
    <s v="Mária Almenara - Mega Plaza"/>
    <x v="0"/>
    <s v="10/05/2024"/>
    <s v="15:39:31"/>
    <s v="Producto faltante"/>
    <s v=""/>
    <n v="62"/>
    <n v="14.32"/>
    <s v="100.0 %"/>
    <n v="-14.32"/>
    <x v="1"/>
    <x v="1"/>
    <x v="0"/>
  </r>
  <r>
    <x v="8"/>
    <s v="Camacho"/>
    <n v="1168384388"/>
    <s v="María Almenara - Camacho"/>
    <x v="0"/>
    <s v="10/05/2024"/>
    <s v="16:27:57"/>
    <s v="Producto faltante"/>
    <s v=""/>
    <n v="89.8"/>
    <n v="24.7"/>
    <s v="100.0 %"/>
    <n v="-24.7"/>
    <x v="1"/>
    <x v="1"/>
    <x v="0"/>
  </r>
  <r>
    <x v="8"/>
    <s v="La Marina"/>
    <n v="1168829409"/>
    <s v="Mária Almenara - La Marina"/>
    <x v="0"/>
    <s v="10/05/2024"/>
    <s v="21:13:34"/>
    <s v="Producto faltante"/>
    <s v=""/>
    <n v="48"/>
    <n v="32"/>
    <s v="100.0 %"/>
    <n v="-32"/>
    <x v="1"/>
    <x v="1"/>
    <x v="0"/>
  </r>
  <r>
    <x v="8"/>
    <s v="Paso28"/>
    <n v="1169288440"/>
    <s v="Mária Almenara - Paseo De La Republica"/>
    <x v="0"/>
    <s v="11/05/2024"/>
    <s v="16:24:16"/>
    <s v="Producto incorrecto"/>
    <s v=""/>
    <n v="72"/>
    <n v="16"/>
    <s v="100.0 %"/>
    <n v="-16"/>
    <x v="2"/>
    <x v="1"/>
    <x v="0"/>
  </r>
  <r>
    <x v="8"/>
    <s v="Precursores"/>
    <n v="1169220660"/>
    <s v="María Almenara - Precursores"/>
    <x v="0"/>
    <s v="11/05/2024"/>
    <s v="14:35:26"/>
    <s v="Producto incorrecto"/>
    <s v=""/>
    <n v="101"/>
    <n v="52"/>
    <s v="100.0 %"/>
    <n v="-52"/>
    <x v="2"/>
    <x v="1"/>
    <x v="0"/>
  </r>
  <r>
    <x v="8"/>
    <s v="Megaplaza"/>
    <n v="1169339780"/>
    <s v="Mária Almenara - Mega Plaza"/>
    <x v="0"/>
    <s v="11/05/2024"/>
    <s v="16:55:52"/>
    <s v="Calidad del producto"/>
    <s v=""/>
    <n v="32"/>
    <n v="29.5"/>
    <s v="100.0 %"/>
    <n v="-29.5"/>
    <x v="0"/>
    <x v="0"/>
    <x v="0"/>
  </r>
  <r>
    <x v="8"/>
    <s v="Megaplaza"/>
    <n v="1169370285"/>
    <s v="Mária Almenara - Mega Plaza"/>
    <x v="0"/>
    <s v="11/05/2024"/>
    <s v="18:09:49"/>
    <s v="Calidad del producto"/>
    <s v=""/>
    <n v="16"/>
    <n v="16"/>
    <s v="100.0 %"/>
    <n v="-16"/>
    <x v="0"/>
    <x v="0"/>
    <x v="0"/>
  </r>
  <r>
    <x v="8"/>
    <s v="Bolivar"/>
    <n v="1169762902"/>
    <s v="Mária Almenara - Pueblo Libre"/>
    <x v="0"/>
    <s v="11/05/2024"/>
    <s v="21:58:30"/>
    <s v="Calidad del producto"/>
    <s v=""/>
    <n v="16"/>
    <n v="4.8"/>
    <s v="100.0 %"/>
    <n v="-4.8"/>
    <x v="0"/>
    <x v="0"/>
    <x v="0"/>
  </r>
  <r>
    <x v="8"/>
    <s v="San Miguel"/>
    <n v="1169740805"/>
    <s v="María Almenara - San Miguel"/>
    <x v="0"/>
    <s v="11/05/2024"/>
    <s v="21:42:39"/>
    <s v="Calidad del producto"/>
    <s v=""/>
    <n v="49"/>
    <n v="14.7"/>
    <s v="100.0 %"/>
    <n v="-14.7"/>
    <x v="0"/>
    <x v="0"/>
    <x v="0"/>
  </r>
  <r>
    <x v="8"/>
    <s v="Paso28"/>
    <n v="1169762824"/>
    <s v="Mária Almenara - Paseo De La Republica"/>
    <x v="0"/>
    <s v="11/05/2024"/>
    <s v="21:57:54"/>
    <s v="Orden incorrecta"/>
    <s v=""/>
    <n v="32"/>
    <n v="37"/>
    <s v="100.0 %"/>
    <n v="-32"/>
    <x v="2"/>
    <x v="1"/>
    <x v="0"/>
  </r>
  <r>
    <x v="8"/>
    <s v="SantaCata"/>
    <n v="1169171465"/>
    <s v="Mária Almenara - Santa Catalina"/>
    <x v="0"/>
    <s v="11/05/2024"/>
    <s v="13:32:29"/>
    <s v="Producto faltante"/>
    <s v=""/>
    <n v="113"/>
    <n v="32"/>
    <s v="100.0 %"/>
    <n v="-32"/>
    <x v="1"/>
    <x v="1"/>
    <x v="0"/>
  </r>
  <r>
    <x v="8"/>
    <s v="San Miguel"/>
    <n v="1169931807"/>
    <s v="María Almenara - San Miguel"/>
    <x v="0"/>
    <s v="12/05/2024"/>
    <s v="09:30:20"/>
    <s v="Orden incorrecta"/>
    <s v=""/>
    <n v="49"/>
    <n v="51.4"/>
    <s v="100.0 %"/>
    <n v="-49"/>
    <x v="2"/>
    <x v="1"/>
    <x v="0"/>
  </r>
  <r>
    <x v="8"/>
    <s v="San Miguel"/>
    <n v="1169913970"/>
    <s v="María Almenara - San Miguel"/>
    <x v="0"/>
    <s v="12/05/2024"/>
    <s v="10:38:20"/>
    <s v="Producto faltante"/>
    <s v=""/>
    <n v="32"/>
    <n v="9.6"/>
    <s v="100.0 %"/>
    <n v="-9.6"/>
    <x v="1"/>
    <x v="1"/>
    <x v="0"/>
  </r>
  <r>
    <x v="8"/>
    <s v="San Miguel"/>
    <n v="1169994655"/>
    <s v="María Almenara - San Miguel"/>
    <x v="0"/>
    <s v="12/05/2024"/>
    <s v="10:46:05"/>
    <s v="Producto faltante"/>
    <s v=""/>
    <n v="108.8"/>
    <n v="17.940000000000001"/>
    <s v="100.0 %"/>
    <n v="-17.940000000000001"/>
    <x v="1"/>
    <x v="1"/>
    <x v="0"/>
  </r>
  <r>
    <x v="8"/>
    <s v="Camacho"/>
    <n v="1169997080"/>
    <s v="María Almenara - Camacho"/>
    <x v="0"/>
    <s v="12/05/2024"/>
    <s v="11:09:46"/>
    <s v="Producto incorrecto"/>
    <s v=""/>
    <n v="52"/>
    <n v="28.6"/>
    <s v="100.0 %"/>
    <n v="-28.6"/>
    <x v="2"/>
    <x v="1"/>
    <x v="0"/>
  </r>
  <r>
    <x v="8"/>
    <s v="La molina"/>
    <n v="1170033833"/>
    <s v="Mária Almenara - La Molina"/>
    <x v="0"/>
    <s v="12/05/2024"/>
    <s v="11:53:29"/>
    <s v="Producto faltante"/>
    <s v=""/>
    <n v="50"/>
    <n v="9"/>
    <s v="100.0 %"/>
    <n v="-9"/>
    <x v="1"/>
    <x v="1"/>
    <x v="0"/>
  </r>
  <r>
    <x v="8"/>
    <s v="La molina"/>
    <n v="1170131539"/>
    <s v="Mária Almenara - La Molina"/>
    <x v="0"/>
    <s v="12/05/2024"/>
    <s v="12:42:13"/>
    <s v="Producto faltante"/>
    <s v=""/>
    <n v="104"/>
    <n v="52"/>
    <s v="100.0 %"/>
    <n v="-52"/>
    <x v="1"/>
    <x v="1"/>
    <x v="0"/>
  </r>
  <r>
    <x v="8"/>
    <s v="Aramburu"/>
    <n v="1170261253"/>
    <s v="Mária Almenara - Aramburú"/>
    <x v="0"/>
    <s v="12/05/2024"/>
    <s v="14:30:33"/>
    <s v="Orden incorrecta"/>
    <s v=""/>
    <n v="98"/>
    <n v="100.8"/>
    <s v="100.0 %"/>
    <n v="-98"/>
    <x v="2"/>
    <x v="1"/>
    <x v="0"/>
  </r>
  <r>
    <x v="8"/>
    <s v="Chorrillos"/>
    <n v="1170265158"/>
    <s v="Mária Almenara – Villa Chorrillos"/>
    <x v="0"/>
    <s v="12/05/2024"/>
    <s v="14:57:33"/>
    <s v="Producto incorrecto"/>
    <s v=""/>
    <n v="48"/>
    <n v="16"/>
    <s v="100.0 %"/>
    <n v="-16"/>
    <x v="2"/>
    <x v="1"/>
    <x v="0"/>
  </r>
  <r>
    <x v="8"/>
    <s v="SantaCata"/>
    <n v="1170369145"/>
    <s v="Mária Almenara - Santa Catalina"/>
    <x v="0"/>
    <s v="12/05/2024"/>
    <s v="17:14:04"/>
    <s v="Orden incorrecta"/>
    <s v=""/>
    <n v="16"/>
    <n v="16"/>
    <s v="100.0 %"/>
    <n v="-16"/>
    <x v="2"/>
    <x v="1"/>
    <x v="0"/>
  </r>
  <r>
    <x v="8"/>
    <s v="Megaplaza"/>
    <n v="1170564751"/>
    <s v="Mária Almenara - Mega Plaza"/>
    <x v="0"/>
    <s v="12/05/2024"/>
    <s v="19:08:49"/>
    <s v="Producto faltante"/>
    <s v=""/>
    <n v="32"/>
    <n v="8.8000000000000007"/>
    <s v="100.0 %"/>
    <n v="-8.8000000000000007"/>
    <x v="1"/>
    <x v="1"/>
    <x v="0"/>
  </r>
  <r>
    <x v="8"/>
    <s v="San Miguel"/>
    <n v="1170699583"/>
    <s v="María Almenara - San Miguel"/>
    <x v="0"/>
    <s v="12/05/2024"/>
    <s v="20:26:32"/>
    <s v="Producto faltante"/>
    <s v=""/>
    <n v="102"/>
    <n v="9"/>
    <s v="100.0 %"/>
    <n v="-9"/>
    <x v="1"/>
    <x v="1"/>
    <x v="0"/>
  </r>
  <r>
    <x v="8"/>
    <s v="Paso28"/>
    <n v="1170356021"/>
    <s v="Mária Almenara - Paseo De La Republica"/>
    <x v="0"/>
    <s v="12/05/2024"/>
    <s v="16:15:15"/>
    <s v="Calidad del producto"/>
    <s v=""/>
    <n v="81"/>
    <n v="81"/>
    <s v="100.0 %"/>
    <n v="-81"/>
    <x v="0"/>
    <x v="0"/>
    <x v="0"/>
  </r>
  <r>
    <x v="8"/>
    <s v="Megaplaza"/>
    <n v="1170702874"/>
    <s v="Mária Almenara - Mega Plaza"/>
    <x v="0"/>
    <s v="12/05/2024"/>
    <s v="20:49:26"/>
    <s v="Calidad del producto"/>
    <s v=""/>
    <n v="95"/>
    <n v="28.5"/>
    <s v="100.0 %"/>
    <n v="-28.5"/>
    <x v="0"/>
    <x v="0"/>
    <x v="0"/>
  </r>
  <r>
    <x v="7"/>
    <s v="Camacho"/>
    <n v="1145815582"/>
    <s v="María Almenara - Camacho"/>
    <x v="0"/>
    <s v="12/04/2024"/>
    <s v="20:20:57"/>
    <s v="Calidad del producto"/>
    <s v=""/>
    <n v="99"/>
    <n v="32.67"/>
    <s v="100.0 %"/>
    <n v="-32.67"/>
    <x v="0"/>
    <x v="0"/>
    <x v="0"/>
  </r>
  <r>
    <x v="8"/>
    <s v="Bolivar"/>
    <n v="1170699028"/>
    <s v="Mária Almenara - Pueblo Libre"/>
    <x v="0"/>
    <s v="12/05/2024"/>
    <s v="20:22:32"/>
    <s v="Producto faltante"/>
    <s v=""/>
    <n v="49"/>
    <n v="26.95"/>
    <s v="100.0 %"/>
    <n v="-26.95"/>
    <x v="1"/>
    <x v="1"/>
    <x v="0"/>
  </r>
  <r>
    <x v="8"/>
    <s v="San Miguel"/>
    <n v="1170874815"/>
    <s v="María Almenara - San Miguel"/>
    <x v="0"/>
    <s v="13/05/2024"/>
    <s v="09:16:20"/>
    <s v="Producto faltante"/>
    <s v=""/>
    <n v="29.9"/>
    <n v="11.96"/>
    <s v="100.0 %"/>
    <n v="-11.96"/>
    <x v="1"/>
    <x v="1"/>
    <x v="0"/>
  </r>
  <r>
    <x v="8"/>
    <s v="Megaplaza"/>
    <n v="1171040725"/>
    <s v="Mária Almenara - Mega Plaza"/>
    <x v="0"/>
    <s v="13/05/2024"/>
    <s v="14:24:56"/>
    <s v="Producto faltante"/>
    <s v=""/>
    <n v="42"/>
    <n v="13.4"/>
    <s v="100.0 %"/>
    <n v="-13.4"/>
    <x v="1"/>
    <x v="1"/>
    <x v="0"/>
  </r>
  <r>
    <x v="8"/>
    <s v="San Miguel"/>
    <n v="1172108124"/>
    <s v="María Almenara - San Miguel"/>
    <x v="0"/>
    <s v="14/05/2024"/>
    <s v="17:11:59"/>
    <s v="Producto faltante"/>
    <s v=""/>
    <n v="43"/>
    <n v="10.94"/>
    <s v="100.0 %"/>
    <n v="-10.94"/>
    <x v="1"/>
    <x v="1"/>
    <x v="0"/>
  </r>
  <r>
    <x v="8"/>
    <s v="La Marina"/>
    <n v="1171786605"/>
    <s v="Mária Almenara - La Marina"/>
    <x v="0"/>
    <s v="14/05/2024"/>
    <s v="11:54:53"/>
    <s v="Orden incorrecta"/>
    <s v=""/>
    <n v="15"/>
    <n v="15"/>
    <s v="100.0 %"/>
    <n v="-15"/>
    <x v="2"/>
    <x v="1"/>
    <x v="0"/>
  </r>
  <r>
    <x v="8"/>
    <s v="Aramburu"/>
    <n v="1172004760"/>
    <s v="Mária Almenara - Aramburú"/>
    <x v="0"/>
    <s v="14/05/2024"/>
    <s v="16:07:43"/>
    <s v="Producto faltante"/>
    <s v=""/>
    <n v="99"/>
    <n v="39.6"/>
    <s v="100.0 %"/>
    <n v="-39.6"/>
    <x v="1"/>
    <x v="1"/>
    <x v="0"/>
  </r>
  <r>
    <x v="8"/>
    <s v="Megaplaza"/>
    <n v="1172451417"/>
    <s v="Mária Almenara - Mega Plaza"/>
    <x v="0"/>
    <s v="14/05/2024"/>
    <s v="20:29:49"/>
    <s v="Calidad del producto"/>
    <s v=""/>
    <n v="49"/>
    <n v="14.7"/>
    <s v="100.0 %"/>
    <n v="-14.7"/>
    <x v="0"/>
    <x v="0"/>
    <x v="0"/>
  </r>
  <r>
    <x v="8"/>
    <s v="San Miguel"/>
    <n v="1172888182"/>
    <s v="María Almenara - San Miguel"/>
    <x v="0"/>
    <s v="15/05/2024"/>
    <s v="13:21:08"/>
    <s v="Producto incorrecto"/>
    <s v=""/>
    <n v="34"/>
    <n v="9.9"/>
    <s v="100.0 %"/>
    <n v="-9.9"/>
    <x v="2"/>
    <x v="1"/>
    <x v="0"/>
  </r>
  <r>
    <x v="8"/>
    <s v="San Miguel"/>
    <n v="1173043282"/>
    <s v="María Almenara - San Miguel"/>
    <x v="0"/>
    <s v="15/05/2024"/>
    <s v="15:31:49"/>
    <s v="Producto incorrecto"/>
    <s v=""/>
    <n v="32"/>
    <n v="16"/>
    <s v="100.0 %"/>
    <n v="-16"/>
    <x v="2"/>
    <x v="1"/>
    <x v="0"/>
  </r>
  <r>
    <x v="8"/>
    <s v="Megaplaza"/>
    <n v="1173045945"/>
    <s v="Mária Almenara - Mega Plaza"/>
    <x v="0"/>
    <s v="15/05/2024"/>
    <s v="16:09:27"/>
    <s v="Orden incorrecta"/>
    <s v=""/>
    <n v="47"/>
    <n v="47"/>
    <s v="100.0 %"/>
    <n v="-47"/>
    <x v="2"/>
    <x v="1"/>
    <x v="0"/>
  </r>
  <r>
    <x v="8"/>
    <s v="Paso28"/>
    <n v="1173552988"/>
    <s v="Mária Almenara - Paseo De La Republica"/>
    <x v="0"/>
    <s v="16/05/2024"/>
    <s v="08:48:22"/>
    <s v="Calidad del producto"/>
    <s v=""/>
    <n v="99"/>
    <n v="99"/>
    <s v="100.0 %"/>
    <n v="-99"/>
    <x v="0"/>
    <x v="0"/>
    <x v="0"/>
  </r>
  <r>
    <x v="8"/>
    <s v="La Encalada"/>
    <n v="1173858831"/>
    <s v="Mária Almenara - Encalada"/>
    <x v="0"/>
    <s v="16/05/2024"/>
    <s v="12:20:24"/>
    <s v="Orden incorrecta"/>
    <s v=""/>
    <n v="32"/>
    <n v="34.9"/>
    <s v="100.0 %"/>
    <n v="-32"/>
    <x v="2"/>
    <x v="1"/>
    <x v="0"/>
  </r>
  <r>
    <x v="8"/>
    <s v="San Miguel"/>
    <n v="1173858723"/>
    <s v="María Almenara - San Miguel"/>
    <x v="0"/>
    <s v="16/05/2024"/>
    <s v="12:19:43"/>
    <s v="Calidad del producto"/>
    <s v=""/>
    <n v="18"/>
    <n v="5.4"/>
    <s v="100.0 %"/>
    <n v="-5.4"/>
    <x v="0"/>
    <x v="0"/>
    <x v="0"/>
  </r>
  <r>
    <x v="8"/>
    <s v="Dos De Mayo"/>
    <n v="1174092079"/>
    <s v="Mária Almenara - Dos De Mayo"/>
    <x v="0"/>
    <s v="16/05/2024"/>
    <s v="15:53:59"/>
    <s v="Orden incorrecta"/>
    <s v=""/>
    <n v="16"/>
    <n v="17.2"/>
    <s v="100.0 %"/>
    <n v="-16"/>
    <x v="2"/>
    <x v="1"/>
    <x v="0"/>
  </r>
  <r>
    <x v="8"/>
    <s v="Dos De Mayo"/>
    <n v="1174037371"/>
    <s v="Mária Almenara - Dos De Mayo"/>
    <x v="0"/>
    <s v="16/05/2024"/>
    <s v="15:47:43"/>
    <s v="Orden incorrecta"/>
    <s v=""/>
    <n v="15"/>
    <n v="16.8"/>
    <s v="100.0 %"/>
    <n v="-15"/>
    <x v="2"/>
    <x v="1"/>
    <x v="0"/>
  </r>
  <r>
    <x v="8"/>
    <s v="San Miguel"/>
    <n v="1174170541"/>
    <s v="María Almenara - San Miguel"/>
    <x v="0"/>
    <s v="16/05/2024"/>
    <s v="17:06:54"/>
    <s v="Orden incorrecta"/>
    <s v=""/>
    <n v="49"/>
    <n v="52.7"/>
    <s v="100.0 %"/>
    <n v="-49"/>
    <x v="2"/>
    <x v="1"/>
    <x v="0"/>
  </r>
  <r>
    <x v="8"/>
    <s v="Aramburu"/>
    <n v="1174233088"/>
    <s v="Mária Almenara - Aramburú"/>
    <x v="0"/>
    <s v="16/05/2024"/>
    <s v="18:42:11"/>
    <s v="Producto faltante"/>
    <s v=""/>
    <n v="27"/>
    <n v="9"/>
    <s v="100.0 %"/>
    <n v="-9"/>
    <x v="1"/>
    <x v="1"/>
    <x v="0"/>
  </r>
  <r>
    <x v="8"/>
    <s v="Chorrillos"/>
    <n v="1175230272"/>
    <s v="Mária Almenara – Villa Chorrillos"/>
    <x v="0"/>
    <s v="17/05/2024"/>
    <s v="17:16:17"/>
    <s v="Calidad del producto"/>
    <s v=""/>
    <n v="44.9"/>
    <n v="13.47"/>
    <s v="100.0 %"/>
    <n v="-13.47"/>
    <x v="0"/>
    <x v="0"/>
    <x v="0"/>
  </r>
  <r>
    <x v="8"/>
    <s v="Chorrillos"/>
    <n v="1175552115"/>
    <s v="Mária Almenara – Villa Chorrillos"/>
    <x v="0"/>
    <s v="17/05/2024"/>
    <s v="20:24:09"/>
    <s v="Calidad del producto"/>
    <s v=""/>
    <n v="99"/>
    <n v="29.7"/>
    <s v="100.0 %"/>
    <n v="-29.7"/>
    <x v="0"/>
    <x v="0"/>
    <x v="0"/>
  </r>
  <r>
    <x v="8"/>
    <s v="SantaCata"/>
    <n v="1176390066"/>
    <s v="Mária Almenara - Santa Catalina"/>
    <x v="0"/>
    <s v="18/05/2024"/>
    <s v="17:24:31"/>
    <s v="Calidad del producto"/>
    <s v=""/>
    <n v="16"/>
    <n v="4.8"/>
    <s v="100.0 %"/>
    <n v="-4.8"/>
    <x v="0"/>
    <x v="0"/>
    <x v="0"/>
  </r>
  <r>
    <x v="8"/>
    <s v="La Mar"/>
    <n v="1176823506"/>
    <s v="Mária Almenara - La Mar"/>
    <x v="0"/>
    <s v="18/05/2024"/>
    <s v="21:13:49"/>
    <s v="Producto incorrecto"/>
    <s v=""/>
    <n v="64"/>
    <n v="16"/>
    <s v="100.0 %"/>
    <n v="-16"/>
    <x v="2"/>
    <x v="1"/>
    <x v="0"/>
  </r>
  <r>
    <x v="8"/>
    <s v="Paso28"/>
    <n v="1176554527"/>
    <s v="Mária Almenara - Paseo De La Republica"/>
    <x v="0"/>
    <s v="18/05/2024"/>
    <s v="18:51:27"/>
    <s v="Producto faltante"/>
    <s v=""/>
    <n v="32"/>
    <n v="16"/>
    <s v="100.0 %"/>
    <n v="-16"/>
    <x v="1"/>
    <x v="1"/>
    <x v="0"/>
  </r>
  <r>
    <x v="8"/>
    <s v="Dos De Mayo"/>
    <n v="1177159700"/>
    <s v="Mária Almenara - Dos De Mayo"/>
    <x v="0"/>
    <s v="19/05/2024"/>
    <s v="11:15:07"/>
    <s v="Orden incorrecta"/>
    <s v=""/>
    <n v="16"/>
    <n v="18.399999999999999"/>
    <s v="100.0 %"/>
    <n v="-16"/>
    <x v="2"/>
    <x v="1"/>
    <x v="0"/>
  </r>
  <r>
    <x v="8"/>
    <s v="SantaCata"/>
    <n v="1177565327"/>
    <s v="Mária Almenara - Santa Catalina"/>
    <x v="0"/>
    <s v="19/05/2024"/>
    <s v="15:35:32"/>
    <s v="Producto faltante"/>
    <s v=""/>
    <n v="49"/>
    <n v="26.95"/>
    <s v="100.0 %"/>
    <n v="-26.95"/>
    <x v="1"/>
    <x v="1"/>
    <x v="0"/>
  </r>
  <r>
    <x v="8"/>
    <s v="Bolivar"/>
    <n v="1177631616"/>
    <s v="Mária Almenara - Pueblo Libre"/>
    <x v="0"/>
    <s v="19/05/2024"/>
    <s v="16:55:28"/>
    <s v="Orden incorrecta"/>
    <s v=""/>
    <n v="16"/>
    <n v="17.7"/>
    <s v="100.0 %"/>
    <n v="-16"/>
    <x v="2"/>
    <x v="1"/>
    <x v="0"/>
  </r>
  <r>
    <x v="8"/>
    <s v="Camacho"/>
    <n v="1177449503"/>
    <s v="María Almenara - Camacho"/>
    <x v="0"/>
    <s v="19/05/2024"/>
    <s v="14:16:59"/>
    <s v="Producto faltante"/>
    <s v=""/>
    <n v="99"/>
    <n v="54.45"/>
    <s v="100.0 %"/>
    <n v="-54.45"/>
    <x v="1"/>
    <x v="1"/>
    <x v="0"/>
  </r>
  <r>
    <x v="8"/>
    <s v="Precursores"/>
    <n v="1177888949"/>
    <s v="María Almenara - Precursores"/>
    <x v="0"/>
    <s v="19/05/2024"/>
    <s v="19:56:59"/>
    <s v="Producto faltante"/>
    <s v=""/>
    <n v="16"/>
    <n v="8.8000000000000007"/>
    <s v="100.0 %"/>
    <n v="-8.8000000000000007"/>
    <x v="1"/>
    <x v="1"/>
    <x v="0"/>
  </r>
  <r>
    <x v="8"/>
    <s v="Aramburu"/>
    <n v="1177938583"/>
    <s v="Mária Almenara - Aramburú"/>
    <x v="0"/>
    <s v="19/05/2024"/>
    <s v="19:53:00"/>
    <s v="Producto incorrecto"/>
    <s v=""/>
    <n v="32"/>
    <n v="16"/>
    <s v="100.0 %"/>
    <n v="-16"/>
    <x v="2"/>
    <x v="1"/>
    <x v="0"/>
  </r>
  <r>
    <x v="8"/>
    <s v="Chorrillos"/>
    <n v="1177940251"/>
    <s v="Mária Almenara – Villa Chorrillos"/>
    <x v="0"/>
    <s v="19/05/2024"/>
    <s v="20:02:28"/>
    <s v="Orden incorrecta"/>
    <s v=""/>
    <n v="16"/>
    <n v="18.3"/>
    <s v="100.0 %"/>
    <n v="-16"/>
    <x v="2"/>
    <x v="1"/>
    <x v="0"/>
  </r>
  <r>
    <x v="8"/>
    <s v="Aramburu"/>
    <n v="1178051580"/>
    <s v="Mária Almenara - Aramburú"/>
    <x v="0"/>
    <s v="19/05/2024"/>
    <s v="21:04:44"/>
    <s v="Producto incorrecto"/>
    <s v=""/>
    <n v="32"/>
    <n v="16"/>
    <s v="100.0 %"/>
    <n v="-16"/>
    <x v="2"/>
    <x v="1"/>
    <x v="0"/>
  </r>
  <r>
    <x v="8"/>
    <s v="Chorrillos"/>
    <n v="1178053729"/>
    <s v="Mária Almenara – Villa Chorrillos"/>
    <x v="0"/>
    <s v="19/05/2024"/>
    <s v="21:23:03"/>
    <s v="Orden incorrecta"/>
    <s v=""/>
    <n v="31"/>
    <n v="31"/>
    <s v="100.0 %"/>
    <n v="-31"/>
    <x v="2"/>
    <x v="1"/>
    <x v="0"/>
  </r>
  <r>
    <x v="8"/>
    <s v="La Encalada"/>
    <n v="1178290746"/>
    <s v="Mária Almenara - Encalada"/>
    <x v="0"/>
    <s v="20/05/2024"/>
    <s v="07:59:26"/>
    <s v="Producto faltante"/>
    <s v=""/>
    <n v="52"/>
    <n v="28.6"/>
    <s v="100.0 %"/>
    <n v="-28.6"/>
    <x v="1"/>
    <x v="1"/>
    <x v="0"/>
  </r>
  <r>
    <x v="8"/>
    <s v="La Mar"/>
    <n v="1178699631"/>
    <s v="Mária Almenara - La Mar"/>
    <x v="0"/>
    <s v="20/05/2024"/>
    <s v="16:08:09"/>
    <s v="Calidad del producto"/>
    <s v=""/>
    <n v="35"/>
    <n v="10.5"/>
    <s v="100.0 %"/>
    <n v="-10.5"/>
    <x v="0"/>
    <x v="0"/>
    <x v="0"/>
  </r>
  <r>
    <x v="8"/>
    <s v="Chorrillos"/>
    <n v="1179520466"/>
    <s v="Mária Almenara – Villa Chorrillos"/>
    <x v="0"/>
    <s v="21/05/2024"/>
    <s v="18:29:11"/>
    <s v="Calidad del producto"/>
    <s v=""/>
    <n v="25"/>
    <n v="16"/>
    <s v="100.0 %"/>
    <n v="-16"/>
    <x v="0"/>
    <x v="0"/>
    <x v="0"/>
  </r>
  <r>
    <x v="8"/>
    <s v="San Miguel"/>
    <n v="1179581752"/>
    <s v="María Almenara - San Miguel"/>
    <x v="0"/>
    <s v="21/05/2024"/>
    <s v="19:06:05"/>
    <s v="Producto faltante"/>
    <s v=""/>
    <n v="52.8"/>
    <n v="25.8"/>
    <s v="100.0 %"/>
    <n v="-25.8"/>
    <x v="1"/>
    <x v="1"/>
    <x v="0"/>
  </r>
  <r>
    <x v="8"/>
    <s v="SantaCata"/>
    <n v="1179751170"/>
    <s v="Mária Almenara - Santa Catalina"/>
    <x v="0"/>
    <s v="21/05/2024"/>
    <s v="21:49:15"/>
    <s v="Producto incorrecto"/>
    <s v=""/>
    <n v="32"/>
    <n v="16"/>
    <s v="100.0 %"/>
    <n v="-16"/>
    <x v="2"/>
    <x v="1"/>
    <x v="0"/>
  </r>
  <r>
    <x v="8"/>
    <s v="Megaplaza"/>
    <n v="1180092099"/>
    <s v="Mária Almenara - Mega Plaza"/>
    <x v="0"/>
    <s v="22/05/2024"/>
    <s v="15:46:53"/>
    <s v="Orden incorrecta"/>
    <s v=""/>
    <n v="35"/>
    <n v="36.4"/>
    <s v="100.0 %"/>
    <n v="-35"/>
    <x v="2"/>
    <x v="1"/>
    <x v="0"/>
  </r>
  <r>
    <x v="8"/>
    <s v="Paso28"/>
    <n v="1180906094"/>
    <s v="Mária Almenara - Paseo De La Republica"/>
    <x v="0"/>
    <s v="23/05/2024"/>
    <s v="17:51:05"/>
    <s v="Producto faltante"/>
    <s v=""/>
    <n v="60.9"/>
    <n v="24.7"/>
    <s v="100.0 %"/>
    <n v="-24.7"/>
    <x v="1"/>
    <x v="1"/>
    <x v="0"/>
  </r>
  <r>
    <x v="8"/>
    <s v="SantaCata"/>
    <n v="1181110138"/>
    <s v="Mária Almenara - Santa Catalina"/>
    <x v="0"/>
    <s v="23/05/2024"/>
    <s v="20:03:22"/>
    <s v="Calidad del producto"/>
    <s v=""/>
    <n v="49"/>
    <n v="14.71"/>
    <s v="100.0 %"/>
    <n v="-14.71"/>
    <x v="0"/>
    <x v="0"/>
    <x v="0"/>
  </r>
  <r>
    <x v="8"/>
    <s v="La molina"/>
    <n v="1181360771"/>
    <s v="Mária Almenara - La Molina"/>
    <x v="0"/>
    <s v="24/05/2024"/>
    <s v="10:55:23"/>
    <s v="Calidad del producto"/>
    <s v=""/>
    <n v="48"/>
    <n v="32"/>
    <s v="100.0 %"/>
    <n v="-32"/>
    <x v="0"/>
    <x v="0"/>
    <x v="0"/>
  </r>
  <r>
    <x v="8"/>
    <s v="Paso28"/>
    <n v="1181501724"/>
    <s v="Mária Almenara - Paseo De La Republica"/>
    <x v="0"/>
    <s v="24/05/2024"/>
    <s v="11:41:49"/>
    <s v="Calidad del producto"/>
    <s v=""/>
    <n v="49"/>
    <n v="49"/>
    <s v="100.0 %"/>
    <n v="-49"/>
    <x v="0"/>
    <x v="0"/>
    <x v="0"/>
  </r>
  <r>
    <x v="8"/>
    <s v="Chorrillos"/>
    <n v="1182672786"/>
    <s v="Mária Almenara – Villa Chorrillos"/>
    <x v="0"/>
    <s v="25/05/2024"/>
    <s v="13:35:53"/>
    <s v="Producto faltante"/>
    <s v=""/>
    <n v="111"/>
    <n v="30"/>
    <s v="100.0 %"/>
    <n v="-30"/>
    <x v="1"/>
    <x v="1"/>
    <x v="0"/>
  </r>
  <r>
    <x v="8"/>
    <s v="Bolivar"/>
    <n v="1183996376"/>
    <s v="Mária Almenara - Pueblo Libre"/>
    <x v="0"/>
    <s v="26/05/2024"/>
    <s v="14:47:02"/>
    <s v="Producto incorrecto"/>
    <s v=""/>
    <n v="41"/>
    <n v="16"/>
    <s v="100.0 %"/>
    <n v="-16"/>
    <x v="2"/>
    <x v="1"/>
    <x v="0"/>
  </r>
  <r>
    <x v="8"/>
    <s v="San Miguel"/>
    <n v="1184160262"/>
    <s v="María Almenara - San Miguel"/>
    <x v="0"/>
    <s v="26/05/2024"/>
    <s v="17:36:23"/>
    <s v="Producto incorrecto"/>
    <s v=""/>
    <n v="32"/>
    <n v="16"/>
    <s v="100.0 %"/>
    <n v="-16"/>
    <x v="2"/>
    <x v="1"/>
    <x v="0"/>
  </r>
  <r>
    <x v="8"/>
    <s v="Megaplaza"/>
    <n v="1184130337"/>
    <s v="Mária Almenara - Mega Plaza"/>
    <x v="0"/>
    <s v="26/05/2024"/>
    <s v="17:34:00"/>
    <s v="Producto faltante"/>
    <s v=""/>
    <n v="45"/>
    <n v="5.5"/>
    <s v="100.0 %"/>
    <n v="-5.5"/>
    <x v="1"/>
    <x v="1"/>
    <x v="0"/>
  </r>
  <r>
    <x v="8"/>
    <s v="Camacho"/>
    <n v="1184359581"/>
    <s v="María Almenara - Camacho"/>
    <x v="0"/>
    <s v="26/05/2024"/>
    <s v="19:41:38"/>
    <s v="Calidad del producto"/>
    <s v=""/>
    <n v="52"/>
    <n v="28.6"/>
    <s v="100.0 %"/>
    <n v="-28.6"/>
    <x v="0"/>
    <x v="0"/>
    <x v="0"/>
  </r>
  <r>
    <x v="8"/>
    <s v="Precursores"/>
    <n v="1184342314"/>
    <s v="María Almenara - Precursores"/>
    <x v="0"/>
    <s v="26/05/2024"/>
    <s v="19:25:27"/>
    <s v="Calidad del producto"/>
    <s v=""/>
    <n v="32"/>
    <n v="9.6199999999999992"/>
    <s v="100.0 %"/>
    <n v="-9.6199999999999992"/>
    <x v="0"/>
    <x v="0"/>
    <x v="0"/>
  </r>
  <r>
    <x v="8"/>
    <s v="San Miguel"/>
    <n v="1184579554"/>
    <s v="María Almenara - San Miguel"/>
    <x v="0"/>
    <s v="26/05/2024"/>
    <s v="21:53:23"/>
    <s v="Orden incorrecta"/>
    <s v=""/>
    <n v="16"/>
    <n v="19.5"/>
    <s v="100.0 %"/>
    <n v="-16"/>
    <x v="2"/>
    <x v="1"/>
    <x v="0"/>
  </r>
  <r>
    <x v="8"/>
    <s v="Bolivar"/>
    <n v="1184885961"/>
    <s v="Mária Almenara - Pueblo Libre"/>
    <x v="0"/>
    <s v="27/05/2024"/>
    <s v="12:36:47"/>
    <s v="Producto incorrecto"/>
    <s v=""/>
    <n v="32"/>
    <n v="16"/>
    <s v="100.0 %"/>
    <n v="-16"/>
    <x v="2"/>
    <x v="1"/>
    <x v="0"/>
  </r>
  <r>
    <x v="8"/>
    <s v="Paso28"/>
    <n v="1184864741"/>
    <s v="Mária Almenara - Paseo De La Republica"/>
    <x v="0"/>
    <s v="27/05/2024"/>
    <s v="12:48:41"/>
    <s v="Calidad del producto"/>
    <s v=""/>
    <n v="18"/>
    <n v="18"/>
    <s v="100.0 %"/>
    <n v="-18"/>
    <x v="0"/>
    <x v="0"/>
    <x v="0"/>
  </r>
  <r>
    <x v="8"/>
    <s v="Bolivar"/>
    <n v="1184996349"/>
    <s v="Mária Almenara - Pueblo Libre"/>
    <x v="0"/>
    <s v="27/05/2024"/>
    <s v="14:32:29"/>
    <s v="Producto incorrecto"/>
    <s v=""/>
    <n v="25"/>
    <n v="25"/>
    <s v="100.0 %"/>
    <n v="-25"/>
    <x v="2"/>
    <x v="1"/>
    <x v="0"/>
  </r>
  <r>
    <x v="8"/>
    <s v="La Encalada"/>
    <n v="1184997280"/>
    <s v="Mária Almenara - Encalada"/>
    <x v="0"/>
    <s v="27/05/2024"/>
    <s v="14:45:01"/>
    <s v="Orden incorrecta"/>
    <s v=""/>
    <n v="16"/>
    <n v="17.2"/>
    <s v="100.0 %"/>
    <n v="-16"/>
    <x v="2"/>
    <x v="1"/>
    <x v="0"/>
  </r>
  <r>
    <x v="8"/>
    <s v="La Encalada"/>
    <n v="1184996531"/>
    <s v="Mária Almenara - Encalada"/>
    <x v="0"/>
    <s v="27/05/2024"/>
    <s v="14:34:47"/>
    <s v="Orden incorrecta"/>
    <s v=""/>
    <n v="32"/>
    <n v="32"/>
    <s v="100.0 %"/>
    <n v="-32"/>
    <x v="2"/>
    <x v="1"/>
    <x v="0"/>
  </r>
  <r>
    <x v="8"/>
    <s v="Paso28"/>
    <n v="1185014485"/>
    <s v="Mária Almenara - Paseo De La Republica"/>
    <x v="0"/>
    <s v="27/05/2024"/>
    <s v="15:22:54"/>
    <s v="Producto incorrecto"/>
    <s v=""/>
    <n v="25"/>
    <n v="9"/>
    <s v="100.0 %"/>
    <n v="-9"/>
    <x v="2"/>
    <x v="1"/>
    <x v="0"/>
  </r>
  <r>
    <x v="8"/>
    <s v="Bolivar"/>
    <n v="1185171904"/>
    <s v="Mária Almenara - Pueblo Libre"/>
    <x v="0"/>
    <s v="27/05/2024"/>
    <s v="17:47:52"/>
    <s v="Producto faltante"/>
    <s v=""/>
    <n v="24"/>
    <n v="8"/>
    <s v="100.0 %"/>
    <n v="-8"/>
    <x v="1"/>
    <x v="1"/>
    <x v="0"/>
  </r>
  <r>
    <x v="8"/>
    <s v="Bolivar"/>
    <n v="1185175918"/>
    <s v="Mária Almenara - Pueblo Libre"/>
    <x v="0"/>
    <s v="27/05/2024"/>
    <s v="18:19:11"/>
    <s v="Producto incorrecto"/>
    <s v=""/>
    <n v="32"/>
    <n v="16"/>
    <s v="100.0 %"/>
    <n v="-16"/>
    <x v="2"/>
    <x v="1"/>
    <x v="0"/>
  </r>
  <r>
    <x v="8"/>
    <s v="Aramburu"/>
    <n v="1185898674"/>
    <s v="Mária Almenara - Aramburú"/>
    <x v="0"/>
    <s v="28/05/2024"/>
    <s v="13:56:18"/>
    <s v="Orden incorrecta"/>
    <s v=""/>
    <n v="99"/>
    <n v="99"/>
    <s v="100.0 %"/>
    <n v="-99"/>
    <x v="2"/>
    <x v="1"/>
    <x v="0"/>
  </r>
  <r>
    <x v="8"/>
    <s v="Paso28"/>
    <n v="1185899922"/>
    <s v="Mária Almenara - Paseo De La Republica"/>
    <x v="0"/>
    <s v="28/05/2024"/>
    <s v="14:10:32"/>
    <s v="Calidad del producto"/>
    <s v=""/>
    <n v="49"/>
    <n v="16.170000000000002"/>
    <s v="100.0 %"/>
    <n v="-16.170000000000002"/>
    <x v="0"/>
    <x v="0"/>
    <x v="0"/>
  </r>
  <r>
    <x v="8"/>
    <s v="SantaCata"/>
    <n v="1185988815"/>
    <s v="Mária Almenara - Santa Catalina"/>
    <x v="0"/>
    <s v="28/05/2024"/>
    <s v="15:47:51"/>
    <s v="Producto faltante"/>
    <s v=""/>
    <n v="16"/>
    <n v="5.28"/>
    <s v="100.0 %"/>
    <n v="-5.28"/>
    <x v="1"/>
    <x v="1"/>
    <x v="0"/>
  </r>
  <r>
    <x v="8"/>
    <s v="Megaplaza"/>
    <n v="1186185847"/>
    <s v="Mária Almenara - Mega Plaza"/>
    <x v="0"/>
    <s v="28/05/2024"/>
    <s v="18:53:36"/>
    <s v="Calidad del producto"/>
    <s v=""/>
    <n v="48"/>
    <n v="32"/>
    <s v="100.0 %"/>
    <n v="-32"/>
    <x v="0"/>
    <x v="0"/>
    <x v="0"/>
  </r>
  <r>
    <x v="8"/>
    <s v="La molina"/>
    <n v="1186805494"/>
    <s v="Mária Almenara - La Molina"/>
    <x v="0"/>
    <s v="29/05/2024"/>
    <s v="12:16:42"/>
    <s v="Calidad del producto"/>
    <s v=""/>
    <n v="29"/>
    <n v="29"/>
    <s v="100.0 %"/>
    <n v="-29"/>
    <x v="0"/>
    <x v="0"/>
    <x v="0"/>
  </r>
  <r>
    <x v="8"/>
    <s v="SantaCata"/>
    <n v="1186974490"/>
    <s v="Mária Almenara - Santa Catalina"/>
    <x v="0"/>
    <s v="29/05/2024"/>
    <s v="15:16:56"/>
    <s v="Calidad del producto"/>
    <s v=""/>
    <n v="16"/>
    <n v="4.8"/>
    <s v="100.0 %"/>
    <n v="-4.8"/>
    <x v="0"/>
    <x v="0"/>
    <x v="0"/>
  </r>
  <r>
    <x v="8"/>
    <s v="San Miguel"/>
    <n v="1187052984"/>
    <s v="María Almenara - San Miguel"/>
    <x v="0"/>
    <s v="29/05/2024"/>
    <s v="16:46:05"/>
    <s v="Orden incorrecta"/>
    <s v=""/>
    <n v="49"/>
    <n v="49"/>
    <s v="100.0 %"/>
    <n v="-49"/>
    <x v="2"/>
    <x v="1"/>
    <x v="0"/>
  </r>
  <r>
    <x v="8"/>
    <s v="La molina"/>
    <n v="1187546556"/>
    <s v="Mária Almenara - La Molina"/>
    <x v="0"/>
    <s v="30/05/2024"/>
    <s v="07:20:15"/>
    <s v="Calidad del producto"/>
    <s v=""/>
    <n v="41"/>
    <n v="41"/>
    <s v="100.0 %"/>
    <n v="-41"/>
    <x v="0"/>
    <x v="0"/>
    <x v="0"/>
  </r>
  <r>
    <x v="8"/>
    <s v="Aramburu"/>
    <n v="1187874757"/>
    <s v="Mária Almenara - Aramburú"/>
    <x v="0"/>
    <s v="30/05/2024"/>
    <s v="14:45:14"/>
    <s v="Producto faltante"/>
    <s v=""/>
    <n v="48"/>
    <n v="8"/>
    <s v="100.0 %"/>
    <n v="-8"/>
    <x v="1"/>
    <x v="1"/>
    <x v="0"/>
  </r>
  <r>
    <x v="8"/>
    <s v="SantaCata"/>
    <n v="1187966128"/>
    <s v="Mária Almenara - Santa Catalina"/>
    <x v="0"/>
    <s v="30/05/2024"/>
    <s v="16:57:18"/>
    <s v="Producto faltante"/>
    <s v=""/>
    <n v="31"/>
    <n v="15"/>
    <s v="100.0 %"/>
    <n v="-15"/>
    <x v="1"/>
    <x v="1"/>
    <x v="0"/>
  </r>
  <r>
    <x v="8"/>
    <s v="San Miguel"/>
    <n v="1188032800"/>
    <s v="María Almenara - San Miguel"/>
    <x v="0"/>
    <s v="30/05/2024"/>
    <s v="18:17:48"/>
    <s v="Orden incorrecta"/>
    <s v=""/>
    <n v="49"/>
    <n v="49"/>
    <s v="100.0 %"/>
    <n v="-49"/>
    <x v="2"/>
    <x v="1"/>
    <x v="0"/>
  </r>
  <r>
    <x v="8"/>
    <s v="Precursores"/>
    <n v="1188032134"/>
    <s v="María Almenara - Precursores"/>
    <x v="0"/>
    <s v="30/05/2024"/>
    <s v="18:14:04"/>
    <s v="Producto faltante"/>
    <s v=""/>
    <n v="89.8"/>
    <n v="29.9"/>
    <s v="100.0 %"/>
    <n v="-29.9"/>
    <x v="1"/>
    <x v="1"/>
    <x v="0"/>
  </r>
  <r>
    <x v="8"/>
    <s v="Camacho"/>
    <n v="1187678318"/>
    <s v="María Almenara - Camacho"/>
    <x v="0"/>
    <s v="30/05/2024"/>
    <s v="11:57:40"/>
    <s v="Calidad del producto"/>
    <s v=""/>
    <n v="99"/>
    <n v="69"/>
    <s v="100.0 %"/>
    <n v="-69"/>
    <x v="0"/>
    <x v="0"/>
    <x v="0"/>
  </r>
  <r>
    <x v="8"/>
    <s v="La Encalada"/>
    <n v="1188305480"/>
    <s v="Mária Almenara - Encalada"/>
    <x v="0"/>
    <s v="30/05/2024"/>
    <s v="21:19:17"/>
    <s v="Orden incorrecta"/>
    <s v=""/>
    <n v="16"/>
    <n v="18.600000000000001"/>
    <s v="100.0 %"/>
    <n v="-16"/>
    <x v="2"/>
    <x v="1"/>
    <x v="0"/>
  </r>
  <r>
    <x v="8"/>
    <s v="Chorrillos"/>
    <n v="1188365118"/>
    <s v="Mária Almenara – Villa Chorrillos"/>
    <x v="0"/>
    <s v="30/05/2024"/>
    <s v="21:54:25"/>
    <s v="Producto faltante"/>
    <s v=""/>
    <n v="41"/>
    <n v="16"/>
    <s v="100.0 %"/>
    <n v="-16"/>
    <x v="1"/>
    <x v="1"/>
    <x v="0"/>
  </r>
  <r>
    <x v="8"/>
    <s v="Paso28"/>
    <n v="1188868920"/>
    <s v="Mária Almenara - Paseo De La Republica"/>
    <x v="0"/>
    <s v="31/05/2024"/>
    <s v="15:50:22"/>
    <s v="Producto faltante"/>
    <s v=""/>
    <n v="60.9"/>
    <n v="44.9"/>
    <s v="100.0 %"/>
    <n v="-44.9"/>
    <x v="1"/>
    <x v="1"/>
    <x v="0"/>
  </r>
  <r>
    <x v="8"/>
    <s v="Bolivar"/>
    <n v="1189244572"/>
    <s v="Mária Almenara - Pueblo Libre"/>
    <x v="0"/>
    <s v="31/05/2024"/>
    <s v="19:52:54"/>
    <s v="Producto faltante"/>
    <s v=""/>
    <n v="48"/>
    <n v="48"/>
    <s v="100.0 %"/>
    <n v="-48"/>
    <x v="1"/>
    <x v="1"/>
    <x v="0"/>
  </r>
  <r>
    <x v="8"/>
    <s v="La Encalada"/>
    <n v="1189250874"/>
    <s v="Mária Almenara - Encalada"/>
    <x v="0"/>
    <s v="31/05/2024"/>
    <s v="19:52:29"/>
    <s v="Calidad del producto"/>
    <s v=""/>
    <n v="49"/>
    <n v="14.7"/>
    <s v="100.0 %"/>
    <n v="-14.7"/>
    <x v="0"/>
    <x v="0"/>
    <x v="0"/>
  </r>
  <r>
    <x v="9"/>
    <s v="SantaCata"/>
    <n v="1189908243"/>
    <s v="Mária Almenara - Santa Catalina"/>
    <x v="0"/>
    <s v="01/06/2024"/>
    <s v="13:55:17"/>
    <s v="Producto incorrecto"/>
    <s v=""/>
    <n v="32"/>
    <n v="16"/>
    <s v="100.0 %"/>
    <n v="-16"/>
    <x v="2"/>
    <x v="1"/>
    <x v="0"/>
  </r>
  <r>
    <x v="9"/>
    <s v="SantaCata"/>
    <n v="1190125465"/>
    <s v="Mária Almenara - Santa Catalina"/>
    <x v="0"/>
    <s v="01/06/2024"/>
    <s v="17:35:15"/>
    <s v="Producto faltante"/>
    <s v=""/>
    <n v="74.8"/>
    <n v="44.9"/>
    <s v="100.0 %"/>
    <n v="-44.9"/>
    <x v="1"/>
    <x v="1"/>
    <x v="0"/>
  </r>
  <r>
    <x v="9"/>
    <s v="San Miguel"/>
    <n v="1190280566"/>
    <s v="María Almenara - San Miguel"/>
    <x v="96"/>
    <s v="01/06/2024"/>
    <s v="19:14:24"/>
    <s v="Calidad del producto"/>
    <s v=""/>
    <n v="46"/>
    <n v="8"/>
    <s v="100.0 %"/>
    <n v="-8"/>
    <x v="0"/>
    <x v="0"/>
    <x v="1"/>
  </r>
  <r>
    <x v="9"/>
    <s v="Paso28"/>
    <n v="1190067640"/>
    <s v="Mária Almenara - Paseo De La Republica"/>
    <x v="0"/>
    <s v="01/06/2024"/>
    <s v="16:17:15"/>
    <s v="Orden incorrecta"/>
    <s v=""/>
    <n v="16"/>
    <n v="16"/>
    <s v="100.0 %"/>
    <n v="-16"/>
    <x v="2"/>
    <x v="1"/>
    <x v="0"/>
  </r>
  <r>
    <x v="9"/>
    <s v="SantaCata"/>
    <n v="1190600770"/>
    <s v="Mária Almenara - Santa Catalina"/>
    <x v="0"/>
    <s v="01/06/2024"/>
    <s v="21:54:53"/>
    <s v="Orden incorrecta"/>
    <s v=""/>
    <n v="90"/>
    <n v="95.7"/>
    <s v="100.0 %"/>
    <n v="-90"/>
    <x v="2"/>
    <x v="1"/>
    <x v="0"/>
  </r>
  <r>
    <x v="9"/>
    <s v="San Miguel"/>
    <n v="1191025073"/>
    <s v="María Almenara - San Miguel"/>
    <x v="0"/>
    <s v="02/06/2024"/>
    <s v="12:41:23"/>
    <s v="Producto faltante"/>
    <s v=""/>
    <n v="148"/>
    <n v="99"/>
    <s v="100.0 %"/>
    <n v="-99"/>
    <x v="1"/>
    <x v="1"/>
    <x v="0"/>
  </r>
  <r>
    <x v="9"/>
    <s v="Camacho"/>
    <n v="1191152644"/>
    <s v="María Almenara - Camacho"/>
    <x v="97"/>
    <s v="02/06/2024"/>
    <s v="13:52:04"/>
    <s v="Calidad del producto"/>
    <s v=""/>
    <n v="198"/>
    <n v="99"/>
    <s v="100.0 %"/>
    <n v="-99"/>
    <x v="0"/>
    <x v="0"/>
    <x v="2"/>
  </r>
  <r>
    <x v="9"/>
    <s v="Dos De Mayo"/>
    <n v="1191340891"/>
    <s v="Mária Almenara - Dos De Mayo"/>
    <x v="25"/>
    <s v="02/06/2024"/>
    <s v="15:30:57"/>
    <s v="Calidad del producto"/>
    <s v=""/>
    <n v="32"/>
    <n v="4.8"/>
    <s v="100.0 %"/>
    <n v="-4.8"/>
    <x v="0"/>
    <x v="0"/>
    <x v="3"/>
  </r>
  <r>
    <x v="9"/>
    <s v="San Miguel"/>
    <n v="1191381639"/>
    <s v="María Almenara - San Miguel"/>
    <x v="0"/>
    <s v="02/06/2024"/>
    <s v="16:22:20"/>
    <s v="Producto incorrecto"/>
    <s v=""/>
    <n v="32"/>
    <n v="16"/>
    <s v="100.0 %"/>
    <n v="-16"/>
    <x v="2"/>
    <x v="1"/>
    <x v="0"/>
  </r>
  <r>
    <x v="9"/>
    <s v="Chorrillos"/>
    <n v="1191866956"/>
    <s v="Mária Almenara – Villa Chorrillos"/>
    <x v="96"/>
    <s v="02/06/2024"/>
    <s v="21:44:30"/>
    <s v="Calidad del producto"/>
    <s v=""/>
    <n v="32"/>
    <n v="9.6"/>
    <s v="100.0 %"/>
    <n v="-9.6"/>
    <x v="0"/>
    <x v="0"/>
    <x v="4"/>
  </r>
  <r>
    <x v="9"/>
    <s v="SantaCata"/>
    <n v="1190006363"/>
    <s v="Mária Almenara - Santa Catalina"/>
    <x v="98"/>
    <s v="01/06/2024"/>
    <s v="15:27:29"/>
    <s v="Calidad del producto"/>
    <s v=""/>
    <n v="49"/>
    <n v="49"/>
    <s v="100.0 %"/>
    <n v="-49"/>
    <x v="0"/>
    <x v="0"/>
    <x v="5"/>
  </r>
  <r>
    <x v="9"/>
    <s v="Megaplaza"/>
    <n v="1192122940"/>
    <s v="Mária Almenara - Mega Plaza"/>
    <x v="0"/>
    <s v="03/06/2024"/>
    <s v="12:22:56"/>
    <s v="Producto faltante"/>
    <s v=""/>
    <n v="25"/>
    <n v="16"/>
    <s v="100.0 %"/>
    <n v="-16"/>
    <x v="1"/>
    <x v="1"/>
    <x v="0"/>
  </r>
  <r>
    <x v="9"/>
    <s v="Aramburu"/>
    <n v="1192189179"/>
    <s v="Mária Almenara - Aramburú"/>
    <x v="0"/>
    <s v="03/06/2024"/>
    <s v="13:46:32"/>
    <s v="Producto faltante"/>
    <s v=""/>
    <n v="52"/>
    <n v="28.6"/>
    <s v="100.0 %"/>
    <n v="-28.6"/>
    <x v="1"/>
    <x v="1"/>
    <x v="0"/>
  </r>
  <r>
    <x v="9"/>
    <s v="Camacho"/>
    <n v="1192353098"/>
    <s v="María Almenara - Camacho"/>
    <x v="0"/>
    <s v="03/06/2024"/>
    <s v="17:38:05"/>
    <s v="Orden incorrecta"/>
    <s v=""/>
    <n v="32"/>
    <n v="33.700000000000003"/>
    <s v="100.0 %"/>
    <n v="-32"/>
    <x v="2"/>
    <x v="1"/>
    <x v="0"/>
  </r>
  <r>
    <x v="9"/>
    <s v="Paso28"/>
    <n v="1192644832"/>
    <s v="Mária Almenara - Paseo De La Republica"/>
    <x v="0"/>
    <s v="03/06/2024"/>
    <s v="21:22:46"/>
    <s v="Producto incorrecto"/>
    <s v=""/>
    <n v="49"/>
    <n v="16.170000000000002"/>
    <s v="100.0 %"/>
    <n v="-16.170000000000002"/>
    <x v="2"/>
    <x v="1"/>
    <x v="0"/>
  </r>
  <r>
    <x v="9"/>
    <s v="La Mar"/>
    <n v="1193006907"/>
    <s v="Mária Almenara - La Mar"/>
    <x v="0"/>
    <s v="04/06/2024"/>
    <s v="14:58:27"/>
    <s v="Producto faltante"/>
    <s v=""/>
    <n v="64"/>
    <n v="16"/>
    <s v="100.0 %"/>
    <n v="-16"/>
    <x v="1"/>
    <x v="1"/>
    <x v="0"/>
  </r>
  <r>
    <x v="9"/>
    <s v="La Encalada"/>
    <n v="1193009897"/>
    <s v="Mária Almenara - Encalada"/>
    <x v="0"/>
    <s v="04/06/2024"/>
    <s v="15:40:18"/>
    <s v="Orden incorrecta"/>
    <s v=""/>
    <n v="35"/>
    <n v="36.200000000000003"/>
    <s v="100.0 %"/>
    <n v="-35"/>
    <x v="2"/>
    <x v="1"/>
    <x v="0"/>
  </r>
  <r>
    <x v="9"/>
    <s v="Paso28"/>
    <n v="1193019426"/>
    <s v="Mária Almenara - Paseo De La Republica"/>
    <x v="0"/>
    <s v="04/06/2024"/>
    <s v="14:43:12"/>
    <s v="Orden incorrecta"/>
    <s v=""/>
    <n v="69"/>
    <n v="70.7"/>
    <s v="100.0 %"/>
    <n v="-69"/>
    <x v="2"/>
    <x v="1"/>
    <x v="0"/>
  </r>
  <r>
    <x v="9"/>
    <s v="Dos De Mayo"/>
    <n v="1193963418"/>
    <s v="Mária Almenara - Dos De Mayo"/>
    <x v="0"/>
    <s v="05/06/2024"/>
    <s v="14:34:57"/>
    <s v="Producto faltante"/>
    <s v=""/>
    <n v="17"/>
    <n v="8"/>
    <s v="100.0 %"/>
    <n v="-8"/>
    <x v="1"/>
    <x v="1"/>
    <x v="0"/>
  </r>
  <r>
    <x v="9"/>
    <s v="La Mar"/>
    <n v="1193955156"/>
    <s v="Mária Almenara - La Mar"/>
    <x v="0"/>
    <s v="05/06/2024"/>
    <s v="14:32:23"/>
    <s v="Producto faltante"/>
    <s v=""/>
    <n v="23"/>
    <n v="9"/>
    <s v="100.0 %"/>
    <n v="-9"/>
    <x v="1"/>
    <x v="1"/>
    <x v="0"/>
  </r>
  <r>
    <x v="9"/>
    <s v="Aramburu"/>
    <n v="1194007711"/>
    <s v="Mária Almenara - Aramburú"/>
    <x v="0"/>
    <s v="05/06/2024"/>
    <s v="16:07:58"/>
    <s v="Orden incorrecta"/>
    <s v=""/>
    <n v="99"/>
    <n v="100.7"/>
    <s v="100.0 %"/>
    <n v="-99"/>
    <x v="2"/>
    <x v="1"/>
    <x v="0"/>
  </r>
  <r>
    <x v="9"/>
    <s v="San Miguel"/>
    <n v="1194666733"/>
    <s v="María Almenara - San Miguel"/>
    <x v="0"/>
    <s v="06/06/2024"/>
    <s v="08:14:41"/>
    <s v="Producto faltante"/>
    <s v=""/>
    <n v="85"/>
    <n v="10"/>
    <s v="100.0 %"/>
    <n v="-10"/>
    <x v="1"/>
    <x v="1"/>
    <x v="0"/>
  </r>
  <r>
    <x v="9"/>
    <s v="Dos De Mayo"/>
    <n v="1196152064"/>
    <s v="Mária Almenara - Dos De Mayo"/>
    <x v="0"/>
    <s v="07/06/2024"/>
    <s v="18:52:44"/>
    <s v="Orden incorrecta"/>
    <s v=""/>
    <n v="49"/>
    <n v="49"/>
    <s v="100.0 %"/>
    <n v="-49"/>
    <x v="2"/>
    <x v="1"/>
    <x v="0"/>
  </r>
  <r>
    <x v="9"/>
    <s v="Aramburu"/>
    <n v="1196796326"/>
    <s v="Mária Almenara - Aramburú"/>
    <x v="0"/>
    <s v="08/06/2024"/>
    <s v="10:33:55"/>
    <s v="Producto faltante"/>
    <s v=""/>
    <n v="41"/>
    <n v="9"/>
    <s v="100.0 %"/>
    <n v="-9"/>
    <x v="1"/>
    <x v="1"/>
    <x v="0"/>
  </r>
  <r>
    <x v="9"/>
    <s v="Paso28"/>
    <n v="1197249462"/>
    <s v="Mária Almenara - Paseo De La Republica"/>
    <x v="0"/>
    <s v="08/06/2024"/>
    <s v="17:08:02"/>
    <s v="Orden incorrecta"/>
    <s v=""/>
    <n v="16"/>
    <n v="18.399999999999999"/>
    <s v="100.0 %"/>
    <n v="-16"/>
    <x v="2"/>
    <x v="1"/>
    <x v="0"/>
  </r>
  <r>
    <x v="9"/>
    <s v="San Miguel"/>
    <n v="1197310887"/>
    <s v="María Almenara - San Miguel"/>
    <x v="0"/>
    <s v="08/06/2024"/>
    <s v="17:50:56"/>
    <s v="Orden incorrecta"/>
    <s v=""/>
    <n v="36.9"/>
    <n v="39.299999999999997"/>
    <s v="100.0 %"/>
    <n v="-36.9"/>
    <x v="2"/>
    <x v="1"/>
    <x v="0"/>
  </r>
  <r>
    <x v="9"/>
    <s v="La Encalada"/>
    <n v="1197587327"/>
    <s v="Mária Almenara - Encalada"/>
    <x v="0"/>
    <s v="08/06/2024"/>
    <s v="19:45:14"/>
    <s v="Orden incorrecta"/>
    <s v=""/>
    <n v="35"/>
    <n v="37.4"/>
    <s v="100.0 %"/>
    <n v="-35"/>
    <x v="2"/>
    <x v="1"/>
    <x v="0"/>
  </r>
  <r>
    <x v="9"/>
    <s v="San Miguel"/>
    <n v="1197495670"/>
    <s v="María Almenara - San Miguel"/>
    <x v="96"/>
    <s v="08/06/2024"/>
    <s v="19:28:07"/>
    <s v="Calidad del producto"/>
    <s v=""/>
    <n v="28"/>
    <n v="12"/>
    <s v="100.0 %"/>
    <n v="-12"/>
    <x v="0"/>
    <x v="0"/>
    <x v="1"/>
  </r>
  <r>
    <x v="9"/>
    <s v="Megaplaza"/>
    <n v="1197557616"/>
    <s v="Mária Almenara - Mega Plaza"/>
    <x v="96"/>
    <s v="08/06/2024"/>
    <s v="19:36:44"/>
    <s v="Calidad del producto"/>
    <s v=""/>
    <n v="32"/>
    <n v="16"/>
    <s v="100.0 %"/>
    <n v="-16"/>
    <x v="0"/>
    <x v="0"/>
    <x v="4"/>
  </r>
  <r>
    <x v="9"/>
    <s v="La Marina"/>
    <n v="1197243294"/>
    <s v="Mária Almenara - La Marina"/>
    <x v="99"/>
    <s v="08/06/2024"/>
    <s v="16:13:25"/>
    <s v="Calidad del producto"/>
    <s v=""/>
    <n v="99"/>
    <n v="23.7"/>
    <s v="100.0 %"/>
    <n v="-23.7"/>
    <x v="0"/>
    <x v="0"/>
    <x v="6"/>
  </r>
  <r>
    <x v="9"/>
    <s v="San Miguel"/>
    <n v="1198271044"/>
    <s v="María Almenara - San Miguel"/>
    <x v="0"/>
    <s v="09/06/2024"/>
    <s v="14:03:20"/>
    <s v="Orden incorrecta"/>
    <s v=""/>
    <n v="34"/>
    <n v="34"/>
    <s v="100.0 %"/>
    <n v="-34"/>
    <x v="2"/>
    <x v="1"/>
    <x v="0"/>
  </r>
  <r>
    <x v="9"/>
    <s v="San Miguel"/>
    <n v="1198283854"/>
    <s v="María Almenara - San Miguel"/>
    <x v="0"/>
    <s v="09/06/2024"/>
    <s v="13:58:27"/>
    <s v="Producto faltante"/>
    <s v=""/>
    <n v="58"/>
    <n v="15"/>
    <s v="100.0 %"/>
    <n v="-15"/>
    <x v="1"/>
    <x v="1"/>
    <x v="0"/>
  </r>
  <r>
    <x v="9"/>
    <s v="San Miguel"/>
    <n v="1198363057"/>
    <s v="María Almenara - San Miguel"/>
    <x v="0"/>
    <s v="09/06/2024"/>
    <s v="14:58:39"/>
    <s v="Producto incorrecto"/>
    <s v=""/>
    <n v="34"/>
    <n v="9.9"/>
    <s v="100.0 %"/>
    <n v="-9.9"/>
    <x v="2"/>
    <x v="1"/>
    <x v="0"/>
  </r>
  <r>
    <x v="9"/>
    <s v="SantaCata"/>
    <n v="1198402015"/>
    <s v="Mária Almenara - Santa Catalina"/>
    <x v="0"/>
    <s v="09/06/2024"/>
    <s v="16:08:03"/>
    <s v="Producto faltante"/>
    <s v=""/>
    <n v="91.9"/>
    <n v="24.9"/>
    <s v="100.0 %"/>
    <n v="-24.9"/>
    <x v="1"/>
    <x v="1"/>
    <x v="0"/>
  </r>
  <r>
    <x v="9"/>
    <s v="La Mar"/>
    <n v="1197937689"/>
    <s v="Mária Almenara - La Mar"/>
    <x v="0"/>
    <s v="09/06/2024"/>
    <s v="10:40:58"/>
    <s v="Orden incorrecta"/>
    <s v=""/>
    <n v="49"/>
    <n v="49"/>
    <s v="100.0 %"/>
    <n v="-49"/>
    <x v="2"/>
    <x v="1"/>
    <x v="0"/>
  </r>
  <r>
    <x v="9"/>
    <s v="Precursores"/>
    <n v="1198522654"/>
    <s v="María Almenara - Precursores"/>
    <x v="0"/>
    <s v="09/06/2024"/>
    <s v="17:06:37"/>
    <s v="Producto incorrecto"/>
    <s v=""/>
    <n v="18"/>
    <n v="14.5"/>
    <s v="100.0 %"/>
    <n v="-14.5"/>
    <x v="2"/>
    <x v="1"/>
    <x v="0"/>
  </r>
  <r>
    <x v="9"/>
    <s v="La molina"/>
    <n v="1198555673"/>
    <s v="Mária Almenara - La Molina"/>
    <x v="0"/>
    <s v="09/06/2024"/>
    <s v="17:22:09"/>
    <s v="Orden incorrecta"/>
    <s v=""/>
    <n v="99"/>
    <n v="69.3"/>
    <s v="100.0 %"/>
    <n v="-69.3"/>
    <x v="2"/>
    <x v="1"/>
    <x v="0"/>
  </r>
  <r>
    <x v="9"/>
    <s v="Paso28"/>
    <n v="1198619085"/>
    <s v="Mária Almenara - Paseo De La Republica"/>
    <x v="0"/>
    <s v="09/06/2024"/>
    <s v="18:06:59"/>
    <s v="Producto incorrecto"/>
    <s v=""/>
    <n v="25"/>
    <n v="16"/>
    <s v="100.0 %"/>
    <n v="-16"/>
    <x v="2"/>
    <x v="1"/>
    <x v="0"/>
  </r>
  <r>
    <x v="9"/>
    <s v="Camacho"/>
    <n v="1198623989"/>
    <s v="María Almenara - Camacho"/>
    <x v="0"/>
    <s v="09/06/2024"/>
    <s v="18:32:49"/>
    <s v="Producto faltante"/>
    <s v=""/>
    <n v="97.9"/>
    <n v="10"/>
    <s v="100.0 %"/>
    <n v="-10"/>
    <x v="1"/>
    <x v="1"/>
    <x v="0"/>
  </r>
  <r>
    <x v="9"/>
    <s v="SantaCata"/>
    <n v="1198619883"/>
    <s v="Mária Almenara - Santa Catalina"/>
    <x v="0"/>
    <s v="09/06/2024"/>
    <s v="18:11:01"/>
    <s v="Producto faltante"/>
    <s v=""/>
    <n v="16"/>
    <n v="8.8000000000000007"/>
    <s v="100.0 %"/>
    <n v="-8.8000000000000007"/>
    <x v="1"/>
    <x v="1"/>
    <x v="0"/>
  </r>
  <r>
    <x v="9"/>
    <s v="La molina"/>
    <n v="1198499765"/>
    <s v="Mária Almenara - La Molina"/>
    <x v="96"/>
    <s v="09/06/2024"/>
    <s v="16:23:53"/>
    <s v="Calidad del producto"/>
    <s v=""/>
    <n v="25"/>
    <n v="2.7"/>
    <s v="100.0 %"/>
    <n v="-2.7"/>
    <x v="0"/>
    <x v="0"/>
    <x v="1"/>
  </r>
  <r>
    <x v="9"/>
    <s v="Camacho"/>
    <n v="1198989275"/>
    <s v="María Almenara - Camacho"/>
    <x v="0"/>
    <s v="09/06/2024"/>
    <s v="21:51:18"/>
    <s v="Producto faltante"/>
    <s v=""/>
    <n v="73"/>
    <n v="16"/>
    <s v="100.0 %"/>
    <n v="-16"/>
    <x v="1"/>
    <x v="1"/>
    <x v="0"/>
  </r>
  <r>
    <x v="9"/>
    <s v="Chorrillos"/>
    <n v="1199368025"/>
    <s v="Mária Almenara – Villa Chorrillos"/>
    <x v="32"/>
    <s v="10/06/2024"/>
    <s v="13:57:47"/>
    <s v="Calidad del producto"/>
    <s v=""/>
    <n v="29.9"/>
    <n v="8.9700000000000006"/>
    <s v="100.0 %"/>
    <n v="-8.9700000000000006"/>
    <x v="0"/>
    <x v="0"/>
    <x v="7"/>
  </r>
  <r>
    <x v="9"/>
    <s v="Bolivar"/>
    <n v="1199474380"/>
    <s v="Mária Almenara - Pueblo Libre"/>
    <x v="0"/>
    <s v="10/06/2024"/>
    <s v="15:11:17"/>
    <s v="Producto incorrecto"/>
    <s v=""/>
    <n v="32"/>
    <n v="16"/>
    <s v="100.0 %"/>
    <n v="-16"/>
    <x v="2"/>
    <x v="1"/>
    <x v="0"/>
  </r>
  <r>
    <x v="9"/>
    <s v="SantaCata"/>
    <n v="1199145287"/>
    <s v="Mária Almenara - Santa Catalina"/>
    <x v="0"/>
    <s v="10/06/2024"/>
    <s v="11:30:59"/>
    <s v="Producto faltante"/>
    <s v=""/>
    <n v="99"/>
    <n v="39.6"/>
    <s v="100.0 %"/>
    <n v="-39.6"/>
    <x v="1"/>
    <x v="1"/>
    <x v="0"/>
  </r>
  <r>
    <x v="9"/>
    <s v="Bolivar"/>
    <n v="1199607989"/>
    <s v="Mária Almenara - Pueblo Libre"/>
    <x v="0"/>
    <s v="10/06/2024"/>
    <s v="18:40:40"/>
    <s v="Producto incorrecto"/>
    <s v=""/>
    <n v="47"/>
    <n v="8.8000000000000007"/>
    <s v="100.0 %"/>
    <n v="-8.8000000000000007"/>
    <x v="2"/>
    <x v="1"/>
    <x v="0"/>
  </r>
  <r>
    <x v="9"/>
    <s v="Camacho"/>
    <n v="1199606146"/>
    <s v="María Almenara - Camacho"/>
    <x v="96"/>
    <s v="10/06/2024"/>
    <s v="18:28:09"/>
    <s v="Calidad del producto"/>
    <s v=""/>
    <n v="98"/>
    <n v="14.7"/>
    <s v="100.0 %"/>
    <n v="-14.7"/>
    <x v="0"/>
    <x v="0"/>
    <x v="2"/>
  </r>
  <r>
    <x v="9"/>
    <s v="San Miguel"/>
    <n v="1200181429"/>
    <s v="María Almenara - San Miguel"/>
    <x v="0"/>
    <s v="11/06/2024"/>
    <s v="14:11:40"/>
    <s v="Producto faltante"/>
    <s v=""/>
    <n v="64"/>
    <n v="16"/>
    <s v="100.0 %"/>
    <n v="-16"/>
    <x v="1"/>
    <x v="1"/>
    <x v="0"/>
  </r>
  <r>
    <x v="9"/>
    <s v="Chorrillos"/>
    <n v="1200399081"/>
    <s v="Mária Almenara – Villa Chorrillos"/>
    <x v="96"/>
    <s v="11/06/2024"/>
    <s v="18:40:22"/>
    <s v="Calidad del producto"/>
    <s v=""/>
    <n v="24"/>
    <n v="2.0299999999999998"/>
    <s v="100.0 %"/>
    <n v="-2.0299999999999998"/>
    <x v="0"/>
    <x v="0"/>
    <x v="1"/>
  </r>
  <r>
    <x v="9"/>
    <s v="Megaplaza"/>
    <n v="1200401149"/>
    <s v="Mária Almenara - Mega Plaza"/>
    <x v="100"/>
    <s v="11/06/2024"/>
    <s v="18:53:14"/>
    <s v="Calidad del producto"/>
    <s v=""/>
    <n v="16"/>
    <n v="16"/>
    <s v="100.0 %"/>
    <n v="-16"/>
    <x v="0"/>
    <x v="0"/>
    <x v="4"/>
  </r>
  <r>
    <x v="9"/>
    <s v="Paso28"/>
    <n v="1200576005"/>
    <s v="Mária Almenara - Paseo De La Republica"/>
    <x v="0"/>
    <s v="11/06/2024"/>
    <s v="20:46:16"/>
    <s v="Producto faltante"/>
    <s v=""/>
    <n v="35"/>
    <n v="19"/>
    <s v="100.0 %"/>
    <n v="-19"/>
    <x v="1"/>
    <x v="1"/>
    <x v="0"/>
  </r>
  <r>
    <x v="9"/>
    <s v="Chorrillos"/>
    <n v="1201049915"/>
    <s v="Mária Almenara – Villa Chorrillos"/>
    <x v="0"/>
    <s v="12/06/2024"/>
    <s v="15:49:12"/>
    <s v="Producto incorrecto"/>
    <s v=""/>
    <n v="32"/>
    <n v="16"/>
    <s v="100.0 %"/>
    <n v="-16"/>
    <x v="2"/>
    <x v="1"/>
    <x v="0"/>
  </r>
  <r>
    <x v="9"/>
    <s v="La Encalada"/>
    <n v="1202349180"/>
    <s v="Mária Almenara - Encalada"/>
    <x v="0"/>
    <s v="13/06/2024"/>
    <s v="17:44:51"/>
    <s v="Producto incorrecto"/>
    <s v=""/>
    <n v="69"/>
    <n v="37.950000000000003"/>
    <s v="100.0 %"/>
    <n v="-37.950000000000003"/>
    <x v="2"/>
    <x v="1"/>
    <x v="0"/>
  </r>
  <r>
    <x v="9"/>
    <s v="San Miguel"/>
    <n v="1203026977"/>
    <s v="María Almenara - San Miguel"/>
    <x v="0"/>
    <s v="14/06/2024"/>
    <s v="11:10:57"/>
    <s v="Orden incorrecta"/>
    <s v=""/>
    <n v="69"/>
    <n v="74.7"/>
    <s v="100.0 %"/>
    <n v="-69"/>
    <x v="2"/>
    <x v="1"/>
    <x v="0"/>
  </r>
  <r>
    <x v="9"/>
    <s v="San Miguel"/>
    <n v="1203407325"/>
    <s v="María Almenara - San Miguel"/>
    <x v="0"/>
    <s v="14/06/2024"/>
    <s v="17:45:41"/>
    <s v="Orden incorrecta"/>
    <s v=""/>
    <n v="44.9"/>
    <n v="44.9"/>
    <s v="100.0 %"/>
    <n v="-44.9"/>
    <x v="2"/>
    <x v="1"/>
    <x v="0"/>
  </r>
  <r>
    <x v="9"/>
    <s v="Bolivar"/>
    <n v="1203490053"/>
    <s v="Mária Almenara - Pueblo Libre"/>
    <x v="96"/>
    <s v="14/06/2024"/>
    <s v="18:45:47"/>
    <s v="Calidad del producto"/>
    <s v=""/>
    <n v="32"/>
    <n v="4.0999999999999996"/>
    <s v="100.0 %"/>
    <n v="-4.0999999999999996"/>
    <x v="0"/>
    <x v="0"/>
    <x v="4"/>
  </r>
  <r>
    <x v="9"/>
    <s v="Camacho"/>
    <n v="1204009003"/>
    <s v="María Almenara - Camacho"/>
    <x v="101"/>
    <s v="15/06/2024"/>
    <s v="10:06:18"/>
    <s v="Calidad del producto"/>
    <s v=""/>
    <n v="69"/>
    <n v="20.7"/>
    <s v="100.0 %"/>
    <n v="-20.7"/>
    <x v="0"/>
    <x v="0"/>
    <x v="8"/>
  </r>
  <r>
    <x v="9"/>
    <s v="La molina"/>
    <n v="1204305489"/>
    <s v="Mária Almenara - La Molina"/>
    <x v="0"/>
    <s v="15/06/2024"/>
    <s v="13:38:49"/>
    <s v="Orden incorrecta"/>
    <s v=""/>
    <n v="69"/>
    <n v="71.400000000000006"/>
    <s v="100.0 %"/>
    <n v="-69"/>
    <x v="2"/>
    <x v="1"/>
    <x v="0"/>
  </r>
  <r>
    <x v="9"/>
    <s v="Paso28"/>
    <n v="1204386477"/>
    <s v="Mária Almenara - Paseo De La Republica"/>
    <x v="96"/>
    <s v="15/06/2024"/>
    <s v="13:49:32"/>
    <s v="Calidad del producto"/>
    <s v=""/>
    <n v="40"/>
    <n v="16"/>
    <s v="100.0 %"/>
    <n v="-16"/>
    <x v="0"/>
    <x v="0"/>
    <x v="1"/>
  </r>
  <r>
    <x v="9"/>
    <s v="Megaplaza"/>
    <n v="1204437796"/>
    <s v="Mária Almenara - Mega Plaza"/>
    <x v="0"/>
    <s v="15/06/2024"/>
    <s v="15:17:59"/>
    <s v="Producto incorrecto"/>
    <s v=""/>
    <n v="32"/>
    <n v="16"/>
    <s v="100.0 %"/>
    <n v="-16"/>
    <x v="2"/>
    <x v="1"/>
    <x v="0"/>
  </r>
  <r>
    <x v="9"/>
    <s v="Chorrillos"/>
    <n v="1204510403"/>
    <s v="Mária Almenara – Villa Chorrillos"/>
    <x v="0"/>
    <s v="15/06/2024"/>
    <s v="16:42:10"/>
    <s v="Orden incorrecta"/>
    <s v=""/>
    <n v="99"/>
    <n v="102.4"/>
    <s v="100.0 %"/>
    <n v="-99"/>
    <x v="2"/>
    <x v="1"/>
    <x v="0"/>
  </r>
  <r>
    <x v="9"/>
    <s v="Camacho"/>
    <n v="1204564646"/>
    <s v="María Almenara - Camacho"/>
    <x v="96"/>
    <s v="15/06/2024"/>
    <s v="17:22:28"/>
    <s v="Calidad del producto"/>
    <s v=""/>
    <n v="48"/>
    <n v="48"/>
    <s v="100.0 %"/>
    <n v="-48"/>
    <x v="0"/>
    <x v="0"/>
    <x v="1"/>
  </r>
  <r>
    <x v="9"/>
    <s v="San Miguel"/>
    <n v="1204713854"/>
    <s v="María Almenara - San Miguel"/>
    <x v="0"/>
    <s v="15/06/2024"/>
    <s v="19:28:33"/>
    <s v="Producto faltante"/>
    <s v=""/>
    <n v="32"/>
    <n v="16"/>
    <s v="100.0 %"/>
    <n v="-16"/>
    <x v="1"/>
    <x v="1"/>
    <x v="0"/>
  </r>
  <r>
    <x v="9"/>
    <s v="Precursores"/>
    <n v="1204427688"/>
    <s v="María Almenara - Precursores"/>
    <x v="0"/>
    <s v="15/06/2024"/>
    <s v="14:55:51"/>
    <s v="Producto faltante"/>
    <s v=""/>
    <n v="49"/>
    <n v="26.95"/>
    <s v="100.0 %"/>
    <n v="-26.95"/>
    <x v="1"/>
    <x v="1"/>
    <x v="0"/>
  </r>
  <r>
    <x v="9"/>
    <s v="La Encalada"/>
    <n v="1205144480"/>
    <s v="Mária Almenara - Encalada"/>
    <x v="0"/>
    <s v="16/06/2024"/>
    <s v="08:42:59"/>
    <s v="Producto incorrecto"/>
    <s v=""/>
    <n v="137"/>
    <n v="117"/>
    <s v="100.0 %"/>
    <n v="-117"/>
    <x v="2"/>
    <x v="1"/>
    <x v="0"/>
  </r>
  <r>
    <x v="9"/>
    <s v="Paso28"/>
    <n v="1205233651"/>
    <s v="Mária Almenara - Paseo De La Republica"/>
    <x v="0"/>
    <s v="16/06/2024"/>
    <s v="11:12:47"/>
    <s v="Producto faltante"/>
    <s v=""/>
    <n v="32"/>
    <n v="8.8000000000000007"/>
    <s v="100.0 %"/>
    <n v="-8.8000000000000007"/>
    <x v="1"/>
    <x v="1"/>
    <x v="0"/>
  </r>
  <r>
    <x v="9"/>
    <s v="Chorrillos"/>
    <n v="1205373858"/>
    <s v="Mária Almenara – Villa Chorrillos"/>
    <x v="96"/>
    <s v="16/06/2024"/>
    <s v="12:14:10"/>
    <s v="Calidad del producto"/>
    <s v=""/>
    <n v="198"/>
    <n v="198"/>
    <s v="100.0 %"/>
    <n v="-198"/>
    <x v="0"/>
    <x v="0"/>
    <x v="6"/>
  </r>
  <r>
    <x v="9"/>
    <s v="Megaplaza"/>
    <n v="1205431382"/>
    <s v="Mária Almenara - Mega Plaza"/>
    <x v="0"/>
    <s v="16/06/2024"/>
    <s v="13:03:57"/>
    <s v="Producto faltante"/>
    <s v=""/>
    <n v="80"/>
    <n v="8.8000000000000007"/>
    <s v="100.0 %"/>
    <n v="-8.8000000000000007"/>
    <x v="1"/>
    <x v="1"/>
    <x v="0"/>
  </r>
  <r>
    <x v="9"/>
    <s v="Paso28"/>
    <n v="1205470128"/>
    <s v="Mária Almenara - Paseo De La Republica"/>
    <x v="0"/>
    <s v="16/06/2024"/>
    <s v="13:12:21"/>
    <s v="Producto incorrecto"/>
    <s v=""/>
    <n v="32"/>
    <n v="16"/>
    <s v="100.0 %"/>
    <n v="-16"/>
    <x v="2"/>
    <x v="1"/>
    <x v="0"/>
  </r>
  <r>
    <x v="9"/>
    <s v="Paso28"/>
    <n v="1205579787"/>
    <s v="Mária Almenara - Paseo De La Republica"/>
    <x v="0"/>
    <s v="16/06/2024"/>
    <s v="14:15:45"/>
    <s v="Producto incorrecto"/>
    <s v=""/>
    <n v="65"/>
    <n v="16"/>
    <s v="100.0 %"/>
    <n v="-16"/>
    <x v="2"/>
    <x v="1"/>
    <x v="0"/>
  </r>
  <r>
    <x v="9"/>
    <s v="Paso28"/>
    <n v="1205560891"/>
    <s v="Mária Almenara - Paseo De La Republica"/>
    <x v="0"/>
    <s v="16/06/2024"/>
    <s v="14:30:55"/>
    <s v="Producto faltante"/>
    <s v=""/>
    <n v="48"/>
    <n v="8.8000000000000007"/>
    <s v="100.0 %"/>
    <n v="-8.8000000000000007"/>
    <x v="1"/>
    <x v="1"/>
    <x v="0"/>
  </r>
  <r>
    <x v="9"/>
    <s v="La molina"/>
    <n v="1205581878"/>
    <s v="Mária Almenara - La Molina"/>
    <x v="0"/>
    <s v="16/06/2024"/>
    <s v="14:29:18"/>
    <s v="Producto faltante"/>
    <s v=""/>
    <n v="76"/>
    <n v="9.9"/>
    <s v="100.0 %"/>
    <n v="-9.9"/>
    <x v="1"/>
    <x v="1"/>
    <x v="0"/>
  </r>
  <r>
    <x v="9"/>
    <s v="La Mar"/>
    <n v="1205238185"/>
    <s v="Mária Almenara - La Mar"/>
    <x v="0"/>
    <s v="16/06/2024"/>
    <s v="10:27:31"/>
    <s v="Producto faltante"/>
    <s v=""/>
    <n v="90"/>
    <n v="36"/>
    <s v="100.0 %"/>
    <n v="-36"/>
    <x v="1"/>
    <x v="1"/>
    <x v="0"/>
  </r>
  <r>
    <x v="9"/>
    <s v="SantaCata"/>
    <n v="1205508888"/>
    <s v="Mária Almenara - Santa Catalina"/>
    <x v="0"/>
    <s v="16/06/2024"/>
    <s v="13:31:58"/>
    <s v="Producto incorrecto"/>
    <s v=""/>
    <n v="32"/>
    <n v="16"/>
    <s v="100.0 %"/>
    <n v="-16"/>
    <x v="2"/>
    <x v="1"/>
    <x v="0"/>
  </r>
  <r>
    <x v="9"/>
    <s v="San Miguel"/>
    <n v="1205650164"/>
    <s v="María Almenara - San Miguel"/>
    <x v="96"/>
    <s v="16/06/2024"/>
    <s v="15:45:19"/>
    <s v="Calidad del producto"/>
    <s v=""/>
    <n v="25"/>
    <n v="7.5"/>
    <s v="100.0 %"/>
    <n v="-7.5"/>
    <x v="0"/>
    <x v="0"/>
    <x v="1"/>
  </r>
  <r>
    <x v="9"/>
    <s v="Precursores"/>
    <n v="1205799926"/>
    <s v="María Almenara - Precursores"/>
    <x v="0"/>
    <s v="16/06/2024"/>
    <s v="17:51:30"/>
    <s v="Producto incorrecto"/>
    <s v=""/>
    <n v="58"/>
    <n v="16"/>
    <s v="100.0 %"/>
    <n v="-16"/>
    <x v="2"/>
    <x v="1"/>
    <x v="0"/>
  </r>
  <r>
    <x v="9"/>
    <s v="Chorrillos"/>
    <n v="1205720604"/>
    <s v="Mária Almenara – Villa Chorrillos"/>
    <x v="102"/>
    <s v="16/06/2024"/>
    <s v="16:58:11"/>
    <s v="Calidad del producto"/>
    <s v=""/>
    <n v="49"/>
    <n v="14.7"/>
    <s v="100.0 %"/>
    <n v="-14.7"/>
    <x v="0"/>
    <x v="0"/>
    <x v="5"/>
  </r>
  <r>
    <x v="9"/>
    <s v="Megaplaza"/>
    <n v="1205812533"/>
    <s v="Mária Almenara - Mega Plaza"/>
    <x v="0"/>
    <s v="16/06/2024"/>
    <s v="17:35:02"/>
    <s v="Orden incorrecta"/>
    <s v=""/>
    <n v="32"/>
    <n v="38.4"/>
    <s v="100.0 %"/>
    <n v="-32"/>
    <x v="2"/>
    <x v="1"/>
    <x v="0"/>
  </r>
  <r>
    <x v="9"/>
    <s v="Megaplaza"/>
    <n v="1205796698"/>
    <s v="Mária Almenara - Mega Plaza"/>
    <x v="0"/>
    <s v="16/06/2024"/>
    <s v="17:28:55"/>
    <s v="Producto incorrecto"/>
    <s v=""/>
    <n v="80"/>
    <n v="32"/>
    <s v="100.0 %"/>
    <n v="-32"/>
    <x v="2"/>
    <x v="1"/>
    <x v="0"/>
  </r>
  <r>
    <x v="9"/>
    <s v="Chorrillos"/>
    <n v="1205984724"/>
    <s v="Mária Almenara – Villa Chorrillos"/>
    <x v="0"/>
    <s v="16/06/2024"/>
    <s v="19:35:46"/>
    <s v="Orden incorrecta"/>
    <s v=""/>
    <n v="32"/>
    <n v="34.9"/>
    <s v="100.0 %"/>
    <n v="-32"/>
    <x v="2"/>
    <x v="1"/>
    <x v="0"/>
  </r>
  <r>
    <x v="9"/>
    <s v="La Marina"/>
    <n v="1205887518"/>
    <s v="Mária Almenara - La Marina"/>
    <x v="0"/>
    <s v="16/06/2024"/>
    <s v="18:42:56"/>
    <s v="Producto faltante"/>
    <s v=""/>
    <n v="80"/>
    <n v="16"/>
    <s v="100.0 %"/>
    <n v="-16"/>
    <x v="1"/>
    <x v="1"/>
    <x v="0"/>
  </r>
  <r>
    <x v="9"/>
    <s v="Camacho"/>
    <n v="1206189671"/>
    <s v="María Almenara - Camacho"/>
    <x v="96"/>
    <s v="16/06/2024"/>
    <s v="21:32:30"/>
    <s v="Calidad del producto"/>
    <s v=""/>
    <n v="32"/>
    <n v="9.6"/>
    <s v="100.0 %"/>
    <n v="-9.6"/>
    <x v="0"/>
    <x v="0"/>
    <x v="4"/>
  </r>
  <r>
    <x v="9"/>
    <s v="La Marina"/>
    <n v="1206182187"/>
    <s v="Mária Almenara - La Marina"/>
    <x v="0"/>
    <s v="16/06/2024"/>
    <s v="21:29:22"/>
    <s v="Producto faltante"/>
    <s v=""/>
    <n v="49"/>
    <n v="14.7"/>
    <s v="100.0 %"/>
    <n v="-14.7"/>
    <x v="1"/>
    <x v="1"/>
    <x v="0"/>
  </r>
  <r>
    <x v="9"/>
    <s v="Bolivar"/>
    <n v="1205816983"/>
    <s v="Mária Almenara - Pueblo Libre"/>
    <x v="0"/>
    <s v="16/06/2024"/>
    <s v="18:04:31"/>
    <s v="Orden incorrecta"/>
    <s v=""/>
    <n v="35"/>
    <n v="35"/>
    <s v="100.0 %"/>
    <n v="-35"/>
    <x v="2"/>
    <x v="1"/>
    <x v="0"/>
  </r>
  <r>
    <x v="9"/>
    <s v="San Miguel"/>
    <n v="1205986153"/>
    <s v="María Almenara - San Miguel"/>
    <x v="0"/>
    <s v="16/06/2024"/>
    <s v="19:44:38"/>
    <s v="Producto faltante"/>
    <s v=""/>
    <n v="35"/>
    <n v="19.25"/>
    <s v="100.0 %"/>
    <n v="-19.25"/>
    <x v="1"/>
    <x v="1"/>
    <x v="0"/>
  </r>
  <r>
    <x v="9"/>
    <s v="Precursores"/>
    <n v="1206623743"/>
    <s v="María Almenara - Precursores"/>
    <x v="0"/>
    <s v="17/06/2024"/>
    <s v="16:35:45"/>
    <s v="Producto faltante"/>
    <s v=""/>
    <n v="16"/>
    <n v="8.8000000000000007"/>
    <s v="100.0 %"/>
    <n v="-8.8000000000000007"/>
    <x v="1"/>
    <x v="1"/>
    <x v="0"/>
  </r>
  <r>
    <x v="9"/>
    <s v="Megaplaza"/>
    <n v="1206722799"/>
    <s v="Mária Almenara - Mega Plaza"/>
    <x v="0"/>
    <s v="17/06/2024"/>
    <s v="17:14:58"/>
    <s v="Producto incorrecto"/>
    <s v=""/>
    <n v="44"/>
    <n v="10"/>
    <s v="100.0 %"/>
    <n v="-10"/>
    <x v="2"/>
    <x v="1"/>
    <x v="0"/>
  </r>
  <r>
    <x v="9"/>
    <s v="Dos De Mayo"/>
    <n v="1206881840"/>
    <s v="Mária Almenara - Dos De Mayo"/>
    <x v="96"/>
    <s v="17/06/2024"/>
    <s v="19:58:21"/>
    <s v="Calidad del producto"/>
    <s v=""/>
    <n v="31"/>
    <n v="4.5"/>
    <s v="100.0 %"/>
    <n v="-4.5"/>
    <x v="0"/>
    <x v="0"/>
    <x v="1"/>
  </r>
  <r>
    <x v="9"/>
    <s v="La molina"/>
    <n v="1207187804"/>
    <s v="Mária Almenara - La Molina"/>
    <x v="96"/>
    <s v="18/06/2024"/>
    <s v="09:18:09"/>
    <s v="Calidad del producto"/>
    <s v=""/>
    <n v="28.9"/>
    <n v="8.67"/>
    <s v="100.0 %"/>
    <n v="-8.67"/>
    <x v="0"/>
    <x v="0"/>
    <x v="1"/>
  </r>
  <r>
    <x v="9"/>
    <s v="Bolivar"/>
    <n v="1207811041"/>
    <s v="Mária Almenara - Pueblo Libre"/>
    <x v="0"/>
    <s v="18/06/2024"/>
    <s v="18:47:40"/>
    <s v="Orden incorrecta"/>
    <s v=""/>
    <n v="99"/>
    <n v="102.4"/>
    <s v="100.0 %"/>
    <n v="-99"/>
    <x v="2"/>
    <x v="1"/>
    <x v="0"/>
  </r>
  <r>
    <x v="9"/>
    <s v="Aramburu"/>
    <n v="1208467977"/>
    <s v="Mária Almenara - Aramburú"/>
    <x v="0"/>
    <s v="19/06/2024"/>
    <s v="15:34:20"/>
    <s v="Producto faltante"/>
    <s v=""/>
    <n v="96"/>
    <n v="15"/>
    <s v="100.0 %"/>
    <n v="-15"/>
    <x v="1"/>
    <x v="1"/>
    <x v="0"/>
  </r>
  <r>
    <x v="9"/>
    <s v="San Miguel"/>
    <n v="1208469017"/>
    <s v="María Almenara - San Miguel"/>
    <x v="0"/>
    <s v="19/06/2024"/>
    <s v="15:49:22"/>
    <s v="Producto faltante"/>
    <s v=""/>
    <n v="16"/>
    <n v="8.8000000000000007"/>
    <s v="100.0 %"/>
    <n v="-8.8000000000000007"/>
    <x v="1"/>
    <x v="1"/>
    <x v="0"/>
  </r>
  <r>
    <x v="9"/>
    <s v="La Encalada"/>
    <n v="1208778481"/>
    <s v="Mária Almenara - Encalada"/>
    <x v="0"/>
    <s v="19/06/2024"/>
    <s v="19:53:05"/>
    <s v="Producto incorrecto"/>
    <s v=""/>
    <n v="64"/>
    <n v="16"/>
    <s v="100.0 %"/>
    <n v="-16"/>
    <x v="2"/>
    <x v="1"/>
    <x v="0"/>
  </r>
  <r>
    <x v="9"/>
    <s v="Precursores"/>
    <n v="1208127593"/>
    <s v="María Almenara - Precursores"/>
    <x v="0"/>
    <s v="19/06/2024"/>
    <s v="10:31:34"/>
    <s v="Producto faltante"/>
    <s v=""/>
    <n v="78"/>
    <n v="70"/>
    <s v="100.0 %"/>
    <n v="-70"/>
    <x v="1"/>
    <x v="1"/>
    <x v="0"/>
  </r>
  <r>
    <x v="9"/>
    <s v="SantaCata"/>
    <n v="1209383642"/>
    <s v="Mária Almenara - Santa Catalina"/>
    <x v="0"/>
    <s v="20/06/2024"/>
    <s v="15:05:14"/>
    <s v="Producto faltante"/>
    <s v=""/>
    <n v="88.9"/>
    <n v="44.9"/>
    <s v="100.0 %"/>
    <n v="-44.9"/>
    <x v="1"/>
    <x v="1"/>
    <x v="0"/>
  </r>
  <r>
    <x v="9"/>
    <s v="La molina"/>
    <n v="1209414024"/>
    <s v="Mária Almenara - La Molina"/>
    <x v="96"/>
    <s v="20/06/2024"/>
    <s v="15:16:20"/>
    <s v="Calidad del producto"/>
    <s v=""/>
    <n v="73"/>
    <n v="38"/>
    <s v="100.0 %"/>
    <n v="-38"/>
    <x v="0"/>
    <x v="0"/>
    <x v="1"/>
  </r>
  <r>
    <x v="9"/>
    <s v="La Mar"/>
    <n v="1209344792"/>
    <s v="Mária Almenara - La Mar"/>
    <x v="0"/>
    <s v="20/06/2024"/>
    <s v="14:26:23"/>
    <s v="Orden incorrecta"/>
    <s v=""/>
    <n v="16"/>
    <n v="17.899999999999999"/>
    <s v="100.0 %"/>
    <n v="-16"/>
    <x v="2"/>
    <x v="1"/>
    <x v="0"/>
  </r>
  <r>
    <x v="9"/>
    <s v="Paso28"/>
    <n v="1209385470"/>
    <s v="Mária Almenara - Paseo De La Republica"/>
    <x v="0"/>
    <s v="20/06/2024"/>
    <s v="15:24:14"/>
    <s v="Producto faltante"/>
    <s v=""/>
    <n v="32"/>
    <n v="8.8000000000000007"/>
    <s v="100.0 %"/>
    <n v="-8.8000000000000007"/>
    <x v="1"/>
    <x v="1"/>
    <x v="0"/>
  </r>
  <r>
    <x v="9"/>
    <s v="Chorrillos"/>
    <n v="1209720865"/>
    <s v="Mária Almenara – Villa Chorrillos"/>
    <x v="0"/>
    <s v="20/06/2024"/>
    <s v="19:30:43"/>
    <s v="Producto incorrecto"/>
    <s v=""/>
    <n v="25"/>
    <n v="13.75"/>
    <s v="100.0 %"/>
    <n v="-13.75"/>
    <x v="2"/>
    <x v="1"/>
    <x v="0"/>
  </r>
  <r>
    <x v="9"/>
    <s v="Camacho"/>
    <n v="1209718708"/>
    <s v="María Almenara - Camacho"/>
    <x v="0"/>
    <s v="20/06/2024"/>
    <s v="19:19:36"/>
    <s v="Producto incorrecto"/>
    <s v=""/>
    <n v="52"/>
    <n v="28.6"/>
    <s v="100.0 %"/>
    <n v="-28.6"/>
    <x v="2"/>
    <x v="1"/>
    <x v="0"/>
  </r>
  <r>
    <x v="9"/>
    <s v="Camacho"/>
    <n v="1209716947"/>
    <s v="María Almenara - Camacho"/>
    <x v="0"/>
    <s v="20/06/2024"/>
    <s v="19:10:51"/>
    <s v="Producto faltante"/>
    <s v=""/>
    <n v="32"/>
    <n v="8.8000000000000007"/>
    <s v="100.0 %"/>
    <n v="-8.8000000000000007"/>
    <x v="1"/>
    <x v="1"/>
    <x v="0"/>
  </r>
  <r>
    <x v="9"/>
    <s v="Chorrillos"/>
    <n v="1209718792"/>
    <s v="Mária Almenara – Villa Chorrillos"/>
    <x v="0"/>
    <s v="20/06/2024"/>
    <s v="19:19:58"/>
    <s v="Producto incorrecto"/>
    <s v=""/>
    <n v="16"/>
    <n v="8.8000000000000007"/>
    <s v="100.0 %"/>
    <n v="-8.8000000000000007"/>
    <x v="2"/>
    <x v="1"/>
    <x v="0"/>
  </r>
  <r>
    <x v="9"/>
    <s v="San Miguel"/>
    <n v="1209825125"/>
    <s v="María Almenara - San Miguel"/>
    <x v="0"/>
    <s v="20/06/2024"/>
    <s v="20:22:37"/>
    <s v="Producto incorrecto"/>
    <s v=""/>
    <n v="16"/>
    <n v="8.8000000000000007"/>
    <s v="100.0 %"/>
    <n v="-8.8000000000000007"/>
    <x v="2"/>
    <x v="1"/>
    <x v="0"/>
  </r>
  <r>
    <x v="9"/>
    <s v="Paso28"/>
    <n v="1209935904"/>
    <s v="Mária Almenara - Paseo De La Republica"/>
    <x v="0"/>
    <s v="20/06/2024"/>
    <s v="21:33:01"/>
    <s v="Orden incorrecta"/>
    <s v=""/>
    <n v="49"/>
    <n v="49"/>
    <s v="100.0 %"/>
    <n v="-49"/>
    <x v="2"/>
    <x v="1"/>
    <x v="0"/>
  </r>
  <r>
    <x v="9"/>
    <s v="Precursores"/>
    <n v="1210659022"/>
    <s v="María Almenara - Precursores"/>
    <x v="102"/>
    <s v="21/06/2024"/>
    <s v="16:55:19"/>
    <s v="Calidad del producto"/>
    <s v=""/>
    <n v="49"/>
    <n v="49"/>
    <s v="100.0 %"/>
    <n v="-49"/>
    <x v="0"/>
    <x v="0"/>
    <x v="5"/>
  </r>
  <r>
    <x v="9"/>
    <s v="La Marina"/>
    <n v="1211123347"/>
    <s v="Mária Almenara - La Marina"/>
    <x v="33"/>
    <s v="21/06/2024"/>
    <s v="20:47:21"/>
    <s v="Calidad del producto"/>
    <s v=""/>
    <n v="49"/>
    <n v="49"/>
    <s v="100.0 %"/>
    <n v="-49"/>
    <x v="0"/>
    <x v="0"/>
    <x v="5"/>
  </r>
  <r>
    <x v="9"/>
    <s v="Precursores"/>
    <n v="1211040538"/>
    <s v="María Almenara - Precursores"/>
    <x v="0"/>
    <s v="21/06/2024"/>
    <s v="20:31:10"/>
    <s v="Producto incorrecto"/>
    <s v=""/>
    <n v="32"/>
    <n v="17"/>
    <s v="100.0 %"/>
    <n v="-17"/>
    <x v="2"/>
    <x v="1"/>
    <x v="0"/>
  </r>
  <r>
    <x v="9"/>
    <s v="San Miguel"/>
    <n v="1211532994"/>
    <s v="María Almenara - San Miguel"/>
    <x v="0"/>
    <s v="22/06/2024"/>
    <s v="12:35:22"/>
    <s v="Producto incorrecto"/>
    <s v=""/>
    <n v="16"/>
    <n v="8.8000000000000007"/>
    <s v="100.0 %"/>
    <n v="-8.8000000000000007"/>
    <x v="2"/>
    <x v="1"/>
    <x v="0"/>
  </r>
  <r>
    <x v="9"/>
    <s v="San Miguel"/>
    <n v="1211819659"/>
    <s v="María Almenara - San Miguel"/>
    <x v="103"/>
    <s v="22/06/2024"/>
    <s v="16:21:01"/>
    <s v="Calidad del producto"/>
    <s v=""/>
    <n v="99"/>
    <n v="29.7"/>
    <s v="100.0 %"/>
    <n v="-29.7"/>
    <x v="0"/>
    <x v="0"/>
    <x v="2"/>
  </r>
  <r>
    <x v="9"/>
    <s v="Megaplaza"/>
    <n v="1212262849"/>
    <s v="Mária Almenara - Mega Plaza"/>
    <x v="72"/>
    <s v="22/06/2024"/>
    <s v="21:50:57"/>
    <s v="Calidad del producto"/>
    <s v=""/>
    <n v="49"/>
    <n v="49"/>
    <s v="100.0 %"/>
    <n v="-49"/>
    <x v="0"/>
    <x v="0"/>
    <x v="5"/>
  </r>
  <r>
    <x v="9"/>
    <s v="Aramburu"/>
    <n v="1212867294"/>
    <s v="Mária Almenara - Aramburú"/>
    <x v="0"/>
    <s v="23/06/2024"/>
    <s v="15:46:15"/>
    <s v="Producto faltante"/>
    <s v=""/>
    <n v="16"/>
    <n v="8.8000000000000007"/>
    <s v="100.0 %"/>
    <n v="-8.8000000000000007"/>
    <x v="1"/>
    <x v="1"/>
    <x v="0"/>
  </r>
  <r>
    <x v="9"/>
    <s v="La Mar"/>
    <n v="1212968044"/>
    <s v="Mária Almenara - La Mar"/>
    <x v="0"/>
    <s v="23/06/2024"/>
    <s v="17:23:25"/>
    <s v="Producto faltante"/>
    <s v=""/>
    <n v="48"/>
    <n v="16"/>
    <s v="100.0 %"/>
    <n v="-16"/>
    <x v="1"/>
    <x v="1"/>
    <x v="0"/>
  </r>
  <r>
    <x v="9"/>
    <s v="Megaplaza"/>
    <n v="1213388126"/>
    <s v="Mária Almenara - Mega Plaza"/>
    <x v="0"/>
    <s v="23/06/2024"/>
    <s v="20:41:43"/>
    <s v="Orden incorrecta"/>
    <s v=""/>
    <n v="40.9"/>
    <n v="45.3"/>
    <s v="100.0 %"/>
    <n v="-40.9"/>
    <x v="2"/>
    <x v="1"/>
    <x v="0"/>
  </r>
  <r>
    <x v="9"/>
    <s v="Megaplaza"/>
    <n v="1213389495"/>
    <s v="Mária Almenara - Mega Plaza"/>
    <x v="0"/>
    <s v="23/06/2024"/>
    <s v="20:51:39"/>
    <s v="Orden incorrecta"/>
    <s v=""/>
    <n v="74"/>
    <n v="79.900000000000006"/>
    <s v="100.0 %"/>
    <n v="-74"/>
    <x v="2"/>
    <x v="1"/>
    <x v="0"/>
  </r>
  <r>
    <x v="9"/>
    <s v="Precursores"/>
    <n v="1212368476"/>
    <s v="María Almenara - Precursores"/>
    <x v="104"/>
    <s v="23/06/2024"/>
    <s v="09:52:25"/>
    <s v="Calidad del producto"/>
    <s v=""/>
    <n v="99"/>
    <n v="32.67"/>
    <s v="100.0 %"/>
    <n v="-32.67"/>
    <x v="0"/>
    <x v="0"/>
    <x v="9"/>
  </r>
  <r>
    <x v="9"/>
    <s v="La Mar"/>
    <n v="1213643007"/>
    <s v="Mária Almenara - La Mar"/>
    <x v="0"/>
    <s v="24/06/2024"/>
    <s v="09:42:45"/>
    <s v="Producto faltante"/>
    <s v=""/>
    <n v="18"/>
    <n v="9.9"/>
    <s v="100.0 %"/>
    <n v="-9.9"/>
    <x v="1"/>
    <x v="1"/>
    <x v="0"/>
  </r>
  <r>
    <x v="9"/>
    <s v="SantaCata"/>
    <n v="1213943839"/>
    <s v="Mária Almenara - Santa Catalina"/>
    <x v="99"/>
    <s v="24/06/2024"/>
    <s v="15:59:02"/>
    <s v="Calidad del producto"/>
    <s v=""/>
    <n v="99"/>
    <n v="90.7"/>
    <s v="100.0 %"/>
    <n v="-90.7"/>
    <x v="0"/>
    <x v="0"/>
    <x v="6"/>
  </r>
  <r>
    <x v="9"/>
    <s v="Megaplaza"/>
    <n v="1214106116"/>
    <s v="Mária Almenara - Mega Plaza"/>
    <x v="0"/>
    <s v="24/06/2024"/>
    <s v="18:39:47"/>
    <s v="Orden incorrecta"/>
    <s v=""/>
    <n v="49"/>
    <n v="49"/>
    <s v="100.0 %"/>
    <n v="-49"/>
    <x v="2"/>
    <x v="1"/>
    <x v="0"/>
  </r>
  <r>
    <x v="9"/>
    <s v="Megaplaza"/>
    <n v="1214339814"/>
    <s v="Mária Almenara - Mega Plaza"/>
    <x v="0"/>
    <s v="24/06/2024"/>
    <s v="20:47:20"/>
    <s v="Orden incorrecta"/>
    <s v=""/>
    <n v="25"/>
    <n v="30.9"/>
    <s v="100.0 %"/>
    <n v="-25"/>
    <x v="2"/>
    <x v="1"/>
    <x v="0"/>
  </r>
  <r>
    <x v="9"/>
    <s v="La Marina"/>
    <n v="1214343346"/>
    <s v="Mária Almenara - La Marina"/>
    <x v="0"/>
    <s v="24/06/2024"/>
    <s v="21:19:42"/>
    <s v="Producto faltante"/>
    <s v=""/>
    <n v="49"/>
    <n v="14.7"/>
    <s v="100.0 %"/>
    <n v="-14.7"/>
    <x v="1"/>
    <x v="1"/>
    <x v="0"/>
  </r>
  <r>
    <x v="9"/>
    <s v="Megaplaza"/>
    <n v="1214006168"/>
    <s v="Mária Almenara - Mega Plaza"/>
    <x v="0"/>
    <s v="24/06/2024"/>
    <s v="16:33:29"/>
    <s v="Producto faltante"/>
    <s v=""/>
    <n v="99"/>
    <n v="39.6"/>
    <s v="100.0 %"/>
    <n v="-39.6"/>
    <x v="1"/>
    <x v="1"/>
    <x v="0"/>
  </r>
  <r>
    <x v="9"/>
    <s v="Precursores"/>
    <n v="1214845116"/>
    <s v="María Almenara - Precursores"/>
    <x v="0"/>
    <s v="25/06/2024"/>
    <s v="16:46:45"/>
    <s v="Orden incorrecta"/>
    <s v=""/>
    <n v="49"/>
    <n v="51.6"/>
    <s v="100.0 %"/>
    <n v="-49"/>
    <x v="2"/>
    <x v="1"/>
    <x v="0"/>
  </r>
  <r>
    <x v="9"/>
    <s v="San Miguel"/>
    <n v="1215095086"/>
    <s v="María Almenara - San Miguel"/>
    <x v="105"/>
    <s v="25/06/2024"/>
    <s v="19:59:54"/>
    <s v="Calidad del producto"/>
    <s v=""/>
    <n v="16"/>
    <n v="16"/>
    <s v="100.0 %"/>
    <n v="-16"/>
    <x v="0"/>
    <x v="0"/>
    <x v="4"/>
  </r>
  <r>
    <x v="9"/>
    <s v="Chorrillos"/>
    <n v="1214694978"/>
    <s v="Mária Almenara – Villa Chorrillos"/>
    <x v="103"/>
    <s v="25/06/2024"/>
    <s v="13:49:49"/>
    <s v="Calidad del producto"/>
    <s v=""/>
    <n v="99"/>
    <n v="54.45"/>
    <s v="100.0 %"/>
    <n v="-54.45"/>
    <x v="0"/>
    <x v="0"/>
    <x v="2"/>
  </r>
  <r>
    <x v="9"/>
    <s v="Megaplaza"/>
    <n v="1216002352"/>
    <s v="Mária Almenara - Mega Plaza"/>
    <x v="0"/>
    <s v="26/06/2024"/>
    <s v="19:00:17"/>
    <s v="Orden incorrecta"/>
    <s v=""/>
    <n v="16"/>
    <n v="16"/>
    <s v="100.0 %"/>
    <n v="-16"/>
    <x v="2"/>
    <x v="1"/>
    <x v="0"/>
  </r>
  <r>
    <x v="9"/>
    <s v="San Miguel"/>
    <n v="1215953636"/>
    <s v="María Almenara - San Miguel"/>
    <x v="0"/>
    <s v="26/06/2024"/>
    <s v="18:56:51"/>
    <s v="Orden incorrecta"/>
    <s v=""/>
    <n v="52"/>
    <n v="55.4"/>
    <s v="100.0 %"/>
    <n v="-52"/>
    <x v="2"/>
    <x v="1"/>
    <x v="0"/>
  </r>
  <r>
    <x v="9"/>
    <s v="San Miguel"/>
    <n v="1215946176"/>
    <s v="María Almenara - San Miguel"/>
    <x v="0"/>
    <s v="26/06/2024"/>
    <s v="18:59:19"/>
    <s v="Producto faltante"/>
    <s v=""/>
    <n v="54"/>
    <n v="29"/>
    <s v="100.0 %"/>
    <n v="-29"/>
    <x v="1"/>
    <x v="1"/>
    <x v="0"/>
  </r>
  <r>
    <x v="9"/>
    <s v="Camacho"/>
    <n v="1216003191"/>
    <s v="María Almenara - Camacho"/>
    <x v="106"/>
    <s v="26/06/2024"/>
    <s v="19:05:22"/>
    <s v="Calidad del producto"/>
    <s v=""/>
    <n v="16"/>
    <n v="8.8000000000000007"/>
    <s v="100.0 %"/>
    <n v="-8.8000000000000007"/>
    <x v="0"/>
    <x v="0"/>
    <x v="4"/>
  </r>
  <r>
    <x v="9"/>
    <s v="Bolivar"/>
    <n v="1216176201"/>
    <s v="Mária Almenara - Pueblo Libre"/>
    <x v="0"/>
    <s v="26/06/2024"/>
    <s v="21:16:46"/>
    <s v="Orden incorrecta"/>
    <s v=""/>
    <n v="35"/>
    <n v="36.9"/>
    <s v="100.0 %"/>
    <n v="-35"/>
    <x v="2"/>
    <x v="1"/>
    <x v="0"/>
  </r>
  <r>
    <x v="9"/>
    <s v="Camacho"/>
    <n v="1216368809"/>
    <s v="María Almenara - Camacho"/>
    <x v="96"/>
    <s v="27/06/2024"/>
    <s v="11:56:25"/>
    <s v="Calidad del producto"/>
    <s v=""/>
    <n v="54.9"/>
    <n v="16.45"/>
    <s v="100.0 %"/>
    <n v="-16.45"/>
    <x v="0"/>
    <x v="0"/>
    <x v="1"/>
  </r>
  <r>
    <x v="9"/>
    <s v="Camacho"/>
    <n v="1216586017"/>
    <s v="María Almenara - Camacho"/>
    <x v="0"/>
    <s v="27/06/2024"/>
    <s v="15:54:57"/>
    <s v="Producto faltante"/>
    <s v=""/>
    <n v="41"/>
    <n v="10"/>
    <s v="100.0 %"/>
    <n v="-10"/>
    <x v="1"/>
    <x v="1"/>
    <x v="0"/>
  </r>
  <r>
    <x v="9"/>
    <s v="Bolivar"/>
    <n v="1216667963"/>
    <s v="Mária Almenara - Pueblo Libre"/>
    <x v="96"/>
    <s v="27/06/2024"/>
    <s v="16:22:01"/>
    <s v="Calidad del producto"/>
    <s v=""/>
    <n v="64"/>
    <n v="4.8"/>
    <s v="100.0 %"/>
    <n v="-4.8"/>
    <x v="0"/>
    <x v="0"/>
    <x v="4"/>
  </r>
  <r>
    <x v="9"/>
    <s v="La Marina"/>
    <n v="1216639232"/>
    <s v="Mária Almenara - La Marina"/>
    <x v="0"/>
    <s v="27/06/2024"/>
    <s v="16:15:59"/>
    <s v="Orden incorrecta"/>
    <s v=""/>
    <n v="49"/>
    <n v="50.9"/>
    <s v="100.0 %"/>
    <n v="-49"/>
    <x v="2"/>
    <x v="1"/>
    <x v="0"/>
  </r>
  <r>
    <x v="9"/>
    <s v="La Marina"/>
    <n v="1216671825"/>
    <s v="Mária Almenara - La Marina"/>
    <x v="0"/>
    <s v="27/06/2024"/>
    <s v="17:06:40"/>
    <s v="Orden incorrecta"/>
    <s v=""/>
    <n v="16"/>
    <n v="17.2"/>
    <s v="100.0 %"/>
    <n v="-16"/>
    <x v="2"/>
    <x v="1"/>
    <x v="0"/>
  </r>
  <r>
    <x v="9"/>
    <s v="Chorrillos"/>
    <n v="1216673309"/>
    <s v="Mária Almenara – Villa Chorrillos"/>
    <x v="96"/>
    <s v="27/06/2024"/>
    <s v="17:20:26"/>
    <s v="Calidad del producto"/>
    <s v=""/>
    <n v="25"/>
    <n v="2.3199999999999998"/>
    <s v="100.0 %"/>
    <n v="-2.3199999999999998"/>
    <x v="0"/>
    <x v="0"/>
    <x v="4"/>
  </r>
  <r>
    <x v="9"/>
    <s v="Bolivar"/>
    <n v="1216671619"/>
    <s v="Mária Almenara - Pueblo Libre"/>
    <x v="0"/>
    <s v="27/06/2024"/>
    <s v="17:04:29"/>
    <s v="Producto faltante"/>
    <s v=""/>
    <n v="32"/>
    <n v="17.600000000000001"/>
    <s v="100.0 %"/>
    <n v="-17.600000000000001"/>
    <x v="1"/>
    <x v="1"/>
    <x v="0"/>
  </r>
  <r>
    <x v="9"/>
    <s v="Megaplaza"/>
    <n v="1216899546"/>
    <s v="Mária Almenara - Mega Plaza"/>
    <x v="96"/>
    <s v="27/06/2024"/>
    <s v="19:39:26"/>
    <s v="Calidad del producto"/>
    <s v=""/>
    <n v="98"/>
    <n v="98"/>
    <s v="100.0 %"/>
    <n v="-98"/>
    <x v="0"/>
    <x v="0"/>
    <x v="5"/>
  </r>
  <r>
    <x v="9"/>
    <s v="Chorrillos"/>
    <n v="1216732065"/>
    <s v="Mária Almenara – Villa Chorrillos"/>
    <x v="0"/>
    <s v="27/06/2024"/>
    <s v="17:42:00"/>
    <s v="Producto incorrecto"/>
    <s v=""/>
    <n v="49"/>
    <n v="26.95"/>
    <s v="100.0 %"/>
    <n v="-26.95"/>
    <x v="2"/>
    <x v="1"/>
    <x v="0"/>
  </r>
  <r>
    <x v="9"/>
    <s v="San Miguel"/>
    <n v="1217082123"/>
    <s v="María Almenara - San Miguel"/>
    <x v="107"/>
    <s v="28/06/2024"/>
    <s v="08:25:15"/>
    <s v="Calidad del producto"/>
    <s v=""/>
    <n v="49"/>
    <n v="26.95"/>
    <s v="100.0 %"/>
    <n v="-26.95"/>
    <x v="0"/>
    <x v="0"/>
    <x v="5"/>
  </r>
  <r>
    <x v="9"/>
    <s v="Bolivar"/>
    <n v="1217387193"/>
    <s v="Mária Almenara - Pueblo Libre"/>
    <x v="0"/>
    <s v="28/06/2024"/>
    <s v="13:50:37"/>
    <s v="Producto faltante"/>
    <s v=""/>
    <n v="26"/>
    <n v="16"/>
    <s v="100.0 %"/>
    <n v="-16"/>
    <x v="1"/>
    <x v="1"/>
    <x v="0"/>
  </r>
  <r>
    <x v="9"/>
    <s v="Chorrillos"/>
    <n v="1217927825"/>
    <s v="Mária Almenara – Villa Chorrillos"/>
    <x v="72"/>
    <s v="28/06/2024"/>
    <s v="21:24:28"/>
    <s v="Calidad del producto"/>
    <s v=""/>
    <n v="49"/>
    <n v="14.7"/>
    <s v="100.0 %"/>
    <n v="-14.7"/>
    <x v="0"/>
    <x v="0"/>
    <x v="5"/>
  </r>
  <r>
    <x v="9"/>
    <s v="Megaplaza"/>
    <n v="1218620625"/>
    <s v="Mária Almenara - Mega Plaza"/>
    <x v="0"/>
    <s v="29/06/2024"/>
    <s v="18:01:04"/>
    <s v="Orden incorrecta"/>
    <s v=""/>
    <n v="49"/>
    <n v="34.299999999999997"/>
    <s v="100.0 %"/>
    <n v="-34.299999999999997"/>
    <x v="2"/>
    <x v="1"/>
    <x v="0"/>
  </r>
  <r>
    <x v="9"/>
    <s v="Camacho"/>
    <n v="1218728272"/>
    <s v="María Almenara - Camacho"/>
    <x v="0"/>
    <s v="29/06/2024"/>
    <s v="18:56:09"/>
    <s v="Orden incorrecta"/>
    <s v=""/>
    <n v="32"/>
    <n v="38.200000000000003"/>
    <s v="100.0 %"/>
    <n v="-32"/>
    <x v="2"/>
    <x v="1"/>
    <x v="0"/>
  </r>
  <r>
    <x v="9"/>
    <s v="Camacho"/>
    <n v="1218790975"/>
    <s v="María Almenara - Camacho"/>
    <x v="0"/>
    <s v="29/06/2024"/>
    <s v="19:21:38"/>
    <s v="Orden incorrecta"/>
    <s v=""/>
    <n v="31"/>
    <n v="31"/>
    <s v="100.0 %"/>
    <n v="-31"/>
    <x v="2"/>
    <x v="1"/>
    <x v="0"/>
  </r>
  <r>
    <x v="9"/>
    <s v="Bolivar"/>
    <n v="1218778187"/>
    <s v="Mária Almenara - Pueblo Libre"/>
    <x v="96"/>
    <s v="29/06/2024"/>
    <s v="19:32:18"/>
    <s v="Calidad del producto"/>
    <s v=""/>
    <n v="32"/>
    <n v="16"/>
    <s v="100.0 %"/>
    <n v="-16"/>
    <x v="0"/>
    <x v="0"/>
    <x v="4"/>
  </r>
  <r>
    <x v="9"/>
    <s v="Megaplaza"/>
    <n v="1218917933"/>
    <s v="Mária Almenara - Mega Plaza"/>
    <x v="96"/>
    <s v="29/06/2024"/>
    <s v="20:20:21"/>
    <s v="Calidad del producto"/>
    <s v=""/>
    <n v="43"/>
    <n v="33"/>
    <s v="100.0 %"/>
    <n v="-33"/>
    <x v="0"/>
    <x v="0"/>
    <x v="1"/>
  </r>
  <r>
    <x v="9"/>
    <s v="La Encalada"/>
    <n v="1218482768"/>
    <s v="Mária Almenara - Encalada"/>
    <x v="0"/>
    <s v="29/06/2024"/>
    <s v="15:48:07"/>
    <s v="Orden incorrecta"/>
    <s v=""/>
    <n v="31"/>
    <n v="33.4"/>
    <s v="100.0 %"/>
    <n v="-31"/>
    <x v="2"/>
    <x v="1"/>
    <x v="0"/>
  </r>
  <r>
    <x v="9"/>
    <s v="La Encalada"/>
    <n v="1218861601"/>
    <s v="Mária Almenara - Encalada"/>
    <x v="96"/>
    <s v="29/06/2024"/>
    <s v="19:48:56"/>
    <s v="Calidad del producto"/>
    <s v=""/>
    <n v="26"/>
    <n v="26"/>
    <s v="100.0 %"/>
    <n v="-26"/>
    <x v="0"/>
    <x v="0"/>
    <x v="1"/>
  </r>
  <r>
    <x v="9"/>
    <s v="San Miguel"/>
    <n v="1219142015"/>
    <s v="María Almenara - San Miguel"/>
    <x v="0"/>
    <s v="30/06/2024"/>
    <s v="09:38:26"/>
    <s v="Producto faltante"/>
    <s v=""/>
    <n v="49"/>
    <n v="14.7"/>
    <s v="100.0 %"/>
    <n v="-14.7"/>
    <x v="1"/>
    <x v="1"/>
    <x v="0"/>
  </r>
  <r>
    <x v="9"/>
    <s v="San Miguel"/>
    <n v="1219428517"/>
    <s v="María Almenara - San Miguel"/>
    <x v="0"/>
    <s v="30/06/2024"/>
    <s v="13:41:25"/>
    <s v="Producto faltante"/>
    <s v=""/>
    <n v="57"/>
    <n v="8.8000000000000007"/>
    <s v="100.0 %"/>
    <n v="-8.8000000000000007"/>
    <x v="1"/>
    <x v="1"/>
    <x v="0"/>
  </r>
  <r>
    <x v="9"/>
    <s v="Megaplaza"/>
    <n v="1219478874"/>
    <s v="Mária Almenara - Mega Plaza"/>
    <x v="0"/>
    <s v="30/06/2024"/>
    <s v="14:35:09"/>
    <s v="Producto faltante"/>
    <s v=""/>
    <n v="49"/>
    <n v="19.600000000000001"/>
    <s v="100.0 %"/>
    <n v="-19.600000000000001"/>
    <x v="1"/>
    <x v="1"/>
    <x v="0"/>
  </r>
  <r>
    <x v="9"/>
    <s v="Chorrillos"/>
    <n v="1219592048"/>
    <s v="Mária Almenara – Villa Chorrillos"/>
    <x v="0"/>
    <s v="30/06/2024"/>
    <s v="16:34:02"/>
    <s v="Producto incorrecto"/>
    <s v=""/>
    <n v="25"/>
    <n v="9"/>
    <s v="100.0 %"/>
    <n v="-9"/>
    <x v="2"/>
    <x v="1"/>
    <x v="0"/>
  </r>
  <r>
    <x v="9"/>
    <s v="La Marina"/>
    <n v="1219639573"/>
    <s v="Mária Almenara - La Marina"/>
    <x v="38"/>
    <s v="30/06/2024"/>
    <s v="17:25:36"/>
    <s v="Calidad del producto"/>
    <s v=""/>
    <n v="52"/>
    <n v="17.16"/>
    <s v="100.0 %"/>
    <n v="-17.16"/>
    <x v="0"/>
    <x v="0"/>
    <x v="8"/>
  </r>
  <r>
    <x v="9"/>
    <s v="Bolivar"/>
    <n v="1219916029"/>
    <s v="Mária Almenara - Pueblo Libre"/>
    <x v="0"/>
    <s v="30/06/2024"/>
    <s v="19:46:36"/>
    <s v="Producto incorrecto"/>
    <s v=""/>
    <n v="49"/>
    <n v="26.95"/>
    <s v="100.0 %"/>
    <n v="-26.95"/>
    <x v="2"/>
    <x v="1"/>
    <x v="0"/>
  </r>
  <r>
    <x v="9"/>
    <s v="Bolivar"/>
    <n v="1219915911"/>
    <s v="Mária Almenara - Pueblo Libre"/>
    <x v="0"/>
    <s v="30/06/2024"/>
    <s v="19:45:59"/>
    <s v="Orden incorrecta"/>
    <s v=""/>
    <n v="29.9"/>
    <n v="21.8"/>
    <s v="100.0 %"/>
    <n v="-21.8"/>
    <x v="2"/>
    <x v="1"/>
    <x v="0"/>
  </r>
  <r>
    <x v="9"/>
    <s v="Chorrillos"/>
    <n v="1219985280"/>
    <s v="Mária Almenara – Villa Chorrillos"/>
    <x v="0"/>
    <s v="30/06/2024"/>
    <s v="21:00:51"/>
    <s v="Orden incorrecta"/>
    <s v=""/>
    <n v="32"/>
    <n v="32"/>
    <s v="100.0 %"/>
    <n v="-32"/>
    <x v="2"/>
    <x v="1"/>
    <x v="0"/>
  </r>
  <r>
    <x v="10"/>
    <s v="Precursores"/>
    <n v="1220541374"/>
    <s v="María Almenara - Precursores"/>
    <x v="72"/>
    <s v="01/07/2024"/>
    <s v="17:06:01"/>
    <s v="Producto faltante"/>
    <s v=""/>
    <n v="49"/>
    <n v="26.96"/>
    <s v="100.0 %"/>
    <n v="-26.96"/>
    <x v="1"/>
    <x v="1"/>
    <x v="0"/>
  </r>
  <r>
    <x v="10"/>
    <s v="Megaplaza"/>
    <n v="1220989436"/>
    <s v="Mária Almenara - Mega Plaza"/>
    <x v="0"/>
    <s v="02/07/2024"/>
    <s v="10:47:04"/>
    <s v="Producto faltante"/>
    <s v=""/>
    <n v="50"/>
    <n v="15"/>
    <s v="100.0 %"/>
    <n v="-15"/>
    <x v="1"/>
    <x v="1"/>
    <x v="0"/>
  </r>
  <r>
    <x v="10"/>
    <s v="San Miguel"/>
    <n v="1221194107"/>
    <s v="María Almenara - San Miguel"/>
    <x v="0"/>
    <s v="02/07/2024"/>
    <s v="15:29:38"/>
    <s v="Producto incorrecto"/>
    <s v=""/>
    <n v="32"/>
    <n v="16"/>
    <s v="100.0 %"/>
    <n v="-16"/>
    <x v="2"/>
    <x v="1"/>
    <x v="0"/>
  </r>
  <r>
    <x v="10"/>
    <s v="Paso28"/>
    <n v="1221263211"/>
    <s v="Mária Almenara - Paseo De La Republica"/>
    <x v="0"/>
    <s v="02/07/2024"/>
    <s v="16:55:07"/>
    <s v="Producto faltante"/>
    <s v=""/>
    <n v="25"/>
    <n v="16"/>
    <s v="100.0 %"/>
    <n v="-16"/>
    <x v="1"/>
    <x v="1"/>
    <x v="0"/>
  </r>
  <r>
    <x v="10"/>
    <s v="La Mar"/>
    <n v="1221596724"/>
    <s v="Mária Almenara - La Mar"/>
    <x v="0"/>
    <s v="02/07/2024"/>
    <s v="20:59:15"/>
    <s v="Producto incorrecto"/>
    <s v=""/>
    <n v="29"/>
    <n v="11.6"/>
    <s v="100.0 %"/>
    <n v="-11.6"/>
    <x v="2"/>
    <x v="1"/>
    <x v="0"/>
  </r>
  <r>
    <x v="10"/>
    <s v="Bolivar"/>
    <n v="1221815563"/>
    <s v="Mária Almenara - Pueblo Libre"/>
    <x v="108"/>
    <s v="03/07/2024"/>
    <s v="11:12:58"/>
    <s v="Calidad del producto"/>
    <s v=""/>
    <n v="49"/>
    <n v="14.7"/>
    <s v="100.0 %"/>
    <n v="-14.7"/>
    <x v="0"/>
    <x v="0"/>
    <x v="5"/>
  </r>
  <r>
    <x v="10"/>
    <s v="Camacho"/>
    <n v="1222441049"/>
    <s v="María Almenara - Camacho"/>
    <x v="8"/>
    <s v="03/07/2024"/>
    <s v="20:50:30"/>
    <s v="Calidad del producto"/>
    <s v=""/>
    <n v="32"/>
    <n v="9.6"/>
    <s v="100.0 %"/>
    <n v="-9.6"/>
    <x v="0"/>
    <x v="0"/>
    <x v="8"/>
  </r>
  <r>
    <x v="10"/>
    <s v="La Encalada"/>
    <n v="1222432285"/>
    <s v="Mária Almenara - Encalada"/>
    <x v="0"/>
    <s v="03/07/2024"/>
    <s v="20:39:14"/>
    <s v="Producto incorrecto"/>
    <s v=""/>
    <n v="99"/>
    <n v="99"/>
    <s v="100.0 %"/>
    <n v="-99"/>
    <x v="2"/>
    <x v="1"/>
    <x v="0"/>
  </r>
  <r>
    <x v="10"/>
    <s v="Dos De Mayo"/>
    <n v="1222639741"/>
    <s v="Mária Almenara - Dos De Mayo"/>
    <x v="0"/>
    <s v="04/07/2024"/>
    <s v="11:22:35"/>
    <s v="Producto faltante"/>
    <s v=""/>
    <n v="92"/>
    <n v="10"/>
    <s v="100.0 %"/>
    <n v="-10"/>
    <x v="1"/>
    <x v="1"/>
    <x v="0"/>
  </r>
  <r>
    <x v="10"/>
    <s v="Bolivar"/>
    <n v="1222858166"/>
    <s v="Mária Almenara - Pueblo Libre"/>
    <x v="0"/>
    <s v="04/07/2024"/>
    <s v="15:40:26"/>
    <s v="Producto faltante"/>
    <s v=""/>
    <n v="116"/>
    <n v="52"/>
    <s v="100.0 %"/>
    <n v="-52"/>
    <x v="1"/>
    <x v="1"/>
    <x v="0"/>
  </r>
  <r>
    <x v="10"/>
    <s v="La Encalada"/>
    <n v="1223265505"/>
    <s v="Mária Almenara - Encalada"/>
    <x v="0"/>
    <s v="04/07/2024"/>
    <s v="21:08:13"/>
    <s v="Orden incorrecta"/>
    <s v=""/>
    <n v="16"/>
    <n v="18.399999999999999"/>
    <s v="100.0 %"/>
    <n v="-16"/>
    <x v="2"/>
    <x v="1"/>
    <x v="0"/>
  </r>
  <r>
    <x v="10"/>
    <s v="Aramburu"/>
    <n v="1223453280"/>
    <s v="Mária Almenara - Aramburú"/>
    <x v="0"/>
    <s v="05/07/2024"/>
    <s v="11:06:42"/>
    <s v="Producto incorrecto"/>
    <s v=""/>
    <n v="61"/>
    <n v="12"/>
    <s v="100.0 %"/>
    <n v="-12"/>
    <x v="2"/>
    <x v="1"/>
    <x v="0"/>
  </r>
  <r>
    <x v="10"/>
    <s v="SantaCata"/>
    <n v="1223715866"/>
    <s v="Mária Almenara - Santa Catalina"/>
    <x v="0"/>
    <s v="05/07/2024"/>
    <s v="14:44:25"/>
    <s v="Orden incorrecta"/>
    <s v=""/>
    <n v="32"/>
    <n v="33.9"/>
    <s v="100.0 %"/>
    <n v="-32"/>
    <x v="2"/>
    <x v="1"/>
    <x v="0"/>
  </r>
  <r>
    <x v="10"/>
    <s v="San Miguel"/>
    <n v="1224217981"/>
    <s v="María Almenara - San Miguel"/>
    <x v="0"/>
    <s v="05/07/2024"/>
    <s v="21:24:36"/>
    <s v="Producto faltante"/>
    <s v=""/>
    <n v="17"/>
    <n v="8"/>
    <s v="100.0 %"/>
    <n v="-8"/>
    <x v="1"/>
    <x v="1"/>
    <x v="0"/>
  </r>
  <r>
    <x v="10"/>
    <s v="Camacho"/>
    <n v="1224373735"/>
    <s v="María Almenara - Camacho"/>
    <x v="0"/>
    <s v="06/07/2024"/>
    <s v="10:41:41"/>
    <s v="Producto incorrecto"/>
    <s v=""/>
    <n v="90"/>
    <n v="49.5"/>
    <s v="100.0 %"/>
    <n v="-49.5"/>
    <x v="2"/>
    <x v="1"/>
    <x v="0"/>
  </r>
  <r>
    <x v="10"/>
    <s v="La molina"/>
    <n v="1224537029"/>
    <s v="Mária Almenara - La Molina"/>
    <x v="0"/>
    <s v="06/07/2024"/>
    <s v="13:06:32"/>
    <s v="Producto faltante"/>
    <s v=""/>
    <n v="59"/>
    <n v="9"/>
    <s v="100.0 %"/>
    <n v="-9"/>
    <x v="1"/>
    <x v="1"/>
    <x v="0"/>
  </r>
  <r>
    <x v="10"/>
    <s v="SantaCata"/>
    <n v="1224804586"/>
    <s v="Mária Almenara - Santa Catalina"/>
    <x v="30"/>
    <s v="06/07/2024"/>
    <s v="17:31:01"/>
    <s v="Calidad del producto"/>
    <s v=""/>
    <n v="16"/>
    <n v="8.8000000000000007"/>
    <s v="100.0 %"/>
    <n v="-8.8000000000000007"/>
    <x v="0"/>
    <x v="0"/>
    <x v="4"/>
  </r>
  <r>
    <x v="10"/>
    <s v="Barranco"/>
    <n v="1224806984"/>
    <s v="María Almenara- Barranco"/>
    <x v="0"/>
    <s v="06/07/2024"/>
    <s v="17:46:22"/>
    <s v="Producto faltante"/>
    <s v=""/>
    <n v="49"/>
    <n v="14.7"/>
    <s v="100.0 %"/>
    <n v="-14.7"/>
    <x v="1"/>
    <x v="1"/>
    <x v="0"/>
  </r>
  <r>
    <x v="10"/>
    <s v="Chorrillos"/>
    <n v="1224629006"/>
    <s v="Mária Almenara – Villa Chorrillos"/>
    <x v="109"/>
    <s v="06/07/2024"/>
    <s v="14:17:04"/>
    <s v="Calidad del producto"/>
    <s v=""/>
    <n v="99"/>
    <n v="29.7"/>
    <s v="100.0 %"/>
    <n v="-29.7"/>
    <x v="0"/>
    <x v="0"/>
    <x v="6"/>
  </r>
  <r>
    <x v="10"/>
    <s v="Barranco"/>
    <n v="1224828256"/>
    <s v="María Almenara- Barranco"/>
    <x v="0"/>
    <s v="06/07/2024"/>
    <s v="17:39:17"/>
    <s v="Producto faltante"/>
    <s v=""/>
    <n v="58"/>
    <n v="26.95"/>
    <s v="100.0 %"/>
    <n v="-26.95"/>
    <x v="1"/>
    <x v="1"/>
    <x v="0"/>
  </r>
  <r>
    <x v="10"/>
    <s v="La molina"/>
    <n v="1224827819"/>
    <s v="Mária Almenara - La Molina"/>
    <x v="0"/>
    <s v="06/07/2024"/>
    <s v="17:36:31"/>
    <s v="Producto faltante"/>
    <s v=""/>
    <n v="32"/>
    <n v="32"/>
    <s v="100.0 %"/>
    <n v="-32"/>
    <x v="1"/>
    <x v="1"/>
    <x v="0"/>
  </r>
  <r>
    <x v="10"/>
    <s v="Chorrillos"/>
    <n v="1225102725"/>
    <s v="Mária Almenara – Villa Chorrillos"/>
    <x v="0"/>
    <s v="06/07/2024"/>
    <s v="20:16:53"/>
    <s v="Producto faltante"/>
    <s v=""/>
    <n v="32"/>
    <n v="16"/>
    <s v="100.0 %"/>
    <n v="-16"/>
    <x v="1"/>
    <x v="1"/>
    <x v="0"/>
  </r>
  <r>
    <x v="10"/>
    <s v="Camacho"/>
    <n v="1225043215"/>
    <s v="María Almenara - Camacho"/>
    <x v="96"/>
    <s v="06/07/2024"/>
    <s v="19:34:25"/>
    <s v="Calidad del producto"/>
    <s v=""/>
    <n v="32"/>
    <n v="9.6"/>
    <s v="100.0 %"/>
    <n v="-9.6"/>
    <x v="0"/>
    <x v="0"/>
    <x v="1"/>
  </r>
  <r>
    <x v="10"/>
    <s v="SantaCata"/>
    <n v="1225646632"/>
    <s v="Mária Almenara - Santa Catalina"/>
    <x v="0"/>
    <s v="07/07/2024"/>
    <s v="14:26:25"/>
    <s v="Orden incorrecta"/>
    <s v=""/>
    <n v="49"/>
    <n v="52.9"/>
    <s v="100.0 %"/>
    <n v="-49"/>
    <x v="2"/>
    <x v="1"/>
    <x v="0"/>
  </r>
  <r>
    <x v="10"/>
    <s v="Megaplaza"/>
    <n v="1225705819"/>
    <s v="Mária Almenara - Mega Plaza"/>
    <x v="0"/>
    <s v="07/07/2024"/>
    <s v="15:39:03"/>
    <s v="Producto faltante"/>
    <s v=""/>
    <n v="64"/>
    <n v="14.7"/>
    <s v="100.0 %"/>
    <n v="-14.7"/>
    <x v="1"/>
    <x v="1"/>
    <x v="0"/>
  </r>
  <r>
    <x v="10"/>
    <s v="Precursores"/>
    <n v="1225823310"/>
    <s v="María Almenara - Precursores"/>
    <x v="0"/>
    <s v="07/07/2024"/>
    <s v="17:23:05"/>
    <s v="Producto faltante"/>
    <s v=""/>
    <n v="67"/>
    <n v="9"/>
    <s v="100.0 %"/>
    <n v="-9"/>
    <x v="1"/>
    <x v="1"/>
    <x v="0"/>
  </r>
  <r>
    <x v="10"/>
    <s v="Bolivar"/>
    <n v="1225859669"/>
    <s v="Mária Almenara - Pueblo Libre"/>
    <x v="0"/>
    <s v="07/07/2024"/>
    <s v="17:45:19"/>
    <s v="Producto faltante"/>
    <s v=""/>
    <n v="42"/>
    <n v="16"/>
    <s v="100.0 %"/>
    <n v="-16"/>
    <x v="1"/>
    <x v="1"/>
    <x v="0"/>
  </r>
  <r>
    <x v="10"/>
    <s v="Dos De Mayo"/>
    <n v="1226013336"/>
    <s v="Mária Almenara - Dos De Mayo"/>
    <x v="0"/>
    <s v="07/07/2024"/>
    <s v="19:16:38"/>
    <s v="Producto faltante"/>
    <s v=""/>
    <n v="95"/>
    <n v="64"/>
    <s v="100.0 %"/>
    <n v="-64"/>
    <x v="1"/>
    <x v="1"/>
    <x v="0"/>
  </r>
  <r>
    <x v="10"/>
    <s v="San Miguel"/>
    <n v="1226088780"/>
    <s v="María Almenara - San Miguel"/>
    <x v="96"/>
    <s v="07/07/2024"/>
    <s v="20:14:01"/>
    <s v="Calidad del producto"/>
    <s v=""/>
    <n v="48"/>
    <n v="48"/>
    <s v="100.0 %"/>
    <n v="-48"/>
    <x v="0"/>
    <x v="0"/>
    <x v="4"/>
  </r>
  <r>
    <x v="10"/>
    <s v="San Miguel"/>
    <n v="1226159125"/>
    <s v="María Almenara - San Miguel"/>
    <x v="0"/>
    <s v="07/07/2024"/>
    <s v="20:52:50"/>
    <s v="Producto faltante"/>
    <s v=""/>
    <n v="44.9"/>
    <n v="13.47"/>
    <s v="100.0 %"/>
    <n v="-13.47"/>
    <x v="1"/>
    <x v="1"/>
    <x v="0"/>
  </r>
  <r>
    <x v="10"/>
    <s v="Bolivar"/>
    <n v="1226227542"/>
    <s v="Mária Almenara - Pueblo Libre"/>
    <x v="0"/>
    <s v="07/07/2024"/>
    <s v="21:25:42"/>
    <s v="Orden incorrecta"/>
    <s v=""/>
    <n v="16"/>
    <n v="16"/>
    <s v="100.0 %"/>
    <n v="-16"/>
    <x v="2"/>
    <x v="1"/>
    <x v="0"/>
  </r>
  <r>
    <x v="10"/>
    <s v="Bolivar"/>
    <n v="1226516430"/>
    <s v="Mária Almenara - Pueblo Libre"/>
    <x v="0"/>
    <s v="08/07/2024"/>
    <s v="13:32:09"/>
    <s v="Producto incorrecto"/>
    <s v=""/>
    <n v="32"/>
    <n v="16"/>
    <s v="100.0 %"/>
    <n v="-16"/>
    <x v="2"/>
    <x v="1"/>
    <x v="0"/>
  </r>
  <r>
    <x v="10"/>
    <s v="SantaCata"/>
    <n v="1226638824"/>
    <s v="Mária Almenara - Santa Catalina"/>
    <x v="0"/>
    <s v="08/07/2024"/>
    <s v="17:17:53"/>
    <s v="Producto faltante"/>
    <s v=""/>
    <n v="81"/>
    <n v="49"/>
    <s v="100.0 %"/>
    <n v="-49"/>
    <x v="1"/>
    <x v="1"/>
    <x v="0"/>
  </r>
  <r>
    <x v="10"/>
    <s v="Precursores"/>
    <n v="1226923127"/>
    <s v="María Almenara - Precursores"/>
    <x v="110"/>
    <s v="08/07/2024"/>
    <s v="20:40:34"/>
    <s v="Calidad del producto"/>
    <s v=""/>
    <n v="16"/>
    <n v="4.8"/>
    <s v="100.0 %"/>
    <n v="-4.8"/>
    <x v="0"/>
    <x v="0"/>
    <x v="4"/>
  </r>
  <r>
    <x v="10"/>
    <s v="Megaplaza"/>
    <n v="1226702445"/>
    <s v="Mária Almenara - Mega Plaza"/>
    <x v="97"/>
    <s v="08/07/2024"/>
    <s v="18:21:04"/>
    <s v="Calidad del producto"/>
    <s v=""/>
    <n v="99"/>
    <n v="54.45"/>
    <s v="100.0 %"/>
    <n v="-54.45"/>
    <x v="0"/>
    <x v="0"/>
    <x v="2"/>
  </r>
  <r>
    <x v="10"/>
    <s v="Aramburu"/>
    <n v="1227857175"/>
    <s v="Mária Almenara - Aramburú"/>
    <x v="0"/>
    <s v="10/07/2024"/>
    <s v="08:32:30"/>
    <s v="Producto faltante"/>
    <s v=""/>
    <n v="99"/>
    <n v="50"/>
    <s v="100.0 %"/>
    <n v="-50"/>
    <x v="1"/>
    <x v="1"/>
    <x v="0"/>
  </r>
  <r>
    <x v="10"/>
    <s v="Bolivar"/>
    <n v="1228122092"/>
    <s v="Mária Almenara - Pueblo Libre"/>
    <x v="111"/>
    <s v="10/07/2024"/>
    <s v="14:53:31"/>
    <s v="Calidad del producto"/>
    <s v=""/>
    <n v="16"/>
    <n v="4.8"/>
    <s v="100.0 %"/>
    <n v="-4.8"/>
    <x v="0"/>
    <x v="0"/>
    <x v="4"/>
  </r>
  <r>
    <x v="10"/>
    <s v="Camacho"/>
    <n v="1228230529"/>
    <s v="María Almenara - Camacho"/>
    <x v="0"/>
    <s v="10/07/2024"/>
    <s v="17:24:56"/>
    <s v="Producto faltante"/>
    <s v=""/>
    <n v="69"/>
    <n v="16"/>
    <s v="100.0 %"/>
    <n v="-16"/>
    <x v="1"/>
    <x v="1"/>
    <x v="0"/>
  </r>
  <r>
    <x v="10"/>
    <s v="Paso28"/>
    <n v="1228558698"/>
    <s v="Mária Almenara - Paseo De La Republica"/>
    <x v="0"/>
    <s v="10/07/2024"/>
    <s v="21:59:46"/>
    <s v="Producto faltante"/>
    <s v=""/>
    <n v="16"/>
    <n v="6.4"/>
    <s v="100.0 %"/>
    <n v="-6.4"/>
    <x v="1"/>
    <x v="1"/>
    <x v="0"/>
  </r>
  <r>
    <x v="10"/>
    <s v="Bolivar"/>
    <n v="1228324399"/>
    <s v="Mária Almenara - Pueblo Libre"/>
    <x v="0"/>
    <s v="10/07/2024"/>
    <s v="18:32:07"/>
    <s v="Producto incorrecto"/>
    <s v=""/>
    <n v="16"/>
    <n v="8.8000000000000007"/>
    <s v="100.0 %"/>
    <n v="-8.8000000000000007"/>
    <x v="2"/>
    <x v="1"/>
    <x v="0"/>
  </r>
  <r>
    <x v="10"/>
    <s v="La molina"/>
    <n v="1228588906"/>
    <s v="Mária Almenara - La Molina"/>
    <x v="0"/>
    <s v="11/07/2024"/>
    <s v="08:42:11"/>
    <s v="Producto incorrecto"/>
    <s v=""/>
    <n v="25"/>
    <n v="16"/>
    <s v="100.0 %"/>
    <n v="-16"/>
    <x v="2"/>
    <x v="1"/>
    <x v="0"/>
  </r>
  <r>
    <x v="10"/>
    <s v="San Miguel"/>
    <n v="1228857297"/>
    <s v="María Almenara - San Miguel"/>
    <x v="0"/>
    <s v="11/07/2024"/>
    <s v="14:16:50"/>
    <s v="Producto faltante"/>
    <s v=""/>
    <n v="49"/>
    <n v="19.600000000000001"/>
    <s v="100.0 %"/>
    <n v="-19.600000000000001"/>
    <x v="1"/>
    <x v="1"/>
    <x v="0"/>
  </r>
  <r>
    <x v="10"/>
    <s v="Bolivar"/>
    <n v="1228909064"/>
    <s v="Mária Almenara - Pueblo Libre"/>
    <x v="0"/>
    <s v="11/07/2024"/>
    <s v="15:02:06"/>
    <s v="Producto faltante"/>
    <s v=""/>
    <n v="99"/>
    <n v="39.6"/>
    <s v="100.0 %"/>
    <n v="-39.6"/>
    <x v="1"/>
    <x v="1"/>
    <x v="0"/>
  </r>
  <r>
    <x v="10"/>
    <s v="San Miguel"/>
    <n v="1228857635"/>
    <s v="María Almenara - San Miguel"/>
    <x v="0"/>
    <s v="11/07/2024"/>
    <s v="14:20:29"/>
    <s v="Producto incorrecto"/>
    <s v=""/>
    <n v="16"/>
    <n v="8.8000000000000007"/>
    <s v="100.0 %"/>
    <n v="-8.8000000000000007"/>
    <x v="2"/>
    <x v="1"/>
    <x v="0"/>
  </r>
  <r>
    <x v="10"/>
    <s v="Chorrillos"/>
    <n v="1228982114"/>
    <s v="Mária Almenara – Villa Chorrillos"/>
    <x v="96"/>
    <s v="11/07/2024"/>
    <s v="16:58:41"/>
    <s v="Calidad del producto"/>
    <s v=""/>
    <n v="40"/>
    <n v="7.5"/>
    <s v="100.0 %"/>
    <n v="-7.5"/>
    <x v="0"/>
    <x v="0"/>
    <x v="1"/>
  </r>
  <r>
    <x v="10"/>
    <s v="San Miguel"/>
    <n v="1229093342"/>
    <s v="María Almenara - San Miguel"/>
    <x v="0"/>
    <s v="11/07/2024"/>
    <s v="18:49:12"/>
    <s v="Producto faltante"/>
    <s v=""/>
    <n v="62"/>
    <n v="15"/>
    <s v="100.0 %"/>
    <n v="-15"/>
    <x v="1"/>
    <x v="1"/>
    <x v="0"/>
  </r>
  <r>
    <x v="10"/>
    <s v="Aramburu"/>
    <n v="1229291491"/>
    <s v="Mária Almenara - Aramburú"/>
    <x v="0"/>
    <s v="11/07/2024"/>
    <s v="21:16:43"/>
    <s v="Orden incorrecta"/>
    <s v=""/>
    <n v="99"/>
    <n v="101.9"/>
    <s v="100.0 %"/>
    <n v="-99"/>
    <x v="2"/>
    <x v="1"/>
    <x v="0"/>
  </r>
  <r>
    <x v="10"/>
    <s v="San Miguel"/>
    <n v="1229287543"/>
    <s v="María Almenara - San Miguel"/>
    <x v="96"/>
    <s v="11/07/2024"/>
    <s v="21:53:09"/>
    <s v="Calidad del producto"/>
    <s v=""/>
    <n v="51"/>
    <n v="10.5"/>
    <s v="100.0 %"/>
    <n v="-10.5"/>
    <x v="0"/>
    <x v="0"/>
    <x v="1"/>
  </r>
  <r>
    <x v="10"/>
    <s v="Chorrillos"/>
    <n v="1229458778"/>
    <s v="Mária Almenara – Villa Chorrillos"/>
    <x v="0"/>
    <s v="12/07/2024"/>
    <s v="10:38:58"/>
    <s v="Orden incorrecta"/>
    <s v=""/>
    <n v="99"/>
    <n v="101.9"/>
    <s v="100.0 %"/>
    <n v="-99"/>
    <x v="2"/>
    <x v="1"/>
    <x v="0"/>
  </r>
  <r>
    <x v="10"/>
    <s v="San Miguel"/>
    <n v="1229352534"/>
    <s v="María Almenara - San Miguel"/>
    <x v="0"/>
    <s v="12/07/2024"/>
    <s v="09:54:14"/>
    <s v="Producto incorrecto"/>
    <s v=""/>
    <n v="14"/>
    <n v="7.7"/>
    <s v="100.0 %"/>
    <n v="-7.7"/>
    <x v="2"/>
    <x v="1"/>
    <x v="0"/>
  </r>
  <r>
    <x v="10"/>
    <s v="Camacho"/>
    <n v="1229846701"/>
    <s v="María Almenara - Camacho"/>
    <x v="96"/>
    <s v="12/07/2024"/>
    <s v="18:35:22"/>
    <s v="Calidad del producto"/>
    <s v=""/>
    <n v="48"/>
    <n v="9.6"/>
    <s v="100.0 %"/>
    <n v="-9.6"/>
    <x v="0"/>
    <x v="0"/>
    <x v="4"/>
  </r>
  <r>
    <x v="10"/>
    <s v="Chorrillos"/>
    <n v="1229991296"/>
    <s v="Mária Almenara – Villa Chorrillos"/>
    <x v="0"/>
    <s v="12/07/2024"/>
    <s v="19:50:23"/>
    <s v="Producto incorrecto"/>
    <s v=""/>
    <n v="35"/>
    <n v="19.25"/>
    <s v="100.0 %"/>
    <n v="-19.25"/>
    <x v="2"/>
    <x v="1"/>
    <x v="0"/>
  </r>
  <r>
    <x v="10"/>
    <s v="Megaplaza"/>
    <n v="1230189243"/>
    <s v="Mária Almenara - Mega Plaza"/>
    <x v="33"/>
    <s v="12/07/2024"/>
    <s v="21:48:26"/>
    <s v="Calidad del producto"/>
    <s v=""/>
    <n v="49"/>
    <n v="49"/>
    <s v="100.0 %"/>
    <n v="-49"/>
    <x v="0"/>
    <x v="0"/>
    <x v="5"/>
  </r>
  <r>
    <x v="10"/>
    <s v="SantaCata"/>
    <n v="1230637865"/>
    <s v="Mária Almenara - Santa Catalina"/>
    <x v="99"/>
    <s v="13/07/2024"/>
    <s v="16:07:35"/>
    <s v="Calidad del producto"/>
    <s v=""/>
    <n v="99"/>
    <n v="32.67"/>
    <s v="100.0 %"/>
    <n v="-32.67"/>
    <x v="0"/>
    <x v="0"/>
    <x v="6"/>
  </r>
  <r>
    <x v="10"/>
    <s v="Paso28"/>
    <n v="1230693949"/>
    <s v="Mária Almenara - Paseo De La Republica"/>
    <x v="0"/>
    <s v="13/07/2024"/>
    <s v="17:18:47"/>
    <s v="Orden incorrecta"/>
    <s v=""/>
    <n v="40.9"/>
    <n v="45.8"/>
    <s v="100.0 %"/>
    <n v="-40.9"/>
    <x v="2"/>
    <x v="1"/>
    <x v="0"/>
  </r>
  <r>
    <x v="10"/>
    <s v="Bolivar"/>
    <n v="1230731468"/>
    <s v="Mária Almenara - Pueblo Libre"/>
    <x v="89"/>
    <s v="13/07/2024"/>
    <s v="17:41:03"/>
    <s v="Calidad del producto"/>
    <s v=""/>
    <n v="35"/>
    <n v="15.4"/>
    <s v="100.0 %"/>
    <n v="-15.4"/>
    <x v="0"/>
    <x v="0"/>
    <x v="10"/>
  </r>
  <r>
    <x v="10"/>
    <s v="Paso28"/>
    <n v="1230693570"/>
    <s v="Mária Almenara - Paseo De La Republica"/>
    <x v="0"/>
    <s v="13/07/2024"/>
    <s v="17:15:54"/>
    <s v="Producto incorrecto"/>
    <s v=""/>
    <n v="35"/>
    <n v="19.25"/>
    <s v="100.0 %"/>
    <n v="-19.25"/>
    <x v="2"/>
    <x v="1"/>
    <x v="0"/>
  </r>
  <r>
    <x v="10"/>
    <s v="San Miguel"/>
    <n v="1230888887"/>
    <s v="María Almenara - San Miguel"/>
    <x v="96"/>
    <s v="13/07/2024"/>
    <s v="19:39:44"/>
    <s v="Calidad del producto"/>
    <s v=""/>
    <n v="32"/>
    <n v="4.8"/>
    <s v="100.0 %"/>
    <n v="-4.8"/>
    <x v="0"/>
    <x v="0"/>
    <x v="4"/>
  </r>
  <r>
    <x v="10"/>
    <s v="Paso28"/>
    <n v="1231005238"/>
    <s v="Mária Almenara - Paseo De La Republica"/>
    <x v="0"/>
    <s v="13/07/2024"/>
    <s v="20:25:48"/>
    <s v="Producto faltante"/>
    <s v=""/>
    <n v="48"/>
    <n v="16"/>
    <s v="100.0 %"/>
    <n v="-16"/>
    <x v="1"/>
    <x v="1"/>
    <x v="0"/>
  </r>
  <r>
    <x v="10"/>
    <s v="Megaplaza"/>
    <n v="1231563914"/>
    <s v="Mária Almenara - Mega Plaza"/>
    <x v="0"/>
    <s v="14/07/2024"/>
    <s v="14:29:19"/>
    <s v="Orden incorrecta"/>
    <s v=""/>
    <n v="49"/>
    <n v="42.09"/>
    <s v="100.0 %"/>
    <n v="-36.19"/>
    <x v="2"/>
    <x v="1"/>
    <x v="0"/>
  </r>
  <r>
    <x v="10"/>
    <s v="La Encalada"/>
    <n v="1231750960"/>
    <s v="Mária Almenara - Encalada"/>
    <x v="96"/>
    <s v="14/07/2024"/>
    <s v="17:49:15"/>
    <s v="Calidad del producto"/>
    <s v=""/>
    <n v="41"/>
    <n v="2.7"/>
    <s v="100.0 %"/>
    <n v="-2.7"/>
    <x v="0"/>
    <x v="0"/>
    <x v="4"/>
  </r>
  <r>
    <x v="10"/>
    <s v="San Miguel"/>
    <n v="1231706767"/>
    <s v="María Almenara - San Miguel"/>
    <x v="0"/>
    <s v="14/07/2024"/>
    <s v="17:10:56"/>
    <s v="Producto incorrecto"/>
    <s v=""/>
    <n v="40.9"/>
    <n v="11"/>
    <s v="100.0 %"/>
    <n v="-11"/>
    <x v="2"/>
    <x v="1"/>
    <x v="0"/>
  </r>
  <r>
    <x v="10"/>
    <s v="San Miguel"/>
    <n v="1231810449"/>
    <s v="María Almenara - San Miguel"/>
    <x v="96"/>
    <s v="14/07/2024"/>
    <s v="18:06:27"/>
    <s v="Calidad del producto"/>
    <s v=""/>
    <n v="80"/>
    <n v="32"/>
    <s v="100.0 %"/>
    <n v="-32"/>
    <x v="0"/>
    <x v="0"/>
    <x v="4"/>
  </r>
  <r>
    <x v="10"/>
    <s v="Megaplaza"/>
    <n v="1232044342"/>
    <s v="Mária Almenara - Mega Plaza"/>
    <x v="0"/>
    <s v="14/07/2024"/>
    <s v="20:21:15"/>
    <s v="Orden incorrecta"/>
    <s v=""/>
    <n v="32"/>
    <n v="39.4"/>
    <s v="100.0 %"/>
    <n v="-32"/>
    <x v="2"/>
    <x v="1"/>
    <x v="0"/>
  </r>
  <r>
    <x v="10"/>
    <s v="Megaplaza"/>
    <n v="1232048135"/>
    <s v="Mária Almenara - Mega Plaza"/>
    <x v="0"/>
    <s v="14/07/2024"/>
    <s v="20:41:34"/>
    <s v="Orden incorrecta"/>
    <s v=""/>
    <n v="28"/>
    <n v="35.4"/>
    <s v="100.0 %"/>
    <n v="-28"/>
    <x v="2"/>
    <x v="1"/>
    <x v="0"/>
  </r>
  <r>
    <x v="10"/>
    <s v="Bolivar"/>
    <n v="1232095489"/>
    <s v="Mária Almenara - Pueblo Libre"/>
    <x v="96"/>
    <s v="14/07/2024"/>
    <s v="21:31:31"/>
    <s v="Calidad del producto"/>
    <s v=""/>
    <n v="48"/>
    <n v="48"/>
    <s v="100.0 %"/>
    <n v="-48"/>
    <x v="0"/>
    <x v="0"/>
    <x v="4"/>
  </r>
  <r>
    <x v="10"/>
    <s v="La Encalada"/>
    <n v="1232260152"/>
    <s v="Mária Almenara - Encalada"/>
    <x v="0"/>
    <s v="15/07/2024"/>
    <s v="11:01:45"/>
    <s v="Producto faltante"/>
    <s v=""/>
    <n v="31.9"/>
    <n v="9"/>
    <s v="100.0 %"/>
    <n v="-9"/>
    <x v="1"/>
    <x v="1"/>
    <x v="0"/>
  </r>
  <r>
    <x v="10"/>
    <s v="Barranco"/>
    <n v="1232493315"/>
    <s v="María Almenara- Barranco"/>
    <x v="0"/>
    <s v="15/07/2024"/>
    <s v="15:31:51"/>
    <s v="Orden incorrecta"/>
    <s v=""/>
    <n v="99"/>
    <n v="99"/>
    <s v="100.0 %"/>
    <n v="-99"/>
    <x v="2"/>
    <x v="1"/>
    <x v="0"/>
  </r>
  <r>
    <x v="10"/>
    <s v="Dos De Mayo"/>
    <n v="1232565984"/>
    <s v="Mária Almenara - Dos De Mayo"/>
    <x v="0"/>
    <s v="15/07/2024"/>
    <s v="17:18:42"/>
    <s v="Producto faltante"/>
    <s v=""/>
    <n v="49"/>
    <n v="16"/>
    <s v="100.0 %"/>
    <n v="-16"/>
    <x v="1"/>
    <x v="1"/>
    <x v="0"/>
  </r>
  <r>
    <x v="10"/>
    <s v="Camacho"/>
    <n v="1232670185"/>
    <s v="María Almenara - Camacho"/>
    <x v="0"/>
    <s v="15/07/2024"/>
    <s v="19:10:33"/>
    <s v="Orden incorrecta"/>
    <s v=""/>
    <n v="29.9"/>
    <n v="31.8"/>
    <s v="100.0 %"/>
    <n v="-29.9"/>
    <x v="2"/>
    <x v="1"/>
    <x v="0"/>
  </r>
  <r>
    <x v="10"/>
    <s v="Precursores"/>
    <n v="1232742678"/>
    <s v="María Almenara - Precursores"/>
    <x v="0"/>
    <s v="15/07/2024"/>
    <s v="19:59:54"/>
    <s v="Producto faltante"/>
    <s v=""/>
    <n v="32"/>
    <n v="17.600000000000001"/>
    <s v="100.0 %"/>
    <n v="-17.600000000000001"/>
    <x v="1"/>
    <x v="1"/>
    <x v="0"/>
  </r>
  <r>
    <x v="10"/>
    <s v="La Encalada"/>
    <n v="1233165403"/>
    <s v="Mária Almenara - Encalada"/>
    <x v="0"/>
    <s v="16/07/2024"/>
    <s v="13:23:26"/>
    <s v="Producto faltante"/>
    <s v=""/>
    <n v="61"/>
    <n v="15.95"/>
    <s v="100.0 %"/>
    <n v="-15.95"/>
    <x v="1"/>
    <x v="1"/>
    <x v="0"/>
  </r>
  <r>
    <x v="10"/>
    <s v="Megaplaza"/>
    <n v="1233344420"/>
    <s v="Mária Almenara - Mega Plaza"/>
    <x v="0"/>
    <s v="16/07/2024"/>
    <s v="18:13:17"/>
    <s v="Producto faltante"/>
    <s v=""/>
    <n v="66"/>
    <n v="25"/>
    <s v="100.0 %"/>
    <n v="-25"/>
    <x v="1"/>
    <x v="1"/>
    <x v="0"/>
  </r>
  <r>
    <x v="10"/>
    <s v="La Marina"/>
    <n v="1233473117"/>
    <s v="Mária Almenara - La Marina"/>
    <x v="0"/>
    <s v="16/07/2024"/>
    <s v="19:55:39"/>
    <s v="Orden incorrecta"/>
    <s v=""/>
    <n v="49"/>
    <n v="49"/>
    <s v="100.0 %"/>
    <n v="-49"/>
    <x v="2"/>
    <x v="1"/>
    <x v="0"/>
  </r>
  <r>
    <x v="10"/>
    <s v="Megaplaza"/>
    <n v="1233664906"/>
    <s v="Mária Almenara - Mega Plaza"/>
    <x v="112"/>
    <s v="17/07/2024"/>
    <s v="10:11:49"/>
    <s v="Calidad del producto"/>
    <s v=""/>
    <n v="16"/>
    <n v="4.8"/>
    <s v="100.0 %"/>
    <n v="-4.8"/>
    <x v="0"/>
    <x v="0"/>
    <x v="4"/>
  </r>
  <r>
    <x v="10"/>
    <s v="Bolivar"/>
    <n v="1233896339"/>
    <s v="Mária Almenara - Pueblo Libre"/>
    <x v="0"/>
    <s v="17/07/2024"/>
    <s v="14:36:15"/>
    <s v="Producto incorrecto"/>
    <s v=""/>
    <n v="99"/>
    <n v="54.45"/>
    <s v="100.0 %"/>
    <n v="-54.45"/>
    <x v="2"/>
    <x v="1"/>
    <x v="0"/>
  </r>
  <r>
    <x v="10"/>
    <s v="La Marina"/>
    <n v="1233963995"/>
    <s v="Mária Almenara - La Marina"/>
    <x v="0"/>
    <s v="17/07/2024"/>
    <s v="15:26:14"/>
    <s v="Producto faltante"/>
    <s v=""/>
    <n v="88.9"/>
    <n v="24.9"/>
    <s v="100.0 %"/>
    <n v="-24.9"/>
    <x v="1"/>
    <x v="1"/>
    <x v="0"/>
  </r>
  <r>
    <x v="10"/>
    <s v="Megaplaza"/>
    <n v="1233967333"/>
    <s v="Mária Almenara - Mega Plaza"/>
    <x v="0"/>
    <s v="17/07/2024"/>
    <s v="16:14:06"/>
    <s v="Orden incorrecta"/>
    <s v=""/>
    <n v="31"/>
    <n v="32.9"/>
    <s v="100.0 %"/>
    <n v="-31"/>
    <x v="2"/>
    <x v="1"/>
    <x v="0"/>
  </r>
  <r>
    <x v="10"/>
    <s v="Megaplaza"/>
    <n v="1234083113"/>
    <s v="Mária Almenara - Mega Plaza"/>
    <x v="0"/>
    <s v="17/07/2024"/>
    <s v="17:03:24"/>
    <s v="Orden incorrecta"/>
    <s v=""/>
    <n v="16"/>
    <n v="16"/>
    <s v="100.0 %"/>
    <n v="-16"/>
    <x v="2"/>
    <x v="1"/>
    <x v="0"/>
  </r>
  <r>
    <x v="10"/>
    <s v="Megaplaza"/>
    <n v="1234215021"/>
    <s v="Mária Almenara - Mega Plaza"/>
    <x v="0"/>
    <s v="17/07/2024"/>
    <s v="19:25:27"/>
    <s v="Orden incorrecta"/>
    <s v=""/>
    <n v="99"/>
    <n v="99"/>
    <s v="100.0 %"/>
    <n v="-99"/>
    <x v="2"/>
    <x v="1"/>
    <x v="0"/>
  </r>
  <r>
    <x v="10"/>
    <s v="Megaplaza"/>
    <n v="1234547952"/>
    <s v="Mária Almenara - Mega Plaza"/>
    <x v="0"/>
    <s v="18/07/2024"/>
    <s v="10:26:12"/>
    <s v="Producto faltante"/>
    <s v=""/>
    <n v="16"/>
    <n v="8.8000000000000007"/>
    <s v="100.0 %"/>
    <n v="-8.8000000000000007"/>
    <x v="1"/>
    <x v="1"/>
    <x v="0"/>
  </r>
  <r>
    <x v="10"/>
    <s v="Barranco"/>
    <n v="1234758011"/>
    <s v="María Almenara- Barranco"/>
    <x v="0"/>
    <s v="18/07/2024"/>
    <s v="14:40:09"/>
    <s v="Orden incorrecta"/>
    <s v=""/>
    <n v="99"/>
    <n v="99"/>
    <s v="100.0 %"/>
    <n v="-99"/>
    <x v="2"/>
    <x v="1"/>
    <x v="0"/>
  </r>
  <r>
    <x v="10"/>
    <s v="Megaplaza"/>
    <n v="1234840600"/>
    <s v="Mária Almenara - Mega Plaza"/>
    <x v="0"/>
    <s v="18/07/2024"/>
    <s v="17:01:57"/>
    <s v="Producto faltante"/>
    <s v=""/>
    <n v="18"/>
    <n v="4.95"/>
    <s v="100.0 %"/>
    <n v="-4.95"/>
    <x v="1"/>
    <x v="1"/>
    <x v="0"/>
  </r>
  <r>
    <x v="10"/>
    <s v="Chorrillos"/>
    <n v="1234800068"/>
    <s v="Mária Almenara – Villa Chorrillos"/>
    <x v="113"/>
    <s v="18/07/2024"/>
    <s v="16:10:24"/>
    <s v="Calidad del producto"/>
    <s v=""/>
    <n v="16"/>
    <n v="4.8"/>
    <s v="100.0 %"/>
    <n v="-4.8"/>
    <x v="0"/>
    <x v="0"/>
    <x v="4"/>
  </r>
  <r>
    <x v="10"/>
    <s v="La Encalada"/>
    <n v="1236466800"/>
    <s v="Mária Almenara - Encalada"/>
    <x v="0"/>
    <s v="20/07/2024"/>
    <s v="14:02:33"/>
    <s v="Producto faltante"/>
    <s v=""/>
    <n v="62"/>
    <n v="29"/>
    <s v="100.0 %"/>
    <n v="-29"/>
    <x v="1"/>
    <x v="1"/>
    <x v="0"/>
  </r>
  <r>
    <x v="10"/>
    <s v="La Encalada"/>
    <n v="1236477558"/>
    <s v="Mária Almenara - Encalada"/>
    <x v="0"/>
    <s v="20/07/2024"/>
    <s v="14:31:40"/>
    <s v="Producto faltante"/>
    <s v=""/>
    <n v="29"/>
    <n v="6.3"/>
    <s v="100.0 %"/>
    <n v="-6.3"/>
    <x v="1"/>
    <x v="1"/>
    <x v="0"/>
  </r>
  <r>
    <x v="10"/>
    <s v="Megaplaza"/>
    <n v="1236587845"/>
    <s v="Mária Almenara - Mega Plaza"/>
    <x v="0"/>
    <s v="20/07/2024"/>
    <s v="16:31:11"/>
    <s v="Orden incorrecta"/>
    <s v=""/>
    <n v="99"/>
    <n v="104.9"/>
    <s v="100.0 %"/>
    <n v="-99"/>
    <x v="2"/>
    <x v="1"/>
    <x v="0"/>
  </r>
  <r>
    <x v="10"/>
    <s v="Megaplaza"/>
    <n v="1236882665"/>
    <s v="Mária Almenara - Mega Plaza"/>
    <x v="0"/>
    <s v="20/07/2024"/>
    <s v="19:46:25"/>
    <s v="Producto incorrecto"/>
    <s v=""/>
    <n v="41"/>
    <n v="41"/>
    <s v="100.0 %"/>
    <n v="-41"/>
    <x v="2"/>
    <x v="1"/>
    <x v="0"/>
  </r>
  <r>
    <x v="10"/>
    <s v="Dos De Mayo"/>
    <n v="1237483321"/>
    <s v="Mária Almenara - Dos De Mayo"/>
    <x v="0"/>
    <s v="21/07/2024"/>
    <s v="13:59:44"/>
    <s v="Producto faltante"/>
    <s v=""/>
    <n v="74.8"/>
    <n v="44.9"/>
    <s v="100.0 %"/>
    <n v="-44.9"/>
    <x v="1"/>
    <x v="1"/>
    <x v="0"/>
  </r>
  <r>
    <x v="10"/>
    <s v="Dos De Mayo"/>
    <n v="1237484323"/>
    <s v="Mária Almenara - Dos De Mayo"/>
    <x v="0"/>
    <s v="21/07/2024"/>
    <s v="14:05:20"/>
    <s v="Producto faltante"/>
    <s v=""/>
    <n v="48"/>
    <n v="16"/>
    <s v="100.0 %"/>
    <n v="-16"/>
    <x v="1"/>
    <x v="1"/>
    <x v="0"/>
  </r>
  <r>
    <x v="10"/>
    <s v="SantaCata"/>
    <n v="1237550350"/>
    <s v="Mária Almenara - Santa Catalina"/>
    <x v="0"/>
    <s v="21/07/2024"/>
    <s v="15:11:51"/>
    <s v="Producto incorrecto"/>
    <s v=""/>
    <n v="32"/>
    <n v="16"/>
    <s v="100.0 %"/>
    <n v="-16"/>
    <x v="2"/>
    <x v="1"/>
    <x v="0"/>
  </r>
  <r>
    <x v="10"/>
    <s v="Chorrillos"/>
    <n v="1237551516"/>
    <s v="Mária Almenara – Villa Chorrillos"/>
    <x v="0"/>
    <s v="21/07/2024"/>
    <s v="15:20:09"/>
    <s v="Producto incorrecto"/>
    <s v=""/>
    <n v="32"/>
    <n v="32"/>
    <s v="100.0 %"/>
    <n v="-32"/>
    <x v="2"/>
    <x v="1"/>
    <x v="0"/>
  </r>
  <r>
    <x v="10"/>
    <s v="La molina"/>
    <n v="1237552479"/>
    <s v="Mária Almenara - La Molina"/>
    <x v="0"/>
    <s v="21/07/2024"/>
    <s v="15:27:37"/>
    <s v="Orden incorrecta"/>
    <s v=""/>
    <n v="32"/>
    <n v="35.9"/>
    <s v="100.0 %"/>
    <n v="-32"/>
    <x v="2"/>
    <x v="1"/>
    <x v="0"/>
  </r>
  <r>
    <x v="10"/>
    <s v="Paso28"/>
    <n v="1237595623"/>
    <s v="Mária Almenara - Paseo De La Republica"/>
    <x v="107"/>
    <s v="21/07/2024"/>
    <s v="15:52:59"/>
    <s v="Calidad del producto"/>
    <s v=""/>
    <n v="49"/>
    <n v="49"/>
    <s v="100.0 %"/>
    <n v="-49"/>
    <x v="0"/>
    <x v="0"/>
    <x v="5"/>
  </r>
  <r>
    <x v="10"/>
    <s v="Megaplaza"/>
    <n v="1237599466"/>
    <s v="Mária Almenara - Mega Plaza"/>
    <x v="0"/>
    <s v="21/07/2024"/>
    <s v="16:24:42"/>
    <s v="Producto faltante"/>
    <s v=""/>
    <n v="93"/>
    <n v="35"/>
    <s v="100.0 %"/>
    <n v="-35"/>
    <x v="1"/>
    <x v="1"/>
    <x v="0"/>
  </r>
  <r>
    <x v="10"/>
    <s v="La Marina"/>
    <n v="1237664661"/>
    <s v="Mária Almenara - La Marina"/>
    <x v="96"/>
    <s v="21/07/2024"/>
    <s v="17:35:40"/>
    <s v="Calidad del producto"/>
    <s v=""/>
    <n v="32"/>
    <n v="9.6"/>
    <s v="100.0 %"/>
    <n v="-9.6"/>
    <x v="0"/>
    <x v="0"/>
    <x v="4"/>
  </r>
  <r>
    <x v="10"/>
    <s v="La Marina"/>
    <n v="1233470673"/>
    <s v="Mária Almenara - La Marina"/>
    <x v="0"/>
    <s v="16/07/2024"/>
    <s v="19:40:43"/>
    <s v="Orden incorrecta"/>
    <s v=""/>
    <n v="49"/>
    <n v="51.4"/>
    <s v="100.0 %"/>
    <n v="-49"/>
    <x v="2"/>
    <x v="1"/>
    <x v="0"/>
  </r>
  <r>
    <x v="10"/>
    <s v="La Mar"/>
    <n v="1232917065"/>
    <s v="Mária Almenara - La Mar"/>
    <x v="0"/>
    <s v="16/07/2024"/>
    <s v="07:39:58"/>
    <s v="Orden incorrecta"/>
    <s v=""/>
    <n v="35"/>
    <n v="36.4"/>
    <s v="100.0 %"/>
    <n v="-35"/>
    <x v="2"/>
    <x v="1"/>
    <x v="0"/>
  </r>
  <r>
    <x v="10"/>
    <s v="San Miguel"/>
    <n v="1238320082"/>
    <s v="María Almenara - San Miguel"/>
    <x v="0"/>
    <s v="22/07/2024"/>
    <s v="15:22:55"/>
    <s v="Orden incorrecta"/>
    <s v=""/>
    <n v="49"/>
    <n v="49"/>
    <s v="100.0 %"/>
    <n v="-49"/>
    <x v="2"/>
    <x v="1"/>
    <x v="0"/>
  </r>
  <r>
    <x v="10"/>
    <s v="Precursores"/>
    <n v="1238416675"/>
    <s v="María Almenara - Precursores"/>
    <x v="0"/>
    <s v="22/07/2024"/>
    <s v="17:42:25"/>
    <s v="Producto incorrecto"/>
    <s v=""/>
    <n v="65"/>
    <n v="16"/>
    <s v="100.0 %"/>
    <n v="-16"/>
    <x v="2"/>
    <x v="1"/>
    <x v="0"/>
  </r>
  <r>
    <x v="10"/>
    <s v="San Miguel"/>
    <n v="1238959992"/>
    <s v="María Almenara - San Miguel"/>
    <x v="0"/>
    <s v="23/07/2024"/>
    <s v="13:49:14"/>
    <s v="Producto faltante"/>
    <s v=""/>
    <n v="52"/>
    <n v="28.6"/>
    <s v="100.0 %"/>
    <n v="-28.6"/>
    <x v="1"/>
    <x v="1"/>
    <x v="0"/>
  </r>
  <r>
    <x v="10"/>
    <s v="San Miguel"/>
    <n v="1239058950"/>
    <s v="María Almenara - San Miguel"/>
    <x v="0"/>
    <s v="23/07/2024"/>
    <s v="15:29:44"/>
    <s v="Orden incorrecta"/>
    <s v=""/>
    <n v="35"/>
    <n v="35"/>
    <s v="100.0 %"/>
    <n v="-35"/>
    <x v="2"/>
    <x v="1"/>
    <x v="0"/>
  </r>
  <r>
    <x v="10"/>
    <s v="SantaCata"/>
    <n v="1239083996"/>
    <s v="Mária Almenara - Santa Catalina"/>
    <x v="110"/>
    <s v="23/07/2024"/>
    <s v="16:04:38"/>
    <s v="Calidad del producto"/>
    <s v=""/>
    <n v="32"/>
    <n v="4.8"/>
    <s v="100.0 %"/>
    <n v="-4.8"/>
    <x v="0"/>
    <x v="0"/>
    <x v="4"/>
  </r>
  <r>
    <x v="10"/>
    <s v="Megaplaza"/>
    <n v="1239237967"/>
    <s v="Mária Almenara - Mega Plaza"/>
    <x v="0"/>
    <s v="23/07/2024"/>
    <s v="19:08:04"/>
    <s v="Producto faltante"/>
    <s v=""/>
    <n v="93.9"/>
    <n v="8.8000000000000007"/>
    <s v="100.0 %"/>
    <n v="-8.8000000000000007"/>
    <x v="1"/>
    <x v="1"/>
    <x v="0"/>
  </r>
  <r>
    <x v="10"/>
    <s v="San Miguel"/>
    <n v="1239725620"/>
    <s v="María Almenara - San Miguel"/>
    <x v="96"/>
    <s v="24/07/2024"/>
    <s v="15:02:07"/>
    <s v="Calidad del producto"/>
    <s v=""/>
    <n v="48"/>
    <n v="8.8000000000000007"/>
    <s v="100.0 %"/>
    <n v="-8.8000000000000007"/>
    <x v="0"/>
    <x v="0"/>
    <x v="4"/>
  </r>
  <r>
    <x v="10"/>
    <s v="Aramburu"/>
    <n v="1239730099"/>
    <s v="Mária Almenara - Aramburú"/>
    <x v="0"/>
    <s v="24/07/2024"/>
    <s v="16:09:09"/>
    <s v="Producto faltante"/>
    <s v=""/>
    <n v="74"/>
    <n v="15"/>
    <s v="100.0 %"/>
    <n v="-15"/>
    <x v="1"/>
    <x v="1"/>
    <x v="0"/>
  </r>
  <r>
    <x v="10"/>
    <s v="SantaCata"/>
    <n v="1240109186"/>
    <s v="Mária Almenara - Santa Catalina"/>
    <x v="0"/>
    <s v="24/07/2024"/>
    <s v="20:53:44"/>
    <s v="Orden incorrecta"/>
    <s v=""/>
    <n v="32"/>
    <n v="34.4"/>
    <s v="100.0 %"/>
    <n v="-32"/>
    <x v="2"/>
    <x v="1"/>
    <x v="0"/>
  </r>
  <r>
    <x v="10"/>
    <s v="SantaCata"/>
    <n v="1240108298"/>
    <s v="Mária Almenara - Santa Catalina"/>
    <x v="0"/>
    <s v="24/07/2024"/>
    <s v="20:46:10"/>
    <s v="Orden incorrecta"/>
    <s v=""/>
    <n v="18"/>
    <n v="21.4"/>
    <s v="100.0 %"/>
    <n v="-18"/>
    <x v="2"/>
    <x v="1"/>
    <x v="0"/>
  </r>
  <r>
    <x v="10"/>
    <s v="SantaCata"/>
    <n v="1240459683"/>
    <s v="Mária Almenara - Santa Catalina"/>
    <x v="0"/>
    <s v="25/07/2024"/>
    <s v="14:03:00"/>
    <s v="Producto faltante"/>
    <s v=""/>
    <n v="52"/>
    <n v="28.6"/>
    <s v="100.0 %"/>
    <n v="-28.6"/>
    <x v="1"/>
    <x v="1"/>
    <x v="0"/>
  </r>
  <r>
    <x v="10"/>
    <s v="SantaCata"/>
    <n v="1240463361"/>
    <s v="Mária Almenara - Santa Catalina"/>
    <x v="0"/>
    <s v="25/07/2024"/>
    <s v="14:47:18"/>
    <s v="Producto faltante"/>
    <s v=""/>
    <n v="182"/>
    <n v="109.9"/>
    <s v="100.0 %"/>
    <n v="-109.9"/>
    <x v="1"/>
    <x v="1"/>
    <x v="0"/>
  </r>
  <r>
    <x v="10"/>
    <s v="San Miguel"/>
    <n v="1240531954"/>
    <s v="María Almenara - San Miguel"/>
    <x v="96"/>
    <s v="25/07/2024"/>
    <s v="15:27:40"/>
    <s v="Calidad del producto"/>
    <s v=""/>
    <n v="32"/>
    <n v="4.8"/>
    <s v="100.0 %"/>
    <n v="-4.8"/>
    <x v="0"/>
    <x v="0"/>
    <x v="4"/>
  </r>
  <r>
    <x v="10"/>
    <s v="Paso28"/>
    <n v="1240526324"/>
    <s v="Mária Almenara - Paseo De La Republica"/>
    <x v="0"/>
    <s v="25/07/2024"/>
    <s v="16:06:05"/>
    <s v="Producto faltante"/>
    <s v=""/>
    <n v="48"/>
    <n v="16"/>
    <s v="100.0 %"/>
    <n v="-16"/>
    <x v="1"/>
    <x v="1"/>
    <x v="0"/>
  </r>
  <r>
    <x v="10"/>
    <s v="Aramburu"/>
    <n v="1240683321"/>
    <s v="Mária Almenara - Aramburú"/>
    <x v="0"/>
    <s v="25/07/2024"/>
    <s v="18:43:41"/>
    <s v="Producto incorrecto"/>
    <s v=""/>
    <n v="33"/>
    <n v="8"/>
    <s v="100.0 %"/>
    <n v="-8"/>
    <x v="2"/>
    <x v="1"/>
    <x v="0"/>
  </r>
  <r>
    <x v="10"/>
    <s v="SantaCata"/>
    <n v="1240537522"/>
    <s v="Mária Almenara - Santa Catalina"/>
    <x v="0"/>
    <s v="25/07/2024"/>
    <s v="16:44:46"/>
    <s v="Orden incorrecta"/>
    <s v=""/>
    <n v="49"/>
    <n v="49"/>
    <s v="100.0 %"/>
    <n v="-49"/>
    <x v="2"/>
    <x v="1"/>
    <x v="0"/>
  </r>
  <r>
    <x v="10"/>
    <s v="Camacho"/>
    <n v="1241500630"/>
    <s v="María Almenara - Camacho"/>
    <x v="96"/>
    <s v="26/07/2024"/>
    <s v="18:50:07"/>
    <s v="Calidad del producto"/>
    <s v=""/>
    <n v="48"/>
    <n v="48"/>
    <s v="100.0 %"/>
    <n v="-48"/>
    <x v="0"/>
    <x v="0"/>
    <x v="4"/>
  </r>
  <r>
    <x v="10"/>
    <s v="San Miguel"/>
    <n v="1241868781"/>
    <s v="María Almenara - San Miguel"/>
    <x v="114"/>
    <s v="27/07/2024"/>
    <s v="09:14:10"/>
    <s v="Calidad del producto"/>
    <s v=""/>
    <n v="60"/>
    <n v="43.4"/>
    <s v="100.0 %"/>
    <n v="-43.4"/>
    <x v="0"/>
    <x v="0"/>
    <x v="7"/>
  </r>
  <r>
    <x v="10"/>
    <s v="Chorrillos"/>
    <n v="1242146972"/>
    <s v="Mária Almenara – Villa Chorrillos"/>
    <x v="86"/>
    <s v="27/07/2024"/>
    <s v="14:22:23"/>
    <s v="Calidad del producto"/>
    <s v=""/>
    <n v="70"/>
    <n v="19.25"/>
    <s v="100.0 %"/>
    <n v="-19.25"/>
    <x v="0"/>
    <x v="0"/>
    <x v="10"/>
  </r>
  <r>
    <x v="10"/>
    <s v="Megaplaza"/>
    <n v="1242153438"/>
    <s v="Mária Almenara - Mega Plaza"/>
    <x v="115"/>
    <s v="27/07/2024"/>
    <s v="15:17:34"/>
    <s v="Calidad del producto"/>
    <s v=""/>
    <n v="32"/>
    <n v="9.6"/>
    <s v="100.0 %"/>
    <n v="-9.6"/>
    <x v="0"/>
    <x v="0"/>
    <x v="11"/>
  </r>
  <r>
    <x v="10"/>
    <s v="Camacho"/>
    <n v="1242310735"/>
    <s v="María Almenara - Camacho"/>
    <x v="96"/>
    <s v="27/07/2024"/>
    <s v="18:02:35"/>
    <s v="Calidad del producto"/>
    <s v=""/>
    <n v="32"/>
    <n v="7.4"/>
    <s v="100.0 %"/>
    <n v="-7.4"/>
    <x v="0"/>
    <x v="0"/>
    <x v="1"/>
  </r>
  <r>
    <x v="10"/>
    <s v="SantaCata"/>
    <n v="1242150697"/>
    <s v="Mária Almenara - Santa Catalina"/>
    <x v="0"/>
    <s v="27/07/2024"/>
    <s v="14:52:52"/>
    <s v="Producto incorrecto"/>
    <s v=""/>
    <n v="49"/>
    <n v="26.95"/>
    <s v="100.0 %"/>
    <n v="-26.95"/>
    <x v="2"/>
    <x v="1"/>
    <x v="0"/>
  </r>
  <r>
    <x v="10"/>
    <s v="Bolivar"/>
    <n v="1242623882"/>
    <s v="Mária Almenara - Pueblo Libre"/>
    <x v="0"/>
    <s v="27/07/2024"/>
    <s v="21:07:15"/>
    <s v="Producto incorrecto"/>
    <s v=""/>
    <n v="62"/>
    <n v="30"/>
    <s v="100.0 %"/>
    <n v="-30"/>
    <x v="2"/>
    <x v="1"/>
    <x v="0"/>
  </r>
  <r>
    <x v="10"/>
    <s v="San Miguel"/>
    <n v="1242620812"/>
    <s v="María Almenara - San Miguel"/>
    <x v="96"/>
    <s v="27/07/2024"/>
    <s v="20:49:01"/>
    <s v="Calidad del producto"/>
    <s v=""/>
    <n v="25"/>
    <n v="17.5"/>
    <s v="100.0 %"/>
    <n v="-17.5"/>
    <x v="0"/>
    <x v="0"/>
    <x v="1"/>
  </r>
  <r>
    <x v="10"/>
    <s v="Bolivar"/>
    <n v="1243069436"/>
    <s v="Mária Almenara - Pueblo Libre"/>
    <x v="0"/>
    <s v="28/07/2024"/>
    <s v="14:11:15"/>
    <s v="Orden incorrecta"/>
    <s v=""/>
    <n v="49"/>
    <n v="34.299999999999997"/>
    <s v="100.0 %"/>
    <n v="-34.299999999999997"/>
    <x v="2"/>
    <x v="1"/>
    <x v="0"/>
  </r>
  <r>
    <x v="10"/>
    <s v="Megaplaza"/>
    <n v="1243404301"/>
    <s v="Mária Almenara - Mega Plaza"/>
    <x v="0"/>
    <s v="28/07/2024"/>
    <s v="19:12:08"/>
    <s v="Producto incorrecto"/>
    <s v=""/>
    <n v="32"/>
    <n v="4.8"/>
    <s v="100.0 %"/>
    <n v="-4.8"/>
    <x v="2"/>
    <x v="1"/>
    <x v="0"/>
  </r>
  <r>
    <x v="10"/>
    <s v="Precursores"/>
    <n v="1243499324"/>
    <s v="María Almenara - Precursores"/>
    <x v="0"/>
    <s v="28/07/2024"/>
    <s v="20:02:29"/>
    <s v="Orden incorrecta"/>
    <s v=""/>
    <n v="49"/>
    <n v="52.4"/>
    <s v="100.0 %"/>
    <n v="-49"/>
    <x v="2"/>
    <x v="1"/>
    <x v="0"/>
  </r>
  <r>
    <x v="10"/>
    <s v="La Mar"/>
    <n v="1243481449"/>
    <s v="Mária Almenara - La Mar"/>
    <x v="96"/>
    <s v="28/07/2024"/>
    <s v="20:23:25"/>
    <s v="Calidad del producto"/>
    <s v=""/>
    <n v="31"/>
    <n v="8.8000000000000007"/>
    <s v="100.0 %"/>
    <n v="-8.8000000000000007"/>
    <x v="0"/>
    <x v="0"/>
    <x v="1"/>
  </r>
  <r>
    <x v="10"/>
    <s v="Megaplaza"/>
    <n v="1241289104"/>
    <s v="Mária Almenara - Mega Plaza"/>
    <x v="97"/>
    <s v="26/07/2024"/>
    <s v="15:14:21"/>
    <s v="Calidad del producto"/>
    <s v=""/>
    <n v="99"/>
    <n v="73.900000000000006"/>
    <s v="100.0 %"/>
    <n v="-73.900000000000006"/>
    <x v="0"/>
    <x v="0"/>
    <x v="2"/>
  </r>
  <r>
    <x v="10"/>
    <s v="Bolivar"/>
    <n v="1243696560"/>
    <s v="Mária Almenara - Pueblo Libre"/>
    <x v="96"/>
    <s v="29/07/2024"/>
    <s v="10:51:54"/>
    <s v="Calidad del producto"/>
    <s v=""/>
    <n v="32"/>
    <n v="9.6"/>
    <s v="100.0 %"/>
    <n v="-9.6"/>
    <x v="0"/>
    <x v="0"/>
    <x v="4"/>
  </r>
  <r>
    <x v="10"/>
    <s v="Barranco"/>
    <n v="1243931957"/>
    <s v="María Almenara- Barranco"/>
    <x v="0"/>
    <s v="29/07/2024"/>
    <s v="13:36:46"/>
    <s v="Orden incorrecta"/>
    <s v=""/>
    <n v="49"/>
    <n v="51.4"/>
    <s v="100.0 %"/>
    <n v="-49"/>
    <x v="2"/>
    <x v="1"/>
    <x v="0"/>
  </r>
  <r>
    <x v="10"/>
    <s v="Barranco"/>
    <n v="1243932345"/>
    <s v="María Almenara- Barranco"/>
    <x v="0"/>
    <s v="29/07/2024"/>
    <s v="13:40:09"/>
    <s v="Orden incorrecta"/>
    <s v=""/>
    <n v="35"/>
    <n v="38.4"/>
    <s v="100.0 %"/>
    <n v="-35"/>
    <x v="2"/>
    <x v="1"/>
    <x v="0"/>
  </r>
  <r>
    <x v="10"/>
    <s v="Bolivar"/>
    <n v="1243961852"/>
    <s v="Mária Almenara - Pueblo Libre"/>
    <x v="0"/>
    <s v="29/07/2024"/>
    <s v="15:02:43"/>
    <s v="Orden incorrecta"/>
    <s v=""/>
    <n v="48"/>
    <n v="48"/>
    <s v="100.0 %"/>
    <n v="-48"/>
    <x v="2"/>
    <x v="1"/>
    <x v="0"/>
  </r>
  <r>
    <x v="10"/>
    <s v="Megaplaza"/>
    <n v="1244012178"/>
    <s v="Mária Almenara - Mega Plaza"/>
    <x v="0"/>
    <s v="29/07/2024"/>
    <s v="15:28:54"/>
    <s v="Orden incorrecta"/>
    <s v=""/>
    <n v="48"/>
    <n v="38.4"/>
    <s v="100.0 %"/>
    <n v="-38.4"/>
    <x v="2"/>
    <x v="1"/>
    <x v="0"/>
  </r>
  <r>
    <x v="10"/>
    <s v="Megaplaza"/>
    <n v="1244044010"/>
    <s v="Mária Almenara - Mega Plaza"/>
    <x v="116"/>
    <s v="29/07/2024"/>
    <s v="16:21:12"/>
    <s v="Calidad del producto"/>
    <s v=""/>
    <n v="24"/>
    <n v="7.2"/>
    <s v="100.0 %"/>
    <n v="-7.2"/>
    <x v="0"/>
    <x v="0"/>
    <x v="12"/>
  </r>
  <r>
    <x v="10"/>
    <s v="San Miguel"/>
    <n v="1244062441"/>
    <s v="María Almenara - San Miguel"/>
    <x v="0"/>
    <s v="29/07/2024"/>
    <s v="17:24:04"/>
    <s v="Orden incorrecta"/>
    <s v=""/>
    <n v="41.8"/>
    <n v="41.8"/>
    <s v="100.0 %"/>
    <n v="-41.8"/>
    <x v="2"/>
    <x v="1"/>
    <x v="0"/>
  </r>
  <r>
    <x v="10"/>
    <s v="Bolivar"/>
    <n v="1244102094"/>
    <s v="Mária Almenara - Pueblo Libre"/>
    <x v="0"/>
    <s v="29/07/2024"/>
    <s v="17:59:22"/>
    <s v="Producto incorrecto"/>
    <s v=""/>
    <n v="25"/>
    <n v="6.4"/>
    <s v="100.0 %"/>
    <n v="-6.4"/>
    <x v="2"/>
    <x v="1"/>
    <x v="0"/>
  </r>
  <r>
    <x v="10"/>
    <s v="San Miguel"/>
    <n v="1244061953"/>
    <s v="María Almenara - San Miguel"/>
    <x v="0"/>
    <s v="29/07/2024"/>
    <s v="17:19:08"/>
    <s v="Orden incorrecta"/>
    <s v=""/>
    <n v="38"/>
    <n v="44.4"/>
    <s v="100.0 %"/>
    <n v="-38"/>
    <x v="2"/>
    <x v="1"/>
    <x v="0"/>
  </r>
  <r>
    <x v="10"/>
    <s v="Megaplaza"/>
    <n v="1244283409"/>
    <s v="Mária Almenara - Mega Plaza"/>
    <x v="0"/>
    <s v="29/07/2024"/>
    <s v="20:15:55"/>
    <s v="Producto faltante"/>
    <s v=""/>
    <n v="64"/>
    <n v="32"/>
    <s v="100.0 %"/>
    <n v="-32"/>
    <x v="1"/>
    <x v="1"/>
    <x v="0"/>
  </r>
  <r>
    <x v="10"/>
    <s v="Camacho"/>
    <n v="1244356710"/>
    <s v="María Almenara - Camacho"/>
    <x v="0"/>
    <s v="29/07/2024"/>
    <s v="21:28:50"/>
    <s v="Producto faltante"/>
    <s v=""/>
    <n v="48"/>
    <n v="16"/>
    <s v="100.0 %"/>
    <n v="-16"/>
    <x v="1"/>
    <x v="1"/>
    <x v="0"/>
  </r>
  <r>
    <x v="10"/>
    <s v="Chorrillos"/>
    <n v="1243938132"/>
    <s v="Mária Almenara – Villa Chorrillos"/>
    <x v="104"/>
    <s v="29/07/2024"/>
    <s v="14:32:46"/>
    <s v="Calidad del producto"/>
    <s v=""/>
    <n v="99"/>
    <n v="54.45"/>
    <s v="100.0 %"/>
    <n v="-54.45"/>
    <x v="0"/>
    <x v="0"/>
    <x v="9"/>
  </r>
  <r>
    <x v="10"/>
    <s v="San Miguel"/>
    <n v="1244226311"/>
    <s v="María Almenara - San Miguel"/>
    <x v="0"/>
    <s v="29/07/2024"/>
    <s v="20:08:46"/>
    <s v="Producto faltante"/>
    <s v=""/>
    <n v="34"/>
    <n v="2.7"/>
    <s v="100.0 %"/>
    <n v="-2.7"/>
    <x v="1"/>
    <x v="1"/>
    <x v="0"/>
  </r>
  <r>
    <x v="10"/>
    <s v="San Miguel"/>
    <n v="1244747881"/>
    <s v="María Almenara - San Miguel"/>
    <x v="0"/>
    <s v="30/07/2024"/>
    <s v="16:09:05"/>
    <s v="Producto faltante"/>
    <s v=""/>
    <n v="30"/>
    <n v="15"/>
    <s v="100.0 %"/>
    <n v="-15"/>
    <x v="1"/>
    <x v="1"/>
    <x v="0"/>
  </r>
  <r>
    <x v="10"/>
    <s v="Bolivar"/>
    <n v="1244956987"/>
    <s v="Mária Almenara - Pueblo Libre"/>
    <x v="0"/>
    <s v="30/07/2024"/>
    <s v="19:42:21"/>
    <s v="Producto incorrecto"/>
    <s v=""/>
    <n v="49"/>
    <n v="26.95"/>
    <s v="100.0 %"/>
    <n v="-26.95"/>
    <x v="2"/>
    <x v="1"/>
    <x v="0"/>
  </r>
  <r>
    <x v="10"/>
    <s v="Megaplaza"/>
    <n v="1245530694"/>
    <s v="Mária Almenara - Mega Plaza"/>
    <x v="0"/>
    <s v="31/07/2024"/>
    <s v="17:31:12"/>
    <s v="Producto incorrecto"/>
    <s v=""/>
    <n v="49"/>
    <n v="26.95"/>
    <s v="100.0 %"/>
    <n v="-26.95"/>
    <x v="2"/>
    <x v="1"/>
    <x v="0"/>
  </r>
  <r>
    <x v="11"/>
    <s v="La Mar"/>
    <n v="1246238205"/>
    <s v="Mária Almenara - La Mar"/>
    <x v="0"/>
    <s v="01/08/2024"/>
    <s v="14:52:13"/>
    <s v="Producto faltante"/>
    <s v=""/>
    <n v="64"/>
    <n v="16"/>
    <s v="100.0 %"/>
    <n v="-16"/>
    <x v="1"/>
    <x v="1"/>
    <x v="0"/>
  </r>
  <r>
    <x v="11"/>
    <s v="Paso28"/>
    <n v="1246310864"/>
    <s v="Mária Almenara - Paseo De La Republica"/>
    <x v="117"/>
    <s v="01/08/2024"/>
    <s v="16:40:54"/>
    <s v="Calidad del producto"/>
    <s v=""/>
    <n v="16"/>
    <n v="8.8000000000000007"/>
    <s v="100.0 %"/>
    <n v="-6.55"/>
    <x v="0"/>
    <x v="0"/>
    <x v="4"/>
  </r>
  <r>
    <x v="11"/>
    <s v="Camacho"/>
    <n v="1246961599"/>
    <s v="María Almenara - Camacho"/>
    <x v="98"/>
    <s v="02/08/2024"/>
    <s v="13:29:19"/>
    <s v="Calidad del producto"/>
    <s v=""/>
    <n v="49"/>
    <n v="49"/>
    <s v="100.0 %"/>
    <n v="-49"/>
    <x v="0"/>
    <x v="0"/>
    <x v="5"/>
  </r>
  <r>
    <x v="11"/>
    <s v="Barranco"/>
    <n v="1248111288"/>
    <s v="María Almenara- Barranco"/>
    <x v="0"/>
    <s v="03/08/2024"/>
    <s v="17:47:08"/>
    <s v="Orden incorrecta"/>
    <s v=""/>
    <n v="49"/>
    <n v="42.589999999999996"/>
    <s v="100.0 %"/>
    <n v="-20"/>
    <x v="2"/>
    <x v="1"/>
    <x v="0"/>
  </r>
  <r>
    <x v="11"/>
    <s v="Megaplaza"/>
    <n v="1248300017"/>
    <s v="Mária Almenara - Mega Plaza"/>
    <x v="111"/>
    <s v="03/08/2024"/>
    <s v="19:32:26"/>
    <s v="Calidad del producto"/>
    <s v=""/>
    <n v="16"/>
    <n v="8.8000000000000007"/>
    <s v="100.0 %"/>
    <n v="-8.8000000000000007"/>
    <x v="0"/>
    <x v="0"/>
    <x v="4"/>
  </r>
  <r>
    <x v="11"/>
    <s v="Barranco"/>
    <n v="1248930078"/>
    <s v="María Almenara- Barranco"/>
    <x v="0"/>
    <s v="04/08/2024"/>
    <s v="15:06:59"/>
    <s v="Producto faltante"/>
    <s v=""/>
    <n v="64"/>
    <n v="16"/>
    <s v="100.0 %"/>
    <n v="-16"/>
    <x v="1"/>
    <x v="1"/>
    <x v="0"/>
  </r>
  <r>
    <x v="11"/>
    <s v="SantaCata"/>
    <n v="1248952247"/>
    <s v="Mária Almenara - Santa Catalina"/>
    <x v="97"/>
    <s v="04/08/2024"/>
    <s v="15:21:43"/>
    <s v="Calidad del producto"/>
    <s v=""/>
    <n v="99"/>
    <n v="99"/>
    <s v="100.0 %"/>
    <n v="-99"/>
    <x v="0"/>
    <x v="0"/>
    <x v="2"/>
  </r>
  <r>
    <x v="11"/>
    <s v="La Marina"/>
    <n v="1249031611"/>
    <s v="Mária Almenara - La Marina"/>
    <x v="0"/>
    <s v="04/08/2024"/>
    <s v="16:50:41"/>
    <s v="Producto incorrecto"/>
    <s v=""/>
    <n v="80"/>
    <n v="16"/>
    <s v="100.0 %"/>
    <n v="-16"/>
    <x v="2"/>
    <x v="1"/>
    <x v="0"/>
  </r>
  <r>
    <x v="11"/>
    <s v="Camacho"/>
    <n v="1249027376"/>
    <s v="María Almenara - Camacho"/>
    <x v="96"/>
    <s v="04/08/2024"/>
    <s v="16:17:02"/>
    <s v="Calidad del producto"/>
    <s v=""/>
    <n v="48"/>
    <n v="48"/>
    <s v="100.0 %"/>
    <n v="-48"/>
    <x v="0"/>
    <x v="0"/>
    <x v="4"/>
  </r>
  <r>
    <x v="11"/>
    <s v="Chorrillos"/>
    <n v="1249062914"/>
    <s v="Mária Almenara – Villa Chorrillos"/>
    <x v="0"/>
    <s v="04/08/2024"/>
    <s v="17:15:05"/>
    <s v="Producto faltante"/>
    <s v=""/>
    <n v="64"/>
    <n v="16.010000000000002"/>
    <s v="100.0 %"/>
    <n v="-16.010000000000002"/>
    <x v="1"/>
    <x v="1"/>
    <x v="0"/>
  </r>
  <r>
    <x v="11"/>
    <s v="Chorrillos"/>
    <n v="1249028905"/>
    <s v="Mária Almenara – Villa Chorrillos"/>
    <x v="0"/>
    <s v="04/08/2024"/>
    <s v="16:29:18"/>
    <s v="Producto faltante"/>
    <s v=""/>
    <n v="32"/>
    <n v="32"/>
    <s v="100.0 %"/>
    <n v="-32"/>
    <x v="1"/>
    <x v="1"/>
    <x v="0"/>
  </r>
  <r>
    <x v="11"/>
    <s v="San Miguel"/>
    <n v="1249117951"/>
    <s v="María Almenara - San Miguel"/>
    <x v="0"/>
    <s v="04/08/2024"/>
    <s v="18:00:05"/>
    <s v="Producto incorrecto"/>
    <s v=""/>
    <n v="32"/>
    <n v="16"/>
    <s v="100.0 %"/>
    <n v="-16"/>
    <x v="2"/>
    <x v="1"/>
    <x v="0"/>
  </r>
  <r>
    <x v="11"/>
    <s v="Megaplaza"/>
    <n v="1249118326"/>
    <s v="Mária Almenara - Mega Plaza"/>
    <x v="0"/>
    <s v="04/08/2024"/>
    <s v="18:02:20"/>
    <s v="Producto faltante"/>
    <s v=""/>
    <n v="192"/>
    <n v="32"/>
    <s v="100.0 %"/>
    <n v="-32"/>
    <x v="1"/>
    <x v="1"/>
    <x v="0"/>
  </r>
  <r>
    <x v="11"/>
    <s v="La molina"/>
    <n v="1249411962"/>
    <s v="Mária Almenara - La Molina"/>
    <x v="0"/>
    <s v="04/08/2024"/>
    <s v="21:07:44"/>
    <s v="Producto incorrecto"/>
    <s v=""/>
    <n v="25"/>
    <n v="9"/>
    <s v="100.0 %"/>
    <n v="-9"/>
    <x v="2"/>
    <x v="1"/>
    <x v="0"/>
  </r>
  <r>
    <x v="11"/>
    <s v="Barranco"/>
    <n v="1248142384"/>
    <s v="María Almenara- Barranco"/>
    <x v="0"/>
    <s v="03/08/2024"/>
    <s v="18:06:05"/>
    <s v="Producto incorrecto"/>
    <s v=""/>
    <n v="32"/>
    <n v="16"/>
    <s v="100.0 %"/>
    <n v="-16"/>
    <x v="2"/>
    <x v="1"/>
    <x v="0"/>
  </r>
  <r>
    <x v="11"/>
    <s v="La Mar"/>
    <n v="1249755241"/>
    <s v="Mária Almenara - La Mar"/>
    <x v="0"/>
    <s v="05/08/2024"/>
    <s v="14:26:55"/>
    <s v="Orden incorrecta"/>
    <s v=""/>
    <n v="44"/>
    <n v="45.9"/>
    <s v="100.0 %"/>
    <n v="-44"/>
    <x v="2"/>
    <x v="1"/>
    <x v="0"/>
  </r>
  <r>
    <x v="11"/>
    <s v="La molina"/>
    <n v="1249950705"/>
    <s v="Mária Almenara - La Molina"/>
    <x v="98"/>
    <s v="05/08/2024"/>
    <s v="19:17:10"/>
    <s v="Calidad del producto"/>
    <s v=""/>
    <n v="49"/>
    <n v="49"/>
    <s v="100.0 %"/>
    <n v="-49"/>
    <x v="0"/>
    <x v="0"/>
    <x v="5"/>
  </r>
  <r>
    <x v="11"/>
    <s v="Camacho"/>
    <n v="1250029342"/>
    <s v="María Almenara - Camacho"/>
    <x v="79"/>
    <s v="05/08/2024"/>
    <s v="20:01:58"/>
    <s v="Calidad del producto"/>
    <s v=""/>
    <n v="25"/>
    <n v="4.8"/>
    <s v="100.0 %"/>
    <n v="-4.8"/>
    <x v="0"/>
    <x v="0"/>
    <x v="7"/>
  </r>
  <r>
    <x v="11"/>
    <s v="Paso28"/>
    <n v="1250525599"/>
    <s v="Mária Almenara - Paseo De La Republica"/>
    <x v="0"/>
    <s v="06/08/2024"/>
    <s v="16:31:36"/>
    <s v="Producto faltante"/>
    <s v=""/>
    <n v="96.9"/>
    <n v="44.9"/>
    <s v="100.0 %"/>
    <n v="-44.9"/>
    <x v="1"/>
    <x v="1"/>
    <x v="0"/>
  </r>
  <r>
    <x v="11"/>
    <s v="Aramburu"/>
    <n v="1250817054"/>
    <s v="Mária Almenara - Aramburú"/>
    <x v="118"/>
    <s v="06/08/2024"/>
    <s v="21:04:26"/>
    <s v="Calidad del producto"/>
    <s v=""/>
    <n v="16"/>
    <n v="8.8000000000000007"/>
    <s v="100.0 %"/>
    <n v="-8.8000000000000007"/>
    <x v="0"/>
    <x v="0"/>
    <x v="4"/>
  </r>
  <r>
    <x v="11"/>
    <s v="La Encalada"/>
    <n v="1250748954"/>
    <s v="Mária Almenara - Encalada"/>
    <x v="0"/>
    <s v="06/08/2024"/>
    <s v="19:43:24"/>
    <s v="Producto incorrecto"/>
    <s v=""/>
    <n v="20"/>
    <n v="12"/>
    <s v="100.0 %"/>
    <n v="-12"/>
    <x v="2"/>
    <x v="1"/>
    <x v="0"/>
  </r>
  <r>
    <x v="11"/>
    <s v="La Mar"/>
    <n v="1251488475"/>
    <s v="Mária Almenara - La Mar"/>
    <x v="0"/>
    <s v="07/08/2024"/>
    <s v="21:05:41"/>
    <s v="Producto faltante"/>
    <s v=""/>
    <n v="29.9"/>
    <n v="16.45"/>
    <s v="100.0 %"/>
    <n v="-16.45"/>
    <x v="1"/>
    <x v="1"/>
    <x v="0"/>
  </r>
  <r>
    <x v="11"/>
    <s v="SantaCata"/>
    <n v="1251705337"/>
    <s v="Mária Almenara - Santa Catalina"/>
    <x v="0"/>
    <s v="08/08/2024"/>
    <s v="11:59:44"/>
    <s v="Producto incorrecto"/>
    <s v=""/>
    <n v="73"/>
    <n v="8"/>
    <s v="100.0 %"/>
    <n v="-8"/>
    <x v="2"/>
    <x v="1"/>
    <x v="0"/>
  </r>
  <r>
    <x v="11"/>
    <s v="Arenales"/>
    <n v="1251702875"/>
    <s v="Mária Almenara - Arenales"/>
    <x v="0"/>
    <s v="08/08/2024"/>
    <s v="11:38:55"/>
    <s v="Orden incorrecta"/>
    <s v=""/>
    <n v="16"/>
    <n v="17.899999999999999"/>
    <s v="100.0 %"/>
    <n v="-16"/>
    <x v="2"/>
    <x v="1"/>
    <x v="0"/>
  </r>
  <r>
    <x v="11"/>
    <s v="Dos De Mayo"/>
    <n v="1251741784"/>
    <s v="Mária Almenara - Dos De Mayo"/>
    <x v="0"/>
    <s v="08/08/2024"/>
    <s v="11:57:53"/>
    <s v="Producto incorrecto"/>
    <s v=""/>
    <n v="19"/>
    <n v="9"/>
    <s v="100.0 %"/>
    <n v="-9"/>
    <x v="2"/>
    <x v="1"/>
    <x v="0"/>
  </r>
  <r>
    <x v="11"/>
    <s v="Megaplaza"/>
    <n v="1251869802"/>
    <s v="Mária Almenara - Mega Plaza"/>
    <x v="0"/>
    <s v="08/08/2024"/>
    <s v="14:16:44"/>
    <s v="Producto incorrecto"/>
    <s v=""/>
    <n v="31"/>
    <n v="15"/>
    <s v="100.0 %"/>
    <n v="-15"/>
    <x v="2"/>
    <x v="1"/>
    <x v="0"/>
  </r>
  <r>
    <x v="11"/>
    <s v="La Mar"/>
    <n v="1251805840"/>
    <s v="Mária Almenara - La Mar"/>
    <x v="0"/>
    <s v="08/08/2024"/>
    <s v="12:57:39"/>
    <s v="Producto faltante"/>
    <s v=""/>
    <n v="14"/>
    <n v="4.2"/>
    <s v="100.0 %"/>
    <n v="-4.2"/>
    <x v="1"/>
    <x v="1"/>
    <x v="0"/>
  </r>
  <r>
    <x v="11"/>
    <s v="Chorrillos"/>
    <n v="1251913735"/>
    <s v="Mária Almenara – Villa Chorrillos"/>
    <x v="0"/>
    <s v="08/08/2024"/>
    <s v="16:18:11"/>
    <s v="Producto faltante"/>
    <s v=""/>
    <n v="73"/>
    <n v="16"/>
    <s v="100.0 %"/>
    <n v="-16"/>
    <x v="1"/>
    <x v="1"/>
    <x v="0"/>
  </r>
  <r>
    <x v="11"/>
    <s v="SantaCata"/>
    <n v="1252392646"/>
    <s v="Mária Almenara - Santa Catalina"/>
    <x v="0"/>
    <s v="09/08/2024"/>
    <s v="10:13:21"/>
    <s v="Producto faltante"/>
    <s v=""/>
    <n v="64"/>
    <n v="9.6"/>
    <s v="100.0 %"/>
    <n v="-9.6"/>
    <x v="1"/>
    <x v="1"/>
    <x v="0"/>
  </r>
  <r>
    <x v="11"/>
    <s v="La Mar"/>
    <n v="1252795423"/>
    <s v="Mária Almenara - La Mar"/>
    <x v="103"/>
    <s v="09/08/2024"/>
    <s v="15:58:11"/>
    <s v="Calidad del producto"/>
    <s v=""/>
    <n v="49"/>
    <n v="26.95"/>
    <s v="100.0 %"/>
    <n v="-26.95"/>
    <x v="0"/>
    <x v="0"/>
    <x v="2"/>
  </r>
  <r>
    <x v="11"/>
    <s v="Precursores"/>
    <n v="1252995279"/>
    <s v="María Almenara - Precursores"/>
    <x v="30"/>
    <s v="09/08/2024"/>
    <s v="18:58:23"/>
    <s v="Calidad del producto"/>
    <s v=""/>
    <n v="16"/>
    <n v="9.4"/>
    <s v="100.0 %"/>
    <n v="-9.4"/>
    <x v="0"/>
    <x v="0"/>
    <x v="4"/>
  </r>
  <r>
    <x v="11"/>
    <s v="Chorrillos"/>
    <n v="1253120293"/>
    <s v="Mária Almenara – Villa Chorrillos"/>
    <x v="103"/>
    <s v="09/08/2024"/>
    <s v="20:21:25"/>
    <s v="Calidad del producto"/>
    <s v=""/>
    <n v="115"/>
    <n v="54.45"/>
    <s v="100.0 %"/>
    <n v="-54.45"/>
    <x v="0"/>
    <x v="0"/>
    <x v="2"/>
  </r>
  <r>
    <x v="11"/>
    <s v="Megaplaza"/>
    <n v="1253740213"/>
    <s v="Mária Almenara - Mega Plaza"/>
    <x v="0"/>
    <s v="10/08/2024"/>
    <s v="16:41:53"/>
    <s v="Orden incorrecta"/>
    <s v=""/>
    <n v="32"/>
    <n v="29.5"/>
    <s v="100.0 %"/>
    <n v="-29.5"/>
    <x v="2"/>
    <x v="1"/>
    <x v="0"/>
  </r>
  <r>
    <x v="11"/>
    <s v="Megaplaza"/>
    <n v="1254035426"/>
    <s v="Mária Almenara - Mega Plaza"/>
    <x v="0"/>
    <s v="10/08/2024"/>
    <s v="19:52:29"/>
    <s v="Producto faltante"/>
    <s v=""/>
    <n v="32"/>
    <n v="3.36"/>
    <s v="100.0 %"/>
    <n v="-3.36"/>
    <x v="1"/>
    <x v="1"/>
    <x v="0"/>
  </r>
  <r>
    <x v="11"/>
    <s v="Camacho"/>
    <n v="1254721176"/>
    <s v="María Almenara - Camacho"/>
    <x v="96"/>
    <s v="11/08/2024"/>
    <s v="16:24:43"/>
    <s v="Calidad del producto"/>
    <s v=""/>
    <n v="48"/>
    <n v="8.8000000000000007"/>
    <s v="100.0 %"/>
    <n v="-8.8000000000000007"/>
    <x v="0"/>
    <x v="0"/>
    <x v="4"/>
  </r>
  <r>
    <x v="11"/>
    <s v="Chorrillos"/>
    <n v="1254767047"/>
    <s v="Mária Almenara – Villa Chorrillos"/>
    <x v="8"/>
    <s v="11/08/2024"/>
    <s v="17:10:15"/>
    <s v="Calidad del producto"/>
    <s v=""/>
    <n v="32"/>
    <n v="32"/>
    <s v="100.0 %"/>
    <n v="-25.4"/>
    <x v="0"/>
    <x v="0"/>
    <x v="8"/>
  </r>
  <r>
    <x v="11"/>
    <s v="Megaplaza"/>
    <n v="1254804320"/>
    <s v="Mária Almenara - Mega Plaza"/>
    <x v="0"/>
    <s v="11/08/2024"/>
    <s v="17:32:28"/>
    <s v="Producto faltante"/>
    <s v=""/>
    <n v="50"/>
    <n v="9"/>
    <s v="100.0 %"/>
    <n v="-9"/>
    <x v="1"/>
    <x v="1"/>
    <x v="0"/>
  </r>
  <r>
    <x v="11"/>
    <s v="La molina"/>
    <n v="1254819219"/>
    <s v="Mária Almenara - La Molina"/>
    <x v="0"/>
    <s v="11/08/2024"/>
    <s v="17:37:52"/>
    <s v="Producto incorrecto"/>
    <s v=""/>
    <n v="52"/>
    <n v="36"/>
    <s v="100.0 %"/>
    <n v="-36"/>
    <x v="2"/>
    <x v="1"/>
    <x v="0"/>
  </r>
  <r>
    <x v="11"/>
    <s v="Chorrillos"/>
    <n v="1254765703"/>
    <s v="Mária Almenara – Villa Chorrillos"/>
    <x v="0"/>
    <s v="11/08/2024"/>
    <s v="17:00:35"/>
    <s v="Orden incorrecta"/>
    <s v=""/>
    <n v="25"/>
    <n v="25"/>
    <s v="100.0 %"/>
    <n v="-21.5"/>
    <x v="2"/>
    <x v="1"/>
    <x v="0"/>
  </r>
  <r>
    <x v="11"/>
    <s v="La molina"/>
    <n v="1254807910"/>
    <s v="Mária Almenara - La Molina"/>
    <x v="0"/>
    <s v="11/08/2024"/>
    <s v="17:53:44"/>
    <s v="Producto incorrecto"/>
    <s v=""/>
    <n v="64"/>
    <n v="48"/>
    <s v="100.0 %"/>
    <n v="-48"/>
    <x v="2"/>
    <x v="1"/>
    <x v="0"/>
  </r>
  <r>
    <x v="11"/>
    <s v="Megaplaza"/>
    <n v="1254868335"/>
    <s v="Mária Almenara - Mega Plaza"/>
    <x v="107"/>
    <s v="11/08/2024"/>
    <s v="18:16:30"/>
    <s v="Calidad del producto"/>
    <s v=""/>
    <n v="49"/>
    <n v="14.7"/>
    <s v="100.0 %"/>
    <n v="-14.7"/>
    <x v="0"/>
    <x v="0"/>
    <x v="5"/>
  </r>
  <r>
    <x v="11"/>
    <s v="Megaplaza"/>
    <n v="1254932124"/>
    <s v="Mária Almenara - Mega Plaza"/>
    <x v="0"/>
    <s v="11/08/2024"/>
    <s v="18:54:49"/>
    <s v="Producto faltante"/>
    <s v=""/>
    <n v="55"/>
    <n v="5.5"/>
    <s v="100.0 %"/>
    <n v="-5.5"/>
    <x v="1"/>
    <x v="1"/>
    <x v="0"/>
  </r>
  <r>
    <x v="11"/>
    <s v="Megaplaza"/>
    <n v="1254933981"/>
    <s v="Mária Almenara - Mega Plaza"/>
    <x v="0"/>
    <s v="11/08/2024"/>
    <s v="19:03:57"/>
    <s v="Producto faltante"/>
    <s v=""/>
    <n v="89.8"/>
    <n v="44.9"/>
    <s v="100.0 %"/>
    <n v="-44.9"/>
    <x v="1"/>
    <x v="1"/>
    <x v="0"/>
  </r>
  <r>
    <x v="11"/>
    <s v="La molina"/>
    <n v="1255077279"/>
    <s v="Mária Almenara - La Molina"/>
    <x v="79"/>
    <s v="11/08/2024"/>
    <s v="20:24:43"/>
    <s v="Calidad del producto"/>
    <s v=""/>
    <n v="36"/>
    <n v="9.9"/>
    <s v="100.0 %"/>
    <n v="-9.9"/>
    <x v="0"/>
    <x v="0"/>
    <x v="7"/>
  </r>
  <r>
    <x v="11"/>
    <s v="San Miguel"/>
    <n v="1255752984"/>
    <s v="María Almenara - San Miguel"/>
    <x v="0"/>
    <s v="12/08/2024"/>
    <s v="20:14:05"/>
    <s v="Producto faltante"/>
    <s v=""/>
    <n v="50"/>
    <n v="13.75"/>
    <s v="100.0 %"/>
    <n v="-13.75"/>
    <x v="1"/>
    <x v="1"/>
    <x v="0"/>
  </r>
  <r>
    <x v="11"/>
    <s v="Dos De Mayo"/>
    <n v="1255820897"/>
    <s v="Mária Almenara - Dos De Mayo"/>
    <x v="33"/>
    <s v="12/08/2024"/>
    <s v="20:43:07"/>
    <s v="Calidad del producto"/>
    <s v=""/>
    <n v="49"/>
    <n v="49"/>
    <s v="100.0 %"/>
    <n v="-49"/>
    <x v="0"/>
    <x v="0"/>
    <x v="5"/>
  </r>
  <r>
    <x v="11"/>
    <s v="Arenales"/>
    <n v="1256187850"/>
    <s v="Mária Almenara - Arenales"/>
    <x v="0"/>
    <s v="13/08/2024"/>
    <s v="14:23:35"/>
    <s v="Producto incorrecto"/>
    <s v=""/>
    <n v="49"/>
    <n v="49"/>
    <s v="100.0 %"/>
    <n v="-49"/>
    <x v="2"/>
    <x v="1"/>
    <x v="0"/>
  </r>
  <r>
    <x v="11"/>
    <s v="Megaplaza"/>
    <n v="1256230143"/>
    <s v="Mária Almenara - Mega Plaza"/>
    <x v="96"/>
    <s v="13/08/2024"/>
    <s v="16:14:02"/>
    <s v="Calidad del producto"/>
    <s v=""/>
    <n v="16"/>
    <n v="16"/>
    <s v="100.0 %"/>
    <n v="-16"/>
    <x v="0"/>
    <x v="0"/>
    <x v="4"/>
  </r>
  <r>
    <x v="11"/>
    <s v="Megaplaza"/>
    <n v="1256225486"/>
    <s v="Mária Almenara - Mega Plaza"/>
    <x v="0"/>
    <s v="13/08/2024"/>
    <s v="16:49:01"/>
    <s v="Producto faltante"/>
    <s v=""/>
    <n v="45"/>
    <n v="9"/>
    <s v="100.0 %"/>
    <n v="-9"/>
    <x v="1"/>
    <x v="1"/>
    <x v="0"/>
  </r>
  <r>
    <x v="11"/>
    <s v="SantaCata"/>
    <n v="1256857933"/>
    <s v="Mária Almenara - Santa Catalina"/>
    <x v="96"/>
    <s v="14/08/2024"/>
    <s v="14:55:34"/>
    <s v="Calidad del producto"/>
    <s v=""/>
    <n v="32"/>
    <n v="8.8000000000000007"/>
    <s v="100.0 %"/>
    <n v="-8.8000000000000007"/>
    <x v="0"/>
    <x v="0"/>
    <x v="4"/>
  </r>
  <r>
    <x v="11"/>
    <s v="San Miguel"/>
    <n v="1257476747"/>
    <s v="María Almenara - San Miguel"/>
    <x v="0"/>
    <s v="15/08/2024"/>
    <s v="11:27:51"/>
    <s v="Orden incorrecta"/>
    <s v=""/>
    <n v="49"/>
    <n v="52.4"/>
    <s v="100.0 %"/>
    <n v="-49"/>
    <x v="2"/>
    <x v="1"/>
    <x v="0"/>
  </r>
  <r>
    <x v="11"/>
    <s v="San Miguel"/>
    <n v="1257667863"/>
    <s v="María Almenara - San Miguel"/>
    <x v="0"/>
    <s v="15/08/2024"/>
    <s v="14:25:49"/>
    <s v="Producto incorrecto"/>
    <s v=""/>
    <n v="80"/>
    <n v="32"/>
    <s v="100.0 %"/>
    <n v="-32"/>
    <x v="2"/>
    <x v="1"/>
    <x v="0"/>
  </r>
  <r>
    <x v="11"/>
    <s v="Barranco"/>
    <n v="1257812666"/>
    <s v="María Almenara- Barranco"/>
    <x v="0"/>
    <s v="15/08/2024"/>
    <s v="17:49:18"/>
    <s v="Producto faltante"/>
    <s v=""/>
    <n v="31"/>
    <n v="15"/>
    <s v="100.0 %"/>
    <n v="-15"/>
    <x v="1"/>
    <x v="1"/>
    <x v="0"/>
  </r>
  <r>
    <x v="11"/>
    <s v="Camacho"/>
    <n v="1257838062"/>
    <s v="María Almenara - Camacho"/>
    <x v="0"/>
    <s v="15/08/2024"/>
    <s v="18:17:58"/>
    <s v="Producto faltante"/>
    <s v=""/>
    <n v="15"/>
    <n v="8.25"/>
    <s v="100.0 %"/>
    <n v="-8.25"/>
    <x v="1"/>
    <x v="1"/>
    <x v="0"/>
  </r>
  <r>
    <x v="11"/>
    <s v="San Miguel"/>
    <n v="1257751325"/>
    <s v="María Almenara - San Miguel"/>
    <x v="96"/>
    <s v="15/08/2024"/>
    <s v="17:08:05"/>
    <s v="Calidad del producto"/>
    <s v=""/>
    <n v="28.9"/>
    <n v="15.9"/>
    <s v="100.0 %"/>
    <n v="-15.9"/>
    <x v="0"/>
    <x v="0"/>
    <x v="1"/>
  </r>
  <r>
    <x v="11"/>
    <s v="Aramburu"/>
    <n v="1258500708"/>
    <s v="Mária Almenara - Aramburú"/>
    <x v="0"/>
    <s v="16/08/2024"/>
    <s v="15:19:19"/>
    <s v="Producto faltante"/>
    <s v=""/>
    <n v="32"/>
    <n v="17.600000000000001"/>
    <s v="100.0 %"/>
    <n v="-17.600000000000001"/>
    <x v="1"/>
    <x v="1"/>
    <x v="0"/>
  </r>
  <r>
    <x v="11"/>
    <s v="Precursores"/>
    <n v="1258553155"/>
    <s v="María Almenara - Precursores"/>
    <x v="92"/>
    <s v="16/08/2024"/>
    <s v="17:36:09"/>
    <s v="Calidad del producto"/>
    <s v=""/>
    <n v="90"/>
    <n v="27"/>
    <s v="100.0 %"/>
    <n v="-27"/>
    <x v="0"/>
    <x v="0"/>
    <x v="13"/>
  </r>
  <r>
    <x v="11"/>
    <s v="Megaplaza"/>
    <n v="1258704630"/>
    <s v="Mária Almenara - Mega Plaza"/>
    <x v="79"/>
    <s v="16/08/2024"/>
    <s v="19:11:48"/>
    <s v="Calidad del producto"/>
    <s v=""/>
    <n v="19"/>
    <n v="5.7"/>
    <s v="100.0 %"/>
    <n v="-5.7"/>
    <x v="0"/>
    <x v="0"/>
    <x v="7"/>
  </r>
  <r>
    <x v="11"/>
    <s v="Aramburu"/>
    <n v="1259269511"/>
    <s v="Mária Almenara - Aramburú"/>
    <x v="0"/>
    <s v="17/08/2024"/>
    <s v="12:58:53"/>
    <s v="Orden incorrecta"/>
    <s v=""/>
    <n v="98"/>
    <n v="100.4"/>
    <s v="100.0 %"/>
    <n v="-98"/>
    <x v="2"/>
    <x v="1"/>
    <x v="0"/>
  </r>
  <r>
    <x v="11"/>
    <s v="San Miguel"/>
    <n v="1259480254"/>
    <s v="María Almenara - San Miguel"/>
    <x v="97"/>
    <s v="17/08/2024"/>
    <s v="17:26:24"/>
    <s v="Calidad del producto"/>
    <s v=""/>
    <n v="99"/>
    <n v="54.45"/>
    <s v="100.0 %"/>
    <n v="-54.45"/>
    <x v="0"/>
    <x v="0"/>
    <x v="2"/>
  </r>
  <r>
    <x v="11"/>
    <s v="La Marina"/>
    <n v="1259767853"/>
    <s v="Mária Almenara - La Marina"/>
    <x v="0"/>
    <s v="17/08/2024"/>
    <s v="20:12:23"/>
    <s v="Producto incorrecto"/>
    <s v=""/>
    <n v="32"/>
    <n v="16"/>
    <s v="100.0 %"/>
    <n v="-16"/>
    <x v="2"/>
    <x v="1"/>
    <x v="0"/>
  </r>
  <r>
    <x v="11"/>
    <s v="La molina"/>
    <n v="1259315410"/>
    <s v="Mária Almenara - La Molina"/>
    <x v="23"/>
    <s v="17/08/2024"/>
    <s v="13:35:15"/>
    <s v="Calidad del producto"/>
    <s v=""/>
    <n v="49"/>
    <n v="49"/>
    <s v="100.0 %"/>
    <n v="-22.4"/>
    <x v="0"/>
    <x v="0"/>
    <x v="5"/>
  </r>
  <r>
    <x v="11"/>
    <s v="SantaCata"/>
    <n v="1260196775"/>
    <s v="Mária Almenara - Santa Catalina"/>
    <x v="0"/>
    <s v="18/08/2024"/>
    <s v="12:04:26"/>
    <s v="Producto faltante"/>
    <s v=""/>
    <n v="96.9"/>
    <n v="64.900000000000006"/>
    <s v="100.0 %"/>
    <n v="-64.900000000000006"/>
    <x v="1"/>
    <x v="1"/>
    <x v="0"/>
  </r>
  <r>
    <x v="11"/>
    <s v="SantaCata"/>
    <n v="1260416553"/>
    <s v="Mária Almenara - Santa Catalina"/>
    <x v="99"/>
    <s v="18/08/2024"/>
    <s v="15:24:05"/>
    <s v="Calidad del producto"/>
    <s v=""/>
    <n v="99"/>
    <n v="54.45"/>
    <s v="100.0 %"/>
    <n v="-54.45"/>
    <x v="0"/>
    <x v="0"/>
    <x v="6"/>
  </r>
  <r>
    <x v="11"/>
    <s v="Megaplaza"/>
    <n v="1260515265"/>
    <s v="Mária Almenara - Mega Plaza"/>
    <x v="0"/>
    <s v="18/08/2024"/>
    <s v="16:43:52"/>
    <s v="Producto faltante"/>
    <s v=""/>
    <n v="49"/>
    <n v="16.170000000000002"/>
    <s v="100.0 %"/>
    <n v="-16.170000000000002"/>
    <x v="1"/>
    <x v="1"/>
    <x v="0"/>
  </r>
  <r>
    <x v="11"/>
    <s v="Camacho"/>
    <n v="1260518509"/>
    <s v="María Almenara - Camacho"/>
    <x v="0"/>
    <s v="18/08/2024"/>
    <s v="17:09:13"/>
    <s v="Orden incorrecta"/>
    <s v=""/>
    <n v="49"/>
    <n v="52.9"/>
    <s v="100.0 %"/>
    <n v="-49"/>
    <x v="2"/>
    <x v="1"/>
    <x v="0"/>
  </r>
  <r>
    <x v="11"/>
    <s v="San Miguel"/>
    <n v="1260580437"/>
    <s v="María Almenara - San Miguel"/>
    <x v="0"/>
    <s v="18/08/2024"/>
    <s v="17:48:34"/>
    <s v="Orden incorrecta"/>
    <s v=""/>
    <n v="57"/>
    <n v="45.5"/>
    <s v="100.0 %"/>
    <n v="-45.5"/>
    <x v="2"/>
    <x v="1"/>
    <x v="0"/>
  </r>
  <r>
    <x v="11"/>
    <s v="La Mar"/>
    <n v="1257626322"/>
    <s v="Mária Almenara - La Mar"/>
    <x v="0"/>
    <s v="15/08/2024"/>
    <s v="14:13:14"/>
    <s v="Producto faltante"/>
    <s v=""/>
    <n v="28"/>
    <n v="8.4"/>
    <s v="100.0 %"/>
    <n v="-8.4"/>
    <x v="1"/>
    <x v="1"/>
    <x v="0"/>
  </r>
  <r>
    <x v="11"/>
    <s v="Bolivar"/>
    <n v="1261410846"/>
    <s v="Mária Almenara - Pueblo Libre"/>
    <x v="96"/>
    <s v="19/08/2024"/>
    <s v="18:12:10"/>
    <s v="Calidad del producto"/>
    <s v=""/>
    <n v="31"/>
    <n v="9.3000000000000007"/>
    <s v="100.0 %"/>
    <n v="-9.3000000000000007"/>
    <x v="0"/>
    <x v="0"/>
    <x v="1"/>
  </r>
  <r>
    <x v="11"/>
    <s v="Chorrillos"/>
    <n v="1261884003"/>
    <s v="Mária Almenara – Villa Chorrillos"/>
    <x v="0"/>
    <s v="20/08/2024"/>
    <s v="13:48:57"/>
    <s v="Orden incorrecta"/>
    <s v=""/>
    <n v="47"/>
    <n v="49.9"/>
    <s v="100.0 %"/>
    <n v="-47"/>
    <x v="2"/>
    <x v="1"/>
    <x v="0"/>
  </r>
  <r>
    <x v="11"/>
    <s v="SantaCata"/>
    <n v="1261886822"/>
    <s v="Mária Almenara - Santa Catalina"/>
    <x v="0"/>
    <s v="20/08/2024"/>
    <s v="14:23:59"/>
    <s v="Producto faltante"/>
    <s v=""/>
    <n v="16"/>
    <n v="4.8"/>
    <s v="100.0 %"/>
    <n v="-4.8"/>
    <x v="1"/>
    <x v="1"/>
    <x v="0"/>
  </r>
  <r>
    <x v="11"/>
    <s v="San Miguel"/>
    <n v="1262279901"/>
    <s v="María Almenara - San Miguel"/>
    <x v="0"/>
    <s v="20/08/2024"/>
    <s v="20:10:23"/>
    <s v="Producto faltante"/>
    <s v=""/>
    <n v="51"/>
    <n v="35"/>
    <s v="100.0 %"/>
    <n v="-35"/>
    <x v="1"/>
    <x v="1"/>
    <x v="0"/>
  </r>
  <r>
    <x v="11"/>
    <s v="Aramburu"/>
    <n v="1261922381"/>
    <s v="Mária Almenara - Aramburú"/>
    <x v="98"/>
    <s v="20/08/2024"/>
    <s v="14:29:41"/>
    <s v="Calidad del producto"/>
    <s v=""/>
    <n v="49"/>
    <n v="49"/>
    <s v="100.0 %"/>
    <n v="-49"/>
    <x v="0"/>
    <x v="0"/>
    <x v="5"/>
  </r>
  <r>
    <x v="11"/>
    <s v="Bolivar"/>
    <n v="1262494021"/>
    <s v="Mária Almenara - Pueblo Libre"/>
    <x v="0"/>
    <s v="21/08/2024"/>
    <s v="10:54:11"/>
    <s v="Producto incorrecto"/>
    <s v=""/>
    <n v="99"/>
    <n v="54.45"/>
    <s v="100.0 %"/>
    <n v="-54.45"/>
    <x v="2"/>
    <x v="1"/>
    <x v="0"/>
  </r>
  <r>
    <x v="11"/>
    <s v="La Mar"/>
    <n v="1262823074"/>
    <s v="Mária Almenara - La Mar"/>
    <x v="119"/>
    <s v="21/08/2024"/>
    <s v="16:54:10"/>
    <s v="Calidad del producto"/>
    <s v=""/>
    <n v="32"/>
    <n v="16"/>
    <s v="100.0 %"/>
    <n v="-16"/>
    <x v="0"/>
    <x v="0"/>
    <x v="4"/>
  </r>
  <r>
    <x v="11"/>
    <s v="Camacho"/>
    <n v="1262855137"/>
    <s v="María Almenara - Camacho"/>
    <x v="0"/>
    <s v="21/08/2024"/>
    <s v="17:11:17"/>
    <s v="Producto faltante"/>
    <s v=""/>
    <n v="131"/>
    <n v="99"/>
    <s v="100.0 %"/>
    <n v="-99"/>
    <x v="1"/>
    <x v="1"/>
    <x v="0"/>
  </r>
  <r>
    <x v="11"/>
    <s v="Megaplaza"/>
    <n v="1262916891"/>
    <s v="Mária Almenara - Mega Plaza"/>
    <x v="120"/>
    <s v="21/08/2024"/>
    <s v="17:51:54"/>
    <s v="Calidad del producto"/>
    <s v=""/>
    <n v="16"/>
    <n v="5.28"/>
    <s v="100.0 %"/>
    <n v="-5.28"/>
    <x v="0"/>
    <x v="0"/>
    <x v="4"/>
  </r>
  <r>
    <x v="11"/>
    <s v="La Mar"/>
    <n v="1263127246"/>
    <s v="Mária Almenara - La Mar"/>
    <x v="0"/>
    <s v="21/08/2024"/>
    <s v="20:53:06"/>
    <s v="Producto faltante"/>
    <s v=""/>
    <n v="119"/>
    <n v="49"/>
    <s v="100.0 %"/>
    <n v="-49"/>
    <x v="1"/>
    <x v="1"/>
    <x v="0"/>
  </r>
  <r>
    <x v="11"/>
    <s v="Megaplaza"/>
    <n v="1263635711"/>
    <s v="Mária Almenara - Mega Plaza"/>
    <x v="0"/>
    <s v="22/08/2024"/>
    <s v="15:22:38"/>
    <s v="Producto faltante"/>
    <s v=""/>
    <n v="127.9"/>
    <n v="44.9"/>
    <s v="100.0 %"/>
    <n v="-44.9"/>
    <x v="1"/>
    <x v="1"/>
    <x v="0"/>
  </r>
  <r>
    <x v="11"/>
    <s v="Camacho"/>
    <n v="1263631811"/>
    <s v="María Almenara - Camacho"/>
    <x v="0"/>
    <s v="22/08/2024"/>
    <s v="16:01:39"/>
    <s v="Producto incorrecto"/>
    <s v=""/>
    <n v="64"/>
    <n v="16"/>
    <s v="100.0 %"/>
    <n v="-16"/>
    <x v="2"/>
    <x v="1"/>
    <x v="0"/>
  </r>
  <r>
    <x v="11"/>
    <s v="Camacho"/>
    <n v="1263703148"/>
    <s v="María Almenara - Camacho"/>
    <x v="0"/>
    <s v="22/08/2024"/>
    <s v="17:29:14"/>
    <s v="Producto faltante"/>
    <s v=""/>
    <n v="93.9"/>
    <n v="44.9"/>
    <s v="100.0 %"/>
    <n v="-44.9"/>
    <x v="1"/>
    <x v="1"/>
    <x v="0"/>
  </r>
  <r>
    <x v="11"/>
    <s v="Camacho"/>
    <n v="1263633900"/>
    <s v="María Almenara - Camacho"/>
    <x v="0"/>
    <s v="22/08/2024"/>
    <s v="16:30:57"/>
    <s v="Producto faltante"/>
    <s v=""/>
    <n v="24.9"/>
    <n v="10.36"/>
    <s v="100.0 %"/>
    <n v="-10.36"/>
    <x v="1"/>
    <x v="1"/>
    <x v="0"/>
  </r>
  <r>
    <x v="11"/>
    <s v="Dos De Mayo"/>
    <n v="1263792121"/>
    <s v="Mária Almenara - Dos De Mayo"/>
    <x v="0"/>
    <s v="22/08/2024"/>
    <s v="18:42:11"/>
    <s v="Producto incorrecto"/>
    <s v=""/>
    <n v="48"/>
    <n v="8.8000000000000007"/>
    <s v="100.0 %"/>
    <n v="-8.8000000000000007"/>
    <x v="2"/>
    <x v="1"/>
    <x v="0"/>
  </r>
  <r>
    <x v="11"/>
    <s v="Dos De Mayo"/>
    <n v="1264500965"/>
    <s v="Mária Almenara - Dos De Mayo"/>
    <x v="0"/>
    <s v="23/08/2024"/>
    <s v="17:27:12"/>
    <s v="Producto faltante"/>
    <s v=""/>
    <n v="64"/>
    <n v="16"/>
    <s v="100.0 %"/>
    <n v="-16"/>
    <x v="1"/>
    <x v="1"/>
    <x v="0"/>
  </r>
  <r>
    <x v="11"/>
    <s v="Megaplaza"/>
    <n v="1264917620"/>
    <s v="Mária Almenara - Mega Plaza"/>
    <x v="0"/>
    <s v="23/08/2024"/>
    <s v="21:44:27"/>
    <s v="Producto incorrecto"/>
    <s v=""/>
    <n v="48"/>
    <n v="32"/>
    <s v="100.0 %"/>
    <n v="-24.9"/>
    <x v="2"/>
    <x v="1"/>
    <x v="0"/>
  </r>
  <r>
    <x v="11"/>
    <s v="Barranco"/>
    <n v="1265546046"/>
    <s v="María Almenara- Barranco"/>
    <x v="96"/>
    <s v="24/08/2024"/>
    <s v="18:34:17"/>
    <s v="Calidad del producto"/>
    <s v=""/>
    <n v="52"/>
    <n v="15.06"/>
    <s v="100.0 %"/>
    <n v="-15.06"/>
    <x v="0"/>
    <x v="0"/>
    <x v="1"/>
  </r>
  <r>
    <x v="11"/>
    <s v="Megaplaza"/>
    <n v="1265643086"/>
    <s v="Mária Almenara - Mega Plaza"/>
    <x v="0"/>
    <s v="24/08/2024"/>
    <s v="18:54:53"/>
    <s v="Producto incorrecto"/>
    <s v=""/>
    <n v="41"/>
    <n v="10.56"/>
    <s v="100.0 %"/>
    <n v="-10.56"/>
    <x v="2"/>
    <x v="1"/>
    <x v="0"/>
  </r>
  <r>
    <x v="11"/>
    <s v="La Encalada"/>
    <n v="1265797078"/>
    <s v="Mária Almenara - Encalada"/>
    <x v="0"/>
    <s v="24/08/2024"/>
    <s v="20:16:19"/>
    <s v="Orden incorrecta"/>
    <s v=""/>
    <n v="24"/>
    <n v="27.4"/>
    <s v="100.0 %"/>
    <n v="-24"/>
    <x v="2"/>
    <x v="1"/>
    <x v="0"/>
  </r>
  <r>
    <x v="11"/>
    <s v="SantaCata"/>
    <n v="1266090389"/>
    <s v="Mária Almenara - Santa Catalina"/>
    <x v="109"/>
    <s v="25/08/2024"/>
    <s v="10:40:37"/>
    <s v="Calidad del producto"/>
    <s v=""/>
    <n v="99"/>
    <n v="99"/>
    <s v="100.0 %"/>
    <n v="-99"/>
    <x v="0"/>
    <x v="0"/>
    <x v="6"/>
  </r>
  <r>
    <x v="11"/>
    <s v="San Miguel"/>
    <n v="1266344500"/>
    <s v="María Almenara - San Miguel"/>
    <x v="0"/>
    <s v="25/08/2024"/>
    <s v="14:35:45"/>
    <s v="Producto faltante"/>
    <s v=""/>
    <n v="90.9"/>
    <n v="16"/>
    <s v="100.0 %"/>
    <n v="-16"/>
    <x v="1"/>
    <x v="1"/>
    <x v="0"/>
  </r>
  <r>
    <x v="11"/>
    <s v="Chorrillos"/>
    <n v="1266710261"/>
    <s v="Mária Almenara – Villa Chorrillos"/>
    <x v="0"/>
    <s v="25/08/2024"/>
    <s v="19:30:45"/>
    <s v="Producto incorrecto"/>
    <s v=""/>
    <n v="32"/>
    <n v="32"/>
    <s v="100.0 %"/>
    <n v="-32"/>
    <x v="2"/>
    <x v="1"/>
    <x v="0"/>
  </r>
  <r>
    <x v="11"/>
    <s v="Precursores"/>
    <n v="1266446833"/>
    <s v="María Almenara - Precursores"/>
    <x v="72"/>
    <s v="25/08/2024"/>
    <s v="16:22:40"/>
    <s v="Calidad del producto"/>
    <s v=""/>
    <n v="49"/>
    <n v="26.95"/>
    <s v="100.0 %"/>
    <n v="-26.95"/>
    <x v="0"/>
    <x v="0"/>
    <x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4">
  <r>
    <x v="0"/>
    <s v="Camacho"/>
    <n v="956734371"/>
    <s v="Camacho"/>
    <m/>
    <x v="0"/>
    <s v="15:30:26"/>
    <s v="Calidad de la comida"/>
    <s v=""/>
    <n v="16"/>
    <n v="3"/>
    <s v="1.0"/>
    <n v="-3"/>
    <x v="0"/>
    <s v="Tienda"/>
    <m/>
  </r>
  <r>
    <x v="0"/>
    <s v="Camacho"/>
    <n v="956719531"/>
    <s v="Camacho"/>
    <m/>
    <x v="0"/>
    <s v="15:11:49"/>
    <s v="Producto faltante"/>
    <s v=""/>
    <n v="61"/>
    <n v="9"/>
    <s v="1.0"/>
    <n v="-9"/>
    <x v="1"/>
    <s v="Tienda Vitrina"/>
    <m/>
  </r>
  <r>
    <x v="0"/>
    <s v="Megaplaza"/>
    <n v="956657162"/>
    <s v="Mega Plaza"/>
    <m/>
    <x v="0"/>
    <s v="14:03:05"/>
    <s v="Producto equivocado"/>
    <s v=""/>
    <n v="52"/>
    <n v="52"/>
    <s v="1.0"/>
    <n v="-52"/>
    <x v="2"/>
    <s v="Tienda Vitrina"/>
    <m/>
  </r>
  <r>
    <x v="0"/>
    <s v="San Miguel"/>
    <n v="958062942"/>
    <s v="San Miguel"/>
    <m/>
    <x v="1"/>
    <s v="20:29:07"/>
    <s v="Orden equivocada"/>
    <s v=""/>
    <n v="92.9"/>
    <n v="98.6"/>
    <s v="1.0"/>
    <n v="-92.9"/>
    <x v="2"/>
    <s v="Tienda Vitrina"/>
    <m/>
  </r>
  <r>
    <x v="0"/>
    <s v="Paso28"/>
    <n v="957802488"/>
    <s v="Paso28"/>
    <m/>
    <x v="2"/>
    <s v="17:53:08"/>
    <s v="Calidad de la comida"/>
    <s v="- 4F30I5"/>
    <n v="88"/>
    <n v="6"/>
    <s v="1.0"/>
    <n v="-6"/>
    <x v="0"/>
    <s v="Tienda"/>
    <m/>
  </r>
  <r>
    <x v="0"/>
    <s v="Chorrillos"/>
    <n v="958870566"/>
    <s v="Chorrillos"/>
    <m/>
    <x v="2"/>
    <s v="18:41:33"/>
    <s v="Producto equivocado"/>
    <s v=""/>
    <n v="35"/>
    <n v="10"/>
    <s v="1.0"/>
    <n v="-10"/>
    <x v="2"/>
    <s v="Tienda Vitrina"/>
    <m/>
  </r>
  <r>
    <x v="0"/>
    <s v="La Mar"/>
    <n v="959381036"/>
    <s v="La Mar"/>
    <m/>
    <x v="3"/>
    <s v="13:50:25"/>
    <s v="Calidad de la comida"/>
    <s v=""/>
    <n v="52"/>
    <n v="8"/>
    <s v="1.0"/>
    <n v="-8"/>
    <x v="0"/>
    <s v="Tienda"/>
    <m/>
  </r>
  <r>
    <x v="0"/>
    <s v="La Marina"/>
    <n v="958721222"/>
    <s v="La Marina"/>
    <m/>
    <x v="3"/>
    <s v="17:14:58"/>
    <s v="Producto faltante"/>
    <s v=""/>
    <n v="16"/>
    <n v="16"/>
    <s v="1.0"/>
    <n v="-16"/>
    <x v="1"/>
    <s v="Tienda Vitrina"/>
    <m/>
  </r>
  <r>
    <x v="0"/>
    <s v="San Miguel"/>
    <n v="958821996"/>
    <s v="San Miguel"/>
    <m/>
    <x v="3"/>
    <s v="17:53:36"/>
    <s v="Producto equivocado"/>
    <s v=""/>
    <n v="32"/>
    <n v="16"/>
    <s v="1.0"/>
    <n v="-16"/>
    <x v="2"/>
    <s v="Tienda Vitrina"/>
    <m/>
  </r>
  <r>
    <x v="0"/>
    <s v="SantaCata"/>
    <n v="959449797"/>
    <s v="Santa Catalina"/>
    <m/>
    <x v="3"/>
    <s v="16:49:19"/>
    <s v="Producto faltante"/>
    <s v=""/>
    <n v="41"/>
    <n v="16"/>
    <s v="1.0"/>
    <n v="-16"/>
    <x v="1"/>
    <s v="Tienda Vitrina"/>
    <m/>
  </r>
  <r>
    <x v="0"/>
    <s v="San Miguel"/>
    <n v="961339095"/>
    <s v="San Miguel"/>
    <m/>
    <x v="4"/>
    <s v="10:45:19"/>
    <s v="Orden equivocada"/>
    <s v=""/>
    <n v="16"/>
    <n v="19"/>
    <s v="1.0"/>
    <n v="-16"/>
    <x v="2"/>
    <s v="Tienda Vitrina"/>
    <m/>
  </r>
  <r>
    <x v="0"/>
    <s v="Paso28"/>
    <n v="962249655"/>
    <s v="Paso28"/>
    <m/>
    <x v="5"/>
    <s v="14:26:12"/>
    <s v="Calidad de la comida"/>
    <s v=""/>
    <n v="16"/>
    <n v="19"/>
    <s v="1.0"/>
    <n v="-16"/>
    <x v="0"/>
    <s v="Tienda"/>
    <m/>
  </r>
  <r>
    <x v="0"/>
    <s v="Paso28"/>
    <n v="962704209"/>
    <s v="Paso28"/>
    <m/>
    <x v="5"/>
    <s v="20:56:10"/>
    <s v="Producto equivocado"/>
    <s v=""/>
    <n v="32"/>
    <n v="16"/>
    <s v="1.0"/>
    <n v="-16"/>
    <x v="2"/>
    <s v="Tienda Vitrina"/>
    <m/>
  </r>
  <r>
    <x v="0"/>
    <s v="Dos De Mayo"/>
    <n v="963089329"/>
    <s v="Dos De Mayo"/>
    <m/>
    <x v="6"/>
    <s v="14:08:17"/>
    <s v="Producto faltante"/>
    <s v=""/>
    <n v="80"/>
    <n v="40"/>
    <s v="1.0"/>
    <n v="-40"/>
    <x v="1"/>
    <s v="Tienda Vitrina"/>
    <m/>
  </r>
  <r>
    <x v="0"/>
    <s v="Chorrillos"/>
    <n v="964143601"/>
    <s v="Chorrillos"/>
    <m/>
    <x v="7"/>
    <s v="16:41:16"/>
    <s v="Producto equivocado"/>
    <s v=""/>
    <n v="48"/>
    <n v="16"/>
    <s v="1.0"/>
    <n v="-16"/>
    <x v="2"/>
    <s v="Tienda Vitrina"/>
    <m/>
  </r>
  <r>
    <x v="0"/>
    <s v="San Miguel"/>
    <n v="964178916"/>
    <s v="San Miguel"/>
    <m/>
    <x v="7"/>
    <s v="16:41:16"/>
    <s v="Calidad de la comida"/>
    <s v="- HZOZCH"/>
    <n v="16"/>
    <n v="16"/>
    <s v="1.0"/>
    <n v="-16"/>
    <x v="0"/>
    <s v="Tienda"/>
    <m/>
  </r>
  <r>
    <x v="0"/>
    <s v="Chorrillos"/>
    <n v="964184398"/>
    <s v="Chorrillos"/>
    <m/>
    <x v="7"/>
    <s v="17:22:45"/>
    <s v="Calidad de la comida"/>
    <s v=""/>
    <n v="52"/>
    <n v="52"/>
    <s v="1.0"/>
    <n v="-52"/>
    <x v="0"/>
    <s v="Tienda"/>
    <m/>
  </r>
  <r>
    <x v="0"/>
    <s v="Bolivar"/>
    <n v="964184610"/>
    <s v="Bolivar"/>
    <m/>
    <x v="7"/>
    <s v="17:24:17"/>
    <s v="Orden equivocada"/>
    <s v=""/>
    <n v="52"/>
    <n v="58.8"/>
    <s v="1.0"/>
    <n v="-52"/>
    <x v="2"/>
    <s v="Tienda Vitrina"/>
    <m/>
  </r>
  <r>
    <x v="0"/>
    <s v="SantaCata"/>
    <n v="964099036"/>
    <s v="Santa Catalina"/>
    <m/>
    <x v="7"/>
    <s v="15:10:37"/>
    <s v="Calidad de la comida"/>
    <s v=""/>
    <n v="95"/>
    <n v="95"/>
    <s v="1.0"/>
    <n v="-95"/>
    <x v="0"/>
    <s v="Tienda"/>
    <m/>
  </r>
  <r>
    <x v="0"/>
    <s v="Camacho"/>
    <n v="963548761"/>
    <s v="Camacho"/>
    <m/>
    <x v="7"/>
    <s v="20:28:40"/>
    <s v="Orden equivocada"/>
    <s v=""/>
    <n v="16"/>
    <n v="14.66"/>
    <s v="1.0"/>
    <n v="-14.66"/>
    <x v="2"/>
    <s v="Tienda Vitrina"/>
    <m/>
  </r>
  <r>
    <x v="0"/>
    <s v="Camacho"/>
    <n v="964503154"/>
    <s v="Camacho"/>
    <m/>
    <x v="8"/>
    <s v="20:51:35"/>
    <s v="Calidad de la comida"/>
    <s v=""/>
    <n v="64"/>
    <n v="10"/>
    <s v="1.0"/>
    <n v="-10"/>
    <x v="0"/>
    <s v="Tienda"/>
    <m/>
  </r>
  <r>
    <x v="0"/>
    <s v="SantaCata"/>
    <n v="965024951"/>
    <s v="Santa Catalina"/>
    <m/>
    <x v="8"/>
    <s v="16:35:14"/>
    <s v="Producto faltante"/>
    <s v="- 4F30IU"/>
    <n v="104"/>
    <n v="95"/>
    <s v="1.0"/>
    <n v="-95"/>
    <x v="1"/>
    <s v="Tienda Vitrina"/>
    <m/>
  </r>
  <r>
    <x v="0"/>
    <s v="SantaCata"/>
    <n v="965276496"/>
    <s v="Santa Catalina"/>
    <m/>
    <x v="9"/>
    <s v="20:23:19"/>
    <s v="Calidad de la comida"/>
    <s v=""/>
    <n v="31"/>
    <n v="4"/>
    <s v="1.0"/>
    <n v="-4"/>
    <x v="0"/>
    <s v="Tienda"/>
    <m/>
  </r>
  <r>
    <x v="0"/>
    <s v="Megaplaza"/>
    <n v="965163496"/>
    <s v="Mega Plaza"/>
    <m/>
    <x v="9"/>
    <s v="18:35:09"/>
    <s v="Orden equivocada"/>
    <s v="- HW5IIY"/>
    <n v="52"/>
    <n v="57.5"/>
    <s v="1.0"/>
    <n v="-52"/>
    <x v="2"/>
    <s v="Tienda Vitrina"/>
    <m/>
  </r>
  <r>
    <x v="0"/>
    <s v="Camacho"/>
    <n v="965985356"/>
    <s v="Camacho"/>
    <m/>
    <x v="10"/>
    <s v="21:22:42"/>
    <s v="Calidad de la comida"/>
    <s v=""/>
    <n v="48"/>
    <n v="8"/>
    <s v="1.0"/>
    <n v="-8"/>
    <x v="0"/>
    <s v="Tienda"/>
    <m/>
  </r>
  <r>
    <x v="0"/>
    <s v="La Encalada"/>
    <n v="967285935"/>
    <s v="Encalada"/>
    <m/>
    <x v="11"/>
    <s v="17:13:55"/>
    <s v="Producto faltante"/>
    <s v=""/>
    <n v="58"/>
    <n v="9"/>
    <s v="1.0"/>
    <n v="-9"/>
    <x v="1"/>
    <s v="Tienda Vitrina"/>
    <m/>
  </r>
  <r>
    <x v="0"/>
    <s v="Paso28"/>
    <n v="965678144"/>
    <s v="Paso28"/>
    <m/>
    <x v="11"/>
    <s v="15:57:14"/>
    <s v="Producto faltante"/>
    <s v="Solicito mi devolución por que solo me l"/>
    <n v="32"/>
    <n v="16"/>
    <s v="1.0"/>
    <n v="-16"/>
    <x v="1"/>
    <s v="Tienda Vitrina"/>
    <m/>
  </r>
  <r>
    <x v="0"/>
    <s v="Aramburu"/>
    <n v="966545097"/>
    <s v="Aramburú"/>
    <m/>
    <x v="11"/>
    <s v="18:32:51"/>
    <s v="Orden equivocada"/>
    <s v=""/>
    <n v="36"/>
    <n v="36"/>
    <s v="1.0"/>
    <n v="-36"/>
    <x v="2"/>
    <s v="Tienda Vitrina"/>
    <m/>
  </r>
  <r>
    <x v="0"/>
    <s v="Chorrillos"/>
    <n v="967331334"/>
    <s v="Chorrillos"/>
    <m/>
    <x v="11"/>
    <s v="17:41:10"/>
    <s v="Calidad de la comida"/>
    <s v=""/>
    <n v="52"/>
    <n v="52"/>
    <s v="1.0"/>
    <n v="-52"/>
    <x v="0"/>
    <s v="Tienda"/>
    <m/>
  </r>
  <r>
    <x v="0"/>
    <s v="La Encalada"/>
    <n v="969458134"/>
    <s v="Mária Almenara - Encalada"/>
    <m/>
    <x v="12"/>
    <s v="22:00:14"/>
    <s v="Calidad de la comida"/>
    <m/>
    <n v="31"/>
    <n v="6"/>
    <m/>
    <n v="-6"/>
    <x v="0"/>
    <s v="Tienda"/>
    <m/>
  </r>
  <r>
    <x v="0"/>
    <s v="Precursores"/>
    <n v="970046916"/>
    <s v="María Almenara - Precursores"/>
    <m/>
    <x v="12"/>
    <s v="17:49:51"/>
    <s v="Calidad de la comida"/>
    <m/>
    <n v="47"/>
    <n v="8"/>
    <m/>
    <n v="-8"/>
    <x v="0"/>
    <s v="Tienda"/>
    <m/>
  </r>
  <r>
    <x v="0"/>
    <s v="San Miguel"/>
    <n v="969588175"/>
    <s v="María Almenara - San Miguel"/>
    <m/>
    <x v="12"/>
    <s v="09:41:25"/>
    <s v="Producto faltante"/>
    <m/>
    <n v="18"/>
    <n v="5.94"/>
    <m/>
    <n v="-5.94"/>
    <x v="1"/>
    <s v="Tienda Vitrina"/>
    <m/>
  </r>
  <r>
    <x v="0"/>
    <s v="Chorrillos"/>
    <n v="970748729"/>
    <s v="Mária Almenara – Villa Chorrillos"/>
    <m/>
    <x v="13"/>
    <s v="16:46:17"/>
    <s v="Calidad de la comida"/>
    <m/>
    <n v="32"/>
    <n v="4"/>
    <m/>
    <n v="-4"/>
    <x v="0"/>
    <s v="Tienda"/>
    <m/>
  </r>
  <r>
    <x v="0"/>
    <s v="SantaCata"/>
    <n v="970675380"/>
    <s v="Mária Almenara - Santa Catalina"/>
    <m/>
    <x v="13"/>
    <s v="14:59:57"/>
    <s v="Orden equivocada"/>
    <m/>
    <n v="15"/>
    <n v="17"/>
    <m/>
    <n v="-15"/>
    <x v="2"/>
    <s v="Tienda Vitrina"/>
    <m/>
  </r>
  <r>
    <x v="0"/>
    <s v="Paso28"/>
    <n v="970576856"/>
    <s v="Mária Almenara - Paseo De La Republica"/>
    <m/>
    <x v="13"/>
    <s v="14:09:59"/>
    <s v="Producto equivocado"/>
    <m/>
    <n v="48"/>
    <n v="16"/>
    <m/>
    <n v="-16"/>
    <x v="2"/>
    <s v="Tienda Vitrina"/>
    <m/>
  </r>
  <r>
    <x v="0"/>
    <s v="San Miguel"/>
    <n v="971404448"/>
    <s v="María Almenara - San Miguel"/>
    <m/>
    <x v="14"/>
    <s v="15:47:27"/>
    <s v="Producto faltante"/>
    <m/>
    <n v="18"/>
    <n v="9"/>
    <m/>
    <n v="-9"/>
    <x v="1"/>
    <s v="Tienda Vitrina"/>
    <m/>
  </r>
  <r>
    <x v="0"/>
    <s v="Megaplaza"/>
    <n v="972475469"/>
    <s v="Mária Almenara - Mega Plaza"/>
    <m/>
    <x v="15"/>
    <s v="20:23:15"/>
    <s v="Producto faltante"/>
    <m/>
    <n v="16"/>
    <n v="9.6"/>
    <m/>
    <n v="-9.6"/>
    <x v="1"/>
    <s v="Tienda Vitrina"/>
    <m/>
  </r>
  <r>
    <x v="0"/>
    <s v="SantaCata"/>
    <n v="973407391"/>
    <s v="Mária Almenara - Santa Catalina"/>
    <m/>
    <x v="16"/>
    <s v="09:21:45"/>
    <s v="Producto equivocado"/>
    <m/>
    <n v="84"/>
    <n v="32"/>
    <m/>
    <n v="-32"/>
    <x v="2"/>
    <s v="Tienda Vitrina"/>
    <m/>
  </r>
  <r>
    <x v="0"/>
    <s v="Paso28"/>
    <n v="973499902"/>
    <s v="Mária Almenara - Paseo De La Republica"/>
    <m/>
    <x v="16"/>
    <s v="10:41:06"/>
    <s v="Producto equivocado"/>
    <m/>
    <n v="151"/>
    <n v="52"/>
    <m/>
    <n v="-52"/>
    <x v="2"/>
    <s v="Tienda Vitrina"/>
    <m/>
  </r>
  <r>
    <x v="0"/>
    <s v="Precursores"/>
    <n v="975802724"/>
    <s v="María Almenara - Precursores"/>
    <m/>
    <x v="17"/>
    <s v="15:32:24"/>
    <s v="Producto faltante"/>
    <m/>
    <n v="16"/>
    <n v="9.6"/>
    <m/>
    <n v="-9.6"/>
    <x v="1"/>
    <s v="Tienda Vitrina"/>
    <m/>
  </r>
  <r>
    <x v="0"/>
    <s v="SantaCata"/>
    <n v="976362272"/>
    <s v="Mária Almenara - Santa Catalina"/>
    <m/>
    <x v="18"/>
    <s v="11:21:14"/>
    <s v="Calidad de la comida"/>
    <m/>
    <n v="52"/>
    <n v="52"/>
    <m/>
    <n v="-52"/>
    <x v="0"/>
    <s v="Tienda"/>
    <m/>
  </r>
  <r>
    <x v="0"/>
    <s v="Chorrillos"/>
    <n v="977234220"/>
    <s v="Mária Almenara – Villa Chorrillos"/>
    <m/>
    <x v="19"/>
    <s v="15:22:36"/>
    <s v="Producto faltante"/>
    <m/>
    <n v="39"/>
    <n v="9"/>
    <m/>
    <n v="-9"/>
    <x v="1"/>
    <s v="Tienda Vitrina"/>
    <m/>
  </r>
  <r>
    <x v="0"/>
    <s v="San Miguel"/>
    <n v="976847942"/>
    <s v="María Almenara - San Miguel"/>
    <m/>
    <x v="19"/>
    <s v="20:09:24"/>
    <s v="Producto equivocado"/>
    <m/>
    <n v="32"/>
    <n v="16"/>
    <m/>
    <n v="-16"/>
    <x v="2"/>
    <s v="Tienda Vitrina"/>
    <m/>
  </r>
  <r>
    <x v="0"/>
    <s v="La Encalada"/>
    <n v="977230924"/>
    <s v="Mária Almenara - Encalada"/>
    <m/>
    <x v="19"/>
    <s v="14:30:14"/>
    <s v="Orden equivocada"/>
    <m/>
    <n v="27"/>
    <n v="28.2"/>
    <m/>
    <n v="-27"/>
    <x v="2"/>
    <s v="Tienda Vitrina"/>
    <m/>
  </r>
  <r>
    <x v="0"/>
    <s v="San Miguel"/>
    <n v="977298945"/>
    <s v="María Almenara - San Miguel"/>
    <m/>
    <x v="19"/>
    <s v="15:33:54"/>
    <s v="Orden equivocada"/>
    <m/>
    <n v="48"/>
    <n v="51.3"/>
    <m/>
    <n v="-48"/>
    <x v="2"/>
    <s v="Tienda Vitrina"/>
    <m/>
  </r>
  <r>
    <x v="0"/>
    <s v="La Encalada"/>
    <n v="977450329"/>
    <s v="Mária Almenara - Encalada"/>
    <m/>
    <x v="20"/>
    <s v="19:44:59"/>
    <s v="Calidad de la comida"/>
    <m/>
    <n v="102"/>
    <n v="12"/>
    <m/>
    <n v="-12"/>
    <x v="0"/>
    <s v="Tienda"/>
    <m/>
  </r>
  <r>
    <x v="0"/>
    <s v="Paso28"/>
    <n v="977781938"/>
    <s v="Mária Almenara - Paseo De La Republica"/>
    <m/>
    <x v="20"/>
    <s v="11:46:54"/>
    <s v="Calidad de la comida"/>
    <m/>
    <n v="52"/>
    <n v="36.4"/>
    <m/>
    <n v="-36.4"/>
    <x v="0"/>
    <s v="Tienda"/>
    <m/>
  </r>
  <r>
    <x v="0"/>
    <s v="Paso28"/>
    <n v="978316774"/>
    <s v="Mária Almenara - Paseo De La Republica"/>
    <m/>
    <x v="21"/>
    <s v="21:05:42"/>
    <s v="Calidad de la comida"/>
    <m/>
    <n v="38"/>
    <n v="6"/>
    <m/>
    <n v="-6"/>
    <x v="0"/>
    <s v="Tienda"/>
    <m/>
  </r>
  <r>
    <x v="0"/>
    <s v="SantaCata"/>
    <n v="978534817"/>
    <s v="Mária Almenara - Santa Catalina"/>
    <m/>
    <x v="21"/>
    <s v="12:25:33"/>
    <s v="Orden equivocada"/>
    <m/>
    <n v="32"/>
    <n v="34.1"/>
    <m/>
    <n v="-32"/>
    <x v="2"/>
    <s v="Tienda Vitrina"/>
    <m/>
  </r>
  <r>
    <x v="0"/>
    <s v="Camacho"/>
    <n v="978656445"/>
    <s v="María Almenara - Camacho"/>
    <m/>
    <x v="21"/>
    <s v="16:00:08"/>
    <s v="Producto faltante"/>
    <m/>
    <n v="80"/>
    <n v="9.6"/>
    <m/>
    <n v="-9.6"/>
    <x v="1"/>
    <s v="Tienda Vitrina"/>
    <m/>
  </r>
  <r>
    <x v="0"/>
    <s v="San Miguel"/>
    <n v="978901910"/>
    <s v="María Almenara - San Miguel"/>
    <m/>
    <x v="22"/>
    <s v="19:40:28"/>
    <s v="Calidad de la comida"/>
    <m/>
    <n v="16"/>
    <n v="3"/>
    <m/>
    <n v="-3"/>
    <x v="0"/>
    <s v="Tienda"/>
    <m/>
  </r>
  <r>
    <x v="0"/>
    <s v="San Miguel"/>
    <n v="979373418"/>
    <s v="María Almenara - San Miguel"/>
    <m/>
    <x v="22"/>
    <s v="14:45:19"/>
    <s v="Calidad de la comida"/>
    <m/>
    <n v="89"/>
    <n v="10"/>
    <m/>
    <n v="-10"/>
    <x v="0"/>
    <s v="Tienda"/>
    <m/>
  </r>
  <r>
    <x v="0"/>
    <s v="La molina"/>
    <n v="979830244"/>
    <s v="Mária Almenara - La Molina"/>
    <m/>
    <x v="22"/>
    <s v="20:59:37"/>
    <s v="Producto incorrecto"/>
    <m/>
    <n v="52"/>
    <n v="54.4"/>
    <m/>
    <n v="-52"/>
    <x v="2"/>
    <s v="Tienda Vitrina"/>
    <m/>
  </r>
  <r>
    <x v="0"/>
    <s v="Paso28"/>
    <n v="979361775"/>
    <s v="Mária Almenara - Paseo De La Republica"/>
    <m/>
    <x v="22"/>
    <s v="15:14:07"/>
    <s v="Producto incorrecto"/>
    <m/>
    <n v="52"/>
    <n v="43.6"/>
    <m/>
    <n v="-43.6"/>
    <x v="2"/>
    <s v="Tienda Vitrina"/>
    <m/>
  </r>
  <r>
    <x v="0"/>
    <s v="La Marina"/>
    <n v="980663877"/>
    <s v="Mária Almenara - La Marina"/>
    <m/>
    <x v="23"/>
    <s v="20:43:42"/>
    <s v="Calidad del producto"/>
    <m/>
    <n v="52"/>
    <n v="55.9"/>
    <m/>
    <n v="-52"/>
    <x v="0"/>
    <s v="Tienda"/>
    <m/>
  </r>
  <r>
    <x v="1"/>
    <s v="Precursores"/>
    <n v="981300341"/>
    <s v="María Almenara - Precursores"/>
    <s v="porcion de carrot cake"/>
    <x v="24"/>
    <s v="17:23:50"/>
    <s v="Producto faltante"/>
    <m/>
    <n v="16"/>
    <n v="2.76"/>
    <m/>
    <n v="-2.76"/>
    <x v="1"/>
    <s v="Tienda Vitrina"/>
    <m/>
  </r>
  <r>
    <x v="1"/>
    <s v="Megaplaza"/>
    <n v="981235737"/>
    <s v="Mária Almenara - Mega Plaza"/>
    <s v="porcion de red velvet / porcion ch. maracuya"/>
    <x v="24"/>
    <s v="16:12:57"/>
    <s v="Calidad del producto"/>
    <m/>
    <n v="32"/>
    <n v="3"/>
    <m/>
    <n v="-3"/>
    <x v="0"/>
    <s v="Tienda"/>
    <m/>
  </r>
  <r>
    <x v="1"/>
    <s v="Precursores"/>
    <n v="981300341"/>
    <s v="María Almenara - Precursores"/>
    <m/>
    <x v="24"/>
    <s v="17:23:50"/>
    <s v="Producto faltante"/>
    <m/>
    <n v="16"/>
    <n v="6.84"/>
    <m/>
    <n v="-6.84"/>
    <x v="1"/>
    <s v="Tienda Vitrina"/>
    <m/>
  </r>
  <r>
    <x v="1"/>
    <s v="Chorrillos"/>
    <n v="980830145"/>
    <s v="Mária Almenara – Villa Chorrillos"/>
    <s v="mini redvelvet / mini blue velvet"/>
    <x v="24"/>
    <s v="09:57:33"/>
    <s v="Calidad del producto"/>
    <m/>
    <n v="104"/>
    <n v="52"/>
    <m/>
    <n v="-52"/>
    <x v="0"/>
    <s v="Tienda"/>
    <m/>
  </r>
  <r>
    <x v="1"/>
    <s v="SantaCata"/>
    <n v="981248221"/>
    <s v="Mária Almenara - Santa Catalina"/>
    <m/>
    <x v="24"/>
    <s v="16:52:45"/>
    <s v="Producto faltante"/>
    <m/>
    <n v="81"/>
    <n v="52"/>
    <m/>
    <n v="-52"/>
    <x v="1"/>
    <s v="Tienda Vitrina"/>
    <m/>
  </r>
  <r>
    <x v="1"/>
    <s v="Bolivar"/>
    <n v="981193628"/>
    <s v="Mária Almenara - Pueblo Libre"/>
    <m/>
    <x v="24"/>
    <s v="15:55:30"/>
    <s v="Producto incorrecto"/>
    <m/>
    <n v="64"/>
    <n v="64"/>
    <m/>
    <n v="-64"/>
    <x v="2"/>
    <s v="Tienda Vitrina"/>
    <m/>
  </r>
  <r>
    <x v="1"/>
    <s v="La molina"/>
    <n v="982159373"/>
    <s v="Mária Almenara - La Molina"/>
    <m/>
    <x v="25"/>
    <s v="19:48:39"/>
    <s v="Orden incorrecta"/>
    <m/>
    <n v="36"/>
    <n v="39.700000000000003"/>
    <m/>
    <n v="-36"/>
    <x v="2"/>
    <s v="Tienda Vitrina"/>
    <m/>
  </r>
  <r>
    <x v="1"/>
    <s v="San Miguel"/>
    <n v="981700311"/>
    <s v="María Almenara - San Miguel"/>
    <m/>
    <x v="25"/>
    <s v="08:55:51"/>
    <s v="Producto faltante"/>
    <m/>
    <n v="49"/>
    <n v="35.6"/>
    <m/>
    <n v="-35.6"/>
    <x v="1"/>
    <s v="Tienda Vitrina"/>
    <m/>
  </r>
  <r>
    <x v="1"/>
    <s v="Megaplaza"/>
    <n v="982484656"/>
    <s v="Mária Almenara - Mega Plaza"/>
    <m/>
    <x v="26"/>
    <s v="12:59:26"/>
    <s v="Producto incorrecto"/>
    <m/>
    <n v="32"/>
    <n v="9.6"/>
    <m/>
    <n v="-9.6"/>
    <x v="2"/>
    <s v="Tienda Vitrina"/>
    <m/>
  </r>
  <r>
    <x v="1"/>
    <s v="Megaplaza"/>
    <n v="982784754"/>
    <s v="Mária Almenara - Mega Plaza"/>
    <m/>
    <x v="26"/>
    <s v="19:48:12"/>
    <s v="Orden incorrecta"/>
    <m/>
    <n v="52"/>
    <n v="56.9"/>
    <m/>
    <n v="-52"/>
    <x v="2"/>
    <s v="Tienda Vitrina"/>
    <m/>
  </r>
  <r>
    <x v="1"/>
    <s v="Megaplaza"/>
    <n v="982786267"/>
    <s v="Mária Almenara - Mega Plaza"/>
    <m/>
    <x v="26"/>
    <s v="20:00:38"/>
    <s v="Orden incorrecta"/>
    <m/>
    <n v="29"/>
    <n v="35.9"/>
    <m/>
    <n v="-29"/>
    <x v="2"/>
    <s v="Tienda Vitrina"/>
    <m/>
  </r>
  <r>
    <x v="1"/>
    <s v="SantaCata"/>
    <n v="983314085"/>
    <s v="Mária Almenara - Santa Catalina"/>
    <m/>
    <x v="27"/>
    <s v="17:08:17"/>
    <s v="Producto incorrecto"/>
    <m/>
    <n v="25"/>
    <n v="9"/>
    <m/>
    <n v="-9"/>
    <x v="2"/>
    <s v="Tienda Vitrina"/>
    <m/>
  </r>
  <r>
    <x v="1"/>
    <s v="Dos De Mayo"/>
    <n v="983921918"/>
    <s v="Mária Almenara - Dos De Mayo"/>
    <m/>
    <x v="28"/>
    <s v="14:05:54"/>
    <s v="Producto faltante"/>
    <m/>
    <n v="58"/>
    <n v="29"/>
    <m/>
    <n v="-29"/>
    <x v="1"/>
    <s v="Tienda Vitrina"/>
    <m/>
  </r>
  <r>
    <x v="1"/>
    <s v="Megaplaza"/>
    <n v="984285325"/>
    <s v="Mária Almenara - Mega Plaza"/>
    <s v="red velvet 12pz"/>
    <x v="28"/>
    <s v="20:01:29"/>
    <s v="Calidad del producto"/>
    <m/>
    <n v="102"/>
    <n v="10"/>
    <m/>
    <n v="-10"/>
    <x v="0"/>
    <s v="Tienda"/>
    <m/>
  </r>
  <r>
    <x v="1"/>
    <s v="Paso28"/>
    <n v="984289032"/>
    <s v="Mária Almenara - Paseo De La Republica"/>
    <m/>
    <x v="28"/>
    <s v="20:29:23"/>
    <s v="Orden incorrecta"/>
    <m/>
    <n v="99"/>
    <n v="99"/>
    <m/>
    <n v="-99"/>
    <x v="2"/>
    <s v="Tienda Vitrina"/>
    <m/>
  </r>
  <r>
    <x v="1"/>
    <s v="La Mar"/>
    <n v="984876660"/>
    <s v="Mária Almenara - La Mar"/>
    <m/>
    <x v="29"/>
    <s v="15:49:52"/>
    <s v="Producto faltante"/>
    <m/>
    <n v="32"/>
    <n v="11.2"/>
    <m/>
    <n v="-11.2"/>
    <x v="1"/>
    <s v="Tienda Vitrina"/>
    <m/>
  </r>
  <r>
    <x v="1"/>
    <s v="San Miguel"/>
    <n v="984832628"/>
    <s v="María Almenara - San Miguel"/>
    <m/>
    <x v="29"/>
    <s v="15:09:58"/>
    <s v="Orden incorrecta"/>
    <m/>
    <n v="32"/>
    <n v="35"/>
    <m/>
    <n v="-32"/>
    <x v="2"/>
    <s v="Tienda Vitrina"/>
    <m/>
  </r>
  <r>
    <x v="1"/>
    <s v="Precursores"/>
    <n v="984493912"/>
    <s v="María Almenara - Precursores"/>
    <s v="mini carrot cake"/>
    <x v="29"/>
    <s v="09:28:49"/>
    <s v="Calidad del producto"/>
    <m/>
    <n v="52"/>
    <n v="52"/>
    <m/>
    <n v="-52"/>
    <x v="0"/>
    <s v="Tienda"/>
    <m/>
  </r>
  <r>
    <x v="1"/>
    <s v="La Marina"/>
    <n v="985846066"/>
    <s v="Mária Almenara - La Marina"/>
    <m/>
    <x v="30"/>
    <s v="15:42:21"/>
    <s v="Producto incorrecto"/>
    <m/>
    <n v="32"/>
    <n v="16"/>
    <m/>
    <n v="-16"/>
    <x v="2"/>
    <s v="Tienda Vitrina"/>
    <m/>
  </r>
  <r>
    <x v="1"/>
    <s v="Paso28"/>
    <n v="986216954"/>
    <s v="Mária Almenara - Paseo De La Republica"/>
    <m/>
    <x v="30"/>
    <s v="20:28:05"/>
    <s v="Orden incorrecta"/>
    <m/>
    <n v="48"/>
    <n v="50.4"/>
    <m/>
    <n v="-48"/>
    <x v="2"/>
    <s v="Tienda Vitrina"/>
    <m/>
  </r>
  <r>
    <x v="1"/>
    <s v="La Marina"/>
    <n v="986978675"/>
    <s v="Mária Almenara - La Marina"/>
    <m/>
    <x v="31"/>
    <s v="18:04:08"/>
    <s v="Orden incorrecta"/>
    <m/>
    <n v="16"/>
    <n v="16"/>
    <m/>
    <n v="-16"/>
    <x v="2"/>
    <s v="Tienda Vitrina"/>
    <m/>
  </r>
  <r>
    <x v="1"/>
    <s v="SantaCata"/>
    <n v="986995546"/>
    <s v="Mária Almenara - Santa Catalina"/>
    <m/>
    <x v="31"/>
    <s v="18:13:15"/>
    <s v="Orden incorrecta"/>
    <m/>
    <n v="52"/>
    <n v="56.8"/>
    <m/>
    <n v="-52"/>
    <x v="2"/>
    <s v="Tienda Vitrina"/>
    <m/>
  </r>
  <r>
    <x v="1"/>
    <s v="Paso28"/>
    <n v="987135123"/>
    <s v="Mária Almenara - Paseo De La Republica"/>
    <s v="crocante de manzana"/>
    <x v="31"/>
    <s v="19:51:19"/>
    <s v="Calidad del producto"/>
    <m/>
    <n v="95"/>
    <n v="31.35"/>
    <m/>
    <n v="-31.35"/>
    <x v="0"/>
    <s v="Tienda"/>
    <m/>
  </r>
  <r>
    <x v="1"/>
    <s v="Precursores"/>
    <n v="987149964"/>
    <s v="María Almenara - Precursores"/>
    <m/>
    <x v="31"/>
    <s v="19:49:33"/>
    <s v="Producto incorrecto"/>
    <m/>
    <n v="32"/>
    <n v="16"/>
    <m/>
    <n v="-16"/>
    <x v="2"/>
    <s v="Tienda Vitrina"/>
    <m/>
  </r>
  <r>
    <x v="1"/>
    <s v="Aramburu"/>
    <n v="987591891"/>
    <s v="Mária Almenara - Aramburú"/>
    <s v="ch de frutos rojos 12pz"/>
    <x v="32"/>
    <s v="13:16:14"/>
    <s v="Calidad del producto"/>
    <m/>
    <n v="102"/>
    <n v="102"/>
    <m/>
    <n v="-102"/>
    <x v="0"/>
    <s v="Tienda"/>
    <m/>
  </r>
  <r>
    <x v="1"/>
    <s v="Megaplaza"/>
    <n v="988281892"/>
    <s v="Mária Almenara - Mega Plaza"/>
    <m/>
    <x v="33"/>
    <s v="14:58:47"/>
    <s v="Producto faltante"/>
    <m/>
    <n v="63"/>
    <n v="16"/>
    <m/>
    <n v="-16"/>
    <x v="1"/>
    <s v="Tienda Vitrina"/>
    <m/>
  </r>
  <r>
    <x v="1"/>
    <s v="Paso28"/>
    <n v="988280966"/>
    <s v="Mária Almenara - Paseo De La Republica"/>
    <m/>
    <x v="33"/>
    <s v="14:43:53"/>
    <s v="Producto faltante"/>
    <m/>
    <n v="133"/>
    <n v="52"/>
    <m/>
    <n v="-52"/>
    <x v="1"/>
    <s v="Tienda Vitrina"/>
    <m/>
  </r>
  <r>
    <x v="1"/>
    <s v="La Mar"/>
    <n v="989078760"/>
    <s v="Mária Almenara - La Mar"/>
    <s v="mix ma box petit"/>
    <x v="34"/>
    <s v="16:14:55"/>
    <s v="Calidad del producto"/>
    <m/>
    <n v="32"/>
    <n v="10.56"/>
    <m/>
    <n v="-10.56"/>
    <x v="0"/>
    <s v="Tienda"/>
    <m/>
  </r>
  <r>
    <x v="1"/>
    <s v="Paso28"/>
    <n v="989786269"/>
    <s v="Mária Almenara - Paseo De La Republica"/>
    <m/>
    <x v="35"/>
    <s v="14:51:27"/>
    <s v="Producto incorrecto"/>
    <m/>
    <n v="24"/>
    <n v="8"/>
    <m/>
    <n v="-8"/>
    <x v="2"/>
    <s v="Tienda Vitrina"/>
    <m/>
  </r>
  <r>
    <x v="1"/>
    <s v="Precursores"/>
    <n v="989857092"/>
    <s v="María Almenara - Precursores"/>
    <m/>
    <x v="35"/>
    <s v="16:31:50"/>
    <s v="Producto incorrecto"/>
    <m/>
    <n v="52"/>
    <n v="36"/>
    <m/>
    <n v="-36"/>
    <x v="2"/>
    <s v="Tienda Vitrina"/>
    <m/>
  </r>
  <r>
    <x v="1"/>
    <s v="Dos De Mayo"/>
    <n v="990206712"/>
    <s v="Mária Almenara - Dos De Mayo"/>
    <m/>
    <x v="35"/>
    <s v="21:22:29"/>
    <s v="Orden incorrecta"/>
    <m/>
    <n v="16"/>
    <n v="7"/>
    <m/>
    <n v="-7"/>
    <x v="2"/>
    <s v="Tienda Vitrina"/>
    <m/>
  </r>
  <r>
    <x v="1"/>
    <s v="Dos De Mayo"/>
    <n v="990206712"/>
    <s v="Mária Almenara - Dos De Mayo"/>
    <m/>
    <x v="35"/>
    <s v="21:22:29"/>
    <s v="Orden incorrecta"/>
    <m/>
    <n v="16"/>
    <n v="9"/>
    <m/>
    <n v="-9"/>
    <x v="2"/>
    <s v="Tienda Vitrina"/>
    <m/>
  </r>
  <r>
    <x v="1"/>
    <s v="Dos De Mayo"/>
    <n v="990604221"/>
    <s v="Mária Almenara - Dos De Mayo"/>
    <m/>
    <x v="36"/>
    <s v="14:38:15"/>
    <s v="Orden incorrecta"/>
    <m/>
    <n v="95"/>
    <n v="96.7"/>
    <m/>
    <n v="-95"/>
    <x v="2"/>
    <s v="Tienda Vitrina"/>
    <m/>
  </r>
  <r>
    <x v="1"/>
    <s v="La molina"/>
    <n v="991167719"/>
    <s v="Mária Almenara - La Molina"/>
    <s v="crocante de manzana"/>
    <x v="37"/>
    <s v="07:48:43"/>
    <s v="Calidad del producto"/>
    <m/>
    <n v="95"/>
    <n v="95"/>
    <m/>
    <n v="-95"/>
    <x v="0"/>
    <s v="Tienda"/>
    <m/>
  </r>
  <r>
    <x v="1"/>
    <s v="Megaplaza"/>
    <n v="992472392"/>
    <s v="Mária Almenara - Mega Plaza"/>
    <m/>
    <x v="38"/>
    <s v="15:09:39"/>
    <s v="Producto incorrecto"/>
    <m/>
    <n v="32"/>
    <n v="16"/>
    <m/>
    <n v="-16"/>
    <x v="2"/>
    <s v="Tienda Vitrina"/>
    <m/>
  </r>
  <r>
    <x v="1"/>
    <s v="Megaplaza"/>
    <n v="992564071"/>
    <s v="Mária Almenara - Mega Plaza"/>
    <m/>
    <x v="38"/>
    <s v="16:51:33"/>
    <s v="Producto incorrecto"/>
    <m/>
    <n v="104"/>
    <n v="52"/>
    <m/>
    <n v="-52"/>
    <x v="2"/>
    <s v="Tienda Vitrina"/>
    <m/>
  </r>
  <r>
    <x v="1"/>
    <s v="San Miguel"/>
    <n v="992743840"/>
    <s v="María Almenara - San Miguel"/>
    <s v="galleta dona vainilla / Porción bruselina de vainilla"/>
    <x v="38"/>
    <s v="19:40:20"/>
    <s v="Calidad del producto"/>
    <s v=""/>
    <n v="24"/>
    <n v="16"/>
    <m/>
    <n v="-16"/>
    <x v="0"/>
    <s v="Tienda"/>
    <m/>
  </r>
  <r>
    <x v="1"/>
    <s v="Aramburu"/>
    <n v="993320389"/>
    <s v="Mária Almenara - Aramburú"/>
    <m/>
    <x v="39"/>
    <s v="16:58:52"/>
    <s v="Producto incorrecto"/>
    <s v=""/>
    <n v="26"/>
    <n v="6"/>
    <m/>
    <n v="-6"/>
    <x v="2"/>
    <s v="Tienda Vitrina"/>
    <m/>
  </r>
  <r>
    <x v="1"/>
    <s v="Megaplaza"/>
    <n v="993390471"/>
    <s v="Mária Almenara - Mega Plaza"/>
    <m/>
    <x v="39"/>
    <s v="18:00:08"/>
    <s v="Producto incorrecto"/>
    <s v=""/>
    <n v="55"/>
    <n v="9.6"/>
    <m/>
    <n v="-9.6"/>
    <x v="2"/>
    <s v="Tienda Vitrina"/>
    <m/>
  </r>
  <r>
    <x v="1"/>
    <s v="Dos De Mayo"/>
    <n v="993560362"/>
    <s v="Mária Almenara - Dos De Mayo"/>
    <s v="porción de ch. de oreo"/>
    <x v="39"/>
    <s v="20:23:09"/>
    <s v="Calidad del producto"/>
    <s v=""/>
    <n v="16"/>
    <n v="16"/>
    <m/>
    <n v="-16"/>
    <x v="0"/>
    <s v="Tienda"/>
    <m/>
  </r>
  <r>
    <x v="1"/>
    <s v="San Miguel"/>
    <n v="993984436"/>
    <s v="María Almenara - San Miguel"/>
    <m/>
    <x v="40"/>
    <s v="15:01:13"/>
    <s v="Producto faltante"/>
    <s v=""/>
    <n v="126"/>
    <n v="62"/>
    <m/>
    <n v="-62"/>
    <x v="1"/>
    <s v="Tienda Vitrina"/>
    <m/>
  </r>
  <r>
    <x v="1"/>
    <s v="La Marina"/>
    <n v="994161216"/>
    <s v="Mária Almenara - La Marina"/>
    <m/>
    <x v="40"/>
    <s v="18:27:25"/>
    <s v="Producto incorrecto"/>
    <s v=""/>
    <n v="32"/>
    <n v="16"/>
    <m/>
    <n v="-16"/>
    <x v="2"/>
    <s v="Tienda Vitrina"/>
    <m/>
  </r>
  <r>
    <x v="1"/>
    <s v="Paso28"/>
    <n v="995073261"/>
    <s v="Mária Almenara - Paseo De La Republica"/>
    <s v="porción de merengado de chirimoya"/>
    <x v="41"/>
    <s v="20:12:38"/>
    <s v="Calidad del producto"/>
    <s v=""/>
    <n v="16"/>
    <n v="6.54"/>
    <m/>
    <n v="-6.54"/>
    <x v="0"/>
    <s v="Tienda"/>
    <m/>
  </r>
  <r>
    <x v="1"/>
    <s v="La molina"/>
    <n v="995104750"/>
    <s v="Mária Almenara - La Molina"/>
    <m/>
    <x v="41"/>
    <s v="20:40:38"/>
    <s v="Orden incorrecta"/>
    <s v=""/>
    <n v="95"/>
    <n v="99.3"/>
    <m/>
    <n v="-95"/>
    <x v="2"/>
    <s v="Tienda Vitrina"/>
    <m/>
  </r>
  <r>
    <x v="1"/>
    <s v="Camacho"/>
    <n v="995509398"/>
    <s v="María Almenara - Camacho"/>
    <m/>
    <x v="42"/>
    <s v="13:41:40"/>
    <s v="Orden incorrecta"/>
    <s v=""/>
    <n v="64"/>
    <n v="67.3"/>
    <m/>
    <n v="-64"/>
    <x v="2"/>
    <s v="Tienda Vitrina"/>
    <m/>
  </r>
  <r>
    <x v="1"/>
    <s v="La Mar"/>
    <n v="996056060"/>
    <s v="Mária Almenara - La Mar"/>
    <m/>
    <x v="43"/>
    <s v="10:53:28"/>
    <s v="Orden incorrecta"/>
    <s v=""/>
    <n v="36"/>
    <n v="37.700000000000003"/>
    <m/>
    <n v="-36"/>
    <x v="2"/>
    <s v="Tienda Vitrina"/>
    <m/>
  </r>
  <r>
    <x v="1"/>
    <s v="SantaCata"/>
    <n v="996602052"/>
    <s v="Mária Almenara - Santa Catalina"/>
    <m/>
    <x v="43"/>
    <s v="19:49:21"/>
    <s v="Producto incorrecto"/>
    <s v=""/>
    <n v="71"/>
    <n v="9"/>
    <m/>
    <n v="-9"/>
    <x v="2"/>
    <s v="Tienda Vitrina"/>
    <m/>
  </r>
  <r>
    <x v="1"/>
    <s v="La Encalada"/>
    <n v="997044449"/>
    <s v="Mária Almenara - Encalada"/>
    <s v="red velvet 12pz"/>
    <x v="44"/>
    <s v="11:36:18"/>
    <s v="Calidad del producto"/>
    <s v=""/>
    <n v="99"/>
    <n v="32.67"/>
    <m/>
    <n v="-32.67"/>
    <x v="0"/>
    <s v="Tienda"/>
    <m/>
  </r>
  <r>
    <x v="1"/>
    <s v="Megaplaza"/>
    <n v="997202020"/>
    <s v="Mária Almenara - Mega Plaza"/>
    <m/>
    <x v="44"/>
    <s v="14:55:04"/>
    <s v="Producto faltante"/>
    <s v=""/>
    <n v="150"/>
    <n v="49.19"/>
    <m/>
    <n v="-49.19"/>
    <x v="1"/>
    <s v="Tienda Vitrina"/>
    <m/>
  </r>
  <r>
    <x v="1"/>
    <s v="Paso28"/>
    <n v="997421939"/>
    <s v="Mária Almenara - Paseo De La Republica"/>
    <m/>
    <x v="44"/>
    <s v="18:45:24"/>
    <s v="Orden incorrecta"/>
    <s v=""/>
    <n v="49"/>
    <n v="53.8"/>
    <m/>
    <n v="-49"/>
    <x v="2"/>
    <s v="Tienda Vitrina"/>
    <m/>
  </r>
  <r>
    <x v="1"/>
    <s v="Aramburu"/>
    <n v="999031820"/>
    <s v="Mária Almenara - Aramburú"/>
    <m/>
    <x v="45"/>
    <s v="16:35:33"/>
    <s v="Orden incorrecta"/>
    <s v=""/>
    <n v="36"/>
    <n v="36"/>
    <m/>
    <n v="-36"/>
    <x v="2"/>
    <s v="Tienda Vitrina"/>
    <m/>
  </r>
  <r>
    <x v="1"/>
    <s v="Camacho"/>
    <n v="999320071"/>
    <s v="María Almenara - Camacho"/>
    <m/>
    <x v="45"/>
    <s v="21:43:58"/>
    <s v="Producto faltante"/>
    <s v=""/>
    <n v="22"/>
    <n v="3.1"/>
    <m/>
    <n v="-3.1"/>
    <x v="1"/>
    <s v="Tienda Vitrina"/>
    <m/>
  </r>
  <r>
    <x v="1"/>
    <s v="Camacho"/>
    <n v="999320071"/>
    <s v="María Almenara - Camacho"/>
    <m/>
    <x v="45"/>
    <s v="21:43:58"/>
    <s v="Producto faltante"/>
    <s v=""/>
    <n v="22"/>
    <n v="12.5"/>
    <m/>
    <n v="-12.5"/>
    <x v="1"/>
    <s v="Tienda Vitrina"/>
    <m/>
  </r>
  <r>
    <x v="1"/>
    <s v="SantaCata"/>
    <n v="999319487"/>
    <s v="Mária Almenara - Santa Catalina"/>
    <s v="Porción bruselina de vainilla"/>
    <x v="45"/>
    <s v="21:33:47"/>
    <s v="Calidad del producto"/>
    <s v=""/>
    <n v="16"/>
    <n v="16"/>
    <m/>
    <n v="-16"/>
    <x v="0"/>
    <s v="Tienda"/>
    <m/>
  </r>
  <r>
    <x v="1"/>
    <s v="Bolivar"/>
    <n v="999904422"/>
    <s v="Mária Almenara - Pueblo Libre"/>
    <m/>
    <x v="46"/>
    <s v="18:44:10"/>
    <s v="Producto incorrecto"/>
    <s v=""/>
    <n v="26"/>
    <n v="10"/>
    <m/>
    <n v="-10"/>
    <x v="2"/>
    <s v="Tienda Vitrina"/>
    <m/>
  </r>
  <r>
    <x v="1"/>
    <s v="SantaCata"/>
    <n v="1000015932"/>
    <s v="Mária Almenara - Santa Catalina"/>
    <m/>
    <x v="46"/>
    <s v="19:42:19"/>
    <s v="Producto faltante"/>
    <s v=""/>
    <n v="61"/>
    <n v="12"/>
    <m/>
    <n v="-12"/>
    <x v="1"/>
    <s v="Tienda Vitrina"/>
    <m/>
  </r>
  <r>
    <x v="1"/>
    <s v="SantaCata"/>
    <n v="1000098151"/>
    <s v="Mária Almenara - Santa Catalina"/>
    <m/>
    <x v="46"/>
    <s v="21:24:54"/>
    <s v="Orden incorrecta"/>
    <s v=""/>
    <n v="16"/>
    <n v="16"/>
    <m/>
    <n v="-16"/>
    <x v="2"/>
    <s v="Tienda Vitrina"/>
    <m/>
  </r>
  <r>
    <x v="1"/>
    <s v="Paso28"/>
    <n v="1000266117"/>
    <s v="Mária Almenara - Paseo De La Republica"/>
    <m/>
    <x v="47"/>
    <s v="11:18:15"/>
    <s v="Producto incorrecto"/>
    <s v=""/>
    <n v="32"/>
    <n v="11.8"/>
    <m/>
    <n v="-11.8"/>
    <x v="2"/>
    <s v="Tienda Vitrina"/>
    <m/>
  </r>
  <r>
    <x v="1"/>
    <s v="Bolivar"/>
    <n v="1001339912"/>
    <s v="Mária Almenara - Pueblo Libre"/>
    <m/>
    <x v="48"/>
    <s v="14:55:19"/>
    <s v="Orden incorrecta"/>
    <s v=""/>
    <n v="32"/>
    <n v="34.6"/>
    <m/>
    <n v="-32"/>
    <x v="2"/>
    <s v="Tienda Vitrina"/>
    <m/>
  </r>
  <r>
    <x v="1"/>
    <s v="Megaplaza"/>
    <n v="1001297625"/>
    <s v="Mária Almenara - Mega Plaza"/>
    <m/>
    <x v="48"/>
    <s v="14:44:32"/>
    <s v="Producto faltante"/>
    <s v=""/>
    <n v="80"/>
    <n v="16"/>
    <m/>
    <n v="-16"/>
    <x v="1"/>
    <s v="Tienda Vitrina"/>
    <m/>
  </r>
  <r>
    <x v="1"/>
    <s v="La Mar"/>
    <n v="1001995200"/>
    <s v="Mária Almenara - La Mar"/>
    <s v="Porción de keke de platano / carrot cake"/>
    <x v="49"/>
    <s v="12:01:17"/>
    <s v="Calidad del producto"/>
    <s v=""/>
    <n v="25"/>
    <n v="4"/>
    <m/>
    <n v="-4"/>
    <x v="0"/>
    <s v="Tienda"/>
    <m/>
  </r>
  <r>
    <x v="1"/>
    <s v="San Miguel"/>
    <n v="1002802323"/>
    <s v="María Almenara - San Miguel"/>
    <m/>
    <x v="50"/>
    <s v="11:36:34"/>
    <s v="Producto faltante"/>
    <s v=""/>
    <n v="32"/>
    <n v="9.8000000000000007"/>
    <m/>
    <n v="-9.8000000000000007"/>
    <x v="1"/>
    <s v="Tienda Vitrina"/>
    <m/>
  </r>
  <r>
    <x v="1"/>
    <s v="San Miguel"/>
    <n v="1002802323"/>
    <s v="María Almenara - San Miguel"/>
    <m/>
    <x v="50"/>
    <s v="11:36:34"/>
    <s v="Producto faltante"/>
    <s v=""/>
    <n v="32"/>
    <n v="6.2"/>
    <m/>
    <n v="-6.2"/>
    <x v="1"/>
    <s v="Tienda Vitrina"/>
    <m/>
  </r>
  <r>
    <x v="1"/>
    <s v="Dos De Mayo"/>
    <n v="1003248119"/>
    <s v="Mária Almenara - Dos De Mayo"/>
    <m/>
    <x v="50"/>
    <s v="18:44:42"/>
    <s v="Orden incorrecta"/>
    <s v=""/>
    <n v="49"/>
    <n v="52.4"/>
    <m/>
    <n v="-49"/>
    <x v="2"/>
    <s v="Tienda Vitrina"/>
    <m/>
  </r>
  <r>
    <x v="1"/>
    <s v="Bolivar"/>
    <n v="1003602267"/>
    <s v="Mária Almenara - Pueblo Libre"/>
    <s v="torta de chocolate 12pz"/>
    <x v="51"/>
    <s v="08:45:59"/>
    <s v="Calidad del producto"/>
    <s v=""/>
    <n v="99"/>
    <n v="16"/>
    <m/>
    <n v="-16"/>
    <x v="0"/>
    <s v="Tienda"/>
    <m/>
  </r>
  <r>
    <x v="1"/>
    <s v="Dos De Mayo"/>
    <n v="1003999163"/>
    <s v="Mária Almenara - Dos De Mayo"/>
    <m/>
    <x v="51"/>
    <s v="14:41:16"/>
    <s v="Orden incorrecta"/>
    <s v=""/>
    <n v="35"/>
    <n v="37.5"/>
    <m/>
    <n v="-35"/>
    <x v="2"/>
    <s v="Tienda Vitrina"/>
    <m/>
  </r>
  <r>
    <x v="1"/>
    <s v="Megaplaza"/>
    <n v="1004009153"/>
    <s v="Mária Almenara - Mega Plaza"/>
    <m/>
    <x v="51"/>
    <s v="15:21:48"/>
    <s v="Producto faltante"/>
    <s v=""/>
    <n v="32"/>
    <n v="16"/>
    <m/>
    <n v="-16"/>
    <x v="1"/>
    <s v="Tienda Vitrina"/>
    <m/>
  </r>
  <r>
    <x v="1"/>
    <s v="La Marina"/>
    <n v="1003752888"/>
    <s v="Mária Almenara - La Marina"/>
    <m/>
    <x v="51"/>
    <s v="11:34:33"/>
    <s v="Producto faltante"/>
    <m/>
    <n v="65"/>
    <n v="16"/>
    <m/>
    <n v="-16"/>
    <x v="1"/>
    <s v="Tienda Vitrina"/>
    <m/>
  </r>
  <r>
    <x v="1"/>
    <s v="Megaplaza"/>
    <n v="1004981304"/>
    <s v="Mária Almenara - Mega Plaza"/>
    <m/>
    <x v="52"/>
    <s v="18:49:00"/>
    <s v="Producto faltante"/>
    <m/>
    <n v="44"/>
    <n v="9"/>
    <m/>
    <n v="-9"/>
    <x v="1"/>
    <s v="Tienda Vitrina"/>
    <m/>
  </r>
  <r>
    <x v="1"/>
    <s v="Camacho"/>
    <n v="1005062305"/>
    <s v="María Almenara - Camacho"/>
    <m/>
    <x v="52"/>
    <s v="19:58:13"/>
    <s v="Orden incorrecta"/>
    <m/>
    <n v="16"/>
    <n v="12"/>
    <m/>
    <n v="-12"/>
    <x v="2"/>
    <s v="Tienda Vitrina"/>
    <m/>
  </r>
  <r>
    <x v="1"/>
    <s v="Camacho"/>
    <n v="1005062305"/>
    <s v="María Almenara - Camacho"/>
    <m/>
    <x v="52"/>
    <s v="19:58:13"/>
    <s v="Orden incorrecta"/>
    <m/>
    <n v="16"/>
    <n v="4"/>
    <m/>
    <n v="-4"/>
    <x v="2"/>
    <s v="Tienda Vitrina"/>
    <m/>
  </r>
  <r>
    <x v="1"/>
    <s v="Dos De Mayo"/>
    <n v="1005446945"/>
    <s v="Mária Almenara - Dos De Mayo"/>
    <m/>
    <x v="53"/>
    <s v="13:31:50"/>
    <s v="Orden incorrecta"/>
    <m/>
    <n v="90"/>
    <n v="91.7"/>
    <m/>
    <n v="-90"/>
    <x v="2"/>
    <s v="Tienda Vitrina"/>
    <m/>
  </r>
  <r>
    <x v="1"/>
    <s v="Dos De Mayo"/>
    <n v="1005443041"/>
    <s v="Mária Almenara - Dos De Mayo"/>
    <s v="minimaria de bruselina de vainilla"/>
    <x v="53"/>
    <s v="12:54:10"/>
    <s v="Calidad del producto"/>
    <m/>
    <n v="49"/>
    <n v="14.1"/>
    <m/>
    <n v="-14.1"/>
    <x v="0"/>
    <s v="Tienda"/>
    <m/>
  </r>
  <r>
    <x v="1"/>
    <s v="Dos De Mayo"/>
    <n v="1005443041"/>
    <s v="Mária Almenara - Dos De Mayo"/>
    <m/>
    <x v="53"/>
    <s v="12:54:10"/>
    <s v="Calidad del producto"/>
    <m/>
    <n v="49"/>
    <n v="34.9"/>
    <m/>
    <n v="-34.9"/>
    <x v="0"/>
    <s v="Tienda"/>
    <m/>
  </r>
  <r>
    <x v="1"/>
    <s v="San Miguel"/>
    <n v="1005837330"/>
    <s v="María Almenara - San Miguel"/>
    <m/>
    <x v="53"/>
    <s v="20:19:09"/>
    <s v="Orden incorrecta"/>
    <m/>
    <n v="16"/>
    <n v="18"/>
    <m/>
    <n v="-16"/>
    <x v="2"/>
    <s v="Tienda Vitrina"/>
    <m/>
  </r>
  <r>
    <x v="1"/>
    <s v="Dos De Mayo"/>
    <n v="1005637706"/>
    <s v="Mária Almenara - Dos De Mayo"/>
    <m/>
    <x v="53"/>
    <s v="18:04:03"/>
    <s v="Producto faltante"/>
    <m/>
    <n v="98"/>
    <n v="49"/>
    <m/>
    <n v="-49"/>
    <x v="1"/>
    <s v="Tienda Vitrina"/>
    <m/>
  </r>
  <r>
    <x v="2"/>
    <s v="La molina"/>
    <n v="1006290135"/>
    <s v="Mária Almenara - La Molina"/>
    <m/>
    <x v="54"/>
    <s v="15:24:53"/>
    <s v="Orden incorrecta"/>
    <m/>
    <n v="49"/>
    <n v="49"/>
    <m/>
    <n v="-49"/>
    <x v="2"/>
    <s v="Tienda Vitrina"/>
    <m/>
  </r>
  <r>
    <x v="2"/>
    <s v="Megaplaza"/>
    <n v="1006337644"/>
    <s v="Mária Almenara - Mega Plaza"/>
    <m/>
    <x v="54"/>
    <s v="16:34:28"/>
    <s v="Orden incorrecta"/>
    <m/>
    <n v="49"/>
    <n v="30.9"/>
    <m/>
    <n v="-30.9"/>
    <x v="2"/>
    <s v="Tienda Vitrina"/>
    <m/>
  </r>
  <r>
    <x v="2"/>
    <s v="Megaplaza"/>
    <n v="1006385500"/>
    <s v="Mária Almenara - Mega Plaza"/>
    <m/>
    <x v="54"/>
    <s v="17:38:01"/>
    <s v="Producto faltante"/>
    <m/>
    <n v="70"/>
    <n v="18"/>
    <m/>
    <n v="-18"/>
    <x v="1"/>
    <s v="Tienda Vitrina"/>
    <m/>
  </r>
  <r>
    <x v="2"/>
    <s v="San Miguel"/>
    <n v="1006573351"/>
    <s v="María Almenara - San Miguel"/>
    <s v="minimaria merengado de lucuma"/>
    <x v="54"/>
    <s v="19:34:37"/>
    <s v="Calidad del producto"/>
    <m/>
    <n v="49"/>
    <n v="49"/>
    <m/>
    <n v="-49"/>
    <x v="0"/>
    <s v="Tienda"/>
    <m/>
  </r>
  <r>
    <x v="2"/>
    <s v="Camacho"/>
    <n v="1006492656"/>
    <s v="María Almenara - Camacho"/>
    <s v="porcion carrot cake / porcion de ch de oreo / porcion turron de chocolate / galleta nutela"/>
    <x v="54"/>
    <s v="18:46:34"/>
    <s v="Calidad del producto"/>
    <m/>
    <n v="57"/>
    <n v="10"/>
    <m/>
    <n v="-10"/>
    <x v="0"/>
    <s v="Tienda"/>
    <m/>
  </r>
  <r>
    <x v="2"/>
    <s v="Camacho"/>
    <n v="1006492656"/>
    <s v="María Almenara - Camacho"/>
    <m/>
    <x v="54"/>
    <s v="18:46:34"/>
    <s v="Calidad del producto"/>
    <m/>
    <n v="57"/>
    <n v="41"/>
    <m/>
    <n v="-41"/>
    <x v="0"/>
    <s v="Tienda"/>
    <m/>
  </r>
  <r>
    <x v="2"/>
    <s v="Paso28"/>
    <n v="1006688604"/>
    <s v="Mária Almenara - Paseo De La Republica"/>
    <s v="porcion de pie de limon"/>
    <x v="54"/>
    <s v="21:39:34"/>
    <s v="Calidad del producto"/>
    <m/>
    <n v="16"/>
    <n v="11.7"/>
    <m/>
    <n v="-11.7"/>
    <x v="0"/>
    <s v="Tienda"/>
    <m/>
  </r>
  <r>
    <x v="2"/>
    <s v="Paso28"/>
    <n v="1006688604"/>
    <s v="Mária Almenara - Paseo De La Republica"/>
    <m/>
    <x v="54"/>
    <s v="21:39:34"/>
    <s v="Calidad del producto"/>
    <m/>
    <n v="16"/>
    <n v="4.3"/>
    <m/>
    <n v="-4.3"/>
    <x v="0"/>
    <s v="Tienda"/>
    <m/>
  </r>
  <r>
    <x v="2"/>
    <s v="SantaCata"/>
    <n v="1007196791"/>
    <s v="Mária Almenara - Santa Catalina"/>
    <m/>
    <x v="55"/>
    <s v="17:11:48"/>
    <s v="Producto incorrecto"/>
    <m/>
    <n v="48"/>
    <n v="32"/>
    <m/>
    <n v="-32"/>
    <x v="2"/>
    <s v="Tienda Vitrina"/>
    <m/>
  </r>
  <r>
    <x v="2"/>
    <s v="Dos De Mayo"/>
    <n v="1007568049"/>
    <s v="Mária Almenara - Dos De Mayo"/>
    <m/>
    <x v="56"/>
    <s v="10:04:32"/>
    <s v="Orden incorrecta"/>
    <m/>
    <n v="49"/>
    <n v="51.5"/>
    <m/>
    <n v="-49"/>
    <x v="2"/>
    <s v="Tienda Vitrina"/>
    <m/>
  </r>
  <r>
    <x v="2"/>
    <s v="SantaCata"/>
    <n v="1007846642"/>
    <s v="Mária Almenara - Santa Catalina"/>
    <m/>
    <x v="56"/>
    <s v="14:27:46"/>
    <s v="Producto incorrecto"/>
    <m/>
    <n v="44"/>
    <n v="16"/>
    <m/>
    <n v="-16"/>
    <x v="2"/>
    <s v="Tienda Vitrina"/>
    <m/>
  </r>
  <r>
    <x v="2"/>
    <s v="La Encalada"/>
    <n v="1008325615"/>
    <s v="Mária Almenara - Encalada"/>
    <m/>
    <x v="56"/>
    <s v="20:40:05"/>
    <s v="Orden incorrecta"/>
    <m/>
    <n v="49"/>
    <n v="51.3"/>
    <m/>
    <n v="-49"/>
    <x v="2"/>
    <s v="Tienda Vitrina"/>
    <m/>
  </r>
  <r>
    <x v="2"/>
    <s v="San Miguel"/>
    <n v="1008940495"/>
    <s v="María Almenara - San Miguel"/>
    <s v="porcion red velvet"/>
    <x v="57"/>
    <s v="17:57:46"/>
    <s v="Calidad del producto"/>
    <m/>
    <n v="16"/>
    <n v="16"/>
    <m/>
    <n v="-16"/>
    <x v="0"/>
    <s v="Tienda"/>
    <m/>
  </r>
  <r>
    <x v="2"/>
    <s v="San Miguel"/>
    <n v="1008940495"/>
    <s v="María Almenara - San Miguel"/>
    <m/>
    <x v="57"/>
    <s v="17:57:46"/>
    <s v="Calidad del producto"/>
    <m/>
    <n v="16"/>
    <n v="3"/>
    <m/>
    <n v="-3"/>
    <x v="0"/>
    <s v="Tienda"/>
    <m/>
  </r>
  <r>
    <x v="2"/>
    <s v="Precursores"/>
    <n v="1009232028"/>
    <s v="María Almenara - Precursores"/>
    <m/>
    <x v="57"/>
    <s v="21:11:15"/>
    <s v="Orden incorrecta"/>
    <m/>
    <n v="49"/>
    <n v="53.8"/>
    <m/>
    <n v="-49"/>
    <x v="2"/>
    <s v="Tienda Vitrina"/>
    <m/>
  </r>
  <r>
    <x v="2"/>
    <s v="SantaCata"/>
    <n v="1008975522"/>
    <s v="Mária Almenara - Santa Catalina"/>
    <m/>
    <x v="57"/>
    <s v="18:34:38"/>
    <s v="Producto faltante"/>
    <m/>
    <n v="28.9"/>
    <n v="12.9"/>
    <m/>
    <n v="-12.9"/>
    <x v="1"/>
    <s v="Tienda Vitrina"/>
    <m/>
  </r>
  <r>
    <x v="2"/>
    <s v="SantaCata"/>
    <n v="1009518952"/>
    <s v="Mária Almenara - Santa Catalina"/>
    <m/>
    <x v="58"/>
    <s v="12:06:47"/>
    <s v="Producto incorrecto"/>
    <m/>
    <n v="32"/>
    <n v="16"/>
    <m/>
    <n v="-16"/>
    <x v="2"/>
    <s v="Tienda Vitrina"/>
    <m/>
  </r>
  <r>
    <x v="2"/>
    <s v="San Miguel"/>
    <n v="1010051587"/>
    <s v="María Almenara - San Miguel"/>
    <s v="tostada francesas / galleta de nutella / sandwinch cubano"/>
    <x v="58"/>
    <s v="19:45:06"/>
    <s v="Calidad del producto"/>
    <m/>
    <n v="58"/>
    <n v="18.100000000000001"/>
    <m/>
    <n v="-18.100000000000001"/>
    <x v="0"/>
    <s v="Tienda"/>
    <m/>
  </r>
  <r>
    <x v="2"/>
    <s v="San Miguel"/>
    <n v="1010051587"/>
    <s v="María Almenara - San Miguel"/>
    <m/>
    <x v="58"/>
    <s v="19:45:06"/>
    <s v="Calidad del producto"/>
    <m/>
    <n v="58"/>
    <n v="39.9"/>
    <m/>
    <n v="-39.9"/>
    <x v="0"/>
    <s v="Tienda"/>
    <m/>
  </r>
  <r>
    <x v="2"/>
    <s v="San Miguel"/>
    <n v="1010051587"/>
    <s v="María Almenara - San Miguel"/>
    <m/>
    <x v="58"/>
    <s v="19:45:06"/>
    <s v="Calidad del producto"/>
    <m/>
    <n v="58"/>
    <n v="3"/>
    <m/>
    <n v="-3"/>
    <x v="0"/>
    <s v="Tienda"/>
    <m/>
  </r>
  <r>
    <x v="2"/>
    <s v="La molina"/>
    <n v="1010054346"/>
    <s v="Mária Almenara - La Molina"/>
    <m/>
    <x v="58"/>
    <s v="20:02:26"/>
    <s v="Orden incorrecta"/>
    <m/>
    <n v="30"/>
    <n v="30"/>
    <m/>
    <n v="-30"/>
    <x v="2"/>
    <s v="Tienda Vitrina"/>
    <m/>
  </r>
  <r>
    <x v="2"/>
    <s v="Bolivar"/>
    <n v="1010892597"/>
    <s v="Mária Almenara - Pueblo Libre"/>
    <s v="porcion torta de chocolate / porcion tres leches clasica"/>
    <x v="59"/>
    <s v="21:31:18"/>
    <s v="Calidad del producto"/>
    <m/>
    <n v="32"/>
    <n v="6"/>
    <m/>
    <n v="-6"/>
    <x v="0"/>
    <s v="Tienda"/>
    <m/>
  </r>
  <r>
    <x v="2"/>
    <s v="Precursores"/>
    <n v="1011125020"/>
    <s v="María Almenara - Precursores"/>
    <s v="mousse de limon"/>
    <x v="60"/>
    <s v="12:39:10"/>
    <s v="Calidad del producto"/>
    <m/>
    <n v="15"/>
    <n v="15"/>
    <m/>
    <n v="-15"/>
    <x v="0"/>
    <s v="Tienda"/>
    <m/>
  </r>
  <r>
    <x v="2"/>
    <s v="La molina"/>
    <n v="1012086703"/>
    <s v="Mária Almenara - La Molina"/>
    <s v="minimaria merengado de chirimoya"/>
    <x v="61"/>
    <s v="15:37:28"/>
    <s v="Calidad del producto"/>
    <m/>
    <n v="49"/>
    <n v="49"/>
    <m/>
    <n v="-49"/>
    <x v="0"/>
    <s v="Tienda"/>
    <m/>
  </r>
  <r>
    <x v="2"/>
    <s v="San Miguel"/>
    <n v="1012145619"/>
    <s v="María Almenara - San Miguel"/>
    <s v="porcion carrot cake / porcion merengado de chirimoya / porcion crocante de manzana"/>
    <x v="61"/>
    <s v="17:36:42"/>
    <s v="Calidad del producto"/>
    <m/>
    <n v="48"/>
    <n v="8"/>
    <m/>
    <n v="-8"/>
    <x v="0"/>
    <s v="Tienda"/>
    <m/>
  </r>
  <r>
    <x v="2"/>
    <s v="Dos De Mayo"/>
    <n v="1012089552"/>
    <s v="Mária Almenara - Dos De Mayo"/>
    <s v="torta de chocolate 12pz"/>
    <x v="61"/>
    <s v="16:19:10"/>
    <s v="Calidad del producto"/>
    <m/>
    <n v="99"/>
    <n v="99"/>
    <m/>
    <n v="-99"/>
    <x v="0"/>
    <s v="Tienda"/>
    <m/>
  </r>
  <r>
    <x v="2"/>
    <s v="Paso28"/>
    <n v="1012713184"/>
    <s v="Mária Almenara - Paseo De La Republica"/>
    <m/>
    <x v="62"/>
    <s v="13:47:32"/>
    <s v="Orden incorrecta"/>
    <m/>
    <n v="32"/>
    <n v="35.6"/>
    <m/>
    <n v="-32"/>
    <x v="2"/>
    <s v="Tienda Vitrina"/>
    <m/>
  </r>
  <r>
    <x v="2"/>
    <s v="Chorrillos"/>
    <n v="1012853521"/>
    <s v="Mária Almenara – Villa Chorrillos"/>
    <m/>
    <x v="62"/>
    <s v="16:17:35"/>
    <s v="Producto incorrecto"/>
    <m/>
    <n v="32"/>
    <n v="16"/>
    <m/>
    <n v="-16"/>
    <x v="2"/>
    <s v="Tienda Vitrina"/>
    <m/>
  </r>
  <r>
    <x v="2"/>
    <s v="San Miguel"/>
    <n v="1012964155"/>
    <s v="María Almenara - San Miguel"/>
    <m/>
    <x v="62"/>
    <s v="18:32:01"/>
    <s v="Producto incorrecto"/>
    <m/>
    <n v="46"/>
    <n v="22"/>
    <m/>
    <n v="-22"/>
    <x v="2"/>
    <s v="Tienda Vitrina"/>
    <m/>
  </r>
  <r>
    <x v="2"/>
    <s v="SantaCata"/>
    <n v="1012850647"/>
    <s v="Mária Almenara - Santa Catalina"/>
    <m/>
    <x v="62"/>
    <s v="15:37:58"/>
    <s v="Producto incorrecto"/>
    <m/>
    <n v="24"/>
    <n v="8"/>
    <m/>
    <n v="-8"/>
    <x v="2"/>
    <s v="Tienda Vitrina"/>
    <m/>
  </r>
  <r>
    <x v="2"/>
    <s v="Bolivar"/>
    <n v="1012965878"/>
    <s v="Mária Almenara - Pueblo Libre"/>
    <m/>
    <x v="62"/>
    <s v="18:43:28"/>
    <s v="Producto incorrecto"/>
    <m/>
    <n v="32"/>
    <n v="16"/>
    <m/>
    <n v="-16"/>
    <x v="2"/>
    <s v="Tienda Vitrina"/>
    <m/>
  </r>
  <r>
    <x v="2"/>
    <s v="SantaCata"/>
    <n v="1012778598"/>
    <s v="Mária Almenara - Santa Catalina"/>
    <s v="tartaleta de frutos rojos personal"/>
    <x v="62"/>
    <s v="14:05:08"/>
    <s v="Calidad del producto"/>
    <m/>
    <n v="16"/>
    <n v="3"/>
    <m/>
    <n v="-3"/>
    <x v="0"/>
    <s v="Tienda"/>
    <m/>
  </r>
  <r>
    <x v="2"/>
    <s v="Paso28"/>
    <n v="1013496077"/>
    <s v="Mária Almenara - Paseo De La Republica"/>
    <m/>
    <x v="63"/>
    <s v="13:03:40"/>
    <s v="Producto faltante"/>
    <m/>
    <n v="25"/>
    <n v="9"/>
    <m/>
    <n v="-9"/>
    <x v="1"/>
    <s v="Tienda Vitrina"/>
    <m/>
  </r>
  <r>
    <x v="2"/>
    <s v="Dos De Mayo"/>
    <n v="1014037775"/>
    <s v="Mária Almenara - Dos De Mayo"/>
    <m/>
    <x v="63"/>
    <s v="20:48:14"/>
    <s v="Orden incorrecta"/>
    <m/>
    <n v="40"/>
    <n v="40.950000000000003"/>
    <m/>
    <n v="-40"/>
    <x v="2"/>
    <s v="Tienda Vitrina"/>
    <m/>
  </r>
  <r>
    <x v="2"/>
    <s v="San Miguel"/>
    <n v="1014546151"/>
    <s v="María Almenara - San Miguel"/>
    <m/>
    <x v="64"/>
    <s v="15:42:43"/>
    <s v="Producto faltante"/>
    <m/>
    <n v="80"/>
    <n v="64"/>
    <m/>
    <n v="-64"/>
    <x v="1"/>
    <s v="Tienda Vitrina"/>
    <m/>
  </r>
  <r>
    <x v="2"/>
    <s v="La Encalada"/>
    <n v="1014160524"/>
    <s v="Mária Almenara - Encalada"/>
    <s v="red velvet 12pz"/>
    <x v="64"/>
    <s v="08:55:55"/>
    <s v="Calidad del producto"/>
    <m/>
    <n v="99"/>
    <n v="79"/>
    <m/>
    <n v="-79"/>
    <x v="0"/>
    <s v="Tienda"/>
    <m/>
  </r>
  <r>
    <x v="2"/>
    <s v="La Encalada"/>
    <n v="1014160524"/>
    <s v="Mária Almenara - Encalada"/>
    <m/>
    <x v="64"/>
    <s v="08:55:55"/>
    <s v="Calidad del producto"/>
    <m/>
    <n v="99"/>
    <n v="12"/>
    <m/>
    <n v="-12"/>
    <x v="0"/>
    <s v="Tienda"/>
    <m/>
  </r>
  <r>
    <x v="2"/>
    <s v="Camacho"/>
    <n v="1014971674"/>
    <s v="María Almenara - Camacho"/>
    <m/>
    <x v="64"/>
    <s v="20:05:01"/>
    <s v="Orden incorrecta"/>
    <m/>
    <n v="70"/>
    <n v="76.400000000000006"/>
    <m/>
    <n v="-70"/>
    <x v="2"/>
    <s v="Tienda Vitrina"/>
    <m/>
  </r>
  <r>
    <x v="2"/>
    <s v="San Miguel"/>
    <n v="1014238822"/>
    <s v="María Almenara - San Miguel"/>
    <s v="torta de chocolate 12pz"/>
    <x v="64"/>
    <s v="10:33:13"/>
    <s v="Calidad del producto"/>
    <m/>
    <n v="99"/>
    <n v="32.67"/>
    <m/>
    <n v="-32.67"/>
    <x v="0"/>
    <s v="Tienda"/>
    <m/>
  </r>
  <r>
    <x v="2"/>
    <s v="La molina"/>
    <n v="1016106028"/>
    <s v="Mária Almenara - La Molina"/>
    <m/>
    <x v="65"/>
    <s v="21:36:44"/>
    <s v="Orden incorrecta"/>
    <m/>
    <n v="24"/>
    <n v="24"/>
    <m/>
    <n v="-24"/>
    <x v="2"/>
    <s v="Tienda Vitrina"/>
    <m/>
  </r>
  <r>
    <x v="2"/>
    <s v="La Mar"/>
    <n v="1016516109"/>
    <s v="Mária Almenara - La Mar"/>
    <m/>
    <x v="66"/>
    <s v="14:28:24"/>
    <s v="Orden incorrecta"/>
    <m/>
    <n v="16"/>
    <n v="12.9"/>
    <m/>
    <n v="-12.9"/>
    <x v="2"/>
    <s v="Tienda Vitrina"/>
    <m/>
  </r>
  <r>
    <x v="2"/>
    <s v="La Mar"/>
    <n v="1016516109"/>
    <s v="Mária Almenara - La Mar"/>
    <m/>
    <x v="66"/>
    <s v="14:28:24"/>
    <s v="Orden incorrecta"/>
    <m/>
    <n v="16"/>
    <n v="3.1"/>
    <m/>
    <n v="-3.1"/>
    <x v="2"/>
    <s v="Tienda Vitrina"/>
    <m/>
  </r>
  <r>
    <x v="2"/>
    <s v="Aramburu"/>
    <n v="1016736820"/>
    <s v="Mária Almenara - Aramburú"/>
    <s v="porcion de ch frutos rojos"/>
    <x v="66"/>
    <s v="20:04:25"/>
    <s v="Calidad del producto"/>
    <m/>
    <n v="16"/>
    <n v="3"/>
    <m/>
    <n v="-3"/>
    <x v="0"/>
    <s v="Tienda"/>
    <m/>
  </r>
  <r>
    <x v="2"/>
    <s v="Aramburu"/>
    <n v="1016736820"/>
    <s v="Mária Almenara - Aramburú"/>
    <m/>
    <x v="66"/>
    <s v="20:04:25"/>
    <s v="Calidad del producto"/>
    <m/>
    <n v="16"/>
    <n v="16"/>
    <m/>
    <n v="-16"/>
    <x v="0"/>
    <s v="Tienda"/>
    <m/>
  </r>
  <r>
    <x v="2"/>
    <s v="San Miguel"/>
    <n v="1017564583"/>
    <s v="María Almenara - San Miguel"/>
    <m/>
    <x v="67"/>
    <s v="20:10:30"/>
    <s v="Orden incorrecta"/>
    <m/>
    <n v="49"/>
    <n v="3"/>
    <m/>
    <n v="-3"/>
    <x v="2"/>
    <s v="Tienda Vitrina"/>
    <m/>
  </r>
  <r>
    <x v="2"/>
    <s v="San Miguel"/>
    <n v="1017564583"/>
    <s v="María Almenara - San Miguel"/>
    <m/>
    <x v="67"/>
    <s v="20:10:30"/>
    <s v="Orden incorrecta"/>
    <m/>
    <n v="49"/>
    <n v="49.2"/>
    <m/>
    <n v="-49"/>
    <x v="2"/>
    <s v="Tienda Vitrina"/>
    <m/>
  </r>
  <r>
    <x v="2"/>
    <s v="La Marina"/>
    <n v="1018486555"/>
    <s v="Mária Almenara - La Marina"/>
    <m/>
    <x v="68"/>
    <s v="20:46:10"/>
    <s v="Orden incorrecta"/>
    <m/>
    <n v="49"/>
    <n v="49.2"/>
    <m/>
    <n v="-49"/>
    <x v="2"/>
    <s v="Tienda Vitrina"/>
    <m/>
  </r>
  <r>
    <x v="2"/>
    <s v="La Marina"/>
    <n v="1018486555"/>
    <s v="Mária Almenara - La Marina"/>
    <m/>
    <x v="68"/>
    <s v="20:46:10"/>
    <s v="Orden incorrecta"/>
    <m/>
    <n v="49"/>
    <n v="2.2000000000000002"/>
    <m/>
    <n v="-2.2000000000000002"/>
    <x v="2"/>
    <s v="Tienda Vitrina"/>
    <m/>
  </r>
  <r>
    <x v="2"/>
    <s v="Bolivar"/>
    <n v="1018956812"/>
    <s v="Mária Almenara - Pueblo Libre"/>
    <s v="carrot cake 12pz"/>
    <x v="69"/>
    <s v="14:53:19"/>
    <s v="Calidad del producto"/>
    <m/>
    <n v="99"/>
    <n v="3.82"/>
    <m/>
    <n v="-3.82"/>
    <x v="0"/>
    <s v="Tienda"/>
    <m/>
  </r>
  <r>
    <x v="2"/>
    <s v="Precursores"/>
    <n v="1018917481"/>
    <s v="María Almenara - Precursores"/>
    <m/>
    <x v="69"/>
    <s v="14:15:35"/>
    <s v="Orden incorrecta"/>
    <m/>
    <n v="49"/>
    <n v="49"/>
    <m/>
    <n v="-49"/>
    <x v="2"/>
    <s v="Tienda Vitrina"/>
    <m/>
  </r>
  <r>
    <x v="2"/>
    <s v="La Mar"/>
    <n v="1019039587"/>
    <s v="Mária Almenara - La Mar"/>
    <m/>
    <x v="69"/>
    <s v="17:30:06"/>
    <s v="Producto faltante"/>
    <m/>
    <n v="32"/>
    <n v="16"/>
    <m/>
    <n v="-16"/>
    <x v="1"/>
    <s v="Tienda Vitrina"/>
    <m/>
  </r>
  <r>
    <x v="2"/>
    <s v="La Marina"/>
    <n v="1019177057"/>
    <s v="Mária Almenara - La Marina"/>
    <s v="Porcion Pie de limon"/>
    <x v="69"/>
    <s v="19:17:58"/>
    <s v="Calidad del producto"/>
    <m/>
    <n v="16"/>
    <n v="3"/>
    <m/>
    <n v="-3"/>
    <x v="0"/>
    <s v="Tienda"/>
    <m/>
  </r>
  <r>
    <x v="2"/>
    <s v="SantaCata"/>
    <n v="1019951444"/>
    <s v="Mária Almenara - Santa Catalina"/>
    <s v="minimaria red velvet"/>
    <x v="70"/>
    <s v="18:31:43"/>
    <s v="Calidad del producto"/>
    <m/>
    <n v="49"/>
    <n v="8"/>
    <m/>
    <n v="-8"/>
    <x v="0"/>
    <s v="Tienda"/>
    <m/>
  </r>
  <r>
    <x v="2"/>
    <s v="SantaCata"/>
    <n v="1019951444"/>
    <s v="Mária Almenara - Santa Catalina"/>
    <m/>
    <x v="70"/>
    <s v="18:31:43"/>
    <s v="Orden incorrecta"/>
    <m/>
    <n v="49"/>
    <n v="54.8"/>
    <m/>
    <n v="-49"/>
    <x v="2"/>
    <s v="Tienda Vitrina"/>
    <m/>
  </r>
  <r>
    <x v="2"/>
    <s v="Precursores"/>
    <n v="1020283420"/>
    <s v="María Almenara - Precursores"/>
    <m/>
    <x v="70"/>
    <s v="21:13:35"/>
    <s v="Orden incorrecta"/>
    <m/>
    <n v="16"/>
    <n v="19.399999999999999"/>
    <m/>
    <n v="-16"/>
    <x v="2"/>
    <s v="Tienda Vitrina"/>
    <m/>
  </r>
  <r>
    <x v="2"/>
    <s v="Megaplaza"/>
    <n v="1020283566"/>
    <s v="Mária Almenara - Mega Plaza"/>
    <s v="porción torta de chocolate"/>
    <x v="70"/>
    <s v="21:14:50"/>
    <s v="Calidad del producto"/>
    <m/>
    <n v="16"/>
    <n v="16"/>
    <m/>
    <n v="-16"/>
    <x v="0"/>
    <s v="Tienda"/>
    <m/>
  </r>
  <r>
    <x v="2"/>
    <s v="SantaCata"/>
    <n v="1021243084"/>
    <s v="Mária Almenara - Santa Catalina"/>
    <m/>
    <x v="71"/>
    <s v="20:53:02"/>
    <s v="Orden incorrecta"/>
    <m/>
    <n v="49"/>
    <n v="52.4"/>
    <m/>
    <n v="-49"/>
    <x v="2"/>
    <s v="Tienda Vitrina"/>
    <m/>
  </r>
  <r>
    <x v="2"/>
    <s v="Megaplaza"/>
    <n v="1021895250"/>
    <s v="Mária Almenara - Mega Plaza"/>
    <m/>
    <x v="72"/>
    <s v="18:04:12"/>
    <s v="Producto faltante"/>
    <m/>
    <n v="32"/>
    <n v="16"/>
    <m/>
    <n v="-16"/>
    <x v="1"/>
    <s v="Tienda Vitrina"/>
    <m/>
  </r>
  <r>
    <x v="2"/>
    <s v="San Miguel"/>
    <n v="1022252698"/>
    <s v="María Almenara - San Miguel"/>
    <s v="Tostada francesas / Porcion bruselina de vainilla{"/>
    <x v="72"/>
    <s v="21:38:05"/>
    <s v="Calidad del producto"/>
    <m/>
    <n v="32"/>
    <n v="6"/>
    <m/>
    <n v="-6"/>
    <x v="0"/>
    <s v="Tienda"/>
    <m/>
  </r>
  <r>
    <x v="2"/>
    <s v="Bolivar"/>
    <n v="1022869459"/>
    <s v="Mária Almenara - Pueblo Libre"/>
    <s v="red velvet 12pz"/>
    <x v="73"/>
    <s v="18:10:33"/>
    <s v="Calidad del producto"/>
    <m/>
    <n v="99"/>
    <n v="99"/>
    <m/>
    <n v="-99"/>
    <x v="0"/>
    <s v="Tienda"/>
    <m/>
  </r>
  <r>
    <x v="2"/>
    <s v="Aramburu"/>
    <n v="1023593647"/>
    <s v="Mária Almenara - Aramburú"/>
    <m/>
    <x v="74"/>
    <s v="15:39:19"/>
    <s v="Orden incorrecta"/>
    <m/>
    <n v="30"/>
    <n v="30"/>
    <m/>
    <n v="-30"/>
    <x v="2"/>
    <s v="Tienda Vitrina"/>
    <m/>
  </r>
  <r>
    <x v="2"/>
    <s v="Megaplaza"/>
    <n v="1024767008"/>
    <s v="Mária Almenara - Mega Plaza"/>
    <s v="caja de alfajores"/>
    <x v="75"/>
    <s v="21:38:08"/>
    <s v="Calidad del producto"/>
    <m/>
    <n v="28"/>
    <n v="6"/>
    <m/>
    <n v="-6"/>
    <x v="0"/>
    <s v="Tienda"/>
    <m/>
  </r>
  <r>
    <x v="2"/>
    <s v="Precursores"/>
    <n v="1025079407"/>
    <s v="María Almenara - Precursores"/>
    <s v="minimaria de chocolate"/>
    <x v="76"/>
    <s v="12:44:37"/>
    <s v="Calidad del producto"/>
    <m/>
    <n v="49"/>
    <n v="8"/>
    <m/>
    <n v="-8"/>
    <x v="0"/>
    <s v="Tienda"/>
    <m/>
  </r>
  <r>
    <x v="2"/>
    <s v="Dos De Mayo"/>
    <n v="1025065096"/>
    <s v="Mária Almenara - Dos De Mayo"/>
    <s v="porcion de carrot cake"/>
    <x v="76"/>
    <s v="12:57:15"/>
    <s v="Calidad del producto"/>
    <m/>
    <n v="16"/>
    <n v="7.54"/>
    <m/>
    <n v="-7.54"/>
    <x v="0"/>
    <s v="Tienda"/>
    <m/>
  </r>
  <r>
    <x v="2"/>
    <s v="Dos De Mayo"/>
    <n v="1025065096"/>
    <s v="Mária Almenara - Dos De Mayo"/>
    <m/>
    <x v="76"/>
    <s v="12:57:15"/>
    <s v="Calidad del producto"/>
    <m/>
    <n v="16"/>
    <n v="8.4600000000000009"/>
    <m/>
    <n v="-8.4600000000000009"/>
    <x v="0"/>
    <s v="Tienda"/>
    <m/>
  </r>
  <r>
    <x v="2"/>
    <s v="Dos De Mayo"/>
    <n v="1025065096"/>
    <s v="Mária Almenara - Dos De Mayo"/>
    <m/>
    <x v="76"/>
    <s v="12:57:15"/>
    <s v="Calidad del producto"/>
    <m/>
    <n v="16"/>
    <n v="3"/>
    <m/>
    <n v="-3"/>
    <x v="0"/>
    <s v="Tienda"/>
    <m/>
  </r>
  <r>
    <x v="2"/>
    <s v="La Encalada"/>
    <n v="1025256914"/>
    <s v="Mária Almenara - Encalada"/>
    <m/>
    <x v="76"/>
    <s v="16:44:09"/>
    <s v="Producto faltante"/>
    <m/>
    <n v="77"/>
    <n v="36.270000000000003"/>
    <m/>
    <n v="-36.270000000000003"/>
    <x v="1"/>
    <s v="Tienda Vitrina"/>
    <m/>
  </r>
  <r>
    <x v="2"/>
    <s v="SantaCata"/>
    <n v="1025254853"/>
    <s v="Mária Almenara - Santa Catalina"/>
    <m/>
    <x v="76"/>
    <s v="16:18:08"/>
    <s v="Producto faltante"/>
    <m/>
    <n v="18"/>
    <n v="9"/>
    <m/>
    <n v="-9"/>
    <x v="1"/>
    <s v="Tienda Vitrina"/>
    <m/>
  </r>
  <r>
    <x v="2"/>
    <s v="Paso28"/>
    <n v="1025976028"/>
    <s v="Mária Almenara - Paseo De La Republica"/>
    <m/>
    <x v="77"/>
    <s v="14:03:55"/>
    <s v="Producto faltante"/>
    <m/>
    <n v="47"/>
    <n v="15"/>
    <m/>
    <n v="-15"/>
    <x v="1"/>
    <s v="Tienda Vitrina"/>
    <m/>
  </r>
  <r>
    <x v="2"/>
    <s v="Aramburu"/>
    <n v="1026141243"/>
    <s v="Mária Almenara - Aramburú"/>
    <s v="porcion dulzura de pecanas / porcion de ch frutos rojos"/>
    <x v="77"/>
    <s v="16:46:59"/>
    <s v="Calidad del producto"/>
    <m/>
    <n v="32"/>
    <n v="3"/>
    <m/>
    <n v="-3"/>
    <x v="0"/>
    <s v="Tienda"/>
    <m/>
  </r>
  <r>
    <x v="2"/>
    <s v="Megaplaza"/>
    <n v="1027564015"/>
    <s v="Mária Almenara - Mega Plaza"/>
    <s v="caja de alfajores"/>
    <x v="78"/>
    <s v="21:07:04"/>
    <s v="Calidad del producto"/>
    <m/>
    <n v="28"/>
    <n v="3"/>
    <m/>
    <n v="-3"/>
    <x v="0"/>
    <s v="Tienda"/>
    <m/>
  </r>
  <r>
    <x v="2"/>
    <s v="SantaCata"/>
    <n v="1028390811"/>
    <s v="Mária Almenara - Santa Catalina"/>
    <m/>
    <x v="79"/>
    <s v="19:58:17"/>
    <s v="Orden incorrecta"/>
    <m/>
    <n v="30"/>
    <n v="32.9"/>
    <m/>
    <n v="-30"/>
    <x v="2"/>
    <s v="Tienda Vitrina"/>
    <m/>
  </r>
  <r>
    <x v="2"/>
    <s v="Megaplaza"/>
    <n v="1012642070"/>
    <s v="Mária Almenara - Mega Plaza"/>
    <m/>
    <x v="62"/>
    <s v="12:33:58"/>
    <s v="Calidad del producto"/>
    <m/>
    <n v="15"/>
    <n v="15"/>
    <s v="100.0 %"/>
    <n v="-15"/>
    <x v="0"/>
    <s v="Tienda"/>
    <m/>
  </r>
  <r>
    <x v="2"/>
    <s v="Aramburu"/>
    <n v="1013604919"/>
    <s v="Mária Almenara - Aramburú"/>
    <m/>
    <x v="63"/>
    <s v="15:26:53"/>
    <s v="Producto incorrecto"/>
    <m/>
    <n v="54"/>
    <n v="38"/>
    <s v="100.0 %"/>
    <n v="-38"/>
    <x v="2"/>
    <s v="Tienda Vitrina"/>
    <m/>
  </r>
  <r>
    <x v="2"/>
    <s v="Bolivar"/>
    <n v="1014746745"/>
    <s v="Mária Almenara - Pueblo Libre"/>
    <m/>
    <x v="64"/>
    <s v="18:08:48"/>
    <s v="Producto incorrecto"/>
    <m/>
    <n v="48"/>
    <n v="16"/>
    <s v="100.0 %"/>
    <n v="-16"/>
    <x v="2"/>
    <s v="Tienda Vitrina"/>
    <m/>
  </r>
  <r>
    <x v="2"/>
    <s v="Bolivar"/>
    <n v="1015889500"/>
    <s v="Mária Almenara - Pueblo Libre"/>
    <m/>
    <x v="65"/>
    <s v="19:01:48"/>
    <s v="Producto incorrecto"/>
    <m/>
    <n v="32"/>
    <n v="16"/>
    <s v="100.0 %"/>
    <n v="-16"/>
    <x v="2"/>
    <s v="Tienda Vitrina"/>
    <m/>
  </r>
  <r>
    <x v="2"/>
    <s v="Dos De Mayo"/>
    <n v="1017188252"/>
    <s v="Mária Almenara - Dos De Mayo"/>
    <m/>
    <x v="67"/>
    <s v="13:29:38"/>
    <s v="Orden incorrecta"/>
    <m/>
    <n v="185"/>
    <n v="186.7"/>
    <s v="100.0 %"/>
    <n v="-185"/>
    <x v="2"/>
    <s v="Tienda Vitrina"/>
    <m/>
  </r>
  <r>
    <x v="2"/>
    <s v="Bolivar"/>
    <n v="1017507716"/>
    <s v="Mária Almenara - Pueblo Libre"/>
    <s v="porcion de keke de zanahoria / porcion torta de chocolate / porcion de tres leches clasica / alfajor grande"/>
    <x v="67"/>
    <s v="19:16:38"/>
    <s v="Calidad del producto"/>
    <m/>
    <n v="75"/>
    <n v="75"/>
    <s v="100.0 %"/>
    <n v="-75"/>
    <x v="0"/>
    <s v="Tienda"/>
    <m/>
  </r>
  <r>
    <x v="2"/>
    <s v="Bolivar"/>
    <n v="1018956812"/>
    <s v="Mária Almenara - Pueblo Libre"/>
    <s v="carrot cake 12pz"/>
    <x v="69"/>
    <s v="14:53:19"/>
    <s v="Calidad del producto"/>
    <m/>
    <n v="99"/>
    <n v="95.18"/>
    <s v="100.0 %"/>
    <n v="-95.18"/>
    <x v="0"/>
    <s v="Tienda"/>
    <m/>
  </r>
  <r>
    <x v="2"/>
    <s v="Dos De Mayo"/>
    <n v="1023589260"/>
    <s v="Mária Almenara - Dos De Mayo"/>
    <m/>
    <x v="74"/>
    <s v="14:32:35"/>
    <s v="Orden incorrecta"/>
    <m/>
    <n v="95"/>
    <n v="96.7"/>
    <s v="100.0 %"/>
    <n v="-95"/>
    <x v="2"/>
    <s v="Tienda Vitrina"/>
    <m/>
  </r>
  <r>
    <x v="2"/>
    <s v="Megaplaza"/>
    <n v="1025680719"/>
    <s v="Mária Almenara - Mega Plaza"/>
    <m/>
    <x v="77"/>
    <s v="08:38:31"/>
    <s v="Producto faltante"/>
    <m/>
    <n v="77"/>
    <n v="28"/>
    <s v="100.0 %"/>
    <n v="-28"/>
    <x v="1"/>
    <s v="Tienda Vitrina"/>
    <m/>
  </r>
  <r>
    <x v="2"/>
    <s v="SantaCata"/>
    <n v="1026520766"/>
    <s v="Mária Almenara - Santa Catalina"/>
    <m/>
    <x v="77"/>
    <s v="21:30:39"/>
    <s v="Orden incorrecta"/>
    <m/>
    <n v="32"/>
    <n v="37.799999999999997"/>
    <s v="100.0 %"/>
    <n v="-32"/>
    <x v="2"/>
    <s v="Tienda Vitrina"/>
    <m/>
  </r>
  <r>
    <x v="2"/>
    <s v="Bolivar"/>
    <n v="1029052084"/>
    <s v="Mária Almenara - Pueblo Libre"/>
    <m/>
    <x v="80"/>
    <s v="16:45:57"/>
    <s v="Producto faltante"/>
    <m/>
    <n v="32"/>
    <n v="16"/>
    <s v="100.0 %"/>
    <n v="-16"/>
    <x v="1"/>
    <s v="Tienda Vitrina"/>
    <m/>
  </r>
  <r>
    <x v="2"/>
    <s v="San Miguel"/>
    <n v="1029056981"/>
    <s v="María Almenara - San Miguel"/>
    <s v="navidad love box"/>
    <x v="80"/>
    <s v="17:39:47"/>
    <s v="Calidad del producto"/>
    <m/>
    <n v="88"/>
    <n v="39"/>
    <s v="100.0 %"/>
    <n v="-39"/>
    <x v="0"/>
    <s v="Tienda"/>
    <m/>
  </r>
  <r>
    <x v="2"/>
    <s v="La Encalada"/>
    <n v="1029079662"/>
    <s v="Mária Almenara - Encalada"/>
    <s v="porcion de ch de nutella"/>
    <x v="80"/>
    <s v="17:53:23"/>
    <s v="Calidad del producto"/>
    <m/>
    <n v="16"/>
    <n v="5"/>
    <s v="100.0 %"/>
    <n v="-5"/>
    <x v="0"/>
    <s v="Tienda"/>
    <m/>
  </r>
  <r>
    <x v="2"/>
    <s v="La Encalada"/>
    <n v="1029079662"/>
    <s v="Mária Almenara - Encalada"/>
    <m/>
    <x v="80"/>
    <s v="17:53:23"/>
    <s v="Calidad del producto"/>
    <m/>
    <n v="16"/>
    <n v="11"/>
    <s v="100.0 %"/>
    <n v="-11"/>
    <x v="0"/>
    <s v="Tienda"/>
    <m/>
  </r>
  <r>
    <x v="2"/>
    <s v="La Mar"/>
    <n v="1029305144"/>
    <s v="Mária Almenara - La Mar"/>
    <m/>
    <x v="80"/>
    <s v="21:25:48"/>
    <s v="Producto faltante"/>
    <m/>
    <n v="67"/>
    <n v="18"/>
    <s v="100.0 %"/>
    <n v="-18"/>
    <x v="1"/>
    <s v="Tienda Vitrina"/>
    <m/>
  </r>
  <r>
    <x v="2"/>
    <s v="La Encalada"/>
    <n v="1029512459"/>
    <s v="Mária Almenara - Encalada"/>
    <m/>
    <x v="81"/>
    <s v="11:14:12"/>
    <s v="Orden incorrecta"/>
    <m/>
    <n v="49"/>
    <n v="28.21"/>
    <s v="100.0 %"/>
    <n v="-28.21"/>
    <x v="2"/>
    <s v="Tienda Vitrina"/>
    <m/>
  </r>
  <r>
    <x v="2"/>
    <s v="Chorrillos"/>
    <n v="1029671777"/>
    <s v="Mária Almenara – Villa Chorrillos"/>
    <m/>
    <x v="81"/>
    <s v="14:00:26"/>
    <s v="Producto faltante"/>
    <m/>
    <n v="81"/>
    <n v="16"/>
    <s v="100.0 %"/>
    <n v="-16"/>
    <x v="1"/>
    <s v="Tienda Vitrina"/>
    <m/>
  </r>
  <r>
    <x v="2"/>
    <s v="Megaplaza"/>
    <n v="1029746877"/>
    <s v="Mária Almenara - Mega Plaza"/>
    <s v="love box"/>
    <x v="81"/>
    <s v="14:39:45"/>
    <s v="Calidad del producto"/>
    <m/>
    <n v="49"/>
    <n v="49"/>
    <s v="100.0 %"/>
    <n v="-49"/>
    <x v="0"/>
    <s v="Tienda"/>
    <m/>
  </r>
  <r>
    <x v="2"/>
    <s v="Camacho"/>
    <n v="1029954122"/>
    <s v="María Almenara - Camacho"/>
    <s v="blue velvet 12pz"/>
    <x v="81"/>
    <s v="19:46:48"/>
    <s v="Calidad del producto"/>
    <m/>
    <n v="99"/>
    <n v="32.67"/>
    <s v="100.0 %"/>
    <n v="-32.67"/>
    <x v="0"/>
    <s v="Tienda"/>
    <m/>
  </r>
  <r>
    <x v="2"/>
    <s v="Chorrillos"/>
    <n v="1029974788"/>
    <s v="Mária Almenara – Villa Chorrillos"/>
    <s v="porcion red velvet"/>
    <x v="81"/>
    <s v="19:28:18"/>
    <s v="Calidad del producto"/>
    <m/>
    <n v="16"/>
    <n v="3"/>
    <s v="100.0 %"/>
    <n v="-3"/>
    <x v="0"/>
    <s v="Tienda"/>
    <m/>
  </r>
  <r>
    <x v="2"/>
    <s v="Paso28"/>
    <n v="1030035789"/>
    <s v="Mária Almenara - Paseo De La Republica"/>
    <m/>
    <x v="81"/>
    <s v="20:03:47"/>
    <s v="Orden incorrecta"/>
    <m/>
    <n v="49"/>
    <n v="53.4"/>
    <s v="100.0 %"/>
    <n v="-49"/>
    <x v="2"/>
    <s v="Tienda Vitrina"/>
    <m/>
  </r>
  <r>
    <x v="2"/>
    <s v="La Encalada"/>
    <n v="1030040230"/>
    <s v="Mária Almenara - Encalada"/>
    <s v="porcion de torta de chocolate "/>
    <x v="81"/>
    <s v="20:41:29"/>
    <s v="Calidad del producto"/>
    <m/>
    <n v="16"/>
    <n v="3"/>
    <s v="100.0 %"/>
    <n v="-3"/>
    <x v="0"/>
    <s v="Tienda"/>
    <m/>
  </r>
  <r>
    <x v="2"/>
    <s v="La molina"/>
    <n v="1030189415"/>
    <s v="Mária Almenara - La Molina"/>
    <m/>
    <x v="82"/>
    <s v="09:38:58"/>
    <s v="Producto faltante"/>
    <m/>
    <n v="98"/>
    <n v="49"/>
    <s v="100.0 %"/>
    <n v="-49"/>
    <x v="1"/>
    <s v="Tienda Vitrina"/>
    <m/>
  </r>
  <r>
    <x v="2"/>
    <s v="La Encalada"/>
    <n v="1030381424"/>
    <s v="Mária Almenara - Encalada"/>
    <m/>
    <x v="82"/>
    <s v="13:39:29"/>
    <s v="Producto faltante"/>
    <m/>
    <n v="32"/>
    <n v="16"/>
    <s v="100.0 %"/>
    <n v="-16"/>
    <x v="1"/>
    <s v="Tienda Vitrina"/>
    <m/>
  </r>
  <r>
    <x v="2"/>
    <s v="Paso28"/>
    <n v="1030509454"/>
    <s v="Mária Almenara - Paseo De La Republica"/>
    <m/>
    <x v="82"/>
    <s v="17:09:55"/>
    <s v="Orden incorrecta"/>
    <m/>
    <n v="16"/>
    <n v="19.2"/>
    <s v="100.0 %"/>
    <n v="-16"/>
    <x v="2"/>
    <s v="Tienda Vitrina"/>
    <m/>
  </r>
  <r>
    <x v="2"/>
    <s v="La Mar"/>
    <n v="1030515721"/>
    <s v="Mária Almenara - La Mar"/>
    <m/>
    <x v="82"/>
    <s v="16:44:17"/>
    <s v="Orden incorrecta"/>
    <m/>
    <n v="49"/>
    <n v="49"/>
    <s v="100.0 %"/>
    <n v="-49"/>
    <x v="2"/>
    <s v="Tienda Vitrina"/>
    <m/>
  </r>
  <r>
    <x v="2"/>
    <s v="Bolivar"/>
    <n v="1031292441"/>
    <s v="Mária Almenara - Pueblo Libre"/>
    <m/>
    <x v="83"/>
    <s v="15:57:26"/>
    <s v="Producto faltante"/>
    <m/>
    <n v="20"/>
    <n v="10"/>
    <s v="100.0 %"/>
    <n v="-10"/>
    <x v="1"/>
    <s v="Tienda Vitrina"/>
    <m/>
  </r>
  <r>
    <x v="2"/>
    <s v="Paso28"/>
    <n v="1031295413"/>
    <s v="Mária Almenara - Paseo De La Republica"/>
    <s v="minimaria de chocolate"/>
    <x v="83"/>
    <s v="16:33:24"/>
    <s v="Calidad del producto"/>
    <m/>
    <n v="49"/>
    <n v="49"/>
    <s v="100.0 %"/>
    <n v="-49"/>
    <x v="0"/>
    <s v="Tienda"/>
    <m/>
  </r>
  <r>
    <x v="3"/>
    <s v="San Miguel"/>
    <n v="1032166457"/>
    <s v="María Almenara - San Miguel"/>
    <m/>
    <x v="84"/>
    <s v="14:33:36"/>
    <s v="Orden incorrecta"/>
    <m/>
    <n v="59"/>
    <n v="65.3"/>
    <s v="100.0 %"/>
    <n v="-59"/>
    <x v="2"/>
    <s v="Tienda Vitrina"/>
    <m/>
  </r>
  <r>
    <x v="3"/>
    <s v="La molina"/>
    <n v="1032232007"/>
    <s v="Mária Almenara - La Molina"/>
    <m/>
    <x v="84"/>
    <s v="16:25:49"/>
    <s v="Producto faltante"/>
    <m/>
    <n v="36"/>
    <n v="12.9"/>
    <s v="100.0 %"/>
    <n v="-12.9"/>
    <x v="1"/>
    <s v="Tienda Vitrina"/>
    <m/>
  </r>
  <r>
    <x v="3"/>
    <s v="La molina"/>
    <n v="1032232007"/>
    <s v="Mária Almenara - La Molina"/>
    <m/>
    <x v="84"/>
    <s v="16:25:49"/>
    <s v="Producto faltante"/>
    <m/>
    <n v="36"/>
    <n v="3.1"/>
    <s v="100.0 %"/>
    <n v="-3.1"/>
    <x v="1"/>
    <s v="Tienda Vitrina"/>
    <m/>
  </r>
  <r>
    <x v="3"/>
    <s v="La molina"/>
    <n v="1032626127"/>
    <s v="Mária Almenara - La Molina"/>
    <s v="porcion ch oreo"/>
    <x v="84"/>
    <s v="21:16:12"/>
    <s v="Calidad del producto"/>
    <m/>
    <n v="16"/>
    <n v="3"/>
    <s v="100.0 %"/>
    <n v="-3"/>
    <x v="0"/>
    <s v="Tienda"/>
    <m/>
  </r>
  <r>
    <x v="3"/>
    <s v="La molina"/>
    <n v="1032803046"/>
    <s v="Mária Almenara - La Molina"/>
    <m/>
    <x v="85"/>
    <s v="08:38:01"/>
    <s v="Producto incorrecto"/>
    <m/>
    <n v="98"/>
    <n v="44.4"/>
    <s v="100.0 %"/>
    <n v="-44.4"/>
    <x v="2"/>
    <s v="Tienda Vitrina"/>
    <m/>
  </r>
  <r>
    <x v="3"/>
    <s v="SantaCata"/>
    <n v="1033141756"/>
    <s v="Mária Almenara - Santa Catalina"/>
    <s v="minimaria red velvet / minimaria blue velvet / minimaria turron de chocolate"/>
    <x v="85"/>
    <s v="15:23:48"/>
    <s v="Calidad del producto"/>
    <m/>
    <n v="147"/>
    <n v="98"/>
    <s v="100.0 %"/>
    <n v="-98"/>
    <x v="0"/>
    <s v="Tienda"/>
    <m/>
  </r>
  <r>
    <x v="3"/>
    <s v="SantaCata"/>
    <n v="1033141756"/>
    <s v="Mária Almenara - Santa Catalina"/>
    <m/>
    <x v="85"/>
    <s v="15:23:48"/>
    <s v="Calidad del producto"/>
    <m/>
    <n v="147"/>
    <n v="22"/>
    <s v="100.0 %"/>
    <n v="-22"/>
    <x v="0"/>
    <s v="Tienda"/>
    <m/>
  </r>
  <r>
    <x v="3"/>
    <s v="Aramburu"/>
    <n v="1033378433"/>
    <s v="Mária Almenara - Aramburú"/>
    <m/>
    <x v="85"/>
    <s v="19:00:33"/>
    <s v="Orden incorrecta"/>
    <m/>
    <n v="39"/>
    <n v="27.3"/>
    <s v="100.0 %"/>
    <n v="-27.3"/>
    <x v="2"/>
    <s v="Tienda Vitrina"/>
    <m/>
  </r>
  <r>
    <x v="3"/>
    <s v="Aramburu"/>
    <n v="1033379303"/>
    <s v="Mária Almenara - Aramburú"/>
    <m/>
    <x v="85"/>
    <s v="19:05:11"/>
    <s v="Orden incorrecta"/>
    <m/>
    <n v="49"/>
    <n v="34.299999999999997"/>
    <s v="100.0 %"/>
    <n v="-34.299999999999997"/>
    <x v="2"/>
    <s v="Tienda Vitrina"/>
    <m/>
  </r>
  <r>
    <x v="3"/>
    <s v="La Encalada"/>
    <n v="1034035741"/>
    <s v="Mária Almenara - Encalada"/>
    <m/>
    <x v="86"/>
    <s v="13:34:24"/>
    <s v="Orden incorrecta"/>
    <m/>
    <n v="16"/>
    <n v="16"/>
    <s v="100.0 %"/>
    <n v="-16"/>
    <x v="2"/>
    <s v="Tienda Vitrina"/>
    <m/>
  </r>
  <r>
    <x v="3"/>
    <s v="La Mar"/>
    <n v="1034036484"/>
    <s v="Mária Almenara - La Mar"/>
    <m/>
    <x v="86"/>
    <s v="13:39:13"/>
    <s v="Orden incorrecta"/>
    <m/>
    <n v="99"/>
    <n v="99"/>
    <s v="100.0 %"/>
    <n v="-99"/>
    <x v="2"/>
    <s v="Tienda Vitrina"/>
    <m/>
  </r>
  <r>
    <x v="3"/>
    <s v="La Encalada"/>
    <n v="1034092496"/>
    <s v="Mária Almenara - Encalada"/>
    <m/>
    <x v="86"/>
    <s v="14:31:41"/>
    <s v="Producto faltante"/>
    <m/>
    <n v="34"/>
    <n v="7.15"/>
    <s v="100.0 %"/>
    <n v="-7.15"/>
    <x v="1"/>
    <s v="Tienda Vitrina"/>
    <m/>
  </r>
  <r>
    <x v="3"/>
    <s v="La Encalada"/>
    <n v="1034092496"/>
    <s v="Mária Almenara - Encalada"/>
    <m/>
    <x v="86"/>
    <s v="14:31:41"/>
    <s v="Producto faltante"/>
    <m/>
    <n v="34"/>
    <n v="10.85"/>
    <s v="100.0 %"/>
    <n v="-10.85"/>
    <x v="1"/>
    <s v="Tienda Vitrina"/>
    <m/>
  </r>
  <r>
    <x v="3"/>
    <s v="Chorrillos"/>
    <n v="1034097079"/>
    <s v="Mária Almenara – Villa Chorrillos"/>
    <m/>
    <x v="86"/>
    <s v="15:06:49"/>
    <s v="Producto faltante"/>
    <m/>
    <n v="25"/>
    <n v="7"/>
    <s v="100.0 %"/>
    <n v="-7"/>
    <x v="1"/>
    <s v="Tienda Vitrina"/>
    <m/>
  </r>
  <r>
    <x v="3"/>
    <s v="Chorrillos"/>
    <n v="1034097079"/>
    <s v="Mária Almenara – Villa Chorrillos"/>
    <m/>
    <x v="86"/>
    <s v="15:06:49"/>
    <s v="Producto faltante"/>
    <m/>
    <n v="25"/>
    <n v="9"/>
    <s v="100.0 %"/>
    <n v="-9"/>
    <x v="1"/>
    <s v="Tienda Vitrina"/>
    <m/>
  </r>
  <r>
    <x v="3"/>
    <s v="Megaplaza"/>
    <n v="1034153613"/>
    <s v="Mária Almenara - Mega Plaza"/>
    <s v="Turron de chocolate 12pz"/>
    <x v="86"/>
    <s v="16:21:35"/>
    <s v="Calidad del producto"/>
    <m/>
    <n v="99"/>
    <n v="99"/>
    <s v="100.0 %"/>
    <n v="-99"/>
    <x v="0"/>
    <s v="Tienda"/>
    <m/>
  </r>
  <r>
    <x v="3"/>
    <s v="Bolivar"/>
    <n v="1034221636"/>
    <s v="Mária Almenara - Pueblo Libre"/>
    <m/>
    <x v="86"/>
    <s v="17:27:50"/>
    <s v="Orden incorrecta"/>
    <m/>
    <n v="44"/>
    <n v="44"/>
    <s v="100.0 %"/>
    <n v="-44"/>
    <x v="2"/>
    <s v="Tienda Vitrina"/>
    <m/>
  </r>
  <r>
    <x v="3"/>
    <s v="San Miguel"/>
    <n v="1034955894"/>
    <s v="María Almenara - San Miguel"/>
    <m/>
    <x v="87"/>
    <s v="15:52:03"/>
    <s v="Producto faltante"/>
    <m/>
    <n v="18"/>
    <n v="9"/>
    <m/>
    <n v="-9"/>
    <x v="1"/>
    <s v="Tienda Vitrina"/>
    <m/>
  </r>
  <r>
    <x v="3"/>
    <s v="SantaCata"/>
    <n v="1035653123"/>
    <s v="Mária Almenara - Santa Catalina"/>
    <m/>
    <x v="88"/>
    <s v="14:38:02"/>
    <s v="Producto faltante"/>
    <m/>
    <n v="32"/>
    <n v="16"/>
    <m/>
    <n v="-16"/>
    <x v="1"/>
    <s v="Tienda Vitrina"/>
    <m/>
  </r>
  <r>
    <x v="3"/>
    <s v="La Marina"/>
    <n v="1035501561"/>
    <s v="Mária Almenara - La Marina"/>
    <s v="navidad mapetitbox / empanada de carne"/>
    <x v="88"/>
    <s v="11:57:36"/>
    <s v="Calidad del producto"/>
    <m/>
    <n v="40"/>
    <n v="6"/>
    <m/>
    <n v="-6"/>
    <x v="0"/>
    <s v="Tienda"/>
    <m/>
  </r>
  <r>
    <x v="3"/>
    <s v="Paso28"/>
    <n v="1036476457"/>
    <s v="Mária Almenara - Paseo De La Republica"/>
    <s v="porcion torta de chocolate / porcion turron de chocolate / porcion ch frutos rojos / mousse de limon"/>
    <x v="89"/>
    <s v="16:10:53"/>
    <s v="Calidad del producto"/>
    <m/>
    <n v="63"/>
    <n v="16"/>
    <m/>
    <n v="-16"/>
    <x v="0"/>
    <s v="Tienda"/>
    <m/>
  </r>
  <r>
    <x v="3"/>
    <s v="La molina"/>
    <n v="1036480593"/>
    <s v="Mária Almenara - La Molina"/>
    <s v="tartaleta de frutos rojos personal"/>
    <x v="89"/>
    <s v="17:00:29"/>
    <s v="Calidad del producto"/>
    <m/>
    <n v="16"/>
    <n v="16"/>
    <m/>
    <n v="-16"/>
    <x v="0"/>
    <s v="Tienda"/>
    <m/>
  </r>
  <r>
    <x v="3"/>
    <s v="SantaCata"/>
    <n v="1036404375"/>
    <s v="Mária Almenara - Santa Catalina"/>
    <m/>
    <x v="89"/>
    <s v="14:18:29"/>
    <s v="Orden incorrecta"/>
    <m/>
    <n v="49"/>
    <n v="49"/>
    <m/>
    <n v="-49"/>
    <x v="2"/>
    <s v="Tienda Vitrina"/>
    <m/>
  </r>
  <r>
    <x v="3"/>
    <s v="La Marina"/>
    <n v="1037178785"/>
    <s v="Mária Almenara - La Marina"/>
    <m/>
    <x v="90"/>
    <s v="14:06:43"/>
    <s v="Producto faltante"/>
    <m/>
    <n v="65"/>
    <n v="49"/>
    <m/>
    <n v="-49"/>
    <x v="1"/>
    <s v="Tienda Vitrina"/>
    <m/>
  </r>
  <r>
    <x v="3"/>
    <s v="San Miguel"/>
    <n v="1037224945"/>
    <s v="María Almenara - San Miguel"/>
    <m/>
    <x v="90"/>
    <s v="16:22:55"/>
    <s v="Producto faltante"/>
    <m/>
    <n v="18"/>
    <n v="9"/>
    <m/>
    <n v="-9"/>
    <x v="1"/>
    <s v="Tienda Vitrina"/>
    <m/>
  </r>
  <r>
    <x v="3"/>
    <s v="Megaplaza"/>
    <n v="1037218668"/>
    <s v="Mária Almenara - Mega Plaza"/>
    <m/>
    <x v="90"/>
    <s v="15:05:39"/>
    <s v="Orden incorrecta"/>
    <m/>
    <n v="18"/>
    <n v="18"/>
    <m/>
    <n v="-18"/>
    <x v="2"/>
    <s v="Tienda Vitrina"/>
    <m/>
  </r>
  <r>
    <x v="3"/>
    <s v="Bolivar"/>
    <n v="1036877463"/>
    <s v="Mária Almenara - Pueblo Libre"/>
    <s v="Turron de chocolate 12pz / navidad magalleta gingerman"/>
    <x v="90"/>
    <s v="09:09:30"/>
    <s v="Calidad del producto"/>
    <m/>
    <n v="107"/>
    <n v="99"/>
    <m/>
    <n v="-99"/>
    <x v="0"/>
    <s v="Tienda"/>
    <m/>
  </r>
  <r>
    <x v="3"/>
    <s v="Bolivar"/>
    <n v="1038787706"/>
    <s v="Mária Almenara - Pueblo Libre"/>
    <s v="Navidad Ma Cupcake Box Navidad  X4 / navidad ma kit de galletas"/>
    <x v="91"/>
    <s v="09:00:51"/>
    <s v="Calidad del producto"/>
    <m/>
    <n v="98"/>
    <n v="49"/>
    <m/>
    <n v="-49"/>
    <x v="0"/>
    <s v="Tienda"/>
    <m/>
  </r>
  <r>
    <x v="3"/>
    <s v="San Miguel"/>
    <n v="1038895815"/>
    <s v="María Almenara - San Miguel"/>
    <m/>
    <x v="91"/>
    <s v="11:56:23"/>
    <s v="Orden incorrecta"/>
    <m/>
    <n v="16"/>
    <n v="18.899999999999999"/>
    <m/>
    <n v="-16"/>
    <x v="2"/>
    <s v="Tienda Vitrina"/>
    <m/>
  </r>
  <r>
    <x v="3"/>
    <s v="Camacho"/>
    <n v="1039489735"/>
    <s v="María Almenara - Camacho"/>
    <m/>
    <x v="91"/>
    <s v="21:09:03"/>
    <s v="Producto faltante"/>
    <m/>
    <n v="96"/>
    <n v="49"/>
    <m/>
    <n v="-49"/>
    <x v="1"/>
    <s v="Tienda Vitrina"/>
    <m/>
  </r>
  <r>
    <x v="3"/>
    <s v="Megaplaza"/>
    <n v="1040343578"/>
    <s v="Mária Almenara - Mega Plaza"/>
    <m/>
    <x v="92"/>
    <s v="19:19:43"/>
    <s v="Producto incorrecto"/>
    <m/>
    <n v="45"/>
    <n v="4.9000000000000004"/>
    <m/>
    <n v="-4.9000000000000004"/>
    <x v="2"/>
    <s v="Tienda Vitrina"/>
    <m/>
  </r>
  <r>
    <x v="3"/>
    <s v="Megaplaza"/>
    <n v="1040343578"/>
    <s v="Mária Almenara - Mega Plaza"/>
    <m/>
    <x v="92"/>
    <s v="19:19:43"/>
    <s v="Producto incorrecto"/>
    <m/>
    <n v="45"/>
    <n v="15.1"/>
    <m/>
    <n v="-15.1"/>
    <x v="2"/>
    <s v="Tienda Vitrina"/>
    <m/>
  </r>
  <r>
    <x v="3"/>
    <s v="Bolivar"/>
    <n v="1040414959"/>
    <s v="Mária Almenara - Pueblo Libre"/>
    <m/>
    <x v="92"/>
    <s v="20:01:06"/>
    <s v="Producto incorrecto"/>
    <m/>
    <n v="34"/>
    <n v="16"/>
    <m/>
    <n v="-16"/>
    <x v="2"/>
    <s v="Tienda Vitrina"/>
    <m/>
  </r>
  <r>
    <x v="3"/>
    <s v="Chorrillos"/>
    <n v="1040196083"/>
    <s v="Mária Almenara – Villa Chorrillos"/>
    <s v="minimaria turron de chocolate"/>
    <x v="92"/>
    <s v="17:24:48"/>
    <s v="Calidad del producto"/>
    <m/>
    <n v="49"/>
    <n v="36.01"/>
    <n v="1"/>
    <n v="-36.01"/>
    <x v="0"/>
    <s v="Tienda"/>
    <m/>
  </r>
  <r>
    <x v="3"/>
    <s v="Bolivar"/>
    <n v="1040971382"/>
    <s v="Mária Almenara - Pueblo Libre"/>
    <m/>
    <x v="93"/>
    <s v="14:47:15"/>
    <s v="Orden incorrecta"/>
    <m/>
    <n v="99"/>
    <n v="93.5"/>
    <n v="1"/>
    <n v="-93.5"/>
    <x v="2"/>
    <s v="Tienda Vitrina"/>
    <m/>
  </r>
  <r>
    <x v="3"/>
    <s v="Chorrillos"/>
    <n v="1040985366"/>
    <s v="Mária Almenara – Villa Chorrillos"/>
    <s v="porcion red velvet / porcion ch. maracuya"/>
    <x v="93"/>
    <s v="16:19:08"/>
    <s v="Calidad del producto"/>
    <m/>
    <n v="32"/>
    <n v="6"/>
    <n v="1"/>
    <n v="-6"/>
    <x v="0"/>
    <s v="Tienda"/>
    <m/>
  </r>
  <r>
    <x v="3"/>
    <s v="Bolivar"/>
    <n v="1041068537"/>
    <s v="Mária Almenara - Pueblo Libre"/>
    <s v="porcion bruselina de chocolate"/>
    <x v="93"/>
    <s v="16:57:54"/>
    <s v="Calidad del producto"/>
    <m/>
    <n v="16"/>
    <n v="3"/>
    <n v="1"/>
    <n v="-3"/>
    <x v="0"/>
    <s v="Tienda"/>
    <m/>
  </r>
  <r>
    <x v="3"/>
    <s v="SantaCata"/>
    <n v="1041081675"/>
    <s v="Mária Almenara - Santa Catalina"/>
    <m/>
    <x v="93"/>
    <s v="17:51:40"/>
    <s v="Producto faltante"/>
    <m/>
    <n v="38"/>
    <n v="1.85"/>
    <n v="1"/>
    <n v="-1.85"/>
    <x v="1"/>
    <s v="Tienda Vitrina"/>
    <m/>
  </r>
  <r>
    <x v="3"/>
    <s v="SantaCata"/>
    <n v="1041081675"/>
    <s v="Mária Almenara - Santa Catalina"/>
    <m/>
    <x v="93"/>
    <s v="17:51:40"/>
    <s v="Producto faltante"/>
    <m/>
    <n v="38"/>
    <n v="17.600000000000001"/>
    <n v="1"/>
    <n v="-17.600000000000001"/>
    <x v="1"/>
    <s v="Tienda Vitrina"/>
    <m/>
  </r>
  <r>
    <x v="3"/>
    <s v="La Mar"/>
    <n v="1041077135"/>
    <s v="Mária Almenara - La Mar"/>
    <m/>
    <x v="93"/>
    <s v="17:06:07"/>
    <s v="Producto faltante"/>
    <m/>
    <n v="34"/>
    <n v="34"/>
    <n v="1"/>
    <n v="-34"/>
    <x v="1"/>
    <s v="Tienda Vitrina"/>
    <m/>
  </r>
  <r>
    <x v="3"/>
    <s v="Camacho"/>
    <n v="1041321638"/>
    <s v="María Almenara - Camacho"/>
    <s v="porcion red velvet "/>
    <x v="93"/>
    <s v="20:56:27"/>
    <s v="Calidad del producto"/>
    <m/>
    <n v="16"/>
    <n v="16"/>
    <n v="1"/>
    <n v="-16"/>
    <x v="0"/>
    <s v="Tienda"/>
    <m/>
  </r>
  <r>
    <x v="3"/>
    <s v="SantaCata"/>
    <n v="1041846601"/>
    <s v="Mária Almenara - Santa Catalina"/>
    <m/>
    <x v="94"/>
    <s v="15:39:16"/>
    <s v="Producto faltante"/>
    <m/>
    <n v="18"/>
    <n v="4.95"/>
    <n v="1"/>
    <n v="-4.95"/>
    <x v="1"/>
    <s v="Tienda Vitrina"/>
    <m/>
  </r>
  <r>
    <x v="3"/>
    <s v="SantaCata"/>
    <n v="1041926849"/>
    <s v="Mária Almenara - Santa Catalina"/>
    <s v="porcion bruselina de vainilla"/>
    <x v="94"/>
    <s v="17:11:04"/>
    <s v="Calidad del producto"/>
    <m/>
    <n v="16"/>
    <n v="16"/>
    <n v="1"/>
    <n v="-16"/>
    <x v="0"/>
    <s v="Tienda"/>
    <m/>
  </r>
  <r>
    <x v="3"/>
    <s v="La Marina"/>
    <n v="1042315157"/>
    <s v="Mária Almenara - La Marina"/>
    <m/>
    <x v="94"/>
    <s v="21:35:28"/>
    <s v="Producto faltante"/>
    <m/>
    <n v="49"/>
    <n v="37.200000000000003"/>
    <n v="1"/>
    <n v="-37.200000000000003"/>
    <x v="1"/>
    <s v="Tienda Vitrina"/>
    <m/>
  </r>
  <r>
    <x v="3"/>
    <s v="SantaCata"/>
    <n v="1042522241"/>
    <s v="Mária Almenara - Santa Catalina"/>
    <m/>
    <x v="95"/>
    <s v="12:00:51"/>
    <s v="Orden incorrecta"/>
    <m/>
    <n v="59"/>
    <n v="62.1"/>
    <n v="1"/>
    <n v="-59"/>
    <x v="2"/>
    <s v="Tienda Vitrina"/>
    <m/>
  </r>
  <r>
    <x v="3"/>
    <s v="San Miguel"/>
    <n v="1042572366"/>
    <s v="María Almenara - San Miguel"/>
    <m/>
    <x v="95"/>
    <s v="12:17:42"/>
    <s v="Producto faltante"/>
    <m/>
    <n v="47"/>
    <n v="32"/>
    <n v="1"/>
    <n v="-32"/>
    <x v="1"/>
    <s v="Tienda Vitrina"/>
    <m/>
  </r>
  <r>
    <x v="3"/>
    <s v="Bolivar"/>
    <n v="1042882278"/>
    <s v="Mária Almenara - Pueblo Libre"/>
    <m/>
    <x v="95"/>
    <s v="18:25:48"/>
    <s v="Orden incorrecta"/>
    <m/>
    <n v="39"/>
    <n v="40.700000000000003"/>
    <n v="1"/>
    <n v="-39"/>
    <x v="2"/>
    <s v="Tienda Vitrina"/>
    <m/>
  </r>
  <r>
    <x v="3"/>
    <s v="SantaCata"/>
    <n v="1042830284"/>
    <s v="Mária Almenara - Santa Catalina"/>
    <m/>
    <x v="95"/>
    <s v="17:00:19"/>
    <s v="Orden incorrecta"/>
    <m/>
    <n v="48"/>
    <n v="49.7"/>
    <n v="1"/>
    <n v="-48"/>
    <x v="2"/>
    <s v="Tienda Vitrina"/>
    <m/>
  </r>
  <r>
    <x v="3"/>
    <s v="Paso28"/>
    <n v="1042936820"/>
    <s v="Mária Almenara - Paseo De La Republica"/>
    <m/>
    <x v="95"/>
    <s v="19:08:16"/>
    <s v="Producto incorrecto"/>
    <m/>
    <n v="30"/>
    <n v="30"/>
    <n v="1"/>
    <n v="-30"/>
    <x v="2"/>
    <s v="Tienda Vitrina"/>
    <m/>
  </r>
  <r>
    <x v="3"/>
    <s v="San Miguel"/>
    <n v="1043591572"/>
    <s v="María Almenara - San Miguel"/>
    <m/>
    <x v="96"/>
    <s v="15:05:55"/>
    <s v="Producto faltante"/>
    <m/>
    <n v="27"/>
    <n v="8.58"/>
    <n v="1"/>
    <n v="-8.58"/>
    <x v="1"/>
    <s v="Tienda Vitrina"/>
    <m/>
  </r>
  <r>
    <x v="3"/>
    <s v="San Miguel"/>
    <n v="1043928993"/>
    <s v="María Almenara - San Miguel"/>
    <m/>
    <x v="96"/>
    <s v="20:34:53"/>
    <s v="Orden incorrecta"/>
    <m/>
    <n v="99"/>
    <n v="99"/>
    <n v="1"/>
    <n v="-99"/>
    <x v="2"/>
    <s v="Tienda Vitrina"/>
    <m/>
  </r>
  <r>
    <x v="3"/>
    <s v="La Encalada"/>
    <n v="1044164513"/>
    <s v="Mária Almenara - Encalada"/>
    <m/>
    <x v="97"/>
    <s v="10:18:40"/>
    <s v="Orden incorrecta"/>
    <m/>
    <n v="90"/>
    <n v="90"/>
    <n v="1"/>
    <n v="-90"/>
    <x v="2"/>
    <s v="Tienda Vitrina"/>
    <m/>
  </r>
  <r>
    <x v="3"/>
    <s v="Precursores"/>
    <n v="1045343465"/>
    <s v="María Almenara - Precursores"/>
    <s v="love box"/>
    <x v="98"/>
    <s v="13:16:26"/>
    <s v="Calidad del producto"/>
    <m/>
    <n v="49"/>
    <n v="8"/>
    <n v="1"/>
    <n v="-8"/>
    <x v="0"/>
    <s v="Tienda"/>
    <m/>
  </r>
  <r>
    <x v="3"/>
    <s v="La Mar"/>
    <n v="1045471172"/>
    <s v="Mária Almenara - La Mar"/>
    <s v="navidad ma love box"/>
    <x v="98"/>
    <s v="15:05:16"/>
    <s v="Calidad del producto"/>
    <m/>
    <n v="49"/>
    <n v="8"/>
    <n v="1"/>
    <n v="-8"/>
    <x v="0"/>
    <s v="Tienda"/>
    <m/>
  </r>
  <r>
    <x v="3"/>
    <s v="Chorrillos"/>
    <n v="1046377208"/>
    <s v="Mária Almenara – Villa Chorrillos"/>
    <m/>
    <x v="99"/>
    <s v="14:22:29"/>
    <s v="Orden incorrecta"/>
    <m/>
    <n v="49"/>
    <n v="49"/>
    <s v="100.0 %"/>
    <n v="-49"/>
    <x v="2"/>
    <s v="Tienda Vitrina"/>
    <m/>
  </r>
  <r>
    <x v="3"/>
    <s v="La molina"/>
    <n v="1047122764"/>
    <s v="Mária Almenara - La Molina"/>
    <s v="navidad ma cupcake Box Navidad  X4"/>
    <x v="100"/>
    <s v="07:27:42"/>
    <s v="Calidad del producto"/>
    <m/>
    <n v="49"/>
    <n v="49"/>
    <s v="100.0 %"/>
    <n v="-49"/>
    <x v="0"/>
    <s v="Tienda"/>
    <m/>
  </r>
  <r>
    <x v="3"/>
    <s v="La Encalada"/>
    <n v="1047385398"/>
    <s v="Mária Almenara - Encalada"/>
    <m/>
    <x v="100"/>
    <s v="15:21:21"/>
    <s v="Producto faltante"/>
    <m/>
    <n v="56"/>
    <n v="28"/>
    <s v="100.0 %"/>
    <n v="-28"/>
    <x v="1"/>
    <s v="Tienda Vitrina"/>
    <m/>
  </r>
  <r>
    <x v="3"/>
    <s v="Camacho"/>
    <n v="1047762983"/>
    <s v="María Almenara - Camacho"/>
    <m/>
    <x v="100"/>
    <s v="20:24:17"/>
    <s v="Producto incorrecto"/>
    <m/>
    <n v="24"/>
    <n v="8.8000000000000007"/>
    <s v="100.0 %"/>
    <n v="-8.8000000000000007"/>
    <x v="2"/>
    <s v="Tienda Vitrina"/>
    <m/>
  </r>
  <r>
    <x v="3"/>
    <s v="Chorrillos"/>
    <n v="1047820095"/>
    <s v="Mária Almenara – Villa Chorrillos"/>
    <m/>
    <x v="100"/>
    <s v="21:22:01"/>
    <s v="Producto faltante"/>
    <m/>
    <n v="49"/>
    <n v="49"/>
    <s v="100.0 %"/>
    <n v="-49"/>
    <x v="1"/>
    <s v="Tienda Vitrina"/>
    <m/>
  </r>
  <r>
    <x v="3"/>
    <s v="Aramburu"/>
    <n v="1048240351"/>
    <s v="Mária Almenara - Aramburú"/>
    <m/>
    <x v="101"/>
    <s v="16:27:54"/>
    <s v="Orden incorrecta"/>
    <m/>
    <n v="16"/>
    <n v="17.899999999999999"/>
    <s v="100.0 %"/>
    <n v="-16"/>
    <x v="2"/>
    <s v="Tienda Vitrina"/>
    <m/>
  </r>
  <r>
    <x v="3"/>
    <s v="Bolivar"/>
    <n v="1048248976"/>
    <s v="Mária Almenara - Pueblo Libre"/>
    <s v="porcion torta de chocolate / brownie de chocolate al 72%"/>
    <x v="101"/>
    <s v="16:37:47"/>
    <s v="Calidad del producto"/>
    <m/>
    <n v="25"/>
    <n v="3"/>
    <s v="100.0 %"/>
    <n v="-3"/>
    <x v="0"/>
    <s v="Tienda"/>
    <m/>
  </r>
  <r>
    <x v="3"/>
    <s v="La Encalada"/>
    <n v="1049536344"/>
    <s v="Mária Almenara - Encalada"/>
    <s v="navidad ma  minicarrot cake"/>
    <x v="102"/>
    <s v="21:39:59"/>
    <s v="Calidad del producto"/>
    <m/>
    <n v="49"/>
    <n v="49"/>
    <s v="100.0 %"/>
    <n v="-49"/>
    <x v="0"/>
    <s v="Tienda"/>
    <m/>
  </r>
  <r>
    <x v="3"/>
    <s v="Paso28"/>
    <n v="1048861087"/>
    <s v="Mária Almenara - Paseo De La Republica"/>
    <m/>
    <x v="102"/>
    <s v="10:41:27"/>
    <s v="Producto incorrecto"/>
    <m/>
    <n v="28"/>
    <n v="11.2"/>
    <s v="100.0 %"/>
    <n v="-11.2"/>
    <x v="2"/>
    <s v="Tienda Vitrina"/>
    <m/>
  </r>
  <r>
    <x v="3"/>
    <s v="La molina"/>
    <n v="1049797885"/>
    <s v="Mária Almenara - La Molina"/>
    <m/>
    <x v="103"/>
    <s v="11:10:47"/>
    <s v="Orden incorrecta"/>
    <m/>
    <n v="70"/>
    <n v="70"/>
    <s v="100.0 %"/>
    <n v="-70"/>
    <x v="2"/>
    <s v="Tienda Vitrina"/>
    <m/>
  </r>
  <r>
    <x v="3"/>
    <s v="Paso28"/>
    <n v="1050048420"/>
    <s v="Mária Almenara - Paseo De La Republica"/>
    <m/>
    <x v="103"/>
    <s v="16:08:48"/>
    <s v="Producto faltante"/>
    <m/>
    <n v="89"/>
    <n v="9"/>
    <s v="100.0 %"/>
    <n v="-9"/>
    <x v="1"/>
    <s v="Tienda Vitrina"/>
    <m/>
  </r>
  <r>
    <x v="3"/>
    <s v="La molina"/>
    <n v="1050032876"/>
    <s v="Mária Almenara - La Molina"/>
    <m/>
    <x v="103"/>
    <s v="15:46:35"/>
    <s v="Producto faltante"/>
    <m/>
    <n v="83"/>
    <n v="38.5"/>
    <s v="100.0 %"/>
    <n v="-38.5"/>
    <x v="1"/>
    <s v="Tienda Vitrina"/>
    <m/>
  </r>
  <r>
    <x v="3"/>
    <s v="Aramburu"/>
    <n v="1050218580"/>
    <s v="Mária Almenara - Aramburú"/>
    <s v="navidad ma love box"/>
    <x v="103"/>
    <s v="18:33:46"/>
    <s v="Calidad del producto"/>
    <m/>
    <n v="49"/>
    <n v="49"/>
    <s v="100.0 %"/>
    <n v="-49"/>
    <x v="0"/>
    <s v="Tienda"/>
    <m/>
  </r>
  <r>
    <x v="3"/>
    <s v="Dos De Mayo"/>
    <n v="1050366347"/>
    <s v="Mária Almenara - Dos De Mayo"/>
    <s v="navidad ma kit  de galletas / navidad ma galleta gingerman"/>
    <x v="103"/>
    <s v="20:31:19"/>
    <s v="Calidad del producto"/>
    <m/>
    <n v="57"/>
    <n v="8"/>
    <s v="100.0 %"/>
    <n v="-8"/>
    <x v="0"/>
    <s v="Tienda"/>
    <m/>
  </r>
  <r>
    <x v="3"/>
    <s v="SantaCata"/>
    <n v="1050916681"/>
    <s v="Mária Almenara - Santa Catalina"/>
    <s v="minimaria  blue velvet / minimaria  cheesecake de maracuya"/>
    <x v="104"/>
    <s v="15:42:11"/>
    <s v="Calidad del producto"/>
    <m/>
    <n v="98"/>
    <n v="98"/>
    <s v="100.0 %"/>
    <n v="-98"/>
    <x v="0"/>
    <s v="Tienda"/>
    <m/>
  </r>
  <r>
    <x v="3"/>
    <s v="Aramburu"/>
    <n v="1051046031"/>
    <s v="Mária Almenara - Aramburú"/>
    <m/>
    <x v="104"/>
    <s v="18:31:49"/>
    <s v="Orden incorrecta"/>
    <m/>
    <n v="49"/>
    <n v="54.3"/>
    <s v="100.0 %"/>
    <n v="-49"/>
    <x v="2"/>
    <s v="Tienda Vitrina"/>
    <m/>
  </r>
  <r>
    <x v="3"/>
    <s v="La molina"/>
    <n v="1051791101"/>
    <s v="Mária Almenara - La Molina"/>
    <m/>
    <x v="105"/>
    <s v="15:11:40"/>
    <s v="Orden incorrecta"/>
    <m/>
    <n v="98"/>
    <n v="24.8"/>
    <s v="100.0 %"/>
    <n v="-24.8"/>
    <x v="2"/>
    <s v="Tienda Vitrina"/>
    <m/>
  </r>
  <r>
    <x v="3"/>
    <s v="La molina"/>
    <n v="1051791101"/>
    <s v="Mária Almenara - La Molina"/>
    <m/>
    <x v="105"/>
    <s v="15:11:40"/>
    <s v="Orden incorrecta"/>
    <m/>
    <n v="98"/>
    <n v="73.2"/>
    <s v="100.0 %"/>
    <n v="-73.2"/>
    <x v="2"/>
    <s v="Tienda Vitrina"/>
    <m/>
  </r>
  <r>
    <x v="3"/>
    <s v="Chorrillos"/>
    <n v="1051987029"/>
    <s v="Mária Almenara – Villa Chorrillos"/>
    <m/>
    <x v="105"/>
    <s v="18:29:39"/>
    <s v="Producto faltante"/>
    <m/>
    <n v="39"/>
    <n v="39"/>
    <s v="100.0 %"/>
    <n v="-39"/>
    <x v="1"/>
    <s v="Tienda Vitrina"/>
    <m/>
  </r>
  <r>
    <x v="3"/>
    <s v="Aramburu"/>
    <n v="1052065734"/>
    <s v="Mária Almenara - Aramburú"/>
    <m/>
    <x v="105"/>
    <s v="19:54:07"/>
    <s v="Orden incorrecta"/>
    <m/>
    <n v="39"/>
    <n v="25.35"/>
    <s v="100.0 %"/>
    <n v="-25.35"/>
    <x v="2"/>
    <s v="Tienda Vitrina"/>
    <m/>
  </r>
  <r>
    <x v="3"/>
    <s v="Aramburu"/>
    <n v="1052066063"/>
    <s v="Mária Almenara - Aramburú"/>
    <m/>
    <x v="105"/>
    <s v="19:56:04"/>
    <s v="Orden incorrecta"/>
    <m/>
    <n v="28"/>
    <n v="28"/>
    <s v="100.0 %"/>
    <n v="-28"/>
    <x v="2"/>
    <s v="Tienda Vitrina"/>
    <m/>
  </r>
  <r>
    <x v="3"/>
    <s v="SantaCata"/>
    <n v="1052153276"/>
    <s v="Mária Almenara - Santa Catalina"/>
    <s v="navidad ma kit  de galletas"/>
    <x v="105"/>
    <s v="20:39:41"/>
    <s v="Calidad del producto"/>
    <m/>
    <n v="49"/>
    <n v="8"/>
    <s v="100.0 %"/>
    <n v="-8"/>
    <x v="0"/>
    <s v="Tienda"/>
    <m/>
  </r>
  <r>
    <x v="3"/>
    <s v="San Miguel"/>
    <n v="1052450337"/>
    <s v="María Almenara - San Miguel"/>
    <m/>
    <x v="106"/>
    <s v="10:24:16"/>
    <s v="Orden incorrecta"/>
    <m/>
    <n v="39"/>
    <n v="39"/>
    <s v="100.0 %"/>
    <n v="-39"/>
    <x v="2"/>
    <s v="Tienda Vitrina"/>
    <m/>
  </r>
  <r>
    <x v="3"/>
    <s v="SantaCata"/>
    <n v="1052952077"/>
    <s v="Mária Almenara - Santa Catalina"/>
    <m/>
    <x v="106"/>
    <s v="18:48:34"/>
    <s v="Producto faltante"/>
    <m/>
    <n v="69"/>
    <n v="8.25"/>
    <s v="100.0 %"/>
    <n v="-8.25"/>
    <x v="1"/>
    <s v="Tienda Vitrina"/>
    <m/>
  </r>
  <r>
    <x v="3"/>
    <s v="SantaCata"/>
    <n v="1052952077"/>
    <s v="Mária Almenara - Santa Catalina"/>
    <m/>
    <x v="106"/>
    <s v="18:48:34"/>
    <s v="Producto faltante"/>
    <m/>
    <n v="69"/>
    <n v="4.95"/>
    <s v="100.0 %"/>
    <n v="-4.95"/>
    <x v="1"/>
    <s v="Tienda Vitrina"/>
    <m/>
  </r>
  <r>
    <x v="3"/>
    <s v="Chorrillos"/>
    <n v="1053070140"/>
    <s v="Mária Almenara – Villa Chorrillos"/>
    <s v="navidad ma kit  de galletas"/>
    <x v="107"/>
    <s v="12:04:21"/>
    <s v="Calidad del producto"/>
    <m/>
    <n v="49"/>
    <n v="8"/>
    <s v="100.0 %"/>
    <n v="-8"/>
    <x v="0"/>
    <s v="Tienda"/>
    <m/>
  </r>
  <r>
    <x v="3"/>
    <s v="Bolivar"/>
    <n v="1053122984"/>
    <s v="Mária Almenara - Pueblo Libre"/>
    <m/>
    <x v="107"/>
    <s v="13:00:58"/>
    <s v="Orden incorrecta"/>
    <m/>
    <n v="49"/>
    <n v="49"/>
    <s v="100.0 %"/>
    <n v="-49"/>
    <x v="2"/>
    <s v="Tienda Vitrina"/>
    <m/>
  </r>
  <r>
    <x v="3"/>
    <s v="Dos De Mayo"/>
    <n v="1053229604"/>
    <s v="Mária Almenara - Dos De Mayo"/>
    <s v="porcion de pie de limon"/>
    <x v="107"/>
    <s v="16:00:54"/>
    <s v="Calidad del producto"/>
    <m/>
    <n v="16"/>
    <n v="16"/>
    <s v="100.0 %"/>
    <n v="-16"/>
    <x v="0"/>
    <s v="Tienda"/>
    <m/>
  </r>
  <r>
    <x v="3"/>
    <s v="La Marina"/>
    <n v="1053232008"/>
    <s v="Mária Almenara - La Marina"/>
    <s v="minimaria  blue velvet"/>
    <x v="107"/>
    <s v="16:34:05"/>
    <s v="Calidad del producto"/>
    <m/>
    <n v="49"/>
    <n v="49"/>
    <s v="100.0 %"/>
    <n v="-49"/>
    <x v="0"/>
    <s v="Tienda"/>
    <m/>
  </r>
  <r>
    <x v="3"/>
    <s v="Bolivar"/>
    <n v="1053278313"/>
    <s v="Mária Almenara - Pueblo Libre"/>
    <m/>
    <x v="107"/>
    <s v="17:48:12"/>
    <s v="Producto faltante"/>
    <m/>
    <n v="99"/>
    <n v="99"/>
    <s v="100.0 %"/>
    <n v="-99"/>
    <x v="1"/>
    <s v="Tienda Vitrina"/>
    <m/>
  </r>
  <r>
    <x v="3"/>
    <s v="Paso28"/>
    <n v="1053410977"/>
    <s v="Mária Almenara - Paseo De La Republica"/>
    <m/>
    <x v="107"/>
    <s v="19:35:55"/>
    <s v="Producto faltante"/>
    <m/>
    <n v="98"/>
    <n v="49"/>
    <s v="100.0 %"/>
    <n v="-49"/>
    <x v="1"/>
    <s v="Tienda Vitrina"/>
    <m/>
  </r>
  <r>
    <x v="3"/>
    <s v="Paso28"/>
    <n v="1053415689"/>
    <s v="Mária Almenara - Paseo De La Republica"/>
    <m/>
    <x v="107"/>
    <s v="20:16:38"/>
    <s v="Producto faltante"/>
    <m/>
    <n v="32"/>
    <n v="32"/>
    <s v="100.0 %"/>
    <n v="-32"/>
    <x v="1"/>
    <s v="Tienda Vitrina"/>
    <m/>
  </r>
  <r>
    <x v="3"/>
    <s v="Paso28"/>
    <n v="1053451304"/>
    <s v="Mária Almenara - Paseo De La Republica"/>
    <m/>
    <x v="107"/>
    <s v="20:19:46"/>
    <s v="Orden incorrecta"/>
    <m/>
    <n v="49"/>
    <n v="50.7"/>
    <s v="100.0 %"/>
    <n v="-49"/>
    <x v="2"/>
    <s v="Tienda Vitrina"/>
    <m/>
  </r>
  <r>
    <x v="3"/>
    <s v="SantaCata"/>
    <n v="1053906064"/>
    <s v="Mária Almenara - Santa Catalina"/>
    <s v="porcion de pie de limon / ´porcion bruselina de vainilla "/>
    <x v="108"/>
    <s v="16:14:53"/>
    <s v="Calidad del producto"/>
    <m/>
    <n v="32"/>
    <n v="4"/>
    <s v="100.0 %"/>
    <n v="-4"/>
    <x v="0"/>
    <s v="Tienda"/>
    <m/>
  </r>
  <r>
    <x v="3"/>
    <s v="Camacho"/>
    <n v="1053967504"/>
    <s v="María Almenara - Camacho"/>
    <m/>
    <x v="108"/>
    <s v="17:15:13"/>
    <s v="Producto faltante"/>
    <m/>
    <n v="32"/>
    <n v="32"/>
    <s v="100.0 %"/>
    <n v="-32"/>
    <x v="1"/>
    <s v="Tienda Vitrina"/>
    <m/>
  </r>
  <r>
    <x v="3"/>
    <s v="Aramburu"/>
    <n v="1054132577"/>
    <s v="Mária Almenara - Aramburú"/>
    <m/>
    <x v="108"/>
    <s v="19:31:48"/>
    <s v="Producto incorrecto"/>
    <m/>
    <n v="130"/>
    <n v="10"/>
    <s v="100.0 %"/>
    <n v="-10"/>
    <x v="2"/>
    <s v="Tienda Vitrina"/>
    <m/>
  </r>
  <r>
    <x v="3"/>
    <s v="Camacho"/>
    <n v="1053963655"/>
    <s v="María Almenara - Camacho"/>
    <s v="love box"/>
    <x v="108"/>
    <s v="16:34:18"/>
    <s v="Calidad del producto"/>
    <m/>
    <n v="49"/>
    <n v="49"/>
    <s v="100.0 %"/>
    <n v="-49"/>
    <x v="0"/>
    <s v="Tienda"/>
    <m/>
  </r>
  <r>
    <x v="3"/>
    <s v="SantaCata"/>
    <n v="1053906064"/>
    <s v="Mária Almenara - Santa Catalina"/>
    <m/>
    <x v="108"/>
    <s v="16:14:53"/>
    <s v="Producto faltante"/>
    <m/>
    <n v="32"/>
    <n v="17.600000000000001"/>
    <s v="100.0 %"/>
    <n v="-17.600000000000001"/>
    <x v="1"/>
    <s v="Tienda Vitrina"/>
    <m/>
  </r>
  <r>
    <x v="3"/>
    <s v="Megaplaza"/>
    <n v="1054651984"/>
    <s v="Mária Almenara - Mega Plaza"/>
    <m/>
    <x v="109"/>
    <s v="14:49:24"/>
    <s v="Producto faltante"/>
    <m/>
    <n v="64"/>
    <n v="16"/>
    <s v="100.0 %"/>
    <n v="-16"/>
    <x v="1"/>
    <s v="Tienda Vitrina"/>
    <m/>
  </r>
  <r>
    <x v="3"/>
    <s v="San Miguel"/>
    <n v="1055607462"/>
    <s v="María Almenara - San Miguel"/>
    <m/>
    <x v="110"/>
    <s v="16:33:35"/>
    <s v="Producto incorrecto"/>
    <m/>
    <n v="32"/>
    <n v="16"/>
    <s v="100.0 %"/>
    <n v="-16"/>
    <x v="2"/>
    <s v="Tienda Vitrina"/>
    <m/>
  </r>
  <r>
    <x v="3"/>
    <s v="La Marina"/>
    <n v="1055517163"/>
    <s v="Mária Almenara - La Marina"/>
    <m/>
    <x v="110"/>
    <s v="14:30:11"/>
    <s v="Producto faltante"/>
    <m/>
    <n v="99"/>
    <n v="99"/>
    <s v="100.0 %"/>
    <n v="-99"/>
    <x v="1"/>
    <s v="Tienda Vitrina"/>
    <m/>
  </r>
  <r>
    <x v="3"/>
    <s v="SantaCata"/>
    <n v="1056163569"/>
    <s v="Mária Almenara - Santa Catalina"/>
    <m/>
    <x v="111"/>
    <s v="09:14:32"/>
    <s v="Producto incorrecto"/>
    <m/>
    <n v="18"/>
    <n v="9.9"/>
    <s v="100.0 %"/>
    <n v="-9.9"/>
    <x v="2"/>
    <s v="Tienda Vitrina"/>
    <m/>
  </r>
  <r>
    <x v="3"/>
    <s v="Precursores"/>
    <n v="1056472409"/>
    <s v="María Almenara - Precursores"/>
    <m/>
    <x v="111"/>
    <s v="15:45:24"/>
    <s v="Orden incorrecta"/>
    <m/>
    <n v="99"/>
    <n v="61.6"/>
    <s v="100.0 %"/>
    <n v="-59.2"/>
    <x v="2"/>
    <s v="Tienda Vitrina"/>
    <m/>
  </r>
  <r>
    <x v="3"/>
    <s v="Precursores"/>
    <n v="1056472409"/>
    <s v="María Almenara - Precursores"/>
    <m/>
    <x v="111"/>
    <s v="15:45:24"/>
    <s v="Orden incorrecta"/>
    <m/>
    <n v="99"/>
    <n v="39.799999999999997"/>
    <s v="100.0 %"/>
    <n v="-39.799999999999997"/>
    <x v="2"/>
    <s v="Tienda Vitrina"/>
    <m/>
  </r>
  <r>
    <x v="3"/>
    <s v="Megaplaza"/>
    <n v="1056555733"/>
    <s v="Mária Almenara - Mega Plaza"/>
    <s v="keke de platano 8pz"/>
    <x v="111"/>
    <s v="16:23:18"/>
    <s v="Calidad del producto"/>
    <m/>
    <n v="35"/>
    <n v="6"/>
    <s v="100.0 %"/>
    <n v="-6"/>
    <x v="0"/>
    <s v="Tienda"/>
    <m/>
  </r>
  <r>
    <x v="3"/>
    <s v="Dos De Mayo"/>
    <n v="1056883583"/>
    <s v="Mária Almenara - Dos De Mayo"/>
    <s v="porcion de tres leches de chocolate"/>
    <x v="111"/>
    <s v="20:40:00"/>
    <s v="Calidad del producto"/>
    <m/>
    <n v="16"/>
    <n v="11.04"/>
    <s v="100.0 %"/>
    <n v="-11.04"/>
    <x v="0"/>
    <s v="Tienda"/>
    <m/>
  </r>
  <r>
    <x v="3"/>
    <s v="Aramburu"/>
    <n v="1057376417"/>
    <s v="Mária Almenara - Aramburú"/>
    <m/>
    <x v="112"/>
    <s v="15:24:22"/>
    <s v="Orden incorrecta"/>
    <m/>
    <n v="35"/>
    <n v="21"/>
    <s v="100.0 %"/>
    <n v="-21"/>
    <x v="2"/>
    <s v="Tienda Vitrina"/>
    <m/>
  </r>
  <r>
    <x v="3"/>
    <s v="La molina"/>
    <n v="1057529686"/>
    <s v="Mária Almenara - La Molina"/>
    <m/>
    <x v="112"/>
    <s v="18:18:19"/>
    <s v="Orden incorrecta"/>
    <m/>
    <n v="38"/>
    <n v="30"/>
    <s v="100.0 %"/>
    <n v="-30"/>
    <x v="2"/>
    <s v="Tienda Vitrina"/>
    <m/>
  </r>
  <r>
    <x v="3"/>
    <s v="La molina"/>
    <n v="1057529686"/>
    <s v="Mária Almenara - La Molina"/>
    <m/>
    <x v="112"/>
    <s v="18:18:19"/>
    <s v="Orden incorrecta"/>
    <m/>
    <n v="38"/>
    <n v="8"/>
    <s v="100.0 %"/>
    <n v="-8"/>
    <x v="2"/>
    <s v="Tienda Vitrina"/>
    <m/>
  </r>
  <r>
    <x v="3"/>
    <s v="Bolivar"/>
    <n v="1057710611"/>
    <s v="Mária Almenara - Pueblo Libre"/>
    <s v="porcion de crocante de manzana / mousse de chocolate / empanada de carne"/>
    <x v="112"/>
    <s v="20:17:10"/>
    <s v="Calidad del producto"/>
    <m/>
    <n v="41"/>
    <n v="16.899999999999999"/>
    <s v="100.0 %"/>
    <n v="-16.899999999999999"/>
    <x v="0"/>
    <s v="Tienda"/>
    <m/>
  </r>
  <r>
    <x v="3"/>
    <s v="Paso28"/>
    <n v="1057909846"/>
    <s v="Mária Almenara - Paseo De La Republica"/>
    <s v="minimaria cheesecake de maracuya"/>
    <x v="113"/>
    <s v="09:45:14"/>
    <s v="Calidad del producto"/>
    <m/>
    <n v="49"/>
    <n v="49"/>
    <s v="100.0 %"/>
    <n v="-49"/>
    <x v="0"/>
    <s v="Tienda"/>
    <m/>
  </r>
  <r>
    <x v="3"/>
    <s v="Aramburu"/>
    <n v="1058234887"/>
    <s v="Mária Almenara - Aramburú"/>
    <m/>
    <x v="113"/>
    <s v="14:18:46"/>
    <s v="Orden incorrecta"/>
    <m/>
    <n v="35"/>
    <n v="37.799999999999997"/>
    <s v="100.0 %"/>
    <n v="-35"/>
    <x v="2"/>
    <s v="Tienda Vitrina"/>
    <m/>
  </r>
  <r>
    <x v="3"/>
    <s v="La molina"/>
    <n v="1058333782"/>
    <s v="Mária Almenara - La Molina"/>
    <s v="minimaria cheesecake de maracuya"/>
    <x v="113"/>
    <s v="16:23:08"/>
    <s v="Calidad del producto"/>
    <m/>
    <n v="49"/>
    <n v="29.4"/>
    <s v="100.0 %"/>
    <n v="-29.4"/>
    <x v="0"/>
    <s v="Tienda"/>
    <m/>
  </r>
  <r>
    <x v="4"/>
    <s v="La Marina"/>
    <n v="1058555539"/>
    <s v="Mária Almenara - La Marina"/>
    <m/>
    <x v="114"/>
    <s v="13:04:21"/>
    <s v="Orden incorrecta"/>
    <m/>
    <n v="99"/>
    <n v="100.2"/>
    <s v="100.0 %"/>
    <n v="-99"/>
    <x v="2"/>
    <s v="Tienda Vitrina"/>
    <m/>
  </r>
  <r>
    <x v="4"/>
    <s v="Precursores"/>
    <n v="1058641966"/>
    <s v="María Almenara - Precursores"/>
    <s v="caja de alfajores / porcion merengado de chirimoya"/>
    <x v="114"/>
    <s v="17:01:50"/>
    <s v="Calidad del producto"/>
    <m/>
    <n v="44"/>
    <n v="44"/>
    <s v="100.0 %"/>
    <n v="-44"/>
    <x v="0"/>
    <s v="Tienda"/>
    <m/>
  </r>
  <r>
    <x v="4"/>
    <s v="Bolivar"/>
    <n v="1058667604"/>
    <s v="Mária Almenara - Pueblo Libre"/>
    <m/>
    <x v="114"/>
    <s v="17:12:27"/>
    <s v="Orden incorrecta"/>
    <m/>
    <n v="32"/>
    <n v="34"/>
    <s v="100.0 %"/>
    <n v="-32"/>
    <x v="2"/>
    <s v="Tienda Vitrina"/>
    <m/>
  </r>
  <r>
    <x v="4"/>
    <s v="Precursores"/>
    <n v="1058588204"/>
    <s v="María Almenara - Precursores"/>
    <s v="Porcion carrot cake/ porcion ch, de oreo / porcion de tres leches / porcion pie de limon"/>
    <x v="114"/>
    <s v="14:31:00"/>
    <s v="Calidad del producto"/>
    <m/>
    <n v="64"/>
    <n v="64"/>
    <s v="100.0 %"/>
    <n v="-64"/>
    <x v="0"/>
    <s v="Tienda"/>
    <m/>
  </r>
  <r>
    <x v="4"/>
    <s v="Paso28"/>
    <n v="1058669314"/>
    <s v="Mária Almenara - Paseo De La Republica"/>
    <s v="porcion de bruselina de vainilla"/>
    <x v="114"/>
    <s v="17:30:26"/>
    <s v="Calidad del producto"/>
    <m/>
    <n v="16"/>
    <n v="3"/>
    <s v="100.0 %"/>
    <n v="-3"/>
    <x v="0"/>
    <s v="Tienda"/>
    <m/>
  </r>
  <r>
    <x v="4"/>
    <s v="Aramburu"/>
    <n v="1058723409"/>
    <s v="Mária Almenara - Aramburú"/>
    <s v="porcion de ch de maracuya"/>
    <x v="114"/>
    <s v="18:26:28"/>
    <s v="Calidad del producto"/>
    <m/>
    <n v="16"/>
    <n v="16"/>
    <s v="100.0 %"/>
    <n v="-16"/>
    <x v="0"/>
    <s v="Tienda"/>
    <m/>
  </r>
  <r>
    <x v="4"/>
    <s v="San Miguel"/>
    <n v="1058745265"/>
    <s v="María Almenara - San Miguel"/>
    <m/>
    <x v="114"/>
    <s v="19:21:07"/>
    <s v="Producto faltante"/>
    <m/>
    <n v="16"/>
    <n v="5.28"/>
    <s v="100.0 %"/>
    <n v="-5.28"/>
    <x v="1"/>
    <s v="Tienda Vitrina"/>
    <m/>
  </r>
  <r>
    <x v="4"/>
    <s v="La molina"/>
    <n v="1058641374"/>
    <s v="Mária Almenara - La Molina"/>
    <s v="porcion de torta de chocolate / porcion de ch de maracuya"/>
    <x v="114"/>
    <s v="16:55:04"/>
    <s v="Calidad del producto"/>
    <m/>
    <n v="32"/>
    <n v="10.1"/>
    <s v="100.0 %"/>
    <n v="-10.1"/>
    <x v="0"/>
    <s v="Tienda"/>
    <m/>
  </r>
  <r>
    <x v="4"/>
    <s v="La molina"/>
    <n v="1058641374"/>
    <s v="Mária Almenara - La Molina"/>
    <m/>
    <x v="114"/>
    <s v="16:55:04"/>
    <s v="Calidad del producto"/>
    <m/>
    <n v="32"/>
    <n v="21.9"/>
    <s v="100.0 %"/>
    <n v="-21.9"/>
    <x v="0"/>
    <s v="Tienda"/>
    <m/>
  </r>
  <r>
    <x v="4"/>
    <s v="Paso28"/>
    <n v="1059426799"/>
    <s v="Mária Almenara - Paseo De La Republica"/>
    <s v="cheesecake de frutos rojos 12pz"/>
    <x v="115"/>
    <s v="17:52:20"/>
    <s v="Calidad del producto"/>
    <m/>
    <n v="99"/>
    <n v="29.7"/>
    <s v="100.0 %"/>
    <n v="-29.7"/>
    <x v="0"/>
    <s v="Tienda"/>
    <m/>
  </r>
  <r>
    <x v="4"/>
    <s v="Paso28"/>
    <n v="1059426799"/>
    <s v="Mária Almenara - Paseo De La Republica"/>
    <m/>
    <x v="115"/>
    <s v="17:52:20"/>
    <s v="Calidad del producto"/>
    <m/>
    <n v="99"/>
    <n v="69.3"/>
    <s v="100.0 %"/>
    <n v="-69.3"/>
    <x v="0"/>
    <s v="Tienda"/>
    <m/>
  </r>
  <r>
    <x v="4"/>
    <s v="Paso28"/>
    <n v="1059568648"/>
    <s v="Mária Almenara - Paseo De La Republica"/>
    <m/>
    <x v="115"/>
    <s v="20:20:57"/>
    <s v="Producto incorrecto"/>
    <m/>
    <n v="67"/>
    <n v="19.25"/>
    <s v="100.0 %"/>
    <n v="-19.25"/>
    <x v="2"/>
    <s v="Tienda Vitrina"/>
    <m/>
  </r>
  <r>
    <x v="4"/>
    <s v="Paso28"/>
    <n v="1060218115"/>
    <s v="Mária Almenara - Paseo De La Republica"/>
    <s v="minimaria cheesecake de frutos rojos"/>
    <x v="116"/>
    <s v="19:21:10"/>
    <s v="Calidad del producto"/>
    <m/>
    <n v="49"/>
    <n v="6"/>
    <s v="100.0 %"/>
    <n v="-6"/>
    <x v="0"/>
    <s v="Tienda"/>
    <m/>
  </r>
  <r>
    <x v="4"/>
    <s v="Camacho"/>
    <n v="1060828569"/>
    <s v="María Almenara - Camacho"/>
    <s v="porcion de carrot cake"/>
    <x v="117"/>
    <s v="13:28:15"/>
    <s v="Calidad del producto"/>
    <m/>
    <n v="16"/>
    <n v="3"/>
    <s v="100.0 %"/>
    <n v="-3"/>
    <x v="0"/>
    <s v="Tienda"/>
    <m/>
  </r>
  <r>
    <x v="4"/>
    <s v="Precursores"/>
    <n v="1062752990"/>
    <s v="María Almenara - Precursores"/>
    <m/>
    <x v="118"/>
    <s v="17:30:51"/>
    <s v="Orden incorrecta"/>
    <m/>
    <n v="25"/>
    <n v="28.7"/>
    <s v="100.0 %"/>
    <n v="-25"/>
    <x v="2"/>
    <s v="Tienda Vitrina"/>
    <m/>
  </r>
  <r>
    <x v="4"/>
    <s v="San Miguel"/>
    <n v="1063634784"/>
    <s v="María Almenara - San Miguel"/>
    <s v="love box"/>
    <x v="119"/>
    <s v="15:24:54"/>
    <s v="Orden incorrecta"/>
    <m/>
    <n v="49"/>
    <n v="27"/>
    <s v="100.0 %"/>
    <n v="-27"/>
    <x v="2"/>
    <s v="Tienda Vitrina"/>
    <m/>
  </r>
  <r>
    <x v="4"/>
    <s v="San Miguel"/>
    <n v="1063634784"/>
    <s v="María Almenara - San Miguel"/>
    <m/>
    <x v="119"/>
    <s v="15:24:54"/>
    <s v="Orden incorrecta"/>
    <m/>
    <n v="49"/>
    <n v="22"/>
    <s v="100.0 %"/>
    <n v="-18"/>
    <x v="2"/>
    <s v="Tienda Vitrina"/>
    <m/>
  </r>
  <r>
    <x v="4"/>
    <s v="SantaCata"/>
    <n v="1063964205"/>
    <s v="Mária Almenara - Santa Catalina"/>
    <m/>
    <x v="119"/>
    <s v="20:39:23"/>
    <s v="Orden incorrecta"/>
    <m/>
    <n v="16"/>
    <n v="16"/>
    <s v="100.0 %"/>
    <n v="-16"/>
    <x v="2"/>
    <s v="Tienda Vitrina"/>
    <m/>
  </r>
  <r>
    <x v="4"/>
    <s v="Dos De Mayo"/>
    <n v="1064295694"/>
    <s v="Mária Almenara - Dos De Mayo"/>
    <m/>
    <x v="120"/>
    <s v="14:39:12"/>
    <s v="Producto faltante"/>
    <s v=""/>
    <n v="49"/>
    <n v="49"/>
    <s v="100.0 %"/>
    <n v="-49"/>
    <x v="1"/>
    <s v="Tienda Vitrina"/>
    <m/>
  </r>
  <r>
    <x v="4"/>
    <s v="Aramburu"/>
    <n v="1065279165"/>
    <s v="Mária Almenara - Aramburú"/>
    <m/>
    <x v="121"/>
    <s v="17:27:39"/>
    <s v="Producto faltante"/>
    <s v=""/>
    <n v="77"/>
    <n v="28"/>
    <s v="100.0 %"/>
    <n v="-28"/>
    <x v="1"/>
    <s v="Tienda Vitrina"/>
    <m/>
  </r>
  <r>
    <x v="4"/>
    <s v="Dos De Mayo"/>
    <n v="1066147787"/>
    <s v="Mária Almenara - Dos De Mayo"/>
    <s v="porcion ch de nutella"/>
    <x v="122"/>
    <s v="17:36:12"/>
    <s v="Calidad del producto"/>
    <s v=""/>
    <n v="16"/>
    <n v="3"/>
    <s v="100.0 %"/>
    <n v="-3"/>
    <x v="0"/>
    <s v="Tienda"/>
    <m/>
  </r>
  <r>
    <x v="4"/>
    <s v="Chorrillos"/>
    <n v="1066201311"/>
    <s v="Mária Almenara – Villa Chorrillos"/>
    <s v="cheesecake de frutos rojos 12pz"/>
    <x v="122"/>
    <s v="19:10:44"/>
    <s v="Calidad del producto"/>
    <s v=""/>
    <n v="99"/>
    <n v="99"/>
    <s v="100.0 %"/>
    <n v="-99"/>
    <x v="0"/>
    <s v="Tienda"/>
    <m/>
  </r>
  <r>
    <x v="4"/>
    <s v="Chorrillos"/>
    <n v="1066686158"/>
    <s v="Mária Almenara – Villa Chorrillos"/>
    <s v="blue velvet 12pz"/>
    <x v="123"/>
    <s v="13:02:37"/>
    <s v="Calidad del producto"/>
    <s v=""/>
    <n v="99"/>
    <n v="99"/>
    <s v="100.0 %"/>
    <n v="-99"/>
    <x v="0"/>
    <s v="Tienda"/>
    <m/>
  </r>
  <r>
    <x v="4"/>
    <s v="Paso28"/>
    <n v="1066775735"/>
    <s v="Mária Almenara - Paseo De La Republica"/>
    <s v="Torta de chocolate 12pz / Porcion ch oreo"/>
    <x v="123"/>
    <s v="15:14:21"/>
    <s v="Calidad del producto"/>
    <s v=""/>
    <n v="115"/>
    <n v="16"/>
    <s v="100.0 %"/>
    <n v="-16"/>
    <x v="0"/>
    <s v="Tienda"/>
    <m/>
  </r>
  <r>
    <x v="4"/>
    <s v="Paso28"/>
    <n v="1066777694"/>
    <s v="Mária Almenara - Paseo De La Republica"/>
    <m/>
    <x v="123"/>
    <s v="15:43:36"/>
    <s v="Producto incorrecto"/>
    <s v=""/>
    <n v="32"/>
    <n v="32"/>
    <s v="100.0 %"/>
    <n v="-32"/>
    <x v="2"/>
    <s v="Tienda Vitrina"/>
    <m/>
  </r>
  <r>
    <x v="4"/>
    <s v="Paso28"/>
    <n v="1066812404"/>
    <s v="Mária Almenara - Paseo De La Republica"/>
    <s v="Porcion ch de maracuya / Porcion tres leches clasica / porcion crocante de manzana"/>
    <x v="123"/>
    <s v="16:09:55"/>
    <s v="Calidad del producto"/>
    <s v=""/>
    <n v="48"/>
    <n v="48"/>
    <s v="100.0 %"/>
    <n v="-48"/>
    <x v="0"/>
    <s v="Tienda"/>
    <m/>
  </r>
  <r>
    <x v="4"/>
    <s v="San Miguel"/>
    <n v="1067253589"/>
    <s v="María Almenara - San Miguel"/>
    <m/>
    <x v="124"/>
    <s v="09:41:14"/>
    <s v="Producto faltante"/>
    <s v=""/>
    <n v="111.8"/>
    <n v="81.900000000000006"/>
    <s v="100.0 %"/>
    <n v="-81.900000000000006"/>
    <x v="1"/>
    <s v="Tienda Vitrina"/>
    <m/>
  </r>
  <r>
    <x v="4"/>
    <s v="Megaplaza"/>
    <n v="1067578662"/>
    <s v="Mária Almenara - Mega Plaza"/>
    <s v="keke de platano 8pz"/>
    <x v="124"/>
    <s v="14:09:33"/>
    <s v="Calidad del producto"/>
    <s v=""/>
    <n v="38"/>
    <n v="38"/>
    <s v="100.0 %"/>
    <n v="-38"/>
    <x v="0"/>
    <s v="Tienda"/>
    <m/>
  </r>
  <r>
    <x v="4"/>
    <s v="Precursores"/>
    <n v="1067585566"/>
    <s v="María Almenara - Precursores"/>
    <m/>
    <x v="124"/>
    <s v="15:39:35"/>
    <s v="Producto incorrecto"/>
    <s v=""/>
    <n v="61"/>
    <n v="26.95"/>
    <s v="100.0 %"/>
    <n v="-26.95"/>
    <x v="2"/>
    <s v="Tienda Vitrina"/>
    <m/>
  </r>
  <r>
    <x v="4"/>
    <s v="Camacho"/>
    <n v="1067955605"/>
    <s v="María Almenara - Camacho"/>
    <s v="Porcion de chocolate"/>
    <x v="124"/>
    <s v="19:55:42"/>
    <s v="Calidad del producto"/>
    <s v=""/>
    <n v="16"/>
    <n v="16"/>
    <s v="100.0 %"/>
    <n v="-16"/>
    <x v="0"/>
    <s v="Tienda"/>
    <m/>
  </r>
  <r>
    <x v="4"/>
    <s v="San Miguel"/>
    <n v="1068129146"/>
    <s v="María Almenara - San Miguel"/>
    <m/>
    <x v="125"/>
    <s v="08:17:51"/>
    <s v="Orden incorrecta"/>
    <s v=""/>
    <n v="20"/>
    <n v="20"/>
    <s v="100.0 %"/>
    <n v="-20"/>
    <x v="2"/>
    <s v="Tienda Vitrina"/>
    <m/>
  </r>
  <r>
    <x v="4"/>
    <s v="La molina"/>
    <n v="1068583368"/>
    <s v="Mária Almenara - La Molina"/>
    <m/>
    <x v="125"/>
    <s v="17:12:22"/>
    <s v="Producto incorrecto"/>
    <s v=""/>
    <n v="46"/>
    <n v="16"/>
    <s v="100.0 %"/>
    <n v="-16"/>
    <x v="2"/>
    <s v="Tienda Vitrina"/>
    <m/>
  </r>
  <r>
    <x v="4"/>
    <s v="Chorrillos"/>
    <n v="1069661575"/>
    <s v="Mária Almenara – Villa Chorrillos"/>
    <s v="cheesecake de oreo 12pz"/>
    <x v="126"/>
    <s v="17:18:55"/>
    <s v="Calidad del producto"/>
    <s v=""/>
    <n v="99"/>
    <n v="6"/>
    <s v="100.0 %"/>
    <n v="-6"/>
    <x v="0"/>
    <s v="Tienda"/>
    <m/>
  </r>
  <r>
    <x v="4"/>
    <s v="La molina"/>
    <n v="1069766316"/>
    <s v="Mária Almenara - La Molina"/>
    <s v="porcion de crocante de manzana / pie de limon"/>
    <x v="126"/>
    <s v="19:06:14"/>
    <s v="Calidad del producto"/>
    <s v=""/>
    <n v="32"/>
    <n v="32"/>
    <s v="100.0 %"/>
    <n v="-32"/>
    <x v="0"/>
    <s v="Tienda"/>
    <m/>
  </r>
  <r>
    <x v="4"/>
    <s v="Paso28"/>
    <n v="1069927957"/>
    <s v="Mária Almenara - Paseo De La Republica"/>
    <m/>
    <x v="126"/>
    <s v="20:50:25"/>
    <s v="Orden incorrecta"/>
    <s v=""/>
    <n v="16"/>
    <n v="16"/>
    <s v="100.0 %"/>
    <n v="-16"/>
    <x v="2"/>
    <s v="Tienda Vitrina"/>
    <m/>
  </r>
  <r>
    <x v="4"/>
    <s v="Aramburu"/>
    <n v="1076123328"/>
    <s v="Mária Almenara - Aramburú"/>
    <m/>
    <x v="127"/>
    <s v="16:32:17"/>
    <s v="Orden incorrecta"/>
    <s v=""/>
    <n v="182"/>
    <n v="183.2"/>
    <s v="100.0 %"/>
    <n v="-182"/>
    <x v="2"/>
    <s v="Tienda Vitrina"/>
    <m/>
  </r>
  <r>
    <x v="4"/>
    <s v="La Marina"/>
    <n v="1076825599"/>
    <s v="Mária Almenara - La Marina"/>
    <s v="Alfajor grande"/>
    <x v="128"/>
    <s v="14:46:48"/>
    <s v="Calidad del producto"/>
    <s v=""/>
    <n v="27"/>
    <n v="27"/>
    <s v="100.0 %"/>
    <n v="-27"/>
    <x v="0"/>
    <s v="Tienda"/>
    <m/>
  </r>
  <r>
    <x v="4"/>
    <s v="Bolivar"/>
    <n v="1076874941"/>
    <s v="Mária Almenara - Pueblo Libre"/>
    <s v="cheesecake de frutos rojos 12pz"/>
    <x v="128"/>
    <s v="14:49:29"/>
    <s v="Calidad del producto"/>
    <s v=""/>
    <n v="99"/>
    <n v="99"/>
    <s v="100.0 %"/>
    <n v="-99"/>
    <x v="0"/>
    <s v="Tienda"/>
    <m/>
  </r>
  <r>
    <x v="4"/>
    <s v="Paso28"/>
    <n v="1077572252"/>
    <s v="Mária Almenara - Paseo De La Republica"/>
    <s v="porcion carrot cake / porcion ch de nutella"/>
    <x v="129"/>
    <s v="13:32:49"/>
    <s v="Calidad del producto"/>
    <s v=""/>
    <n v="64"/>
    <n v="10"/>
    <s v="100.0 %"/>
    <n v="-10"/>
    <x v="0"/>
    <s v="Tienda"/>
    <m/>
  </r>
  <r>
    <x v="4"/>
    <s v="La molina"/>
    <n v="1078096873"/>
    <s v="Mária Almenara - La Molina"/>
    <s v="porcion tres leches de chocolate / alfajor grande"/>
    <x v="130"/>
    <s v="07:33:43"/>
    <s v="Calidad del producto"/>
    <s v=""/>
    <n v="25"/>
    <n v="16"/>
    <s v="100.0 %"/>
    <n v="-16"/>
    <x v="0"/>
    <s v="Tienda"/>
    <m/>
  </r>
  <r>
    <x v="4"/>
    <s v="Bolivar"/>
    <n v="1078472417"/>
    <s v="Mária Almenara - Pueblo Libre"/>
    <m/>
    <x v="130"/>
    <s v="16:11:25"/>
    <s v="Orden incorrecta"/>
    <s v=""/>
    <n v="99"/>
    <n v="92"/>
    <s v="100.0 %"/>
    <n v="-92"/>
    <x v="2"/>
    <s v="Tienda Vitrina"/>
    <m/>
  </r>
  <r>
    <x v="4"/>
    <s v="Bolivar"/>
    <n v="1078472417"/>
    <s v="Mária Almenara - Pueblo Libre"/>
    <m/>
    <x v="130"/>
    <s v="16:11:25"/>
    <s v="Orden incorrecta"/>
    <s v=""/>
    <n v="99"/>
    <n v="10"/>
    <s v="100.0 %"/>
    <n v="-7"/>
    <x v="2"/>
    <s v="Tienda Vitrina"/>
    <m/>
  </r>
  <r>
    <x v="4"/>
    <s v="Camacho"/>
    <n v="1078589620"/>
    <s v="María Almenara - Camacho"/>
    <m/>
    <x v="130"/>
    <s v="18:20:27"/>
    <s v="Orden incorrecta"/>
    <s v=""/>
    <n v="35"/>
    <n v="37"/>
    <s v="100.0 %"/>
    <n v="-35"/>
    <x v="2"/>
    <s v="Tienda Vitrina"/>
    <m/>
  </r>
  <r>
    <x v="4"/>
    <s v="La Mar"/>
    <n v="1078828283"/>
    <s v="Mária Almenara - La Mar"/>
    <s v="porcion pie de limon / galleton choco chip"/>
    <x v="130"/>
    <s v="20:56:53"/>
    <s v="Calidad del producto"/>
    <s v=""/>
    <n v="24"/>
    <n v="16"/>
    <s v="100.0 %"/>
    <n v="-16"/>
    <x v="0"/>
    <s v="Tienda"/>
    <m/>
  </r>
  <r>
    <x v="4"/>
    <s v="Paso28"/>
    <n v="1079139237"/>
    <s v="Mária Almenara - Paseo De La Republica"/>
    <m/>
    <x v="131"/>
    <s v="12:27:49"/>
    <s v="Orden incorrecta"/>
    <s v=""/>
    <n v="49"/>
    <n v="51.1"/>
    <s v="100.0 %"/>
    <n v="-49"/>
    <x v="2"/>
    <s v="Tienda Vitrina"/>
    <m/>
  </r>
  <r>
    <x v="4"/>
    <s v="La Marina"/>
    <n v="1079318888"/>
    <s v="Mária Almenara - La Marina"/>
    <m/>
    <x v="131"/>
    <s v="16:26:13"/>
    <s v="Orden incorrecta"/>
    <s v=""/>
    <n v="16"/>
    <n v="17.899999999999999"/>
    <s v="100.0 %"/>
    <n v="-16"/>
    <x v="2"/>
    <s v="Tienda Vitrina"/>
    <m/>
  </r>
  <r>
    <x v="4"/>
    <s v="Megaplaza"/>
    <n v="1079443344"/>
    <s v="Mária Almenara - Mega Plaza"/>
    <m/>
    <x v="131"/>
    <s v="18:17:34"/>
    <s v="Orden incorrecta"/>
    <s v=""/>
    <n v="68"/>
    <n v="74.900000000000006"/>
    <s v="100.0 %"/>
    <n v="-68"/>
    <x v="2"/>
    <s v="Tienda Vitrina"/>
    <m/>
  </r>
  <r>
    <x v="4"/>
    <s v="Paso28"/>
    <n v="1080457885"/>
    <s v="Mária Almenara - Paseo De La Republica"/>
    <s v="blue velvet 12pz"/>
    <x v="132"/>
    <s v="19:28:17"/>
    <s v="Calidad del producto"/>
    <s v=""/>
    <n v="99"/>
    <n v="84"/>
    <s v="100.0 %"/>
    <n v="-84"/>
    <x v="0"/>
    <s v="Tienda"/>
    <m/>
  </r>
  <r>
    <x v="4"/>
    <s v="Dos De Mayo"/>
    <n v="1080954555"/>
    <s v="Mária Almenara - Dos De Mayo"/>
    <s v="red velvet 12pz"/>
    <x v="133"/>
    <s v="11:42:24"/>
    <s v="Calidad del producto"/>
    <s v=""/>
    <n v="99"/>
    <n v="16"/>
    <s v="100.0 %"/>
    <n v="-16"/>
    <x v="0"/>
    <s v="Tienda"/>
    <m/>
  </r>
  <r>
    <x v="4"/>
    <s v="Precursores"/>
    <n v="1081293547"/>
    <s v="María Almenara - Precursores"/>
    <m/>
    <x v="133"/>
    <s v="17:57:12"/>
    <s v="Producto incorrecto"/>
    <s v=""/>
    <n v="32"/>
    <n v="16"/>
    <s v="100.0 %"/>
    <n v="-16"/>
    <x v="2"/>
    <s v="Tienda Vitrina"/>
    <m/>
  </r>
  <r>
    <x v="4"/>
    <s v="Dos De Mayo"/>
    <n v="1083012631"/>
    <s v="Mária Almenara - Dos De Mayo"/>
    <m/>
    <x v="134"/>
    <s v="18:00:19"/>
    <s v="Orden incorrecta"/>
    <s v=""/>
    <n v="16"/>
    <n v="16"/>
    <s v="100.0 %"/>
    <n v="-16"/>
    <x v="2"/>
    <s v="Tienda Vitrina"/>
    <m/>
  </r>
  <r>
    <x v="4"/>
    <s v="Megaplaza"/>
    <n v="1084081777"/>
    <s v="Mária Almenara - Mega Plaza"/>
    <s v="minimaria red velvet"/>
    <x v="135"/>
    <s v="21:27:14"/>
    <s v="Calidad del producto"/>
    <s v=""/>
    <n v="49"/>
    <n v="8"/>
    <s v="100.0 %"/>
    <n v="-8"/>
    <x v="0"/>
    <s v="Tienda"/>
    <m/>
  </r>
  <r>
    <x v="4"/>
    <s v="Camacho"/>
    <n v="1083720028"/>
    <s v="María Almenara - Camacho"/>
    <s v="empanada de pollo"/>
    <x v="135"/>
    <s v="15:02:18"/>
    <s v="Calidad del producto"/>
    <s v=""/>
    <n v="40"/>
    <n v="39.549999999999997"/>
    <s v="100.0 %"/>
    <n v="-39.549999999999997"/>
    <x v="0"/>
    <s v="Tienda"/>
    <m/>
  </r>
  <r>
    <x v="5"/>
    <s v="La Encalada"/>
    <n v="1084220048"/>
    <s v="Mária Almenara - Encalada"/>
    <s v="cupcake x 4 san valentin"/>
    <x v="136"/>
    <s v="07:59:37"/>
    <s v="Calidad del producto"/>
    <s v=""/>
    <n v="26"/>
    <n v="17"/>
    <s v="100.0 %"/>
    <n v="-17"/>
    <x v="0"/>
    <s v="Tienda"/>
    <m/>
  </r>
  <r>
    <x v="5"/>
    <s v="Bolivar"/>
    <n v="1084578217"/>
    <s v="Mária Almenara - Pueblo Libre"/>
    <m/>
    <x v="136"/>
    <s v="16:15:36"/>
    <s v="Producto incorrecto"/>
    <s v=""/>
    <n v="32"/>
    <n v="17.600000000000001"/>
    <s v="100.0 %"/>
    <n v="-17.600000000000001"/>
    <x v="2"/>
    <s v="Tienda Vitrina"/>
    <m/>
  </r>
  <r>
    <x v="5"/>
    <s v="Chorrillos"/>
    <n v="1085053173"/>
    <s v="Mária Almenara – Villa Chorrillos"/>
    <s v="blue velvet 12pz"/>
    <x v="136"/>
    <s v="21:23:40"/>
    <s v="Calidad del producto"/>
    <s v=""/>
    <n v="99"/>
    <n v="99"/>
    <s v="100.0 %"/>
    <n v="-99"/>
    <x v="0"/>
    <s v="Tienda"/>
    <m/>
  </r>
  <r>
    <x v="5"/>
    <s v="Chorrillos"/>
    <n v="1085387843"/>
    <s v="Mária Almenara – Villa Chorrillos"/>
    <s v="minimaria dulzura de pecana"/>
    <x v="137"/>
    <s v="12:27:08"/>
    <s v="Calidad del producto"/>
    <s v=""/>
    <n v="49"/>
    <n v="49"/>
    <s v="100.0 %"/>
    <n v="-49"/>
    <x v="0"/>
    <s v="Tienda"/>
    <m/>
  </r>
  <r>
    <x v="5"/>
    <s v="San Miguel"/>
    <n v="1085506958"/>
    <s v="María Almenara - San Miguel"/>
    <m/>
    <x v="137"/>
    <s v="14:37:21"/>
    <s v="Producto faltante"/>
    <s v=""/>
    <n v="18"/>
    <n v="9"/>
    <s v="100.0 %"/>
    <n v="-9"/>
    <x v="1"/>
    <s v="Tienda Vitrina"/>
    <m/>
  </r>
  <r>
    <x v="5"/>
    <s v="Paso28"/>
    <n v="1086888518"/>
    <s v="Mária Almenara - Paseo De La Republica"/>
    <m/>
    <x v="138"/>
    <s v="21:42:32"/>
    <s v="Producto faltante"/>
    <s v=""/>
    <n v="41"/>
    <n v="14.24"/>
    <s v="100.0 %"/>
    <n v="-14.24"/>
    <x v="1"/>
    <s v="Tienda Vitrina"/>
    <m/>
  </r>
  <r>
    <x v="5"/>
    <s v="La Marina"/>
    <n v="1087467899"/>
    <s v="Mária Almenara - La Marina"/>
    <m/>
    <x v="139"/>
    <s v="15:09:18"/>
    <s v="Producto incorrecto"/>
    <s v=""/>
    <n v="35"/>
    <n v="19.25"/>
    <s v="100.0 %"/>
    <n v="-19.25"/>
    <x v="2"/>
    <s v="Tienda Vitrina"/>
    <m/>
  </r>
  <r>
    <x v="5"/>
    <s v="San Miguel"/>
    <n v="1087546944"/>
    <s v="María Almenara - San Miguel"/>
    <m/>
    <x v="139"/>
    <s v="16:12:01"/>
    <s v="Producto incorrecto"/>
    <s v=""/>
    <n v="33"/>
    <n v="1.8"/>
    <s v="100.0 %"/>
    <n v="-1.8"/>
    <x v="2"/>
    <s v="Tienda Vitrina"/>
    <m/>
  </r>
  <r>
    <x v="5"/>
    <s v="Chorrillos"/>
    <n v="1087596039"/>
    <s v="Mária Almenara – Villa Chorrillos"/>
    <m/>
    <x v="139"/>
    <s v="17:31:17"/>
    <s v="Producto faltante"/>
    <s v=""/>
    <n v="163"/>
    <n v="16"/>
    <s v="100.0 %"/>
    <n v="-16"/>
    <x v="1"/>
    <s v="Tienda Vitrina"/>
    <m/>
  </r>
  <r>
    <x v="5"/>
    <s v="La Encalada"/>
    <n v="1088184719"/>
    <s v="Mária Almenara - Encalada"/>
    <s v="keke de limon 8pzs"/>
    <x v="140"/>
    <s v="13:39:29"/>
    <s v="Calidad del producto"/>
    <s v=""/>
    <n v="35"/>
    <n v="10.5"/>
    <s v="100.0 %"/>
    <n v="-10.5"/>
    <x v="0"/>
    <s v="Tienda"/>
    <m/>
  </r>
  <r>
    <x v="5"/>
    <s v="Bolivar"/>
    <n v="1088685849"/>
    <s v="Mária Almenara - Pueblo Libre"/>
    <m/>
    <x v="140"/>
    <s v="21:57:32"/>
    <s v="Producto faltante"/>
    <s v=""/>
    <n v="49"/>
    <n v="16.170000000000002"/>
    <s v="100.0 %"/>
    <n v="-16.170000000000002"/>
    <x v="1"/>
    <s v="Tienda Vitrina"/>
    <m/>
  </r>
  <r>
    <x v="5"/>
    <s v="Aramburu"/>
    <n v="1088903240"/>
    <s v="Mária Almenara - Aramburú"/>
    <m/>
    <x v="141"/>
    <s v="12:20:41"/>
    <s v="Producto faltante"/>
    <s v=""/>
    <n v="158"/>
    <n v="49"/>
    <s v="100.0 %"/>
    <n v="-49"/>
    <x v="1"/>
    <s v="Tienda Vitrina"/>
    <m/>
  </r>
  <r>
    <x v="5"/>
    <s v="Aramburu"/>
    <n v="1088903240"/>
    <s v="Mária Almenara - Aramburú"/>
    <m/>
    <x v="141"/>
    <s v="12:20:41"/>
    <s v="Calidad del producto"/>
    <s v=""/>
    <n v="158"/>
    <n v="49"/>
    <s v="100.0 %"/>
    <n v="-49"/>
    <x v="0"/>
    <s v="Tienda"/>
    <m/>
  </r>
  <r>
    <x v="5"/>
    <s v="San Miguel"/>
    <n v="1089099573"/>
    <s v="María Almenara - San Miguel"/>
    <s v="galleta de nutella"/>
    <x v="141"/>
    <s v="16:03:20"/>
    <s v="Calidad del producto"/>
    <s v=""/>
    <n v="18"/>
    <n v="5.4"/>
    <s v="100.0 %"/>
    <n v="-5.4"/>
    <x v="0"/>
    <s v="Tienda"/>
    <m/>
  </r>
  <r>
    <x v="5"/>
    <s v="SantaCata"/>
    <n v="1089652178"/>
    <s v="Mária Almenara - Santa Catalina"/>
    <m/>
    <x v="142"/>
    <s v="11:29:02"/>
    <s v="Producto faltante"/>
    <s v=""/>
    <n v="16"/>
    <n v="6.4"/>
    <s v="100.0 %"/>
    <n v="-6.4"/>
    <x v="1"/>
    <s v="Tienda Vitrina"/>
    <m/>
  </r>
  <r>
    <x v="5"/>
    <s v="Paso28"/>
    <n v="1090114240"/>
    <s v="Mária Almenara - Paseo De La Republica"/>
    <m/>
    <x v="142"/>
    <s v="19:58:02"/>
    <s v="Producto incorrecto"/>
    <s v=""/>
    <n v="51"/>
    <n v="35"/>
    <s v="100.0 %"/>
    <n v="-35"/>
    <x v="2"/>
    <s v="Tienda Vitrina"/>
    <m/>
  </r>
  <r>
    <x v="5"/>
    <s v="La Mar"/>
    <n v="1090638234"/>
    <s v="Mária Almenara - La Mar"/>
    <m/>
    <x v="143"/>
    <s v="14:34:00"/>
    <s v="Producto faltante"/>
    <s v=""/>
    <n v="80"/>
    <n v="32"/>
    <s v="100.0 %"/>
    <n v="-32"/>
    <x v="1"/>
    <s v="Tienda Vitrina"/>
    <m/>
  </r>
  <r>
    <x v="5"/>
    <s v="Bolivar"/>
    <n v="1090640109"/>
    <s v="Mária Almenara - Pueblo Libre"/>
    <m/>
    <x v="143"/>
    <s v="14:59:53"/>
    <s v="Orden incorrecta"/>
    <s v=""/>
    <n v="16"/>
    <n v="16"/>
    <s v="100.0 %"/>
    <n v="-16"/>
    <x v="2"/>
    <s v="Tienda Vitrina"/>
    <m/>
  </r>
  <r>
    <x v="5"/>
    <s v="Aramburu"/>
    <n v="1090710714"/>
    <s v="Mária Almenara - Aramburú"/>
    <m/>
    <x v="143"/>
    <s v="16:27:14"/>
    <s v="Orden incorrecta"/>
    <s v=""/>
    <n v="49"/>
    <n v="49"/>
    <s v="100.0 %"/>
    <n v="-49"/>
    <x v="2"/>
    <s v="Tienda Vitrina"/>
    <m/>
  </r>
  <r>
    <x v="5"/>
    <s v="La Encalada"/>
    <n v="1091742544"/>
    <s v="Mária Almenara - Encalada"/>
    <s v="minimaria de cheesecake de oreo"/>
    <x v="144"/>
    <s v="18:32:37"/>
    <s v="Calidad del producto"/>
    <s v=""/>
    <n v="49"/>
    <n v="16.170000000000002"/>
    <s v="100.0 %"/>
    <n v="-16.170000000000002"/>
    <x v="0"/>
    <s v="Tienda"/>
    <m/>
  </r>
  <r>
    <x v="5"/>
    <s v="Aramburu"/>
    <n v="1092576274"/>
    <s v="Mária Almenara - Aramburú"/>
    <m/>
    <x v="145"/>
    <s v="15:24:19"/>
    <s v="Producto faltante"/>
    <s v=""/>
    <n v="16"/>
    <n v="4.4800000000000004"/>
    <s v="100.0 %"/>
    <n v="-4.4800000000000004"/>
    <x v="1"/>
    <s v="Tienda Vitrina"/>
    <m/>
  </r>
  <r>
    <x v="5"/>
    <s v="Precursores"/>
    <n v="1093376357"/>
    <s v="María Almenara - Precursores"/>
    <m/>
    <x v="146"/>
    <s v="13:27:29"/>
    <s v="Producto faltante"/>
    <s v=""/>
    <n v="41"/>
    <n v="16"/>
    <s v="100.0 %"/>
    <n v="-16"/>
    <x v="1"/>
    <s v="Tienda Vitrina"/>
    <m/>
  </r>
  <r>
    <x v="5"/>
    <s v="Camacho"/>
    <n v="1094288395"/>
    <s v="María Almenara - Camacho"/>
    <s v="keke de zanahoria 8pzs"/>
    <x v="147"/>
    <s v="12:57:09"/>
    <s v="Calidad del producto"/>
    <s v=""/>
    <n v="35"/>
    <n v="35"/>
    <s v="100.0 %"/>
    <n v="-35"/>
    <x v="0"/>
    <s v="Tienda"/>
    <m/>
  </r>
  <r>
    <x v="5"/>
    <s v="Aramburu"/>
    <n v="1094350035"/>
    <s v="Mária Almenara - Aramburú"/>
    <m/>
    <x v="147"/>
    <s v="13:54:38"/>
    <s v="Producto faltante"/>
    <s v=""/>
    <n v="80"/>
    <n v="16"/>
    <s v="100.0 %"/>
    <n v="-16"/>
    <x v="1"/>
    <s v="Tienda Vitrina"/>
    <m/>
  </r>
  <r>
    <x v="5"/>
    <s v="Camacho"/>
    <n v="1095036231"/>
    <s v="María Almenara - Camacho"/>
    <m/>
    <x v="148"/>
    <s v="11:58:05"/>
    <s v="Producto faltante"/>
    <s v=""/>
    <n v="150"/>
    <n v="69"/>
    <s v="100.0 %"/>
    <n v="-69"/>
    <x v="1"/>
    <s v="Tienda Vitrina"/>
    <m/>
  </r>
  <r>
    <x v="5"/>
    <s v="La molina"/>
    <n v="1095606713"/>
    <s v="Mária Almenara - La Molina"/>
    <m/>
    <x v="148"/>
    <s v="21:52:16"/>
    <s v="Calidad del producto"/>
    <s v=""/>
    <n v="79"/>
    <n v="79"/>
    <s v="100.0 %"/>
    <n v="-79"/>
    <x v="0"/>
    <s v="Tienda"/>
    <m/>
  </r>
  <r>
    <x v="5"/>
    <s v="Precursores"/>
    <n v="1095359030"/>
    <s v="María Almenara - Precursores"/>
    <m/>
    <x v="148"/>
    <s v="18:29:48"/>
    <s v="Orden incorrecta"/>
    <s v=""/>
    <n v="99"/>
    <n v="99"/>
    <s v="100.0 %"/>
    <n v="-99"/>
    <x v="2"/>
    <s v="Tienda Vitrina"/>
    <m/>
  </r>
  <r>
    <x v="5"/>
    <s v="Aramburu"/>
    <n v="1095720682"/>
    <s v="Mária Almenara - Aramburú"/>
    <m/>
    <x v="149"/>
    <s v="09:48:13"/>
    <s v="Producto incorrecto"/>
    <s v=""/>
    <n v="60"/>
    <n v="33"/>
    <s v="100.0 %"/>
    <n v="-33"/>
    <x v="2"/>
    <s v="Tienda Vitrina"/>
    <m/>
  </r>
  <r>
    <x v="5"/>
    <s v="La Marina"/>
    <n v="1095774671"/>
    <s v="Mária Almenara - La Marina"/>
    <m/>
    <x v="149"/>
    <s v="10:28:55"/>
    <s v="Producto faltante"/>
    <s v=""/>
    <n v="82"/>
    <n v="13"/>
    <s v="100.0 %"/>
    <n v="-13"/>
    <x v="1"/>
    <s v="Tienda Vitrina"/>
    <m/>
  </r>
  <r>
    <x v="5"/>
    <s v="La Encalada"/>
    <n v="1095809659"/>
    <s v="Mária Almenara - Encalada"/>
    <m/>
    <x v="149"/>
    <s v="11:14:10"/>
    <s v="Orden incorrecta"/>
    <s v=""/>
    <n v="49"/>
    <n v="53.2"/>
    <s v="100.0 %"/>
    <n v="-49"/>
    <x v="2"/>
    <s v="Tienda Vitrina"/>
    <m/>
  </r>
  <r>
    <x v="5"/>
    <s v="San Miguel"/>
    <n v="1095773651"/>
    <s v="María Almenara - San Miguel"/>
    <m/>
    <x v="149"/>
    <s v="10:18:36"/>
    <s v="Producto faltante"/>
    <s v=""/>
    <n v="45"/>
    <n v="14"/>
    <s v="100.0 %"/>
    <n v="-14"/>
    <x v="1"/>
    <s v="Tienda Vitrina"/>
    <m/>
  </r>
  <r>
    <x v="5"/>
    <s v="San Miguel"/>
    <n v="1095803464"/>
    <s v="María Almenara - San Miguel"/>
    <m/>
    <x v="149"/>
    <s v="10:23:50"/>
    <s v="Orden incorrecta"/>
    <s v=""/>
    <n v="56"/>
    <n v="47"/>
    <s v="100.0 %"/>
    <n v="-47"/>
    <x v="2"/>
    <s v="Tienda Vitrina"/>
    <m/>
  </r>
  <r>
    <x v="5"/>
    <s v="Chorrillos"/>
    <n v="1095853662"/>
    <s v="Mária Almenara – Villa Chorrillos"/>
    <m/>
    <x v="149"/>
    <s v="11:23:50"/>
    <s v="Orden incorrecta"/>
    <s v=""/>
    <n v="32"/>
    <n v="36"/>
    <s v="100.0 %"/>
    <n v="-32"/>
    <x v="2"/>
    <s v="Tienda Vitrina"/>
    <m/>
  </r>
  <r>
    <x v="5"/>
    <s v="Paso28"/>
    <n v="1095876243"/>
    <s v="Mária Almenara - Paseo De La Republica"/>
    <m/>
    <x v="149"/>
    <s v="11:31:56"/>
    <s v="Producto faltante"/>
    <s v=""/>
    <n v="49"/>
    <n v="14.7"/>
    <s v="100.0 %"/>
    <n v="-14.7"/>
    <x v="1"/>
    <s v="Tienda Vitrina"/>
    <m/>
  </r>
  <r>
    <x v="5"/>
    <s v="Megaplaza"/>
    <n v="1095722335"/>
    <s v="Mária Almenara - Mega Plaza"/>
    <m/>
    <x v="149"/>
    <s v="10:11:34"/>
    <s v="Orden incorrecta"/>
    <s v=""/>
    <n v="52"/>
    <n v="54.4"/>
    <s v="100.0 %"/>
    <n v="-52"/>
    <x v="2"/>
    <s v="Tienda Vitrina"/>
    <m/>
  </r>
  <r>
    <x v="5"/>
    <s v="La Marina"/>
    <n v="1095930384"/>
    <s v="Mária Almenara - La Marina"/>
    <m/>
    <x v="149"/>
    <s v="11:58:50"/>
    <s v="Producto faltante"/>
    <s v=""/>
    <n v="77"/>
    <n v="13.75"/>
    <s v="100.0 %"/>
    <n v="-13.75"/>
    <x v="1"/>
    <s v="Tienda Vitrina"/>
    <m/>
  </r>
  <r>
    <x v="5"/>
    <s v="La Mar"/>
    <n v="1095701479"/>
    <s v="Mária Almenara - La Mar"/>
    <s v="minimaria carrot cake san valentin"/>
    <x v="149"/>
    <s v="07:29:07"/>
    <s v="Calidad del producto"/>
    <s v=""/>
    <n v="49"/>
    <n v="26.95"/>
    <s v="100.0 %"/>
    <n v="-26.95"/>
    <x v="0"/>
    <s v="Tienda"/>
    <m/>
  </r>
  <r>
    <x v="5"/>
    <s v="Megaplaza"/>
    <n v="1095721182"/>
    <s v="Mária Almenara - Mega Plaza"/>
    <m/>
    <x v="149"/>
    <s v="09:56:01"/>
    <s v="Orden incorrecta"/>
    <s v=""/>
    <n v="15"/>
    <n v="15"/>
    <s v="100.0 %"/>
    <n v="-15"/>
    <x v="2"/>
    <s v="Tienda Vitrina"/>
    <m/>
  </r>
  <r>
    <x v="5"/>
    <s v="La Encalada"/>
    <n v="1096141920"/>
    <s v="Mária Almenara - Encalada"/>
    <m/>
    <x v="149"/>
    <s v="15:40:09"/>
    <s v="Orden incorrecta"/>
    <s v=""/>
    <n v="69"/>
    <n v="73.8"/>
    <s v="100.0 %"/>
    <n v="-69"/>
    <x v="2"/>
    <s v="Tienda Vitrina"/>
    <m/>
  </r>
  <r>
    <x v="5"/>
    <s v="La Marina"/>
    <n v="1096149577"/>
    <s v="Mária Almenara - La Marina"/>
    <m/>
    <x v="149"/>
    <s v="15:43:22"/>
    <s v="Producto faltante"/>
    <s v=""/>
    <n v="32"/>
    <n v="17.600000000000001"/>
    <s v="100.0 %"/>
    <n v="-17.600000000000001"/>
    <x v="1"/>
    <s v="Tienda Vitrina"/>
    <m/>
  </r>
  <r>
    <x v="5"/>
    <s v="Paso28"/>
    <n v="1096073632"/>
    <s v="Mária Almenara - Paseo De La Republica"/>
    <m/>
    <x v="149"/>
    <s v="15:02:21"/>
    <s v="Orden incorrecta"/>
    <s v=""/>
    <n v="49"/>
    <n v="49"/>
    <s v="100.0 %"/>
    <n v="-49"/>
    <x v="2"/>
    <s v="Tienda Vitrina"/>
    <m/>
  </r>
  <r>
    <x v="5"/>
    <s v="Megaplaza"/>
    <n v="1095719348"/>
    <s v="Mária Almenara - Mega Plaza"/>
    <m/>
    <x v="149"/>
    <s v="09:25:37"/>
    <s v="Producto incorrecto"/>
    <s v=""/>
    <n v="32"/>
    <n v="17.600000000000001"/>
    <s v="100.0 %"/>
    <n v="-17.600000000000001"/>
    <x v="2"/>
    <s v="Tienda Vitrina"/>
    <m/>
  </r>
  <r>
    <x v="5"/>
    <s v="Bolivar"/>
    <n v="1096205985"/>
    <s v="Mária Almenara - Pueblo Libre"/>
    <m/>
    <x v="149"/>
    <s v="16:55:23"/>
    <s v="Orden incorrecta"/>
    <s v=""/>
    <n v="49"/>
    <n v="49"/>
    <s v="100.0 %"/>
    <n v="-49"/>
    <x v="2"/>
    <s v="Tienda Vitrina"/>
    <m/>
  </r>
  <r>
    <x v="5"/>
    <s v="La Marina"/>
    <n v="1095774815"/>
    <s v="Mária Almenara - La Marina"/>
    <s v="gift box san valentin"/>
    <x v="149"/>
    <s v="10:30:14"/>
    <s v="Calidad del producto"/>
    <s v=""/>
    <n v="55"/>
    <n v="16.5"/>
    <s v="100.0 %"/>
    <n v="-16.5"/>
    <x v="0"/>
    <s v="Tienda"/>
    <m/>
  </r>
  <r>
    <x v="5"/>
    <s v="La Encalada"/>
    <n v="1096323027"/>
    <s v="Mária Almenara - Encalada"/>
    <m/>
    <x v="149"/>
    <s v="18:14:04"/>
    <s v="Calidad del producto"/>
    <s v=""/>
    <n v="48"/>
    <n v="32"/>
    <s v="100.0 %"/>
    <n v="-32"/>
    <x v="0"/>
    <s v="Tienda"/>
    <m/>
  </r>
  <r>
    <x v="5"/>
    <s v="Bolivar"/>
    <n v="1096381347"/>
    <s v="Mária Almenara - Pueblo Libre"/>
    <m/>
    <x v="149"/>
    <s v="19:06:56"/>
    <s v="Producto incorrecto"/>
    <s v=""/>
    <n v="24"/>
    <n v="16"/>
    <s v="100.0 %"/>
    <n v="-16"/>
    <x v="2"/>
    <s v="Tienda Vitrina"/>
    <m/>
  </r>
  <r>
    <x v="5"/>
    <s v="SantaCata"/>
    <n v="1096076965"/>
    <s v="Mária Almenara - Santa Catalina"/>
    <m/>
    <x v="149"/>
    <s v="14:08:34"/>
    <s v="Producto incorrecto"/>
    <s v=""/>
    <n v="25"/>
    <n v="15"/>
    <s v="100.0 %"/>
    <n v="-15"/>
    <x v="2"/>
    <s v="Tienda Vitrina"/>
    <m/>
  </r>
  <r>
    <x v="5"/>
    <s v="San Miguel"/>
    <n v="1096694962"/>
    <s v="María Almenara - San Miguel"/>
    <m/>
    <x v="150"/>
    <s v="08:49:39"/>
    <s v="Calidad del producto"/>
    <s v=""/>
    <n v="26"/>
    <n v="4.8"/>
    <s v="100.0 %"/>
    <n v="-4.8"/>
    <x v="0"/>
    <s v="Tienda"/>
    <m/>
  </r>
  <r>
    <x v="5"/>
    <s v="Paso28"/>
    <n v="1096809007"/>
    <s v="Mária Almenara - Paseo De La Republica"/>
    <m/>
    <x v="150"/>
    <s v="11:56:30"/>
    <s v="Orden incorrecta"/>
    <s v=""/>
    <n v="99"/>
    <n v="71.099999999999994"/>
    <s v="100.0 %"/>
    <n v="-71.099999999999994"/>
    <x v="2"/>
    <s v="Tienda Vitrina"/>
    <m/>
  </r>
  <r>
    <x v="5"/>
    <s v="La molina"/>
    <n v="1096969464"/>
    <s v="Mária Almenara - La Molina"/>
    <m/>
    <x v="150"/>
    <s v="14:40:10"/>
    <s v="Producto incorrecto"/>
    <s v=""/>
    <n v="99"/>
    <n v="54.45"/>
    <s v="100.0 %"/>
    <n v="-54.45"/>
    <x v="2"/>
    <s v="Tienda Vitrina"/>
    <m/>
  </r>
  <r>
    <x v="5"/>
    <s v="Camacho"/>
    <n v="1097709646"/>
    <s v="María Almenara - Camacho"/>
    <m/>
    <x v="151"/>
    <s v="12:56:12"/>
    <s v="Producto incorrecto"/>
    <s v=""/>
    <n v="38"/>
    <n v="13.59"/>
    <s v="100.0 %"/>
    <n v="-13.59"/>
    <x v="2"/>
    <s v="Tienda Vitrina"/>
    <m/>
  </r>
  <r>
    <x v="5"/>
    <s v="Megaplaza"/>
    <n v="1097756161"/>
    <s v="Mária Almenara - Mega Plaza"/>
    <m/>
    <x v="151"/>
    <s v="13:39:35"/>
    <s v="Orden incorrecta"/>
    <s v=""/>
    <n v="41"/>
    <n v="23.1"/>
    <s v="100.0 %"/>
    <n v="-23.1"/>
    <x v="2"/>
    <s v="Tienda Vitrina"/>
    <m/>
  </r>
  <r>
    <x v="5"/>
    <s v="San Miguel"/>
    <n v="1097764741"/>
    <s v="María Almenara - San Miguel"/>
    <m/>
    <x v="151"/>
    <s v="14:00:55"/>
    <s v="Producto faltante"/>
    <s v=""/>
    <n v="18"/>
    <n v="9"/>
    <s v="100.0 %"/>
    <n v="-9"/>
    <x v="1"/>
    <s v="Tienda Vitrina"/>
    <m/>
  </r>
  <r>
    <x v="5"/>
    <s v="Camacho"/>
    <n v="1097826799"/>
    <s v="María Almenara - Camacho"/>
    <m/>
    <x v="151"/>
    <s v="15:12:44"/>
    <s v="Producto faltante"/>
    <s v=""/>
    <n v="134"/>
    <n v="32.15"/>
    <s v="100.0 %"/>
    <n v="-32.15"/>
    <x v="1"/>
    <s v="Tienda Vitrina"/>
    <m/>
  </r>
  <r>
    <x v="5"/>
    <s v="Megaplaza"/>
    <n v="1097953003"/>
    <s v="Mária Almenara - Mega Plaza"/>
    <m/>
    <x v="151"/>
    <s v="18:27:45"/>
    <s v="Producto faltante"/>
    <s v=""/>
    <n v="82.9"/>
    <n v="25"/>
    <s v="100.0 %"/>
    <n v="-25"/>
    <x v="1"/>
    <s v="Tienda Vitrina"/>
    <m/>
  </r>
  <r>
    <x v="5"/>
    <s v="Precursores"/>
    <n v="1097577524"/>
    <s v="María Almenara - Precursores"/>
    <m/>
    <x v="151"/>
    <s v="11:28:08"/>
    <s v="Producto incorrecto"/>
    <s v=""/>
    <n v="49"/>
    <n v="18.86"/>
    <s v="100.0 %"/>
    <n v="-18.86"/>
    <x v="2"/>
    <s v="Tienda Vitrina"/>
    <m/>
  </r>
  <r>
    <x v="5"/>
    <s v="Chorrillos"/>
    <n v="1097530835"/>
    <s v="Mária Almenara – Villa Chorrillos"/>
    <m/>
    <x v="151"/>
    <s v="09:52:10"/>
    <s v="Orden incorrecta"/>
    <s v=""/>
    <n v="99"/>
    <n v="99"/>
    <s v="100.0 %"/>
    <n v="-99"/>
    <x v="2"/>
    <s v="Tienda Vitrina"/>
    <m/>
  </r>
  <r>
    <x v="5"/>
    <s v="Paso28"/>
    <n v="1098778426"/>
    <s v="Mária Almenara - Paseo De La Republica"/>
    <s v="crocante de manzana 12pz"/>
    <x v="152"/>
    <s v="15:21:04"/>
    <s v="Calidad del producto"/>
    <s v=""/>
    <n v="90"/>
    <n v="80.7"/>
    <s v="100.0 %"/>
    <n v="-80.7"/>
    <x v="0"/>
    <s v="Tienda"/>
    <m/>
  </r>
  <r>
    <x v="5"/>
    <s v="Paso28"/>
    <n v="1099120694"/>
    <s v="Mária Almenara - Paseo De La Republica"/>
    <m/>
    <x v="152"/>
    <s v="20:46:23"/>
    <s v="Orden incorrecta"/>
    <s v=""/>
    <n v="49"/>
    <n v="53.8"/>
    <s v="100.0 %"/>
    <n v="-49"/>
    <x v="2"/>
    <s v="Tienda Vitrina"/>
    <m/>
  </r>
  <r>
    <x v="5"/>
    <s v="Chorrillos"/>
    <n v="1100009141"/>
    <s v="Mária Almenara – Villa Chorrillos"/>
    <m/>
    <x v="153"/>
    <s v="20:23:22"/>
    <s v="Producto faltante"/>
    <s v=""/>
    <n v="60"/>
    <n v="24.75"/>
    <s v="100.0 %"/>
    <n v="-24.75"/>
    <x v="1"/>
    <s v="Tienda Vitrina"/>
    <m/>
  </r>
  <r>
    <x v="5"/>
    <s v="Chorrillos"/>
    <n v="1099869226"/>
    <s v="Mária Almenara – Villa Chorrillos"/>
    <s v="minimaria carrot cake "/>
    <x v="153"/>
    <s v="18:32:51"/>
    <s v="Calidad del producto"/>
    <s v=""/>
    <n v="49"/>
    <n v="14.7"/>
    <s v="100.0 %"/>
    <n v="-14.7"/>
    <x v="0"/>
    <s v="Tienda"/>
    <m/>
  </r>
  <r>
    <x v="5"/>
    <s v="La Mar"/>
    <n v="1100170779"/>
    <s v="Mária Almenara - La Mar"/>
    <s v="porcion pie de pecanas"/>
    <x v="153"/>
    <s v="21:57:00"/>
    <s v="Calidad del producto"/>
    <s v=""/>
    <n v="15"/>
    <n v="4.5"/>
    <s v="100.0 %"/>
    <n v="-4.5"/>
    <x v="0"/>
    <s v="Tienda"/>
    <m/>
  </r>
  <r>
    <x v="5"/>
    <s v="La molina"/>
    <n v="1100176569"/>
    <s v="Mária Almenara - La Molina"/>
    <m/>
    <x v="154"/>
    <s v="09:03:45"/>
    <s v="Producto incorrecto"/>
    <m/>
    <n v="32"/>
    <n v="32"/>
    <s v="100.0 %"/>
    <n v="-32"/>
    <x v="2"/>
    <s v="Tienda Vitrina"/>
    <m/>
  </r>
  <r>
    <x v="5"/>
    <s v="Chorrillos"/>
    <n v="1100693887"/>
    <s v="Mária Almenara – Villa Chorrillos"/>
    <m/>
    <x v="154"/>
    <s v="19:04:33"/>
    <s v="Producto incorrecto"/>
    <m/>
    <n v="56"/>
    <n v="8.8000000000000007"/>
    <s v="100.0 %"/>
    <n v="-8.8000000000000007"/>
    <x v="2"/>
    <s v="Tienda Vitrina"/>
    <m/>
  </r>
  <r>
    <x v="5"/>
    <s v="SantaCata"/>
    <n v="1100848320"/>
    <s v="Mária Almenara - Santa Catalina"/>
    <s v="dulzura de pecanas"/>
    <x v="154"/>
    <s v="21:33:24"/>
    <s v="Calidad del producto"/>
    <m/>
    <n v="99"/>
    <n v="69.3"/>
    <s v="100.0 %"/>
    <n v="-69.3"/>
    <x v="0"/>
    <s v="Tienda"/>
    <m/>
  </r>
  <r>
    <x v="5"/>
    <s v="Paso28"/>
    <n v="1101220759"/>
    <s v="Mária Almenara - Paseo De La Republica"/>
    <m/>
    <x v="155"/>
    <s v="12:08:30"/>
    <s v="Orden incorrecta"/>
    <m/>
    <n v="99"/>
    <n v="93.63"/>
    <s v="100.0 %"/>
    <n v="-93.63"/>
    <x v="2"/>
    <s v="Tienda Vitrina"/>
    <m/>
  </r>
  <r>
    <x v="5"/>
    <s v="Paso28"/>
    <n v="1101220759"/>
    <s v="Mária Almenara - Paseo De La Republica"/>
    <m/>
    <x v="155"/>
    <s v="12:08:30"/>
    <s v="Orden incorrecta"/>
    <m/>
    <n v="99"/>
    <n v="8.3699999999999992"/>
    <s v="100.0 %"/>
    <n v="-5.37"/>
    <x v="2"/>
    <s v="Tienda Vitrina"/>
    <m/>
  </r>
  <r>
    <x v="5"/>
    <s v="San Miguel"/>
    <n v="1101394587"/>
    <s v="María Almenara - San Miguel"/>
    <m/>
    <x v="155"/>
    <s v="15:04:12"/>
    <s v="Producto incorrecto"/>
    <m/>
    <n v="93"/>
    <n v="29"/>
    <s v="100.0 %"/>
    <n v="-29"/>
    <x v="2"/>
    <s v="Tienda Vitrina"/>
    <m/>
  </r>
  <r>
    <x v="5"/>
    <s v="La molina"/>
    <n v="1101390921"/>
    <s v="Mária Almenara - La Molina"/>
    <m/>
    <x v="155"/>
    <s v="16:03:31"/>
    <s v="Orden incorrecta"/>
    <m/>
    <n v="28.9"/>
    <n v="28.9"/>
    <s v="100.0 %"/>
    <n v="-28.9"/>
    <x v="2"/>
    <s v="Tienda Vitrina"/>
    <m/>
  </r>
  <r>
    <x v="5"/>
    <s v="Dos De Mayo"/>
    <n v="1101788346"/>
    <s v="Mária Almenara - Dos De Mayo"/>
    <m/>
    <x v="155"/>
    <s v="21:19:45"/>
    <s v="Orden incorrecta"/>
    <m/>
    <n v="29.9"/>
    <n v="9.6999999999999993"/>
    <s v="100.0 %"/>
    <n v="-9.6999999999999993"/>
    <x v="2"/>
    <s v="Tienda Vitrina"/>
    <m/>
  </r>
  <r>
    <x v="5"/>
    <s v="Dos De Mayo"/>
    <n v="1101788346"/>
    <s v="Mária Almenara - Dos De Mayo"/>
    <m/>
    <x v="155"/>
    <s v="21:19:45"/>
    <s v="Orden incorrecta"/>
    <m/>
    <n v="29.9"/>
    <n v="22.2"/>
    <s v="100.0 %"/>
    <n v="-20.2"/>
    <x v="2"/>
    <s v="Tienda Vitrina"/>
    <m/>
  </r>
  <r>
    <x v="5"/>
    <s v="SantaCata"/>
    <n v="1102460165"/>
    <s v="Mária Almenara - Santa Catalina"/>
    <m/>
    <x v="156"/>
    <s v="17:30:22"/>
    <s v="Producto faltante"/>
    <m/>
    <n v="18"/>
    <n v="9"/>
    <s v="100.0 %"/>
    <n v="-9"/>
    <x v="1"/>
    <s v="Tienda Vitrina"/>
    <m/>
  </r>
  <r>
    <x v="5"/>
    <s v="La molina"/>
    <n v="1102532570"/>
    <s v="Mária Almenara - La Molina"/>
    <m/>
    <x v="156"/>
    <s v="18:35:45"/>
    <s v="Orden incorrecta"/>
    <m/>
    <n v="49"/>
    <n v="51.7"/>
    <s v="100.0 %"/>
    <n v="-49"/>
    <x v="2"/>
    <s v="Tienda Vitrina"/>
    <m/>
  </r>
  <r>
    <x v="5"/>
    <s v="Aramburu"/>
    <n v="1102593261"/>
    <s v="Mária Almenara - Aramburú"/>
    <m/>
    <x v="156"/>
    <s v="19:42:58"/>
    <s v="Producto faltante"/>
    <m/>
    <n v="57"/>
    <n v="9"/>
    <s v="100.0 %"/>
    <n v="-9"/>
    <x v="1"/>
    <s v="Tienda Vitrina"/>
    <m/>
  </r>
  <r>
    <x v="5"/>
    <s v="Bolivar"/>
    <n v="1103195730"/>
    <s v="Mária Almenara - Pueblo Libre"/>
    <m/>
    <x v="157"/>
    <s v="15:57:52"/>
    <s v="Producto faltante"/>
    <m/>
    <n v="32"/>
    <n v="16"/>
    <s v="100.0 %"/>
    <n v="-16"/>
    <x v="1"/>
    <s v="Tienda Vitrina"/>
    <m/>
  </r>
  <r>
    <x v="5"/>
    <s v="La Marina"/>
    <n v="1103426151"/>
    <s v="Mária Almenara - La Marina"/>
    <m/>
    <x v="157"/>
    <s v="20:34:54"/>
    <s v="Orden incorrecta"/>
    <m/>
    <n v="99"/>
    <n v="101"/>
    <s v="100.0 %"/>
    <n v="-99"/>
    <x v="2"/>
    <s v="Tienda Vitrina"/>
    <m/>
  </r>
  <r>
    <x v="5"/>
    <s v="Aramburu"/>
    <n v="1103893645"/>
    <s v="Mária Almenara - Aramburú"/>
    <m/>
    <x v="158"/>
    <s v="14:11:27"/>
    <s v="Producto faltante"/>
    <m/>
    <n v="32"/>
    <n v="8.8000000000000007"/>
    <s v="100.0 %"/>
    <n v="-8.8000000000000007"/>
    <x v="1"/>
    <s v="Tienda Vitrina"/>
    <m/>
  </r>
  <r>
    <x v="5"/>
    <s v="SantaCata"/>
    <n v="1104957670"/>
    <s v="Mária Almenara - Santa Catalina"/>
    <m/>
    <x v="159"/>
    <s v="17:16:47"/>
    <s v="Producto faltante"/>
    <m/>
    <n v="41"/>
    <n v="16"/>
    <s v="100.0 %"/>
    <n v="-16"/>
    <x v="1"/>
    <s v="Tienda Vitrina"/>
    <m/>
  </r>
  <r>
    <x v="5"/>
    <s v="Megaplaza"/>
    <n v="1105032496"/>
    <s v="Mária Almenara - Mega Plaza"/>
    <m/>
    <x v="159"/>
    <s v="18:27:45"/>
    <s v="Orden incorrecta"/>
    <m/>
    <n v="32"/>
    <n v="20.8"/>
    <s v="100.0 %"/>
    <n v="-20.8"/>
    <x v="2"/>
    <s v="Tienda Vitrina"/>
    <m/>
  </r>
  <r>
    <x v="5"/>
    <s v="La Encalada"/>
    <n v="1105161653"/>
    <s v="Mária Almenara - Encalada"/>
    <m/>
    <x v="159"/>
    <s v="19:57:58"/>
    <s v="Producto faltante"/>
    <m/>
    <n v="63"/>
    <n v="8.8000000000000007"/>
    <s v="100.0 %"/>
    <n v="-8.8000000000000007"/>
    <x v="1"/>
    <s v="Tienda Vitrina"/>
    <m/>
  </r>
  <r>
    <x v="5"/>
    <s v="Paso28"/>
    <n v="1105243372"/>
    <s v="Mária Almenara - Paseo De La Republica"/>
    <m/>
    <x v="159"/>
    <s v="20:07:45"/>
    <s v="Producto incorrecto"/>
    <m/>
    <n v="24.9"/>
    <n v="11.65"/>
    <s v="100.0 %"/>
    <n v="-11.65"/>
    <x v="2"/>
    <s v="Tienda Vitrina"/>
    <m/>
  </r>
  <r>
    <x v="5"/>
    <s v="SantaCata"/>
    <n v="1105799001"/>
    <s v="Mária Almenara - Santa Catalina"/>
    <m/>
    <x v="160"/>
    <s v="13:41:13"/>
    <s v="Producto faltante"/>
    <m/>
    <n v="38"/>
    <n v="22"/>
    <s v="100.0 %"/>
    <n v="-22"/>
    <x v="1"/>
    <s v="Tienda Vitrina"/>
    <m/>
  </r>
  <r>
    <x v="5"/>
    <s v="La Mar"/>
    <n v="1106783615"/>
    <s v="Mária Almenara - La Mar"/>
    <m/>
    <x v="161"/>
    <s v="17:06:57"/>
    <s v="Producto faltante"/>
    <s v=""/>
    <n v="16"/>
    <n v="6.4"/>
    <s v="100.0 %"/>
    <n v="-6.4"/>
    <x v="1"/>
    <s v="Tienda Vitrina"/>
    <m/>
  </r>
  <r>
    <x v="5"/>
    <s v="San Miguel"/>
    <n v="1107422851"/>
    <s v="María Almenara - San Miguel"/>
    <m/>
    <x v="162"/>
    <s v="14:17:17"/>
    <s v="Producto incorrecto"/>
    <s v=""/>
    <n v="25"/>
    <n v="9"/>
    <s v="100.0 %"/>
    <n v="-9"/>
    <x v="2"/>
    <s v="Tienda Vitrina"/>
    <m/>
  </r>
  <r>
    <x v="5"/>
    <s v="Aramburu"/>
    <n v="1107418234"/>
    <s v="Mária Almenara - Aramburú"/>
    <m/>
    <x v="162"/>
    <s v="15:04:58"/>
    <s v="Producto incorrecto"/>
    <s v=""/>
    <n v="35"/>
    <n v="19.25"/>
    <s v="100.0 %"/>
    <n v="-19.25"/>
    <x v="2"/>
    <s v="Tienda Vitrina"/>
    <m/>
  </r>
  <r>
    <x v="5"/>
    <s v="Megaplaza"/>
    <n v="1107867255"/>
    <s v="Mária Almenara - Mega Plaza"/>
    <m/>
    <x v="162"/>
    <s v="20:51:33"/>
    <s v="Producto faltante"/>
    <s v=""/>
    <n v="57"/>
    <n v="16"/>
    <s v="100.0 %"/>
    <n v="-16"/>
    <x v="1"/>
    <s v="Tienda Vitrina"/>
    <m/>
  </r>
  <r>
    <x v="5"/>
    <s v="Paso28"/>
    <n v="1108765146"/>
    <s v="Mária Almenara - Paseo De La Republica"/>
    <m/>
    <x v="163"/>
    <s v="21:30:56"/>
    <s v="Producto incorrecto"/>
    <s v=""/>
    <n v="55"/>
    <n v="20"/>
    <s v="100.0 %"/>
    <n v="-20"/>
    <x v="2"/>
    <s v="Tienda Vitrina"/>
    <m/>
  </r>
  <r>
    <x v="5"/>
    <s v="Camacho"/>
    <n v="1108255583"/>
    <s v="María Almenara - Camacho"/>
    <m/>
    <x v="163"/>
    <s v="14:39:05"/>
    <s v="Producto incorrecto"/>
    <s v=""/>
    <n v="44"/>
    <n v="16"/>
    <s v="100.0 %"/>
    <n v="-16"/>
    <x v="2"/>
    <s v="Tienda Vitrina"/>
    <m/>
  </r>
  <r>
    <x v="5"/>
    <s v="SantaCata"/>
    <n v="1109294112"/>
    <s v="Mária Almenara - Santa Catalina"/>
    <m/>
    <x v="164"/>
    <s v="18:00:05"/>
    <s v="Orden incorrecta"/>
    <s v=""/>
    <n v="49"/>
    <n v="51"/>
    <s v="100.0 %"/>
    <n v="-49"/>
    <x v="2"/>
    <s v="Tienda Vitrina"/>
    <m/>
  </r>
  <r>
    <x v="6"/>
    <s v="Paso28"/>
    <n v="1110131890"/>
    <s v="Mária Almenara - Paseo De La Republica"/>
    <m/>
    <x v="165"/>
    <s v="15:30:41"/>
    <s v="Producto faltante"/>
    <s v=""/>
    <n v="80"/>
    <n v="16"/>
    <s v="100.0 %"/>
    <n v="-16"/>
    <x v="1"/>
    <s v="Tienda Vitrina"/>
    <m/>
  </r>
  <r>
    <x v="6"/>
    <s v="SantaCata"/>
    <n v="1110121762"/>
    <s v="Mária Almenara - Santa Catalina"/>
    <m/>
    <x v="165"/>
    <s v="16:14:41"/>
    <s v="Producto faltante"/>
    <s v=""/>
    <n v="32"/>
    <n v="16"/>
    <s v="100.0 %"/>
    <n v="-16"/>
    <x v="1"/>
    <s v="Tienda Vitrina"/>
    <m/>
  </r>
  <r>
    <x v="6"/>
    <s v="Bolivar"/>
    <n v="1110254459"/>
    <s v="Mária Almenara - Pueblo Libre"/>
    <m/>
    <x v="165"/>
    <s v="17:59:12"/>
    <s v="Producto faltante"/>
    <s v=""/>
    <n v="151"/>
    <n v="99"/>
    <s v="100.0 %"/>
    <n v="-99"/>
    <x v="1"/>
    <s v="Tienda Vitrina"/>
    <m/>
  </r>
  <r>
    <x v="6"/>
    <s v="San Miguel"/>
    <n v="1110534949"/>
    <s v="María Almenara - San Miguel"/>
    <m/>
    <x v="165"/>
    <s v="20:42:27"/>
    <s v="Orden incorrecta"/>
    <s v=""/>
    <n v="26"/>
    <n v="28.4"/>
    <s v="100.0 %"/>
    <n v="-26"/>
    <x v="2"/>
    <s v="Tienda Vitrina"/>
    <m/>
  </r>
  <r>
    <x v="6"/>
    <s v="Megaplaza"/>
    <n v="1110627614"/>
    <s v="Mária Almenara - Mega Plaza"/>
    <m/>
    <x v="165"/>
    <s v="21:21:02"/>
    <s v="Producto incorrecto"/>
    <s v=""/>
    <n v="99"/>
    <n v="54.45"/>
    <s v="100.0 %"/>
    <n v="-54.45"/>
    <x v="2"/>
    <s v="Tienda Vitrina"/>
    <m/>
  </r>
  <r>
    <x v="6"/>
    <s v="San Miguel"/>
    <n v="1110629356"/>
    <s v="María Almenara - San Miguel"/>
    <m/>
    <x v="165"/>
    <s v="21:36:29"/>
    <s v="Calidad del producto"/>
    <s v=""/>
    <n v="27"/>
    <n v="5.94"/>
    <s v="100.0 %"/>
    <n v="-5.94"/>
    <x v="0"/>
    <s v="Tienda"/>
    <m/>
  </r>
  <r>
    <x v="6"/>
    <s v="SantaCata"/>
    <n v="1110627987"/>
    <s v="Mária Almenara - Santa Catalina"/>
    <m/>
    <x v="165"/>
    <s v="21:24:05"/>
    <s v="Producto faltante"/>
    <s v=""/>
    <n v="18"/>
    <n v="9"/>
    <s v="100.0 %"/>
    <n v="-9"/>
    <x v="1"/>
    <s v="Tienda Vitrina"/>
    <m/>
  </r>
  <r>
    <x v="6"/>
    <s v="Megaplaza"/>
    <n v="1111526544"/>
    <s v="Mária Almenara - Mega Plaza"/>
    <m/>
    <x v="166"/>
    <s v="20:38:33"/>
    <s v="Producto incorrecto"/>
    <s v=""/>
    <n v="26"/>
    <n v="6.5"/>
    <s v="100.0 %"/>
    <n v="-6.5"/>
    <x v="2"/>
    <s v="Tienda Vitrina"/>
    <m/>
  </r>
  <r>
    <x v="6"/>
    <s v="Chorrillos"/>
    <n v="1112999356"/>
    <s v="Mária Almenara – Villa Chorrillos"/>
    <m/>
    <x v="167"/>
    <s v="16:38:41"/>
    <s v="Producto faltante"/>
    <s v=""/>
    <n v="30"/>
    <n v="4.5"/>
    <s v="100.0 %"/>
    <n v="-4.5"/>
    <x v="1"/>
    <s v="Tienda Vitrina"/>
    <m/>
  </r>
  <r>
    <x v="6"/>
    <s v="Chorrillos"/>
    <n v="1113245425"/>
    <s v="Mária Almenara – Villa Chorrillos"/>
    <m/>
    <x v="167"/>
    <s v="20:32:03"/>
    <s v="Producto incorrecto"/>
    <s v=""/>
    <n v="24"/>
    <n v="15"/>
    <s v="100.0 %"/>
    <n v="-15"/>
    <x v="2"/>
    <s v="Tienda Vitrina"/>
    <m/>
  </r>
  <r>
    <x v="6"/>
    <s v="Aramburu"/>
    <n v="1113270379"/>
    <s v="Mária Almenara - Aramburú"/>
    <m/>
    <x v="167"/>
    <s v="20:56:08"/>
    <s v="Orden incorrecta"/>
    <s v=""/>
    <n v="49"/>
    <n v="49"/>
    <s v="100.0 %"/>
    <n v="-49"/>
    <x v="2"/>
    <s v="Tienda Vitrina"/>
    <m/>
  </r>
  <r>
    <x v="6"/>
    <s v="La Encalada"/>
    <n v="1113440228"/>
    <s v="Mária Almenara - Encalada"/>
    <m/>
    <x v="168"/>
    <s v="11:08:53"/>
    <s v="Producto incorrecto"/>
    <s v=""/>
    <n v="48"/>
    <n v="16"/>
    <s v="100.0 %"/>
    <n v="-16"/>
    <x v="2"/>
    <s v="Tienda Vitrina"/>
    <m/>
  </r>
  <r>
    <x v="6"/>
    <s v="La Encalada"/>
    <n v="1114318983"/>
    <s v="Mária Almenara - Encalada"/>
    <m/>
    <x v="169"/>
    <s v="13:09:59"/>
    <s v="Orden incorrecta"/>
    <s v=""/>
    <n v="29"/>
    <n v="30.9"/>
    <s v="100.0 %"/>
    <n v="-29"/>
    <x v="2"/>
    <s v="Tienda Vitrina"/>
    <m/>
  </r>
  <r>
    <x v="6"/>
    <s v="Paso28"/>
    <n v="1115185682"/>
    <s v="Mária Almenara - Paseo De La Republica"/>
    <m/>
    <x v="170"/>
    <s v="15:37:21"/>
    <s v="Producto faltante"/>
    <s v=""/>
    <n v="65"/>
    <n v="9"/>
    <s v="100.0 %"/>
    <n v="-9"/>
    <x v="1"/>
    <s v="Tienda Vitrina"/>
    <m/>
  </r>
  <r>
    <x v="6"/>
    <s v="Bolivar"/>
    <n v="1115234478"/>
    <s v="Mária Almenara - Pueblo Libre"/>
    <m/>
    <x v="170"/>
    <s v="15:22:58"/>
    <s v="Producto incorrecto"/>
    <s v=""/>
    <n v="47"/>
    <n v="16"/>
    <s v="100.0 %"/>
    <n v="-16"/>
    <x v="2"/>
    <s v="Tienda Vitrina"/>
    <m/>
  </r>
  <r>
    <x v="6"/>
    <s v="Chorrillos"/>
    <n v="1115245323"/>
    <s v="Mária Almenara – Villa Chorrillos"/>
    <m/>
    <x v="170"/>
    <s v="16:24:32"/>
    <s v="Orden incorrecta"/>
    <s v=""/>
    <n v="49"/>
    <n v="45"/>
    <s v="100.0 %"/>
    <n v="-43.3"/>
    <x v="2"/>
    <s v="Tienda Vitrina"/>
    <m/>
  </r>
  <r>
    <x v="6"/>
    <s v="Megaplaza"/>
    <n v="1115348446"/>
    <s v="Mária Almenara - Mega Plaza"/>
    <m/>
    <x v="170"/>
    <s v="17:33:21"/>
    <s v="Producto faltante"/>
    <s v=""/>
    <n v="32"/>
    <n v="16"/>
    <s v="100.0 %"/>
    <n v="-16"/>
    <x v="1"/>
    <s v="Tienda Vitrina"/>
    <m/>
  </r>
  <r>
    <x v="6"/>
    <s v="Megaplaza"/>
    <n v="1115564712"/>
    <s v="Mária Almenara - Mega Plaza"/>
    <m/>
    <x v="170"/>
    <s v="19:45:13"/>
    <s v="Orden incorrecta"/>
    <s v=""/>
    <n v="85"/>
    <n v="85"/>
    <s v="100.0 %"/>
    <n v="-85"/>
    <x v="2"/>
    <s v="Tienda Vitrina"/>
    <m/>
  </r>
  <r>
    <x v="6"/>
    <s v="La Mar"/>
    <n v="1115648324"/>
    <s v="Mária Almenara - La Mar"/>
    <m/>
    <x v="170"/>
    <s v="21:26:22"/>
    <s v="Producto faltante"/>
    <s v=""/>
    <n v="16"/>
    <n v="8.8000000000000007"/>
    <s v="100.0 %"/>
    <n v="-8.8000000000000007"/>
    <x v="1"/>
    <s v="Tienda Vitrina"/>
    <m/>
  </r>
  <r>
    <x v="6"/>
    <s v="La Mar"/>
    <n v="1115752712"/>
    <s v="Mária Almenara - La Mar"/>
    <m/>
    <x v="171"/>
    <s v="08:58:19"/>
    <s v="Orden incorrecta"/>
    <s v=""/>
    <n v="52"/>
    <n v="56"/>
    <s v="100.0 %"/>
    <n v="-52"/>
    <x v="2"/>
    <s v="Tienda Vitrina"/>
    <m/>
  </r>
  <r>
    <x v="6"/>
    <s v="La Mar"/>
    <n v="1115843621"/>
    <s v="Mária Almenara - La Mar"/>
    <m/>
    <x v="171"/>
    <s v="09:40:00"/>
    <s v="Producto incorrecto"/>
    <s v=""/>
    <n v="75"/>
    <n v="41.25"/>
    <s v="100.0 %"/>
    <n v="-41.25"/>
    <x v="2"/>
    <s v="Tienda Vitrina"/>
    <m/>
  </r>
  <r>
    <x v="6"/>
    <s v="La Encalada"/>
    <n v="1115887858"/>
    <s v="Mária Almenara - Encalada"/>
    <m/>
    <x v="171"/>
    <s v="11:03:44"/>
    <s v="Calidad del producto"/>
    <s v=""/>
    <n v="57"/>
    <n v="31.2"/>
    <s v="100.0 %"/>
    <n v="-31.2"/>
    <x v="0"/>
    <s v="Tienda"/>
    <m/>
  </r>
  <r>
    <x v="6"/>
    <s v="SantaCata"/>
    <n v="1115950522"/>
    <s v="Mária Almenara - Santa Catalina"/>
    <m/>
    <x v="171"/>
    <s v="11:47:31"/>
    <s v="Orden incorrecta"/>
    <s v=""/>
    <n v="49"/>
    <n v="49"/>
    <s v="100.0 %"/>
    <n v="-49"/>
    <x v="2"/>
    <s v="Tienda Vitrina"/>
    <m/>
  </r>
  <r>
    <x v="6"/>
    <s v="La Marina"/>
    <n v="1116121000"/>
    <s v="Mária Almenara - La Marina"/>
    <m/>
    <x v="171"/>
    <s v="14:42:03"/>
    <s v="Producto faltante"/>
    <s v=""/>
    <n v="64"/>
    <n v="16"/>
    <s v="100.0 %"/>
    <n v="-16"/>
    <x v="1"/>
    <s v="Tienda Vitrina"/>
    <m/>
  </r>
  <r>
    <x v="6"/>
    <s v="Bolivar"/>
    <n v="1116073684"/>
    <s v="Mária Almenara - Pueblo Libre"/>
    <m/>
    <x v="171"/>
    <s v="14:01:56"/>
    <s v="Orden incorrecta"/>
    <s v=""/>
    <n v="52"/>
    <n v="52"/>
    <s v="100.0 %"/>
    <n v="-52"/>
    <x v="2"/>
    <s v="Tienda Vitrina"/>
    <m/>
  </r>
  <r>
    <x v="6"/>
    <s v="SantaCata"/>
    <n v="1115913625"/>
    <s v="Mária Almenara - Santa Catalina"/>
    <m/>
    <x v="171"/>
    <s v="11:43:13"/>
    <s v="Producto incorrecto"/>
    <s v=""/>
    <n v="32"/>
    <n v="17.600000000000001"/>
    <s v="100.0 %"/>
    <n v="-17.600000000000001"/>
    <x v="2"/>
    <s v="Tienda Vitrina"/>
    <m/>
  </r>
  <r>
    <x v="6"/>
    <s v="Dos De Mayo"/>
    <n v="1116592389"/>
    <s v="Mária Almenara - Dos De Mayo"/>
    <m/>
    <x v="171"/>
    <s v="20:11:41"/>
    <s v="Calidad del producto"/>
    <s v=""/>
    <n v="16"/>
    <n v="5.72"/>
    <s v="100.0 %"/>
    <n v="-5.72"/>
    <x v="0"/>
    <s v="Tienda"/>
    <m/>
  </r>
  <r>
    <x v="6"/>
    <s v="SantaCata"/>
    <n v="1116506662"/>
    <s v="Mária Almenara - Santa Catalina"/>
    <m/>
    <x v="171"/>
    <s v="19:05:43"/>
    <s v="Producto incorrecto"/>
    <s v=""/>
    <n v="84"/>
    <n v="11.24"/>
    <s v="100.0 %"/>
    <n v="-11.24"/>
    <x v="2"/>
    <s v="Tienda Vitrina"/>
    <m/>
  </r>
  <r>
    <x v="6"/>
    <s v="La Marina"/>
    <n v="1116508522"/>
    <s v="Mária Almenara - La Marina"/>
    <m/>
    <x v="171"/>
    <s v="19:13:49"/>
    <s v="Calidad del producto"/>
    <s v=""/>
    <n v="99"/>
    <n v="26.64"/>
    <s v="100.0 %"/>
    <n v="-26.64"/>
    <x v="0"/>
    <s v="Tienda"/>
    <m/>
  </r>
  <r>
    <x v="6"/>
    <s v="Megaplaza"/>
    <n v="1116931195"/>
    <s v="Mária Almenara - Mega Plaza"/>
    <m/>
    <x v="172"/>
    <s v="10:12:01"/>
    <s v="Producto faltante"/>
    <s v=""/>
    <n v="99"/>
    <n v="54.45"/>
    <s v="100.0 %"/>
    <n v="-54.45"/>
    <x v="1"/>
    <s v="Tienda Vitrina"/>
    <m/>
  </r>
  <r>
    <x v="6"/>
    <s v="Bolivar"/>
    <n v="1117258458"/>
    <s v="Mária Almenara - Pueblo Libre"/>
    <m/>
    <x v="172"/>
    <s v="15:06:38"/>
    <s v="Calidad del producto"/>
    <s v=""/>
    <n v="99"/>
    <n v="99"/>
    <s v="100.0 %"/>
    <n v="-99"/>
    <x v="0"/>
    <s v="Tienda"/>
    <m/>
  </r>
  <r>
    <x v="6"/>
    <s v="Megaplaza"/>
    <n v="1117333137"/>
    <s v="Mária Almenara - Mega Plaza"/>
    <m/>
    <x v="172"/>
    <s v="17:19:16"/>
    <s v="Producto faltante"/>
    <s v=""/>
    <n v="64"/>
    <n v="16"/>
    <s v="100.0 %"/>
    <n v="-16"/>
    <x v="1"/>
    <s v="Tienda Vitrina"/>
    <m/>
  </r>
  <r>
    <x v="6"/>
    <s v="Megaplaza"/>
    <n v="1118346367"/>
    <s v="Mária Almenara - Mega Plaza"/>
    <m/>
    <x v="173"/>
    <s v="15:50:53"/>
    <s v="Producto faltante"/>
    <s v=""/>
    <n v="114"/>
    <n v="15"/>
    <s v="100.0 %"/>
    <n v="-15"/>
    <x v="1"/>
    <s v="Tienda Vitrina"/>
    <m/>
  </r>
  <r>
    <x v="6"/>
    <s v="SantaCata"/>
    <n v="1118371183"/>
    <s v="Mária Almenara - Santa Catalina"/>
    <m/>
    <x v="173"/>
    <s v="16:01:31"/>
    <s v="Producto faltante"/>
    <s v=""/>
    <n v="25"/>
    <n v="16"/>
    <s v="100.0 %"/>
    <n v="-16"/>
    <x v="1"/>
    <s v="Tienda Vitrina"/>
    <m/>
  </r>
  <r>
    <x v="6"/>
    <s v="Paso28"/>
    <n v="1118277227"/>
    <s v="Mária Almenara - Paseo De La Republica"/>
    <m/>
    <x v="173"/>
    <s v="15:04:13"/>
    <s v="Calidad del producto"/>
    <s v=""/>
    <n v="49"/>
    <n v="14.7"/>
    <s v="100.0 %"/>
    <n v="-14.7"/>
    <x v="0"/>
    <s v="Tienda"/>
    <m/>
  </r>
  <r>
    <x v="6"/>
    <s v="San Miguel"/>
    <n v="1119268296"/>
    <s v="María Almenara - San Miguel"/>
    <m/>
    <x v="174"/>
    <s v="16:35:09"/>
    <s v="Producto incorrecto"/>
    <m/>
    <n v="31"/>
    <n v="16"/>
    <s v="100.0 %"/>
    <n v="-16"/>
    <x v="2"/>
    <s v="Tienda Vitrina"/>
    <m/>
  </r>
  <r>
    <x v="6"/>
    <s v="Chorrillos"/>
    <n v="1119204235"/>
    <s v="Mária Almenara – Villa Chorrillos"/>
    <m/>
    <x v="174"/>
    <s v="14:51:40"/>
    <s v="Producto incorrecto"/>
    <m/>
    <n v="113"/>
    <n v="49"/>
    <s v="100.0 %"/>
    <n v="-49"/>
    <x v="2"/>
    <s v="Tienda Vitrina"/>
    <m/>
  </r>
  <r>
    <x v="6"/>
    <s v="La molina"/>
    <n v="1119555209"/>
    <s v="Mária Almenara - La Molina"/>
    <m/>
    <x v="174"/>
    <s v="20:26:16"/>
    <s v="Producto faltante"/>
    <m/>
    <n v="44"/>
    <n v="28"/>
    <s v="100.0 %"/>
    <n v="-28"/>
    <x v="1"/>
    <s v="Tienda Vitrina"/>
    <m/>
  </r>
  <r>
    <x v="6"/>
    <s v="La Mar"/>
    <n v="1119491010"/>
    <s v="Mária Almenara - La Mar"/>
    <m/>
    <x v="174"/>
    <s v="19:45:47"/>
    <s v="Producto faltante"/>
    <m/>
    <n v="24.9"/>
    <n v="13.7"/>
    <s v="100.0 %"/>
    <n v="-13.7"/>
    <x v="1"/>
    <s v="Tienda Vitrina"/>
    <m/>
  </r>
  <r>
    <x v="6"/>
    <s v="San Miguel"/>
    <n v="1119622854"/>
    <s v="María Almenara - San Miguel"/>
    <m/>
    <x v="175"/>
    <s v="08:55:29"/>
    <s v="Orden incorrecta"/>
    <m/>
    <n v="26"/>
    <n v="26"/>
    <s v="100.0 %"/>
    <n v="-26"/>
    <x v="2"/>
    <s v="Tienda Vitrina"/>
    <m/>
  </r>
  <r>
    <x v="6"/>
    <s v="Megaplaza"/>
    <n v="1119994978"/>
    <s v="Mária Almenara - Mega Plaza"/>
    <m/>
    <x v="175"/>
    <s v="16:17:34"/>
    <s v="Calidad del producto"/>
    <m/>
    <n v="32"/>
    <n v="8.8000000000000007"/>
    <s v="100.0 %"/>
    <n v="-8.8000000000000007"/>
    <x v="0"/>
    <s v="Tienda"/>
    <m/>
  </r>
  <r>
    <x v="6"/>
    <s v="La Marina"/>
    <n v="1119999211"/>
    <s v="Mária Almenara - La Marina"/>
    <m/>
    <x v="175"/>
    <s v="17:06:48"/>
    <s v="Producto incorrecto"/>
    <m/>
    <n v="69"/>
    <n v="49"/>
    <s v="100.0 %"/>
    <n v="-49"/>
    <x v="2"/>
    <s v="Tienda Vitrina"/>
    <m/>
  </r>
  <r>
    <x v="6"/>
    <s v="Paso28"/>
    <n v="1119994972"/>
    <s v="Mária Almenara - Paseo De La Republica"/>
    <m/>
    <x v="175"/>
    <s v="16:17:30"/>
    <s v="Producto incorrecto"/>
    <m/>
    <n v="99"/>
    <n v="54.45"/>
    <s v="100.0 %"/>
    <n v="-54.45"/>
    <x v="2"/>
    <s v="Tienda Vitrina"/>
    <m/>
  </r>
  <r>
    <x v="6"/>
    <s v="Paso28"/>
    <n v="1120236998"/>
    <s v="Mária Almenara - Paseo De La Republica"/>
    <m/>
    <x v="175"/>
    <s v="19:52:22"/>
    <s v="Orden incorrecta"/>
    <m/>
    <n v="75"/>
    <n v="77.400000000000006"/>
    <s v="100.0 %"/>
    <n v="-75"/>
    <x v="2"/>
    <s v="Tienda Vitrina"/>
    <m/>
  </r>
  <r>
    <x v="6"/>
    <s v="Precursores"/>
    <n v="1120241955"/>
    <s v="María Almenara - Precursores"/>
    <m/>
    <x v="175"/>
    <s v="20:34:12"/>
    <s v="Orden incorrecta"/>
    <m/>
    <n v="16"/>
    <n v="18.7"/>
    <s v="100.0 %"/>
    <n v="-16"/>
    <x v="2"/>
    <s v="Tienda Vitrina"/>
    <m/>
  </r>
  <r>
    <x v="6"/>
    <s v="La Encalada"/>
    <n v="1120546985"/>
    <s v="Mária Almenara - Encalada"/>
    <m/>
    <x v="176"/>
    <s v="12:46:54"/>
    <s v="Producto faltante"/>
    <m/>
    <n v="58"/>
    <n v="29"/>
    <s v="100.0 %"/>
    <n v="-29"/>
    <x v="1"/>
    <s v="Tienda Vitrina"/>
    <m/>
  </r>
  <r>
    <x v="6"/>
    <s v="Aramburu"/>
    <n v="1120703170"/>
    <s v="Mária Almenara - Aramburú"/>
    <m/>
    <x v="176"/>
    <s v="16:58:01"/>
    <s v="Producto faltante"/>
    <m/>
    <n v="48"/>
    <n v="16"/>
    <s v="100.0 %"/>
    <n v="-16"/>
    <x v="1"/>
    <s v="Tienda Vitrina"/>
    <m/>
  </r>
  <r>
    <x v="6"/>
    <s v="La Mar"/>
    <n v="1120642983"/>
    <s v="Mária Almenara - La Mar"/>
    <m/>
    <x v="176"/>
    <s v="14:49:38"/>
    <s v="Calidad del producto"/>
    <m/>
    <n v="48"/>
    <n v="48"/>
    <s v="100.0 %"/>
    <n v="-48"/>
    <x v="0"/>
    <s v="Tienda"/>
    <m/>
  </r>
  <r>
    <x v="6"/>
    <s v="Paso28"/>
    <n v="1120919954"/>
    <s v="Mária Almenara - Paseo De La Republica"/>
    <m/>
    <x v="176"/>
    <s v="20:19:31"/>
    <s v="Producto faltante"/>
    <m/>
    <n v="49"/>
    <n v="26.95"/>
    <s v="100.0 %"/>
    <n v="-26.95"/>
    <x v="1"/>
    <s v="Tienda Vitrina"/>
    <m/>
  </r>
  <r>
    <x v="6"/>
    <s v="Paso28"/>
    <n v="1122617359"/>
    <s v="Mária Almenara - Paseo De La Republica"/>
    <m/>
    <x v="177"/>
    <s v="19:44:51"/>
    <s v="Producto incorrecto"/>
    <m/>
    <n v="73"/>
    <n v="38"/>
    <s v="100.0 %"/>
    <n v="-38"/>
    <x v="2"/>
    <s v="Tienda Vitrina"/>
    <m/>
  </r>
  <r>
    <x v="6"/>
    <s v="SantaCata"/>
    <n v="1123248916"/>
    <s v="Mária Almenara - Santa Catalina"/>
    <m/>
    <x v="178"/>
    <s v="14:04:44"/>
    <s v="Producto incorrecto"/>
    <m/>
    <n v="32"/>
    <n v="16"/>
    <s v="100.0 %"/>
    <n v="-16"/>
    <x v="2"/>
    <s v="Tienda Vitrina"/>
    <m/>
  </r>
  <r>
    <x v="6"/>
    <s v="SantaCata"/>
    <n v="1123280420"/>
    <s v="Mária Almenara - Santa Catalina"/>
    <m/>
    <x v="178"/>
    <s v="14:24:00"/>
    <s v="Producto incorrecto"/>
    <m/>
    <n v="49"/>
    <n v="26.95"/>
    <s v="100.0 %"/>
    <n v="-26.95"/>
    <x v="2"/>
    <s v="Tienda Vitrina"/>
    <m/>
  </r>
  <r>
    <x v="6"/>
    <s v="Paso28"/>
    <n v="1123438933"/>
    <s v="Mária Almenara - Paseo De La Republica"/>
    <m/>
    <x v="178"/>
    <s v="17:43:04"/>
    <s v="Calidad del producto"/>
    <m/>
    <n v="61.9"/>
    <n v="61.9"/>
    <s v="100.0 %"/>
    <n v="-61.9"/>
    <x v="0"/>
    <s v="Tienda"/>
    <m/>
  </r>
  <r>
    <x v="6"/>
    <s v="La molina"/>
    <n v="1123868922"/>
    <s v="Mária Almenara - La Molina"/>
    <m/>
    <x v="178"/>
    <s v="21:45:31"/>
    <s v="Producto incorrecto"/>
    <m/>
    <n v="64.8"/>
    <n v="10.5"/>
    <s v="100.0 %"/>
    <n v="-10.5"/>
    <x v="2"/>
    <s v="Tienda Vitrina"/>
    <m/>
  </r>
  <r>
    <x v="6"/>
    <s v="San Miguel"/>
    <n v="1123928340"/>
    <s v="María Almenara - San Miguel"/>
    <m/>
    <x v="179"/>
    <s v="07:04:26"/>
    <s v="Producto faltante"/>
    <m/>
    <n v="81"/>
    <n v="49"/>
    <s v="100.0 %"/>
    <n v="-49"/>
    <x v="1"/>
    <s v="Tienda Vitrina"/>
    <m/>
  </r>
  <r>
    <x v="6"/>
    <s v="San Miguel"/>
    <n v="1124491940"/>
    <s v="María Almenara - San Miguel"/>
    <m/>
    <x v="179"/>
    <s v="16:04:09"/>
    <s v="Calidad del producto"/>
    <m/>
    <n v="37.9"/>
    <n v="12.9"/>
    <s v="100.0 %"/>
    <n v="-12.9"/>
    <x v="0"/>
    <s v="Tienda"/>
    <m/>
  </r>
  <r>
    <x v="6"/>
    <s v="Precursores"/>
    <n v="1124245436"/>
    <s v="María Almenara - Precursores"/>
    <m/>
    <x v="179"/>
    <s v="12:55:33"/>
    <s v="Calidad del producto"/>
    <m/>
    <n v="99"/>
    <n v="54.45"/>
    <s v="100.0 %"/>
    <n v="-54.45"/>
    <x v="0"/>
    <s v="Tienda"/>
    <m/>
  </r>
  <r>
    <x v="6"/>
    <s v="Megaplaza"/>
    <n v="1124695670"/>
    <s v="Mária Almenara - Mega Plaza"/>
    <m/>
    <x v="179"/>
    <s v="19:04:20"/>
    <s v="Orden incorrecta"/>
    <m/>
    <n v="35"/>
    <n v="35"/>
    <s v="100.0 %"/>
    <n v="-35"/>
    <x v="2"/>
    <s v="Tienda Vitrina"/>
    <m/>
  </r>
  <r>
    <x v="6"/>
    <s v="La Mar"/>
    <n v="1124982389"/>
    <s v="Mária Almenara - La Mar"/>
    <m/>
    <x v="180"/>
    <s v="08:19:12"/>
    <s v="Producto faltante"/>
    <m/>
    <n v="99"/>
    <n v="54.45"/>
    <s v="100.0 %"/>
    <n v="-54.45"/>
    <x v="1"/>
    <s v="Tienda Vitrina"/>
    <m/>
  </r>
  <r>
    <x v="6"/>
    <s v="Megaplaza"/>
    <n v="1125795935"/>
    <s v="Mária Almenara - Mega Plaza"/>
    <m/>
    <x v="181"/>
    <s v="10:45:25"/>
    <s v="Orden incorrecta"/>
    <m/>
    <n v="32"/>
    <n v="35.9"/>
    <s v="100.0 %"/>
    <n v="-32"/>
    <x v="2"/>
    <s v="Tienda Vitrina"/>
    <m/>
  </r>
  <r>
    <x v="6"/>
    <s v="La Encalada"/>
    <n v="1125844342"/>
    <s v="Mária Almenara - Encalada"/>
    <m/>
    <x v="181"/>
    <s v="11:48:53"/>
    <s v="Producto incorrecto"/>
    <m/>
    <n v="32"/>
    <n v="8"/>
    <s v="100.0 %"/>
    <n v="-8"/>
    <x v="2"/>
    <s v="Tienda Vitrina"/>
    <m/>
  </r>
  <r>
    <x v="6"/>
    <s v="Aramburu"/>
    <n v="1125912559"/>
    <s v="Mária Almenara - Aramburú"/>
    <m/>
    <x v="181"/>
    <s v="13:52:21"/>
    <s v="Producto faltante"/>
    <m/>
    <n v="32"/>
    <n v="8.8000000000000007"/>
    <s v="100.0 %"/>
    <n v="-8.8000000000000007"/>
    <x v="1"/>
    <s v="Tienda Vitrina"/>
    <m/>
  </r>
  <r>
    <x v="6"/>
    <s v="Megaplaza"/>
    <n v="1125911519"/>
    <s v="Mária Almenara - Mega Plaza"/>
    <m/>
    <x v="181"/>
    <s v="13:40:13"/>
    <s v="Producto incorrecto"/>
    <m/>
    <n v="30"/>
    <n v="30"/>
    <s v="100.0 %"/>
    <n v="-30"/>
    <x v="2"/>
    <s v="Tienda Vitrina"/>
    <m/>
  </r>
  <r>
    <x v="6"/>
    <s v="La Mar"/>
    <n v="1125921796"/>
    <s v="Mária Almenara - La Mar"/>
    <m/>
    <x v="181"/>
    <s v="14:30:27"/>
    <s v="Producto incorrecto"/>
    <m/>
    <n v="32"/>
    <n v="16"/>
    <s v="100.0 %"/>
    <n v="-16"/>
    <x v="2"/>
    <s v="Tienda Vitrina"/>
    <m/>
  </r>
  <r>
    <x v="6"/>
    <s v="Aramburu"/>
    <n v="1125977246"/>
    <s v="Mária Almenara - Aramburú"/>
    <m/>
    <x v="181"/>
    <s v="15:52:34"/>
    <s v="Producto faltante"/>
    <m/>
    <n v="90"/>
    <n v="81"/>
    <s v="100.0 %"/>
    <n v="-81"/>
    <x v="1"/>
    <s v="Tienda Vitrina"/>
    <m/>
  </r>
  <r>
    <x v="6"/>
    <s v="Bolivar"/>
    <n v="1126062143"/>
    <s v="Mária Almenara - Pueblo Libre"/>
    <m/>
    <x v="181"/>
    <s v="16:50:14"/>
    <s v="Producto faltante"/>
    <m/>
    <n v="101"/>
    <n v="69"/>
    <s v="100.0 %"/>
    <n v="-69"/>
    <x v="1"/>
    <s v="Tienda Vitrina"/>
    <m/>
  </r>
  <r>
    <x v="6"/>
    <s v="SantaCata"/>
    <n v="1126324140"/>
    <s v="Mária Almenara - Santa Catalina"/>
    <m/>
    <x v="181"/>
    <s v="21:01:42"/>
    <s v="Orden incorrecta"/>
    <m/>
    <n v="49"/>
    <n v="51"/>
    <s v="100.0 %"/>
    <n v="-49"/>
    <x v="2"/>
    <s v="Tienda Vitrina"/>
    <m/>
  </r>
  <r>
    <x v="6"/>
    <s v="Dos De Mayo"/>
    <n v="1126290533"/>
    <s v="Mária Almenara - Dos De Mayo"/>
    <m/>
    <x v="181"/>
    <s v="20:25:28"/>
    <s v="Producto faltante"/>
    <m/>
    <n v="60"/>
    <n v="22"/>
    <s v="100.0 %"/>
    <n v="-22"/>
    <x v="1"/>
    <s v="Tienda Vitrina"/>
    <m/>
  </r>
  <r>
    <x v="6"/>
    <s v="San Miguel"/>
    <n v="1126826525"/>
    <s v="María Almenara - San Miguel"/>
    <m/>
    <x v="182"/>
    <s v="18:30:22"/>
    <s v="Producto faltante"/>
    <m/>
    <n v="32"/>
    <n v="8.8000000000000007"/>
    <s v="100.0 %"/>
    <n v="-8.8000000000000007"/>
    <x v="1"/>
    <s v="Tienda Vitrina"/>
    <m/>
  </r>
  <r>
    <x v="6"/>
    <s v="Paso28"/>
    <n v="1126652095"/>
    <s v="Mária Almenara - Paseo De La Republica"/>
    <m/>
    <x v="182"/>
    <s v="14:44:00"/>
    <s v="Producto faltante"/>
    <m/>
    <n v="49"/>
    <n v="26.95"/>
    <s v="100.0 %"/>
    <n v="-26.95"/>
    <x v="1"/>
    <s v="Tienda Vitrina"/>
    <m/>
  </r>
  <r>
    <x v="6"/>
    <s v="Bolivar"/>
    <n v="1126930602"/>
    <s v="Mária Almenara - Pueblo Libre"/>
    <m/>
    <x v="182"/>
    <s v="19:56:19"/>
    <s v="Producto faltante"/>
    <m/>
    <n v="32"/>
    <n v="8.8000000000000007"/>
    <s v="100.0 %"/>
    <n v="-8.8000000000000007"/>
    <x v="1"/>
    <s v="Tienda Vitrina"/>
    <m/>
  </r>
  <r>
    <x v="6"/>
    <s v="SantaCata"/>
    <n v="1126733885"/>
    <s v="Mária Almenara - Santa Catalina"/>
    <m/>
    <x v="182"/>
    <s v="16:51:17"/>
    <s v="Calidad del producto"/>
    <m/>
    <n v="49"/>
    <n v="49"/>
    <s v="100.0 %"/>
    <n v="-49"/>
    <x v="0"/>
    <s v="Tienda"/>
    <m/>
  </r>
  <r>
    <x v="6"/>
    <s v="La Mar"/>
    <n v="1127200503"/>
    <s v="Mária Almenara - La Mar"/>
    <m/>
    <x v="183"/>
    <s v="12:10:25"/>
    <s v="Producto incorrecto"/>
    <m/>
    <n v="49.8"/>
    <n v="24.9"/>
    <s v="100.0 %"/>
    <n v="-24.9"/>
    <x v="2"/>
    <s v="Tienda Vitrina"/>
    <m/>
  </r>
  <r>
    <x v="6"/>
    <s v="La Mar"/>
    <n v="1127414445"/>
    <s v="Mária Almenara - La Mar"/>
    <m/>
    <x v="183"/>
    <s v="15:39:59"/>
    <s v="Producto incorrecto"/>
    <m/>
    <n v="48"/>
    <n v="16"/>
    <s v="100.0 %"/>
    <n v="-16"/>
    <x v="2"/>
    <s v="Tienda Vitrina"/>
    <m/>
  </r>
  <r>
    <x v="6"/>
    <s v="San Miguel"/>
    <n v="1127485023"/>
    <s v="María Almenara - San Miguel"/>
    <m/>
    <x v="183"/>
    <s v="16:59:20"/>
    <s v="Calidad del producto"/>
    <m/>
    <n v="32"/>
    <n v="4.8"/>
    <s v="100.0 %"/>
    <n v="-4.8"/>
    <x v="0"/>
    <s v="Tienda"/>
    <m/>
  </r>
  <r>
    <x v="6"/>
    <s v="Chorrillos"/>
    <n v="1128116889"/>
    <s v="Mária Almenara – Villa Chorrillos"/>
    <m/>
    <x v="184"/>
    <s v="14:01:40"/>
    <s v="Orden incorrecta"/>
    <m/>
    <n v="16"/>
    <n v="14.9"/>
    <s v="100.0 %"/>
    <n v="-14.9"/>
    <x v="2"/>
    <s v="Tienda Vitrina"/>
    <m/>
  </r>
  <r>
    <x v="6"/>
    <s v="Bolivar"/>
    <n v="1128168004"/>
    <s v="Mária Almenara - Pueblo Libre"/>
    <m/>
    <x v="184"/>
    <s v="15:19:20"/>
    <s v="Producto incorrecto"/>
    <m/>
    <n v="32"/>
    <n v="16"/>
    <s v="100.0 %"/>
    <n v="-16"/>
    <x v="2"/>
    <s v="Tienda Vitrina"/>
    <m/>
  </r>
  <r>
    <x v="6"/>
    <s v="Aramburu"/>
    <n v="1128816664"/>
    <s v="Mária Almenara - Aramburú"/>
    <m/>
    <x v="185"/>
    <s v="10:46:12"/>
    <s v="Producto faltante"/>
    <m/>
    <n v="126"/>
    <n v="30"/>
    <s v="100.0 %"/>
    <n v="-30"/>
    <x v="1"/>
    <s v="Tienda Vitrina"/>
    <m/>
  </r>
  <r>
    <x v="6"/>
    <s v="La molina"/>
    <n v="1128983525"/>
    <s v="Mária Almenara - La Molina"/>
    <m/>
    <x v="185"/>
    <s v="12:49:56"/>
    <s v="Producto faltante"/>
    <m/>
    <n v="134"/>
    <n v="49"/>
    <s v="100.0 %"/>
    <n v="-49"/>
    <x v="1"/>
    <s v="Tienda Vitrina"/>
    <m/>
  </r>
  <r>
    <x v="6"/>
    <s v="SantaCata"/>
    <n v="1129133944"/>
    <s v="Mária Almenara - Santa Catalina"/>
    <m/>
    <x v="185"/>
    <s v="15:12:03"/>
    <s v="Calidad del producto"/>
    <m/>
    <n v="32"/>
    <n v="4.8"/>
    <s v="100.0 %"/>
    <n v="-4.8"/>
    <x v="0"/>
    <s v="Tienda"/>
    <m/>
  </r>
  <r>
    <x v="6"/>
    <s v="La molina"/>
    <n v="1129204710"/>
    <s v="Mária Almenara - La Molina"/>
    <m/>
    <x v="185"/>
    <s v="16:28:30"/>
    <s v="Producto faltante"/>
    <m/>
    <n v="45"/>
    <n v="29"/>
    <s v="100.0 %"/>
    <n v="-29"/>
    <x v="1"/>
    <s v="Tienda Vitrina"/>
    <m/>
  </r>
  <r>
    <x v="6"/>
    <s v="Chorrillos"/>
    <n v="1129345634"/>
    <s v="Mária Almenara – Villa Chorrillos"/>
    <m/>
    <x v="185"/>
    <s v="19:08:45"/>
    <s v="Producto faltante"/>
    <m/>
    <n v="48"/>
    <n v="16"/>
    <s v="100.0 %"/>
    <n v="-16"/>
    <x v="1"/>
    <s v="Tienda Vitrina"/>
    <m/>
  </r>
  <r>
    <x v="6"/>
    <s v="Megaplaza"/>
    <n v="1129512790"/>
    <s v="Mária Almenara - Mega Plaza"/>
    <m/>
    <x v="185"/>
    <s v="20:52:29"/>
    <s v="Producto incorrecto"/>
    <m/>
    <n v="32"/>
    <n v="16"/>
    <s v="100.0 %"/>
    <n v="-16"/>
    <x v="2"/>
    <s v="Tienda Vitrina"/>
    <m/>
  </r>
  <r>
    <x v="6"/>
    <s v="La Mar"/>
    <n v="1128978755"/>
    <s v="Mária Almenara - La Mar"/>
    <m/>
    <x v="185"/>
    <s v="12:14:52"/>
    <s v="Producto faltante"/>
    <m/>
    <n v="52"/>
    <n v="52"/>
    <s v="100.0 %"/>
    <n v="-52"/>
    <x v="1"/>
    <s v="Tienda Vitrina"/>
    <m/>
  </r>
  <r>
    <x v="6"/>
    <s v="La molina"/>
    <n v="1130191744"/>
    <s v="Mária Almenara - La Molina"/>
    <m/>
    <x v="186"/>
    <s v="17:42:57"/>
    <s v="Producto faltante"/>
    <m/>
    <n v="50"/>
    <n v="13.75"/>
    <s v="100.0 %"/>
    <n v="-13.75"/>
    <x v="1"/>
    <s v="Tienda Vitrina"/>
    <m/>
  </r>
  <r>
    <x v="6"/>
    <s v="La Marina"/>
    <n v="1130197335"/>
    <s v="Mária Almenara - La Marina"/>
    <m/>
    <x v="186"/>
    <s v="17:28:45"/>
    <s v="Calidad del producto"/>
    <m/>
    <n v="34"/>
    <n v="34"/>
    <s v="100.0 %"/>
    <n v="-34"/>
    <x v="0"/>
    <s v="Tienda"/>
    <m/>
  </r>
  <r>
    <x v="6"/>
    <s v="Paso28"/>
    <n v="1130487086"/>
    <s v="Mária Almenara - Paseo De La Republica"/>
    <m/>
    <x v="186"/>
    <s v="21:04:39"/>
    <s v="Calidad del producto"/>
    <m/>
    <n v="49"/>
    <n v="14.7"/>
    <s v="100.0 %"/>
    <n v="-14.7"/>
    <x v="0"/>
    <s v="Tienda"/>
    <m/>
  </r>
  <r>
    <x v="6"/>
    <s v="San Miguel"/>
    <n v="1130583824"/>
    <s v="María Almenara - San Miguel"/>
    <m/>
    <x v="187"/>
    <s v="08:49:51"/>
    <s v="Calidad del producto"/>
    <m/>
    <n v="49"/>
    <n v="49"/>
    <s v="100.0 %"/>
    <n v="-49"/>
    <x v="0"/>
    <s v="Tienda"/>
    <m/>
  </r>
  <r>
    <x v="6"/>
    <s v="San Miguel"/>
    <n v="1131238466"/>
    <s v="María Almenara - San Miguel"/>
    <m/>
    <x v="187"/>
    <s v="21:54:16"/>
    <s v="Orden incorrecta"/>
    <m/>
    <n v="16"/>
    <n v="9.9"/>
    <s v="100.0 %"/>
    <n v="-9.9"/>
    <x v="2"/>
    <s v="Tienda Vitrina"/>
    <m/>
  </r>
  <r>
    <x v="6"/>
    <s v="Aramburu"/>
    <n v="1131219215"/>
    <s v="Mária Almenara - Aramburú"/>
    <m/>
    <x v="187"/>
    <s v="20:44:44"/>
    <s v="Orden incorrecta"/>
    <m/>
    <n v="49"/>
    <n v="50.7"/>
    <s v="100.0 %"/>
    <n v="-49"/>
    <x v="2"/>
    <s v="Tienda Vitrina"/>
    <m/>
  </r>
  <r>
    <x v="6"/>
    <s v="Bolivar"/>
    <n v="1131564497"/>
    <s v="Mária Almenara - Pueblo Libre"/>
    <m/>
    <x v="188"/>
    <s v="13:49:27"/>
    <s v="Producto faltante"/>
    <m/>
    <n v="25"/>
    <n v="1.6"/>
    <s v="100.0 %"/>
    <n v="-1.6"/>
    <x v="1"/>
    <s v="Tienda Vitrina"/>
    <m/>
  </r>
  <r>
    <x v="6"/>
    <s v="La Encalada"/>
    <n v="1131564722"/>
    <s v="Mária Almenara - Encalada"/>
    <m/>
    <x v="188"/>
    <s v="13:52:12"/>
    <s v="Producto faltante"/>
    <m/>
    <n v="29"/>
    <n v="15.95"/>
    <s v="100.0 %"/>
    <n v="-15.95"/>
    <x v="1"/>
    <s v="Tienda Vitrina"/>
    <m/>
  </r>
  <r>
    <x v="6"/>
    <s v="Aramburu"/>
    <n v="1131288195"/>
    <s v="Mária Almenara - Aramburú"/>
    <m/>
    <x v="188"/>
    <s v="09:38:21"/>
    <s v="Producto incorrecto"/>
    <m/>
    <n v="99"/>
    <n v="54.45"/>
    <s v="100.0 %"/>
    <n v="-54.45"/>
    <x v="2"/>
    <s v="Tienda Vitrina"/>
    <m/>
  </r>
  <r>
    <x v="6"/>
    <s v="La Mar"/>
    <n v="1131741865"/>
    <s v="Mária Almenara - La Mar"/>
    <m/>
    <x v="188"/>
    <s v="18:19:55"/>
    <s v="Producto incorrecto"/>
    <m/>
    <n v="49"/>
    <n v="26.95"/>
    <s v="100.0 %"/>
    <n v="-26.95"/>
    <x v="2"/>
    <s v="Tienda Vitrina"/>
    <m/>
  </r>
  <r>
    <x v="6"/>
    <s v="Camacho"/>
    <n v="1131634524"/>
    <s v="María Almenara - Camacho"/>
    <m/>
    <x v="188"/>
    <s v="15:05:02"/>
    <s v="Calidad del producto"/>
    <m/>
    <n v="32"/>
    <n v="16"/>
    <s v="100.0 %"/>
    <n v="-16"/>
    <x v="0"/>
    <s v="Tienda"/>
    <m/>
  </r>
  <r>
    <x v="6"/>
    <s v="San Miguel"/>
    <n v="1132170606"/>
    <s v="María Almenara - San Miguel"/>
    <m/>
    <x v="189"/>
    <s v="08:46:57"/>
    <s v="Producto incorrecto"/>
    <m/>
    <n v="52"/>
    <n v="10"/>
    <s v="100.0 %"/>
    <n v="-10"/>
    <x v="2"/>
    <s v="Tienda Vitrina"/>
    <m/>
  </r>
  <r>
    <x v="6"/>
    <s v="Aramburu"/>
    <n v="1132423398"/>
    <s v="Mária Almenara - Aramburú"/>
    <m/>
    <x v="189"/>
    <s v="14:07:38"/>
    <s v="Producto incorrecto"/>
    <m/>
    <n v="70"/>
    <n v="35"/>
    <s v="100.0 %"/>
    <n v="-35"/>
    <x v="2"/>
    <s v="Tienda Vitrina"/>
    <m/>
  </r>
  <r>
    <x v="6"/>
    <s v="Megaplaza"/>
    <n v="1132620212"/>
    <s v="Mária Almenara - Mega Plaza"/>
    <m/>
    <x v="189"/>
    <s v="17:51:53"/>
    <s v="Calidad del producto"/>
    <m/>
    <n v="16"/>
    <n v="4.8"/>
    <s v="100.0 %"/>
    <n v="-4.8"/>
    <x v="0"/>
    <s v="Tienda"/>
    <m/>
  </r>
  <r>
    <x v="6"/>
    <s v="San Miguel"/>
    <n v="1132772439"/>
    <s v="María Almenara - San Miguel"/>
    <m/>
    <x v="189"/>
    <s v="19:32:32"/>
    <s v="Orden incorrecta"/>
    <m/>
    <n v="49"/>
    <n v="49"/>
    <s v="100.0 %"/>
    <n v="-49"/>
    <x v="2"/>
    <s v="Tienda Vitrina"/>
    <m/>
  </r>
  <r>
    <x v="6"/>
    <s v="Chorrillos"/>
    <n v="1132858305"/>
    <s v="Mária Almenara – Villa Chorrillos"/>
    <m/>
    <x v="189"/>
    <s v="21:10:03"/>
    <s v="Producto faltante"/>
    <m/>
    <n v="36"/>
    <n v="10"/>
    <s v="100.0 %"/>
    <n v="-10"/>
    <x v="1"/>
    <s v="Tienda Vitrina"/>
    <m/>
  </r>
  <r>
    <x v="6"/>
    <s v="Bolivar"/>
    <n v="1133420473"/>
    <s v="Mária Almenara - Pueblo Libre"/>
    <m/>
    <x v="190"/>
    <s v="15:13:38"/>
    <s v="Producto faltante"/>
    <m/>
    <n v="57"/>
    <n v="25"/>
    <s v="100.0 %"/>
    <n v="-25"/>
    <x v="1"/>
    <s v="Tienda Vitrina"/>
    <m/>
  </r>
  <r>
    <x v="6"/>
    <s v="Chorrillos"/>
    <n v="1133480422"/>
    <s v="Mária Almenara – Villa Chorrillos"/>
    <m/>
    <x v="190"/>
    <s v="17:08:55"/>
    <s v="Calidad del producto"/>
    <m/>
    <n v="24"/>
    <n v="4.8"/>
    <s v="100.0 %"/>
    <n v="-4.8"/>
    <x v="0"/>
    <s v="Tienda"/>
    <m/>
  </r>
  <r>
    <x v="6"/>
    <s v="Bolivar"/>
    <n v="1133736091"/>
    <s v="Mária Almenara - Pueblo Libre"/>
    <m/>
    <x v="190"/>
    <s v="20:03:01"/>
    <s v="Orden incorrecta"/>
    <m/>
    <n v="32"/>
    <n v="33.700000000000003"/>
    <s v="100.0 %"/>
    <n v="-32"/>
    <x v="2"/>
    <s v="Tienda Vitrina"/>
    <m/>
  </r>
  <r>
    <x v="6"/>
    <s v="La Marina"/>
    <n v="1133584841"/>
    <s v="Mária Almenara - La Marina"/>
    <m/>
    <x v="190"/>
    <s v="18:44:46"/>
    <s v="Orden incorrecta"/>
    <m/>
    <n v="16"/>
    <n v="18.7"/>
    <s v="100.0 %"/>
    <n v="-16"/>
    <x v="2"/>
    <s v="Tienda Vitrina"/>
    <m/>
  </r>
  <r>
    <x v="6"/>
    <s v="Bolivar"/>
    <n v="1134329231"/>
    <s v="Mária Almenara - Pueblo Libre"/>
    <m/>
    <x v="191"/>
    <s v="15:40:19"/>
    <s v="Producto incorrecto"/>
    <m/>
    <n v="48"/>
    <n v="11.2"/>
    <s v="100.0 %"/>
    <n v="-11.2"/>
    <x v="2"/>
    <s v="Tienda Vitrina"/>
    <m/>
  </r>
  <r>
    <x v="6"/>
    <s v="La Encalada"/>
    <n v="1134083606"/>
    <s v="Mária Almenara - Encalada"/>
    <m/>
    <x v="191"/>
    <s v="10:49:02"/>
    <s v="Producto faltante"/>
    <m/>
    <n v="60.9"/>
    <n v="44.9"/>
    <s v="100.0 %"/>
    <n v="-44.9"/>
    <x v="1"/>
    <s v="Tienda Vitrina"/>
    <m/>
  </r>
  <r>
    <x v="6"/>
    <s v="La molina"/>
    <n v="1135007243"/>
    <s v="Mária Almenara - La Molina"/>
    <m/>
    <x v="192"/>
    <s v="11:51:06"/>
    <s v="Producto faltante"/>
    <m/>
    <n v="62"/>
    <n v="29"/>
    <s v="100.0 %"/>
    <n v="-29"/>
    <x v="1"/>
    <s v="Tienda Vitrina"/>
    <m/>
  </r>
  <r>
    <x v="6"/>
    <s v="Paso28"/>
    <n v="1135578261"/>
    <s v="Mária Almenara - Paseo De La Republica"/>
    <m/>
    <x v="192"/>
    <s v="20:49:35"/>
    <s v="Calidad del producto"/>
    <m/>
    <n v="27"/>
    <n v="18"/>
    <s v="100.0 %"/>
    <n v="-18"/>
    <x v="0"/>
    <s v="Tienda"/>
    <m/>
  </r>
  <r>
    <x v="6"/>
    <s v="Megaplaza"/>
    <n v="1135577491"/>
    <s v="Mária Almenara - Mega Plaza"/>
    <m/>
    <x v="192"/>
    <s v="20:44:24"/>
    <s v="Orden incorrecta"/>
    <m/>
    <n v="32"/>
    <n v="25.6"/>
    <s v="100.0 %"/>
    <n v="-25.6"/>
    <x v="2"/>
    <s v="Tienda Vitrina"/>
    <m/>
  </r>
  <r>
    <x v="6"/>
    <s v="Megaplaza"/>
    <n v="1135344956"/>
    <s v="Mária Almenara - Mega Plaza"/>
    <m/>
    <x v="192"/>
    <s v="18:14:19"/>
    <s v="Producto faltante"/>
    <m/>
    <n v="25"/>
    <n v="16"/>
    <s v="100.0 %"/>
    <n v="-16"/>
    <x v="1"/>
    <s v="Tienda Vitrina"/>
    <m/>
  </r>
  <r>
    <x v="6"/>
    <s v="Bolivar"/>
    <n v="1135872458"/>
    <s v="Mária Almenara - Pueblo Libre"/>
    <m/>
    <x v="193"/>
    <s v="11:39:17"/>
    <s v="Producto faltante"/>
    <m/>
    <n v="99"/>
    <n v="54.45"/>
    <s v="100.0 %"/>
    <n v="-54.45"/>
    <x v="1"/>
    <s v="Tienda Vitrina"/>
    <m/>
  </r>
  <r>
    <x v="6"/>
    <s v="Bolivar"/>
    <n v="1136245117"/>
    <s v="Mária Almenara - Pueblo Libre"/>
    <m/>
    <x v="193"/>
    <s v="17:14:16"/>
    <s v="Producto incorrecto"/>
    <m/>
    <n v="82"/>
    <n v="30"/>
    <s v="100.0 %"/>
    <n v="-30"/>
    <x v="2"/>
    <s v="Tienda Vitrina"/>
    <m/>
  </r>
  <r>
    <x v="6"/>
    <s v="Precursores"/>
    <n v="1136363532"/>
    <s v="María Almenara - Precursores"/>
    <m/>
    <x v="193"/>
    <s v="18:43:48"/>
    <s v="Calidad del producto"/>
    <m/>
    <n v="32"/>
    <n v="32"/>
    <s v="100.0 %"/>
    <n v="-32"/>
    <x v="0"/>
    <s v="Tienda"/>
    <m/>
  </r>
  <r>
    <x v="6"/>
    <s v="SantaCata"/>
    <n v="1136579891"/>
    <s v="Mária Almenara - Santa Catalina"/>
    <m/>
    <x v="193"/>
    <s v="21:36:58"/>
    <s v="Calidad del producto"/>
    <m/>
    <n v="115"/>
    <n v="16"/>
    <s v="100.0 %"/>
    <n v="-16"/>
    <x v="0"/>
    <s v="Tienda"/>
    <m/>
  </r>
  <r>
    <x v="7"/>
    <s v="Paso28"/>
    <n v="1136860838"/>
    <s v="Mária Almenara - Paseo De La Republica"/>
    <m/>
    <x v="194"/>
    <s v="13:46:49"/>
    <s v="Orden incorrecta"/>
    <s v=""/>
    <n v="99"/>
    <n v="102.3"/>
    <s v="100.0 %"/>
    <n v="-99"/>
    <x v="2"/>
    <s v="Tienda Vitrina"/>
    <m/>
  </r>
  <r>
    <x v="7"/>
    <s v="Megaplaza"/>
    <n v="1137060383"/>
    <s v="Mária Almenara - Mega Plaza"/>
    <m/>
    <x v="194"/>
    <s v="17:49:45"/>
    <s v="Orden incorrecta"/>
    <s v=""/>
    <n v="52"/>
    <n v="55.9"/>
    <s v="100.0 %"/>
    <n v="-52"/>
    <x v="2"/>
    <s v="Tienda Vitrina"/>
    <m/>
  </r>
  <r>
    <x v="7"/>
    <s v="Megaplaza"/>
    <n v="1137040118"/>
    <s v="Mária Almenara - Mega Plaza"/>
    <m/>
    <x v="194"/>
    <s v="17:50:27"/>
    <s v="Orden incorrecta"/>
    <s v=""/>
    <n v="40"/>
    <n v="44.9"/>
    <s v="100.0 %"/>
    <n v="-40"/>
    <x v="2"/>
    <s v="Tienda Vitrina"/>
    <m/>
  </r>
  <r>
    <x v="7"/>
    <s v="Megaplaza"/>
    <n v="1137038317"/>
    <s v="Mária Almenara - Mega Plaza"/>
    <m/>
    <x v="194"/>
    <s v="17:35:01"/>
    <s v="Producto faltante"/>
    <s v=""/>
    <n v="31"/>
    <n v="15"/>
    <s v="100.0 %"/>
    <n v="-15"/>
    <x v="1"/>
    <s v="Tienda Vitrina"/>
    <m/>
  </r>
  <r>
    <x v="7"/>
    <s v="Megaplaza"/>
    <n v="1137038317"/>
    <s v="Mária Almenara - Mega Plaza"/>
    <m/>
    <x v="194"/>
    <s v="17:35:01"/>
    <s v="Orden incorrecta"/>
    <s v=""/>
    <n v="31"/>
    <n v="20.9"/>
    <s v="100.0 %"/>
    <n v="-16"/>
    <x v="2"/>
    <s v="Tienda Vitrina"/>
    <m/>
  </r>
  <r>
    <x v="7"/>
    <s v="La Encalada"/>
    <n v="1137214192"/>
    <s v="Mária Almenara - Encalada"/>
    <m/>
    <x v="194"/>
    <s v="20:01:06"/>
    <s v="Producto faltante"/>
    <s v=""/>
    <n v="49"/>
    <n v="26.95"/>
    <s v="100.0 %"/>
    <n v="-26.95"/>
    <x v="1"/>
    <s v="Tienda Vitrina"/>
    <m/>
  </r>
  <r>
    <x v="7"/>
    <s v="La Mar"/>
    <n v="1137452986"/>
    <s v="Mária Almenara - La Mar"/>
    <m/>
    <x v="195"/>
    <s v="09:51:36"/>
    <s v="Producto incorrecto"/>
    <s v=""/>
    <n v="16"/>
    <n v="8.8000000000000007"/>
    <s v="100.0 %"/>
    <n v="-8.8000000000000007"/>
    <x v="2"/>
    <s v="Tienda Vitrina"/>
    <m/>
  </r>
  <r>
    <x v="7"/>
    <s v="Precursores"/>
    <n v="1137802559"/>
    <s v="María Almenara - Precursores"/>
    <m/>
    <x v="195"/>
    <s v="14:15:10"/>
    <s v="Orden incorrecta"/>
    <s v=""/>
    <n v="49"/>
    <n v="53"/>
    <s v="100.0 %"/>
    <n v="-49"/>
    <x v="2"/>
    <s v="Tienda Vitrina"/>
    <m/>
  </r>
  <r>
    <x v="7"/>
    <s v="Paso28"/>
    <n v="1137894133"/>
    <s v="Mária Almenara - Paseo De La Republica"/>
    <m/>
    <x v="195"/>
    <s v="16:47:34"/>
    <s v="Producto faltante"/>
    <s v=""/>
    <n v="89"/>
    <n v="16"/>
    <s v="100.0 %"/>
    <n v="-16"/>
    <x v="1"/>
    <s v="Tienda Vitrina"/>
    <m/>
  </r>
  <r>
    <x v="7"/>
    <s v="La Mar"/>
    <n v="1138510995"/>
    <s v="Mária Almenara - La Mar"/>
    <m/>
    <x v="196"/>
    <s v="13:19:24"/>
    <s v="Orden incorrecta"/>
    <s v=""/>
    <n v="15"/>
    <n v="16.7"/>
    <s v="100.0 %"/>
    <n v="-15"/>
    <x v="2"/>
    <s v="Tienda Vitrina"/>
    <m/>
  </r>
  <r>
    <x v="7"/>
    <s v="Camacho"/>
    <n v="1138843610"/>
    <s v="María Almenara - Camacho"/>
    <m/>
    <x v="196"/>
    <s v="19:46:04"/>
    <s v="Producto incorrecto"/>
    <s v=""/>
    <n v="16"/>
    <n v="8.8000000000000007"/>
    <s v="100.0 %"/>
    <n v="-8.8000000000000007"/>
    <x v="2"/>
    <s v="Tienda Vitrina"/>
    <m/>
  </r>
  <r>
    <x v="7"/>
    <s v="Precursores"/>
    <n v="1138894597"/>
    <s v="María Almenara - Precursores"/>
    <m/>
    <x v="196"/>
    <s v="21:14:29"/>
    <s v="Producto incorrecto"/>
    <s v=""/>
    <n v="32"/>
    <n v="8.8000000000000007"/>
    <s v="100.0 %"/>
    <n v="-8.8000000000000007"/>
    <x v="2"/>
    <s v="Tienda Vitrina"/>
    <m/>
  </r>
  <r>
    <x v="7"/>
    <s v="Aramburu"/>
    <n v="1138902219"/>
    <s v="Mária Almenara - Aramburú"/>
    <m/>
    <x v="196"/>
    <s v="21:17:19"/>
    <s v="Calidad del producto"/>
    <s v=""/>
    <n v="16"/>
    <n v="16"/>
    <s v="100.0 %"/>
    <n v="-16"/>
    <x v="0"/>
    <s v="Tienda"/>
    <m/>
  </r>
  <r>
    <x v="7"/>
    <s v="Chorrillos"/>
    <n v="1139197855"/>
    <s v="Mária Almenara – Villa Chorrillos"/>
    <m/>
    <x v="197"/>
    <s v="13:29:50"/>
    <s v="Producto incorrecto"/>
    <s v=""/>
    <n v="25"/>
    <n v="16"/>
    <s v="100.0 %"/>
    <n v="-16"/>
    <x v="2"/>
    <s v="Tienda Vitrina"/>
    <m/>
  </r>
  <r>
    <x v="7"/>
    <s v="San Miguel"/>
    <n v="1139264531"/>
    <s v="María Almenara - San Miguel"/>
    <m/>
    <x v="197"/>
    <s v="15:49:26"/>
    <s v="Producto faltante"/>
    <s v=""/>
    <n v="32"/>
    <n v="5.28"/>
    <s v="100.0 %"/>
    <n v="-5.28"/>
    <x v="1"/>
    <s v="Tienda Vitrina"/>
    <m/>
  </r>
  <r>
    <x v="7"/>
    <s v="Camacho"/>
    <n v="1139313020"/>
    <s v="María Almenara - Camacho"/>
    <m/>
    <x v="197"/>
    <s v="17:07:00"/>
    <s v="Producto incorrecto"/>
    <s v=""/>
    <n v="32"/>
    <n v="16"/>
    <s v="100.0 %"/>
    <n v="-16"/>
    <x v="2"/>
    <s v="Tienda Vitrina"/>
    <m/>
  </r>
  <r>
    <x v="7"/>
    <s v="San Miguel"/>
    <n v="1139436940"/>
    <s v="María Almenara - San Miguel"/>
    <m/>
    <x v="197"/>
    <s v="18:42:02"/>
    <s v="Calidad del producto"/>
    <s v=""/>
    <n v="32"/>
    <n v="8"/>
    <s v="100.0 %"/>
    <n v="-8"/>
    <x v="0"/>
    <s v="Tienda"/>
    <m/>
  </r>
  <r>
    <x v="7"/>
    <s v="Paso28"/>
    <n v="1140049891"/>
    <s v="Mária Almenara - Paseo De La Republica"/>
    <m/>
    <x v="198"/>
    <s v="16:37:05"/>
    <s v="Calidad del producto"/>
    <s v=""/>
    <n v="49"/>
    <n v="49"/>
    <s v="100.0 %"/>
    <n v="-49"/>
    <x v="0"/>
    <s v="Tienda"/>
    <m/>
  </r>
  <r>
    <x v="7"/>
    <s v="Camacho"/>
    <n v="1140279716"/>
    <s v="María Almenara - Camacho"/>
    <m/>
    <x v="198"/>
    <s v="19:31:48"/>
    <s v="Producto incorrecto"/>
    <s v=""/>
    <n v="49"/>
    <n v="26.95"/>
    <s v="100.0 %"/>
    <n v="-26.95"/>
    <x v="2"/>
    <s v="Tienda Vitrina"/>
    <m/>
  </r>
  <r>
    <x v="7"/>
    <s v="Bolivar"/>
    <n v="1140411466"/>
    <s v="Mária Almenara - Pueblo Libre"/>
    <m/>
    <x v="198"/>
    <s v="20:30:56"/>
    <s v="Producto faltante"/>
    <s v=""/>
    <n v="48"/>
    <n v="1.6"/>
    <s v="100.0 %"/>
    <n v="-1.6"/>
    <x v="1"/>
    <s v="Tienda Vitrina"/>
    <m/>
  </r>
  <r>
    <x v="7"/>
    <s v="Aramburu"/>
    <n v="1140909513"/>
    <s v="Mária Almenara - Aramburú"/>
    <m/>
    <x v="199"/>
    <s v="13:56:57"/>
    <s v="Producto incorrecto"/>
    <s v=""/>
    <n v="128.9"/>
    <n v="39.6"/>
    <s v="100.0 %"/>
    <n v="-39.6"/>
    <x v="2"/>
    <s v="Tienda Vitrina"/>
    <m/>
  </r>
  <r>
    <x v="7"/>
    <s v="Paso28"/>
    <n v="1140907716"/>
    <s v="Mária Almenara - Paseo De La Republica"/>
    <m/>
    <x v="199"/>
    <s v="13:43:51"/>
    <s v="Producto faltante"/>
    <s v=""/>
    <n v="99"/>
    <n v="54.45"/>
    <s v="100.0 %"/>
    <n v="-54.45"/>
    <x v="1"/>
    <s v="Tienda Vitrina"/>
    <m/>
  </r>
  <r>
    <x v="7"/>
    <s v="La Mar"/>
    <n v="1141565966"/>
    <s v="Mária Almenara - La Mar"/>
    <m/>
    <x v="200"/>
    <s v="07:47:26"/>
    <s v="Calidad del producto"/>
    <s v=""/>
    <n v="99"/>
    <n v="99"/>
    <s v="100.0 %"/>
    <n v="-99"/>
    <x v="0"/>
    <s v="Tienda"/>
    <m/>
  </r>
  <r>
    <x v="7"/>
    <s v="San Miguel"/>
    <n v="1142155996"/>
    <s v="María Almenara - San Miguel"/>
    <m/>
    <x v="200"/>
    <s v="17:41:06"/>
    <s v="Producto faltante"/>
    <s v=""/>
    <n v="66"/>
    <n v="16"/>
    <s v="100.0 %"/>
    <n v="-16"/>
    <x v="1"/>
    <s v="Tienda Vitrina"/>
    <m/>
  </r>
  <r>
    <x v="7"/>
    <s v="Precursores"/>
    <n v="1142246029"/>
    <s v="María Almenara - Precursores"/>
    <m/>
    <x v="200"/>
    <s v="19:03:07"/>
    <s v="Calidad del producto"/>
    <s v=""/>
    <n v="32"/>
    <n v="32"/>
    <s v="100.0 %"/>
    <n v="-32"/>
    <x v="0"/>
    <s v="Tienda"/>
    <m/>
  </r>
  <r>
    <x v="7"/>
    <s v="Paso28"/>
    <n v="1142419025"/>
    <s v="Mária Almenara - Paseo De La Republica"/>
    <m/>
    <x v="200"/>
    <s v="20:45:48"/>
    <s v="Calidad del producto"/>
    <s v=""/>
    <n v="99"/>
    <n v="99"/>
    <s v="100.0 %"/>
    <n v="-99"/>
    <x v="0"/>
    <s v="Tienda"/>
    <m/>
  </r>
  <r>
    <x v="7"/>
    <s v="La Marina"/>
    <n v="1142868719"/>
    <s v="Mária Almenara - La Marina"/>
    <m/>
    <x v="201"/>
    <s v="17:34:42"/>
    <s v="Calidad del producto"/>
    <s v=""/>
    <n v="38"/>
    <n v="11.4"/>
    <s v="100.0 %"/>
    <n v="-11.4"/>
    <x v="0"/>
    <s v="Tienda"/>
    <m/>
  </r>
  <r>
    <x v="7"/>
    <s v="Bolivar"/>
    <n v="1142873079"/>
    <s v="Mária Almenara - Pueblo Libre"/>
    <m/>
    <x v="201"/>
    <s v="18:13:15"/>
    <s v="Orden incorrecta"/>
    <s v=""/>
    <n v="49"/>
    <n v="50.2"/>
    <s v="100.0 %"/>
    <n v="-49"/>
    <x v="2"/>
    <s v="Tienda Vitrina"/>
    <m/>
  </r>
  <r>
    <x v="7"/>
    <s v="Bolivar"/>
    <n v="1142879529"/>
    <s v="Mária Almenara - Pueblo Libre"/>
    <m/>
    <x v="201"/>
    <s v="18:06:15"/>
    <s v="Producto incorrecto"/>
    <s v=""/>
    <n v="49"/>
    <n v="26.95"/>
    <s v="100.0 %"/>
    <n v="-26.95"/>
    <x v="2"/>
    <s v="Tienda Vitrina"/>
    <m/>
  </r>
  <r>
    <x v="7"/>
    <s v="Paso28"/>
    <n v="1143083280"/>
    <s v="Mária Almenara - Paseo De La Republica"/>
    <m/>
    <x v="201"/>
    <s v="20:25:49"/>
    <s v="Orden incorrecta"/>
    <s v=""/>
    <n v="16"/>
    <n v="16"/>
    <s v="100.0 %"/>
    <n v="-16"/>
    <x v="2"/>
    <s v="Tienda Vitrina"/>
    <m/>
  </r>
  <r>
    <x v="7"/>
    <s v="SantaCata"/>
    <n v="1143045277"/>
    <s v="Mária Almenara - Santa Catalina"/>
    <m/>
    <x v="201"/>
    <s v="20:08:35"/>
    <s v="Orden incorrecta"/>
    <s v=""/>
    <n v="49"/>
    <n v="49"/>
    <s v="100.0 %"/>
    <n v="-49"/>
    <x v="2"/>
    <s v="Tienda Vitrina"/>
    <m/>
  </r>
  <r>
    <x v="7"/>
    <s v="La molina"/>
    <n v="1143604983"/>
    <s v="Mária Almenara - La Molina"/>
    <m/>
    <x v="202"/>
    <s v="18:28:00"/>
    <s v="Calidad del producto"/>
    <s v=""/>
    <n v="35"/>
    <n v="26.25"/>
    <s v="100.0 %"/>
    <n v="-26.25"/>
    <x v="0"/>
    <s v="Tienda"/>
    <m/>
  </r>
  <r>
    <x v="7"/>
    <s v="La Encalada"/>
    <n v="1143861116"/>
    <s v="Mária Almenara - Encalada"/>
    <m/>
    <x v="203"/>
    <s v="08:26:43"/>
    <s v="Producto incorrecto"/>
    <s v=""/>
    <n v="38"/>
    <n v="29"/>
    <s v="100.0 %"/>
    <n v="-29"/>
    <x v="2"/>
    <s v="Tienda Vitrina"/>
    <m/>
  </r>
  <r>
    <x v="7"/>
    <s v="Dos De Mayo"/>
    <n v="1143948587"/>
    <s v="Mária Almenara - Dos De Mayo"/>
    <m/>
    <x v="203"/>
    <s v="11:23:01"/>
    <s v="Producto faltante"/>
    <s v=""/>
    <n v="45"/>
    <n v="2"/>
    <s v="100.0 %"/>
    <n v="-2"/>
    <x v="1"/>
    <s v="Tienda Vitrina"/>
    <m/>
  </r>
  <r>
    <x v="7"/>
    <s v="Paso28"/>
    <n v="1144103829"/>
    <s v="Mária Almenara - Paseo De La Republica"/>
    <m/>
    <x v="203"/>
    <s v="15:12:31"/>
    <s v="Producto faltante"/>
    <s v=""/>
    <n v="209.9"/>
    <n v="10"/>
    <s v="100.0 %"/>
    <n v="-10"/>
    <x v="1"/>
    <s v="Tienda Vitrina"/>
    <m/>
  </r>
  <r>
    <x v="7"/>
    <s v="Camacho"/>
    <n v="1144203613"/>
    <s v="María Almenara - Camacho"/>
    <m/>
    <x v="203"/>
    <s v="16:49:15"/>
    <s v="Producto faltante"/>
    <s v=""/>
    <n v="25"/>
    <n v="14.28"/>
    <s v="100.0 %"/>
    <n v="-14.28"/>
    <x v="1"/>
    <s v="Tienda Vitrina"/>
    <m/>
  </r>
  <r>
    <x v="7"/>
    <s v="Paso28"/>
    <n v="1144254626"/>
    <s v="Mária Almenara - Paseo De La Republica"/>
    <m/>
    <x v="203"/>
    <s v="18:26:16"/>
    <s v="Orden incorrecta"/>
    <s v=""/>
    <n v="49"/>
    <n v="51"/>
    <s v="100.0 %"/>
    <n v="-49"/>
    <x v="2"/>
    <s v="Tienda Vitrina"/>
    <m/>
  </r>
  <r>
    <x v="7"/>
    <s v="San Miguel"/>
    <n v="1144354028"/>
    <s v="María Almenara - San Miguel"/>
    <m/>
    <x v="203"/>
    <s v="20:13:54"/>
    <s v="Producto faltante"/>
    <s v=""/>
    <n v="45.9"/>
    <n v="8.9700000000000006"/>
    <s v="100.0 %"/>
    <n v="-8.9700000000000006"/>
    <x v="1"/>
    <s v="Tienda Vitrina"/>
    <m/>
  </r>
  <r>
    <x v="7"/>
    <s v="San Miguel"/>
    <n v="1144499432"/>
    <s v="María Almenara - San Miguel"/>
    <m/>
    <x v="203"/>
    <s v="21:39:23"/>
    <s v="Producto incorrecto"/>
    <s v=""/>
    <n v="35"/>
    <n v="19.25"/>
    <s v="100.0 %"/>
    <n v="-19.25"/>
    <x v="2"/>
    <s v="Tienda Vitrina"/>
    <m/>
  </r>
  <r>
    <x v="7"/>
    <s v="Chorrillos"/>
    <n v="1144459702"/>
    <s v="Mária Almenara – Villa Chorrillos"/>
    <m/>
    <x v="203"/>
    <s v="21:16:48"/>
    <s v="Orden incorrecta"/>
    <s v=""/>
    <n v="16"/>
    <n v="16"/>
    <s v="100.0 %"/>
    <n v="-16"/>
    <x v="2"/>
    <s v="Tienda Vitrina"/>
    <m/>
  </r>
  <r>
    <x v="7"/>
    <s v="San Miguel"/>
    <n v="1144161549"/>
    <s v="María Almenara - San Miguel"/>
    <m/>
    <x v="203"/>
    <s v="17:24:01"/>
    <s v="Calidad del producto"/>
    <s v=""/>
    <n v="25"/>
    <n v="9"/>
    <s v="100.0 %"/>
    <n v="-9"/>
    <x v="0"/>
    <s v="Tienda"/>
    <m/>
  </r>
  <r>
    <x v="7"/>
    <s v="Megaplaza"/>
    <n v="1144694041"/>
    <s v="Mária Almenara - Mega Plaza"/>
    <m/>
    <x v="204"/>
    <s v="12:56:36"/>
    <s v="Calidad del producto"/>
    <s v=""/>
    <n v="105"/>
    <n v="26"/>
    <s v="100.0 %"/>
    <n v="-26"/>
    <x v="0"/>
    <s v="Tienda"/>
    <m/>
  </r>
  <r>
    <x v="7"/>
    <s v="Megaplaza"/>
    <n v="1144694041"/>
    <s v="Mária Almenara - Mega Plaza"/>
    <m/>
    <x v="204"/>
    <s v="12:56:36"/>
    <s v="Calidad del producto"/>
    <s v=""/>
    <n v="105"/>
    <n v="79"/>
    <s v="100.0 %"/>
    <n v="-79"/>
    <x v="0"/>
    <s v="Tienda"/>
    <m/>
  </r>
  <r>
    <x v="7"/>
    <s v="Megaplaza"/>
    <n v="1144893342"/>
    <s v="Mária Almenara - Mega Plaza"/>
    <m/>
    <x v="204"/>
    <s v="17:52:04"/>
    <s v="Orden incorrecta"/>
    <s v=""/>
    <n v="29.9"/>
    <n v="34.799999999999997"/>
    <s v="100.0 %"/>
    <n v="-29.9"/>
    <x v="2"/>
    <s v="Tienda Vitrina"/>
    <m/>
  </r>
  <r>
    <x v="7"/>
    <s v="Paso28"/>
    <n v="1144764489"/>
    <s v="Mária Almenara - Paseo De La Republica"/>
    <m/>
    <x v="204"/>
    <s v="14:31:33"/>
    <s v="Orden incorrecta"/>
    <s v=""/>
    <n v="60"/>
    <n v="60"/>
    <s v="100.0 %"/>
    <n v="-60"/>
    <x v="2"/>
    <s v="Tienda Vitrina"/>
    <m/>
  </r>
  <r>
    <x v="7"/>
    <s v="Camacho"/>
    <n v="1144539425"/>
    <s v="María Almenara - Camacho"/>
    <m/>
    <x v="204"/>
    <s v="09:28:14"/>
    <s v="Calidad del producto"/>
    <s v=""/>
    <n v="48"/>
    <n v="32"/>
    <s v="100.0 %"/>
    <n v="-32"/>
    <x v="0"/>
    <s v="Tienda"/>
    <m/>
  </r>
  <r>
    <x v="7"/>
    <s v="Chorrillos"/>
    <n v="1145487294"/>
    <s v="Mária Almenara – Villa Chorrillos"/>
    <m/>
    <x v="205"/>
    <s v="15:41:08"/>
    <s v="Producto incorrecto"/>
    <s v=""/>
    <n v="24"/>
    <n v="16"/>
    <s v="100.0 %"/>
    <n v="-16"/>
    <x v="2"/>
    <s v="Tienda Vitrina"/>
    <m/>
  </r>
  <r>
    <x v="7"/>
    <s v="Dos De Mayo"/>
    <n v="1145504794"/>
    <s v="Mária Almenara - Dos De Mayo"/>
    <m/>
    <x v="205"/>
    <s v="16:39:53"/>
    <s v="Producto incorrecto"/>
    <s v=""/>
    <n v="25"/>
    <n v="16"/>
    <s v="100.0 %"/>
    <n v="-16"/>
    <x v="2"/>
    <s v="Tienda Vitrina"/>
    <m/>
  </r>
  <r>
    <x v="7"/>
    <s v="San Miguel"/>
    <n v="1145857378"/>
    <s v="María Almenara - San Miguel"/>
    <m/>
    <x v="205"/>
    <s v="20:50:52"/>
    <s v="Orden incorrecta"/>
    <s v=""/>
    <n v="16"/>
    <n v="18.399999999999999"/>
    <s v="100.0 %"/>
    <n v="-16"/>
    <x v="2"/>
    <s v="Tienda Vitrina"/>
    <m/>
  </r>
  <r>
    <x v="7"/>
    <s v="San Miguel"/>
    <n v="1146068227"/>
    <s v="María Almenara - San Miguel"/>
    <m/>
    <x v="206"/>
    <s v="10:49:04"/>
    <s v="Calidad del producto"/>
    <s v=""/>
    <n v="18"/>
    <n v="9.9"/>
    <s v="100.0 %"/>
    <n v="-9.9"/>
    <x v="0"/>
    <s v="Tienda"/>
    <m/>
  </r>
  <r>
    <x v="7"/>
    <s v="Bolivar"/>
    <n v="1146345809"/>
    <s v="Mária Almenara - Pueblo Libre"/>
    <m/>
    <x v="206"/>
    <s v="16:02:31"/>
    <s v="Orden incorrecta"/>
    <s v=""/>
    <n v="48"/>
    <n v="28"/>
    <s v="100.0 %"/>
    <n v="-28"/>
    <x v="2"/>
    <s v="Tienda Vitrina"/>
    <m/>
  </r>
  <r>
    <x v="7"/>
    <s v="Bolivar"/>
    <n v="1146345809"/>
    <s v="Mária Almenara - Pueblo Libre"/>
    <m/>
    <x v="206"/>
    <s v="16:02:31"/>
    <s v="Orden incorrecta"/>
    <s v=""/>
    <n v="48"/>
    <n v="20"/>
    <s v="100.0 %"/>
    <n v="-20"/>
    <x v="2"/>
    <s v="Tienda Vitrina"/>
    <m/>
  </r>
  <r>
    <x v="7"/>
    <s v="Megaplaza"/>
    <n v="1146781333"/>
    <s v="Mária Almenara - Mega Plaza"/>
    <m/>
    <x v="206"/>
    <s v="21:18:01"/>
    <s v="Calidad del producto"/>
    <s v=""/>
    <n v="32"/>
    <n v="4.8"/>
    <s v="100.0 %"/>
    <n v="-4.8"/>
    <x v="0"/>
    <s v="Tienda"/>
    <m/>
  </r>
  <r>
    <x v="7"/>
    <s v="Paso28"/>
    <n v="1146474692"/>
    <s v="Mária Almenara - Paseo De La Republica"/>
    <m/>
    <x v="206"/>
    <s v="17:55:07"/>
    <s v="Producto incorrecto"/>
    <s v=""/>
    <n v="49"/>
    <n v="26.95"/>
    <s v="100.0 %"/>
    <n v="-26.95"/>
    <x v="2"/>
    <s v="Tienda Vitrina"/>
    <m/>
  </r>
  <r>
    <x v="7"/>
    <s v="San Miguel"/>
    <n v="1147053462"/>
    <s v="María Almenara - San Miguel"/>
    <m/>
    <x v="207"/>
    <s v="12:42:29"/>
    <s v="Calidad del producto"/>
    <s v=""/>
    <n v="50"/>
    <n v="50"/>
    <s v="100.0 %"/>
    <n v="-50"/>
    <x v="0"/>
    <s v="Tienda"/>
    <m/>
  </r>
  <r>
    <x v="7"/>
    <s v="Dos De Mayo"/>
    <n v="1147637040"/>
    <s v="Mária Almenara - Dos De Mayo"/>
    <m/>
    <x v="207"/>
    <s v="20:57:06"/>
    <s v="Orden incorrecta"/>
    <s v=""/>
    <n v="32"/>
    <n v="28.5"/>
    <s v="100.0 %"/>
    <n v="-28.5"/>
    <x v="2"/>
    <s v="Tienda Vitrina"/>
    <m/>
  </r>
  <r>
    <x v="7"/>
    <s v="La molina"/>
    <n v="1148218906"/>
    <s v="Mária Almenara - La Molina"/>
    <m/>
    <x v="208"/>
    <s v="19:36:26"/>
    <s v="Producto faltante"/>
    <s v=""/>
    <n v="58"/>
    <n v="58"/>
    <s v="100.0 %"/>
    <n v="-58"/>
    <x v="1"/>
    <s v="Tienda Vitrina"/>
    <m/>
  </r>
  <r>
    <x v="7"/>
    <s v="Bolivar"/>
    <n v="1148000881"/>
    <s v="Mária Almenara - Pueblo Libre"/>
    <m/>
    <x v="208"/>
    <s v="16:17:38"/>
    <s v="Producto faltante"/>
    <s v=""/>
    <n v="49"/>
    <n v="26.95"/>
    <s v="100.0 %"/>
    <n v="-26.95"/>
    <x v="1"/>
    <s v="Tienda Vitrina"/>
    <m/>
  </r>
  <r>
    <x v="7"/>
    <s v="San Miguel"/>
    <n v="1148277714"/>
    <s v="María Almenara - San Miguel"/>
    <m/>
    <x v="208"/>
    <s v="21:05:26"/>
    <s v="Producto incorrecto"/>
    <s v=""/>
    <n v="25.8"/>
    <n v="12.9"/>
    <s v="100.0 %"/>
    <n v="-12.9"/>
    <x v="2"/>
    <s v="Tienda Vitrina"/>
    <m/>
  </r>
  <r>
    <x v="7"/>
    <s v="Paso28"/>
    <n v="1148600082"/>
    <s v="Mária Almenara - Paseo De La Republica"/>
    <m/>
    <x v="209"/>
    <s v="16:10:47"/>
    <s v="Producto faltante"/>
    <s v=""/>
    <n v="69.900000000000006"/>
    <n v="44.9"/>
    <s v="100.0 %"/>
    <n v="-44.9"/>
    <x v="1"/>
    <s v="Tienda Vitrina"/>
    <m/>
  </r>
  <r>
    <x v="7"/>
    <s v="Bolivar"/>
    <n v="1148646946"/>
    <s v="Mária Almenara - Pueblo Libre"/>
    <m/>
    <x v="209"/>
    <s v="16:58:35"/>
    <s v="Orden incorrecta"/>
    <s v=""/>
    <n v="49"/>
    <n v="49"/>
    <s v="100.0 %"/>
    <n v="-49"/>
    <x v="2"/>
    <s v="Tienda Vitrina"/>
    <m/>
  </r>
  <r>
    <x v="7"/>
    <s v="La molina"/>
    <n v="1148731423"/>
    <s v="Mária Almenara - La Molina"/>
    <m/>
    <x v="209"/>
    <s v="18:12:26"/>
    <s v="Producto incorrecto"/>
    <s v=""/>
    <n v="49"/>
    <n v="26.95"/>
    <s v="100.0 %"/>
    <n v="-26.95"/>
    <x v="2"/>
    <s v="Tienda Vitrina"/>
    <m/>
  </r>
  <r>
    <x v="7"/>
    <s v="San Miguel"/>
    <n v="1148800667"/>
    <s v="María Almenara - San Miguel"/>
    <m/>
    <x v="209"/>
    <s v="19:41:23"/>
    <s v="Orden incorrecta"/>
    <s v=""/>
    <n v="41"/>
    <n v="41"/>
    <s v="100.0 %"/>
    <n v="-41"/>
    <x v="2"/>
    <s v="Tienda Vitrina"/>
    <m/>
  </r>
  <r>
    <x v="7"/>
    <s v="La Encalada"/>
    <n v="1149180749"/>
    <s v="Mária Almenara - Encalada"/>
    <m/>
    <x v="210"/>
    <s v="13:09:11"/>
    <s v="Producto incorrecto"/>
    <s v=""/>
    <n v="32"/>
    <n v="17.600000000000001"/>
    <s v="100.0 %"/>
    <n v="-17.600000000000001"/>
    <x v="2"/>
    <s v="Tienda Vitrina"/>
    <m/>
  </r>
  <r>
    <x v="7"/>
    <s v="La Marina"/>
    <n v="1149312740"/>
    <s v="Mária Almenara - La Marina"/>
    <m/>
    <x v="210"/>
    <s v="17:16:30"/>
    <s v="Producto incorrecto"/>
    <s v=""/>
    <n v="29.9"/>
    <n v="16.45"/>
    <s v="100.0 %"/>
    <n v="-16.45"/>
    <x v="2"/>
    <s v="Tienda Vitrina"/>
    <m/>
  </r>
  <r>
    <x v="7"/>
    <s v="La Marina"/>
    <n v="1149312470"/>
    <s v="Mária Almenara - La Marina"/>
    <m/>
    <x v="210"/>
    <s v="17:13:23"/>
    <s v="Producto faltante"/>
    <s v=""/>
    <n v="49"/>
    <n v="26.95"/>
    <s v="100.0 %"/>
    <n v="-26.95"/>
    <x v="1"/>
    <s v="Tienda Vitrina"/>
    <m/>
  </r>
  <r>
    <x v="7"/>
    <s v="La molina"/>
    <n v="1149232718"/>
    <s v="Mária Almenara - La Molina"/>
    <m/>
    <x v="210"/>
    <s v="15:21:17"/>
    <s v="Producto faltante"/>
    <s v=""/>
    <n v="70"/>
    <n v="35"/>
    <s v="100.0 %"/>
    <n v="-35"/>
    <x v="1"/>
    <s v="Tienda Vitrina"/>
    <m/>
  </r>
  <r>
    <x v="7"/>
    <s v="Paso28"/>
    <n v="1149382233"/>
    <s v="Mária Almenara - Paseo De La Republica"/>
    <m/>
    <x v="210"/>
    <s v="18:25:48"/>
    <s v="Calidad del producto"/>
    <s v=""/>
    <n v="49"/>
    <n v="10.29"/>
    <s v="100.0 %"/>
    <n v="-10.29"/>
    <x v="0"/>
    <s v="Tienda"/>
    <m/>
  </r>
  <r>
    <x v="7"/>
    <s v="Chorrillos"/>
    <n v="1149425720"/>
    <s v="Mária Almenara – Villa Chorrillos"/>
    <m/>
    <x v="210"/>
    <s v="19:21:29"/>
    <s v="Producto faltante"/>
    <s v=""/>
    <n v="41"/>
    <n v="16.25"/>
    <s v="100.0 %"/>
    <n v="-16.25"/>
    <x v="1"/>
    <s v="Tienda Vitrina"/>
    <m/>
  </r>
  <r>
    <x v="7"/>
    <s v="Dos De Mayo"/>
    <n v="1149619733"/>
    <s v="Mária Almenara - Dos De Mayo"/>
    <m/>
    <x v="210"/>
    <s v="21:45:22"/>
    <s v="Calidad del producto"/>
    <s v=""/>
    <n v="16"/>
    <n v="4.8"/>
    <s v="100.0 %"/>
    <n v="-4.8"/>
    <x v="0"/>
    <s v="Tienda"/>
    <m/>
  </r>
  <r>
    <x v="7"/>
    <s v="Camacho"/>
    <n v="1149845632"/>
    <s v="María Almenara - Camacho"/>
    <m/>
    <x v="211"/>
    <s v="13:21:40"/>
    <s v="Orden incorrecta"/>
    <s v=""/>
    <n v="16"/>
    <n v="18.600000000000001"/>
    <s v="100.0 %"/>
    <n v="-16"/>
    <x v="2"/>
    <s v="Tienda Vitrina"/>
    <m/>
  </r>
  <r>
    <x v="7"/>
    <s v="Megaplaza"/>
    <n v="1150213911"/>
    <s v="Mária Almenara - Mega Plaza"/>
    <m/>
    <x v="211"/>
    <s v="20:34:10"/>
    <s v="Calidad del producto"/>
    <s v=""/>
    <n v="16"/>
    <n v="16"/>
    <s v="100.0 %"/>
    <n v="-16"/>
    <x v="0"/>
    <s v="Tienda"/>
    <m/>
  </r>
  <r>
    <x v="7"/>
    <s v="Chorrillos"/>
    <n v="1150218310"/>
    <s v="Mária Almenara – Villa Chorrillos"/>
    <m/>
    <x v="211"/>
    <s v="21:09:56"/>
    <s v="Producto faltante"/>
    <s v=""/>
    <n v="32"/>
    <n v="16"/>
    <s v="100.0 %"/>
    <n v="-16"/>
    <x v="1"/>
    <s v="Tienda Vitrina"/>
    <m/>
  </r>
  <r>
    <x v="7"/>
    <s v="Precursores"/>
    <n v="1150472316"/>
    <s v="María Almenara - Precursores"/>
    <m/>
    <x v="212"/>
    <s v="12:27:20"/>
    <s v="Producto faltante"/>
    <s v=""/>
    <n v="72"/>
    <n v="15"/>
    <s v="100.0 %"/>
    <n v="-15"/>
    <x v="1"/>
    <s v="Tienda Vitrina"/>
    <m/>
  </r>
  <r>
    <x v="7"/>
    <s v="Bolivar"/>
    <n v="1151027666"/>
    <s v="Mária Almenara - Pueblo Libre"/>
    <m/>
    <x v="212"/>
    <s v="20:32:46"/>
    <s v="Calidad del producto"/>
    <s v=""/>
    <n v="32"/>
    <n v="9.6"/>
    <s v="100.0 %"/>
    <n v="-9.6"/>
    <x v="0"/>
    <s v="Tienda"/>
    <m/>
  </r>
  <r>
    <x v="7"/>
    <s v="La molina"/>
    <n v="1152032286"/>
    <s v="Mária Almenara - La Molina"/>
    <m/>
    <x v="213"/>
    <s v="08:10:55"/>
    <s v="Producto faltante"/>
    <s v=""/>
    <n v="20"/>
    <n v="20"/>
    <s v="100.0 %"/>
    <n v="-20"/>
    <x v="1"/>
    <s v="Tienda Vitrina"/>
    <m/>
  </r>
  <r>
    <x v="7"/>
    <s v="Precursores"/>
    <n v="1152752336"/>
    <s v="María Almenara - Precursores"/>
    <m/>
    <x v="213"/>
    <s v="20:06:10"/>
    <s v="Orden incorrecta"/>
    <s v=""/>
    <n v="31"/>
    <n v="36.299999999999997"/>
    <s v="100.0 %"/>
    <n v="-31"/>
    <x v="2"/>
    <s v="Tienda Vitrina"/>
    <m/>
  </r>
  <r>
    <x v="7"/>
    <s v="Aramburu"/>
    <n v="1152815184"/>
    <s v="Mária Almenara - Aramburú"/>
    <m/>
    <x v="213"/>
    <s v="20:53:09"/>
    <s v="Producto incorrecto"/>
    <s v=""/>
    <n v="32"/>
    <n v="16"/>
    <s v="100.0 %"/>
    <n v="-16"/>
    <x v="2"/>
    <s v="Tienda Vitrina"/>
    <m/>
  </r>
  <r>
    <x v="7"/>
    <s v="Megaplaza"/>
    <n v="1153644144"/>
    <s v="Mária Almenara - Mega Plaza"/>
    <m/>
    <x v="214"/>
    <s v="12:06:32"/>
    <s v="Orden incorrecta"/>
    <s v=""/>
    <n v="35"/>
    <n v="36.4"/>
    <s v="100.0 %"/>
    <n v="-35"/>
    <x v="2"/>
    <s v="Tienda Vitrina"/>
    <m/>
  </r>
  <r>
    <x v="7"/>
    <s v="La Mar"/>
    <n v="1154170032"/>
    <s v="Mária Almenara - La Mar"/>
    <m/>
    <x v="215"/>
    <s v="07:23:48"/>
    <s v="Producto faltante"/>
    <s v=""/>
    <n v="99"/>
    <n v="54.45"/>
    <s v="100.0 %"/>
    <n v="-54.45"/>
    <x v="1"/>
    <s v="Tienda Vitrina"/>
    <m/>
  </r>
  <r>
    <x v="7"/>
    <s v="Dos De Mayo"/>
    <n v="1154340287"/>
    <s v="Mária Almenara - Dos De Mayo"/>
    <m/>
    <x v="215"/>
    <s v="11:45:41"/>
    <s v="Producto faltante"/>
    <s v=""/>
    <n v="49"/>
    <n v="26.95"/>
    <s v="100.0 %"/>
    <n v="-26.95"/>
    <x v="1"/>
    <s v="Tienda Vitrina"/>
    <m/>
  </r>
  <r>
    <x v="7"/>
    <s v="SantaCata"/>
    <n v="1154523941"/>
    <s v="Mária Almenara - Santa Catalina"/>
    <m/>
    <x v="215"/>
    <s v="14:45:05"/>
    <s v="Producto incorrecto"/>
    <s v=""/>
    <n v="64"/>
    <n v="16"/>
    <s v="100.0 %"/>
    <n v="-16"/>
    <x v="2"/>
    <s v="Tienda Vitrina"/>
    <m/>
  </r>
  <r>
    <x v="7"/>
    <s v="Camacho"/>
    <n v="1154586733"/>
    <s v="María Almenara - Camacho"/>
    <m/>
    <x v="215"/>
    <s v="16:15:34"/>
    <s v="Calidad del producto"/>
    <s v=""/>
    <n v="83"/>
    <n v="65.8"/>
    <s v="100.0 %"/>
    <n v="-65.8"/>
    <x v="0"/>
    <s v="Tienda"/>
    <m/>
  </r>
  <r>
    <x v="7"/>
    <s v="Precursores"/>
    <n v="1155321036"/>
    <s v="María Almenara - Precursores"/>
    <m/>
    <x v="216"/>
    <s v="17:24:17"/>
    <s v="Orden incorrecta"/>
    <s v=""/>
    <n v="49"/>
    <n v="53.3"/>
    <s v="100.0 %"/>
    <n v="-49"/>
    <x v="2"/>
    <s v="Tienda Vitrina"/>
    <m/>
  </r>
  <r>
    <x v="7"/>
    <s v="Precursores"/>
    <n v="1155321216"/>
    <s v="María Almenara - Precursores"/>
    <m/>
    <x v="216"/>
    <s v="17:25:56"/>
    <s v="Producto incorrecto"/>
    <s v=""/>
    <n v="79.900000000000006"/>
    <n v="19.25"/>
    <s v="100.0 %"/>
    <n v="-19.25"/>
    <x v="2"/>
    <s v="Tienda Vitrina"/>
    <m/>
  </r>
  <r>
    <x v="7"/>
    <s v="La molina"/>
    <n v="1156091475"/>
    <s v="Mária Almenara - La Molina"/>
    <m/>
    <x v="217"/>
    <s v="15:38:28"/>
    <s v="Calidad del producto"/>
    <s v=""/>
    <n v="16"/>
    <n v="16"/>
    <s v="100.0 %"/>
    <n v="-16"/>
    <x v="0"/>
    <s v="Tienda"/>
    <m/>
  </r>
  <r>
    <x v="7"/>
    <s v="Bolivar"/>
    <n v="1156079484"/>
    <s v="Mária Almenara - Pueblo Libre"/>
    <m/>
    <x v="217"/>
    <s v="16:25:35"/>
    <s v="Producto faltante"/>
    <s v=""/>
    <n v="131"/>
    <n v="99"/>
    <s v="100.0 %"/>
    <n v="-99"/>
    <x v="1"/>
    <s v="Tienda Vitrina"/>
    <m/>
  </r>
  <r>
    <x v="7"/>
    <s v="Chorrillos"/>
    <n v="1156329811"/>
    <s v="Mária Almenara – Villa Chorrillos"/>
    <m/>
    <x v="217"/>
    <s v="19:52:15"/>
    <s v="Orden incorrecta"/>
    <s v=""/>
    <n v="49"/>
    <n v="49"/>
    <s v="100.0 %"/>
    <n v="-49"/>
    <x v="2"/>
    <s v="Tienda Vitrina"/>
    <m/>
  </r>
  <r>
    <x v="7"/>
    <s v="Aramburu"/>
    <n v="1156488975"/>
    <s v="Mária Almenara - Aramburú"/>
    <m/>
    <x v="217"/>
    <s v="21:15:02"/>
    <s v="Producto incorrecto"/>
    <s v=""/>
    <n v="32"/>
    <n v="12.8"/>
    <s v="100.0 %"/>
    <n v="-12.8"/>
    <x v="2"/>
    <s v="Tienda Vitrina"/>
    <m/>
  </r>
  <r>
    <x v="7"/>
    <s v="La molina"/>
    <n v="1157221981"/>
    <s v="Mária Almenara - La Molina"/>
    <m/>
    <x v="218"/>
    <s v="18:54:57"/>
    <s v="Calidad del producto"/>
    <s v=""/>
    <n v="16"/>
    <n v="16"/>
    <s v="100.0 %"/>
    <n v="-16"/>
    <x v="0"/>
    <s v="Tienda"/>
    <m/>
  </r>
  <r>
    <x v="7"/>
    <s v="Precursores"/>
    <n v="1157289059"/>
    <s v="María Almenara - Precursores"/>
    <m/>
    <x v="218"/>
    <s v="19:47:13"/>
    <s v="Calidad del producto"/>
    <s v=""/>
    <n v="49"/>
    <n v="14.7"/>
    <s v="100.0 %"/>
    <n v="-14.7"/>
    <x v="0"/>
    <s v="Tienda"/>
    <m/>
  </r>
  <r>
    <x v="7"/>
    <s v="Megaplaza"/>
    <n v="1156996901"/>
    <s v="Mária Almenara - Mega Plaza"/>
    <m/>
    <x v="218"/>
    <s v="15:12:53"/>
    <s v="Calidad del producto"/>
    <s v=""/>
    <n v="148"/>
    <n v="99"/>
    <s v="100.0 %"/>
    <n v="-99"/>
    <x v="0"/>
    <s v="Tienda"/>
    <m/>
  </r>
  <r>
    <x v="7"/>
    <s v="Precursores"/>
    <n v="1157964431"/>
    <s v="María Almenara - Precursores"/>
    <m/>
    <x v="219"/>
    <s v="15:04:37"/>
    <s v="Calidad del producto"/>
    <s v=""/>
    <n v="38"/>
    <n v="11.41"/>
    <s v="100.0 %"/>
    <n v="-11.41"/>
    <x v="0"/>
    <s v="Tienda"/>
    <m/>
  </r>
  <r>
    <x v="7"/>
    <s v="Aramburu"/>
    <n v="1158083496"/>
    <s v="Mária Almenara - Aramburú"/>
    <m/>
    <x v="219"/>
    <s v="16:55:54"/>
    <s v="Producto faltante"/>
    <s v=""/>
    <n v="16"/>
    <n v="6.4"/>
    <s v="100.0 %"/>
    <n v="-6.4"/>
    <x v="1"/>
    <s v="Tienda Vitrina"/>
    <m/>
  </r>
  <r>
    <x v="7"/>
    <s v="Chorrillos"/>
    <n v="1158249911"/>
    <s v="Mária Almenara – Villa Chorrillos"/>
    <m/>
    <x v="219"/>
    <s v="19:24:40"/>
    <s v="Producto faltante"/>
    <s v=""/>
    <n v="41"/>
    <n v="9"/>
    <s v="100.0 %"/>
    <n v="-9"/>
    <x v="1"/>
    <s v="Tienda Vitrina"/>
    <m/>
  </r>
  <r>
    <x v="7"/>
    <s v="La Encalada"/>
    <n v="1158937063"/>
    <s v="Mária Almenara - Encalada"/>
    <m/>
    <x v="220"/>
    <s v="17:59:01"/>
    <s v="Calidad del producto"/>
    <s v=""/>
    <n v="16"/>
    <n v="14.1"/>
    <s v="100.0 %"/>
    <n v="-14.1"/>
    <x v="0"/>
    <s v="Tienda"/>
    <m/>
  </r>
  <r>
    <x v="7"/>
    <s v="La Mar"/>
    <n v="1159324970"/>
    <s v="Mária Almenara - La Mar"/>
    <m/>
    <x v="221"/>
    <s v="09:49:27"/>
    <s v="Producto incorrecto"/>
    <s v=""/>
    <n v="49"/>
    <n v="26.95"/>
    <s v="100.0 %"/>
    <n v="-26.95"/>
    <x v="2"/>
    <s v="Tienda Vitrina"/>
    <m/>
  </r>
  <r>
    <x v="7"/>
    <s v="Precursores"/>
    <n v="1159541601"/>
    <s v="María Almenara - Precursores"/>
    <m/>
    <x v="221"/>
    <s v="13:38:23"/>
    <s v="Producto faltante"/>
    <s v=""/>
    <n v="52"/>
    <n v="28.6"/>
    <s v="100.0 %"/>
    <n v="-28.6"/>
    <x v="1"/>
    <s v="Tienda Vitrina"/>
    <m/>
  </r>
  <r>
    <x v="7"/>
    <s v="Dos De Mayo"/>
    <n v="1159599554"/>
    <s v="Mária Almenara - Dos De Mayo"/>
    <m/>
    <x v="221"/>
    <s v="15:15:32"/>
    <s v="Producto faltante"/>
    <s v=""/>
    <n v="185"/>
    <n v="90"/>
    <s v="100.0 %"/>
    <n v="-90"/>
    <x v="1"/>
    <s v="Tienda Vitrina"/>
    <m/>
  </r>
  <r>
    <x v="7"/>
    <s v="Precursores"/>
    <n v="1159739304"/>
    <s v="María Almenara - Precursores"/>
    <m/>
    <x v="221"/>
    <s v="17:40:10"/>
    <s v="Producto faltante"/>
    <s v=""/>
    <n v="141"/>
    <n v="37.950000000000003"/>
    <s v="100.0 %"/>
    <n v="-37.950000000000003"/>
    <x v="1"/>
    <s v="Tienda Vitrina"/>
    <m/>
  </r>
  <r>
    <x v="8"/>
    <s v="Paso28"/>
    <n v="1160302581"/>
    <s v="Mária Almenara - Paseo De La Republica"/>
    <m/>
    <x v="222"/>
    <s v="11:53:22"/>
    <s v="Orden incorrecta"/>
    <s v=""/>
    <n v="99"/>
    <n v="86.3"/>
    <s v="100.0 %"/>
    <n v="-86.3"/>
    <x v="2"/>
    <s v="Tienda Vitrina"/>
    <m/>
  </r>
  <r>
    <x v="8"/>
    <s v="Paso28"/>
    <n v="1160570412"/>
    <s v="Mária Almenara - Paseo De La Republica"/>
    <m/>
    <x v="222"/>
    <s v="15:27:43"/>
    <s v="Producto incorrecto"/>
    <s v=""/>
    <n v="32"/>
    <n v="16"/>
    <s v="100.0 %"/>
    <n v="-16"/>
    <x v="2"/>
    <s v="Tienda Vitrina"/>
    <m/>
  </r>
  <r>
    <x v="8"/>
    <s v="La Encalada"/>
    <n v="1160624971"/>
    <s v="Mária Almenara - Encalada"/>
    <m/>
    <x v="222"/>
    <s v="17:18:47"/>
    <s v="Producto faltante"/>
    <s v=""/>
    <n v="64"/>
    <n v="16"/>
    <s v="100.0 %"/>
    <n v="-16"/>
    <x v="1"/>
    <s v="Tienda Vitrina"/>
    <m/>
  </r>
  <r>
    <x v="8"/>
    <s v="Megaplaza"/>
    <n v="1160540935"/>
    <s v="Mária Almenara - Mega Plaza"/>
    <m/>
    <x v="222"/>
    <s v="15:20:05"/>
    <s v="Producto faltante"/>
    <s v=""/>
    <n v="74.900000000000006"/>
    <n v="30"/>
    <s v="100.0 %"/>
    <n v="-30"/>
    <x v="1"/>
    <s v="Tienda Vitrina"/>
    <m/>
  </r>
  <r>
    <x v="8"/>
    <s v="Bolivar"/>
    <n v="1160860750"/>
    <s v="Mária Almenara - Pueblo Libre"/>
    <m/>
    <x v="222"/>
    <s v="19:09:30"/>
    <s v="Orden incorrecta"/>
    <s v=""/>
    <n v="25"/>
    <n v="25"/>
    <s v="100.0 %"/>
    <n v="-25"/>
    <x v="2"/>
    <s v="Tienda Vitrina"/>
    <m/>
  </r>
  <r>
    <x v="8"/>
    <s v="Bolivar"/>
    <n v="1161060789"/>
    <s v="Mária Almenara - Pueblo Libre"/>
    <m/>
    <x v="222"/>
    <s v="21:46:47"/>
    <s v="Producto faltante"/>
    <s v=""/>
    <n v="16"/>
    <n v="8.8000000000000007"/>
    <s v="100.0 %"/>
    <n v="-8.8000000000000007"/>
    <x v="1"/>
    <s v="Tienda Vitrina"/>
    <m/>
  </r>
  <r>
    <x v="8"/>
    <s v="Chorrillos"/>
    <n v="1161061247"/>
    <s v="Mária Almenara – Villa Chorrillos"/>
    <m/>
    <x v="222"/>
    <s v="21:51:44"/>
    <s v="Orden incorrecta"/>
    <s v=""/>
    <n v="16"/>
    <n v="16"/>
    <s v="100.0 %"/>
    <n v="-16"/>
    <x v="2"/>
    <s v="Tienda Vitrina"/>
    <m/>
  </r>
  <r>
    <x v="8"/>
    <s v="Aramburu"/>
    <n v="1160988494"/>
    <s v="Mária Almenara - Aramburú"/>
    <m/>
    <x v="222"/>
    <s v="20:37:10"/>
    <s v="Producto faltante"/>
    <s v=""/>
    <n v="29.9"/>
    <n v="16.45"/>
    <s v="100.0 %"/>
    <n v="-16.45"/>
    <x v="1"/>
    <s v="Tienda Vitrina"/>
    <m/>
  </r>
  <r>
    <x v="8"/>
    <s v="Megaplaza"/>
    <n v="1162163976"/>
    <s v="Mária Almenara - Mega Plaza"/>
    <m/>
    <x v="223"/>
    <s v="15:07:03"/>
    <s v="Orden incorrecta"/>
    <s v=""/>
    <n v="16"/>
    <n v="19.899999999999999"/>
    <s v="100.0 %"/>
    <n v="-16"/>
    <x v="2"/>
    <s v="Tienda Vitrina"/>
    <m/>
  </r>
  <r>
    <x v="8"/>
    <s v="La molina"/>
    <n v="1162147401"/>
    <s v="Mária Almenara - La Molina"/>
    <m/>
    <x v="223"/>
    <s v="14:36:45"/>
    <s v="Orden incorrecta"/>
    <s v=""/>
    <n v="32"/>
    <n v="32"/>
    <s v="100.0 %"/>
    <n v="-32"/>
    <x v="2"/>
    <s v="Tienda Vitrina"/>
    <m/>
  </r>
  <r>
    <x v="8"/>
    <s v="Dos De Mayo"/>
    <n v="1162051853"/>
    <s v="Mária Almenara - Dos De Mayo"/>
    <m/>
    <x v="223"/>
    <s v="13:10:28"/>
    <s v="Calidad del producto"/>
    <s v=""/>
    <n v="16"/>
    <n v="14.1"/>
    <s v="100.0 %"/>
    <n v="-14.1"/>
    <x v="0"/>
    <s v="Tienda"/>
    <m/>
  </r>
  <r>
    <x v="8"/>
    <s v="Chorrillos"/>
    <n v="1162242302"/>
    <s v="Mária Almenara – Villa Chorrillos"/>
    <m/>
    <x v="223"/>
    <s v="17:36:56"/>
    <s v="Producto faltante"/>
    <s v=""/>
    <n v="48"/>
    <n v="16"/>
    <s v="100.0 %"/>
    <n v="-16"/>
    <x v="1"/>
    <s v="Tienda Vitrina"/>
    <m/>
  </r>
  <r>
    <x v="8"/>
    <s v="Paso28"/>
    <n v="1162293444"/>
    <s v="Mária Almenara - Paseo De La Republica"/>
    <m/>
    <x v="223"/>
    <s v="17:56:45"/>
    <s v="Calidad del producto"/>
    <s v=""/>
    <n v="98"/>
    <n v="47.9"/>
    <s v="100.0 %"/>
    <n v="-47.9"/>
    <x v="0"/>
    <s v="Tienda"/>
    <m/>
  </r>
  <r>
    <x v="8"/>
    <s v="Paso28"/>
    <n v="1162445045"/>
    <s v="Mária Almenara - Paseo De La Republica"/>
    <m/>
    <x v="223"/>
    <s v="19:25:47"/>
    <s v="Producto incorrecto"/>
    <s v=""/>
    <n v="32"/>
    <n v="16"/>
    <s v="100.0 %"/>
    <n v="-16"/>
    <x v="2"/>
    <s v="Tienda Vitrina"/>
    <m/>
  </r>
  <r>
    <x v="8"/>
    <s v="La molina"/>
    <n v="1162737204"/>
    <s v="Mária Almenara - La Molina"/>
    <m/>
    <x v="224"/>
    <s v="09:02:04"/>
    <s v="Producto faltante"/>
    <s v=""/>
    <n v="47"/>
    <n v="29"/>
    <s v="100.0 %"/>
    <n v="-29"/>
    <x v="1"/>
    <s v="Tienda Vitrina"/>
    <m/>
  </r>
  <r>
    <x v="8"/>
    <s v="Aramburu"/>
    <n v="1163444368"/>
    <s v="Mária Almenara - Aramburú"/>
    <m/>
    <x v="224"/>
    <s v="18:51:31"/>
    <s v="Calidad del producto"/>
    <s v=""/>
    <n v="16"/>
    <n v="4.8"/>
    <s v="100.0 %"/>
    <n v="-4.8"/>
    <x v="0"/>
    <s v="Tienda"/>
    <m/>
  </r>
  <r>
    <x v="8"/>
    <s v="Chorrillos"/>
    <n v="1163952907"/>
    <s v="Mária Almenara – Villa Chorrillos"/>
    <m/>
    <x v="225"/>
    <s v="11:13:25"/>
    <s v="Orden incorrecta"/>
    <s v=""/>
    <n v="15"/>
    <n v="16.8"/>
    <s v="100.0 %"/>
    <n v="-15"/>
    <x v="2"/>
    <s v="Tienda Vitrina"/>
    <m/>
  </r>
  <r>
    <x v="8"/>
    <s v="Paso28"/>
    <n v="1164238169"/>
    <s v="Mária Almenara - Paseo De La Republica"/>
    <m/>
    <x v="225"/>
    <s v="14:01:18"/>
    <s v="Calidad del producto"/>
    <s v=""/>
    <n v="32"/>
    <n v="9.6"/>
    <s v="100.0 %"/>
    <n v="-9.6"/>
    <x v="0"/>
    <s v="Tienda"/>
    <m/>
  </r>
  <r>
    <x v="8"/>
    <s v="San Miguel"/>
    <n v="1164232085"/>
    <s v="María Almenara - San Miguel"/>
    <m/>
    <x v="225"/>
    <s v="14:14:40"/>
    <s v="Producto faltante"/>
    <s v=""/>
    <n v="18"/>
    <n v="9"/>
    <s v="100.0 %"/>
    <n v="-9"/>
    <x v="1"/>
    <s v="Tienda Vitrina"/>
    <m/>
  </r>
  <r>
    <x v="8"/>
    <s v="Chorrillos"/>
    <n v="1164414957"/>
    <s v="Mária Almenara – Villa Chorrillos"/>
    <m/>
    <x v="225"/>
    <s v="16:56:35"/>
    <s v="Orden incorrecta"/>
    <s v=""/>
    <n v="49"/>
    <n v="52.6"/>
    <s v="100.0 %"/>
    <n v="-49"/>
    <x v="2"/>
    <s v="Tienda Vitrina"/>
    <m/>
  </r>
  <r>
    <x v="8"/>
    <s v="Bolivar"/>
    <n v="1164404611"/>
    <s v="Mária Almenara - Pueblo Libre"/>
    <m/>
    <x v="225"/>
    <s v="16:35:14"/>
    <s v="Calidad del producto"/>
    <s v=""/>
    <n v="51"/>
    <n v="35"/>
    <s v="100.0 %"/>
    <n v="-35"/>
    <x v="0"/>
    <s v="Tienda"/>
    <m/>
  </r>
  <r>
    <x v="8"/>
    <s v="Aramburu"/>
    <n v="1164237115"/>
    <s v="Mária Almenara - Aramburú"/>
    <m/>
    <x v="225"/>
    <s v="13:55:37"/>
    <s v="Producto faltante"/>
    <s v=""/>
    <n v="16"/>
    <n v="8.8000000000000007"/>
    <s v="100.0 %"/>
    <n v="-8.8000000000000007"/>
    <x v="1"/>
    <s v="Tienda Vitrina"/>
    <m/>
  </r>
  <r>
    <x v="8"/>
    <s v="Precursores"/>
    <n v="1164462322"/>
    <s v="María Almenara - Precursores"/>
    <m/>
    <x v="225"/>
    <s v="17:45:05"/>
    <s v="Calidad del producto"/>
    <s v=""/>
    <n v="24"/>
    <n v="7.2"/>
    <s v="100.0 %"/>
    <n v="-7.2"/>
    <x v="0"/>
    <s v="Tienda"/>
    <m/>
  </r>
  <r>
    <x v="8"/>
    <s v="La Encalada"/>
    <n v="1164674499"/>
    <s v="Mária Almenara - Encalada"/>
    <m/>
    <x v="225"/>
    <s v="19:31:16"/>
    <s v="Producto faltante"/>
    <s v=""/>
    <n v="97"/>
    <n v="42"/>
    <s v="100.0 %"/>
    <n v="-42"/>
    <x v="1"/>
    <s v="Tienda Vitrina"/>
    <m/>
  </r>
  <r>
    <x v="8"/>
    <s v="La Mar"/>
    <n v="1164596647"/>
    <s v="Mária Almenara - La Mar"/>
    <m/>
    <x v="225"/>
    <s v="18:59:40"/>
    <s v="Calidad del producto"/>
    <s v=""/>
    <n v="25"/>
    <n v="7.5"/>
    <s v="100.0 %"/>
    <n v="-7.5"/>
    <x v="0"/>
    <s v="Tienda"/>
    <m/>
  </r>
  <r>
    <x v="8"/>
    <s v="San Miguel"/>
    <n v="1164798758"/>
    <s v="María Almenara - San Miguel"/>
    <m/>
    <x v="225"/>
    <s v="21:21:01"/>
    <s v="Producto incorrecto"/>
    <s v=""/>
    <n v="25"/>
    <n v="4.8"/>
    <s v="100.0 %"/>
    <n v="-4.8"/>
    <x v="2"/>
    <s v="Tienda Vitrina"/>
    <m/>
  </r>
  <r>
    <x v="8"/>
    <s v="La molina"/>
    <n v="1164675680"/>
    <s v="Mária Almenara - La Molina"/>
    <m/>
    <x v="225"/>
    <s v="19:37:17"/>
    <s v="Calidad del producto"/>
    <s v=""/>
    <n v="38"/>
    <n v="11.4"/>
    <s v="100.0 %"/>
    <n v="-11.4"/>
    <x v="0"/>
    <s v="Tienda"/>
    <m/>
  </r>
  <r>
    <x v="8"/>
    <s v="La Mar"/>
    <n v="1164836190"/>
    <s v="Mária Almenara - La Mar"/>
    <m/>
    <x v="225"/>
    <s v="21:34:55"/>
    <s v="Producto faltante"/>
    <s v=""/>
    <n v="18"/>
    <n v="18"/>
    <s v="100.0 %"/>
    <n v="-18"/>
    <x v="1"/>
    <s v="Tienda Vitrina"/>
    <m/>
  </r>
  <r>
    <x v="8"/>
    <s v="San Miguel"/>
    <n v="1165294030"/>
    <s v="María Almenara - San Miguel"/>
    <m/>
    <x v="226"/>
    <s v="17:33:30"/>
    <s v="Orden incorrecta"/>
    <s v=""/>
    <n v="44.9"/>
    <n v="46.5"/>
    <s v="100.0 %"/>
    <n v="-44.9"/>
    <x v="2"/>
    <s v="Tienda Vitrina"/>
    <m/>
  </r>
  <r>
    <x v="8"/>
    <s v="La Mar"/>
    <n v="1165505049"/>
    <s v="Mária Almenara - La Mar"/>
    <m/>
    <x v="226"/>
    <s v="20:58:51"/>
    <s v="Producto faltante"/>
    <s v=""/>
    <n v="32"/>
    <n v="16"/>
    <s v="100.0 %"/>
    <n v="-16"/>
    <x v="1"/>
    <s v="Tienda Vitrina"/>
    <m/>
  </r>
  <r>
    <x v="8"/>
    <s v="Megaplaza"/>
    <n v="1166093805"/>
    <s v="Mária Almenara - Mega Plaza"/>
    <m/>
    <x v="227"/>
    <s v="18:17:17"/>
    <s v="Producto faltante"/>
    <s v=""/>
    <n v="59"/>
    <n v="9"/>
    <s v="100.0 %"/>
    <n v="-9"/>
    <x v="1"/>
    <s v="Tienda Vitrina"/>
    <m/>
  </r>
  <r>
    <x v="8"/>
    <s v="Paso28"/>
    <n v="1166145528"/>
    <s v="Mária Almenara - Paseo De La Republica"/>
    <m/>
    <x v="227"/>
    <s v="19:29:53"/>
    <s v="Producto incorrecto"/>
    <s v=""/>
    <n v="95"/>
    <n v="52.25"/>
    <s v="100.0 %"/>
    <n v="-52.25"/>
    <x v="2"/>
    <s v="Tienda Vitrina"/>
    <m/>
  </r>
  <r>
    <x v="8"/>
    <s v="Aramburu"/>
    <n v="1166345559"/>
    <s v="Mária Almenara - Aramburú"/>
    <m/>
    <x v="228"/>
    <s v="08:53:07"/>
    <s v="Producto incorrecto"/>
    <s v=""/>
    <n v="99"/>
    <n v="39.6"/>
    <s v="100.0 %"/>
    <n v="-39.6"/>
    <x v="2"/>
    <s v="Tienda Vitrina"/>
    <m/>
  </r>
  <r>
    <x v="8"/>
    <s v="Camacho"/>
    <n v="1166740147"/>
    <s v="María Almenara - Camacho"/>
    <m/>
    <x v="228"/>
    <s v="14:22:54"/>
    <s v="Orden incorrecta"/>
    <s v=""/>
    <n v="35"/>
    <n v="36.9"/>
    <s v="100.0 %"/>
    <n v="-35"/>
    <x v="2"/>
    <s v="Tienda Vitrina"/>
    <m/>
  </r>
  <r>
    <x v="8"/>
    <s v="Bolivar"/>
    <n v="1166789609"/>
    <s v="Mária Almenara - Pueblo Libre"/>
    <m/>
    <x v="228"/>
    <s v="16:00:08"/>
    <s v="Producto incorrecto"/>
    <s v=""/>
    <n v="32"/>
    <n v="17.600000000000001"/>
    <s v="100.0 %"/>
    <n v="-17.600000000000001"/>
    <x v="2"/>
    <s v="Tienda Vitrina"/>
    <m/>
  </r>
  <r>
    <x v="8"/>
    <s v="Camacho"/>
    <n v="1166856860"/>
    <s v="María Almenara - Camacho"/>
    <m/>
    <x v="228"/>
    <s v="18:01:28"/>
    <s v="Producto faltante"/>
    <s v=""/>
    <n v="48"/>
    <n v="16"/>
    <s v="100.0 %"/>
    <n v="-16"/>
    <x v="1"/>
    <s v="Tienda Vitrina"/>
    <m/>
  </r>
  <r>
    <x v="8"/>
    <s v="Megaplaza"/>
    <n v="1167544548"/>
    <s v="Mária Almenara - Mega Plaza"/>
    <m/>
    <x v="229"/>
    <s v="16:38:23"/>
    <s v="Calidad del producto"/>
    <s v=""/>
    <n v="99"/>
    <n v="99"/>
    <s v="100.0 %"/>
    <n v="-99"/>
    <x v="0"/>
    <s v="Tienda"/>
    <m/>
  </r>
  <r>
    <x v="8"/>
    <s v="SantaCata"/>
    <n v="1167656192"/>
    <s v="Mária Almenara - Santa Catalina"/>
    <m/>
    <x v="229"/>
    <s v="18:27:31"/>
    <s v="Orden incorrecta"/>
    <s v=""/>
    <n v="49"/>
    <n v="50.6"/>
    <s v="100.0 %"/>
    <n v="-49"/>
    <x v="2"/>
    <s v="Tienda Vitrina"/>
    <m/>
  </r>
  <r>
    <x v="8"/>
    <s v="La molina"/>
    <n v="1167884885"/>
    <s v="Mária Almenara - La Molina"/>
    <m/>
    <x v="229"/>
    <s v="21:00:25"/>
    <s v="Producto faltante"/>
    <s v=""/>
    <n v="41"/>
    <n v="8.8000000000000007"/>
    <s v="100.0 %"/>
    <n v="-8.8000000000000007"/>
    <x v="1"/>
    <s v="Tienda Vitrina"/>
    <m/>
  </r>
  <r>
    <x v="8"/>
    <s v="Megaplaza"/>
    <n v="1168380305"/>
    <s v="Mária Almenara - Mega Plaza"/>
    <m/>
    <x v="230"/>
    <s v="15:39:31"/>
    <s v="Producto faltante"/>
    <s v=""/>
    <n v="62"/>
    <n v="14.32"/>
    <s v="100.0 %"/>
    <n v="-14.32"/>
    <x v="1"/>
    <s v="Tienda Vitrina"/>
    <m/>
  </r>
  <r>
    <x v="8"/>
    <s v="Camacho"/>
    <n v="1168384388"/>
    <s v="María Almenara - Camacho"/>
    <m/>
    <x v="230"/>
    <s v="16:27:57"/>
    <s v="Producto faltante"/>
    <s v=""/>
    <n v="89.8"/>
    <n v="24.7"/>
    <s v="100.0 %"/>
    <n v="-24.7"/>
    <x v="1"/>
    <s v="Tienda Vitrina"/>
    <m/>
  </r>
  <r>
    <x v="8"/>
    <s v="La Marina"/>
    <n v="1168829409"/>
    <s v="Mária Almenara - La Marina"/>
    <m/>
    <x v="230"/>
    <s v="21:13:34"/>
    <s v="Producto faltante"/>
    <s v=""/>
    <n v="48"/>
    <n v="32"/>
    <s v="100.0 %"/>
    <n v="-32"/>
    <x v="1"/>
    <s v="Tienda Vitrina"/>
    <m/>
  </r>
  <r>
    <x v="8"/>
    <s v="Paso28"/>
    <n v="1169288440"/>
    <s v="Mária Almenara - Paseo De La Republica"/>
    <m/>
    <x v="231"/>
    <s v="16:24:16"/>
    <s v="Producto incorrecto"/>
    <s v=""/>
    <n v="72"/>
    <n v="16"/>
    <s v="100.0 %"/>
    <n v="-16"/>
    <x v="2"/>
    <s v="Tienda Vitrina"/>
    <m/>
  </r>
  <r>
    <x v="8"/>
    <s v="Precursores"/>
    <n v="1169220660"/>
    <s v="María Almenara - Precursores"/>
    <m/>
    <x v="231"/>
    <s v="14:35:26"/>
    <s v="Producto incorrecto"/>
    <s v=""/>
    <n v="101"/>
    <n v="52"/>
    <s v="100.0 %"/>
    <n v="-52"/>
    <x v="2"/>
    <s v="Tienda Vitrina"/>
    <m/>
  </r>
  <r>
    <x v="8"/>
    <s v="Megaplaza"/>
    <n v="1169339780"/>
    <s v="Mária Almenara - Mega Plaza"/>
    <m/>
    <x v="231"/>
    <s v="16:55:52"/>
    <s v="Calidad del producto"/>
    <s v=""/>
    <n v="32"/>
    <n v="29.5"/>
    <s v="100.0 %"/>
    <n v="-29.5"/>
    <x v="0"/>
    <s v="Tienda"/>
    <m/>
  </r>
  <r>
    <x v="8"/>
    <s v="Megaplaza"/>
    <n v="1169370285"/>
    <s v="Mária Almenara - Mega Plaza"/>
    <m/>
    <x v="231"/>
    <s v="18:09:49"/>
    <s v="Calidad del producto"/>
    <s v=""/>
    <n v="16"/>
    <n v="16"/>
    <s v="100.0 %"/>
    <n v="-16"/>
    <x v="0"/>
    <s v="Tienda"/>
    <m/>
  </r>
  <r>
    <x v="8"/>
    <s v="Bolivar"/>
    <n v="1169762902"/>
    <s v="Mária Almenara - Pueblo Libre"/>
    <m/>
    <x v="231"/>
    <s v="21:58:30"/>
    <s v="Calidad del producto"/>
    <s v=""/>
    <n v="16"/>
    <n v="4.8"/>
    <s v="100.0 %"/>
    <n v="-4.8"/>
    <x v="0"/>
    <s v="Tienda"/>
    <m/>
  </r>
  <r>
    <x v="8"/>
    <s v="San Miguel"/>
    <n v="1169740805"/>
    <s v="María Almenara - San Miguel"/>
    <m/>
    <x v="231"/>
    <s v="21:42:39"/>
    <s v="Calidad del producto"/>
    <s v=""/>
    <n v="49"/>
    <n v="14.7"/>
    <s v="100.0 %"/>
    <n v="-14.7"/>
    <x v="0"/>
    <s v="Tienda"/>
    <m/>
  </r>
  <r>
    <x v="8"/>
    <s v="Paso28"/>
    <n v="1169762824"/>
    <s v="Mária Almenara - Paseo De La Republica"/>
    <m/>
    <x v="231"/>
    <s v="21:57:54"/>
    <s v="Orden incorrecta"/>
    <s v=""/>
    <n v="32"/>
    <n v="37"/>
    <s v="100.0 %"/>
    <n v="-32"/>
    <x v="2"/>
    <s v="Tienda Vitrina"/>
    <m/>
  </r>
  <r>
    <x v="8"/>
    <s v="SantaCata"/>
    <n v="1169171465"/>
    <s v="Mária Almenara - Santa Catalina"/>
    <m/>
    <x v="231"/>
    <s v="13:32:29"/>
    <s v="Producto faltante"/>
    <s v=""/>
    <n v="113"/>
    <n v="32"/>
    <s v="100.0 %"/>
    <n v="-32"/>
    <x v="1"/>
    <s v="Tienda Vitrina"/>
    <m/>
  </r>
  <r>
    <x v="8"/>
    <s v="San Miguel"/>
    <n v="1169931807"/>
    <s v="María Almenara - San Miguel"/>
    <m/>
    <x v="232"/>
    <s v="09:30:20"/>
    <s v="Orden incorrecta"/>
    <s v=""/>
    <n v="49"/>
    <n v="51.4"/>
    <s v="100.0 %"/>
    <n v="-49"/>
    <x v="2"/>
    <s v="Tienda Vitrina"/>
    <m/>
  </r>
  <r>
    <x v="8"/>
    <s v="San Miguel"/>
    <n v="1169913970"/>
    <s v="María Almenara - San Miguel"/>
    <m/>
    <x v="232"/>
    <s v="10:38:20"/>
    <s v="Producto faltante"/>
    <s v=""/>
    <n v="32"/>
    <n v="9.6"/>
    <s v="100.0 %"/>
    <n v="-9.6"/>
    <x v="1"/>
    <s v="Tienda Vitrina"/>
    <m/>
  </r>
  <r>
    <x v="8"/>
    <s v="San Miguel"/>
    <n v="1169994655"/>
    <s v="María Almenara - San Miguel"/>
    <m/>
    <x v="232"/>
    <s v="10:46:05"/>
    <s v="Producto faltante"/>
    <s v=""/>
    <n v="108.8"/>
    <n v="17.940000000000001"/>
    <s v="100.0 %"/>
    <n v="-17.940000000000001"/>
    <x v="1"/>
    <s v="Tienda Vitrina"/>
    <m/>
  </r>
  <r>
    <x v="8"/>
    <s v="Camacho"/>
    <n v="1169997080"/>
    <s v="María Almenara - Camacho"/>
    <m/>
    <x v="232"/>
    <s v="11:09:46"/>
    <s v="Producto incorrecto"/>
    <s v=""/>
    <n v="52"/>
    <n v="28.6"/>
    <s v="100.0 %"/>
    <n v="-28.6"/>
    <x v="2"/>
    <s v="Tienda Vitrina"/>
    <m/>
  </r>
  <r>
    <x v="8"/>
    <s v="La molina"/>
    <n v="1170033833"/>
    <s v="Mária Almenara - La Molina"/>
    <m/>
    <x v="232"/>
    <s v="11:53:29"/>
    <s v="Producto faltante"/>
    <s v=""/>
    <n v="50"/>
    <n v="9"/>
    <s v="100.0 %"/>
    <n v="-9"/>
    <x v="1"/>
    <s v="Tienda Vitrina"/>
    <m/>
  </r>
  <r>
    <x v="8"/>
    <s v="La molina"/>
    <n v="1170131539"/>
    <s v="Mária Almenara - La Molina"/>
    <m/>
    <x v="232"/>
    <s v="12:42:13"/>
    <s v="Producto faltante"/>
    <s v=""/>
    <n v="104"/>
    <n v="52"/>
    <s v="100.0 %"/>
    <n v="-52"/>
    <x v="1"/>
    <s v="Tienda Vitrina"/>
    <m/>
  </r>
  <r>
    <x v="8"/>
    <s v="Aramburu"/>
    <n v="1170261253"/>
    <s v="Mária Almenara - Aramburú"/>
    <m/>
    <x v="232"/>
    <s v="14:30:33"/>
    <s v="Orden incorrecta"/>
    <s v=""/>
    <n v="98"/>
    <n v="100.8"/>
    <s v="100.0 %"/>
    <n v="-98"/>
    <x v="2"/>
    <s v="Tienda Vitrina"/>
    <m/>
  </r>
  <r>
    <x v="8"/>
    <s v="Chorrillos"/>
    <n v="1170265158"/>
    <s v="Mária Almenara – Villa Chorrillos"/>
    <m/>
    <x v="232"/>
    <s v="14:57:33"/>
    <s v="Producto incorrecto"/>
    <s v=""/>
    <n v="48"/>
    <n v="16"/>
    <s v="100.0 %"/>
    <n v="-16"/>
    <x v="2"/>
    <s v="Tienda Vitrina"/>
    <m/>
  </r>
  <r>
    <x v="8"/>
    <s v="SantaCata"/>
    <n v="1170369145"/>
    <s v="Mária Almenara - Santa Catalina"/>
    <m/>
    <x v="232"/>
    <s v="17:14:04"/>
    <s v="Orden incorrecta"/>
    <s v=""/>
    <n v="16"/>
    <n v="16"/>
    <s v="100.0 %"/>
    <n v="-16"/>
    <x v="2"/>
    <s v="Tienda Vitrina"/>
    <m/>
  </r>
  <r>
    <x v="8"/>
    <s v="Megaplaza"/>
    <n v="1170564751"/>
    <s v="Mária Almenara - Mega Plaza"/>
    <m/>
    <x v="232"/>
    <s v="19:08:49"/>
    <s v="Producto faltante"/>
    <s v=""/>
    <n v="32"/>
    <n v="8.8000000000000007"/>
    <s v="100.0 %"/>
    <n v="-8.8000000000000007"/>
    <x v="1"/>
    <s v="Tienda Vitrina"/>
    <m/>
  </r>
  <r>
    <x v="8"/>
    <s v="San Miguel"/>
    <n v="1170699583"/>
    <s v="María Almenara - San Miguel"/>
    <m/>
    <x v="232"/>
    <s v="20:26:32"/>
    <s v="Producto faltante"/>
    <s v=""/>
    <n v="102"/>
    <n v="9"/>
    <s v="100.0 %"/>
    <n v="-9"/>
    <x v="1"/>
    <s v="Tienda Vitrina"/>
    <m/>
  </r>
  <r>
    <x v="8"/>
    <s v="Paso28"/>
    <n v="1170356021"/>
    <s v="Mária Almenara - Paseo De La Republica"/>
    <m/>
    <x v="232"/>
    <s v="16:15:15"/>
    <s v="Calidad del producto"/>
    <s v=""/>
    <n v="81"/>
    <n v="81"/>
    <s v="100.0 %"/>
    <n v="-81"/>
    <x v="0"/>
    <s v="Tienda"/>
    <m/>
  </r>
  <r>
    <x v="8"/>
    <s v="Megaplaza"/>
    <n v="1170702874"/>
    <s v="Mária Almenara - Mega Plaza"/>
    <m/>
    <x v="232"/>
    <s v="20:49:26"/>
    <s v="Calidad del producto"/>
    <s v=""/>
    <n v="95"/>
    <n v="28.5"/>
    <s v="100.0 %"/>
    <n v="-28.5"/>
    <x v="0"/>
    <s v="Tienda"/>
    <m/>
  </r>
  <r>
    <x v="7"/>
    <s v="Camacho"/>
    <n v="1145815582"/>
    <s v="María Almenara - Camacho"/>
    <m/>
    <x v="205"/>
    <s v="20:20:57"/>
    <s v="Calidad del producto"/>
    <s v=""/>
    <n v="99"/>
    <n v="32.67"/>
    <s v="100.0 %"/>
    <n v="-32.67"/>
    <x v="0"/>
    <s v="Tienda"/>
    <m/>
  </r>
  <r>
    <x v="8"/>
    <s v="Bolivar"/>
    <n v="1170699028"/>
    <s v="Mária Almenara - Pueblo Libre"/>
    <m/>
    <x v="232"/>
    <s v="20:22:32"/>
    <s v="Producto faltante"/>
    <s v=""/>
    <n v="49"/>
    <n v="26.95"/>
    <s v="100.0 %"/>
    <n v="-26.95"/>
    <x v="1"/>
    <s v="Tienda Vitrina"/>
    <m/>
  </r>
  <r>
    <x v="8"/>
    <s v="San Miguel"/>
    <n v="1170874815"/>
    <s v="María Almenara - San Miguel"/>
    <m/>
    <x v="233"/>
    <s v="09:16:20"/>
    <s v="Producto faltante"/>
    <s v=""/>
    <n v="29.9"/>
    <n v="11.96"/>
    <s v="100.0 %"/>
    <n v="-11.96"/>
    <x v="1"/>
    <s v="Tienda Vitrina"/>
    <m/>
  </r>
  <r>
    <x v="8"/>
    <s v="Megaplaza"/>
    <n v="1171040725"/>
    <s v="Mária Almenara - Mega Plaza"/>
    <m/>
    <x v="233"/>
    <s v="14:24:56"/>
    <s v="Producto faltante"/>
    <s v=""/>
    <n v="42"/>
    <n v="13.4"/>
    <s v="100.0 %"/>
    <n v="-13.4"/>
    <x v="1"/>
    <s v="Tienda Vitrina"/>
    <m/>
  </r>
  <r>
    <x v="8"/>
    <s v="San Miguel"/>
    <n v="1172108124"/>
    <s v="María Almenara - San Miguel"/>
    <m/>
    <x v="234"/>
    <s v="17:11:59"/>
    <s v="Producto faltante"/>
    <s v=""/>
    <n v="43"/>
    <n v="10.94"/>
    <s v="100.0 %"/>
    <n v="-10.94"/>
    <x v="1"/>
    <s v="Tienda Vitrina"/>
    <m/>
  </r>
  <r>
    <x v="8"/>
    <s v="La Marina"/>
    <n v="1171786605"/>
    <s v="Mária Almenara - La Marina"/>
    <m/>
    <x v="234"/>
    <s v="11:54:53"/>
    <s v="Orden incorrecta"/>
    <s v=""/>
    <n v="15"/>
    <n v="15"/>
    <s v="100.0 %"/>
    <n v="-15"/>
    <x v="2"/>
    <s v="Tienda Vitrina"/>
    <m/>
  </r>
  <r>
    <x v="8"/>
    <s v="Aramburu"/>
    <n v="1172004760"/>
    <s v="Mária Almenara - Aramburú"/>
    <m/>
    <x v="234"/>
    <s v="16:07:43"/>
    <s v="Producto faltante"/>
    <s v=""/>
    <n v="99"/>
    <n v="39.6"/>
    <s v="100.0 %"/>
    <n v="-39.6"/>
    <x v="1"/>
    <s v="Tienda Vitrina"/>
    <m/>
  </r>
  <r>
    <x v="8"/>
    <s v="Megaplaza"/>
    <n v="1172451417"/>
    <s v="Mária Almenara - Mega Plaza"/>
    <m/>
    <x v="234"/>
    <s v="20:29:49"/>
    <s v="Calidad del producto"/>
    <s v=""/>
    <n v="49"/>
    <n v="14.7"/>
    <s v="100.0 %"/>
    <n v="-14.7"/>
    <x v="0"/>
    <s v="Tienda"/>
    <m/>
  </r>
  <r>
    <x v="8"/>
    <s v="San Miguel"/>
    <n v="1172888182"/>
    <s v="María Almenara - San Miguel"/>
    <m/>
    <x v="235"/>
    <s v="13:21:08"/>
    <s v="Producto incorrecto"/>
    <s v=""/>
    <n v="34"/>
    <n v="9.9"/>
    <s v="100.0 %"/>
    <n v="-9.9"/>
    <x v="2"/>
    <s v="Tienda Vitrina"/>
    <m/>
  </r>
  <r>
    <x v="8"/>
    <s v="San Miguel"/>
    <n v="1173043282"/>
    <s v="María Almenara - San Miguel"/>
    <m/>
    <x v="235"/>
    <s v="15:31:49"/>
    <s v="Producto incorrecto"/>
    <s v=""/>
    <n v="32"/>
    <n v="16"/>
    <s v="100.0 %"/>
    <n v="-16"/>
    <x v="2"/>
    <s v="Tienda Vitrina"/>
    <m/>
  </r>
  <r>
    <x v="8"/>
    <s v="Megaplaza"/>
    <n v="1173045945"/>
    <s v="Mária Almenara - Mega Plaza"/>
    <m/>
    <x v="235"/>
    <s v="16:09:27"/>
    <s v="Orden incorrecta"/>
    <s v=""/>
    <n v="47"/>
    <n v="47"/>
    <s v="100.0 %"/>
    <n v="-47"/>
    <x v="2"/>
    <s v="Tienda Vitrina"/>
    <m/>
  </r>
  <r>
    <x v="8"/>
    <s v="Paso28"/>
    <n v="1173552988"/>
    <s v="Mária Almenara - Paseo De La Republica"/>
    <m/>
    <x v="236"/>
    <s v="08:48:22"/>
    <s v="Calidad del producto"/>
    <s v=""/>
    <n v="99"/>
    <n v="99"/>
    <s v="100.0 %"/>
    <n v="-99"/>
    <x v="0"/>
    <s v="Tienda"/>
    <m/>
  </r>
  <r>
    <x v="8"/>
    <s v="La Encalada"/>
    <n v="1173858831"/>
    <s v="Mária Almenara - Encalada"/>
    <m/>
    <x v="236"/>
    <s v="12:20:24"/>
    <s v="Orden incorrecta"/>
    <s v=""/>
    <n v="32"/>
    <n v="34.9"/>
    <s v="100.0 %"/>
    <n v="-32"/>
    <x v="2"/>
    <s v="Tienda Vitrina"/>
    <m/>
  </r>
  <r>
    <x v="8"/>
    <s v="San Miguel"/>
    <n v="1173858723"/>
    <s v="María Almenara - San Miguel"/>
    <m/>
    <x v="236"/>
    <s v="12:19:43"/>
    <s v="Calidad del producto"/>
    <s v=""/>
    <n v="18"/>
    <n v="5.4"/>
    <s v="100.0 %"/>
    <n v="-5.4"/>
    <x v="0"/>
    <s v="Tienda"/>
    <m/>
  </r>
  <r>
    <x v="8"/>
    <s v="Dos De Mayo"/>
    <n v="1174092079"/>
    <s v="Mária Almenara - Dos De Mayo"/>
    <m/>
    <x v="236"/>
    <s v="15:53:59"/>
    <s v="Orden incorrecta"/>
    <s v=""/>
    <n v="16"/>
    <n v="17.2"/>
    <s v="100.0 %"/>
    <n v="-16"/>
    <x v="2"/>
    <s v="Tienda Vitrina"/>
    <m/>
  </r>
  <r>
    <x v="8"/>
    <s v="Dos De Mayo"/>
    <n v="1174037371"/>
    <s v="Mária Almenara - Dos De Mayo"/>
    <m/>
    <x v="236"/>
    <s v="15:47:43"/>
    <s v="Orden incorrecta"/>
    <s v=""/>
    <n v="15"/>
    <n v="16.8"/>
    <s v="100.0 %"/>
    <n v="-15"/>
    <x v="2"/>
    <s v="Tienda Vitrina"/>
    <m/>
  </r>
  <r>
    <x v="8"/>
    <s v="San Miguel"/>
    <n v="1174170541"/>
    <s v="María Almenara - San Miguel"/>
    <m/>
    <x v="236"/>
    <s v="17:06:54"/>
    <s v="Orden incorrecta"/>
    <s v=""/>
    <n v="49"/>
    <n v="52.7"/>
    <s v="100.0 %"/>
    <n v="-49"/>
    <x v="2"/>
    <s v="Tienda Vitrina"/>
    <m/>
  </r>
  <r>
    <x v="8"/>
    <s v="Aramburu"/>
    <n v="1174233088"/>
    <s v="Mária Almenara - Aramburú"/>
    <m/>
    <x v="236"/>
    <s v="18:42:11"/>
    <s v="Producto faltante"/>
    <s v=""/>
    <n v="27"/>
    <n v="9"/>
    <s v="100.0 %"/>
    <n v="-9"/>
    <x v="1"/>
    <s v="Tienda Vitrina"/>
    <m/>
  </r>
  <r>
    <x v="8"/>
    <s v="Chorrillos"/>
    <n v="1175230272"/>
    <s v="Mária Almenara – Villa Chorrillos"/>
    <m/>
    <x v="237"/>
    <s v="17:16:17"/>
    <s v="Calidad del producto"/>
    <s v=""/>
    <n v="44.9"/>
    <n v="13.47"/>
    <s v="100.0 %"/>
    <n v="-13.47"/>
    <x v="0"/>
    <s v="Tienda"/>
    <m/>
  </r>
  <r>
    <x v="8"/>
    <s v="Chorrillos"/>
    <n v="1175552115"/>
    <s v="Mária Almenara – Villa Chorrillos"/>
    <m/>
    <x v="237"/>
    <s v="20:24:09"/>
    <s v="Calidad del producto"/>
    <s v=""/>
    <n v="99"/>
    <n v="29.7"/>
    <s v="100.0 %"/>
    <n v="-29.7"/>
    <x v="0"/>
    <s v="Tienda"/>
    <m/>
  </r>
  <r>
    <x v="8"/>
    <s v="SantaCata"/>
    <n v="1176390066"/>
    <s v="Mária Almenara - Santa Catalina"/>
    <m/>
    <x v="238"/>
    <s v="17:24:31"/>
    <s v="Calidad del producto"/>
    <s v=""/>
    <n v="16"/>
    <n v="4.8"/>
    <s v="100.0 %"/>
    <n v="-4.8"/>
    <x v="0"/>
    <s v="Tienda"/>
    <m/>
  </r>
  <r>
    <x v="8"/>
    <s v="La Mar"/>
    <n v="1176823506"/>
    <s v="Mária Almenara - La Mar"/>
    <m/>
    <x v="238"/>
    <s v="21:13:49"/>
    <s v="Producto incorrecto"/>
    <s v=""/>
    <n v="64"/>
    <n v="16"/>
    <s v="100.0 %"/>
    <n v="-16"/>
    <x v="2"/>
    <s v="Tienda Vitrina"/>
    <m/>
  </r>
  <r>
    <x v="8"/>
    <s v="Paso28"/>
    <n v="1176554527"/>
    <s v="Mária Almenara - Paseo De La Republica"/>
    <m/>
    <x v="238"/>
    <s v="18:51:27"/>
    <s v="Producto faltante"/>
    <s v=""/>
    <n v="32"/>
    <n v="16"/>
    <s v="100.0 %"/>
    <n v="-16"/>
    <x v="1"/>
    <s v="Tienda Vitrina"/>
    <m/>
  </r>
  <r>
    <x v="8"/>
    <s v="Dos De Mayo"/>
    <n v="1177159700"/>
    <s v="Mária Almenara - Dos De Mayo"/>
    <m/>
    <x v="239"/>
    <s v="11:15:07"/>
    <s v="Orden incorrecta"/>
    <s v=""/>
    <n v="16"/>
    <n v="18.399999999999999"/>
    <s v="100.0 %"/>
    <n v="-16"/>
    <x v="2"/>
    <s v="Tienda Vitrina"/>
    <m/>
  </r>
  <r>
    <x v="8"/>
    <s v="SantaCata"/>
    <n v="1177565327"/>
    <s v="Mária Almenara - Santa Catalina"/>
    <m/>
    <x v="239"/>
    <s v="15:35:32"/>
    <s v="Producto faltante"/>
    <s v=""/>
    <n v="49"/>
    <n v="26.95"/>
    <s v="100.0 %"/>
    <n v="-26.95"/>
    <x v="1"/>
    <s v="Tienda Vitrina"/>
    <m/>
  </r>
  <r>
    <x v="8"/>
    <s v="Bolivar"/>
    <n v="1177631616"/>
    <s v="Mária Almenara - Pueblo Libre"/>
    <m/>
    <x v="239"/>
    <s v="16:55:28"/>
    <s v="Orden incorrecta"/>
    <s v=""/>
    <n v="16"/>
    <n v="17.7"/>
    <s v="100.0 %"/>
    <n v="-16"/>
    <x v="2"/>
    <s v="Tienda Vitrina"/>
    <m/>
  </r>
  <r>
    <x v="8"/>
    <s v="Camacho"/>
    <n v="1177449503"/>
    <s v="María Almenara - Camacho"/>
    <m/>
    <x v="239"/>
    <s v="14:16:59"/>
    <s v="Producto faltante"/>
    <s v=""/>
    <n v="99"/>
    <n v="54.45"/>
    <s v="100.0 %"/>
    <n v="-54.45"/>
    <x v="1"/>
    <s v="Tienda Vitrina"/>
    <m/>
  </r>
  <r>
    <x v="8"/>
    <s v="Precursores"/>
    <n v="1177888949"/>
    <s v="María Almenara - Precursores"/>
    <m/>
    <x v="239"/>
    <s v="19:56:59"/>
    <s v="Producto faltante"/>
    <s v=""/>
    <n v="16"/>
    <n v="8.8000000000000007"/>
    <s v="100.0 %"/>
    <n v="-8.8000000000000007"/>
    <x v="1"/>
    <s v="Tienda Vitrina"/>
    <m/>
  </r>
  <r>
    <x v="8"/>
    <s v="Aramburu"/>
    <n v="1177938583"/>
    <s v="Mária Almenara - Aramburú"/>
    <m/>
    <x v="239"/>
    <s v="19:53:00"/>
    <s v="Producto incorrecto"/>
    <s v=""/>
    <n v="32"/>
    <n v="16"/>
    <s v="100.0 %"/>
    <n v="-16"/>
    <x v="2"/>
    <s v="Tienda Vitrina"/>
    <m/>
  </r>
  <r>
    <x v="8"/>
    <s v="Chorrillos"/>
    <n v="1177940251"/>
    <s v="Mária Almenara – Villa Chorrillos"/>
    <m/>
    <x v="239"/>
    <s v="20:02:28"/>
    <s v="Orden incorrecta"/>
    <s v=""/>
    <n v="16"/>
    <n v="18.3"/>
    <s v="100.0 %"/>
    <n v="-16"/>
    <x v="2"/>
    <s v="Tienda Vitrina"/>
    <m/>
  </r>
  <r>
    <x v="8"/>
    <s v="Aramburu"/>
    <n v="1178051580"/>
    <s v="Mária Almenara - Aramburú"/>
    <m/>
    <x v="239"/>
    <s v="21:04:44"/>
    <s v="Producto incorrecto"/>
    <s v=""/>
    <n v="32"/>
    <n v="16"/>
    <s v="100.0 %"/>
    <n v="-16"/>
    <x v="2"/>
    <s v="Tienda Vitrina"/>
    <m/>
  </r>
  <r>
    <x v="8"/>
    <s v="Chorrillos"/>
    <n v="1178053729"/>
    <s v="Mária Almenara – Villa Chorrillos"/>
    <m/>
    <x v="239"/>
    <s v="21:23:03"/>
    <s v="Orden incorrecta"/>
    <s v=""/>
    <n v="31"/>
    <n v="31"/>
    <s v="100.0 %"/>
    <n v="-31"/>
    <x v="2"/>
    <s v="Tienda Vitrina"/>
    <m/>
  </r>
  <r>
    <x v="8"/>
    <s v="La Encalada"/>
    <n v="1178290746"/>
    <s v="Mária Almenara - Encalada"/>
    <m/>
    <x v="240"/>
    <s v="07:59:26"/>
    <s v="Producto faltante"/>
    <s v=""/>
    <n v="52"/>
    <n v="28.6"/>
    <s v="100.0 %"/>
    <n v="-28.6"/>
    <x v="1"/>
    <s v="Tienda Vitrina"/>
    <m/>
  </r>
  <r>
    <x v="8"/>
    <s v="La Mar"/>
    <n v="1178699631"/>
    <s v="Mária Almenara - La Mar"/>
    <m/>
    <x v="240"/>
    <s v="16:08:09"/>
    <s v="Calidad del producto"/>
    <s v=""/>
    <n v="35"/>
    <n v="10.5"/>
    <s v="100.0 %"/>
    <n v="-10.5"/>
    <x v="0"/>
    <s v="Tienda"/>
    <m/>
  </r>
  <r>
    <x v="8"/>
    <s v="Chorrillos"/>
    <n v="1179520466"/>
    <s v="Mária Almenara – Villa Chorrillos"/>
    <m/>
    <x v="241"/>
    <s v="18:29:11"/>
    <s v="Calidad del producto"/>
    <s v=""/>
    <n v="25"/>
    <n v="16"/>
    <s v="100.0 %"/>
    <n v="-16"/>
    <x v="0"/>
    <s v="Tienda"/>
    <m/>
  </r>
  <r>
    <x v="8"/>
    <s v="San Miguel"/>
    <n v="1179581752"/>
    <s v="María Almenara - San Miguel"/>
    <m/>
    <x v="241"/>
    <s v="19:06:05"/>
    <s v="Producto faltante"/>
    <s v=""/>
    <n v="52.8"/>
    <n v="25.8"/>
    <s v="100.0 %"/>
    <n v="-25.8"/>
    <x v="1"/>
    <s v="Tienda Vitrina"/>
    <m/>
  </r>
  <r>
    <x v="8"/>
    <s v="SantaCata"/>
    <n v="1179751170"/>
    <s v="Mária Almenara - Santa Catalina"/>
    <m/>
    <x v="241"/>
    <s v="21:49:15"/>
    <s v="Producto incorrecto"/>
    <s v=""/>
    <n v="32"/>
    <n v="16"/>
    <s v="100.0 %"/>
    <n v="-16"/>
    <x v="2"/>
    <s v="Tienda Vitrina"/>
    <m/>
  </r>
  <r>
    <x v="8"/>
    <s v="Megaplaza"/>
    <n v="1180092099"/>
    <s v="Mária Almenara - Mega Plaza"/>
    <m/>
    <x v="242"/>
    <s v="15:46:53"/>
    <s v="Orden incorrecta"/>
    <s v=""/>
    <n v="35"/>
    <n v="36.4"/>
    <s v="100.0 %"/>
    <n v="-35"/>
    <x v="2"/>
    <s v="Tienda Vitrina"/>
    <m/>
  </r>
  <r>
    <x v="8"/>
    <s v="Paso28"/>
    <n v="1180906094"/>
    <s v="Mária Almenara - Paseo De La Republica"/>
    <m/>
    <x v="243"/>
    <s v="17:51:05"/>
    <s v="Producto faltante"/>
    <s v=""/>
    <n v="60.9"/>
    <n v="24.7"/>
    <s v="100.0 %"/>
    <n v="-24.7"/>
    <x v="1"/>
    <s v="Tienda Vitrina"/>
    <m/>
  </r>
  <r>
    <x v="8"/>
    <s v="SantaCata"/>
    <n v="1181110138"/>
    <s v="Mária Almenara - Santa Catalina"/>
    <m/>
    <x v="243"/>
    <s v="20:03:22"/>
    <s v="Calidad del producto"/>
    <s v=""/>
    <n v="49"/>
    <n v="14.71"/>
    <s v="100.0 %"/>
    <n v="-14.71"/>
    <x v="0"/>
    <s v="Tienda"/>
    <m/>
  </r>
  <r>
    <x v="8"/>
    <s v="La molina"/>
    <n v="1181360771"/>
    <s v="Mária Almenara - La Molina"/>
    <m/>
    <x v="244"/>
    <s v="10:55:23"/>
    <s v="Calidad del producto"/>
    <s v=""/>
    <n v="48"/>
    <n v="32"/>
    <s v="100.0 %"/>
    <n v="-32"/>
    <x v="0"/>
    <s v="Tienda"/>
    <m/>
  </r>
  <r>
    <x v="8"/>
    <s v="Paso28"/>
    <n v="1181501724"/>
    <s v="Mária Almenara - Paseo De La Republica"/>
    <m/>
    <x v="244"/>
    <s v="11:41:49"/>
    <s v="Calidad del producto"/>
    <s v=""/>
    <n v="49"/>
    <n v="49"/>
    <s v="100.0 %"/>
    <n v="-49"/>
    <x v="0"/>
    <s v="Tienda"/>
    <m/>
  </r>
  <r>
    <x v="8"/>
    <s v="Chorrillos"/>
    <n v="1182672786"/>
    <s v="Mária Almenara – Villa Chorrillos"/>
    <m/>
    <x v="245"/>
    <s v="13:35:53"/>
    <s v="Producto faltante"/>
    <s v=""/>
    <n v="111"/>
    <n v="30"/>
    <s v="100.0 %"/>
    <n v="-30"/>
    <x v="1"/>
    <s v="Tienda Vitrina"/>
    <m/>
  </r>
  <r>
    <x v="8"/>
    <s v="Bolivar"/>
    <n v="1183996376"/>
    <s v="Mária Almenara - Pueblo Libre"/>
    <m/>
    <x v="246"/>
    <s v="14:47:02"/>
    <s v="Producto incorrecto"/>
    <s v=""/>
    <n v="41"/>
    <n v="16"/>
    <s v="100.0 %"/>
    <n v="-16"/>
    <x v="2"/>
    <s v="Tienda Vitrina"/>
    <m/>
  </r>
  <r>
    <x v="8"/>
    <s v="San Miguel"/>
    <n v="1184160262"/>
    <s v="María Almenara - San Miguel"/>
    <m/>
    <x v="246"/>
    <s v="17:36:23"/>
    <s v="Producto incorrecto"/>
    <s v=""/>
    <n v="32"/>
    <n v="16"/>
    <s v="100.0 %"/>
    <n v="-16"/>
    <x v="2"/>
    <s v="Tienda Vitrina"/>
    <m/>
  </r>
  <r>
    <x v="8"/>
    <s v="Megaplaza"/>
    <n v="1184130337"/>
    <s v="Mária Almenara - Mega Plaza"/>
    <m/>
    <x v="246"/>
    <s v="17:34:00"/>
    <s v="Producto faltante"/>
    <s v=""/>
    <n v="45"/>
    <n v="5.5"/>
    <s v="100.0 %"/>
    <n v="-5.5"/>
    <x v="1"/>
    <s v="Tienda Vitrina"/>
    <m/>
  </r>
  <r>
    <x v="8"/>
    <s v="Camacho"/>
    <n v="1184359581"/>
    <s v="María Almenara - Camacho"/>
    <m/>
    <x v="246"/>
    <s v="19:41:38"/>
    <s v="Calidad del producto"/>
    <s v=""/>
    <n v="52"/>
    <n v="28.6"/>
    <s v="100.0 %"/>
    <n v="-28.6"/>
    <x v="0"/>
    <s v="Tienda"/>
    <m/>
  </r>
  <r>
    <x v="8"/>
    <s v="Precursores"/>
    <n v="1184342314"/>
    <s v="María Almenara - Precursores"/>
    <m/>
    <x v="246"/>
    <s v="19:25:27"/>
    <s v="Calidad del producto"/>
    <s v=""/>
    <n v="32"/>
    <n v="9.6199999999999992"/>
    <s v="100.0 %"/>
    <n v="-9.6199999999999992"/>
    <x v="0"/>
    <s v="Tienda"/>
    <m/>
  </r>
  <r>
    <x v="8"/>
    <s v="San Miguel"/>
    <n v="1184579554"/>
    <s v="María Almenara - San Miguel"/>
    <m/>
    <x v="246"/>
    <s v="21:53:23"/>
    <s v="Orden incorrecta"/>
    <s v=""/>
    <n v="16"/>
    <n v="19.5"/>
    <s v="100.0 %"/>
    <n v="-16"/>
    <x v="2"/>
    <s v="Tienda Vitrina"/>
    <m/>
  </r>
  <r>
    <x v="8"/>
    <s v="Bolivar"/>
    <n v="1184885961"/>
    <s v="Mária Almenara - Pueblo Libre"/>
    <m/>
    <x v="247"/>
    <s v="12:36:47"/>
    <s v="Producto incorrecto"/>
    <s v=""/>
    <n v="32"/>
    <n v="16"/>
    <s v="100.0 %"/>
    <n v="-16"/>
    <x v="2"/>
    <s v="Tienda Vitrina"/>
    <m/>
  </r>
  <r>
    <x v="8"/>
    <s v="Paso28"/>
    <n v="1184864741"/>
    <s v="Mária Almenara - Paseo De La Republica"/>
    <m/>
    <x v="247"/>
    <s v="12:48:41"/>
    <s v="Calidad del producto"/>
    <s v=""/>
    <n v="18"/>
    <n v="18"/>
    <s v="100.0 %"/>
    <n v="-18"/>
    <x v="0"/>
    <s v="Tienda"/>
    <m/>
  </r>
  <r>
    <x v="8"/>
    <s v="Bolivar"/>
    <n v="1184996349"/>
    <s v="Mária Almenara - Pueblo Libre"/>
    <m/>
    <x v="247"/>
    <s v="14:32:29"/>
    <s v="Producto incorrecto"/>
    <s v=""/>
    <n v="25"/>
    <n v="25"/>
    <s v="100.0 %"/>
    <n v="-25"/>
    <x v="2"/>
    <s v="Tienda Vitrina"/>
    <m/>
  </r>
  <r>
    <x v="8"/>
    <s v="La Encalada"/>
    <n v="1184997280"/>
    <s v="Mária Almenara - Encalada"/>
    <m/>
    <x v="247"/>
    <s v="14:45:01"/>
    <s v="Orden incorrecta"/>
    <s v=""/>
    <n v="16"/>
    <n v="17.2"/>
    <s v="100.0 %"/>
    <n v="-16"/>
    <x v="2"/>
    <s v="Tienda Vitrina"/>
    <m/>
  </r>
  <r>
    <x v="8"/>
    <s v="La Encalada"/>
    <n v="1184996531"/>
    <s v="Mária Almenara - Encalada"/>
    <m/>
    <x v="247"/>
    <s v="14:34:47"/>
    <s v="Orden incorrecta"/>
    <s v=""/>
    <n v="32"/>
    <n v="32"/>
    <s v="100.0 %"/>
    <n v="-32"/>
    <x v="2"/>
    <s v="Tienda Vitrina"/>
    <m/>
  </r>
  <r>
    <x v="8"/>
    <s v="Paso28"/>
    <n v="1185014485"/>
    <s v="Mária Almenara - Paseo De La Republica"/>
    <m/>
    <x v="247"/>
    <s v="15:22:54"/>
    <s v="Producto incorrecto"/>
    <s v=""/>
    <n v="25"/>
    <n v="9"/>
    <s v="100.0 %"/>
    <n v="-9"/>
    <x v="2"/>
    <s v="Tienda Vitrina"/>
    <m/>
  </r>
  <r>
    <x v="8"/>
    <s v="Bolivar"/>
    <n v="1185171904"/>
    <s v="Mária Almenara - Pueblo Libre"/>
    <m/>
    <x v="247"/>
    <s v="17:47:52"/>
    <s v="Producto faltante"/>
    <s v=""/>
    <n v="24"/>
    <n v="8"/>
    <s v="100.0 %"/>
    <n v="-8"/>
    <x v="1"/>
    <s v="Tienda Vitrina"/>
    <m/>
  </r>
  <r>
    <x v="8"/>
    <s v="Bolivar"/>
    <n v="1185175918"/>
    <s v="Mária Almenara - Pueblo Libre"/>
    <m/>
    <x v="247"/>
    <s v="18:19:11"/>
    <s v="Producto incorrecto"/>
    <s v=""/>
    <n v="32"/>
    <n v="16"/>
    <s v="100.0 %"/>
    <n v="-16"/>
    <x v="2"/>
    <s v="Tienda Vitrina"/>
    <m/>
  </r>
  <r>
    <x v="8"/>
    <s v="Aramburu"/>
    <n v="1185898674"/>
    <s v="Mária Almenara - Aramburú"/>
    <m/>
    <x v="248"/>
    <s v="13:56:18"/>
    <s v="Orden incorrecta"/>
    <s v=""/>
    <n v="99"/>
    <n v="99"/>
    <s v="100.0 %"/>
    <n v="-99"/>
    <x v="2"/>
    <s v="Tienda Vitrina"/>
    <m/>
  </r>
  <r>
    <x v="8"/>
    <s v="Paso28"/>
    <n v="1185899922"/>
    <s v="Mária Almenara - Paseo De La Republica"/>
    <m/>
    <x v="248"/>
    <s v="14:10:32"/>
    <s v="Calidad del producto"/>
    <s v=""/>
    <n v="49"/>
    <n v="16.170000000000002"/>
    <s v="100.0 %"/>
    <n v="-16.170000000000002"/>
    <x v="0"/>
    <s v="Tienda"/>
    <m/>
  </r>
  <r>
    <x v="8"/>
    <s v="SantaCata"/>
    <n v="1185988815"/>
    <s v="Mária Almenara - Santa Catalina"/>
    <m/>
    <x v="248"/>
    <s v="15:47:51"/>
    <s v="Producto faltante"/>
    <s v=""/>
    <n v="16"/>
    <n v="5.28"/>
    <s v="100.0 %"/>
    <n v="-5.28"/>
    <x v="1"/>
    <s v="Tienda Vitrina"/>
    <m/>
  </r>
  <r>
    <x v="8"/>
    <s v="Megaplaza"/>
    <n v="1186185847"/>
    <s v="Mária Almenara - Mega Plaza"/>
    <m/>
    <x v="248"/>
    <s v="18:53:36"/>
    <s v="Calidad del producto"/>
    <s v=""/>
    <n v="48"/>
    <n v="32"/>
    <s v="100.0 %"/>
    <n v="-32"/>
    <x v="0"/>
    <s v="Tienda"/>
    <m/>
  </r>
  <r>
    <x v="8"/>
    <s v="La molina"/>
    <n v="1186805494"/>
    <s v="Mária Almenara - La Molina"/>
    <m/>
    <x v="249"/>
    <s v="12:16:42"/>
    <s v="Calidad del producto"/>
    <s v=""/>
    <n v="29"/>
    <n v="29"/>
    <s v="100.0 %"/>
    <n v="-29"/>
    <x v="0"/>
    <s v="Tienda"/>
    <m/>
  </r>
  <r>
    <x v="8"/>
    <s v="SantaCata"/>
    <n v="1186974490"/>
    <s v="Mária Almenara - Santa Catalina"/>
    <m/>
    <x v="249"/>
    <s v="15:16:56"/>
    <s v="Calidad del producto"/>
    <s v=""/>
    <n v="16"/>
    <n v="4.8"/>
    <s v="100.0 %"/>
    <n v="-4.8"/>
    <x v="0"/>
    <s v="Tienda"/>
    <m/>
  </r>
  <r>
    <x v="8"/>
    <s v="San Miguel"/>
    <n v="1187052984"/>
    <s v="María Almenara - San Miguel"/>
    <m/>
    <x v="249"/>
    <s v="16:46:05"/>
    <s v="Orden incorrecta"/>
    <s v=""/>
    <n v="49"/>
    <n v="49"/>
    <s v="100.0 %"/>
    <n v="-49"/>
    <x v="2"/>
    <s v="Tienda Vitrina"/>
    <m/>
  </r>
  <r>
    <x v="8"/>
    <s v="La molina"/>
    <n v="1187546556"/>
    <s v="Mária Almenara - La Molina"/>
    <m/>
    <x v="250"/>
    <s v="07:20:15"/>
    <s v="Calidad del producto"/>
    <s v=""/>
    <n v="41"/>
    <n v="41"/>
    <s v="100.0 %"/>
    <n v="-41"/>
    <x v="0"/>
    <s v="Tienda"/>
    <m/>
  </r>
  <r>
    <x v="8"/>
    <s v="Aramburu"/>
    <n v="1187874757"/>
    <s v="Mária Almenara - Aramburú"/>
    <m/>
    <x v="250"/>
    <s v="14:45:14"/>
    <s v="Producto faltante"/>
    <s v=""/>
    <n v="48"/>
    <n v="8"/>
    <s v="100.0 %"/>
    <n v="-8"/>
    <x v="1"/>
    <s v="Tienda Vitrina"/>
    <m/>
  </r>
  <r>
    <x v="8"/>
    <s v="SantaCata"/>
    <n v="1187966128"/>
    <s v="Mária Almenara - Santa Catalina"/>
    <m/>
    <x v="250"/>
    <s v="16:57:18"/>
    <s v="Producto faltante"/>
    <s v=""/>
    <n v="31"/>
    <n v="15"/>
    <s v="100.0 %"/>
    <n v="-15"/>
    <x v="1"/>
    <s v="Tienda Vitrina"/>
    <m/>
  </r>
  <r>
    <x v="8"/>
    <s v="San Miguel"/>
    <n v="1188032800"/>
    <s v="María Almenara - San Miguel"/>
    <m/>
    <x v="250"/>
    <s v="18:17:48"/>
    <s v="Orden incorrecta"/>
    <s v=""/>
    <n v="49"/>
    <n v="49"/>
    <s v="100.0 %"/>
    <n v="-49"/>
    <x v="2"/>
    <s v="Tienda Vitrina"/>
    <m/>
  </r>
  <r>
    <x v="8"/>
    <s v="Precursores"/>
    <n v="1188032134"/>
    <s v="María Almenara - Precursores"/>
    <m/>
    <x v="250"/>
    <s v="18:14:04"/>
    <s v="Producto faltante"/>
    <s v=""/>
    <n v="89.8"/>
    <n v="29.9"/>
    <s v="100.0 %"/>
    <n v="-29.9"/>
    <x v="1"/>
    <s v="Tienda Vitrina"/>
    <m/>
  </r>
  <r>
    <x v="8"/>
    <s v="Camacho"/>
    <n v="1187678318"/>
    <s v="María Almenara - Camacho"/>
    <m/>
    <x v="250"/>
    <s v="11:57:40"/>
    <s v="Calidad del producto"/>
    <s v=""/>
    <n v="99"/>
    <n v="69"/>
    <s v="100.0 %"/>
    <n v="-69"/>
    <x v="0"/>
    <s v="Tienda"/>
    <m/>
  </r>
  <r>
    <x v="8"/>
    <s v="La Encalada"/>
    <n v="1188305480"/>
    <s v="Mária Almenara - Encalada"/>
    <m/>
    <x v="250"/>
    <s v="21:19:17"/>
    <s v="Orden incorrecta"/>
    <s v=""/>
    <n v="16"/>
    <n v="18.600000000000001"/>
    <s v="100.0 %"/>
    <n v="-16"/>
    <x v="2"/>
    <s v="Tienda Vitrina"/>
    <m/>
  </r>
  <r>
    <x v="8"/>
    <s v="Chorrillos"/>
    <n v="1188365118"/>
    <s v="Mária Almenara – Villa Chorrillos"/>
    <m/>
    <x v="250"/>
    <s v="21:54:25"/>
    <s v="Producto faltante"/>
    <s v=""/>
    <n v="41"/>
    <n v="16"/>
    <s v="100.0 %"/>
    <n v="-16"/>
    <x v="1"/>
    <s v="Tienda Vitrina"/>
    <m/>
  </r>
  <r>
    <x v="8"/>
    <s v="Paso28"/>
    <n v="1188868920"/>
    <s v="Mária Almenara - Paseo De La Republica"/>
    <m/>
    <x v="251"/>
    <s v="15:50:22"/>
    <s v="Producto faltante"/>
    <s v=""/>
    <n v="60.9"/>
    <n v="44.9"/>
    <s v="100.0 %"/>
    <n v="-44.9"/>
    <x v="1"/>
    <s v="Tienda Vitrina"/>
    <m/>
  </r>
  <r>
    <x v="8"/>
    <s v="Bolivar"/>
    <n v="1189244572"/>
    <s v="Mária Almenara - Pueblo Libre"/>
    <m/>
    <x v="251"/>
    <s v="19:52:54"/>
    <s v="Producto faltante"/>
    <s v=""/>
    <n v="48"/>
    <n v="48"/>
    <s v="100.0 %"/>
    <n v="-48"/>
    <x v="1"/>
    <s v="Tienda Vitrina"/>
    <m/>
  </r>
  <r>
    <x v="8"/>
    <s v="La Encalada"/>
    <n v="1189250874"/>
    <s v="Mária Almenara - Encalada"/>
    <m/>
    <x v="251"/>
    <s v="19:52:29"/>
    <s v="Calidad del producto"/>
    <s v=""/>
    <n v="49"/>
    <n v="14.7"/>
    <s v="100.0 %"/>
    <n v="-14.7"/>
    <x v="0"/>
    <s v="Tienda"/>
    <m/>
  </r>
  <r>
    <x v="9"/>
    <s v="SantaCata"/>
    <n v="1189908243"/>
    <s v="Mária Almenara - Santa Catalina"/>
    <m/>
    <x v="252"/>
    <s v="13:55:17"/>
    <s v="Producto incorrecto"/>
    <s v=""/>
    <n v="32"/>
    <n v="16"/>
    <s v="100.0 %"/>
    <n v="-16"/>
    <x v="2"/>
    <s v="Tienda Vitrina"/>
    <m/>
  </r>
  <r>
    <x v="9"/>
    <s v="SantaCata"/>
    <n v="1190125465"/>
    <s v="Mária Almenara - Santa Catalina"/>
    <m/>
    <x v="252"/>
    <s v="17:35:15"/>
    <s v="Producto faltante"/>
    <s v=""/>
    <n v="74.8"/>
    <n v="44.9"/>
    <s v="100.0 %"/>
    <n v="-44.9"/>
    <x v="1"/>
    <s v="Tienda Vitrina"/>
    <m/>
  </r>
  <r>
    <x v="9"/>
    <s v="San Miguel"/>
    <n v="1190280566"/>
    <s v="María Almenara - San Miguel"/>
    <s v="Sin dato"/>
    <x v="252"/>
    <s v="19:14:24"/>
    <s v="Calidad del producto"/>
    <s v=""/>
    <n v="46"/>
    <n v="8"/>
    <s v="100.0 %"/>
    <n v="-8"/>
    <x v="0"/>
    <s v="Tienda"/>
    <s v="Sin dato"/>
  </r>
  <r>
    <x v="9"/>
    <s v="Paso28"/>
    <n v="1190067640"/>
    <s v="Mária Almenara - Paseo De La Republica"/>
    <m/>
    <x v="252"/>
    <s v="16:17:15"/>
    <s v="Orden incorrecta"/>
    <s v=""/>
    <n v="16"/>
    <n v="16"/>
    <s v="100.0 %"/>
    <n v="-16"/>
    <x v="2"/>
    <s v="Tienda Vitrina"/>
    <m/>
  </r>
  <r>
    <x v="9"/>
    <s v="SantaCata"/>
    <n v="1190600770"/>
    <s v="Mária Almenara - Santa Catalina"/>
    <m/>
    <x v="252"/>
    <s v="21:54:53"/>
    <s v="Orden incorrecta"/>
    <s v=""/>
    <n v="90"/>
    <n v="95.7"/>
    <s v="100.0 %"/>
    <n v="-90"/>
    <x v="2"/>
    <s v="Tienda Vitrina"/>
    <m/>
  </r>
  <r>
    <x v="9"/>
    <s v="San Miguel"/>
    <n v="1191025073"/>
    <s v="María Almenara - San Miguel"/>
    <m/>
    <x v="253"/>
    <s v="12:41:23"/>
    <s v="Producto faltante"/>
    <s v=""/>
    <n v="148"/>
    <n v="99"/>
    <s v="100.0 %"/>
    <n v="-99"/>
    <x v="1"/>
    <s v="Tienda Vitrina"/>
    <m/>
  </r>
  <r>
    <x v="9"/>
    <s v="Camacho"/>
    <n v="1191152644"/>
    <s v="María Almenara - Camacho"/>
    <s v="Red Velvet 12pzs"/>
    <x v="253"/>
    <s v="13:52:04"/>
    <s v="Calidad del producto"/>
    <s v=""/>
    <n v="198"/>
    <n v="99"/>
    <s v="100.0 %"/>
    <n v="-99"/>
    <x v="0"/>
    <s v="Tienda"/>
    <s v="Velvet 12pzs"/>
  </r>
  <r>
    <x v="9"/>
    <s v="Dos De Mayo"/>
    <n v="1191340891"/>
    <s v="Mária Almenara - Dos De Mayo"/>
    <s v="tartaleta de frutos rojos personal"/>
    <x v="253"/>
    <s v="15:30:57"/>
    <s v="Calidad del producto"/>
    <s v=""/>
    <n v="32"/>
    <n v="4.8"/>
    <s v="100.0 %"/>
    <n v="-4.8"/>
    <x v="0"/>
    <s v="Tienda"/>
    <s v="tartaleta de frutos rojos personal"/>
  </r>
  <r>
    <x v="9"/>
    <s v="San Miguel"/>
    <n v="1191381639"/>
    <s v="María Almenara - San Miguel"/>
    <m/>
    <x v="253"/>
    <s v="16:22:20"/>
    <s v="Producto incorrecto"/>
    <s v=""/>
    <n v="32"/>
    <n v="16"/>
    <s v="100.0 %"/>
    <n v="-16"/>
    <x v="2"/>
    <s v="Tienda Vitrina"/>
    <m/>
  </r>
  <r>
    <x v="9"/>
    <s v="Chorrillos"/>
    <n v="1191866956"/>
    <s v="Mária Almenara – Villa Chorrillos"/>
    <s v="Sin dato"/>
    <x v="253"/>
    <s v="21:44:30"/>
    <s v="Calidad del producto"/>
    <s v=""/>
    <n v="32"/>
    <n v="9.6"/>
    <s v="100.0 %"/>
    <n v="-9.6"/>
    <x v="0"/>
    <s v="Tienda"/>
    <s v="Porciones"/>
  </r>
  <r>
    <x v="9"/>
    <s v="SantaCata"/>
    <n v="1190006363"/>
    <s v="Mária Almenara - Santa Catalina"/>
    <s v="Minimaria Carrot Cake"/>
    <x v="252"/>
    <s v="15:27:29"/>
    <s v="Calidad del producto"/>
    <s v=""/>
    <n v="49"/>
    <n v="49"/>
    <s v="100.0 %"/>
    <n v="-49"/>
    <x v="0"/>
    <s v="Tienda"/>
    <s v="Minimaria"/>
  </r>
  <r>
    <x v="9"/>
    <s v="Megaplaza"/>
    <n v="1192122940"/>
    <s v="Mária Almenara - Mega Plaza"/>
    <m/>
    <x v="254"/>
    <s v="12:22:56"/>
    <s v="Producto faltante"/>
    <s v=""/>
    <n v="25"/>
    <n v="16"/>
    <s v="100.0 %"/>
    <n v="-16"/>
    <x v="1"/>
    <s v="Tienda Vitrina"/>
    <m/>
  </r>
  <r>
    <x v="9"/>
    <s v="Aramburu"/>
    <n v="1192189179"/>
    <s v="Mária Almenara - Aramburú"/>
    <m/>
    <x v="254"/>
    <s v="13:46:32"/>
    <s v="Producto faltante"/>
    <s v=""/>
    <n v="52"/>
    <n v="28.6"/>
    <s v="100.0 %"/>
    <n v="-28.6"/>
    <x v="1"/>
    <s v="Tienda Vitrina"/>
    <m/>
  </r>
  <r>
    <x v="9"/>
    <s v="Camacho"/>
    <n v="1192353098"/>
    <s v="María Almenara - Camacho"/>
    <m/>
    <x v="254"/>
    <s v="17:38:05"/>
    <s v="Orden incorrecta"/>
    <s v=""/>
    <n v="32"/>
    <n v="33.700000000000003"/>
    <s v="100.0 %"/>
    <n v="-32"/>
    <x v="2"/>
    <s v="Tienda Vitrina"/>
    <m/>
  </r>
  <r>
    <x v="9"/>
    <s v="Paso28"/>
    <n v="1192644832"/>
    <s v="Mária Almenara - Paseo De La Republica"/>
    <m/>
    <x v="254"/>
    <s v="21:22:46"/>
    <s v="Producto incorrecto"/>
    <s v=""/>
    <n v="49"/>
    <n v="16.170000000000002"/>
    <s v="100.0 %"/>
    <n v="-16.170000000000002"/>
    <x v="2"/>
    <s v="Tienda Vitrina"/>
    <m/>
  </r>
  <r>
    <x v="9"/>
    <s v="La Mar"/>
    <n v="1193006907"/>
    <s v="Mária Almenara - La Mar"/>
    <m/>
    <x v="255"/>
    <s v="14:58:27"/>
    <s v="Producto faltante"/>
    <s v=""/>
    <n v="64"/>
    <n v="16"/>
    <s v="100.0 %"/>
    <n v="-16"/>
    <x v="1"/>
    <s v="Tienda Vitrina"/>
    <m/>
  </r>
  <r>
    <x v="9"/>
    <s v="La Encalada"/>
    <n v="1193009897"/>
    <s v="Mária Almenara - Encalada"/>
    <m/>
    <x v="255"/>
    <s v="15:40:18"/>
    <s v="Orden incorrecta"/>
    <s v=""/>
    <n v="35"/>
    <n v="36.200000000000003"/>
    <s v="100.0 %"/>
    <n v="-35"/>
    <x v="2"/>
    <s v="Tienda Vitrina"/>
    <m/>
  </r>
  <r>
    <x v="9"/>
    <s v="Paso28"/>
    <n v="1193019426"/>
    <s v="Mária Almenara - Paseo De La Republica"/>
    <m/>
    <x v="255"/>
    <s v="14:43:12"/>
    <s v="Orden incorrecta"/>
    <s v=""/>
    <n v="69"/>
    <n v="70.7"/>
    <s v="100.0 %"/>
    <n v="-69"/>
    <x v="2"/>
    <s v="Tienda Vitrina"/>
    <m/>
  </r>
  <r>
    <x v="9"/>
    <s v="Dos De Mayo"/>
    <n v="1193963418"/>
    <s v="Mária Almenara - Dos De Mayo"/>
    <m/>
    <x v="256"/>
    <s v="14:34:57"/>
    <s v="Producto faltante"/>
    <s v=""/>
    <n v="17"/>
    <n v="8"/>
    <s v="100.0 %"/>
    <n v="-8"/>
    <x v="1"/>
    <s v="Tienda Vitrina"/>
    <m/>
  </r>
  <r>
    <x v="9"/>
    <s v="La Mar"/>
    <n v="1193955156"/>
    <s v="Mária Almenara - La Mar"/>
    <m/>
    <x v="256"/>
    <s v="14:32:23"/>
    <s v="Producto faltante"/>
    <s v=""/>
    <n v="23"/>
    <n v="9"/>
    <s v="100.0 %"/>
    <n v="-9"/>
    <x v="1"/>
    <s v="Tienda Vitrina"/>
    <m/>
  </r>
  <r>
    <x v="9"/>
    <s v="Aramburu"/>
    <n v="1194007711"/>
    <s v="Mária Almenara - Aramburú"/>
    <m/>
    <x v="256"/>
    <s v="16:07:58"/>
    <s v="Orden incorrecta"/>
    <s v=""/>
    <n v="99"/>
    <n v="100.7"/>
    <s v="100.0 %"/>
    <n v="-99"/>
    <x v="2"/>
    <s v="Tienda Vitrina"/>
    <m/>
  </r>
  <r>
    <x v="9"/>
    <s v="San Miguel"/>
    <n v="1194666733"/>
    <s v="María Almenara - San Miguel"/>
    <m/>
    <x v="257"/>
    <s v="08:14:41"/>
    <s v="Producto faltante"/>
    <s v=""/>
    <n v="85"/>
    <n v="10"/>
    <s v="100.0 %"/>
    <n v="-10"/>
    <x v="1"/>
    <s v="Tienda Vitrina"/>
    <m/>
  </r>
  <r>
    <x v="9"/>
    <s v="Dos De Mayo"/>
    <n v="1196152064"/>
    <s v="Mária Almenara - Dos De Mayo"/>
    <m/>
    <x v="258"/>
    <s v="18:52:44"/>
    <s v="Orden incorrecta"/>
    <s v=""/>
    <n v="49"/>
    <n v="49"/>
    <s v="100.0 %"/>
    <n v="-49"/>
    <x v="2"/>
    <s v="Tienda Vitrina"/>
    <m/>
  </r>
  <r>
    <x v="9"/>
    <s v="Aramburu"/>
    <n v="1196796326"/>
    <s v="Mária Almenara - Aramburú"/>
    <m/>
    <x v="259"/>
    <s v="10:33:55"/>
    <s v="Producto faltante"/>
    <s v=""/>
    <n v="41"/>
    <n v="9"/>
    <s v="100.0 %"/>
    <n v="-9"/>
    <x v="1"/>
    <s v="Tienda Vitrina"/>
    <m/>
  </r>
  <r>
    <x v="9"/>
    <s v="Paso28"/>
    <n v="1197249462"/>
    <s v="Mária Almenara - Paseo De La Republica"/>
    <m/>
    <x v="259"/>
    <s v="17:08:02"/>
    <s v="Orden incorrecta"/>
    <s v=""/>
    <n v="16"/>
    <n v="18.399999999999999"/>
    <s v="100.0 %"/>
    <n v="-16"/>
    <x v="2"/>
    <s v="Tienda Vitrina"/>
    <m/>
  </r>
  <r>
    <x v="9"/>
    <s v="San Miguel"/>
    <n v="1197310887"/>
    <s v="María Almenara - San Miguel"/>
    <m/>
    <x v="259"/>
    <s v="17:50:56"/>
    <s v="Orden incorrecta"/>
    <s v=""/>
    <n v="36.9"/>
    <n v="39.299999999999997"/>
    <s v="100.0 %"/>
    <n v="-36.9"/>
    <x v="2"/>
    <s v="Tienda Vitrina"/>
    <m/>
  </r>
  <r>
    <x v="9"/>
    <s v="La Encalada"/>
    <n v="1197587327"/>
    <s v="Mária Almenara - Encalada"/>
    <m/>
    <x v="259"/>
    <s v="19:45:14"/>
    <s v="Orden incorrecta"/>
    <s v=""/>
    <n v="35"/>
    <n v="37.4"/>
    <s v="100.0 %"/>
    <n v="-35"/>
    <x v="2"/>
    <s v="Tienda Vitrina"/>
    <m/>
  </r>
  <r>
    <x v="9"/>
    <s v="San Miguel"/>
    <n v="1197495670"/>
    <s v="María Almenara - San Miguel"/>
    <s v="Sin dato"/>
    <x v="259"/>
    <s v="19:28:07"/>
    <s v="Calidad del producto"/>
    <s v=""/>
    <n v="28"/>
    <n v="12"/>
    <s v="100.0 %"/>
    <n v="-12"/>
    <x v="0"/>
    <s v="Tienda"/>
    <s v="Sin dato"/>
  </r>
  <r>
    <x v="9"/>
    <s v="Megaplaza"/>
    <n v="1197557616"/>
    <s v="Mária Almenara - Mega Plaza"/>
    <s v="Sin dato"/>
    <x v="259"/>
    <s v="19:36:44"/>
    <s v="Calidad del producto"/>
    <s v=""/>
    <n v="32"/>
    <n v="16"/>
    <s v="100.0 %"/>
    <n v="-16"/>
    <x v="0"/>
    <s v="Tienda"/>
    <s v="Porciones"/>
  </r>
  <r>
    <x v="9"/>
    <s v="La Marina"/>
    <n v="1197243294"/>
    <s v="Mária Almenara - La Marina"/>
    <s v="Torta de Chocolate"/>
    <x v="259"/>
    <s v="16:13:25"/>
    <s v="Calidad del producto"/>
    <s v=""/>
    <n v="99"/>
    <n v="23.7"/>
    <s v="100.0 %"/>
    <n v="-23.7"/>
    <x v="0"/>
    <s v="Tienda"/>
    <s v="Torta 12pz"/>
  </r>
  <r>
    <x v="9"/>
    <s v="San Miguel"/>
    <n v="1198271044"/>
    <s v="María Almenara - San Miguel"/>
    <m/>
    <x v="260"/>
    <s v="14:03:20"/>
    <s v="Orden incorrecta"/>
    <s v=""/>
    <n v="34"/>
    <n v="34"/>
    <s v="100.0 %"/>
    <n v="-34"/>
    <x v="2"/>
    <s v="Tienda Vitrina"/>
    <m/>
  </r>
  <r>
    <x v="9"/>
    <s v="San Miguel"/>
    <n v="1198283854"/>
    <s v="María Almenara - San Miguel"/>
    <m/>
    <x v="260"/>
    <s v="13:58:27"/>
    <s v="Producto faltante"/>
    <s v=""/>
    <n v="58"/>
    <n v="15"/>
    <s v="100.0 %"/>
    <n v="-15"/>
    <x v="1"/>
    <s v="Tienda Vitrina"/>
    <m/>
  </r>
  <r>
    <x v="9"/>
    <s v="San Miguel"/>
    <n v="1198363057"/>
    <s v="María Almenara - San Miguel"/>
    <m/>
    <x v="260"/>
    <s v="14:58:39"/>
    <s v="Producto incorrecto"/>
    <s v=""/>
    <n v="34"/>
    <n v="9.9"/>
    <s v="100.0 %"/>
    <n v="-9.9"/>
    <x v="2"/>
    <s v="Tienda Vitrina"/>
    <m/>
  </r>
  <r>
    <x v="9"/>
    <s v="SantaCata"/>
    <n v="1198402015"/>
    <s v="Mária Almenara - Santa Catalina"/>
    <m/>
    <x v="260"/>
    <s v="16:08:03"/>
    <s v="Producto faltante"/>
    <s v=""/>
    <n v="91.9"/>
    <n v="24.9"/>
    <s v="100.0 %"/>
    <n v="-24.9"/>
    <x v="1"/>
    <s v="Tienda Vitrina"/>
    <m/>
  </r>
  <r>
    <x v="9"/>
    <s v="La Mar"/>
    <n v="1197937689"/>
    <s v="Mária Almenara - La Mar"/>
    <m/>
    <x v="260"/>
    <s v="10:40:58"/>
    <s v="Orden incorrecta"/>
    <s v=""/>
    <n v="49"/>
    <n v="49"/>
    <s v="100.0 %"/>
    <n v="-49"/>
    <x v="2"/>
    <s v="Tienda Vitrina"/>
    <m/>
  </r>
  <r>
    <x v="9"/>
    <s v="Precursores"/>
    <n v="1198522654"/>
    <s v="María Almenara - Precursores"/>
    <m/>
    <x v="260"/>
    <s v="17:06:37"/>
    <s v="Producto incorrecto"/>
    <s v=""/>
    <n v="18"/>
    <n v="14.5"/>
    <s v="100.0 %"/>
    <n v="-14.5"/>
    <x v="2"/>
    <s v="Tienda Vitrina"/>
    <m/>
  </r>
  <r>
    <x v="9"/>
    <s v="La molina"/>
    <n v="1198555673"/>
    <s v="Mária Almenara - La Molina"/>
    <m/>
    <x v="260"/>
    <s v="17:22:09"/>
    <s v="Orden incorrecta"/>
    <s v=""/>
    <n v="99"/>
    <n v="69.3"/>
    <s v="100.0 %"/>
    <n v="-69.3"/>
    <x v="2"/>
    <s v="Tienda Vitrina"/>
    <m/>
  </r>
  <r>
    <x v="9"/>
    <s v="Paso28"/>
    <n v="1198619085"/>
    <s v="Mária Almenara - Paseo De La Republica"/>
    <m/>
    <x v="260"/>
    <s v="18:06:59"/>
    <s v="Producto incorrecto"/>
    <s v=""/>
    <n v="25"/>
    <n v="16"/>
    <s v="100.0 %"/>
    <n v="-16"/>
    <x v="2"/>
    <s v="Tienda Vitrina"/>
    <m/>
  </r>
  <r>
    <x v="9"/>
    <s v="Camacho"/>
    <n v="1198623989"/>
    <s v="María Almenara - Camacho"/>
    <m/>
    <x v="260"/>
    <s v="18:32:49"/>
    <s v="Producto faltante"/>
    <s v=""/>
    <n v="97.9"/>
    <n v="10"/>
    <s v="100.0 %"/>
    <n v="-10"/>
    <x v="1"/>
    <s v="Tienda Vitrina"/>
    <m/>
  </r>
  <r>
    <x v="9"/>
    <s v="SantaCata"/>
    <n v="1198619883"/>
    <s v="Mária Almenara - Santa Catalina"/>
    <m/>
    <x v="260"/>
    <s v="18:11:01"/>
    <s v="Producto faltante"/>
    <s v=""/>
    <n v="16"/>
    <n v="8.8000000000000007"/>
    <s v="100.0 %"/>
    <n v="-8.8000000000000007"/>
    <x v="1"/>
    <s v="Tienda Vitrina"/>
    <m/>
  </r>
  <r>
    <x v="9"/>
    <s v="La molina"/>
    <n v="1198499765"/>
    <s v="Mária Almenara - La Molina"/>
    <s v="Sin dato"/>
    <x v="260"/>
    <s v="16:23:53"/>
    <s v="Calidad del producto"/>
    <s v=""/>
    <n v="25"/>
    <n v="2.7"/>
    <s v="100.0 %"/>
    <n v="-2.7"/>
    <x v="0"/>
    <s v="Tienda"/>
    <s v="Sin dato"/>
  </r>
  <r>
    <x v="9"/>
    <s v="Camacho"/>
    <n v="1198989275"/>
    <s v="María Almenara - Camacho"/>
    <m/>
    <x v="260"/>
    <s v="21:51:18"/>
    <s v="Producto faltante"/>
    <s v=""/>
    <n v="73"/>
    <n v="16"/>
    <s v="100.0 %"/>
    <n v="-16"/>
    <x v="1"/>
    <s v="Tienda Vitrina"/>
    <m/>
  </r>
  <r>
    <x v="9"/>
    <s v="Chorrillos"/>
    <n v="1199368025"/>
    <s v="Mária Almenara – Villa Chorrillos"/>
    <s v="Caja De Alfajores"/>
    <x v="261"/>
    <s v="13:57:47"/>
    <s v="Calidad del producto"/>
    <s v=""/>
    <n v="29.9"/>
    <n v="8.9700000000000006"/>
    <s v="100.0 %"/>
    <n v="-8.9700000000000006"/>
    <x v="0"/>
    <s v="Tienda"/>
    <s v="Alfajores"/>
  </r>
  <r>
    <x v="9"/>
    <s v="Bolivar"/>
    <n v="1199474380"/>
    <s v="Mária Almenara - Pueblo Libre"/>
    <m/>
    <x v="261"/>
    <s v="15:11:17"/>
    <s v="Producto incorrecto"/>
    <s v=""/>
    <n v="32"/>
    <n v="16"/>
    <s v="100.0 %"/>
    <n v="-16"/>
    <x v="2"/>
    <s v="Tienda Vitrina"/>
    <m/>
  </r>
  <r>
    <x v="9"/>
    <s v="SantaCata"/>
    <n v="1199145287"/>
    <s v="Mária Almenara - Santa Catalina"/>
    <m/>
    <x v="261"/>
    <s v="11:30:59"/>
    <s v="Producto faltante"/>
    <s v=""/>
    <n v="99"/>
    <n v="39.6"/>
    <s v="100.0 %"/>
    <n v="-39.6"/>
    <x v="1"/>
    <s v="Tienda Vitrina"/>
    <m/>
  </r>
  <r>
    <x v="9"/>
    <s v="Bolivar"/>
    <n v="1199607989"/>
    <s v="Mária Almenara - Pueblo Libre"/>
    <m/>
    <x v="261"/>
    <s v="18:40:40"/>
    <s v="Producto incorrecto"/>
    <s v=""/>
    <n v="47"/>
    <n v="8.8000000000000007"/>
    <s v="100.0 %"/>
    <n v="-8.8000000000000007"/>
    <x v="2"/>
    <s v="Tienda Vitrina"/>
    <m/>
  </r>
  <r>
    <x v="9"/>
    <s v="Camacho"/>
    <n v="1199606146"/>
    <s v="María Almenara - Camacho"/>
    <s v="Sin dato"/>
    <x v="261"/>
    <s v="18:28:09"/>
    <s v="Calidad del producto"/>
    <s v=""/>
    <n v="98"/>
    <n v="14.7"/>
    <s v="100.0 %"/>
    <n v="-14.7"/>
    <x v="0"/>
    <s v="Tienda"/>
    <s v="Velvet 12pzs"/>
  </r>
  <r>
    <x v="9"/>
    <s v="San Miguel"/>
    <n v="1200181429"/>
    <s v="María Almenara - San Miguel"/>
    <m/>
    <x v="262"/>
    <s v="14:11:40"/>
    <s v="Producto faltante"/>
    <s v=""/>
    <n v="64"/>
    <n v="16"/>
    <s v="100.0 %"/>
    <n v="-16"/>
    <x v="1"/>
    <s v="Tienda Vitrina"/>
    <m/>
  </r>
  <r>
    <x v="9"/>
    <s v="Chorrillos"/>
    <n v="1200399081"/>
    <s v="Mária Almenara – Villa Chorrillos"/>
    <s v="Sin dato"/>
    <x v="262"/>
    <s v="18:40:22"/>
    <s v="Calidad del producto"/>
    <s v=""/>
    <n v="24"/>
    <n v="2.0299999999999998"/>
    <s v="100.0 %"/>
    <n v="-2.0299999999999998"/>
    <x v="0"/>
    <s v="Tienda"/>
    <s v="Sin dato"/>
  </r>
  <r>
    <x v="9"/>
    <s v="Megaplaza"/>
    <n v="1200401149"/>
    <s v="Mária Almenara - Mega Plaza"/>
    <s v="Porción Pie De Limón"/>
    <x v="262"/>
    <s v="18:53:14"/>
    <s v="Calidad del producto"/>
    <s v=""/>
    <n v="16"/>
    <n v="16"/>
    <s v="100.0 %"/>
    <n v="-16"/>
    <x v="0"/>
    <s v="Tienda"/>
    <s v="Porciones"/>
  </r>
  <r>
    <x v="9"/>
    <s v="Paso28"/>
    <n v="1200576005"/>
    <s v="Mária Almenara - Paseo De La Republica"/>
    <m/>
    <x v="262"/>
    <s v="20:46:16"/>
    <s v="Producto faltante"/>
    <s v=""/>
    <n v="35"/>
    <n v="19"/>
    <s v="100.0 %"/>
    <n v="-19"/>
    <x v="1"/>
    <s v="Tienda Vitrina"/>
    <m/>
  </r>
  <r>
    <x v="9"/>
    <s v="Chorrillos"/>
    <n v="1201049915"/>
    <s v="Mária Almenara – Villa Chorrillos"/>
    <m/>
    <x v="263"/>
    <s v="15:49:12"/>
    <s v="Producto incorrecto"/>
    <s v=""/>
    <n v="32"/>
    <n v="16"/>
    <s v="100.0 %"/>
    <n v="-16"/>
    <x v="2"/>
    <s v="Tienda Vitrina"/>
    <m/>
  </r>
  <r>
    <x v="9"/>
    <s v="La Encalada"/>
    <n v="1202349180"/>
    <s v="Mária Almenara - Encalada"/>
    <m/>
    <x v="264"/>
    <s v="17:44:51"/>
    <s v="Producto incorrecto"/>
    <s v=""/>
    <n v="69"/>
    <n v="37.950000000000003"/>
    <s v="100.0 %"/>
    <n v="-37.950000000000003"/>
    <x v="2"/>
    <s v="Tienda Vitrina"/>
    <m/>
  </r>
  <r>
    <x v="9"/>
    <s v="San Miguel"/>
    <n v="1203026977"/>
    <s v="María Almenara - San Miguel"/>
    <m/>
    <x v="265"/>
    <s v="11:10:57"/>
    <s v="Orden incorrecta"/>
    <s v=""/>
    <n v="69"/>
    <n v="74.7"/>
    <s v="100.0 %"/>
    <n v="-69"/>
    <x v="2"/>
    <s v="Tienda Vitrina"/>
    <m/>
  </r>
  <r>
    <x v="9"/>
    <s v="San Miguel"/>
    <n v="1203407325"/>
    <s v="María Almenara - San Miguel"/>
    <m/>
    <x v="265"/>
    <s v="17:45:41"/>
    <s v="Orden incorrecta"/>
    <s v=""/>
    <n v="44.9"/>
    <n v="44.9"/>
    <s v="100.0 %"/>
    <n v="-44.9"/>
    <x v="2"/>
    <s v="Tienda Vitrina"/>
    <m/>
  </r>
  <r>
    <x v="9"/>
    <s v="Bolivar"/>
    <n v="1203490053"/>
    <s v="Mária Almenara - Pueblo Libre"/>
    <s v="Sin dato"/>
    <x v="265"/>
    <s v="18:45:47"/>
    <s v="Calidad del producto"/>
    <s v=""/>
    <n v="32"/>
    <n v="4.0999999999999996"/>
    <s v="100.0 %"/>
    <n v="-4.0999999999999996"/>
    <x v="0"/>
    <s v="Tienda"/>
    <s v="Porciones"/>
  </r>
  <r>
    <x v="9"/>
    <s v="Camacho"/>
    <n v="1204009003"/>
    <s v="María Almenara - Camacho"/>
    <s v="Dad - Love Box"/>
    <x v="266"/>
    <s v="10:06:18"/>
    <s v="Calidad del producto"/>
    <s v=""/>
    <n v="69"/>
    <n v="20.7"/>
    <s v="100.0 %"/>
    <n v="-20.7"/>
    <x v="0"/>
    <s v="Tienda"/>
    <s v="Box"/>
  </r>
  <r>
    <x v="9"/>
    <s v="La molina"/>
    <n v="1204305489"/>
    <s v="Mária Almenara - La Molina"/>
    <m/>
    <x v="266"/>
    <s v="13:38:49"/>
    <s v="Orden incorrecta"/>
    <s v=""/>
    <n v="69"/>
    <n v="71.400000000000006"/>
    <s v="100.0 %"/>
    <n v="-69"/>
    <x v="2"/>
    <s v="Tienda Vitrina"/>
    <m/>
  </r>
  <r>
    <x v="9"/>
    <s v="Paso28"/>
    <n v="1204386477"/>
    <s v="Mária Almenara - Paseo De La Republica"/>
    <s v="Sin dato"/>
    <x v="266"/>
    <s v="13:49:32"/>
    <s v="Calidad del producto"/>
    <s v=""/>
    <n v="40"/>
    <n v="16"/>
    <s v="100.0 %"/>
    <n v="-16"/>
    <x v="0"/>
    <s v="Tienda"/>
    <s v="Sin dato"/>
  </r>
  <r>
    <x v="9"/>
    <s v="Megaplaza"/>
    <n v="1204437796"/>
    <s v="Mária Almenara - Mega Plaza"/>
    <m/>
    <x v="266"/>
    <s v="15:17:59"/>
    <s v="Producto incorrecto"/>
    <s v=""/>
    <n v="32"/>
    <n v="16"/>
    <s v="100.0 %"/>
    <n v="-16"/>
    <x v="2"/>
    <s v="Tienda Vitrina"/>
    <m/>
  </r>
  <r>
    <x v="9"/>
    <s v="Chorrillos"/>
    <n v="1204510403"/>
    <s v="Mária Almenara – Villa Chorrillos"/>
    <m/>
    <x v="266"/>
    <s v="16:42:10"/>
    <s v="Orden incorrecta"/>
    <s v=""/>
    <n v="99"/>
    <n v="102.4"/>
    <s v="100.0 %"/>
    <n v="-99"/>
    <x v="2"/>
    <s v="Tienda Vitrina"/>
    <m/>
  </r>
  <r>
    <x v="9"/>
    <s v="Camacho"/>
    <n v="1204564646"/>
    <s v="María Almenara - Camacho"/>
    <s v="Sin dato"/>
    <x v="266"/>
    <s v="17:22:28"/>
    <s v="Calidad del producto"/>
    <s v=""/>
    <n v="48"/>
    <n v="48"/>
    <s v="100.0 %"/>
    <n v="-48"/>
    <x v="0"/>
    <s v="Tienda"/>
    <s v="Sin dato"/>
  </r>
  <r>
    <x v="9"/>
    <s v="San Miguel"/>
    <n v="1204713854"/>
    <s v="María Almenara - San Miguel"/>
    <m/>
    <x v="266"/>
    <s v="19:28:33"/>
    <s v="Producto faltante"/>
    <s v=""/>
    <n v="32"/>
    <n v="16"/>
    <s v="100.0 %"/>
    <n v="-16"/>
    <x v="1"/>
    <s v="Tienda Vitrina"/>
    <m/>
  </r>
  <r>
    <x v="9"/>
    <s v="Precursores"/>
    <n v="1204427688"/>
    <s v="María Almenara - Precursores"/>
    <m/>
    <x v="266"/>
    <s v="14:55:51"/>
    <s v="Producto faltante"/>
    <s v=""/>
    <n v="49"/>
    <n v="26.95"/>
    <s v="100.0 %"/>
    <n v="-26.95"/>
    <x v="1"/>
    <s v="Tienda Vitrina"/>
    <m/>
  </r>
  <r>
    <x v="9"/>
    <s v="La Encalada"/>
    <n v="1205144480"/>
    <s v="Mária Almenara - Encalada"/>
    <m/>
    <x v="267"/>
    <s v="08:42:59"/>
    <s v="Producto incorrecto"/>
    <s v=""/>
    <n v="137"/>
    <n v="117"/>
    <s v="100.0 %"/>
    <n v="-117"/>
    <x v="2"/>
    <s v="Tienda Vitrina"/>
    <m/>
  </r>
  <r>
    <x v="9"/>
    <s v="Paso28"/>
    <n v="1205233651"/>
    <s v="Mária Almenara - Paseo De La Republica"/>
    <m/>
    <x v="267"/>
    <s v="11:12:47"/>
    <s v="Producto faltante"/>
    <s v=""/>
    <n v="32"/>
    <n v="8.8000000000000007"/>
    <s v="100.0 %"/>
    <n v="-8.8000000000000007"/>
    <x v="1"/>
    <s v="Tienda Vitrina"/>
    <m/>
  </r>
  <r>
    <x v="9"/>
    <s v="Chorrillos"/>
    <n v="1205373858"/>
    <s v="Mária Almenara – Villa Chorrillos"/>
    <s v="Sin dato"/>
    <x v="267"/>
    <s v="12:14:10"/>
    <s v="Calidad del producto"/>
    <s v=""/>
    <n v="198"/>
    <n v="198"/>
    <s v="100.0 %"/>
    <n v="-198"/>
    <x v="0"/>
    <s v="Tienda"/>
    <s v="Torta 12pz"/>
  </r>
  <r>
    <x v="9"/>
    <s v="Megaplaza"/>
    <n v="1205431382"/>
    <s v="Mária Almenara - Mega Plaza"/>
    <m/>
    <x v="267"/>
    <s v="13:03:57"/>
    <s v="Producto faltante"/>
    <s v=""/>
    <n v="80"/>
    <n v="8.8000000000000007"/>
    <s v="100.0 %"/>
    <n v="-8.8000000000000007"/>
    <x v="1"/>
    <s v="Tienda Vitrina"/>
    <m/>
  </r>
  <r>
    <x v="9"/>
    <s v="Paso28"/>
    <n v="1205470128"/>
    <s v="Mária Almenara - Paseo De La Republica"/>
    <m/>
    <x v="267"/>
    <s v="13:12:21"/>
    <s v="Producto incorrecto"/>
    <s v=""/>
    <n v="32"/>
    <n v="16"/>
    <s v="100.0 %"/>
    <n v="-16"/>
    <x v="2"/>
    <s v="Tienda Vitrina"/>
    <m/>
  </r>
  <r>
    <x v="9"/>
    <s v="Paso28"/>
    <n v="1205579787"/>
    <s v="Mária Almenara - Paseo De La Republica"/>
    <m/>
    <x v="267"/>
    <s v="14:15:45"/>
    <s v="Producto incorrecto"/>
    <s v=""/>
    <n v="65"/>
    <n v="16"/>
    <s v="100.0 %"/>
    <n v="-16"/>
    <x v="2"/>
    <s v="Tienda Vitrina"/>
    <m/>
  </r>
  <r>
    <x v="9"/>
    <s v="Paso28"/>
    <n v="1205560891"/>
    <s v="Mária Almenara - Paseo De La Republica"/>
    <m/>
    <x v="267"/>
    <s v="14:30:55"/>
    <s v="Producto faltante"/>
    <s v=""/>
    <n v="48"/>
    <n v="8.8000000000000007"/>
    <s v="100.0 %"/>
    <n v="-8.8000000000000007"/>
    <x v="1"/>
    <s v="Tienda Vitrina"/>
    <m/>
  </r>
  <r>
    <x v="9"/>
    <s v="La molina"/>
    <n v="1205581878"/>
    <s v="Mária Almenara - La Molina"/>
    <m/>
    <x v="267"/>
    <s v="14:29:18"/>
    <s v="Producto faltante"/>
    <s v=""/>
    <n v="76"/>
    <n v="9.9"/>
    <s v="100.0 %"/>
    <n v="-9.9"/>
    <x v="1"/>
    <s v="Tienda Vitrina"/>
    <m/>
  </r>
  <r>
    <x v="9"/>
    <s v="La Mar"/>
    <n v="1205238185"/>
    <s v="Mária Almenara - La Mar"/>
    <m/>
    <x v="267"/>
    <s v="10:27:31"/>
    <s v="Producto faltante"/>
    <s v=""/>
    <n v="90"/>
    <n v="36"/>
    <s v="100.0 %"/>
    <n v="-36"/>
    <x v="1"/>
    <s v="Tienda Vitrina"/>
    <m/>
  </r>
  <r>
    <x v="9"/>
    <s v="SantaCata"/>
    <n v="1205508888"/>
    <s v="Mária Almenara - Santa Catalina"/>
    <m/>
    <x v="267"/>
    <s v="13:31:58"/>
    <s v="Producto incorrecto"/>
    <s v=""/>
    <n v="32"/>
    <n v="16"/>
    <s v="100.0 %"/>
    <n v="-16"/>
    <x v="2"/>
    <s v="Tienda Vitrina"/>
    <m/>
  </r>
  <r>
    <x v="9"/>
    <s v="San Miguel"/>
    <n v="1205650164"/>
    <s v="María Almenara - San Miguel"/>
    <s v="Sin dato"/>
    <x v="267"/>
    <s v="15:45:19"/>
    <s v="Calidad del producto"/>
    <s v=""/>
    <n v="25"/>
    <n v="7.5"/>
    <s v="100.0 %"/>
    <n v="-7.5"/>
    <x v="0"/>
    <s v="Tienda"/>
    <s v="Sin dato"/>
  </r>
  <r>
    <x v="9"/>
    <s v="Precursores"/>
    <n v="1205799926"/>
    <s v="María Almenara - Precursores"/>
    <m/>
    <x v="267"/>
    <s v="17:51:30"/>
    <s v="Producto incorrecto"/>
    <s v=""/>
    <n v="58"/>
    <n v="16"/>
    <s v="100.0 %"/>
    <n v="-16"/>
    <x v="2"/>
    <s v="Tienda Vitrina"/>
    <m/>
  </r>
  <r>
    <x v="9"/>
    <s v="Chorrillos"/>
    <n v="1205720604"/>
    <s v="Mária Almenara – Villa Chorrillos"/>
    <s v="Minimaria Turrón De Chocolate"/>
    <x v="267"/>
    <s v="16:58:11"/>
    <s v="Calidad del producto"/>
    <s v=""/>
    <n v="49"/>
    <n v="14.7"/>
    <s v="100.0 %"/>
    <n v="-14.7"/>
    <x v="0"/>
    <s v="Tienda"/>
    <s v="Minimaria"/>
  </r>
  <r>
    <x v="9"/>
    <s v="Megaplaza"/>
    <n v="1205812533"/>
    <s v="Mária Almenara - Mega Plaza"/>
    <m/>
    <x v="267"/>
    <s v="17:35:02"/>
    <s v="Orden incorrecta"/>
    <s v=""/>
    <n v="32"/>
    <n v="38.4"/>
    <s v="100.0 %"/>
    <n v="-32"/>
    <x v="2"/>
    <s v="Tienda Vitrina"/>
    <m/>
  </r>
  <r>
    <x v="9"/>
    <s v="Megaplaza"/>
    <n v="1205796698"/>
    <s v="Mária Almenara - Mega Plaza"/>
    <m/>
    <x v="267"/>
    <s v="17:28:55"/>
    <s v="Producto incorrecto"/>
    <s v=""/>
    <n v="80"/>
    <n v="32"/>
    <s v="100.0 %"/>
    <n v="-32"/>
    <x v="2"/>
    <s v="Tienda Vitrina"/>
    <m/>
  </r>
  <r>
    <x v="9"/>
    <s v="Chorrillos"/>
    <n v="1205984724"/>
    <s v="Mária Almenara – Villa Chorrillos"/>
    <m/>
    <x v="267"/>
    <s v="19:35:46"/>
    <s v="Orden incorrecta"/>
    <s v=""/>
    <n v="32"/>
    <n v="34.9"/>
    <s v="100.0 %"/>
    <n v="-32"/>
    <x v="2"/>
    <s v="Tienda Vitrina"/>
    <m/>
  </r>
  <r>
    <x v="9"/>
    <s v="La Marina"/>
    <n v="1205887518"/>
    <s v="Mária Almenara - La Marina"/>
    <m/>
    <x v="267"/>
    <s v="18:42:56"/>
    <s v="Producto faltante"/>
    <s v=""/>
    <n v="80"/>
    <n v="16"/>
    <s v="100.0 %"/>
    <n v="-16"/>
    <x v="1"/>
    <s v="Tienda Vitrina"/>
    <m/>
  </r>
  <r>
    <x v="9"/>
    <s v="Camacho"/>
    <n v="1206189671"/>
    <s v="María Almenara - Camacho"/>
    <s v="Sin dato"/>
    <x v="267"/>
    <s v="21:32:30"/>
    <s v="Calidad del producto"/>
    <s v=""/>
    <n v="32"/>
    <n v="9.6"/>
    <s v="100.0 %"/>
    <n v="-9.6"/>
    <x v="0"/>
    <s v="Tienda"/>
    <s v="Porciones"/>
  </r>
  <r>
    <x v="9"/>
    <s v="La Marina"/>
    <n v="1206182187"/>
    <s v="Mária Almenara - La Marina"/>
    <m/>
    <x v="267"/>
    <s v="21:29:22"/>
    <s v="Producto faltante"/>
    <s v=""/>
    <n v="49"/>
    <n v="14.7"/>
    <s v="100.0 %"/>
    <n v="-14.7"/>
    <x v="1"/>
    <s v="Tienda Vitrina"/>
    <m/>
  </r>
  <r>
    <x v="9"/>
    <s v="Bolivar"/>
    <n v="1205816983"/>
    <s v="Mária Almenara - Pueblo Libre"/>
    <m/>
    <x v="267"/>
    <s v="18:04:31"/>
    <s v="Orden incorrecta"/>
    <s v=""/>
    <n v="35"/>
    <n v="35"/>
    <s v="100.0 %"/>
    <n v="-35"/>
    <x v="2"/>
    <s v="Tienda Vitrina"/>
    <m/>
  </r>
  <r>
    <x v="9"/>
    <s v="San Miguel"/>
    <n v="1205986153"/>
    <s v="María Almenara - San Miguel"/>
    <m/>
    <x v="267"/>
    <s v="19:44:38"/>
    <s v="Producto faltante"/>
    <s v=""/>
    <n v="35"/>
    <n v="19.25"/>
    <s v="100.0 %"/>
    <n v="-19.25"/>
    <x v="1"/>
    <s v="Tienda Vitrina"/>
    <m/>
  </r>
  <r>
    <x v="9"/>
    <s v="Precursores"/>
    <n v="1206623743"/>
    <s v="María Almenara - Precursores"/>
    <m/>
    <x v="268"/>
    <s v="16:35:45"/>
    <s v="Producto faltante"/>
    <s v=""/>
    <n v="16"/>
    <n v="8.8000000000000007"/>
    <s v="100.0 %"/>
    <n v="-8.8000000000000007"/>
    <x v="1"/>
    <s v="Tienda Vitrina"/>
    <m/>
  </r>
  <r>
    <x v="9"/>
    <s v="Megaplaza"/>
    <n v="1206722799"/>
    <s v="Mária Almenara - Mega Plaza"/>
    <m/>
    <x v="268"/>
    <s v="17:14:58"/>
    <s v="Producto incorrecto"/>
    <s v=""/>
    <n v="44"/>
    <n v="10"/>
    <s v="100.0 %"/>
    <n v="-10"/>
    <x v="2"/>
    <s v="Tienda Vitrina"/>
    <m/>
  </r>
  <r>
    <x v="9"/>
    <s v="Dos De Mayo"/>
    <n v="1206881840"/>
    <s v="Mária Almenara - Dos De Mayo"/>
    <s v="Sin dato"/>
    <x v="268"/>
    <s v="19:58:21"/>
    <s v="Calidad del producto"/>
    <s v=""/>
    <n v="31"/>
    <n v="4.5"/>
    <s v="100.0 %"/>
    <n v="-4.5"/>
    <x v="0"/>
    <s v="Tienda"/>
    <s v="Sin dato"/>
  </r>
  <r>
    <x v="9"/>
    <s v="La molina"/>
    <n v="1207187804"/>
    <s v="Mária Almenara - La Molina"/>
    <s v="Sin dato"/>
    <x v="269"/>
    <s v="09:18:09"/>
    <s v="Calidad del producto"/>
    <s v=""/>
    <n v="28.9"/>
    <n v="8.67"/>
    <s v="100.0 %"/>
    <n v="-8.67"/>
    <x v="0"/>
    <s v="Tienda"/>
    <s v="Sin dato"/>
  </r>
  <r>
    <x v="9"/>
    <s v="Bolivar"/>
    <n v="1207811041"/>
    <s v="Mária Almenara - Pueblo Libre"/>
    <m/>
    <x v="269"/>
    <s v="18:47:40"/>
    <s v="Orden incorrecta"/>
    <s v=""/>
    <n v="99"/>
    <n v="102.4"/>
    <s v="100.0 %"/>
    <n v="-99"/>
    <x v="2"/>
    <s v="Tienda Vitrina"/>
    <m/>
  </r>
  <r>
    <x v="9"/>
    <s v="Aramburu"/>
    <n v="1208467977"/>
    <s v="Mária Almenara - Aramburú"/>
    <m/>
    <x v="270"/>
    <s v="15:34:20"/>
    <s v="Producto faltante"/>
    <s v=""/>
    <n v="96"/>
    <n v="15"/>
    <s v="100.0 %"/>
    <n v="-15"/>
    <x v="1"/>
    <s v="Tienda Vitrina"/>
    <m/>
  </r>
  <r>
    <x v="9"/>
    <s v="San Miguel"/>
    <n v="1208469017"/>
    <s v="María Almenara - San Miguel"/>
    <m/>
    <x v="270"/>
    <s v="15:49:22"/>
    <s v="Producto faltante"/>
    <s v=""/>
    <n v="16"/>
    <n v="8.8000000000000007"/>
    <s v="100.0 %"/>
    <n v="-8.8000000000000007"/>
    <x v="1"/>
    <s v="Tienda Vitrina"/>
    <m/>
  </r>
  <r>
    <x v="9"/>
    <s v="La Encalada"/>
    <n v="1208778481"/>
    <s v="Mária Almenara - Encalada"/>
    <m/>
    <x v="270"/>
    <s v="19:53:05"/>
    <s v="Producto incorrecto"/>
    <s v=""/>
    <n v="64"/>
    <n v="16"/>
    <s v="100.0 %"/>
    <n v="-16"/>
    <x v="2"/>
    <s v="Tienda Vitrina"/>
    <m/>
  </r>
  <r>
    <x v="9"/>
    <s v="Precursores"/>
    <n v="1208127593"/>
    <s v="María Almenara - Precursores"/>
    <m/>
    <x v="270"/>
    <s v="10:31:34"/>
    <s v="Producto faltante"/>
    <s v=""/>
    <n v="78"/>
    <n v="70"/>
    <s v="100.0 %"/>
    <n v="-70"/>
    <x v="1"/>
    <s v="Tienda Vitrina"/>
    <m/>
  </r>
  <r>
    <x v="9"/>
    <s v="SantaCata"/>
    <n v="1209383642"/>
    <s v="Mária Almenara - Santa Catalina"/>
    <m/>
    <x v="271"/>
    <s v="15:05:14"/>
    <s v="Producto faltante"/>
    <s v=""/>
    <n v="88.9"/>
    <n v="44.9"/>
    <s v="100.0 %"/>
    <n v="-44.9"/>
    <x v="1"/>
    <s v="Tienda Vitrina"/>
    <m/>
  </r>
  <r>
    <x v="9"/>
    <s v="La molina"/>
    <n v="1209414024"/>
    <s v="Mária Almenara - La Molina"/>
    <s v="Sin dato"/>
    <x v="271"/>
    <s v="15:16:20"/>
    <s v="Calidad del producto"/>
    <s v=""/>
    <n v="73"/>
    <n v="38"/>
    <s v="100.0 %"/>
    <n v="-38"/>
    <x v="0"/>
    <s v="Tienda"/>
    <s v="Sin dato"/>
  </r>
  <r>
    <x v="9"/>
    <s v="La Mar"/>
    <n v="1209344792"/>
    <s v="Mária Almenara - La Mar"/>
    <m/>
    <x v="271"/>
    <s v="14:26:23"/>
    <s v="Orden incorrecta"/>
    <s v=""/>
    <n v="16"/>
    <n v="17.899999999999999"/>
    <s v="100.0 %"/>
    <n v="-16"/>
    <x v="2"/>
    <s v="Tienda Vitrina"/>
    <m/>
  </r>
  <r>
    <x v="9"/>
    <s v="Paso28"/>
    <n v="1209385470"/>
    <s v="Mária Almenara - Paseo De La Republica"/>
    <m/>
    <x v="271"/>
    <s v="15:24:14"/>
    <s v="Producto faltante"/>
    <s v=""/>
    <n v="32"/>
    <n v="8.8000000000000007"/>
    <s v="100.0 %"/>
    <n v="-8.8000000000000007"/>
    <x v="1"/>
    <s v="Tienda Vitrina"/>
    <m/>
  </r>
  <r>
    <x v="9"/>
    <s v="Chorrillos"/>
    <n v="1209720865"/>
    <s v="Mária Almenara – Villa Chorrillos"/>
    <m/>
    <x v="271"/>
    <s v="19:30:43"/>
    <s v="Producto incorrecto"/>
    <s v=""/>
    <n v="25"/>
    <n v="13.75"/>
    <s v="100.0 %"/>
    <n v="-13.75"/>
    <x v="2"/>
    <s v="Tienda Vitrina"/>
    <m/>
  </r>
  <r>
    <x v="9"/>
    <s v="Camacho"/>
    <n v="1209718708"/>
    <s v="María Almenara - Camacho"/>
    <m/>
    <x v="271"/>
    <s v="19:19:36"/>
    <s v="Producto incorrecto"/>
    <s v=""/>
    <n v="52"/>
    <n v="28.6"/>
    <s v="100.0 %"/>
    <n v="-28.6"/>
    <x v="2"/>
    <s v="Tienda Vitrina"/>
    <m/>
  </r>
  <r>
    <x v="9"/>
    <s v="Camacho"/>
    <n v="1209716947"/>
    <s v="María Almenara - Camacho"/>
    <m/>
    <x v="271"/>
    <s v="19:10:51"/>
    <s v="Producto faltante"/>
    <s v=""/>
    <n v="32"/>
    <n v="8.8000000000000007"/>
    <s v="100.0 %"/>
    <n v="-8.8000000000000007"/>
    <x v="1"/>
    <s v="Tienda Vitrina"/>
    <m/>
  </r>
  <r>
    <x v="9"/>
    <s v="Chorrillos"/>
    <n v="1209718792"/>
    <s v="Mária Almenara – Villa Chorrillos"/>
    <m/>
    <x v="271"/>
    <s v="19:19:58"/>
    <s v="Producto incorrecto"/>
    <s v=""/>
    <n v="16"/>
    <n v="8.8000000000000007"/>
    <s v="100.0 %"/>
    <n v="-8.8000000000000007"/>
    <x v="2"/>
    <s v="Tienda Vitrina"/>
    <m/>
  </r>
  <r>
    <x v="9"/>
    <s v="San Miguel"/>
    <n v="1209825125"/>
    <s v="María Almenara - San Miguel"/>
    <m/>
    <x v="271"/>
    <s v="20:22:37"/>
    <s v="Producto incorrecto"/>
    <s v=""/>
    <n v="16"/>
    <n v="8.8000000000000007"/>
    <s v="100.0 %"/>
    <n v="-8.8000000000000007"/>
    <x v="2"/>
    <s v="Tienda Vitrina"/>
    <m/>
  </r>
  <r>
    <x v="9"/>
    <s v="Paso28"/>
    <n v="1209935904"/>
    <s v="Mária Almenara - Paseo De La Republica"/>
    <m/>
    <x v="271"/>
    <s v="21:33:01"/>
    <s v="Orden incorrecta"/>
    <s v=""/>
    <n v="49"/>
    <n v="49"/>
    <s v="100.0 %"/>
    <n v="-49"/>
    <x v="2"/>
    <s v="Tienda Vitrina"/>
    <m/>
  </r>
  <r>
    <x v="9"/>
    <s v="Precursores"/>
    <n v="1210659022"/>
    <s v="María Almenara - Precursores"/>
    <s v="Minimaria Turrón De Chocolate"/>
    <x v="272"/>
    <s v="16:55:19"/>
    <s v="Calidad del producto"/>
    <s v=""/>
    <n v="49"/>
    <n v="49"/>
    <s v="100.0 %"/>
    <n v="-49"/>
    <x v="0"/>
    <s v="Tienda"/>
    <s v="Minimaria"/>
  </r>
  <r>
    <x v="9"/>
    <s v="La Marina"/>
    <n v="1211123347"/>
    <s v="Mária Almenara - La Marina"/>
    <s v="Minimaria De Chocolate"/>
    <x v="272"/>
    <s v="20:47:21"/>
    <s v="Calidad del producto"/>
    <s v=""/>
    <n v="49"/>
    <n v="49"/>
    <s v="100.0 %"/>
    <n v="-49"/>
    <x v="0"/>
    <s v="Tienda"/>
    <s v="Minimaria"/>
  </r>
  <r>
    <x v="9"/>
    <s v="Precursores"/>
    <n v="1211040538"/>
    <s v="María Almenara - Precursores"/>
    <m/>
    <x v="272"/>
    <s v="20:31:10"/>
    <s v="Producto incorrecto"/>
    <s v=""/>
    <n v="32"/>
    <n v="17"/>
    <s v="100.0 %"/>
    <n v="-17"/>
    <x v="2"/>
    <s v="Tienda Vitrina"/>
    <m/>
  </r>
  <r>
    <x v="9"/>
    <s v="San Miguel"/>
    <n v="1211532994"/>
    <s v="María Almenara - San Miguel"/>
    <m/>
    <x v="273"/>
    <s v="12:35:22"/>
    <s v="Producto incorrecto"/>
    <s v=""/>
    <n v="16"/>
    <n v="8.8000000000000007"/>
    <s v="100.0 %"/>
    <n v="-8.8000000000000007"/>
    <x v="2"/>
    <s v="Tienda Vitrina"/>
    <m/>
  </r>
  <r>
    <x v="9"/>
    <s v="San Miguel"/>
    <n v="1211819659"/>
    <s v="María Almenara - San Miguel"/>
    <s v="Blue Velvet 12pzs"/>
    <x v="273"/>
    <s v="16:21:01"/>
    <s v="Calidad del producto"/>
    <s v=""/>
    <n v="99"/>
    <n v="29.7"/>
    <s v="100.0 %"/>
    <n v="-29.7"/>
    <x v="0"/>
    <s v="Tienda"/>
    <s v="Velvet 12pzs"/>
  </r>
  <r>
    <x v="9"/>
    <s v="Megaplaza"/>
    <n v="1212262849"/>
    <s v="Mária Almenara - Mega Plaza"/>
    <s v="Minimaria Cheesecake De Frutos Rojos"/>
    <x v="273"/>
    <s v="21:50:57"/>
    <s v="Calidad del producto"/>
    <s v=""/>
    <n v="49"/>
    <n v="49"/>
    <s v="100.0 %"/>
    <n v="-49"/>
    <x v="0"/>
    <s v="Tienda"/>
    <s v="Minimaria"/>
  </r>
  <r>
    <x v="9"/>
    <s v="Aramburu"/>
    <n v="1212867294"/>
    <s v="Mária Almenara - Aramburú"/>
    <m/>
    <x v="274"/>
    <s v="15:46:15"/>
    <s v="Producto faltante"/>
    <s v=""/>
    <n v="16"/>
    <n v="8.8000000000000007"/>
    <s v="100.0 %"/>
    <n v="-8.8000000000000007"/>
    <x v="1"/>
    <s v="Tienda Vitrina"/>
    <m/>
  </r>
  <r>
    <x v="9"/>
    <s v="La Mar"/>
    <n v="1212968044"/>
    <s v="Mária Almenara - La Mar"/>
    <m/>
    <x v="274"/>
    <s v="17:23:25"/>
    <s v="Producto faltante"/>
    <s v=""/>
    <n v="48"/>
    <n v="16"/>
    <s v="100.0 %"/>
    <n v="-16"/>
    <x v="1"/>
    <s v="Tienda Vitrina"/>
    <m/>
  </r>
  <r>
    <x v="9"/>
    <s v="Megaplaza"/>
    <n v="1213388126"/>
    <s v="Mária Almenara - Mega Plaza"/>
    <m/>
    <x v="274"/>
    <s v="20:41:43"/>
    <s v="Orden incorrecta"/>
    <s v=""/>
    <n v="40.9"/>
    <n v="45.3"/>
    <s v="100.0 %"/>
    <n v="-40.9"/>
    <x v="2"/>
    <s v="Tienda Vitrina"/>
    <m/>
  </r>
  <r>
    <x v="9"/>
    <s v="Megaplaza"/>
    <n v="1213389495"/>
    <s v="Mária Almenara - Mega Plaza"/>
    <m/>
    <x v="274"/>
    <s v="20:51:39"/>
    <s v="Orden incorrecta"/>
    <s v=""/>
    <n v="74"/>
    <n v="79.900000000000006"/>
    <s v="100.0 %"/>
    <n v="-74"/>
    <x v="2"/>
    <s v="Tienda Vitrina"/>
    <m/>
  </r>
  <r>
    <x v="9"/>
    <s v="Precursores"/>
    <n v="1212368476"/>
    <s v="María Almenara - Precursores"/>
    <s v="Cheesecake De Frutos Rojos "/>
    <x v="274"/>
    <s v="09:52:25"/>
    <s v="Calidad del producto"/>
    <s v=""/>
    <n v="99"/>
    <n v="32.67"/>
    <s v="100.0 %"/>
    <n v="-32.67"/>
    <x v="0"/>
    <s v="Tienda"/>
    <s v="Cheesecake"/>
  </r>
  <r>
    <x v="9"/>
    <s v="La Mar"/>
    <n v="1213643007"/>
    <s v="Mária Almenara - La Mar"/>
    <m/>
    <x v="275"/>
    <s v="09:42:45"/>
    <s v="Producto faltante"/>
    <s v=""/>
    <n v="18"/>
    <n v="9.9"/>
    <s v="100.0 %"/>
    <n v="-9.9"/>
    <x v="1"/>
    <s v="Tienda Vitrina"/>
    <m/>
  </r>
  <r>
    <x v="9"/>
    <s v="SantaCata"/>
    <n v="1213943839"/>
    <s v="Mária Almenara - Santa Catalina"/>
    <s v="Torta de Chocolate"/>
    <x v="275"/>
    <s v="15:59:02"/>
    <s v="Calidad del producto"/>
    <s v=""/>
    <n v="99"/>
    <n v="90.7"/>
    <s v="100.0 %"/>
    <n v="-90.7"/>
    <x v="0"/>
    <s v="Tienda"/>
    <s v="Torta 12pz"/>
  </r>
  <r>
    <x v="9"/>
    <s v="Megaplaza"/>
    <n v="1214106116"/>
    <s v="Mária Almenara - Mega Plaza"/>
    <m/>
    <x v="275"/>
    <s v="18:39:47"/>
    <s v="Orden incorrecta"/>
    <s v=""/>
    <n v="49"/>
    <n v="49"/>
    <s v="100.0 %"/>
    <n v="-49"/>
    <x v="2"/>
    <s v="Tienda Vitrina"/>
    <m/>
  </r>
  <r>
    <x v="9"/>
    <s v="Megaplaza"/>
    <n v="1214339814"/>
    <s v="Mária Almenara - Mega Plaza"/>
    <m/>
    <x v="275"/>
    <s v="20:47:20"/>
    <s v="Orden incorrecta"/>
    <s v=""/>
    <n v="25"/>
    <n v="30.9"/>
    <s v="100.0 %"/>
    <n v="-25"/>
    <x v="2"/>
    <s v="Tienda Vitrina"/>
    <m/>
  </r>
  <r>
    <x v="9"/>
    <s v="La Marina"/>
    <n v="1214343346"/>
    <s v="Mária Almenara - La Marina"/>
    <m/>
    <x v="275"/>
    <s v="21:19:42"/>
    <s v="Producto faltante"/>
    <s v=""/>
    <n v="49"/>
    <n v="14.7"/>
    <s v="100.0 %"/>
    <n v="-14.7"/>
    <x v="1"/>
    <s v="Tienda Vitrina"/>
    <m/>
  </r>
  <r>
    <x v="9"/>
    <s v="Megaplaza"/>
    <n v="1214006168"/>
    <s v="Mária Almenara - Mega Plaza"/>
    <m/>
    <x v="275"/>
    <s v="16:33:29"/>
    <s v="Producto faltante"/>
    <s v=""/>
    <n v="99"/>
    <n v="39.6"/>
    <s v="100.0 %"/>
    <n v="-39.6"/>
    <x v="1"/>
    <s v="Tienda Vitrina"/>
    <m/>
  </r>
  <r>
    <x v="9"/>
    <s v="Precursores"/>
    <n v="1214845116"/>
    <s v="María Almenara - Precursores"/>
    <m/>
    <x v="276"/>
    <s v="16:46:45"/>
    <s v="Orden incorrecta"/>
    <s v=""/>
    <n v="49"/>
    <n v="51.6"/>
    <s v="100.0 %"/>
    <n v="-49"/>
    <x v="2"/>
    <s v="Tienda Vitrina"/>
    <m/>
  </r>
  <r>
    <x v="9"/>
    <s v="San Miguel"/>
    <n v="1215095086"/>
    <s v="María Almenara - San Miguel"/>
    <s v="Porción Turrón De Chocolate"/>
    <x v="276"/>
    <s v="19:59:54"/>
    <s v="Calidad del producto"/>
    <s v=""/>
    <n v="16"/>
    <n v="16"/>
    <s v="100.0 %"/>
    <n v="-16"/>
    <x v="0"/>
    <s v="Tienda"/>
    <s v="Porciones"/>
  </r>
  <r>
    <x v="9"/>
    <s v="Chorrillos"/>
    <n v="1214694978"/>
    <s v="Mária Almenara – Villa Chorrillos"/>
    <s v="Blue Velvet 12pzs"/>
    <x v="276"/>
    <s v="13:49:49"/>
    <s v="Calidad del producto"/>
    <s v=""/>
    <n v="99"/>
    <n v="54.45"/>
    <s v="100.0 %"/>
    <n v="-54.45"/>
    <x v="0"/>
    <s v="Tienda"/>
    <s v="Velvet 12pzs"/>
  </r>
  <r>
    <x v="9"/>
    <s v="Megaplaza"/>
    <n v="1216002352"/>
    <s v="Mária Almenara - Mega Plaza"/>
    <m/>
    <x v="277"/>
    <s v="19:00:17"/>
    <s v="Orden incorrecta"/>
    <s v=""/>
    <n v="16"/>
    <n v="16"/>
    <s v="100.0 %"/>
    <n v="-16"/>
    <x v="2"/>
    <s v="Tienda Vitrina"/>
    <m/>
  </r>
  <r>
    <x v="9"/>
    <s v="San Miguel"/>
    <n v="1215953636"/>
    <s v="María Almenara - San Miguel"/>
    <m/>
    <x v="277"/>
    <s v="18:56:51"/>
    <s v="Orden incorrecta"/>
    <s v=""/>
    <n v="52"/>
    <n v="55.4"/>
    <s v="100.0 %"/>
    <n v="-52"/>
    <x v="2"/>
    <s v="Tienda Vitrina"/>
    <m/>
  </r>
  <r>
    <x v="9"/>
    <s v="San Miguel"/>
    <n v="1215946176"/>
    <s v="María Almenara - San Miguel"/>
    <m/>
    <x v="277"/>
    <s v="18:59:19"/>
    <s v="Producto faltante"/>
    <s v=""/>
    <n v="54"/>
    <n v="29"/>
    <s v="100.0 %"/>
    <n v="-29"/>
    <x v="1"/>
    <s v="Tienda Vitrina"/>
    <m/>
  </r>
  <r>
    <x v="9"/>
    <s v="Camacho"/>
    <n v="1216003191"/>
    <s v="María Almenara - Camacho"/>
    <s v="Porción Merengado De Chirimoya"/>
    <x v="277"/>
    <s v="19:05:22"/>
    <s v="Calidad del producto"/>
    <s v=""/>
    <n v="16"/>
    <n v="8.8000000000000007"/>
    <s v="100.0 %"/>
    <n v="-8.8000000000000007"/>
    <x v="0"/>
    <s v="Tienda"/>
    <s v="Porciones"/>
  </r>
  <r>
    <x v="9"/>
    <s v="Bolivar"/>
    <n v="1216176201"/>
    <s v="Mária Almenara - Pueblo Libre"/>
    <m/>
    <x v="277"/>
    <s v="21:16:46"/>
    <s v="Orden incorrecta"/>
    <s v=""/>
    <n v="35"/>
    <n v="36.9"/>
    <s v="100.0 %"/>
    <n v="-35"/>
    <x v="2"/>
    <s v="Tienda Vitrina"/>
    <m/>
  </r>
  <r>
    <x v="9"/>
    <s v="Camacho"/>
    <n v="1216368809"/>
    <s v="María Almenara - Camacho"/>
    <s v="Sin dato"/>
    <x v="278"/>
    <s v="11:56:25"/>
    <s v="Calidad del producto"/>
    <s v=""/>
    <n v="54.9"/>
    <n v="16.45"/>
    <s v="100.0 %"/>
    <n v="-16.45"/>
    <x v="0"/>
    <s v="Tienda"/>
    <s v="Sin dato"/>
  </r>
  <r>
    <x v="9"/>
    <s v="Camacho"/>
    <n v="1216586017"/>
    <s v="María Almenara - Camacho"/>
    <m/>
    <x v="278"/>
    <s v="15:54:57"/>
    <s v="Producto faltante"/>
    <s v=""/>
    <n v="41"/>
    <n v="10"/>
    <s v="100.0 %"/>
    <n v="-10"/>
    <x v="1"/>
    <s v="Tienda Vitrina"/>
    <m/>
  </r>
  <r>
    <x v="9"/>
    <s v="Bolivar"/>
    <n v="1216667963"/>
    <s v="Mária Almenara - Pueblo Libre"/>
    <s v="Sin dato"/>
    <x v="278"/>
    <s v="16:22:01"/>
    <s v="Calidad del producto"/>
    <s v=""/>
    <n v="64"/>
    <n v="4.8"/>
    <s v="100.0 %"/>
    <n v="-4.8"/>
    <x v="0"/>
    <s v="Tienda"/>
    <s v="Porciones"/>
  </r>
  <r>
    <x v="9"/>
    <s v="La Marina"/>
    <n v="1216639232"/>
    <s v="Mária Almenara - La Marina"/>
    <m/>
    <x v="278"/>
    <s v="16:15:59"/>
    <s v="Orden incorrecta"/>
    <s v=""/>
    <n v="49"/>
    <n v="50.9"/>
    <s v="100.0 %"/>
    <n v="-49"/>
    <x v="2"/>
    <s v="Tienda Vitrina"/>
    <m/>
  </r>
  <r>
    <x v="9"/>
    <s v="La Marina"/>
    <n v="1216671825"/>
    <s v="Mária Almenara - La Marina"/>
    <m/>
    <x v="278"/>
    <s v="17:06:40"/>
    <s v="Orden incorrecta"/>
    <s v=""/>
    <n v="16"/>
    <n v="17.2"/>
    <s v="100.0 %"/>
    <n v="-16"/>
    <x v="2"/>
    <s v="Tienda Vitrina"/>
    <m/>
  </r>
  <r>
    <x v="9"/>
    <s v="Chorrillos"/>
    <n v="1216673309"/>
    <s v="Mária Almenara – Villa Chorrillos"/>
    <s v="Sin dato"/>
    <x v="278"/>
    <s v="17:20:26"/>
    <s v="Calidad del producto"/>
    <s v=""/>
    <n v="25"/>
    <n v="2.3199999999999998"/>
    <s v="100.0 %"/>
    <n v="-2.3199999999999998"/>
    <x v="0"/>
    <s v="Tienda"/>
    <s v="Porciones"/>
  </r>
  <r>
    <x v="9"/>
    <s v="Bolivar"/>
    <n v="1216671619"/>
    <s v="Mária Almenara - Pueblo Libre"/>
    <m/>
    <x v="278"/>
    <s v="17:04:29"/>
    <s v="Producto faltante"/>
    <s v=""/>
    <n v="32"/>
    <n v="17.600000000000001"/>
    <s v="100.0 %"/>
    <n v="-17.600000000000001"/>
    <x v="1"/>
    <s v="Tienda Vitrina"/>
    <m/>
  </r>
  <r>
    <x v="9"/>
    <s v="Megaplaza"/>
    <n v="1216899546"/>
    <s v="Mária Almenara - Mega Plaza"/>
    <s v="Sin dato"/>
    <x v="278"/>
    <s v="19:39:26"/>
    <s v="Calidad del producto"/>
    <s v=""/>
    <n v="98"/>
    <n v="98"/>
    <s v="100.0 %"/>
    <n v="-98"/>
    <x v="0"/>
    <s v="Tienda"/>
    <s v="Minimaria"/>
  </r>
  <r>
    <x v="9"/>
    <s v="Chorrillos"/>
    <n v="1216732065"/>
    <s v="Mária Almenara – Villa Chorrillos"/>
    <m/>
    <x v="278"/>
    <s v="17:42:00"/>
    <s v="Producto incorrecto"/>
    <s v=""/>
    <n v="49"/>
    <n v="26.95"/>
    <s v="100.0 %"/>
    <n v="-26.95"/>
    <x v="2"/>
    <s v="Tienda Vitrina"/>
    <m/>
  </r>
  <r>
    <x v="9"/>
    <s v="San Miguel"/>
    <n v="1217082123"/>
    <s v="María Almenara - San Miguel"/>
    <s v="Minimaria Cheesecake De Nutella"/>
    <x v="279"/>
    <s v="08:25:15"/>
    <s v="Calidad del producto"/>
    <s v=""/>
    <n v="49"/>
    <n v="26.95"/>
    <s v="100.0 %"/>
    <n v="-26.95"/>
    <x v="0"/>
    <s v="Tienda"/>
    <s v="Minimaria"/>
  </r>
  <r>
    <x v="9"/>
    <s v="Bolivar"/>
    <n v="1217387193"/>
    <s v="Mária Almenara - Pueblo Libre"/>
    <m/>
    <x v="279"/>
    <s v="13:50:37"/>
    <s v="Producto faltante"/>
    <s v=""/>
    <n v="26"/>
    <n v="16"/>
    <s v="100.0 %"/>
    <n v="-16"/>
    <x v="1"/>
    <s v="Tienda Vitrina"/>
    <m/>
  </r>
  <r>
    <x v="9"/>
    <s v="Chorrillos"/>
    <n v="1217927825"/>
    <s v="Mária Almenara – Villa Chorrillos"/>
    <s v="Minimaria Cheesecake De Frutos Rojos"/>
    <x v="279"/>
    <s v="21:24:28"/>
    <s v="Calidad del producto"/>
    <s v=""/>
    <n v="49"/>
    <n v="14.7"/>
    <s v="100.0 %"/>
    <n v="-14.7"/>
    <x v="0"/>
    <s v="Tienda"/>
    <s v="Minimaria"/>
  </r>
  <r>
    <x v="9"/>
    <s v="Megaplaza"/>
    <n v="1218620625"/>
    <s v="Mária Almenara - Mega Plaza"/>
    <m/>
    <x v="280"/>
    <s v="18:01:04"/>
    <s v="Orden incorrecta"/>
    <s v=""/>
    <n v="49"/>
    <n v="34.299999999999997"/>
    <s v="100.0 %"/>
    <n v="-34.299999999999997"/>
    <x v="2"/>
    <s v="Tienda Vitrina"/>
    <m/>
  </r>
  <r>
    <x v="9"/>
    <s v="Camacho"/>
    <n v="1218728272"/>
    <s v="María Almenara - Camacho"/>
    <m/>
    <x v="280"/>
    <s v="18:56:09"/>
    <s v="Orden incorrecta"/>
    <s v=""/>
    <n v="32"/>
    <n v="38.200000000000003"/>
    <s v="100.0 %"/>
    <n v="-32"/>
    <x v="2"/>
    <s v="Tienda Vitrina"/>
    <m/>
  </r>
  <r>
    <x v="9"/>
    <s v="Camacho"/>
    <n v="1218790975"/>
    <s v="María Almenara - Camacho"/>
    <m/>
    <x v="280"/>
    <s v="19:21:38"/>
    <s v="Orden incorrecta"/>
    <s v=""/>
    <n v="31"/>
    <n v="31"/>
    <s v="100.0 %"/>
    <n v="-31"/>
    <x v="2"/>
    <s v="Tienda Vitrina"/>
    <m/>
  </r>
  <r>
    <x v="9"/>
    <s v="Bolivar"/>
    <n v="1218778187"/>
    <s v="Mária Almenara - Pueblo Libre"/>
    <s v="Sin dato"/>
    <x v="280"/>
    <s v="19:32:18"/>
    <s v="Calidad del producto"/>
    <s v=""/>
    <n v="32"/>
    <n v="16"/>
    <s v="100.0 %"/>
    <n v="-16"/>
    <x v="0"/>
    <s v="Tienda"/>
    <s v="Porciones"/>
  </r>
  <r>
    <x v="9"/>
    <s v="Megaplaza"/>
    <n v="1218917933"/>
    <s v="Mária Almenara - Mega Plaza"/>
    <s v="Sin dato"/>
    <x v="280"/>
    <s v="20:20:21"/>
    <s v="Calidad del producto"/>
    <s v=""/>
    <n v="43"/>
    <n v="33"/>
    <s v="100.0 %"/>
    <n v="-33"/>
    <x v="0"/>
    <s v="Tienda"/>
    <s v="Sin dato"/>
  </r>
  <r>
    <x v="9"/>
    <s v="La Encalada"/>
    <n v="1218482768"/>
    <s v="Mária Almenara - Encalada"/>
    <m/>
    <x v="280"/>
    <s v="15:48:07"/>
    <s v="Orden incorrecta"/>
    <s v=""/>
    <n v="31"/>
    <n v="33.4"/>
    <s v="100.0 %"/>
    <n v="-31"/>
    <x v="2"/>
    <s v="Tienda Vitrina"/>
    <m/>
  </r>
  <r>
    <x v="9"/>
    <s v="La Encalada"/>
    <n v="1218861601"/>
    <s v="Mária Almenara - Encalada"/>
    <s v="Sin dato"/>
    <x v="280"/>
    <s v="19:48:56"/>
    <s v="Calidad del producto"/>
    <s v=""/>
    <n v="26"/>
    <n v="26"/>
    <s v="100.0 %"/>
    <n v="-26"/>
    <x v="0"/>
    <s v="Tienda"/>
    <s v="Sin dato"/>
  </r>
  <r>
    <x v="9"/>
    <s v="San Miguel"/>
    <n v="1219142015"/>
    <s v="María Almenara - San Miguel"/>
    <m/>
    <x v="281"/>
    <s v="09:38:26"/>
    <s v="Producto faltante"/>
    <s v=""/>
    <n v="49"/>
    <n v="14.7"/>
    <s v="100.0 %"/>
    <n v="-14.7"/>
    <x v="1"/>
    <s v="Tienda Vitrina"/>
    <m/>
  </r>
  <r>
    <x v="9"/>
    <s v="San Miguel"/>
    <n v="1219428517"/>
    <s v="María Almenara - San Miguel"/>
    <m/>
    <x v="281"/>
    <s v="13:41:25"/>
    <s v="Producto faltante"/>
    <s v=""/>
    <n v="57"/>
    <n v="8.8000000000000007"/>
    <s v="100.0 %"/>
    <n v="-8.8000000000000007"/>
    <x v="1"/>
    <s v="Tienda Vitrina"/>
    <m/>
  </r>
  <r>
    <x v="9"/>
    <s v="Megaplaza"/>
    <n v="1219478874"/>
    <s v="Mária Almenara - Mega Plaza"/>
    <m/>
    <x v="281"/>
    <s v="14:35:09"/>
    <s v="Producto faltante"/>
    <s v=""/>
    <n v="49"/>
    <n v="19.600000000000001"/>
    <s v="100.0 %"/>
    <n v="-19.600000000000001"/>
    <x v="1"/>
    <s v="Tienda Vitrina"/>
    <m/>
  </r>
  <r>
    <x v="9"/>
    <s v="Chorrillos"/>
    <n v="1219592048"/>
    <s v="Mária Almenara – Villa Chorrillos"/>
    <m/>
    <x v="281"/>
    <s v="16:34:02"/>
    <s v="Producto incorrecto"/>
    <s v=""/>
    <n v="25"/>
    <n v="9"/>
    <s v="100.0 %"/>
    <n v="-9"/>
    <x v="2"/>
    <s v="Tienda Vitrina"/>
    <m/>
  </r>
  <r>
    <x v="9"/>
    <s v="La Marina"/>
    <n v="1219639573"/>
    <s v="Mária Almenara - La Marina"/>
    <s v="love box"/>
    <x v="281"/>
    <s v="17:25:36"/>
    <s v="Calidad del producto"/>
    <s v=""/>
    <n v="52"/>
    <n v="17.16"/>
    <s v="100.0 %"/>
    <n v="-17.16"/>
    <x v="0"/>
    <s v="Tienda"/>
    <s v="Box"/>
  </r>
  <r>
    <x v="9"/>
    <s v="Bolivar"/>
    <n v="1219916029"/>
    <s v="Mária Almenara - Pueblo Libre"/>
    <m/>
    <x v="281"/>
    <s v="19:46:36"/>
    <s v="Producto incorrecto"/>
    <s v=""/>
    <n v="49"/>
    <n v="26.95"/>
    <s v="100.0 %"/>
    <n v="-26.95"/>
    <x v="2"/>
    <s v="Tienda Vitrina"/>
    <m/>
  </r>
  <r>
    <x v="9"/>
    <s v="Bolivar"/>
    <n v="1219915911"/>
    <s v="Mária Almenara - Pueblo Libre"/>
    <m/>
    <x v="281"/>
    <s v="19:45:59"/>
    <s v="Orden incorrecta"/>
    <s v=""/>
    <n v="29.9"/>
    <n v="21.8"/>
    <s v="100.0 %"/>
    <n v="-21.8"/>
    <x v="2"/>
    <s v="Tienda Vitrina"/>
    <m/>
  </r>
  <r>
    <x v="9"/>
    <s v="Chorrillos"/>
    <n v="1219985280"/>
    <s v="Mária Almenara – Villa Chorrillos"/>
    <m/>
    <x v="281"/>
    <s v="21:00:51"/>
    <s v="Orden incorrecta"/>
    <s v=""/>
    <n v="32"/>
    <n v="32"/>
    <s v="100.0 %"/>
    <n v="-32"/>
    <x v="2"/>
    <s v="Tienda Vitrina"/>
    <m/>
  </r>
  <r>
    <x v="10"/>
    <s v="Precursores"/>
    <n v="1220541374"/>
    <s v="María Almenara - Precursores"/>
    <s v="Minimaria Cheesecake De Frutos Rojos"/>
    <x v="282"/>
    <s v="17:06:01"/>
    <s v="Producto faltante"/>
    <s v=""/>
    <n v="49"/>
    <n v="26.96"/>
    <s v="100.0 %"/>
    <n v="-26.96"/>
    <x v="1"/>
    <s v="Tienda Vitrina"/>
    <m/>
  </r>
  <r>
    <x v="10"/>
    <s v="Megaplaza"/>
    <n v="1220989436"/>
    <s v="Mária Almenara - Mega Plaza"/>
    <m/>
    <x v="283"/>
    <s v="10:47:04"/>
    <s v="Producto faltante"/>
    <s v=""/>
    <n v="50"/>
    <n v="15"/>
    <s v="100.0 %"/>
    <n v="-15"/>
    <x v="1"/>
    <s v="Tienda Vitrina"/>
    <m/>
  </r>
  <r>
    <x v="10"/>
    <s v="San Miguel"/>
    <n v="1221194107"/>
    <s v="María Almenara - San Miguel"/>
    <m/>
    <x v="283"/>
    <s v="15:29:38"/>
    <s v="Producto incorrecto"/>
    <s v=""/>
    <n v="32"/>
    <n v="16"/>
    <s v="100.0 %"/>
    <n v="-16"/>
    <x v="2"/>
    <s v="Tienda Vitrina"/>
    <m/>
  </r>
  <r>
    <x v="10"/>
    <s v="Paso28"/>
    <n v="1221263211"/>
    <s v="Mária Almenara - Paseo De La Republica"/>
    <m/>
    <x v="283"/>
    <s v="16:55:07"/>
    <s v="Producto faltante"/>
    <s v=""/>
    <n v="25"/>
    <n v="16"/>
    <s v="100.0 %"/>
    <n v="-16"/>
    <x v="1"/>
    <s v="Tienda Vitrina"/>
    <m/>
  </r>
  <r>
    <x v="10"/>
    <s v="La Mar"/>
    <n v="1221596724"/>
    <s v="Mária Almenara - La Mar"/>
    <m/>
    <x v="283"/>
    <s v="20:59:15"/>
    <s v="Producto incorrecto"/>
    <s v=""/>
    <n v="29"/>
    <n v="11.6"/>
    <s v="100.0 %"/>
    <n v="-11.6"/>
    <x v="2"/>
    <s v="Tienda Vitrina"/>
    <m/>
  </r>
  <r>
    <x v="10"/>
    <s v="Bolivar"/>
    <n v="1221815563"/>
    <s v="Mária Almenara - Pueblo Libre"/>
    <s v="Minimaria Bruselina Chocolate Y Lúcuma"/>
    <x v="284"/>
    <s v="11:12:58"/>
    <s v="Calidad del producto"/>
    <s v=""/>
    <n v="49"/>
    <n v="14.7"/>
    <s v="100.0 %"/>
    <n v="-14.7"/>
    <x v="0"/>
    <s v="Tienda"/>
    <s v="Minimaria"/>
  </r>
  <r>
    <x v="10"/>
    <s v="Camacho"/>
    <n v="1222441049"/>
    <s v="María Almenara - Camacho"/>
    <s v="Mix Ma Box Petit"/>
    <x v="284"/>
    <s v="20:50:30"/>
    <s v="Calidad del producto"/>
    <s v=""/>
    <n v="32"/>
    <n v="9.6"/>
    <s v="100.0 %"/>
    <n v="-9.6"/>
    <x v="0"/>
    <s v="Tienda"/>
    <s v="Box"/>
  </r>
  <r>
    <x v="10"/>
    <s v="La Encalada"/>
    <n v="1222432285"/>
    <s v="Mária Almenara - Encalada"/>
    <m/>
    <x v="284"/>
    <s v="20:39:14"/>
    <s v="Producto incorrecto"/>
    <s v=""/>
    <n v="99"/>
    <n v="99"/>
    <s v="100.0 %"/>
    <n v="-99"/>
    <x v="2"/>
    <s v="Tienda Vitrina"/>
    <m/>
  </r>
  <r>
    <x v="10"/>
    <s v="Dos De Mayo"/>
    <n v="1222639741"/>
    <s v="Mária Almenara - Dos De Mayo"/>
    <m/>
    <x v="285"/>
    <s v="11:22:35"/>
    <s v="Producto faltante"/>
    <s v=""/>
    <n v="92"/>
    <n v="10"/>
    <s v="100.0 %"/>
    <n v="-10"/>
    <x v="1"/>
    <s v="Tienda Vitrina"/>
    <m/>
  </r>
  <r>
    <x v="10"/>
    <s v="Bolivar"/>
    <n v="1222858166"/>
    <s v="Mária Almenara - Pueblo Libre"/>
    <m/>
    <x v="285"/>
    <s v="15:40:26"/>
    <s v="Producto faltante"/>
    <s v=""/>
    <n v="116"/>
    <n v="52"/>
    <s v="100.0 %"/>
    <n v="-52"/>
    <x v="1"/>
    <s v="Tienda Vitrina"/>
    <m/>
  </r>
  <r>
    <x v="10"/>
    <s v="La Encalada"/>
    <n v="1223265505"/>
    <s v="Mária Almenara - Encalada"/>
    <m/>
    <x v="285"/>
    <s v="21:08:13"/>
    <s v="Orden incorrecta"/>
    <s v=""/>
    <n v="16"/>
    <n v="18.399999999999999"/>
    <s v="100.0 %"/>
    <n v="-16"/>
    <x v="2"/>
    <s v="Tienda Vitrina"/>
    <m/>
  </r>
  <r>
    <x v="10"/>
    <s v="Aramburu"/>
    <n v="1223453280"/>
    <s v="Mária Almenara - Aramburú"/>
    <m/>
    <x v="286"/>
    <s v="11:06:42"/>
    <s v="Producto incorrecto"/>
    <s v=""/>
    <n v="61"/>
    <n v="12"/>
    <s v="100.0 %"/>
    <n v="-12"/>
    <x v="2"/>
    <s v="Tienda Vitrina"/>
    <m/>
  </r>
  <r>
    <x v="10"/>
    <s v="SantaCata"/>
    <n v="1223715866"/>
    <s v="Mária Almenara - Santa Catalina"/>
    <m/>
    <x v="286"/>
    <s v="14:44:25"/>
    <s v="Orden incorrecta"/>
    <s v=""/>
    <n v="32"/>
    <n v="33.9"/>
    <s v="100.0 %"/>
    <n v="-32"/>
    <x v="2"/>
    <s v="Tienda Vitrina"/>
    <m/>
  </r>
  <r>
    <x v="10"/>
    <s v="San Miguel"/>
    <n v="1224217981"/>
    <s v="María Almenara - San Miguel"/>
    <m/>
    <x v="286"/>
    <s v="21:24:36"/>
    <s v="Producto faltante"/>
    <s v=""/>
    <n v="17"/>
    <n v="8"/>
    <s v="100.0 %"/>
    <n v="-8"/>
    <x v="1"/>
    <s v="Tienda Vitrina"/>
    <m/>
  </r>
  <r>
    <x v="10"/>
    <s v="Camacho"/>
    <n v="1224373735"/>
    <s v="María Almenara - Camacho"/>
    <m/>
    <x v="287"/>
    <s v="10:41:41"/>
    <s v="Producto incorrecto"/>
    <s v=""/>
    <n v="90"/>
    <n v="49.5"/>
    <s v="100.0 %"/>
    <n v="-49.5"/>
    <x v="2"/>
    <s v="Tienda Vitrina"/>
    <m/>
  </r>
  <r>
    <x v="10"/>
    <s v="La molina"/>
    <n v="1224537029"/>
    <s v="Mária Almenara - La Molina"/>
    <m/>
    <x v="287"/>
    <s v="13:06:32"/>
    <s v="Producto faltante"/>
    <s v=""/>
    <n v="59"/>
    <n v="9"/>
    <s v="100.0 %"/>
    <n v="-9"/>
    <x v="1"/>
    <s v="Tienda Vitrina"/>
    <m/>
  </r>
  <r>
    <x v="10"/>
    <s v="SantaCata"/>
    <n v="1224804586"/>
    <s v="Mária Almenara - Santa Catalina"/>
    <s v="Porción Torta De Chocolate"/>
    <x v="287"/>
    <s v="17:31:01"/>
    <s v="Calidad del producto"/>
    <s v=""/>
    <n v="16"/>
    <n v="8.8000000000000007"/>
    <s v="100.0 %"/>
    <n v="-8.8000000000000007"/>
    <x v="0"/>
    <s v="Tienda"/>
    <s v="Porciones"/>
  </r>
  <r>
    <x v="10"/>
    <s v="Barranco"/>
    <n v="1224806984"/>
    <s v="María Almenara- Barranco"/>
    <m/>
    <x v="287"/>
    <s v="17:46:22"/>
    <s v="Producto faltante"/>
    <s v=""/>
    <n v="49"/>
    <n v="14.7"/>
    <s v="100.0 %"/>
    <n v="-14.7"/>
    <x v="1"/>
    <s v="Tienda Vitrina"/>
    <m/>
  </r>
  <r>
    <x v="10"/>
    <s v="Chorrillos"/>
    <n v="1224629006"/>
    <s v="Mária Almenara – Villa Chorrillos"/>
    <s v="Turrón De Chocolate"/>
    <x v="287"/>
    <s v="14:17:04"/>
    <s v="Calidad del producto"/>
    <s v=""/>
    <n v="99"/>
    <n v="29.7"/>
    <s v="100.0 %"/>
    <n v="-29.7"/>
    <x v="0"/>
    <s v="Tienda"/>
    <s v="Torta 12pz"/>
  </r>
  <r>
    <x v="10"/>
    <s v="Barranco"/>
    <n v="1224828256"/>
    <s v="María Almenara- Barranco"/>
    <m/>
    <x v="287"/>
    <s v="17:39:17"/>
    <s v="Producto faltante"/>
    <s v=""/>
    <n v="58"/>
    <n v="26.95"/>
    <s v="100.0 %"/>
    <n v="-26.95"/>
    <x v="1"/>
    <s v="Tienda Vitrina"/>
    <m/>
  </r>
  <r>
    <x v="10"/>
    <s v="La molina"/>
    <n v="1224827819"/>
    <s v="Mária Almenara - La Molina"/>
    <m/>
    <x v="287"/>
    <s v="17:36:31"/>
    <s v="Producto faltante"/>
    <s v=""/>
    <n v="32"/>
    <n v="32"/>
    <s v="100.0 %"/>
    <n v="-32"/>
    <x v="1"/>
    <s v="Tienda Vitrina"/>
    <m/>
  </r>
  <r>
    <x v="10"/>
    <s v="Chorrillos"/>
    <n v="1225102725"/>
    <s v="Mária Almenara – Villa Chorrillos"/>
    <m/>
    <x v="287"/>
    <s v="20:16:53"/>
    <s v="Producto faltante"/>
    <s v=""/>
    <n v="32"/>
    <n v="16"/>
    <s v="100.0 %"/>
    <n v="-16"/>
    <x v="1"/>
    <s v="Tienda Vitrina"/>
    <m/>
  </r>
  <r>
    <x v="10"/>
    <s v="Camacho"/>
    <n v="1225043215"/>
    <s v="María Almenara - Camacho"/>
    <s v="Sin dato"/>
    <x v="287"/>
    <s v="19:34:25"/>
    <s v="Calidad del producto"/>
    <s v=""/>
    <n v="32"/>
    <n v="9.6"/>
    <s v="100.0 %"/>
    <n v="-9.6"/>
    <x v="0"/>
    <s v="Tienda"/>
    <s v="Sin dato"/>
  </r>
  <r>
    <x v="10"/>
    <s v="SantaCata"/>
    <n v="1225646632"/>
    <s v="Mária Almenara - Santa Catalina"/>
    <m/>
    <x v="288"/>
    <s v="14:26:25"/>
    <s v="Orden incorrecta"/>
    <s v=""/>
    <n v="49"/>
    <n v="52.9"/>
    <s v="100.0 %"/>
    <n v="-49"/>
    <x v="2"/>
    <s v="Tienda Vitrina"/>
    <m/>
  </r>
  <r>
    <x v="10"/>
    <s v="Megaplaza"/>
    <n v="1225705819"/>
    <s v="Mária Almenara - Mega Plaza"/>
    <m/>
    <x v="288"/>
    <s v="15:39:03"/>
    <s v="Producto faltante"/>
    <s v=""/>
    <n v="64"/>
    <n v="14.7"/>
    <s v="100.0 %"/>
    <n v="-14.7"/>
    <x v="1"/>
    <s v="Tienda Vitrina"/>
    <m/>
  </r>
  <r>
    <x v="10"/>
    <s v="Precursores"/>
    <n v="1225823310"/>
    <s v="María Almenara - Precursores"/>
    <m/>
    <x v="288"/>
    <s v="17:23:05"/>
    <s v="Producto faltante"/>
    <s v=""/>
    <n v="67"/>
    <n v="9"/>
    <s v="100.0 %"/>
    <n v="-9"/>
    <x v="1"/>
    <s v="Tienda Vitrina"/>
    <m/>
  </r>
  <r>
    <x v="10"/>
    <s v="Bolivar"/>
    <n v="1225859669"/>
    <s v="Mária Almenara - Pueblo Libre"/>
    <m/>
    <x v="288"/>
    <s v="17:45:19"/>
    <s v="Producto faltante"/>
    <s v=""/>
    <n v="42"/>
    <n v="16"/>
    <s v="100.0 %"/>
    <n v="-16"/>
    <x v="1"/>
    <s v="Tienda Vitrina"/>
    <m/>
  </r>
  <r>
    <x v="10"/>
    <s v="Dos De Mayo"/>
    <n v="1226013336"/>
    <s v="Mária Almenara - Dos De Mayo"/>
    <m/>
    <x v="288"/>
    <s v="19:16:38"/>
    <s v="Producto faltante"/>
    <s v=""/>
    <n v="95"/>
    <n v="64"/>
    <s v="100.0 %"/>
    <n v="-64"/>
    <x v="1"/>
    <s v="Tienda Vitrina"/>
    <m/>
  </r>
  <r>
    <x v="10"/>
    <s v="San Miguel"/>
    <n v="1226088780"/>
    <s v="María Almenara - San Miguel"/>
    <s v="Sin dato"/>
    <x v="288"/>
    <s v="20:14:01"/>
    <s v="Calidad del producto"/>
    <s v=""/>
    <n v="48"/>
    <n v="48"/>
    <s v="100.0 %"/>
    <n v="-48"/>
    <x v="0"/>
    <s v="Tienda"/>
    <s v="Porciones"/>
  </r>
  <r>
    <x v="10"/>
    <s v="San Miguel"/>
    <n v="1226159125"/>
    <s v="María Almenara - San Miguel"/>
    <m/>
    <x v="288"/>
    <s v="20:52:50"/>
    <s v="Producto faltante"/>
    <s v=""/>
    <n v="44.9"/>
    <n v="13.47"/>
    <s v="100.0 %"/>
    <n v="-13.47"/>
    <x v="1"/>
    <s v="Tienda Vitrina"/>
    <m/>
  </r>
  <r>
    <x v="10"/>
    <s v="Bolivar"/>
    <n v="1226227542"/>
    <s v="Mária Almenara - Pueblo Libre"/>
    <m/>
    <x v="288"/>
    <s v="21:25:42"/>
    <s v="Orden incorrecta"/>
    <s v=""/>
    <n v="16"/>
    <n v="16"/>
    <s v="100.0 %"/>
    <n v="-16"/>
    <x v="2"/>
    <s v="Tienda Vitrina"/>
    <m/>
  </r>
  <r>
    <x v="10"/>
    <s v="Bolivar"/>
    <n v="1226516430"/>
    <s v="Mária Almenara - Pueblo Libre"/>
    <m/>
    <x v="289"/>
    <s v="13:32:09"/>
    <s v="Producto incorrecto"/>
    <s v=""/>
    <n v="32"/>
    <n v="16"/>
    <s v="100.0 %"/>
    <n v="-16"/>
    <x v="2"/>
    <s v="Tienda Vitrina"/>
    <m/>
  </r>
  <r>
    <x v="10"/>
    <s v="SantaCata"/>
    <n v="1226638824"/>
    <s v="Mária Almenara - Santa Catalina"/>
    <m/>
    <x v="289"/>
    <s v="17:17:53"/>
    <s v="Producto faltante"/>
    <s v=""/>
    <n v="81"/>
    <n v="49"/>
    <s v="100.0 %"/>
    <n v="-49"/>
    <x v="1"/>
    <s v="Tienda Vitrina"/>
    <m/>
  </r>
  <r>
    <x v="10"/>
    <s v="Precursores"/>
    <n v="1226923127"/>
    <s v="María Almenara - Precursores"/>
    <s v="Porción Tres Leches Clásica"/>
    <x v="289"/>
    <s v="20:40:34"/>
    <s v="Calidad del producto"/>
    <s v=""/>
    <n v="16"/>
    <n v="4.8"/>
    <s v="100.0 %"/>
    <n v="-4.8"/>
    <x v="0"/>
    <s v="Tienda"/>
    <s v="Porciones"/>
  </r>
  <r>
    <x v="10"/>
    <s v="Megaplaza"/>
    <n v="1226702445"/>
    <s v="Mária Almenara - Mega Plaza"/>
    <s v="Red Velvet 12pzs"/>
    <x v="289"/>
    <s v="18:21:04"/>
    <s v="Calidad del producto"/>
    <s v=""/>
    <n v="99"/>
    <n v="54.45"/>
    <s v="100.0 %"/>
    <n v="-54.45"/>
    <x v="0"/>
    <s v="Tienda"/>
    <s v="Velvet 12pzs"/>
  </r>
  <r>
    <x v="10"/>
    <s v="Aramburu"/>
    <n v="1227857175"/>
    <s v="Mária Almenara - Aramburú"/>
    <m/>
    <x v="290"/>
    <s v="08:32:30"/>
    <s v="Producto faltante"/>
    <s v=""/>
    <n v="99"/>
    <n v="50"/>
    <s v="100.0 %"/>
    <n v="-50"/>
    <x v="1"/>
    <s v="Tienda Vitrina"/>
    <m/>
  </r>
  <r>
    <x v="10"/>
    <s v="Bolivar"/>
    <n v="1228122092"/>
    <s v="Mária Almenara - Pueblo Libre"/>
    <s v="Porción De Ch. Frutos Rojos"/>
    <x v="290"/>
    <s v="14:53:31"/>
    <s v="Calidad del producto"/>
    <s v=""/>
    <n v="16"/>
    <n v="4.8"/>
    <s v="100.0 %"/>
    <n v="-4.8"/>
    <x v="0"/>
    <s v="Tienda"/>
    <s v="Porciones"/>
  </r>
  <r>
    <x v="10"/>
    <s v="Camacho"/>
    <n v="1228230529"/>
    <s v="María Almenara - Camacho"/>
    <m/>
    <x v="290"/>
    <s v="17:24:56"/>
    <s v="Producto faltante"/>
    <s v=""/>
    <n v="69"/>
    <n v="16"/>
    <s v="100.0 %"/>
    <n v="-16"/>
    <x v="1"/>
    <s v="Tienda Vitrina"/>
    <m/>
  </r>
  <r>
    <x v="10"/>
    <s v="Paso28"/>
    <n v="1228558698"/>
    <s v="Mária Almenara - Paseo De La Republica"/>
    <m/>
    <x v="290"/>
    <s v="21:59:46"/>
    <s v="Producto faltante"/>
    <s v=""/>
    <n v="16"/>
    <n v="6.4"/>
    <s v="100.0 %"/>
    <n v="-6.4"/>
    <x v="1"/>
    <s v="Tienda Vitrina"/>
    <m/>
  </r>
  <r>
    <x v="10"/>
    <s v="Bolivar"/>
    <n v="1228324399"/>
    <s v="Mária Almenara - Pueblo Libre"/>
    <m/>
    <x v="290"/>
    <s v="18:32:07"/>
    <s v="Producto incorrecto"/>
    <s v=""/>
    <n v="16"/>
    <n v="8.8000000000000007"/>
    <s v="100.0 %"/>
    <n v="-8.8000000000000007"/>
    <x v="2"/>
    <s v="Tienda Vitrina"/>
    <m/>
  </r>
  <r>
    <x v="10"/>
    <s v="La molina"/>
    <n v="1228588906"/>
    <s v="Mária Almenara - La Molina"/>
    <m/>
    <x v="291"/>
    <s v="08:42:11"/>
    <s v="Producto incorrecto"/>
    <s v=""/>
    <n v="25"/>
    <n v="16"/>
    <s v="100.0 %"/>
    <n v="-16"/>
    <x v="2"/>
    <s v="Tienda Vitrina"/>
    <m/>
  </r>
  <r>
    <x v="10"/>
    <s v="San Miguel"/>
    <n v="1228857297"/>
    <s v="María Almenara - San Miguel"/>
    <m/>
    <x v="291"/>
    <s v="14:16:50"/>
    <s v="Producto faltante"/>
    <s v=""/>
    <n v="49"/>
    <n v="19.600000000000001"/>
    <s v="100.0 %"/>
    <n v="-19.600000000000001"/>
    <x v="1"/>
    <s v="Tienda Vitrina"/>
    <m/>
  </r>
  <r>
    <x v="10"/>
    <s v="Bolivar"/>
    <n v="1228909064"/>
    <s v="Mária Almenara - Pueblo Libre"/>
    <m/>
    <x v="291"/>
    <s v="15:02:06"/>
    <s v="Producto faltante"/>
    <s v=""/>
    <n v="99"/>
    <n v="39.6"/>
    <s v="100.0 %"/>
    <n v="-39.6"/>
    <x v="1"/>
    <s v="Tienda Vitrina"/>
    <m/>
  </r>
  <r>
    <x v="10"/>
    <s v="San Miguel"/>
    <n v="1228857635"/>
    <s v="María Almenara - San Miguel"/>
    <m/>
    <x v="291"/>
    <s v="14:20:29"/>
    <s v="Producto incorrecto"/>
    <s v=""/>
    <n v="16"/>
    <n v="8.8000000000000007"/>
    <s v="100.0 %"/>
    <n v="-8.8000000000000007"/>
    <x v="2"/>
    <s v="Tienda Vitrina"/>
    <m/>
  </r>
  <r>
    <x v="10"/>
    <s v="Chorrillos"/>
    <n v="1228982114"/>
    <s v="Mária Almenara – Villa Chorrillos"/>
    <s v="Sin dato"/>
    <x v="291"/>
    <s v="16:58:41"/>
    <s v="Calidad del producto"/>
    <s v=""/>
    <n v="40"/>
    <n v="7.5"/>
    <s v="100.0 %"/>
    <n v="-7.5"/>
    <x v="0"/>
    <s v="Tienda"/>
    <s v="Sin dato"/>
  </r>
  <r>
    <x v="10"/>
    <s v="San Miguel"/>
    <n v="1229093342"/>
    <s v="María Almenara - San Miguel"/>
    <m/>
    <x v="291"/>
    <s v="18:49:12"/>
    <s v="Producto faltante"/>
    <s v=""/>
    <n v="62"/>
    <n v="15"/>
    <s v="100.0 %"/>
    <n v="-15"/>
    <x v="1"/>
    <s v="Tienda Vitrina"/>
    <m/>
  </r>
  <r>
    <x v="10"/>
    <s v="Aramburu"/>
    <n v="1229291491"/>
    <s v="Mária Almenara - Aramburú"/>
    <m/>
    <x v="291"/>
    <s v="21:16:43"/>
    <s v="Orden incorrecta"/>
    <s v=""/>
    <n v="99"/>
    <n v="101.9"/>
    <s v="100.0 %"/>
    <n v="-99"/>
    <x v="2"/>
    <s v="Tienda Vitrina"/>
    <m/>
  </r>
  <r>
    <x v="10"/>
    <s v="San Miguel"/>
    <n v="1229287543"/>
    <s v="María Almenara - San Miguel"/>
    <s v="Sin dato"/>
    <x v="291"/>
    <s v="21:53:09"/>
    <s v="Calidad del producto"/>
    <s v=""/>
    <n v="51"/>
    <n v="10.5"/>
    <s v="100.0 %"/>
    <n v="-10.5"/>
    <x v="0"/>
    <s v="Tienda"/>
    <s v="Sin dato"/>
  </r>
  <r>
    <x v="10"/>
    <s v="Chorrillos"/>
    <n v="1229458778"/>
    <s v="Mária Almenara – Villa Chorrillos"/>
    <m/>
    <x v="292"/>
    <s v="10:38:58"/>
    <s v="Orden incorrecta"/>
    <s v=""/>
    <n v="99"/>
    <n v="101.9"/>
    <s v="100.0 %"/>
    <n v="-99"/>
    <x v="2"/>
    <s v="Tienda Vitrina"/>
    <m/>
  </r>
  <r>
    <x v="10"/>
    <s v="San Miguel"/>
    <n v="1229352534"/>
    <s v="María Almenara - San Miguel"/>
    <m/>
    <x v="292"/>
    <s v="09:54:14"/>
    <s v="Producto incorrecto"/>
    <s v=""/>
    <n v="14"/>
    <n v="7.7"/>
    <s v="100.0 %"/>
    <n v="-7.7"/>
    <x v="2"/>
    <s v="Tienda Vitrina"/>
    <m/>
  </r>
  <r>
    <x v="10"/>
    <s v="Camacho"/>
    <n v="1229846701"/>
    <s v="María Almenara - Camacho"/>
    <s v="Sin dato"/>
    <x v="292"/>
    <s v="18:35:22"/>
    <s v="Calidad del producto"/>
    <s v=""/>
    <n v="48"/>
    <n v="9.6"/>
    <s v="100.0 %"/>
    <n v="-9.6"/>
    <x v="0"/>
    <s v="Tienda"/>
    <s v="Porciones"/>
  </r>
  <r>
    <x v="10"/>
    <s v="Chorrillos"/>
    <n v="1229991296"/>
    <s v="Mária Almenara – Villa Chorrillos"/>
    <m/>
    <x v="292"/>
    <s v="19:50:23"/>
    <s v="Producto incorrecto"/>
    <s v=""/>
    <n v="35"/>
    <n v="19.25"/>
    <s v="100.0 %"/>
    <n v="-19.25"/>
    <x v="2"/>
    <s v="Tienda Vitrina"/>
    <m/>
  </r>
  <r>
    <x v="10"/>
    <s v="Megaplaza"/>
    <n v="1230189243"/>
    <s v="Mária Almenara - Mega Plaza"/>
    <s v="Minimaria De Chocolate"/>
    <x v="292"/>
    <s v="21:48:26"/>
    <s v="Calidad del producto"/>
    <s v=""/>
    <n v="49"/>
    <n v="49"/>
    <s v="100.0 %"/>
    <n v="-49"/>
    <x v="0"/>
    <s v="Tienda"/>
    <s v="Minimaria"/>
  </r>
  <r>
    <x v="10"/>
    <s v="SantaCata"/>
    <n v="1230637865"/>
    <s v="Mária Almenara - Santa Catalina"/>
    <s v="Torta de Chocolate"/>
    <x v="293"/>
    <s v="16:07:35"/>
    <s v="Calidad del producto"/>
    <s v=""/>
    <n v="99"/>
    <n v="32.67"/>
    <s v="100.0 %"/>
    <n v="-32.67"/>
    <x v="0"/>
    <s v="Tienda"/>
    <s v="Torta 12pz"/>
  </r>
  <r>
    <x v="10"/>
    <s v="Paso28"/>
    <n v="1230693949"/>
    <s v="Mária Almenara - Paseo De La Republica"/>
    <m/>
    <x v="293"/>
    <s v="17:18:47"/>
    <s v="Orden incorrecta"/>
    <s v=""/>
    <n v="40.9"/>
    <n v="45.8"/>
    <s v="100.0 %"/>
    <n v="-40.9"/>
    <x v="2"/>
    <s v="Tienda Vitrina"/>
    <m/>
  </r>
  <r>
    <x v="10"/>
    <s v="Bolivar"/>
    <n v="1230731468"/>
    <s v="Mária Almenara - Pueblo Libre"/>
    <s v="keke de zanahoria 8pzs"/>
    <x v="293"/>
    <s v="17:41:03"/>
    <s v="Calidad del producto"/>
    <s v=""/>
    <n v="35"/>
    <n v="15.4"/>
    <s v="100.0 %"/>
    <n v="-15.4"/>
    <x v="0"/>
    <s v="Tienda"/>
    <s v="Keke 8pzs"/>
  </r>
  <r>
    <x v="10"/>
    <s v="Paso28"/>
    <n v="1230693570"/>
    <s v="Mária Almenara - Paseo De La Republica"/>
    <m/>
    <x v="293"/>
    <s v="17:15:54"/>
    <s v="Producto incorrecto"/>
    <s v=""/>
    <n v="35"/>
    <n v="19.25"/>
    <s v="100.0 %"/>
    <n v="-19.25"/>
    <x v="2"/>
    <s v="Tienda Vitrina"/>
    <m/>
  </r>
  <r>
    <x v="10"/>
    <s v="San Miguel"/>
    <n v="1230888887"/>
    <s v="María Almenara - San Miguel"/>
    <s v="Sin dato"/>
    <x v="293"/>
    <s v="19:39:44"/>
    <s v="Calidad del producto"/>
    <s v=""/>
    <n v="32"/>
    <n v="4.8"/>
    <s v="100.0 %"/>
    <n v="-4.8"/>
    <x v="0"/>
    <s v="Tienda"/>
    <s v="Porciones"/>
  </r>
  <r>
    <x v="10"/>
    <s v="Paso28"/>
    <n v="1231005238"/>
    <s v="Mária Almenara - Paseo De La Republica"/>
    <m/>
    <x v="293"/>
    <s v="20:25:48"/>
    <s v="Producto faltante"/>
    <s v=""/>
    <n v="48"/>
    <n v="16"/>
    <s v="100.0 %"/>
    <n v="-16"/>
    <x v="1"/>
    <s v="Tienda Vitrina"/>
    <m/>
  </r>
  <r>
    <x v="10"/>
    <s v="Megaplaza"/>
    <n v="1231563914"/>
    <s v="Mária Almenara - Mega Plaza"/>
    <m/>
    <x v="294"/>
    <s v="14:29:19"/>
    <s v="Orden incorrecta"/>
    <s v=""/>
    <n v="49"/>
    <n v="42.09"/>
    <s v="100.0 %"/>
    <n v="-36.19"/>
    <x v="2"/>
    <s v="Tienda Vitrina"/>
    <m/>
  </r>
  <r>
    <x v="10"/>
    <s v="La Encalada"/>
    <n v="1231750960"/>
    <s v="Mária Almenara - Encalada"/>
    <s v="Sin dato"/>
    <x v="294"/>
    <s v="17:49:15"/>
    <s v="Calidad del producto"/>
    <s v=""/>
    <n v="41"/>
    <n v="2.7"/>
    <s v="100.0 %"/>
    <n v="-2.7"/>
    <x v="0"/>
    <s v="Tienda"/>
    <s v="Porciones"/>
  </r>
  <r>
    <x v="10"/>
    <s v="San Miguel"/>
    <n v="1231706767"/>
    <s v="María Almenara - San Miguel"/>
    <m/>
    <x v="294"/>
    <s v="17:10:56"/>
    <s v="Producto incorrecto"/>
    <s v=""/>
    <n v="40.9"/>
    <n v="11"/>
    <s v="100.0 %"/>
    <n v="-11"/>
    <x v="2"/>
    <s v="Tienda Vitrina"/>
    <m/>
  </r>
  <r>
    <x v="10"/>
    <s v="San Miguel"/>
    <n v="1231810449"/>
    <s v="María Almenara - San Miguel"/>
    <s v="Sin dato"/>
    <x v="294"/>
    <s v="18:06:27"/>
    <s v="Calidad del producto"/>
    <s v=""/>
    <n v="80"/>
    <n v="32"/>
    <s v="100.0 %"/>
    <n v="-32"/>
    <x v="0"/>
    <s v="Tienda"/>
    <s v="Porciones"/>
  </r>
  <r>
    <x v="10"/>
    <s v="Megaplaza"/>
    <n v="1232044342"/>
    <s v="Mária Almenara - Mega Plaza"/>
    <m/>
    <x v="294"/>
    <s v="20:21:15"/>
    <s v="Orden incorrecta"/>
    <s v=""/>
    <n v="32"/>
    <n v="39.4"/>
    <s v="100.0 %"/>
    <n v="-32"/>
    <x v="2"/>
    <s v="Tienda Vitrina"/>
    <m/>
  </r>
  <r>
    <x v="10"/>
    <s v="Megaplaza"/>
    <n v="1232048135"/>
    <s v="Mária Almenara - Mega Plaza"/>
    <m/>
    <x v="294"/>
    <s v="20:41:34"/>
    <s v="Orden incorrecta"/>
    <s v=""/>
    <n v="28"/>
    <n v="35.4"/>
    <s v="100.0 %"/>
    <n v="-28"/>
    <x v="2"/>
    <s v="Tienda Vitrina"/>
    <m/>
  </r>
  <r>
    <x v="10"/>
    <s v="Bolivar"/>
    <n v="1232095489"/>
    <s v="Mária Almenara - Pueblo Libre"/>
    <s v="Sin dato"/>
    <x v="294"/>
    <s v="21:31:31"/>
    <s v="Calidad del producto"/>
    <s v=""/>
    <n v="48"/>
    <n v="48"/>
    <s v="100.0 %"/>
    <n v="-48"/>
    <x v="0"/>
    <s v="Tienda"/>
    <s v="Porciones"/>
  </r>
  <r>
    <x v="10"/>
    <s v="La Encalada"/>
    <n v="1232260152"/>
    <s v="Mária Almenara - Encalada"/>
    <m/>
    <x v="295"/>
    <s v="11:01:45"/>
    <s v="Producto faltante"/>
    <s v=""/>
    <n v="31.9"/>
    <n v="9"/>
    <s v="100.0 %"/>
    <n v="-9"/>
    <x v="1"/>
    <s v="Tienda Vitrina"/>
    <m/>
  </r>
  <r>
    <x v="10"/>
    <s v="Barranco"/>
    <n v="1232493315"/>
    <s v="María Almenara- Barranco"/>
    <m/>
    <x v="295"/>
    <s v="15:31:51"/>
    <s v="Orden incorrecta"/>
    <s v=""/>
    <n v="99"/>
    <n v="99"/>
    <s v="100.0 %"/>
    <n v="-99"/>
    <x v="2"/>
    <s v="Tienda Vitrina"/>
    <m/>
  </r>
  <r>
    <x v="10"/>
    <s v="Dos De Mayo"/>
    <n v="1232565984"/>
    <s v="Mária Almenara - Dos De Mayo"/>
    <m/>
    <x v="295"/>
    <s v="17:18:42"/>
    <s v="Producto faltante"/>
    <s v=""/>
    <n v="49"/>
    <n v="16"/>
    <s v="100.0 %"/>
    <n v="-16"/>
    <x v="1"/>
    <s v="Tienda Vitrina"/>
    <m/>
  </r>
  <r>
    <x v="10"/>
    <s v="Camacho"/>
    <n v="1232670185"/>
    <s v="María Almenara - Camacho"/>
    <m/>
    <x v="295"/>
    <s v="19:10:33"/>
    <s v="Orden incorrecta"/>
    <s v=""/>
    <n v="29.9"/>
    <n v="31.8"/>
    <s v="100.0 %"/>
    <n v="-29.9"/>
    <x v="2"/>
    <s v="Tienda Vitrina"/>
    <m/>
  </r>
  <r>
    <x v="10"/>
    <s v="Precursores"/>
    <n v="1232742678"/>
    <s v="María Almenara - Precursores"/>
    <m/>
    <x v="295"/>
    <s v="19:59:54"/>
    <s v="Producto faltante"/>
    <s v=""/>
    <n v="32"/>
    <n v="17.600000000000001"/>
    <s v="100.0 %"/>
    <n v="-17.600000000000001"/>
    <x v="1"/>
    <s v="Tienda Vitrina"/>
    <m/>
  </r>
  <r>
    <x v="10"/>
    <s v="La Encalada"/>
    <n v="1233165403"/>
    <s v="Mária Almenara - Encalada"/>
    <m/>
    <x v="296"/>
    <s v="13:23:26"/>
    <s v="Producto faltante"/>
    <s v=""/>
    <n v="61"/>
    <n v="15.95"/>
    <s v="100.0 %"/>
    <n v="-15.95"/>
    <x v="1"/>
    <s v="Tienda Vitrina"/>
    <m/>
  </r>
  <r>
    <x v="10"/>
    <s v="Megaplaza"/>
    <n v="1233344420"/>
    <s v="Mária Almenara - Mega Plaza"/>
    <m/>
    <x v="296"/>
    <s v="18:13:17"/>
    <s v="Producto faltante"/>
    <s v=""/>
    <n v="66"/>
    <n v="25"/>
    <s v="100.0 %"/>
    <n v="-25"/>
    <x v="1"/>
    <s v="Tienda Vitrina"/>
    <m/>
  </r>
  <r>
    <x v="10"/>
    <s v="La Marina"/>
    <n v="1233473117"/>
    <s v="Mária Almenara - La Marina"/>
    <m/>
    <x v="296"/>
    <s v="19:55:39"/>
    <s v="Orden incorrecta"/>
    <s v=""/>
    <n v="49"/>
    <n v="49"/>
    <s v="100.0 %"/>
    <n v="-49"/>
    <x v="2"/>
    <s v="Tienda Vitrina"/>
    <m/>
  </r>
  <r>
    <x v="10"/>
    <s v="Megaplaza"/>
    <n v="1233664906"/>
    <s v="Mária Almenara - Mega Plaza"/>
    <s v="Porción Carrot Cake"/>
    <x v="297"/>
    <s v="10:11:49"/>
    <s v="Calidad del producto"/>
    <s v=""/>
    <n v="16"/>
    <n v="4.8"/>
    <s v="100.0 %"/>
    <n v="-4.8"/>
    <x v="0"/>
    <s v="Tienda"/>
    <s v="Porciones"/>
  </r>
  <r>
    <x v="10"/>
    <s v="Bolivar"/>
    <n v="1233896339"/>
    <s v="Mária Almenara - Pueblo Libre"/>
    <m/>
    <x v="297"/>
    <s v="14:36:15"/>
    <s v="Producto incorrecto"/>
    <s v=""/>
    <n v="99"/>
    <n v="54.45"/>
    <s v="100.0 %"/>
    <n v="-54.45"/>
    <x v="2"/>
    <s v="Tienda Vitrina"/>
    <m/>
  </r>
  <r>
    <x v="10"/>
    <s v="La Marina"/>
    <n v="1233963995"/>
    <s v="Mária Almenara - La Marina"/>
    <m/>
    <x v="297"/>
    <s v="15:26:14"/>
    <s v="Producto faltante"/>
    <s v=""/>
    <n v="88.9"/>
    <n v="24.9"/>
    <s v="100.0 %"/>
    <n v="-24.9"/>
    <x v="1"/>
    <s v="Tienda Vitrina"/>
    <m/>
  </r>
  <r>
    <x v="10"/>
    <s v="Megaplaza"/>
    <n v="1233967333"/>
    <s v="Mária Almenara - Mega Plaza"/>
    <m/>
    <x v="297"/>
    <s v="16:14:06"/>
    <s v="Orden incorrecta"/>
    <s v=""/>
    <n v="31"/>
    <n v="32.9"/>
    <s v="100.0 %"/>
    <n v="-31"/>
    <x v="2"/>
    <s v="Tienda Vitrina"/>
    <m/>
  </r>
  <r>
    <x v="10"/>
    <s v="Megaplaza"/>
    <n v="1234083113"/>
    <s v="Mária Almenara - Mega Plaza"/>
    <m/>
    <x v="297"/>
    <s v="17:03:24"/>
    <s v="Orden incorrecta"/>
    <s v=""/>
    <n v="16"/>
    <n v="16"/>
    <s v="100.0 %"/>
    <n v="-16"/>
    <x v="2"/>
    <s v="Tienda Vitrina"/>
    <m/>
  </r>
  <r>
    <x v="10"/>
    <s v="Megaplaza"/>
    <n v="1234215021"/>
    <s v="Mária Almenara - Mega Plaza"/>
    <m/>
    <x v="297"/>
    <s v="19:25:27"/>
    <s v="Orden incorrecta"/>
    <s v=""/>
    <n v="99"/>
    <n v="99"/>
    <s v="100.0 %"/>
    <n v="-99"/>
    <x v="2"/>
    <s v="Tienda Vitrina"/>
    <m/>
  </r>
  <r>
    <x v="10"/>
    <s v="Megaplaza"/>
    <n v="1234547952"/>
    <s v="Mária Almenara - Mega Plaza"/>
    <m/>
    <x v="298"/>
    <s v="10:26:12"/>
    <s v="Producto faltante"/>
    <s v=""/>
    <n v="16"/>
    <n v="8.8000000000000007"/>
    <s v="100.0 %"/>
    <n v="-8.8000000000000007"/>
    <x v="1"/>
    <s v="Tienda Vitrina"/>
    <m/>
  </r>
  <r>
    <x v="10"/>
    <s v="Barranco"/>
    <n v="1234758011"/>
    <s v="María Almenara- Barranco"/>
    <m/>
    <x v="298"/>
    <s v="14:40:09"/>
    <s v="Orden incorrecta"/>
    <s v=""/>
    <n v="99"/>
    <n v="99"/>
    <s v="100.0 %"/>
    <n v="-99"/>
    <x v="2"/>
    <s v="Tienda Vitrina"/>
    <m/>
  </r>
  <r>
    <x v="10"/>
    <s v="Megaplaza"/>
    <n v="1234840600"/>
    <s v="Mária Almenara - Mega Plaza"/>
    <m/>
    <x v="298"/>
    <s v="17:01:57"/>
    <s v="Producto faltante"/>
    <s v=""/>
    <n v="18"/>
    <n v="4.95"/>
    <s v="100.0 %"/>
    <n v="-4.95"/>
    <x v="1"/>
    <s v="Tienda Vitrina"/>
    <m/>
  </r>
  <r>
    <x v="10"/>
    <s v="Chorrillos"/>
    <n v="1234800068"/>
    <s v="Mária Almenara – Villa Chorrillos"/>
    <s v="Pie De Limón"/>
    <x v="298"/>
    <s v="16:10:24"/>
    <s v="Calidad del producto"/>
    <s v=""/>
    <n v="16"/>
    <n v="4.8"/>
    <s v="100.0 %"/>
    <n v="-4.8"/>
    <x v="0"/>
    <s v="Tienda"/>
    <s v="Porciones"/>
  </r>
  <r>
    <x v="10"/>
    <s v="La Encalada"/>
    <n v="1236466800"/>
    <s v="Mária Almenara - Encalada"/>
    <m/>
    <x v="299"/>
    <s v="14:02:33"/>
    <s v="Producto faltante"/>
    <s v=""/>
    <n v="62"/>
    <n v="29"/>
    <s v="100.0 %"/>
    <n v="-29"/>
    <x v="1"/>
    <s v="Tienda Vitrina"/>
    <m/>
  </r>
  <r>
    <x v="10"/>
    <s v="La Encalada"/>
    <n v="1236477558"/>
    <s v="Mária Almenara - Encalada"/>
    <m/>
    <x v="299"/>
    <s v="14:31:40"/>
    <s v="Producto faltante"/>
    <s v=""/>
    <n v="29"/>
    <n v="6.3"/>
    <s v="100.0 %"/>
    <n v="-6.3"/>
    <x v="1"/>
    <s v="Tienda Vitrina"/>
    <m/>
  </r>
  <r>
    <x v="10"/>
    <s v="Megaplaza"/>
    <n v="1236587845"/>
    <s v="Mária Almenara - Mega Plaza"/>
    <m/>
    <x v="299"/>
    <s v="16:31:11"/>
    <s v="Orden incorrecta"/>
    <s v=""/>
    <n v="99"/>
    <n v="104.9"/>
    <s v="100.0 %"/>
    <n v="-99"/>
    <x v="2"/>
    <s v="Tienda Vitrina"/>
    <m/>
  </r>
  <r>
    <x v="10"/>
    <s v="Megaplaza"/>
    <n v="1236882665"/>
    <s v="Mária Almenara - Mega Plaza"/>
    <m/>
    <x v="299"/>
    <s v="19:46:25"/>
    <s v="Producto incorrecto"/>
    <s v=""/>
    <n v="41"/>
    <n v="41"/>
    <s v="100.0 %"/>
    <n v="-41"/>
    <x v="2"/>
    <s v="Tienda Vitrina"/>
    <m/>
  </r>
  <r>
    <x v="10"/>
    <s v="Dos De Mayo"/>
    <n v="1237483321"/>
    <s v="Mária Almenara - Dos De Mayo"/>
    <m/>
    <x v="300"/>
    <s v="13:59:44"/>
    <s v="Producto faltante"/>
    <s v=""/>
    <n v="74.8"/>
    <n v="44.9"/>
    <s v="100.0 %"/>
    <n v="-44.9"/>
    <x v="1"/>
    <s v="Tienda Vitrina"/>
    <m/>
  </r>
  <r>
    <x v="10"/>
    <s v="Dos De Mayo"/>
    <n v="1237484323"/>
    <s v="Mária Almenara - Dos De Mayo"/>
    <m/>
    <x v="300"/>
    <s v="14:05:20"/>
    <s v="Producto faltante"/>
    <s v=""/>
    <n v="48"/>
    <n v="16"/>
    <s v="100.0 %"/>
    <n v="-16"/>
    <x v="1"/>
    <s v="Tienda Vitrina"/>
    <m/>
  </r>
  <r>
    <x v="10"/>
    <s v="SantaCata"/>
    <n v="1237550350"/>
    <s v="Mária Almenara - Santa Catalina"/>
    <m/>
    <x v="300"/>
    <s v="15:11:51"/>
    <s v="Producto incorrecto"/>
    <s v=""/>
    <n v="32"/>
    <n v="16"/>
    <s v="100.0 %"/>
    <n v="-16"/>
    <x v="2"/>
    <s v="Tienda Vitrina"/>
    <m/>
  </r>
  <r>
    <x v="10"/>
    <s v="Chorrillos"/>
    <n v="1237551516"/>
    <s v="Mária Almenara – Villa Chorrillos"/>
    <m/>
    <x v="300"/>
    <s v="15:20:09"/>
    <s v="Producto incorrecto"/>
    <s v=""/>
    <n v="32"/>
    <n v="32"/>
    <s v="100.0 %"/>
    <n v="-32"/>
    <x v="2"/>
    <s v="Tienda Vitrina"/>
    <m/>
  </r>
  <r>
    <x v="10"/>
    <s v="La molina"/>
    <n v="1237552479"/>
    <s v="Mária Almenara - La Molina"/>
    <m/>
    <x v="300"/>
    <s v="15:27:37"/>
    <s v="Orden incorrecta"/>
    <s v=""/>
    <n v="32"/>
    <n v="35.9"/>
    <s v="100.0 %"/>
    <n v="-32"/>
    <x v="2"/>
    <s v="Tienda Vitrina"/>
    <m/>
  </r>
  <r>
    <x v="10"/>
    <s v="Paso28"/>
    <n v="1237595623"/>
    <s v="Mária Almenara - Paseo De La Republica"/>
    <s v="Minimaria Cheesecake De Nutella"/>
    <x v="300"/>
    <s v="15:52:59"/>
    <s v="Calidad del producto"/>
    <s v=""/>
    <n v="49"/>
    <n v="49"/>
    <s v="100.0 %"/>
    <n v="-49"/>
    <x v="0"/>
    <s v="Tienda"/>
    <s v="Minimaria"/>
  </r>
  <r>
    <x v="10"/>
    <s v="Megaplaza"/>
    <n v="1237599466"/>
    <s v="Mária Almenara - Mega Plaza"/>
    <m/>
    <x v="300"/>
    <s v="16:24:42"/>
    <s v="Producto faltante"/>
    <s v=""/>
    <n v="93"/>
    <n v="35"/>
    <s v="100.0 %"/>
    <n v="-35"/>
    <x v="1"/>
    <s v="Tienda Vitrina"/>
    <m/>
  </r>
  <r>
    <x v="10"/>
    <s v="La Marina"/>
    <n v="1237664661"/>
    <s v="Mária Almenara - La Marina"/>
    <s v="Sin dato"/>
    <x v="300"/>
    <s v="17:35:40"/>
    <s v="Calidad del producto"/>
    <s v=""/>
    <n v="32"/>
    <n v="9.6"/>
    <s v="100.0 %"/>
    <n v="-9.6"/>
    <x v="0"/>
    <s v="Tienda"/>
    <s v="Porciones"/>
  </r>
  <r>
    <x v="10"/>
    <s v="La Marina"/>
    <n v="1233470673"/>
    <s v="Mária Almenara - La Marina"/>
    <m/>
    <x v="296"/>
    <s v="19:40:43"/>
    <s v="Orden incorrecta"/>
    <s v=""/>
    <n v="49"/>
    <n v="51.4"/>
    <s v="100.0 %"/>
    <n v="-49"/>
    <x v="2"/>
    <s v="Tienda Vitrina"/>
    <m/>
  </r>
  <r>
    <x v="10"/>
    <s v="La Mar"/>
    <n v="1232917065"/>
    <s v="Mária Almenara - La Mar"/>
    <m/>
    <x v="296"/>
    <s v="07:39:58"/>
    <s v="Orden incorrecta"/>
    <s v=""/>
    <n v="35"/>
    <n v="36.4"/>
    <s v="100.0 %"/>
    <n v="-35"/>
    <x v="2"/>
    <s v="Tienda Vitrina"/>
    <m/>
  </r>
  <r>
    <x v="10"/>
    <s v="San Miguel"/>
    <n v="1238320082"/>
    <s v="María Almenara - San Miguel"/>
    <m/>
    <x v="301"/>
    <s v="15:22:55"/>
    <s v="Orden incorrecta"/>
    <s v=""/>
    <n v="49"/>
    <n v="49"/>
    <s v="100.0 %"/>
    <n v="-49"/>
    <x v="2"/>
    <s v="Tienda Vitrina"/>
    <m/>
  </r>
  <r>
    <x v="10"/>
    <s v="Precursores"/>
    <n v="1238416675"/>
    <s v="María Almenara - Precursores"/>
    <m/>
    <x v="301"/>
    <s v="17:42:25"/>
    <s v="Producto incorrecto"/>
    <s v=""/>
    <n v="65"/>
    <n v="16"/>
    <s v="100.0 %"/>
    <n v="-16"/>
    <x v="2"/>
    <s v="Tienda Vitrina"/>
    <m/>
  </r>
  <r>
    <x v="10"/>
    <s v="San Miguel"/>
    <n v="1238959992"/>
    <s v="María Almenara - San Miguel"/>
    <m/>
    <x v="302"/>
    <s v="13:49:14"/>
    <s v="Producto faltante"/>
    <s v=""/>
    <n v="52"/>
    <n v="28.6"/>
    <s v="100.0 %"/>
    <n v="-28.6"/>
    <x v="1"/>
    <s v="Tienda Vitrina"/>
    <m/>
  </r>
  <r>
    <x v="10"/>
    <s v="San Miguel"/>
    <n v="1239058950"/>
    <s v="María Almenara - San Miguel"/>
    <m/>
    <x v="302"/>
    <s v="15:29:44"/>
    <s v="Orden incorrecta"/>
    <s v=""/>
    <n v="35"/>
    <n v="35"/>
    <s v="100.0 %"/>
    <n v="-35"/>
    <x v="2"/>
    <s v="Tienda Vitrina"/>
    <m/>
  </r>
  <r>
    <x v="10"/>
    <s v="SantaCata"/>
    <n v="1239083996"/>
    <s v="Mária Almenara - Santa Catalina"/>
    <s v="Porción Tres Leches Clásica"/>
    <x v="302"/>
    <s v="16:04:38"/>
    <s v="Calidad del producto"/>
    <s v=""/>
    <n v="32"/>
    <n v="4.8"/>
    <s v="100.0 %"/>
    <n v="-4.8"/>
    <x v="0"/>
    <s v="Tienda"/>
    <s v="Porciones"/>
  </r>
  <r>
    <x v="10"/>
    <s v="Megaplaza"/>
    <n v="1239237967"/>
    <s v="Mária Almenara - Mega Plaza"/>
    <m/>
    <x v="302"/>
    <s v="19:08:04"/>
    <s v="Producto faltante"/>
    <s v=""/>
    <n v="93.9"/>
    <n v="8.8000000000000007"/>
    <s v="100.0 %"/>
    <n v="-8.8000000000000007"/>
    <x v="1"/>
    <s v="Tienda Vitrina"/>
    <m/>
  </r>
  <r>
    <x v="10"/>
    <s v="San Miguel"/>
    <n v="1239725620"/>
    <s v="María Almenara - San Miguel"/>
    <s v="Sin dato"/>
    <x v="303"/>
    <s v="15:02:07"/>
    <s v="Calidad del producto"/>
    <s v=""/>
    <n v="48"/>
    <n v="8.8000000000000007"/>
    <s v="100.0 %"/>
    <n v="-8.8000000000000007"/>
    <x v="0"/>
    <s v="Tienda"/>
    <s v="Porciones"/>
  </r>
  <r>
    <x v="10"/>
    <s v="Aramburu"/>
    <n v="1239730099"/>
    <s v="Mária Almenara - Aramburú"/>
    <m/>
    <x v="303"/>
    <s v="16:09:09"/>
    <s v="Producto faltante"/>
    <s v=""/>
    <n v="74"/>
    <n v="15"/>
    <s v="100.0 %"/>
    <n v="-15"/>
    <x v="1"/>
    <s v="Tienda Vitrina"/>
    <m/>
  </r>
  <r>
    <x v="10"/>
    <s v="SantaCata"/>
    <n v="1240109186"/>
    <s v="Mária Almenara - Santa Catalina"/>
    <m/>
    <x v="303"/>
    <s v="20:53:44"/>
    <s v="Orden incorrecta"/>
    <s v=""/>
    <n v="32"/>
    <n v="34.4"/>
    <s v="100.0 %"/>
    <n v="-32"/>
    <x v="2"/>
    <s v="Tienda Vitrina"/>
    <m/>
  </r>
  <r>
    <x v="10"/>
    <s v="SantaCata"/>
    <n v="1240108298"/>
    <s v="Mária Almenara - Santa Catalina"/>
    <m/>
    <x v="303"/>
    <s v="20:46:10"/>
    <s v="Orden incorrecta"/>
    <s v=""/>
    <n v="18"/>
    <n v="21.4"/>
    <s v="100.0 %"/>
    <n v="-18"/>
    <x v="2"/>
    <s v="Tienda Vitrina"/>
    <m/>
  </r>
  <r>
    <x v="10"/>
    <s v="SantaCata"/>
    <n v="1240459683"/>
    <s v="Mária Almenara - Santa Catalina"/>
    <m/>
    <x v="304"/>
    <s v="14:03:00"/>
    <s v="Producto faltante"/>
    <s v=""/>
    <n v="52"/>
    <n v="28.6"/>
    <s v="100.0 %"/>
    <n v="-28.6"/>
    <x v="1"/>
    <s v="Tienda Vitrina"/>
    <m/>
  </r>
  <r>
    <x v="10"/>
    <s v="SantaCata"/>
    <n v="1240463361"/>
    <s v="Mária Almenara - Santa Catalina"/>
    <m/>
    <x v="304"/>
    <s v="14:47:18"/>
    <s v="Producto faltante"/>
    <s v=""/>
    <n v="182"/>
    <n v="109.9"/>
    <s v="100.0 %"/>
    <n v="-109.9"/>
    <x v="1"/>
    <s v="Tienda Vitrina"/>
    <m/>
  </r>
  <r>
    <x v="10"/>
    <s v="San Miguel"/>
    <n v="1240531954"/>
    <s v="María Almenara - San Miguel"/>
    <s v="Sin dato"/>
    <x v="304"/>
    <s v="15:27:40"/>
    <s v="Calidad del producto"/>
    <s v=""/>
    <n v="32"/>
    <n v="4.8"/>
    <s v="100.0 %"/>
    <n v="-4.8"/>
    <x v="0"/>
    <s v="Tienda"/>
    <s v="Porciones"/>
  </r>
  <r>
    <x v="10"/>
    <s v="Paso28"/>
    <n v="1240526324"/>
    <s v="Mária Almenara - Paseo De La Republica"/>
    <m/>
    <x v="304"/>
    <s v="16:06:05"/>
    <s v="Producto faltante"/>
    <s v=""/>
    <n v="48"/>
    <n v="16"/>
    <s v="100.0 %"/>
    <n v="-16"/>
    <x v="1"/>
    <s v="Tienda Vitrina"/>
    <m/>
  </r>
  <r>
    <x v="10"/>
    <s v="Aramburu"/>
    <n v="1240683321"/>
    <s v="Mária Almenara - Aramburú"/>
    <m/>
    <x v="304"/>
    <s v="18:43:41"/>
    <s v="Producto incorrecto"/>
    <s v=""/>
    <n v="33"/>
    <n v="8"/>
    <s v="100.0 %"/>
    <n v="-8"/>
    <x v="2"/>
    <s v="Tienda Vitrina"/>
    <m/>
  </r>
  <r>
    <x v="10"/>
    <s v="SantaCata"/>
    <n v="1240537522"/>
    <s v="Mária Almenara - Santa Catalina"/>
    <m/>
    <x v="304"/>
    <s v="16:44:46"/>
    <s v="Orden incorrecta"/>
    <s v=""/>
    <n v="49"/>
    <n v="49"/>
    <s v="100.0 %"/>
    <n v="-49"/>
    <x v="2"/>
    <s v="Tienda Vitrina"/>
    <m/>
  </r>
  <r>
    <x v="10"/>
    <s v="Camacho"/>
    <n v="1241500630"/>
    <s v="María Almenara - Camacho"/>
    <s v="Sin dato"/>
    <x v="305"/>
    <s v="18:50:07"/>
    <s v="Calidad del producto"/>
    <s v=""/>
    <n v="48"/>
    <n v="48"/>
    <s v="100.0 %"/>
    <n v="-48"/>
    <x v="0"/>
    <s v="Tienda"/>
    <s v="Porciones"/>
  </r>
  <r>
    <x v="10"/>
    <s v="San Miguel"/>
    <n v="1241868781"/>
    <s v="María Almenara - San Miguel"/>
    <s v="Mini alfajores box"/>
    <x v="306"/>
    <s v="09:14:10"/>
    <s v="Calidad del producto"/>
    <s v=""/>
    <n v="60"/>
    <n v="43.4"/>
    <s v="100.0 %"/>
    <n v="-43.4"/>
    <x v="0"/>
    <s v="Tienda"/>
    <s v="Alfajores"/>
  </r>
  <r>
    <x v="10"/>
    <s v="Chorrillos"/>
    <n v="1242146972"/>
    <s v="Mária Almenara – Villa Chorrillos"/>
    <s v="keke de limon 8pzs"/>
    <x v="306"/>
    <s v="14:22:23"/>
    <s v="Calidad del producto"/>
    <s v=""/>
    <n v="70"/>
    <n v="19.25"/>
    <s v="100.0 %"/>
    <n v="-19.25"/>
    <x v="0"/>
    <s v="Tienda"/>
    <s v="Keke 8pzs"/>
  </r>
  <r>
    <x v="10"/>
    <s v="Megaplaza"/>
    <n v="1242153438"/>
    <s v="Mária Almenara - Mega Plaza"/>
    <s v="Milkshake de nutella"/>
    <x v="306"/>
    <s v="15:17:34"/>
    <s v="Calidad del producto"/>
    <s v=""/>
    <n v="32"/>
    <n v="9.6"/>
    <s v="100.0 %"/>
    <n v="-9.6"/>
    <x v="0"/>
    <s v="Tienda"/>
    <s v="Milkshake de nutella"/>
  </r>
  <r>
    <x v="10"/>
    <s v="Camacho"/>
    <n v="1242310735"/>
    <s v="María Almenara - Camacho"/>
    <s v="Sin dato"/>
    <x v="306"/>
    <s v="18:02:35"/>
    <s v="Calidad del producto"/>
    <s v=""/>
    <n v="32"/>
    <n v="7.4"/>
    <s v="100.0 %"/>
    <n v="-7.4"/>
    <x v="0"/>
    <s v="Tienda"/>
    <s v="Sin dato"/>
  </r>
  <r>
    <x v="10"/>
    <s v="SantaCata"/>
    <n v="1242150697"/>
    <s v="Mária Almenara - Santa Catalina"/>
    <m/>
    <x v="306"/>
    <s v="14:52:52"/>
    <s v="Producto incorrecto"/>
    <s v=""/>
    <n v="49"/>
    <n v="26.95"/>
    <s v="100.0 %"/>
    <n v="-26.95"/>
    <x v="2"/>
    <s v="Tienda Vitrina"/>
    <m/>
  </r>
  <r>
    <x v="10"/>
    <s v="Bolivar"/>
    <n v="1242623882"/>
    <s v="Mária Almenara - Pueblo Libre"/>
    <m/>
    <x v="306"/>
    <s v="21:07:15"/>
    <s v="Producto incorrecto"/>
    <s v=""/>
    <n v="62"/>
    <n v="30"/>
    <s v="100.0 %"/>
    <n v="-30"/>
    <x v="2"/>
    <s v="Tienda Vitrina"/>
    <m/>
  </r>
  <r>
    <x v="10"/>
    <s v="San Miguel"/>
    <n v="1242620812"/>
    <s v="María Almenara - San Miguel"/>
    <s v="Sin dato"/>
    <x v="306"/>
    <s v="20:49:01"/>
    <s v="Calidad del producto"/>
    <s v=""/>
    <n v="25"/>
    <n v="17.5"/>
    <s v="100.0 %"/>
    <n v="-17.5"/>
    <x v="0"/>
    <s v="Tienda"/>
    <s v="Sin dato"/>
  </r>
  <r>
    <x v="10"/>
    <s v="Bolivar"/>
    <n v="1243069436"/>
    <s v="Mária Almenara - Pueblo Libre"/>
    <m/>
    <x v="307"/>
    <s v="14:11:15"/>
    <s v="Orden incorrecta"/>
    <s v=""/>
    <n v="49"/>
    <n v="34.299999999999997"/>
    <s v="100.0 %"/>
    <n v="-34.299999999999997"/>
    <x v="2"/>
    <s v="Tienda Vitrina"/>
    <m/>
  </r>
  <r>
    <x v="10"/>
    <s v="Megaplaza"/>
    <n v="1243404301"/>
    <s v="Mária Almenara - Mega Plaza"/>
    <m/>
    <x v="307"/>
    <s v="19:12:08"/>
    <s v="Producto incorrecto"/>
    <s v=""/>
    <n v="32"/>
    <n v="4.8"/>
    <s v="100.0 %"/>
    <n v="-4.8"/>
    <x v="2"/>
    <s v="Tienda Vitrina"/>
    <m/>
  </r>
  <r>
    <x v="10"/>
    <s v="Precursores"/>
    <n v="1243499324"/>
    <s v="María Almenara - Precursores"/>
    <m/>
    <x v="307"/>
    <s v="20:02:29"/>
    <s v="Orden incorrecta"/>
    <s v=""/>
    <n v="49"/>
    <n v="52.4"/>
    <s v="100.0 %"/>
    <n v="-49"/>
    <x v="2"/>
    <s v="Tienda Vitrina"/>
    <m/>
  </r>
  <r>
    <x v="10"/>
    <s v="La Mar"/>
    <n v="1243481449"/>
    <s v="Mária Almenara - La Mar"/>
    <s v="Sin dato"/>
    <x v="307"/>
    <s v="20:23:25"/>
    <s v="Calidad del producto"/>
    <s v=""/>
    <n v="31"/>
    <n v="8.8000000000000007"/>
    <s v="100.0 %"/>
    <n v="-8.8000000000000007"/>
    <x v="0"/>
    <s v="Tienda"/>
    <s v="Sin dato"/>
  </r>
  <r>
    <x v="10"/>
    <s v="Megaplaza"/>
    <n v="1241289104"/>
    <s v="Mária Almenara - Mega Plaza"/>
    <s v="Red Velvet 12pzs"/>
    <x v="305"/>
    <s v="15:14:21"/>
    <s v="Calidad del producto"/>
    <s v=""/>
    <n v="99"/>
    <n v="73.900000000000006"/>
    <s v="100.0 %"/>
    <n v="-73.900000000000006"/>
    <x v="0"/>
    <s v="Tienda"/>
    <s v="Velvet 12pzs"/>
  </r>
  <r>
    <x v="10"/>
    <s v="Bolivar"/>
    <n v="1243696560"/>
    <s v="Mária Almenara - Pueblo Libre"/>
    <s v="Sin dato"/>
    <x v="308"/>
    <s v="10:51:54"/>
    <s v="Calidad del producto"/>
    <s v=""/>
    <n v="32"/>
    <n v="9.6"/>
    <s v="100.0 %"/>
    <n v="-9.6"/>
    <x v="0"/>
    <s v="Tienda"/>
    <s v="Porciones"/>
  </r>
  <r>
    <x v="10"/>
    <s v="Barranco"/>
    <n v="1243931957"/>
    <s v="María Almenara- Barranco"/>
    <m/>
    <x v="308"/>
    <s v="13:36:46"/>
    <s v="Orden incorrecta"/>
    <s v=""/>
    <n v="49"/>
    <n v="51.4"/>
    <s v="100.0 %"/>
    <n v="-49"/>
    <x v="2"/>
    <s v="Tienda Vitrina"/>
    <m/>
  </r>
  <r>
    <x v="10"/>
    <s v="Barranco"/>
    <n v="1243932345"/>
    <s v="María Almenara- Barranco"/>
    <m/>
    <x v="308"/>
    <s v="13:40:09"/>
    <s v="Orden incorrecta"/>
    <s v=""/>
    <n v="35"/>
    <n v="38.4"/>
    <s v="100.0 %"/>
    <n v="-35"/>
    <x v="2"/>
    <s v="Tienda Vitrina"/>
    <m/>
  </r>
  <r>
    <x v="10"/>
    <s v="Bolivar"/>
    <n v="1243961852"/>
    <s v="Mária Almenara - Pueblo Libre"/>
    <m/>
    <x v="308"/>
    <s v="15:02:43"/>
    <s v="Orden incorrecta"/>
    <s v=""/>
    <n v="48"/>
    <n v="48"/>
    <s v="100.0 %"/>
    <n v="-48"/>
    <x v="2"/>
    <s v="Tienda Vitrina"/>
    <m/>
  </r>
  <r>
    <x v="10"/>
    <s v="Megaplaza"/>
    <n v="1244012178"/>
    <s v="Mária Almenara - Mega Plaza"/>
    <m/>
    <x v="308"/>
    <s v="15:28:54"/>
    <s v="Orden incorrecta"/>
    <s v=""/>
    <n v="48"/>
    <n v="38.4"/>
    <s v="100.0 %"/>
    <n v="-38.4"/>
    <x v="2"/>
    <s v="Tienda Vitrina"/>
    <m/>
  </r>
  <r>
    <x v="10"/>
    <s v="Megaplaza"/>
    <n v="1244044010"/>
    <s v="Mária Almenara - Mega Plaza"/>
    <s v="Salsa alfredo en spaghetti"/>
    <x v="308"/>
    <s v="16:21:12"/>
    <s v="Calidad del producto"/>
    <s v=""/>
    <n v="24"/>
    <n v="7.2"/>
    <s v="100.0 %"/>
    <n v="-7.2"/>
    <x v="0"/>
    <s v="Tienda"/>
    <s v="Salsa alfredo en spaghetti"/>
  </r>
  <r>
    <x v="10"/>
    <s v="San Miguel"/>
    <n v="1244062441"/>
    <s v="María Almenara - San Miguel"/>
    <m/>
    <x v="308"/>
    <s v="17:24:04"/>
    <s v="Orden incorrecta"/>
    <s v=""/>
    <n v="41.8"/>
    <n v="41.8"/>
    <s v="100.0 %"/>
    <n v="-41.8"/>
    <x v="2"/>
    <s v="Tienda Vitrina"/>
    <m/>
  </r>
  <r>
    <x v="10"/>
    <s v="Bolivar"/>
    <n v="1244102094"/>
    <s v="Mária Almenara - Pueblo Libre"/>
    <m/>
    <x v="308"/>
    <s v="17:59:22"/>
    <s v="Producto incorrecto"/>
    <s v=""/>
    <n v="25"/>
    <n v="6.4"/>
    <s v="100.0 %"/>
    <n v="-6.4"/>
    <x v="2"/>
    <s v="Tienda Vitrina"/>
    <m/>
  </r>
  <r>
    <x v="10"/>
    <s v="San Miguel"/>
    <n v="1244061953"/>
    <s v="María Almenara - San Miguel"/>
    <m/>
    <x v="308"/>
    <s v="17:19:08"/>
    <s v="Orden incorrecta"/>
    <s v=""/>
    <n v="38"/>
    <n v="44.4"/>
    <s v="100.0 %"/>
    <n v="-38"/>
    <x v="2"/>
    <s v="Tienda Vitrina"/>
    <m/>
  </r>
  <r>
    <x v="10"/>
    <s v="Megaplaza"/>
    <n v="1244283409"/>
    <s v="Mária Almenara - Mega Plaza"/>
    <m/>
    <x v="308"/>
    <s v="20:15:55"/>
    <s v="Producto faltante"/>
    <s v=""/>
    <n v="64"/>
    <n v="32"/>
    <s v="100.0 %"/>
    <n v="-32"/>
    <x v="1"/>
    <s v="Tienda Vitrina"/>
    <m/>
  </r>
  <r>
    <x v="10"/>
    <s v="Camacho"/>
    <n v="1244356710"/>
    <s v="María Almenara - Camacho"/>
    <m/>
    <x v="308"/>
    <s v="21:28:50"/>
    <s v="Producto faltante"/>
    <s v=""/>
    <n v="48"/>
    <n v="16"/>
    <s v="100.0 %"/>
    <n v="-16"/>
    <x v="1"/>
    <s v="Tienda Vitrina"/>
    <m/>
  </r>
  <r>
    <x v="10"/>
    <s v="Chorrillos"/>
    <n v="1243938132"/>
    <s v="Mária Almenara – Villa Chorrillos"/>
    <s v="Cheesecake De Frutos Rojos "/>
    <x v="308"/>
    <s v="14:32:46"/>
    <s v="Calidad del producto"/>
    <s v=""/>
    <n v="99"/>
    <n v="54.45"/>
    <s v="100.0 %"/>
    <n v="-54.45"/>
    <x v="0"/>
    <s v="Tienda"/>
    <s v="Cheesecake"/>
  </r>
  <r>
    <x v="10"/>
    <s v="San Miguel"/>
    <n v="1244226311"/>
    <s v="María Almenara - San Miguel"/>
    <m/>
    <x v="308"/>
    <s v="20:08:46"/>
    <s v="Producto faltante"/>
    <s v=""/>
    <n v="34"/>
    <n v="2.7"/>
    <s v="100.0 %"/>
    <n v="-2.7"/>
    <x v="1"/>
    <s v="Tienda Vitrina"/>
    <m/>
  </r>
  <r>
    <x v="10"/>
    <s v="San Miguel"/>
    <n v="1244747881"/>
    <s v="María Almenara - San Miguel"/>
    <m/>
    <x v="309"/>
    <s v="16:09:05"/>
    <s v="Producto faltante"/>
    <s v=""/>
    <n v="30"/>
    <n v="15"/>
    <s v="100.0 %"/>
    <n v="-15"/>
    <x v="1"/>
    <s v="Tienda Vitrina"/>
    <m/>
  </r>
  <r>
    <x v="10"/>
    <s v="Bolivar"/>
    <n v="1244956987"/>
    <s v="Mária Almenara - Pueblo Libre"/>
    <m/>
    <x v="309"/>
    <s v="19:42:21"/>
    <s v="Producto incorrecto"/>
    <s v=""/>
    <n v="49"/>
    <n v="26.95"/>
    <s v="100.0 %"/>
    <n v="-26.95"/>
    <x v="2"/>
    <s v="Tienda Vitrina"/>
    <m/>
  </r>
  <r>
    <x v="10"/>
    <s v="Megaplaza"/>
    <n v="1245530694"/>
    <s v="Mária Almenara - Mega Plaza"/>
    <m/>
    <x v="310"/>
    <s v="17:31:12"/>
    <s v="Producto incorrecto"/>
    <s v=""/>
    <n v="49"/>
    <n v="26.95"/>
    <s v="100.0 %"/>
    <n v="-26.95"/>
    <x v="2"/>
    <s v="Tienda Vitrina"/>
    <m/>
  </r>
  <r>
    <x v="11"/>
    <s v="La Mar"/>
    <n v="1246238205"/>
    <s v="Mária Almenara - La Mar"/>
    <m/>
    <x v="311"/>
    <s v="14:52:13"/>
    <s v="Producto faltante"/>
    <s v=""/>
    <n v="64"/>
    <n v="16"/>
    <s v="100.0 %"/>
    <n v="-16"/>
    <x v="1"/>
    <s v="Tienda Vitrina"/>
    <m/>
  </r>
  <r>
    <x v="11"/>
    <s v="Paso28"/>
    <n v="1246310864"/>
    <s v="Mária Almenara - Paseo De La Republica"/>
    <s v="Porción Bruselina De Chocolate "/>
    <x v="311"/>
    <s v="16:40:54"/>
    <s v="Calidad del producto"/>
    <s v=""/>
    <n v="16"/>
    <n v="8.8000000000000007"/>
    <s v="100.0 %"/>
    <n v="-6.55"/>
    <x v="0"/>
    <s v="Tienda"/>
    <s v="Porciones"/>
  </r>
  <r>
    <x v="11"/>
    <s v="Camacho"/>
    <n v="1246961599"/>
    <s v="María Almenara - Camacho"/>
    <s v="Minimaria Carrot Cake"/>
    <x v="312"/>
    <s v="13:29:19"/>
    <s v="Calidad del producto"/>
    <s v=""/>
    <n v="49"/>
    <n v="49"/>
    <s v="100.0 %"/>
    <n v="-49"/>
    <x v="0"/>
    <s v="Tienda"/>
    <s v="Minimaria"/>
  </r>
  <r>
    <x v="11"/>
    <s v="Barranco"/>
    <n v="1248111288"/>
    <s v="María Almenara- Barranco"/>
    <m/>
    <x v="313"/>
    <s v="17:47:08"/>
    <s v="Orden incorrecta"/>
    <s v=""/>
    <n v="49"/>
    <n v="42.589999999999996"/>
    <s v="100.0 %"/>
    <n v="-20"/>
    <x v="2"/>
    <s v="Tienda Vitrina"/>
    <m/>
  </r>
  <r>
    <x v="11"/>
    <s v="Megaplaza"/>
    <n v="1248300017"/>
    <s v="Mária Almenara - Mega Plaza"/>
    <s v="Porción De Ch. Frutos Rojos"/>
    <x v="313"/>
    <s v="19:32:26"/>
    <s v="Calidad del producto"/>
    <s v=""/>
    <n v="16"/>
    <n v="8.8000000000000007"/>
    <s v="100.0 %"/>
    <n v="-8.8000000000000007"/>
    <x v="0"/>
    <s v="Tienda"/>
    <s v="Porciones"/>
  </r>
  <r>
    <x v="11"/>
    <s v="Barranco"/>
    <n v="1248930078"/>
    <s v="María Almenara- Barranco"/>
    <m/>
    <x v="314"/>
    <s v="15:06:59"/>
    <s v="Producto faltante"/>
    <s v=""/>
    <n v="64"/>
    <n v="16"/>
    <s v="100.0 %"/>
    <n v="-16"/>
    <x v="1"/>
    <s v="Tienda Vitrina"/>
    <m/>
  </r>
  <r>
    <x v="11"/>
    <s v="SantaCata"/>
    <n v="1248952247"/>
    <s v="Mária Almenara - Santa Catalina"/>
    <s v="Red Velvet 12pzs"/>
    <x v="314"/>
    <s v="15:21:43"/>
    <s v="Calidad del producto"/>
    <s v=""/>
    <n v="99"/>
    <n v="99"/>
    <s v="100.0 %"/>
    <n v="-99"/>
    <x v="0"/>
    <s v="Tienda"/>
    <s v="Velvet 12pzs"/>
  </r>
  <r>
    <x v="11"/>
    <s v="La Marina"/>
    <n v="1249031611"/>
    <s v="Mária Almenara - La Marina"/>
    <m/>
    <x v="314"/>
    <s v="16:50:41"/>
    <s v="Producto incorrecto"/>
    <s v=""/>
    <n v="80"/>
    <n v="16"/>
    <s v="100.0 %"/>
    <n v="-16"/>
    <x v="2"/>
    <s v="Tienda Vitrina"/>
    <m/>
  </r>
  <r>
    <x v="11"/>
    <s v="Camacho"/>
    <n v="1249027376"/>
    <s v="María Almenara - Camacho"/>
    <s v="Sin dato"/>
    <x v="314"/>
    <s v="16:17:02"/>
    <s v="Calidad del producto"/>
    <s v=""/>
    <n v="48"/>
    <n v="48"/>
    <s v="100.0 %"/>
    <n v="-48"/>
    <x v="0"/>
    <s v="Tienda"/>
    <s v="Porciones"/>
  </r>
  <r>
    <x v="11"/>
    <s v="Chorrillos"/>
    <n v="1249062914"/>
    <s v="Mária Almenara – Villa Chorrillos"/>
    <m/>
    <x v="314"/>
    <s v="17:15:05"/>
    <s v="Producto faltante"/>
    <s v=""/>
    <n v="64"/>
    <n v="16.010000000000002"/>
    <s v="100.0 %"/>
    <n v="-16.010000000000002"/>
    <x v="1"/>
    <s v="Tienda Vitrina"/>
    <m/>
  </r>
  <r>
    <x v="11"/>
    <s v="Chorrillos"/>
    <n v="1249028905"/>
    <s v="Mária Almenara – Villa Chorrillos"/>
    <m/>
    <x v="314"/>
    <s v="16:29:18"/>
    <s v="Producto faltante"/>
    <s v=""/>
    <n v="32"/>
    <n v="32"/>
    <s v="100.0 %"/>
    <n v="-32"/>
    <x v="1"/>
    <s v="Tienda Vitrina"/>
    <m/>
  </r>
  <r>
    <x v="11"/>
    <s v="San Miguel"/>
    <n v="1249117951"/>
    <s v="María Almenara - San Miguel"/>
    <m/>
    <x v="314"/>
    <s v="18:00:05"/>
    <s v="Producto incorrecto"/>
    <s v=""/>
    <n v="32"/>
    <n v="16"/>
    <s v="100.0 %"/>
    <n v="-16"/>
    <x v="2"/>
    <s v="Tienda Vitrina"/>
    <m/>
  </r>
  <r>
    <x v="11"/>
    <s v="Megaplaza"/>
    <n v="1249118326"/>
    <s v="Mária Almenara - Mega Plaza"/>
    <m/>
    <x v="314"/>
    <s v="18:02:20"/>
    <s v="Producto faltante"/>
    <s v=""/>
    <n v="192"/>
    <n v="32"/>
    <s v="100.0 %"/>
    <n v="-32"/>
    <x v="1"/>
    <s v="Tienda Vitrina"/>
    <m/>
  </r>
  <r>
    <x v="11"/>
    <s v="La molina"/>
    <n v="1249411962"/>
    <s v="Mária Almenara - La Molina"/>
    <m/>
    <x v="314"/>
    <s v="21:07:44"/>
    <s v="Producto incorrecto"/>
    <s v=""/>
    <n v="25"/>
    <n v="9"/>
    <s v="100.0 %"/>
    <n v="-9"/>
    <x v="2"/>
    <s v="Tienda Vitrina"/>
    <m/>
  </r>
  <r>
    <x v="11"/>
    <s v="Barranco"/>
    <n v="1248142384"/>
    <s v="María Almenara- Barranco"/>
    <m/>
    <x v="313"/>
    <s v="18:06:05"/>
    <s v="Producto incorrecto"/>
    <s v=""/>
    <n v="32"/>
    <n v="16"/>
    <s v="100.0 %"/>
    <n v="-16"/>
    <x v="2"/>
    <s v="Tienda Vitrina"/>
    <m/>
  </r>
  <r>
    <x v="11"/>
    <s v="La Mar"/>
    <n v="1249755241"/>
    <s v="Mária Almenara - La Mar"/>
    <m/>
    <x v="315"/>
    <s v="14:26:55"/>
    <s v="Orden incorrecta"/>
    <s v=""/>
    <n v="44"/>
    <n v="45.9"/>
    <s v="100.0 %"/>
    <n v="-44"/>
    <x v="2"/>
    <s v="Tienda Vitrina"/>
    <m/>
  </r>
  <r>
    <x v="11"/>
    <s v="La molina"/>
    <n v="1249950705"/>
    <s v="Mária Almenara - La Molina"/>
    <s v="Minimaria Carrot Cake"/>
    <x v="315"/>
    <s v="19:17:10"/>
    <s v="Calidad del producto"/>
    <s v=""/>
    <n v="49"/>
    <n v="49"/>
    <s v="100.0 %"/>
    <n v="-49"/>
    <x v="0"/>
    <s v="Tienda"/>
    <s v="Minimaria"/>
  </r>
  <r>
    <x v="11"/>
    <s v="Camacho"/>
    <n v="1250029342"/>
    <s v="María Almenara - Camacho"/>
    <s v="Alfajor Grande"/>
    <x v="315"/>
    <s v="20:01:58"/>
    <s v="Calidad del producto"/>
    <s v=""/>
    <n v="25"/>
    <n v="4.8"/>
    <s v="100.0 %"/>
    <n v="-4.8"/>
    <x v="0"/>
    <s v="Tienda"/>
    <s v="Alfajores"/>
  </r>
  <r>
    <x v="11"/>
    <s v="Paso28"/>
    <n v="1250525599"/>
    <s v="Mária Almenara - Paseo De La Republica"/>
    <m/>
    <x v="316"/>
    <s v="16:31:36"/>
    <s v="Producto faltante"/>
    <s v=""/>
    <n v="96.9"/>
    <n v="44.9"/>
    <s v="100.0 %"/>
    <n v="-44.9"/>
    <x v="1"/>
    <s v="Tienda Vitrina"/>
    <m/>
  </r>
  <r>
    <x v="11"/>
    <s v="Aramburu"/>
    <n v="1250817054"/>
    <s v="Mária Almenara - Aramburú"/>
    <s v="Porción Ch. De Oreo"/>
    <x v="316"/>
    <s v="21:04:26"/>
    <s v="Calidad del producto"/>
    <s v=""/>
    <n v="16"/>
    <n v="8.8000000000000007"/>
    <s v="100.0 %"/>
    <n v="-8.8000000000000007"/>
    <x v="0"/>
    <s v="Tienda"/>
    <s v="Porciones"/>
  </r>
  <r>
    <x v="11"/>
    <s v="La Encalada"/>
    <n v="1250748954"/>
    <s v="Mária Almenara - Encalada"/>
    <m/>
    <x v="316"/>
    <s v="19:43:24"/>
    <s v="Producto incorrecto"/>
    <s v=""/>
    <n v="20"/>
    <n v="12"/>
    <s v="100.0 %"/>
    <n v="-12"/>
    <x v="2"/>
    <s v="Tienda Vitrina"/>
    <m/>
  </r>
  <r>
    <x v="11"/>
    <s v="La Mar"/>
    <n v="1251488475"/>
    <s v="Mária Almenara - La Mar"/>
    <m/>
    <x v="317"/>
    <s v="21:05:41"/>
    <s v="Producto faltante"/>
    <s v=""/>
    <n v="29.9"/>
    <n v="16.45"/>
    <s v="100.0 %"/>
    <n v="-16.45"/>
    <x v="1"/>
    <s v="Tienda Vitrina"/>
    <m/>
  </r>
  <r>
    <x v="11"/>
    <s v="SantaCata"/>
    <n v="1251705337"/>
    <s v="Mária Almenara - Santa Catalina"/>
    <m/>
    <x v="318"/>
    <s v="11:59:44"/>
    <s v="Producto incorrecto"/>
    <s v=""/>
    <n v="73"/>
    <n v="8"/>
    <s v="100.0 %"/>
    <n v="-8"/>
    <x v="2"/>
    <s v="Tienda Vitrina"/>
    <m/>
  </r>
  <r>
    <x v="11"/>
    <s v="Arenales"/>
    <n v="1251702875"/>
    <s v="Mária Almenara - Arenales"/>
    <m/>
    <x v="318"/>
    <s v="11:38:55"/>
    <s v="Orden incorrecta"/>
    <s v=""/>
    <n v="16"/>
    <n v="17.899999999999999"/>
    <s v="100.0 %"/>
    <n v="-16"/>
    <x v="2"/>
    <s v="Tienda Vitrina"/>
    <m/>
  </r>
  <r>
    <x v="11"/>
    <s v="Dos De Mayo"/>
    <n v="1251741784"/>
    <s v="Mária Almenara - Dos De Mayo"/>
    <m/>
    <x v="318"/>
    <s v="11:57:53"/>
    <s v="Producto incorrecto"/>
    <s v=""/>
    <n v="19"/>
    <n v="9"/>
    <s v="100.0 %"/>
    <n v="-9"/>
    <x v="2"/>
    <s v="Tienda Vitrina"/>
    <m/>
  </r>
  <r>
    <x v="11"/>
    <s v="Megaplaza"/>
    <n v="1251869802"/>
    <s v="Mária Almenara - Mega Plaza"/>
    <m/>
    <x v="318"/>
    <s v="14:16:44"/>
    <s v="Producto incorrecto"/>
    <s v=""/>
    <n v="31"/>
    <n v="15"/>
    <s v="100.0 %"/>
    <n v="-15"/>
    <x v="2"/>
    <s v="Tienda Vitrina"/>
    <m/>
  </r>
  <r>
    <x v="11"/>
    <s v="La Mar"/>
    <n v="1251805840"/>
    <s v="Mária Almenara - La Mar"/>
    <m/>
    <x v="318"/>
    <s v="12:57:39"/>
    <s v="Producto faltante"/>
    <s v=""/>
    <n v="14"/>
    <n v="4.2"/>
    <s v="100.0 %"/>
    <n v="-4.2"/>
    <x v="1"/>
    <s v="Tienda Vitrina"/>
    <m/>
  </r>
  <r>
    <x v="11"/>
    <s v="Chorrillos"/>
    <n v="1251913735"/>
    <s v="Mária Almenara – Villa Chorrillos"/>
    <m/>
    <x v="318"/>
    <s v="16:18:11"/>
    <s v="Producto faltante"/>
    <s v=""/>
    <n v="73"/>
    <n v="16"/>
    <s v="100.0 %"/>
    <n v="-16"/>
    <x v="1"/>
    <s v="Tienda Vitrina"/>
    <m/>
  </r>
  <r>
    <x v="11"/>
    <s v="SantaCata"/>
    <n v="1252392646"/>
    <s v="Mária Almenara - Santa Catalina"/>
    <m/>
    <x v="319"/>
    <s v="10:13:21"/>
    <s v="Producto faltante"/>
    <s v=""/>
    <n v="64"/>
    <n v="9.6"/>
    <s v="100.0 %"/>
    <n v="-9.6"/>
    <x v="1"/>
    <s v="Tienda Vitrina"/>
    <m/>
  </r>
  <r>
    <x v="11"/>
    <s v="La Mar"/>
    <n v="1252795423"/>
    <s v="Mária Almenara - La Mar"/>
    <s v="Blue Velvet 12pzs"/>
    <x v="319"/>
    <s v="15:58:11"/>
    <s v="Calidad del producto"/>
    <s v=""/>
    <n v="49"/>
    <n v="26.95"/>
    <s v="100.0 %"/>
    <n v="-26.95"/>
    <x v="0"/>
    <s v="Tienda"/>
    <s v="Velvet 12pzs"/>
  </r>
  <r>
    <x v="11"/>
    <s v="Precursores"/>
    <n v="1252995279"/>
    <s v="María Almenara - Precursores"/>
    <s v="Porción Torta De Chocolate"/>
    <x v="319"/>
    <s v="18:58:23"/>
    <s v="Calidad del producto"/>
    <s v=""/>
    <n v="16"/>
    <n v="9.4"/>
    <s v="100.0 %"/>
    <n v="-9.4"/>
    <x v="0"/>
    <s v="Tienda"/>
    <s v="Porciones"/>
  </r>
  <r>
    <x v="11"/>
    <s v="Chorrillos"/>
    <n v="1253120293"/>
    <s v="Mária Almenara – Villa Chorrillos"/>
    <s v="Blue Velvet 12pzs"/>
    <x v="319"/>
    <s v="20:21:25"/>
    <s v="Calidad del producto"/>
    <s v=""/>
    <n v="115"/>
    <n v="54.45"/>
    <s v="100.0 %"/>
    <n v="-54.45"/>
    <x v="0"/>
    <s v="Tienda"/>
    <s v="Velvet 12pzs"/>
  </r>
  <r>
    <x v="11"/>
    <s v="Megaplaza"/>
    <n v="1253740213"/>
    <s v="Mária Almenara - Mega Plaza"/>
    <m/>
    <x v="320"/>
    <s v="16:41:53"/>
    <s v="Orden incorrecta"/>
    <s v=""/>
    <n v="32"/>
    <n v="29.5"/>
    <s v="100.0 %"/>
    <n v="-29.5"/>
    <x v="2"/>
    <s v="Tienda Vitrina"/>
    <m/>
  </r>
  <r>
    <x v="11"/>
    <s v="Megaplaza"/>
    <n v="1254035426"/>
    <s v="Mária Almenara - Mega Plaza"/>
    <m/>
    <x v="320"/>
    <s v="19:52:29"/>
    <s v="Producto faltante"/>
    <s v=""/>
    <n v="32"/>
    <n v="3.36"/>
    <s v="100.0 %"/>
    <n v="-3.36"/>
    <x v="1"/>
    <s v="Tienda Vitrina"/>
    <m/>
  </r>
  <r>
    <x v="11"/>
    <s v="Camacho"/>
    <n v="1254721176"/>
    <s v="María Almenara - Camacho"/>
    <s v="Sin dato"/>
    <x v="321"/>
    <s v="16:24:43"/>
    <s v="Calidad del producto"/>
    <s v=""/>
    <n v="48"/>
    <n v="8.8000000000000007"/>
    <s v="100.0 %"/>
    <n v="-8.8000000000000007"/>
    <x v="0"/>
    <s v="Tienda"/>
    <s v="Porciones"/>
  </r>
  <r>
    <x v="11"/>
    <s v="Chorrillos"/>
    <n v="1254767047"/>
    <s v="Mária Almenara – Villa Chorrillos"/>
    <s v="Mix Ma Box Petit"/>
    <x v="321"/>
    <s v="17:10:15"/>
    <s v="Calidad del producto"/>
    <s v=""/>
    <n v="32"/>
    <n v="32"/>
    <s v="100.0 %"/>
    <n v="-25.4"/>
    <x v="0"/>
    <s v="Tienda"/>
    <s v="Box"/>
  </r>
  <r>
    <x v="11"/>
    <s v="Megaplaza"/>
    <n v="1254804320"/>
    <s v="Mária Almenara - Mega Plaza"/>
    <m/>
    <x v="321"/>
    <s v="17:32:28"/>
    <s v="Producto faltante"/>
    <s v=""/>
    <n v="50"/>
    <n v="9"/>
    <s v="100.0 %"/>
    <n v="-9"/>
    <x v="1"/>
    <s v="Tienda Vitrina"/>
    <m/>
  </r>
  <r>
    <x v="11"/>
    <s v="La molina"/>
    <n v="1254819219"/>
    <s v="Mária Almenara - La Molina"/>
    <m/>
    <x v="321"/>
    <s v="17:37:52"/>
    <s v="Producto incorrecto"/>
    <s v=""/>
    <n v="52"/>
    <n v="36"/>
    <s v="100.0 %"/>
    <n v="-36"/>
    <x v="2"/>
    <s v="Tienda Vitrina"/>
    <m/>
  </r>
  <r>
    <x v="11"/>
    <s v="Chorrillos"/>
    <n v="1254765703"/>
    <s v="Mária Almenara – Villa Chorrillos"/>
    <m/>
    <x v="321"/>
    <s v="17:00:35"/>
    <s v="Orden incorrecta"/>
    <s v=""/>
    <n v="25"/>
    <n v="25"/>
    <s v="100.0 %"/>
    <n v="-21.5"/>
    <x v="2"/>
    <s v="Tienda Vitrina"/>
    <m/>
  </r>
  <r>
    <x v="11"/>
    <s v="La molina"/>
    <n v="1254807910"/>
    <s v="Mária Almenara - La Molina"/>
    <m/>
    <x v="321"/>
    <s v="17:53:44"/>
    <s v="Producto incorrecto"/>
    <s v=""/>
    <n v="64"/>
    <n v="48"/>
    <s v="100.0 %"/>
    <n v="-48"/>
    <x v="2"/>
    <s v="Tienda Vitrina"/>
    <m/>
  </r>
  <r>
    <x v="11"/>
    <s v="Megaplaza"/>
    <n v="1254868335"/>
    <s v="Mária Almenara - Mega Plaza"/>
    <s v="Minimaria Cheesecake De Nutella"/>
    <x v="321"/>
    <s v="18:16:30"/>
    <s v="Calidad del producto"/>
    <s v=""/>
    <n v="49"/>
    <n v="14.7"/>
    <s v="100.0 %"/>
    <n v="-14.7"/>
    <x v="0"/>
    <s v="Tienda"/>
    <s v="Minimaria"/>
  </r>
  <r>
    <x v="11"/>
    <s v="Megaplaza"/>
    <n v="1254932124"/>
    <s v="Mária Almenara - Mega Plaza"/>
    <m/>
    <x v="321"/>
    <s v="18:54:49"/>
    <s v="Producto faltante"/>
    <s v=""/>
    <n v="55"/>
    <n v="5.5"/>
    <s v="100.0 %"/>
    <n v="-5.5"/>
    <x v="1"/>
    <s v="Tienda Vitrina"/>
    <m/>
  </r>
  <r>
    <x v="11"/>
    <s v="Megaplaza"/>
    <n v="1254933981"/>
    <s v="Mária Almenara - Mega Plaza"/>
    <m/>
    <x v="321"/>
    <s v="19:03:57"/>
    <s v="Producto faltante"/>
    <s v=""/>
    <n v="89.8"/>
    <n v="44.9"/>
    <s v="100.0 %"/>
    <n v="-44.9"/>
    <x v="1"/>
    <s v="Tienda Vitrina"/>
    <m/>
  </r>
  <r>
    <x v="11"/>
    <s v="La molina"/>
    <n v="1255077279"/>
    <s v="Mária Almenara - La Molina"/>
    <s v="Alfajor Grande"/>
    <x v="321"/>
    <s v="20:24:43"/>
    <s v="Calidad del producto"/>
    <s v=""/>
    <n v="36"/>
    <n v="9.9"/>
    <s v="100.0 %"/>
    <n v="-9.9"/>
    <x v="0"/>
    <s v="Tienda"/>
    <s v="Alfajores"/>
  </r>
  <r>
    <x v="11"/>
    <s v="San Miguel"/>
    <n v="1255752984"/>
    <s v="María Almenara - San Miguel"/>
    <m/>
    <x v="322"/>
    <s v="20:14:05"/>
    <s v="Producto faltante"/>
    <s v=""/>
    <n v="50"/>
    <n v="13.75"/>
    <s v="100.0 %"/>
    <n v="-13.75"/>
    <x v="1"/>
    <s v="Tienda Vitrina"/>
    <m/>
  </r>
  <r>
    <x v="11"/>
    <s v="Dos De Mayo"/>
    <n v="1255820897"/>
    <s v="Mária Almenara - Dos De Mayo"/>
    <s v="Minimaria De Chocolate"/>
    <x v="322"/>
    <s v="20:43:07"/>
    <s v="Calidad del producto"/>
    <s v=""/>
    <n v="49"/>
    <n v="49"/>
    <s v="100.0 %"/>
    <n v="-49"/>
    <x v="0"/>
    <s v="Tienda"/>
    <s v="Minimaria"/>
  </r>
  <r>
    <x v="11"/>
    <s v="Arenales"/>
    <n v="1256187850"/>
    <s v="Mária Almenara - Arenales"/>
    <m/>
    <x v="323"/>
    <s v="14:23:35"/>
    <s v="Producto incorrecto"/>
    <s v=""/>
    <n v="49"/>
    <n v="49"/>
    <s v="100.0 %"/>
    <n v="-49"/>
    <x v="2"/>
    <s v="Tienda Vitrina"/>
    <m/>
  </r>
  <r>
    <x v="11"/>
    <s v="Megaplaza"/>
    <n v="1256230143"/>
    <s v="Mária Almenara - Mega Plaza"/>
    <s v="Sin dato"/>
    <x v="323"/>
    <s v="16:14:02"/>
    <s v="Calidad del producto"/>
    <s v=""/>
    <n v="16"/>
    <n v="16"/>
    <s v="100.0 %"/>
    <n v="-16"/>
    <x v="0"/>
    <s v="Tienda"/>
    <s v="Porciones"/>
  </r>
  <r>
    <x v="11"/>
    <s v="Megaplaza"/>
    <n v="1256225486"/>
    <s v="Mária Almenara - Mega Plaza"/>
    <m/>
    <x v="323"/>
    <s v="16:49:01"/>
    <s v="Producto faltante"/>
    <s v=""/>
    <n v="45"/>
    <n v="9"/>
    <s v="100.0 %"/>
    <n v="-9"/>
    <x v="1"/>
    <s v="Tienda Vitrina"/>
    <m/>
  </r>
  <r>
    <x v="11"/>
    <s v="SantaCata"/>
    <n v="1256857933"/>
    <s v="Mária Almenara - Santa Catalina"/>
    <s v="Sin dato"/>
    <x v="324"/>
    <s v="14:55:34"/>
    <s v="Calidad del producto"/>
    <s v=""/>
    <n v="32"/>
    <n v="8.8000000000000007"/>
    <s v="100.0 %"/>
    <n v="-8.8000000000000007"/>
    <x v="0"/>
    <s v="Tienda"/>
    <s v="Porciones"/>
  </r>
  <r>
    <x v="11"/>
    <s v="San Miguel"/>
    <n v="1257476747"/>
    <s v="María Almenara - San Miguel"/>
    <m/>
    <x v="325"/>
    <s v="11:27:51"/>
    <s v="Orden incorrecta"/>
    <s v=""/>
    <n v="49"/>
    <n v="52.4"/>
    <s v="100.0 %"/>
    <n v="-49"/>
    <x v="2"/>
    <s v="Tienda Vitrina"/>
    <m/>
  </r>
  <r>
    <x v="11"/>
    <s v="San Miguel"/>
    <n v="1257667863"/>
    <s v="María Almenara - San Miguel"/>
    <m/>
    <x v="325"/>
    <s v="14:25:49"/>
    <s v="Producto incorrecto"/>
    <s v=""/>
    <n v="80"/>
    <n v="32"/>
    <s v="100.0 %"/>
    <n v="-32"/>
    <x v="2"/>
    <s v="Tienda Vitrina"/>
    <m/>
  </r>
  <r>
    <x v="11"/>
    <s v="Barranco"/>
    <n v="1257812666"/>
    <s v="María Almenara- Barranco"/>
    <m/>
    <x v="325"/>
    <s v="17:49:18"/>
    <s v="Producto faltante"/>
    <s v=""/>
    <n v="31"/>
    <n v="15"/>
    <s v="100.0 %"/>
    <n v="-15"/>
    <x v="1"/>
    <s v="Tienda Vitrina"/>
    <m/>
  </r>
  <r>
    <x v="11"/>
    <s v="Camacho"/>
    <n v="1257838062"/>
    <s v="María Almenara - Camacho"/>
    <m/>
    <x v="325"/>
    <s v="18:17:58"/>
    <s v="Producto faltante"/>
    <s v=""/>
    <n v="15"/>
    <n v="8.25"/>
    <s v="100.0 %"/>
    <n v="-8.25"/>
    <x v="1"/>
    <s v="Tienda Vitrina"/>
    <m/>
  </r>
  <r>
    <x v="11"/>
    <s v="San Miguel"/>
    <n v="1257751325"/>
    <s v="María Almenara - San Miguel"/>
    <s v="Sin dato"/>
    <x v="325"/>
    <s v="17:08:05"/>
    <s v="Calidad del producto"/>
    <s v=""/>
    <n v="28.9"/>
    <n v="15.9"/>
    <s v="100.0 %"/>
    <n v="-15.9"/>
    <x v="0"/>
    <s v="Tienda"/>
    <s v="Sin dato"/>
  </r>
  <r>
    <x v="11"/>
    <s v="Aramburu"/>
    <n v="1258500708"/>
    <s v="Mária Almenara - Aramburú"/>
    <m/>
    <x v="326"/>
    <s v="15:19:19"/>
    <s v="Producto faltante"/>
    <s v=""/>
    <n v="32"/>
    <n v="17.600000000000001"/>
    <s v="100.0 %"/>
    <n v="-17.600000000000001"/>
    <x v="1"/>
    <s v="Tienda Vitrina"/>
    <m/>
  </r>
  <r>
    <x v="11"/>
    <s v="Precursores"/>
    <n v="1258553155"/>
    <s v="María Almenara - Precursores"/>
    <s v="crocante de manzana 12pz"/>
    <x v="326"/>
    <s v="17:36:09"/>
    <s v="Calidad del producto"/>
    <s v=""/>
    <n v="90"/>
    <n v="27"/>
    <s v="100.0 %"/>
    <n v="-27"/>
    <x v="0"/>
    <s v="Tienda"/>
    <s v="Crocante De Manzana"/>
  </r>
  <r>
    <x v="11"/>
    <s v="Megaplaza"/>
    <n v="1258704630"/>
    <s v="Mária Almenara - Mega Plaza"/>
    <s v="Alfajor Grande"/>
    <x v="326"/>
    <s v="19:11:48"/>
    <s v="Calidad del producto"/>
    <s v=""/>
    <n v="19"/>
    <n v="5.7"/>
    <s v="100.0 %"/>
    <n v="-5.7"/>
    <x v="0"/>
    <s v="Tienda"/>
    <s v="Alfajores"/>
  </r>
  <r>
    <x v="11"/>
    <s v="Aramburu"/>
    <n v="1259269511"/>
    <s v="Mária Almenara - Aramburú"/>
    <m/>
    <x v="327"/>
    <s v="12:58:53"/>
    <s v="Orden incorrecta"/>
    <s v=""/>
    <n v="98"/>
    <n v="100.4"/>
    <s v="100.0 %"/>
    <n v="-98"/>
    <x v="2"/>
    <s v="Tienda Vitrina"/>
    <m/>
  </r>
  <r>
    <x v="11"/>
    <s v="San Miguel"/>
    <n v="1259480254"/>
    <s v="María Almenara - San Miguel"/>
    <s v="Red Velvet 12pzs"/>
    <x v="327"/>
    <s v="17:26:24"/>
    <s v="Calidad del producto"/>
    <s v=""/>
    <n v="99"/>
    <n v="54.45"/>
    <s v="100.0 %"/>
    <n v="-54.45"/>
    <x v="0"/>
    <s v="Tienda"/>
    <s v="Velvet 12pzs"/>
  </r>
  <r>
    <x v="11"/>
    <s v="La Marina"/>
    <n v="1259767853"/>
    <s v="Mária Almenara - La Marina"/>
    <m/>
    <x v="327"/>
    <s v="20:12:23"/>
    <s v="Producto incorrecto"/>
    <s v=""/>
    <n v="32"/>
    <n v="16"/>
    <s v="100.0 %"/>
    <n v="-16"/>
    <x v="2"/>
    <s v="Tienda Vitrina"/>
    <m/>
  </r>
  <r>
    <x v="11"/>
    <s v="La molina"/>
    <n v="1259315410"/>
    <s v="Mária Almenara - La Molina"/>
    <s v="Minimaria Merengado De Chirimoya"/>
    <x v="327"/>
    <s v="13:35:15"/>
    <s v="Calidad del producto"/>
    <s v=""/>
    <n v="49"/>
    <n v="49"/>
    <s v="100.0 %"/>
    <n v="-22.4"/>
    <x v="0"/>
    <s v="Tienda"/>
    <s v="Minimaria"/>
  </r>
  <r>
    <x v="11"/>
    <s v="SantaCata"/>
    <n v="1260196775"/>
    <s v="Mária Almenara - Santa Catalina"/>
    <m/>
    <x v="328"/>
    <s v="12:04:26"/>
    <s v="Producto faltante"/>
    <s v=""/>
    <n v="96.9"/>
    <n v="64.900000000000006"/>
    <s v="100.0 %"/>
    <n v="-64.900000000000006"/>
    <x v="1"/>
    <s v="Tienda Vitrina"/>
    <m/>
  </r>
  <r>
    <x v="11"/>
    <s v="SantaCata"/>
    <n v="1260416553"/>
    <s v="Mária Almenara - Santa Catalina"/>
    <s v="Torta De Chocolate"/>
    <x v="328"/>
    <s v="15:24:05"/>
    <s v="Calidad del producto"/>
    <s v=""/>
    <n v="99"/>
    <n v="54.45"/>
    <s v="100.0 %"/>
    <n v="-54.45"/>
    <x v="0"/>
    <s v="Tienda"/>
    <s v="Torta 12pz"/>
  </r>
  <r>
    <x v="11"/>
    <s v="Megaplaza"/>
    <n v="1260515265"/>
    <s v="Mária Almenara - Mega Plaza"/>
    <m/>
    <x v="328"/>
    <s v="16:43:52"/>
    <s v="Producto faltante"/>
    <s v=""/>
    <n v="49"/>
    <n v="16.170000000000002"/>
    <s v="100.0 %"/>
    <n v="-16.170000000000002"/>
    <x v="1"/>
    <s v="Tienda Vitrina"/>
    <m/>
  </r>
  <r>
    <x v="11"/>
    <s v="Camacho"/>
    <n v="1260518509"/>
    <s v="María Almenara - Camacho"/>
    <m/>
    <x v="328"/>
    <s v="17:09:13"/>
    <s v="Orden incorrecta"/>
    <s v=""/>
    <n v="49"/>
    <n v="52.9"/>
    <s v="100.0 %"/>
    <n v="-49"/>
    <x v="2"/>
    <s v="Tienda Vitrina"/>
    <m/>
  </r>
  <r>
    <x v="11"/>
    <s v="San Miguel"/>
    <n v="1260580437"/>
    <s v="María Almenara - San Miguel"/>
    <m/>
    <x v="328"/>
    <s v="17:48:34"/>
    <s v="Orden incorrecta"/>
    <s v=""/>
    <n v="57"/>
    <n v="45.5"/>
    <s v="100.0 %"/>
    <n v="-45.5"/>
    <x v="2"/>
    <s v="Tienda Vitrina"/>
    <m/>
  </r>
  <r>
    <x v="11"/>
    <s v="La Mar"/>
    <n v="1257626322"/>
    <s v="Mária Almenara - La Mar"/>
    <m/>
    <x v="325"/>
    <s v="14:13:14"/>
    <s v="Producto faltante"/>
    <s v=""/>
    <n v="28"/>
    <n v="8.4"/>
    <s v="100.0 %"/>
    <n v="-8.4"/>
    <x v="1"/>
    <s v="Tienda Vitrina"/>
    <m/>
  </r>
  <r>
    <x v="11"/>
    <s v="Bolivar"/>
    <n v="1261410846"/>
    <s v="Mária Almenara - Pueblo Libre"/>
    <s v="Sin dato"/>
    <x v="329"/>
    <s v="18:12:10"/>
    <s v="Calidad del producto"/>
    <s v=""/>
    <n v="31"/>
    <n v="9.3000000000000007"/>
    <s v="100.0 %"/>
    <n v="-9.3000000000000007"/>
    <x v="0"/>
    <s v="Tienda"/>
    <s v="Sin dato"/>
  </r>
  <r>
    <x v="11"/>
    <s v="Chorrillos"/>
    <n v="1261884003"/>
    <s v="Mária Almenara – Villa Chorrillos"/>
    <m/>
    <x v="330"/>
    <s v="13:48:57"/>
    <s v="Orden incorrecta"/>
    <s v=""/>
    <n v="47"/>
    <n v="49.9"/>
    <s v="100.0 %"/>
    <n v="-47"/>
    <x v="2"/>
    <s v="Tienda Vitrina"/>
    <m/>
  </r>
  <r>
    <x v="11"/>
    <s v="SantaCata"/>
    <n v="1261886822"/>
    <s v="Mária Almenara - Santa Catalina"/>
    <m/>
    <x v="330"/>
    <s v="14:23:59"/>
    <s v="Producto faltante"/>
    <s v=""/>
    <n v="16"/>
    <n v="4.8"/>
    <s v="100.0 %"/>
    <n v="-4.8"/>
    <x v="1"/>
    <s v="Tienda Vitrina"/>
    <m/>
  </r>
  <r>
    <x v="11"/>
    <s v="San Miguel"/>
    <n v="1262279901"/>
    <s v="María Almenara - San Miguel"/>
    <m/>
    <x v="330"/>
    <s v="20:10:23"/>
    <s v="Producto faltante"/>
    <s v=""/>
    <n v="51"/>
    <n v="35"/>
    <s v="100.0 %"/>
    <n v="-35"/>
    <x v="1"/>
    <s v="Tienda Vitrina"/>
    <m/>
  </r>
  <r>
    <x v="11"/>
    <s v="Aramburu"/>
    <n v="1261922381"/>
    <s v="Mária Almenara - Aramburú"/>
    <s v="Minimaria Carrot Cake"/>
    <x v="330"/>
    <s v="14:29:41"/>
    <s v="Calidad del producto"/>
    <s v=""/>
    <n v="49"/>
    <n v="49"/>
    <s v="100.0 %"/>
    <n v="-49"/>
    <x v="0"/>
    <s v="Tienda"/>
    <s v="Minimaria"/>
  </r>
  <r>
    <x v="11"/>
    <s v="Bolivar"/>
    <n v="1262494021"/>
    <s v="Mária Almenara - Pueblo Libre"/>
    <m/>
    <x v="331"/>
    <s v="10:54:11"/>
    <s v="Producto incorrecto"/>
    <s v=""/>
    <n v="99"/>
    <n v="54.45"/>
    <s v="100.0 %"/>
    <n v="-54.45"/>
    <x v="2"/>
    <s v="Tienda Vitrina"/>
    <m/>
  </r>
  <r>
    <x v="11"/>
    <s v="La Mar"/>
    <n v="1262823074"/>
    <s v="Mária Almenara - La Mar"/>
    <s v="Varios"/>
    <x v="331"/>
    <s v="16:54:10"/>
    <s v="Calidad del producto"/>
    <s v=""/>
    <n v="32"/>
    <n v="16"/>
    <s v="100.0 %"/>
    <n v="-16"/>
    <x v="0"/>
    <s v="Tienda"/>
    <s v="Porciones"/>
  </r>
  <r>
    <x v="11"/>
    <s v="Camacho"/>
    <n v="1262855137"/>
    <s v="María Almenara - Camacho"/>
    <m/>
    <x v="331"/>
    <s v="17:11:17"/>
    <s v="Producto faltante"/>
    <s v=""/>
    <n v="131"/>
    <n v="99"/>
    <s v="100.0 %"/>
    <n v="-99"/>
    <x v="1"/>
    <s v="Tienda Vitrina"/>
    <m/>
  </r>
  <r>
    <x v="11"/>
    <s v="Megaplaza"/>
    <n v="1262916891"/>
    <s v="Mária Almenara - Mega Plaza"/>
    <s v="Porción Bruselina De Vainilla "/>
    <x v="331"/>
    <s v="17:51:54"/>
    <s v="Calidad del producto"/>
    <s v=""/>
    <n v="16"/>
    <n v="5.28"/>
    <s v="100.0 %"/>
    <n v="-5.28"/>
    <x v="0"/>
    <s v="Tienda"/>
    <s v="Porciones"/>
  </r>
  <r>
    <x v="11"/>
    <s v="La Mar"/>
    <n v="1263127246"/>
    <s v="Mária Almenara - La Mar"/>
    <m/>
    <x v="331"/>
    <s v="20:53:06"/>
    <s v="Producto faltante"/>
    <s v=""/>
    <n v="119"/>
    <n v="49"/>
    <s v="100.0 %"/>
    <n v="-49"/>
    <x v="1"/>
    <s v="Tienda Vitrina"/>
    <m/>
  </r>
  <r>
    <x v="11"/>
    <s v="Megaplaza"/>
    <n v="1263635711"/>
    <s v="Mária Almenara - Mega Plaza"/>
    <m/>
    <x v="332"/>
    <s v="15:22:38"/>
    <s v="Producto faltante"/>
    <s v=""/>
    <n v="127.9"/>
    <n v="44.9"/>
    <s v="100.0 %"/>
    <n v="-44.9"/>
    <x v="1"/>
    <s v="Tienda Vitrina"/>
    <m/>
  </r>
  <r>
    <x v="11"/>
    <s v="Camacho"/>
    <n v="1263631811"/>
    <s v="María Almenara - Camacho"/>
    <m/>
    <x v="332"/>
    <s v="16:01:39"/>
    <s v="Producto incorrecto"/>
    <s v=""/>
    <n v="64"/>
    <n v="16"/>
    <s v="100.0 %"/>
    <n v="-16"/>
    <x v="2"/>
    <s v="Tienda Vitrina"/>
    <m/>
  </r>
  <r>
    <x v="11"/>
    <s v="Camacho"/>
    <n v="1263703148"/>
    <s v="María Almenara - Camacho"/>
    <m/>
    <x v="332"/>
    <s v="17:29:14"/>
    <s v="Producto faltante"/>
    <s v=""/>
    <n v="93.9"/>
    <n v="44.9"/>
    <s v="100.0 %"/>
    <n v="-44.9"/>
    <x v="1"/>
    <s v="Tienda Vitrina"/>
    <m/>
  </r>
  <r>
    <x v="11"/>
    <s v="Camacho"/>
    <n v="1263633900"/>
    <s v="María Almenara - Camacho"/>
    <m/>
    <x v="332"/>
    <s v="16:30:57"/>
    <s v="Producto faltante"/>
    <s v=""/>
    <n v="24.9"/>
    <n v="10.36"/>
    <s v="100.0 %"/>
    <n v="-10.36"/>
    <x v="1"/>
    <s v="Tienda Vitrina"/>
    <m/>
  </r>
  <r>
    <x v="11"/>
    <s v="Dos De Mayo"/>
    <n v="1263792121"/>
    <s v="Mária Almenara - Dos De Mayo"/>
    <m/>
    <x v="332"/>
    <s v="18:42:11"/>
    <s v="Producto incorrecto"/>
    <s v=""/>
    <n v="48"/>
    <n v="8.8000000000000007"/>
    <s v="100.0 %"/>
    <n v="-8.8000000000000007"/>
    <x v="2"/>
    <s v="Tienda Vitrina"/>
    <m/>
  </r>
  <r>
    <x v="11"/>
    <s v="Dos De Mayo"/>
    <n v="1264500965"/>
    <s v="Mária Almenara - Dos De Mayo"/>
    <m/>
    <x v="333"/>
    <s v="17:27:12"/>
    <s v="Producto faltante"/>
    <s v=""/>
    <n v="64"/>
    <n v="16"/>
    <s v="100.0 %"/>
    <n v="-16"/>
    <x v="1"/>
    <s v="Tienda Vitrina"/>
    <m/>
  </r>
  <r>
    <x v="11"/>
    <s v="Megaplaza"/>
    <n v="1264917620"/>
    <s v="Mária Almenara - Mega Plaza"/>
    <m/>
    <x v="333"/>
    <s v="21:44:27"/>
    <s v="Producto incorrecto"/>
    <s v=""/>
    <n v="48"/>
    <n v="32"/>
    <s v="100.0 %"/>
    <n v="-24.9"/>
    <x v="2"/>
    <s v="Tienda Vitrina"/>
    <m/>
  </r>
  <r>
    <x v="11"/>
    <s v="Barranco"/>
    <n v="1265546046"/>
    <s v="María Almenara- Barranco"/>
    <s v="Sin dato"/>
    <x v="334"/>
    <s v="18:34:17"/>
    <s v="Calidad del producto"/>
    <s v=""/>
    <n v="52"/>
    <n v="15.06"/>
    <s v="100.0 %"/>
    <n v="-15.06"/>
    <x v="0"/>
    <s v="Tienda"/>
    <s v="Sin dato"/>
  </r>
  <r>
    <x v="11"/>
    <s v="Megaplaza"/>
    <n v="1265643086"/>
    <s v="Mária Almenara - Mega Plaza"/>
    <m/>
    <x v="334"/>
    <s v="18:54:53"/>
    <s v="Producto incorrecto"/>
    <s v=""/>
    <n v="41"/>
    <n v="10.56"/>
    <s v="100.0 %"/>
    <n v="-10.56"/>
    <x v="2"/>
    <s v="Tienda Vitrina"/>
    <m/>
  </r>
  <r>
    <x v="11"/>
    <s v="La Encalada"/>
    <n v="1265797078"/>
    <s v="Mária Almenara - Encalada"/>
    <m/>
    <x v="334"/>
    <s v="20:16:19"/>
    <s v="Orden incorrecta"/>
    <s v=""/>
    <n v="24"/>
    <n v="27.4"/>
    <s v="100.0 %"/>
    <n v="-24"/>
    <x v="2"/>
    <s v="Tienda Vitrina"/>
    <m/>
  </r>
  <r>
    <x v="11"/>
    <s v="SantaCata"/>
    <n v="1266090389"/>
    <s v="Mária Almenara - Santa Catalina"/>
    <s v="Turrón De Chocolate"/>
    <x v="335"/>
    <s v="10:40:37"/>
    <s v="Calidad del producto"/>
    <s v=""/>
    <n v="99"/>
    <n v="99"/>
    <s v="100.0 %"/>
    <n v="-99"/>
    <x v="0"/>
    <s v="Tienda"/>
    <s v="Torta 12pz"/>
  </r>
  <r>
    <x v="11"/>
    <s v="San Miguel"/>
    <n v="1266344500"/>
    <s v="María Almenara - San Miguel"/>
    <m/>
    <x v="335"/>
    <s v="14:35:45"/>
    <s v="Producto faltante"/>
    <s v=""/>
    <n v="90.9"/>
    <n v="16"/>
    <s v="100.0 %"/>
    <n v="-16"/>
    <x v="1"/>
    <s v="Tienda Vitrina"/>
    <m/>
  </r>
  <r>
    <x v="11"/>
    <s v="Chorrillos"/>
    <n v="1266710261"/>
    <s v="Mária Almenara – Villa Chorrillos"/>
    <m/>
    <x v="335"/>
    <s v="19:30:45"/>
    <s v="Producto incorrecto"/>
    <s v=""/>
    <n v="32"/>
    <n v="32"/>
    <s v="100.0 %"/>
    <n v="-32"/>
    <x v="2"/>
    <s v="Tienda Vitrina"/>
    <m/>
  </r>
  <r>
    <x v="11"/>
    <s v="Precursores"/>
    <n v="1266446833"/>
    <s v="María Almenara - Precursores"/>
    <s v="Minimaria Cheesecake De Frutos Rojos"/>
    <x v="335"/>
    <s v="16:22:40"/>
    <s v="Calidad del producto"/>
    <s v=""/>
    <n v="49"/>
    <n v="26.95"/>
    <s v="100.0 %"/>
    <n v="-26.95"/>
    <x v="0"/>
    <s v="Tienda"/>
    <s v="Minimaria"/>
  </r>
  <r>
    <x v="0"/>
    <s v="Camacho"/>
    <n v="1273123978"/>
    <s v="María Almenara - Camacho"/>
    <s v="Sin dato"/>
    <x v="336"/>
    <s v="16:03:26"/>
    <s v="Producto incorrecto"/>
    <m/>
    <n v="32"/>
    <n v="16"/>
    <s v="100.0 %"/>
    <n v="-16"/>
    <x v="2"/>
    <s v="Tienda Vitrina"/>
    <s v="Sin dato"/>
  </r>
  <r>
    <x v="0"/>
    <s v="Dos De Mayo"/>
    <n v="1273131782"/>
    <s v="Mária Almenara - Dos De Mayo"/>
    <s v="porcion de pie de limon"/>
    <x v="336"/>
    <s v="16:28:21"/>
    <s v="Calidad del producto"/>
    <m/>
    <n v="16"/>
    <n v="8.8000000000000007"/>
    <s v="100.0 %"/>
    <n v="-8.8000000000000007"/>
    <x v="0"/>
    <s v="Tienda"/>
    <s v="Porciones"/>
  </r>
  <r>
    <x v="0"/>
    <s v="La molina"/>
    <n v="1273179719"/>
    <s v="Mária Almenara - La Molina"/>
    <s v="Sin dato"/>
    <x v="336"/>
    <s v="17:38:41"/>
    <s v="Producto faltante"/>
    <m/>
    <n v="32"/>
    <n v="8.8000000000000007"/>
    <s v="100.0 %"/>
    <n v="-8.8000000000000007"/>
    <x v="1"/>
    <s v="Tienda Vitrina"/>
    <s v="Sin dato"/>
  </r>
  <r>
    <x v="0"/>
    <s v="Megaplaza"/>
    <n v="1273180008"/>
    <s v="Mária Almenara - Mega Plaza"/>
    <s v="Varios"/>
    <x v="336"/>
    <s v="17:41:32"/>
    <s v="Calidad del producto"/>
    <m/>
    <n v="32"/>
    <n v="4.8"/>
    <s v="100.0 %"/>
    <n v="-4.8"/>
    <x v="0"/>
    <s v="Tienda"/>
    <s v="Porciones"/>
  </r>
  <r>
    <x v="0"/>
    <s v="Bolivar"/>
    <n v="1273316514"/>
    <s v="Mária Almenara - Pueblo Libre"/>
    <s v="Sin dato"/>
    <x v="336"/>
    <s v="19:40:16"/>
    <s v="Producto faltante"/>
    <m/>
    <n v="49"/>
    <n v="19.600000000000001"/>
    <s v="100.0 %"/>
    <n v="-19.600000000000001"/>
    <x v="1"/>
    <s v="Tienda Vitrina"/>
    <s v="Sin dato"/>
  </r>
  <r>
    <x v="0"/>
    <s v="Camacho"/>
    <n v="1273183433"/>
    <s v="María Almenara - Camacho"/>
    <s v="Varios"/>
    <x v="336"/>
    <s v="18:10:26"/>
    <s v="Calidad del producto"/>
    <m/>
    <n v="25"/>
    <n v="7.5"/>
    <s v="100.0 %"/>
    <n v="-7.5"/>
    <x v="0"/>
    <s v="Tienda"/>
    <s v="Varios"/>
  </r>
  <r>
    <x v="0"/>
    <s v="La Marina"/>
    <n v="1273183518"/>
    <s v="Mária Almenara - La Marina"/>
    <s v="Cheesecake De Frutos Rojos "/>
    <x v="336"/>
    <s v="18:11:05"/>
    <s v="Calidad del producto"/>
    <m/>
    <n v="99"/>
    <n v="54.45"/>
    <s v="100.0 %"/>
    <n v="-54.45"/>
    <x v="0"/>
    <s v="Tienda"/>
    <s v="Cheesecake"/>
  </r>
  <r>
    <x v="0"/>
    <s v="La molina"/>
    <n v="1272824583"/>
    <s v="Mária Almenara - La Molina"/>
    <s v="Sin dato"/>
    <x v="336"/>
    <s v="09:09:30"/>
    <s v="Producto faltante"/>
    <m/>
    <n v="20"/>
    <n v="8"/>
    <s v="100.0 %"/>
    <n v="-8"/>
    <x v="1"/>
    <s v="Tienda Vitrina"/>
    <s v="Sin dato"/>
  </r>
  <r>
    <x v="0"/>
    <s v="Paso28"/>
    <n v="1273665671"/>
    <s v="Mária Almenara - Paseo De La Republica"/>
    <s v="Sin dato"/>
    <x v="337"/>
    <s v="13:59:01"/>
    <s v="Producto incorrecto"/>
    <m/>
    <n v="65"/>
    <n v="16"/>
    <s v="100.0 %"/>
    <n v="-16"/>
    <x v="2"/>
    <s v="Tienda Vitrina"/>
    <s v="Sin dato"/>
  </r>
  <r>
    <x v="0"/>
    <s v="Bolichera"/>
    <n v="1273787057"/>
    <s v="Mária Almenara - La Bolichera"/>
    <s v="Sin dato"/>
    <x v="337"/>
    <s v="16:07:43"/>
    <s v="Orden incorrecta"/>
    <m/>
    <n v="52"/>
    <n v="3.5"/>
    <s v="100.0 %"/>
    <n v="-3.5"/>
    <x v="2"/>
    <s v="Tienda Vitrina"/>
    <s v="Sin dato"/>
  </r>
  <r>
    <x v="0"/>
    <s v="Bolichera"/>
    <n v="1273774390"/>
    <s v="Mária Almenara - La Bolichera"/>
    <s v="Sin dato"/>
    <x v="337"/>
    <s v="16:23:23"/>
    <s v="Producto faltante"/>
    <m/>
    <n v="68"/>
    <n v="16"/>
    <s v="100.0 %"/>
    <n v="-16"/>
    <x v="1"/>
    <s v="Tienda Vitrina"/>
    <s v="Sin dato"/>
  </r>
  <r>
    <x v="0"/>
    <s v="La Mar"/>
    <n v="1273853525"/>
    <s v="Mária Almenara - La Mar"/>
    <s v="Sin dato"/>
    <x v="337"/>
    <s v="18:02:08"/>
    <s v="Producto faltante"/>
    <m/>
    <n v="48"/>
    <n v="3.2"/>
    <s v="100.0 %"/>
    <n v="-3.2"/>
    <x v="1"/>
    <s v="Tienda Vitrina"/>
    <s v="Sin dato"/>
  </r>
  <r>
    <x v="0"/>
    <s v="Megaplaza"/>
    <n v="1273908730"/>
    <s v="Mária Almenara - Mega Plaza"/>
    <s v="Varios"/>
    <x v="337"/>
    <s v="18:50:50"/>
    <s v="Calidad del producto"/>
    <m/>
    <n v="64"/>
    <n v="26.4"/>
    <s v="100.0 %"/>
    <n v="-26.4"/>
    <x v="0"/>
    <s v="Tienda"/>
    <s v="Porciones"/>
  </r>
  <r>
    <x v="0"/>
    <s v="Bolivar"/>
    <n v="1274080148"/>
    <s v="Mária Almenara - Pueblo Libre"/>
    <s v="Porción Carrot Cake"/>
    <x v="337"/>
    <s v="21:56:13"/>
    <s v="Calidad del producto"/>
    <m/>
    <n v="16"/>
    <n v="5.28"/>
    <s v="100.0 %"/>
    <n v="-5.28"/>
    <x v="0"/>
    <s v="Tienda"/>
    <s v="Porciones"/>
  </r>
  <r>
    <x v="0"/>
    <s v="Dos De Mayo"/>
    <n v="1274166160"/>
    <s v="Mária Almenara - Dos De Mayo"/>
    <s v="Sin dato"/>
    <x v="338"/>
    <s v="10:15:46"/>
    <s v="Producto incorrecto"/>
    <m/>
    <n v="25"/>
    <n v="16"/>
    <s v="100.0 %"/>
    <n v="-16"/>
    <x v="2"/>
    <s v="Tienda Vitrina"/>
    <s v="Sin dato"/>
  </r>
  <r>
    <x v="0"/>
    <s v="Aramburu"/>
    <n v="1274444469"/>
    <s v="Mária Almenara - Aramburú"/>
    <s v="Sin dato"/>
    <x v="338"/>
    <s v="15:27:01"/>
    <s v="Producto faltante"/>
    <m/>
    <n v="73"/>
    <n v="16"/>
    <s v="100.0 %"/>
    <n v="-16"/>
    <x v="1"/>
    <s v="Tienda Vitrina"/>
    <s v="Sin dato"/>
  </r>
  <r>
    <x v="0"/>
    <s v="La Marina"/>
    <n v="1274494654"/>
    <s v="Mária Almenara - La Marina"/>
    <s v="Sin dato"/>
    <x v="338"/>
    <s v="17:11:24"/>
    <s v="Producto faltante"/>
    <m/>
    <n v="74"/>
    <n v="25"/>
    <s v="100.0 %"/>
    <n v="-25"/>
    <x v="1"/>
    <s v="Tienda Vitrina"/>
    <s v="Sin dato"/>
  </r>
  <r>
    <x v="0"/>
    <s v="Bolichera"/>
    <n v="1274491169"/>
    <s v="Mária Almenara - La Bolichera"/>
    <s v="Minimaria Cheesecake De Nutella"/>
    <x v="338"/>
    <s v="16:27:50"/>
    <s v="Calidad del producto"/>
    <m/>
    <n v="65"/>
    <n v="35.75"/>
    <s v="100.0 %"/>
    <n v="-35.75"/>
    <x v="0"/>
    <s v="Tienda"/>
    <s v="Minimaria"/>
  </r>
  <r>
    <x v="0"/>
    <s v="La Mar"/>
    <n v="1274563423"/>
    <s v="Mária Almenara - La Mar"/>
    <s v="Sin dato"/>
    <x v="338"/>
    <s v="17:55:22"/>
    <s v="Orden incorrecta"/>
    <m/>
    <n v="99"/>
    <n v="100.9"/>
    <s v="100.0 %"/>
    <n v="-99"/>
    <x v="2"/>
    <s v="Tienda Vitrina"/>
    <s v="Sin dato"/>
  </r>
  <r>
    <x v="0"/>
    <s v="Bolichera"/>
    <n v="1274706946"/>
    <s v="Mária Almenara - La Bolichera"/>
    <s v="Sin dato"/>
    <x v="338"/>
    <s v="19:32:58"/>
    <s v="Producto faltante"/>
    <m/>
    <n v="49"/>
    <n v="14.7"/>
    <s v="100.0 %"/>
    <n v="-14.7"/>
    <x v="1"/>
    <s v="Tienda Vitrina"/>
    <s v="Sin dato"/>
  </r>
  <r>
    <x v="0"/>
    <s v="La molina"/>
    <n v="1274162389"/>
    <s v="Mária Almenara - La Molina"/>
    <s v="Sin dato"/>
    <x v="338"/>
    <s v="07:05:00"/>
    <s v="Producto faltante"/>
    <m/>
    <n v="18"/>
    <n v="9.9"/>
    <s v="100.0 %"/>
    <n v="-9.9"/>
    <x v="1"/>
    <s v="Tienda Vitrina"/>
    <s v="Sin dato"/>
  </r>
  <r>
    <x v="0"/>
    <s v="La molina"/>
    <n v="1274162429"/>
    <s v="Mária Almenara - La Molina"/>
    <s v="Sin dato"/>
    <x v="338"/>
    <s v="07:11:00"/>
    <s v="Producto faltante"/>
    <m/>
    <n v="18"/>
    <n v="9.9"/>
    <s v="100.0 %"/>
    <n v="-9.9"/>
    <x v="1"/>
    <s v="Tienda Vitrina"/>
    <s v="Sin dato"/>
  </r>
  <r>
    <x v="0"/>
    <s v="Camacho"/>
    <n v="1274673381"/>
    <s v="María Almenara - Camacho"/>
    <s v="Red Velvet 12pzs"/>
    <x v="338"/>
    <s v="19:36:58"/>
    <s v="Calidad del producto"/>
    <m/>
    <n v="99"/>
    <n v="54.45"/>
    <s v="100.0 %"/>
    <n v="-54.45"/>
    <x v="0"/>
    <s v="Tienda"/>
    <s v="Velvet 12pzs"/>
  </r>
  <r>
    <x v="0"/>
    <s v="Bolivar"/>
    <n v="1275233505"/>
    <s v="Mária Almenara - Pueblo Libre"/>
    <s v="Sin dato"/>
    <x v="339"/>
    <s v="16:05:09"/>
    <s v="Producto faltante"/>
    <m/>
    <n v="32"/>
    <n v="8.8000000000000007"/>
    <s v="100.0 %"/>
    <n v="-8.8000000000000007"/>
    <x v="1"/>
    <s v="Tienda Vitrina"/>
    <s v="Sin dato"/>
  </r>
  <r>
    <x v="0"/>
    <s v="La molina"/>
    <n v="1275295235"/>
    <s v="Mária Almenara - La Molina"/>
    <s v="Varios"/>
    <x v="339"/>
    <s v="17:11:32"/>
    <s v="Calidad del producto"/>
    <m/>
    <n v="25"/>
    <n v="4.95"/>
    <s v="100.0 %"/>
    <n v="-4.95"/>
    <x v="0"/>
    <s v="Tienda"/>
    <s v="Varios"/>
  </r>
  <r>
    <x v="0"/>
    <s v="La Marina"/>
    <n v="1275396657"/>
    <s v="Mária Almenara - La Marina"/>
    <s v="Sin dato"/>
    <x v="339"/>
    <s v="18:25:12"/>
    <s v="Orden incorrecta"/>
    <m/>
    <n v="49"/>
    <n v="50.9"/>
    <s v="100.0 %"/>
    <n v="-49"/>
    <x v="2"/>
    <s v="Tienda Vitrina"/>
    <s v="Sin dato"/>
  </r>
  <r>
    <x v="0"/>
    <s v="Bolivar"/>
    <n v="1275661692"/>
    <s v="Mária Almenara - Pueblo Libre"/>
    <s v="carrot cake 12pz"/>
    <x v="339"/>
    <s v="21:48:21"/>
    <s v="Calidad del producto"/>
    <m/>
    <n v="99"/>
    <n v="54.45"/>
    <s v="100.0 %"/>
    <n v="-54.45"/>
    <x v="0"/>
    <s v="Tienda"/>
    <s v="Torta 12pz"/>
  </r>
  <r>
    <x v="0"/>
    <s v="San Miguel"/>
    <n v="1276064542"/>
    <s v="María Almenara - San Miguel"/>
    <s v="Sin dato"/>
    <x v="340"/>
    <s v="14:27:11"/>
    <s v="Orden incorrecta"/>
    <m/>
    <n v="32"/>
    <n v="34.4"/>
    <s v="100.0 %"/>
    <n v="-32"/>
    <x v="2"/>
    <s v="Tienda Vitrina"/>
    <s v="Sin dato"/>
  </r>
  <r>
    <x v="0"/>
    <s v="Megaplaza"/>
    <n v="1276235401"/>
    <s v="Mária Almenara - Mega Plaza"/>
    <s v="Sin dato"/>
    <x v="340"/>
    <s v="17:24:15"/>
    <s v="Producto incorrecto"/>
    <m/>
    <n v="99"/>
    <n v="43.46"/>
    <s v="100.0 %"/>
    <n v="-43.46"/>
    <x v="2"/>
    <s v="Tienda Vitrina"/>
    <s v="Sin dato"/>
  </r>
  <r>
    <x v="0"/>
    <s v="SantaCata"/>
    <n v="1276311792"/>
    <s v="Mária Almenara - Santa Catalina"/>
    <s v="Sin dato"/>
    <x v="340"/>
    <s v="18:36:43"/>
    <s v="Producto incorrecto"/>
    <m/>
    <n v="40"/>
    <n v="15"/>
    <s v="100.0 %"/>
    <n v="-15"/>
    <x v="2"/>
    <s v="Tienda Vitrina"/>
    <s v="Sin dato"/>
  </r>
  <r>
    <x v="0"/>
    <s v="Camacho"/>
    <n v="1276519062"/>
    <s v="María Almenara - Camacho"/>
    <s v="porcion red velvet"/>
    <x v="340"/>
    <s v="20:11:25"/>
    <s v="Calidad del producto"/>
    <m/>
    <n v="16"/>
    <n v="16"/>
    <s v="100.0 %"/>
    <n v="-16"/>
    <x v="0"/>
    <s v="Tienda"/>
    <s v="Porciones"/>
  </r>
  <r>
    <x v="0"/>
    <s v="San Miguel"/>
    <n v="1277274196"/>
    <s v="María Almenara - San Miguel"/>
    <s v="Sin dato"/>
    <x v="341"/>
    <s v="18:33:30"/>
    <s v="Producto incorrecto"/>
    <m/>
    <n v="32"/>
    <n v="16"/>
    <s v="100.0 %"/>
    <n v="-16"/>
    <x v="2"/>
    <s v="Tienda Vitrina"/>
    <s v="Sin dato"/>
  </r>
  <r>
    <x v="0"/>
    <s v="Bolichera"/>
    <n v="1277488480"/>
    <s v="Mária Almenara - La Bolichera"/>
    <s v="Sin dato"/>
    <x v="341"/>
    <s v="20:11:19"/>
    <s v="Producto incorrecto"/>
    <m/>
    <n v="41"/>
    <n v="16"/>
    <s v="100.0 %"/>
    <n v="-16"/>
    <x v="2"/>
    <s v="Tienda Vitrina"/>
    <s v="Sin dato"/>
  </r>
  <r>
    <x v="0"/>
    <s v="Barranco"/>
    <n v="1277553426"/>
    <s v="María Almenara- Barranco"/>
    <s v="porcion de crocante de manzana"/>
    <x v="341"/>
    <s v="20:53:43"/>
    <s v="Calidad del producto"/>
    <m/>
    <n v="16"/>
    <n v="8.8000000000000007"/>
    <s v="100.0 %"/>
    <n v="-8.8000000000000007"/>
    <x v="0"/>
    <s v="Tienda"/>
    <s v="Porciones"/>
  </r>
  <r>
    <x v="0"/>
    <s v="Dos De Mayo"/>
    <n v="1278044394"/>
    <s v="Mária Almenara - Dos De Mayo"/>
    <s v="Sin dato"/>
    <x v="342"/>
    <s v="13:25:44"/>
    <s v="Orden incorrecta"/>
    <m/>
    <n v="49"/>
    <n v="49"/>
    <s v="100.0 %"/>
    <n v="-49"/>
    <x v="2"/>
    <s v="Tienda Vitrina"/>
    <s v="Sin dato"/>
  </r>
  <r>
    <x v="0"/>
    <s v="Camacho"/>
    <n v="1278094741"/>
    <s v="María Almenara - Camacho"/>
    <s v="Sin dato"/>
    <x v="342"/>
    <s v="14:22:10"/>
    <s v="Orden incorrecta"/>
    <m/>
    <n v="98"/>
    <n v="101.4"/>
    <s v="100.0 %"/>
    <n v="-98"/>
    <x v="2"/>
    <s v="Tienda Vitrina"/>
    <s v="Sin dato"/>
  </r>
  <r>
    <x v="0"/>
    <s v="Chorrillos"/>
    <n v="1278105791"/>
    <s v="Mária Almenara – Villa Chorrillos"/>
    <s v="Sin dato"/>
    <x v="342"/>
    <s v="14:45:38"/>
    <s v="Producto faltante"/>
    <m/>
    <n v="61.9"/>
    <n v="16"/>
    <s v="100.0 %"/>
    <n v="-16"/>
    <x v="1"/>
    <s v="Tienda Vitrina"/>
    <s v="Sin dato"/>
  </r>
  <r>
    <x v="0"/>
    <s v="SantaCata"/>
    <n v="1278145773"/>
    <s v="Mária Almenara - Santa Catalina"/>
    <s v="varios"/>
    <x v="342"/>
    <s v="15:36:10"/>
    <s v="Calidad del producto"/>
    <m/>
    <n v="32"/>
    <n v="32"/>
    <s v="100.0 %"/>
    <n v="-32"/>
    <x v="0"/>
    <s v="Tienda"/>
    <s v="Porciones"/>
  </r>
  <r>
    <x v="0"/>
    <s v="Bolichera"/>
    <n v="1278203916"/>
    <s v="Mária Almenara - La Bolichera"/>
    <s v="Sin dato"/>
    <x v="342"/>
    <s v="15:57:55"/>
    <s v="Orden incorrecta"/>
    <m/>
    <n v="49"/>
    <n v="50.7"/>
    <s v="100.0 %"/>
    <n v="-49"/>
    <x v="2"/>
    <s v="Tienda Vitrina"/>
    <s v="Sin dato"/>
  </r>
  <r>
    <x v="0"/>
    <s v="Bolichera"/>
    <n v="1278249535"/>
    <s v="Mária Almenara - La Bolichera"/>
    <s v="Pie De Limón"/>
    <x v="342"/>
    <s v="17:30:37"/>
    <s v="Calidad del producto"/>
    <m/>
    <n v="95"/>
    <n v="95"/>
    <s v="100.0 %"/>
    <n v="-95"/>
    <x v="0"/>
    <s v="Tienda"/>
    <s v="Torta 12pz"/>
  </r>
  <r>
    <x v="0"/>
    <s v="Dos De Mayo"/>
    <n v="1278248562"/>
    <s v="Mária Almenara - Dos De Mayo"/>
    <s v="Porcion de chocolate"/>
    <x v="342"/>
    <s v="17:24:34"/>
    <s v="Calidad del producto"/>
    <m/>
    <n v="16"/>
    <n v="16"/>
    <s v="100.0 %"/>
    <n v="-16"/>
    <x v="0"/>
    <s v="Tienda"/>
    <s v="Porciones"/>
  </r>
  <r>
    <x v="0"/>
    <s v="Camacho"/>
    <n v="1278436004"/>
    <s v="María Almenara - Camacho"/>
    <s v="Sin dato"/>
    <x v="342"/>
    <s v="19:08:52"/>
    <s v="Orden incorrecta"/>
    <m/>
    <n v="34"/>
    <n v="9.11"/>
    <s v="100.0 %"/>
    <n v="-9.11"/>
    <x v="2"/>
    <s v="Tienda Vitrina"/>
    <s v="Sin dato"/>
  </r>
  <r>
    <x v="0"/>
    <s v="La Mar"/>
    <n v="1273449681"/>
    <s v="Mária Almenara - La Mar"/>
    <s v="Sin dato"/>
    <x v="337"/>
    <s v="07:24:21"/>
    <s v="Producto incorrecto"/>
    <s v=""/>
    <n v="35"/>
    <n v="19.25"/>
    <s v="100.0 %"/>
    <n v="-19.25"/>
    <x v="2"/>
    <s v="Tienda Vitrina"/>
    <s v="Sin dato"/>
  </r>
  <r>
    <x v="0"/>
    <s v="La molina"/>
    <n v="1275023999"/>
    <s v="Mária Almenara - La Molina"/>
    <s v="Cheesecake de maracuya"/>
    <x v="339"/>
    <s v="11:53:26"/>
    <s v="Calidad del producto"/>
    <s v=""/>
    <n v="99"/>
    <n v="32.67"/>
    <s v="100.0 %"/>
    <n v="-32.67"/>
    <x v="0"/>
    <s v="Tienda"/>
    <s v="Cheesecake"/>
  </r>
  <r>
    <x v="0"/>
    <s v="Precursores"/>
    <n v="1275288168"/>
    <s v="María Almenara - Precursores"/>
    <s v="Sin dato"/>
    <x v="339"/>
    <s v="17:01:35"/>
    <s v="Producto incorrecto"/>
    <s v=""/>
    <n v="16"/>
    <n v="8.8000000000000007"/>
    <s v="100.0 %"/>
    <n v="-8.8000000000000007"/>
    <x v="2"/>
    <s v="Tienda Vitrina"/>
    <s v="Sin dato"/>
  </r>
  <r>
    <x v="0"/>
    <s v="Barranco"/>
    <n v="1274955248"/>
    <s v="María Almenara- Barranco"/>
    <s v="Sin dato"/>
    <x v="339"/>
    <s v="09:38:57"/>
    <s v="Producto incorrecto"/>
    <s v=""/>
    <n v="49"/>
    <n v="14.7"/>
    <s v="100.0 %"/>
    <n v="-14.7"/>
    <x v="2"/>
    <s v="Tienda Vitrina"/>
    <s v="Sin dato"/>
  </r>
  <r>
    <x v="0"/>
    <s v="Megaplaza"/>
    <n v="1279004255"/>
    <s v="Mária Almenara - Mega Plaza"/>
    <s v="Sin dato"/>
    <x v="343"/>
    <s v="15:14:42"/>
    <s v="Producto incorrecto"/>
    <s v=""/>
    <n v="49"/>
    <n v="14.7"/>
    <s v="100.0 %"/>
    <n v="-14.7"/>
    <x v="2"/>
    <s v="Tienda Vitrina"/>
    <s v="Sin dato"/>
  </r>
  <r>
    <x v="0"/>
    <s v="Bolivar"/>
    <n v="1279075120"/>
    <s v="Mária Almenara - Pueblo Libre"/>
    <s v="Sin dato"/>
    <x v="343"/>
    <s v="16:45:10"/>
    <s v="Orden incorrecta"/>
    <s v=""/>
    <n v="32"/>
    <n v="32"/>
    <s v="100.0 %"/>
    <n v="-32"/>
    <x v="2"/>
    <s v="Tienda Vitrina"/>
    <s v="Sin dato"/>
  </r>
  <r>
    <x v="0"/>
    <s v="Bolivar"/>
    <n v="1279075323"/>
    <s v="Mária Almenara - Pueblo Libre"/>
    <s v="Sin dato"/>
    <x v="343"/>
    <s v="16:47:20"/>
    <s v="Orden incorrecta"/>
    <s v=""/>
    <n v="32"/>
    <n v="34.9"/>
    <s v="100.0 %"/>
    <n v="-32"/>
    <x v="2"/>
    <s v="Tienda Vitrina"/>
    <s v="Sin dato"/>
  </r>
  <r>
    <x v="0"/>
    <s v="Precursores"/>
    <n v="1279060737"/>
    <s v="María Almenara - Precursores"/>
    <s v="porcion torta de chocolate"/>
    <x v="343"/>
    <s v="16:45:51"/>
    <s v="Calidad del producto"/>
    <s v=""/>
    <n v="32"/>
    <n v="32"/>
    <s v="100.0 %"/>
    <n v="-32"/>
    <x v="0"/>
    <s v="Tienda"/>
    <s v="Porciones"/>
  </r>
  <r>
    <x v="0"/>
    <s v="Megaplaza"/>
    <n v="1279178279"/>
    <s v="Mária Almenara - Mega Plaza"/>
    <s v="Varios"/>
    <x v="343"/>
    <s v="19:34:17"/>
    <s v="Calidad del producto"/>
    <s v=""/>
    <n v="32"/>
    <n v="16"/>
    <s v="100.0 %"/>
    <n v="-16"/>
    <x v="0"/>
    <s v="Tienda"/>
    <s v="Porciones"/>
  </r>
  <r>
    <x v="0"/>
    <s v="Bolivar"/>
    <n v="1279393428"/>
    <s v="Mária Almenara - Pueblo Libre"/>
    <s v="Sin dato"/>
    <x v="344"/>
    <s v="10:34:18"/>
    <s v="Producto incorrecto"/>
    <s v=""/>
    <n v="53"/>
    <n v="10"/>
    <s v="100.0 %"/>
    <n v="-10"/>
    <x v="2"/>
    <s v="Tienda Vitrina"/>
    <s v="Sin dato"/>
  </r>
  <r>
    <x v="0"/>
    <s v="La Marina"/>
    <n v="1279617832"/>
    <s v="Mária Almenara - La Marina"/>
    <s v="Torta De Chocolate"/>
    <x v="344"/>
    <s v="14:28:14"/>
    <s v="Calidad del producto"/>
    <s v=""/>
    <n v="99"/>
    <n v="99"/>
    <s v="100.0 %"/>
    <n v="-99"/>
    <x v="0"/>
    <s v="Tienda"/>
    <s v="Torta 12pz"/>
  </r>
  <r>
    <x v="0"/>
    <s v="SantaCata"/>
    <n v="1279837903"/>
    <s v="Mária Almenara - Santa Catalina"/>
    <s v="Sin dato"/>
    <x v="344"/>
    <s v="18:34:09"/>
    <s v="Producto incorrecto"/>
    <s v=""/>
    <n v="49"/>
    <n v="26.95"/>
    <s v="100.0 %"/>
    <n v="-26.95"/>
    <x v="2"/>
    <s v="Tienda Vitrina"/>
    <s v="Sin dato"/>
  </r>
  <r>
    <x v="0"/>
    <s v="Chorrillos"/>
    <n v="1279549348"/>
    <s v="Mária Almenara – Villa Chorrillos"/>
    <s v="Salsa alfredo en fussilli"/>
    <x v="344"/>
    <s v="12:13:26"/>
    <s v="Calidad del producto"/>
    <s v=""/>
    <n v="25"/>
    <n v="12.93"/>
    <s v="100.0 %"/>
    <n v="-12.93"/>
    <x v="0"/>
    <s v="Tienda"/>
    <s v="Salsa alfredo en fussilli"/>
  </r>
  <r>
    <x v="0"/>
    <s v="Bolivar"/>
    <n v="1280151532"/>
    <s v="Mária Almenara - Pueblo Libre"/>
    <s v="Sin dato"/>
    <x v="345"/>
    <s v="10:23:26"/>
    <s v="Producto faltante"/>
    <s v=""/>
    <n v="99"/>
    <n v="54.46"/>
    <s v="100.0 %"/>
    <n v="-54.46"/>
    <x v="1"/>
    <s v="Tienda Vitrina"/>
    <s v="Sin dato"/>
  </r>
  <r>
    <x v="0"/>
    <s v="La Marina"/>
    <n v="1280318517"/>
    <s v="Mária Almenara - La Marina"/>
    <s v="Sin dato"/>
    <x v="345"/>
    <s v="12:45:53"/>
    <s v="Orden incorrecta"/>
    <s v=""/>
    <n v="32"/>
    <n v="33.9"/>
    <s v="100.0 %"/>
    <n v="-32"/>
    <x v="2"/>
    <s v="Tienda Vitrina"/>
    <s v="Sin dato"/>
  </r>
  <r>
    <x v="0"/>
    <s v="La Marina"/>
    <n v="1280458041"/>
    <s v="Mária Almenara - La Marina"/>
    <s v="Sin dato"/>
    <x v="345"/>
    <s v="16:30:03"/>
    <s v="Orden incorrecta"/>
    <s v=""/>
    <n v="38"/>
    <n v="39.9"/>
    <s v="100.0 %"/>
    <n v="-38"/>
    <x v="2"/>
    <s v="Tienda Vitrina"/>
    <s v="Sin dato"/>
  </r>
  <r>
    <x v="0"/>
    <s v="Camacho"/>
    <n v="1280805445"/>
    <s v="María Almenara - Camacho"/>
    <s v="Sin dato"/>
    <x v="345"/>
    <s v="21:13:17"/>
    <s v="Producto faltante"/>
    <s v=""/>
    <n v="32"/>
    <n v="16"/>
    <s v="100.0 %"/>
    <n v="-16"/>
    <x v="1"/>
    <s v="Tienda Vitrina"/>
    <s v="Sin dato"/>
  </r>
  <r>
    <x v="0"/>
    <s v="SantaCata"/>
    <n v="1281204346"/>
    <s v="Mária Almenara - Santa Catalina"/>
    <s v="Varios"/>
    <x v="346"/>
    <s v="15:10:55"/>
    <s v="Calidad del producto"/>
    <s v=""/>
    <n v="32"/>
    <n v="16"/>
    <s v="100.0 %"/>
    <n v="-16"/>
    <x v="0"/>
    <s v="Tienda"/>
    <s v="Porciones"/>
  </r>
  <r>
    <x v="0"/>
    <s v="La Encalada"/>
    <n v="1281142582"/>
    <s v="Mária Almenara - Encalada"/>
    <s v="Sin dato"/>
    <x v="346"/>
    <s v="13:59:46"/>
    <s v="Producto faltante"/>
    <s v=""/>
    <n v="49"/>
    <n v="26.95"/>
    <s v="100.0 %"/>
    <n v="-26.95"/>
    <x v="1"/>
    <s v="Tienda Vitrina"/>
    <s v="Sin dato"/>
  </r>
  <r>
    <x v="0"/>
    <s v="SantaCata"/>
    <n v="1281315426"/>
    <s v="Mária Almenara - Santa Catalina"/>
    <s v="Varios"/>
    <x v="346"/>
    <s v="17:40:42"/>
    <s v="Calidad del producto"/>
    <s v=""/>
    <n v="48"/>
    <n v="17.600000000000001"/>
    <s v="100.0 %"/>
    <n v="-17.600000000000001"/>
    <x v="0"/>
    <s v="Tienda"/>
    <s v="Porciones"/>
  </r>
  <r>
    <x v="0"/>
    <s v="San Miguel"/>
    <n v="1281444216"/>
    <s v="María Almenara - San Miguel"/>
    <s v="Sin dato"/>
    <x v="346"/>
    <s v="19:21:28"/>
    <s v="Producto faltante"/>
    <s v=""/>
    <n v="44"/>
    <n v="35"/>
    <s v="100.0 %"/>
    <n v="-35"/>
    <x v="1"/>
    <s v="Tienda Vitrina"/>
    <s v="Sin dato"/>
  </r>
  <r>
    <x v="0"/>
    <s v="San Miguel"/>
    <n v="1281878435"/>
    <s v="María Almenara - San Miguel"/>
    <s v="Varios"/>
    <x v="347"/>
    <s v="13:08:57"/>
    <s v="Calidad del producto"/>
    <s v=""/>
    <n v="30"/>
    <n v="5.28"/>
    <s v="100.0 %"/>
    <n v="-5.28"/>
    <x v="0"/>
    <s v="Tienda"/>
    <s v="Varios"/>
  </r>
  <r>
    <x v="0"/>
    <s v="Bolichera"/>
    <n v="1282186470"/>
    <s v="Mária Almenara - La Bolichera"/>
    <s v="Sin dato"/>
    <x v="347"/>
    <s v="17:54:18"/>
    <s v="Producto faltante"/>
    <s v=""/>
    <n v="17"/>
    <n v="8"/>
    <s v="100.0 %"/>
    <n v="-8"/>
    <x v="1"/>
    <s v="Tienda Vitrina"/>
    <s v="Sin dato"/>
  </r>
  <r>
    <x v="0"/>
    <s v="Barranco"/>
    <n v="1282481104"/>
    <s v="María Almenara- Barranco"/>
    <s v="Sin dato"/>
    <x v="347"/>
    <s v="21:07:14"/>
    <s v="Producto faltante"/>
    <s v=""/>
    <n v="59.8"/>
    <n v="29.9"/>
    <s v="100.0 %"/>
    <n v="-29.9"/>
    <x v="1"/>
    <s v="Tienda Vitrina"/>
    <s v="Sin dato"/>
  </r>
  <r>
    <x v="0"/>
    <s v="Paso28"/>
    <n v="1283018068"/>
    <s v="Mária Almenara - Paseo De La Republica"/>
    <s v="Sin dato"/>
    <x v="348"/>
    <s v="16:17:29"/>
    <s v="Producto incorrecto"/>
    <s v=""/>
    <n v="99"/>
    <n v="39.6"/>
    <s v="100.0 %"/>
    <n v="-39.6"/>
    <x v="2"/>
    <s v="Tienda Vitrina"/>
    <s v="Sin dato"/>
  </r>
  <r>
    <x v="0"/>
    <s v="Arenales"/>
    <n v="1283249548"/>
    <s v="Mária Almenara - Arenales"/>
    <s v="Varios"/>
    <x v="348"/>
    <s v="19:12:36"/>
    <s v="Calidad del producto"/>
    <s v=""/>
    <n v="65"/>
    <n v="22.35"/>
    <s v="100.0 %"/>
    <n v="-22.35"/>
    <x v="0"/>
    <s v="Tienda"/>
    <s v="Varios"/>
  </r>
  <r>
    <x v="0"/>
    <s v="Paso28"/>
    <n v="1283257903"/>
    <s v="Mária Almenara - Paseo De La Republica"/>
    <s v="Sin dato"/>
    <x v="348"/>
    <s v="19:25:14"/>
    <s v="Producto faltante"/>
    <s v=""/>
    <n v="32"/>
    <n v="16"/>
    <s v="100.0 %"/>
    <n v="-16"/>
    <x v="1"/>
    <s v="Tienda Vitrina"/>
    <s v="Sin dato"/>
  </r>
  <r>
    <x v="0"/>
    <s v="Dos De Mayo"/>
    <n v="1284178503"/>
    <s v="Mária Almenara - Dos De Mayo"/>
    <s v="Sin dato"/>
    <x v="349"/>
    <s v="16:01:09"/>
    <s v="Producto faltante"/>
    <s v=""/>
    <n v="48"/>
    <n v="8.8000000000000007"/>
    <s v="100.0 %"/>
    <n v="-8.8000000000000007"/>
    <x v="1"/>
    <s v="Tienda Vitrina"/>
    <s v="Sin dato"/>
  </r>
  <r>
    <x v="0"/>
    <s v="Camacho"/>
    <n v="1284227585"/>
    <s v="María Almenara - Camacho"/>
    <s v="Sin dato"/>
    <x v="349"/>
    <s v="17:10:15"/>
    <s v="Orden incorrecta"/>
    <s v=""/>
    <n v="32"/>
    <n v="28.8"/>
    <s v="100.0 %"/>
    <n v="-22.4"/>
    <x v="2"/>
    <s v="Tienda Vitrina"/>
    <s v="Sin dato"/>
  </r>
  <r>
    <x v="0"/>
    <s v="Precursores"/>
    <n v="1284340277"/>
    <s v="María Almenara - Precursores"/>
    <s v="Minimaria merengado De Chirimoya"/>
    <x v="349"/>
    <s v="18:43:41"/>
    <s v="Calidad del producto"/>
    <s v=""/>
    <n v="49"/>
    <n v="26.95"/>
    <s v="100.0 %"/>
    <n v="-26.95"/>
    <x v="0"/>
    <s v="Tienda"/>
    <s v="Minimaria"/>
  </r>
  <r>
    <x v="0"/>
    <s v="La Marina"/>
    <n v="1284144000"/>
    <s v="Mária Almenara - La Marina"/>
    <s v="Sin dato"/>
    <x v="349"/>
    <s v="15:50:34"/>
    <s v="Producto faltante"/>
    <s v=""/>
    <n v="49"/>
    <n v="26.95"/>
    <s v="100.0 %"/>
    <n v="-26.95"/>
    <x v="1"/>
    <s v="Tienda Vitrina"/>
    <s v="Sin dato"/>
  </r>
  <r>
    <x v="0"/>
    <s v="Bolichera"/>
    <n v="1284276037"/>
    <s v="Mária Almenara - La Bolichera"/>
    <s v="Varios"/>
    <x v="349"/>
    <s v="18:03:29"/>
    <s v="Calidad del producto"/>
    <s v=""/>
    <n v="50"/>
    <n v="8.8000000000000007"/>
    <s v="100.0 %"/>
    <n v="-8.8000000000000007"/>
    <x v="0"/>
    <s v="Tienda"/>
    <s v="Varios"/>
  </r>
  <r>
    <x v="0"/>
    <s v="Paso28"/>
    <n v="1283965577"/>
    <s v="Mária Almenara - Paseo De La Republica"/>
    <s v="Sin dato"/>
    <x v="349"/>
    <s v="13:06:06"/>
    <s v="Producto faltante"/>
    <s v=""/>
    <n v="49"/>
    <n v="26.95"/>
    <s v="100.0 %"/>
    <n v="-26.95"/>
    <x v="1"/>
    <s v="Tienda Vitrina"/>
    <s v="Sin dato"/>
  </r>
  <r>
    <x v="0"/>
    <s v="Megaplaza"/>
    <n v="1284568894"/>
    <s v="Mária Almenara - Mega Plaza"/>
    <s v="Sin dato"/>
    <x v="349"/>
    <s v="21:36:22"/>
    <s v="Producto faltante"/>
    <s v=""/>
    <n v="49"/>
    <n v="26.95"/>
    <s v="100.0 %"/>
    <n v="-26.95"/>
    <x v="1"/>
    <s v="Tienda Vitrina"/>
    <s v="Sin dato"/>
  </r>
  <r>
    <x v="0"/>
    <s v="San Miguel"/>
    <n v="1285530604"/>
    <s v="María Almenara - San Miguel"/>
    <s v="Sin dato"/>
    <x v="350"/>
    <s v="21:49:05"/>
    <s v="Producto incorrecto"/>
    <m/>
    <n v="32"/>
    <n v="8.8000000000000007"/>
    <s v="100.0 %"/>
    <n v="-8.8000000000000007"/>
    <x v="2"/>
    <s v="Tienda Vitrina"/>
    <s v="Sin dato"/>
  </r>
  <r>
    <x v="0"/>
    <s v="Barranco"/>
    <n v="1285927564"/>
    <s v="María Almenara- Barranco"/>
    <s v="Porción Carrot Cake"/>
    <x v="351"/>
    <s v="16:11:46"/>
    <s v="Calidad del producto"/>
    <m/>
    <n v="16"/>
    <n v="8.8000000000000007"/>
    <s v="100.0 %"/>
    <n v="-8.8000000000000007"/>
    <x v="0"/>
    <s v="Tienda"/>
    <s v="Porciones"/>
  </r>
  <r>
    <x v="0"/>
    <s v="San Miguel"/>
    <n v="1286147007"/>
    <s v="María Almenara - San Miguel"/>
    <s v="love box"/>
    <x v="351"/>
    <s v="19:16:30"/>
    <s v="Calidad del producto"/>
    <m/>
    <n v="52"/>
    <n v="52"/>
    <s v="100.0 %"/>
    <n v="-52"/>
    <x v="0"/>
    <s v="Tienda"/>
    <s v="Box"/>
  </r>
  <r>
    <x v="0"/>
    <s v="Aramburu"/>
    <n v="1286275142"/>
    <s v="Mária Almenara - Aramburú"/>
    <s v="Sin dato"/>
    <x v="351"/>
    <s v="21:15:21"/>
    <s v="Producto incorrecto"/>
    <m/>
    <n v="35"/>
    <n v="5.5"/>
    <s v="100.0 %"/>
    <n v="-5.5"/>
    <x v="2"/>
    <s v="Tienda Vitrina"/>
    <s v="Sin dato"/>
  </r>
  <r>
    <x v="0"/>
    <s v="Paso28"/>
    <n v="1286342903"/>
    <s v="Mária Almenara - Paseo De La Republica"/>
    <s v="Mix Ma Box Petit"/>
    <x v="352"/>
    <s v="08:35:05"/>
    <s v="Calidad del producto"/>
    <m/>
    <n v="32"/>
    <n v="9.6"/>
    <s v="100.0 %"/>
    <n v="-9.6"/>
    <x v="0"/>
    <s v="Tienda"/>
    <s v="Box"/>
  </r>
  <r>
    <x v="0"/>
    <s v="Camacho"/>
    <n v="1286677197"/>
    <s v="María Almenara - Camacho"/>
    <s v="Sin dato"/>
    <x v="352"/>
    <s v="15:08:51"/>
    <s v="Producto faltante"/>
    <m/>
    <n v="78.900000000000006"/>
    <n v="18.399999999999999"/>
    <s v="100.0 %"/>
    <n v="-18.399999999999999"/>
    <x v="1"/>
    <s v="Tienda Vitrina"/>
    <s v="Sin dato"/>
  </r>
  <r>
    <x v="0"/>
    <s v="Megaplaza"/>
    <n v="1287018666"/>
    <s v="Mária Almenara - Mega Plaza"/>
    <s v="Sin dato"/>
    <x v="352"/>
    <s v="20:25:46"/>
    <s v="Producto incorrecto"/>
    <m/>
    <n v="66"/>
    <n v="18"/>
    <s v="100.0 %"/>
    <n v="-18"/>
    <x v="2"/>
    <s v="Tienda Vitrina"/>
    <s v="Sin dato"/>
  </r>
  <r>
    <x v="0"/>
    <s v="San Miguel"/>
    <n v="1286831134"/>
    <s v="María Almenara - San Miguel"/>
    <s v="Sin dato"/>
    <x v="352"/>
    <s v="18:56:47"/>
    <s v="Producto faltante"/>
    <m/>
    <n v="43"/>
    <n v="23.6"/>
    <s v="100.0 %"/>
    <n v="-23.6"/>
    <x v="1"/>
    <s v="Tienda Vitrina"/>
    <s v="Sin dato"/>
  </r>
  <r>
    <x v="0"/>
    <s v="Barranco"/>
    <n v="1287419462"/>
    <s v="María Almenara- Barranco"/>
    <s v="Porción Pie De Limón"/>
    <x v="353"/>
    <s v="14:05:29"/>
    <s v="Calidad del producto"/>
    <m/>
    <n v="16"/>
    <n v="8.8000000000000007"/>
    <s v="100.0 %"/>
    <n v="-8.8000000000000007"/>
    <x v="0"/>
    <s v="Tienda"/>
    <s v="Porciones"/>
  </r>
  <r>
    <x v="0"/>
    <s v="La Encalada"/>
    <n v="1287507104"/>
    <s v="Mária Almenara - Encalada"/>
    <s v="Sin dato"/>
    <x v="353"/>
    <s v="15:55:15"/>
    <s v="Orden incorrecta"/>
    <m/>
    <n v="24"/>
    <n v="25.9"/>
    <s v="100.0 %"/>
    <n v="-24"/>
    <x v="2"/>
    <s v="Tienda Vitrina"/>
    <s v="Sin dato"/>
  </r>
  <r>
    <x v="0"/>
    <s v="Aramburu"/>
    <n v="1287564689"/>
    <s v="Mária Almenara - Aramburú"/>
    <s v="Sin dato"/>
    <x v="353"/>
    <s v="17:49:07"/>
    <s v="Producto incorrecto"/>
    <m/>
    <n v="75"/>
    <n v="22.5"/>
    <s v="100.0 %"/>
    <n v="-22.5"/>
    <x v="2"/>
    <s v="Tienda Vitrina"/>
    <s v="Sin dato"/>
  </r>
  <r>
    <x v="0"/>
    <s v="Camacho"/>
    <n v="1287547915"/>
    <s v="María Almenara - Camacho"/>
    <s v="Porción De Ch. Frutos Rojos"/>
    <x v="353"/>
    <s v="17:38:21"/>
    <s v="Calidad del producto"/>
    <m/>
    <n v="16"/>
    <n v="8.8000000000000007"/>
    <s v="100.0 %"/>
    <n v="-8.8000000000000007"/>
    <x v="0"/>
    <s v="Tienda"/>
    <s v="Porciones"/>
  </r>
  <r>
    <x v="0"/>
    <s v="Arenales"/>
    <n v="1287970490"/>
    <s v="Mária Almenara - Arenales"/>
    <s v="Sin dato"/>
    <x v="354"/>
    <s v="08:52:23"/>
    <s v="Producto faltante"/>
    <m/>
    <n v="99"/>
    <n v="54.45"/>
    <s v="100.0 %"/>
    <n v="-54.45"/>
    <x v="1"/>
    <s v="Tienda Vitrina"/>
    <s v="Sin dato"/>
  </r>
  <r>
    <x v="0"/>
    <s v="Bolivar"/>
    <n v="1288293137"/>
    <s v="Mária Almenara - Pueblo Libre"/>
    <s v="Sin dato"/>
    <x v="354"/>
    <s v="16:15:44"/>
    <s v="Producto incorrecto"/>
    <m/>
    <n v="32"/>
    <n v="32"/>
    <s v="100.0 %"/>
    <n v="-32"/>
    <x v="2"/>
    <s v="Tienda Vitrina"/>
    <s v="Sin dato"/>
  </r>
  <r>
    <x v="0"/>
    <s v="Barranco"/>
    <n v="1288472077"/>
    <s v="María Almenara- Barranco"/>
    <s v="Sin dato"/>
    <x v="354"/>
    <s v="19:17:09"/>
    <s v="Producto faltante"/>
    <m/>
    <n v="32"/>
    <n v="32"/>
    <s v="100.0 %"/>
    <n v="-32"/>
    <x v="1"/>
    <s v="Tienda Vitrina"/>
    <s v="Sin dato"/>
  </r>
  <r>
    <x v="0"/>
    <s v="San Miguel"/>
    <n v="1288817239"/>
    <s v="María Almenara - San Miguel"/>
    <s v="Sin dato"/>
    <x v="355"/>
    <s v="09:35:32"/>
    <s v="Producto incorrecto"/>
    <m/>
    <n v="112"/>
    <n v="8.8000000000000007"/>
    <s v="100.0 %"/>
    <n v="-8.8000000000000007"/>
    <x v="2"/>
    <s v="Tienda Vitrina"/>
    <s v="Sin dato"/>
  </r>
  <r>
    <x v="0"/>
    <s v="Bolichera"/>
    <n v="1289005222"/>
    <s v="Mária Almenara - La Bolichera"/>
    <s v="Sin dato"/>
    <x v="355"/>
    <s v="11:43:18"/>
    <s v="Orden incorrecta"/>
    <m/>
    <n v="99"/>
    <n v="81.2"/>
    <s v="100.0 %"/>
    <n v="-79"/>
    <x v="2"/>
    <s v="Tienda Vitrina"/>
    <s v="Sin dato"/>
  </r>
  <r>
    <x v="0"/>
    <s v="Dos De Mayo"/>
    <n v="1289266254"/>
    <s v="Mária Almenara - Dos De Mayo"/>
    <s v="Sin dato"/>
    <x v="355"/>
    <s v="16:10:27"/>
    <s v="Producto faltante"/>
    <m/>
    <n v="114.9"/>
    <n v="25"/>
    <s v="100.0 %"/>
    <n v="-25"/>
    <x v="1"/>
    <s v="Tienda Vitrina"/>
    <s v="Sin dato"/>
  </r>
  <r>
    <x v="0"/>
    <s v="Camacho"/>
    <n v="1289673474"/>
    <s v="María Almenara - Camacho"/>
    <s v="Sin dato"/>
    <x v="355"/>
    <s v="20:38:37"/>
    <s v="Producto faltante"/>
    <m/>
    <n v="10"/>
    <n v="5.5"/>
    <s v="100.0 %"/>
    <n v="-5.5"/>
    <x v="1"/>
    <s v="Tienda Vitrina"/>
    <s v="Sin dato"/>
  </r>
  <r>
    <x v="0"/>
    <s v="Paso28"/>
    <n v="1289726411"/>
    <s v="Mária Almenara - Paseo De La Republica"/>
    <s v="Sin dato"/>
    <x v="355"/>
    <s v="21:00:19"/>
    <s v="Orden incorrecta"/>
    <m/>
    <n v="32"/>
    <n v="32.799999999999997"/>
    <s v="100.0 %"/>
    <n v="-32"/>
    <x v="2"/>
    <s v="Tienda Vitrina"/>
    <s v="Sin dato"/>
  </r>
  <r>
    <x v="0"/>
    <s v="La Encalada"/>
    <n v="1290108903"/>
    <s v="Mária Almenara - Encalada"/>
    <s v="Sin dato"/>
    <x v="356"/>
    <s v="12:27:01"/>
    <s v="Producto faltante"/>
    <m/>
    <n v="16"/>
    <n v="4.8"/>
    <s v="100.0 %"/>
    <n v="-4.8"/>
    <x v="1"/>
    <s v="Tienda Vitrina"/>
    <s v="Sin dato"/>
  </r>
  <r>
    <x v="0"/>
    <s v="La Marina"/>
    <n v="1290266029"/>
    <s v="Mária Almenara - La Marina"/>
    <s v="Sin dato"/>
    <x v="356"/>
    <s v="14:50:21"/>
    <s v="Producto faltante"/>
    <m/>
    <n v="54"/>
    <n v="19.8"/>
    <s v="100.0 %"/>
    <n v="-19.8"/>
    <x v="1"/>
    <s v="Tienda Vitrina"/>
    <s v="Sin dato"/>
  </r>
  <r>
    <x v="0"/>
    <s v="Megaplaza"/>
    <n v="1290309458"/>
    <s v="Mária Almenara - Mega Plaza"/>
    <s v="Sin dato"/>
    <x v="356"/>
    <s v="15:12:28"/>
    <s v="Producto incorrecto"/>
    <m/>
    <n v="99"/>
    <n v="54.45"/>
    <s v="100.0 %"/>
    <n v="-54.45"/>
    <x v="2"/>
    <s v="Tienda Vitrina"/>
    <s v="Sin dato"/>
  </r>
  <r>
    <x v="0"/>
    <s v="Aramburu"/>
    <n v="1290314326"/>
    <s v="Mária Almenara - Aramburú"/>
    <s v="Porción Bruselina de vainilla"/>
    <x v="356"/>
    <s v="15:47:25"/>
    <s v="Calidad del producto"/>
    <m/>
    <n v="32"/>
    <n v="8.8000000000000007"/>
    <s v="100.0 %"/>
    <n v="-8.8000000000000007"/>
    <x v="0"/>
    <s v="Tienda"/>
    <s v="Porciones"/>
  </r>
  <r>
    <x v="0"/>
    <s v="La Marina"/>
    <n v="1290391787"/>
    <s v="Mária Almenara - La Marina"/>
    <s v="Sin dato"/>
    <x v="356"/>
    <s v="16:48:12"/>
    <s v="Producto faltante"/>
    <m/>
    <n v="48"/>
    <n v="8.8000000000000007"/>
    <s v="100.0 %"/>
    <n v="-8.8000000000000007"/>
    <x v="1"/>
    <s v="Tienda Vitrina"/>
    <s v="Sin dato"/>
  </r>
  <r>
    <x v="0"/>
    <s v="San Miguel"/>
    <n v="1290428429"/>
    <s v="María Almenara - San Miguel"/>
    <s v="Varios"/>
    <x v="356"/>
    <s v="17:03:10"/>
    <s v="Calidad del producto"/>
    <m/>
    <n v="45"/>
    <n v="13.5"/>
    <s v="100.0 %"/>
    <n v="-13.5"/>
    <x v="0"/>
    <s v="Tienda"/>
    <s v="Varios"/>
  </r>
  <r>
    <x v="0"/>
    <s v="La Mar"/>
    <n v="1290618560"/>
    <s v="Mária Almenara - La Mar"/>
    <s v="Sin dato"/>
    <x v="356"/>
    <s v="19:07:50"/>
    <s v="Producto faltante"/>
    <m/>
    <n v="48"/>
    <n v="16"/>
    <s v="100.0 %"/>
    <n v="-16"/>
    <x v="1"/>
    <s v="Tienda Vitrina"/>
    <s v="Sin dato"/>
  </r>
  <r>
    <x v="0"/>
    <s v="Bolichera"/>
    <n v="1289419162"/>
    <s v="Mária Almenara - La Bolichera"/>
    <s v="Blue Velvet 12pzs"/>
    <x v="355"/>
    <s v="18:04:15"/>
    <s v="Calidad del producto"/>
    <s v=""/>
    <n v="99"/>
    <n v="54.45"/>
    <s v="100.0 %"/>
    <n v="-54.45"/>
    <x v="0"/>
    <s v="Tienda"/>
    <s v="Velvet 12pzs"/>
  </r>
  <r>
    <x v="0"/>
    <s v="SantaCata"/>
    <n v="1291243322"/>
    <s v="Mária Almenara - Santa Catalina"/>
    <s v="Sin dato"/>
    <x v="357"/>
    <s v="15:58:49"/>
    <s v="Producto incorrecto"/>
    <s v=""/>
    <n v="32"/>
    <n v="16"/>
    <s v="100.0 %"/>
    <n v="-16"/>
    <x v="2"/>
    <s v="Tienda Vitrina"/>
    <s v="Sin dato"/>
  </r>
  <r>
    <x v="0"/>
    <s v="Arenales"/>
    <n v="1291303130"/>
    <s v="Mária Almenara - Arenales"/>
    <s v="Sin dato"/>
    <x v="357"/>
    <s v="17:56:28"/>
    <s v="Producto faltante"/>
    <s v=""/>
    <n v="92.9"/>
    <n v="44.9"/>
    <s v="100.0 %"/>
    <n v="-44.9"/>
    <x v="1"/>
    <s v="Tienda Vitrina"/>
    <s v="Sin dato"/>
  </r>
  <r>
    <x v="0"/>
    <s v="Aramburu"/>
    <n v="1291958280"/>
    <s v="Mária Almenara - Aramburú"/>
    <s v="Sin dato"/>
    <x v="358"/>
    <s v="16:40:26"/>
    <s v="Producto incorrecto"/>
    <s v=""/>
    <n v="48"/>
    <n v="16"/>
    <s v="100.0 %"/>
    <n v="-16"/>
    <x v="2"/>
    <s v="Tienda Vitrina"/>
    <s v="Sin dato"/>
  </r>
  <r>
    <x v="0"/>
    <s v="SantaCata"/>
    <n v="1292051278"/>
    <s v="Mária Almenara - Santa Catalina"/>
    <s v="Sin dato"/>
    <x v="358"/>
    <s v="18:01:32"/>
    <s v="Producto faltante"/>
    <s v=""/>
    <n v="99"/>
    <n v="9.9"/>
    <s v="100.0 %"/>
    <n v="-9.9"/>
    <x v="1"/>
    <s v="Tienda Vitrina"/>
    <s v="Sin dato"/>
  </r>
  <r>
    <x v="0"/>
    <s v="Chorrillos"/>
    <n v="1292975362"/>
    <s v="Mária Almenara – Villa Chorrillos"/>
    <s v="Sin dato"/>
    <x v="359"/>
    <s v="21:02:25"/>
    <s v="Producto incorrecto"/>
    <s v=""/>
    <n v="18"/>
    <n v="9"/>
    <s v="100.0 %"/>
    <n v="-9"/>
    <x v="2"/>
    <s v="Tienda Vitrina"/>
    <s v="Sin dato"/>
  </r>
  <r>
    <x v="0"/>
    <s v="La Mar"/>
    <n v="1293682407"/>
    <s v="Mária Almenara - La Mar"/>
    <s v="Sin dato"/>
    <x v="360"/>
    <s v="19:58:48"/>
    <s v="Producto incorrecto"/>
    <s v=""/>
    <n v="25"/>
    <n v="16"/>
    <s v="100.0 %"/>
    <n v="-16"/>
    <x v="2"/>
    <s v="Tienda Vitrina"/>
    <s v="Sin dato"/>
  </r>
  <r>
    <x v="0"/>
    <s v="La Marina"/>
    <n v="1293429302"/>
    <s v="Mária Almenara - La Marina"/>
    <s v="Sin dato"/>
    <x v="360"/>
    <s v="16:57:25"/>
    <s v="Orden incorrecta"/>
    <s v=""/>
    <n v="16"/>
    <n v="17.399999999999999"/>
    <s v="100.0 %"/>
    <n v="-16"/>
    <x v="2"/>
    <s v="Tienda Vitrina"/>
    <s v="Sin dato"/>
  </r>
  <r>
    <x v="0"/>
    <s v="Bolichera"/>
    <n v="1293886597"/>
    <s v="Mária Almenara - La Bolichera"/>
    <s v="Porción Torta De Chocolate"/>
    <x v="361"/>
    <s v="10:31:29"/>
    <s v="Calidad del producto"/>
    <s v=""/>
    <n v="14.3"/>
    <n v="4.8"/>
    <s v="100.0 %"/>
    <n v="-4.8"/>
    <x v="0"/>
    <s v="Tienda"/>
    <s v="Porciones"/>
  </r>
  <r>
    <x v="0"/>
    <s v="SantaCata"/>
    <n v="1294163596"/>
    <s v="Mária Almenara - Santa Catalina"/>
    <s v="Varios"/>
    <x v="361"/>
    <s v="14:47:05"/>
    <s v="Calidad del producto"/>
    <s v=""/>
    <n v="76.900000000000006"/>
    <n v="8.8000000000000007"/>
    <s v="100.0 %"/>
    <n v="-8.8000000000000007"/>
    <x v="0"/>
    <s v="Tienda"/>
    <s v="Varios"/>
  </r>
  <r>
    <x v="0"/>
    <s v="La Mar"/>
    <n v="1294521441"/>
    <s v="Mária Almenara - La Mar"/>
    <s v="Sin dato"/>
    <x v="361"/>
    <s v="20:17:27"/>
    <s v="Producto incorrecto"/>
    <s v=""/>
    <n v="49"/>
    <n v="49"/>
    <s v="100.0 %"/>
    <n v="-49"/>
    <x v="2"/>
    <s v="Tienda Vitrina"/>
    <s v="Sin dato"/>
  </r>
  <r>
    <x v="0"/>
    <s v="La molina"/>
    <n v="1295110081"/>
    <s v="Mária Almenara - La Molina"/>
    <s v="Sin dato"/>
    <x v="362"/>
    <s v="14:32:53"/>
    <s v="Producto faltante"/>
    <s v=""/>
    <n v="53"/>
    <n v="4.95"/>
    <s v="100.0 %"/>
    <n v="-4.95"/>
    <x v="1"/>
    <s v="Tienda Vitrina"/>
    <s v="Sin dato"/>
  </r>
  <r>
    <x v="0"/>
    <s v="La molina"/>
    <n v="1295171951"/>
    <s v="Mária Almenara - La Molina"/>
    <s v="Sin dato"/>
    <x v="362"/>
    <s v="15:20:00"/>
    <s v="Producto faltante"/>
    <s v=""/>
    <n v="49"/>
    <n v="49"/>
    <s v="100.0 %"/>
    <n v="-49"/>
    <x v="1"/>
    <s v="Tienda Vitrina"/>
    <s v="Sin dato"/>
  </r>
  <r>
    <x v="0"/>
    <s v="Camacho"/>
    <n v="1295440366"/>
    <s v="María Almenara - Camacho"/>
    <s v="Sin dato"/>
    <x v="362"/>
    <s v="19:22:42"/>
    <s v="Producto faltante"/>
    <s v=""/>
    <n v="64"/>
    <n v="32"/>
    <s v="100.0 %"/>
    <n v="-32"/>
    <x v="1"/>
    <s v="Tienda Vitrina"/>
    <s v="Sin dato"/>
  </r>
  <r>
    <x v="0"/>
    <s v="San Miguel"/>
    <n v="1295794202"/>
    <s v="María Almenara - San Miguel"/>
    <s v="Sin dato"/>
    <x v="363"/>
    <s v="09:41:24"/>
    <s v="Producto incorrecto"/>
    <s v=""/>
    <n v="94"/>
    <n v="8.8000000000000007"/>
    <s v="100.0 %"/>
    <n v="-8.8000000000000007"/>
    <x v="2"/>
    <s v="Tienda Vitrina"/>
    <s v="Sin dato"/>
  </r>
  <r>
    <x v="0"/>
    <s v="SantaCata"/>
    <n v="1295974475"/>
    <s v="Mária Almenara - Santa Catalina"/>
    <s v="Torta De Chocolate"/>
    <x v="363"/>
    <s v="12:04:16"/>
    <s v="Calidad del producto"/>
    <s v=""/>
    <n v="99"/>
    <n v="48.07"/>
    <s v="100.0 %"/>
    <n v="-48.07"/>
    <x v="0"/>
    <s v="Tienda"/>
    <s v="Torta 12pz"/>
  </r>
  <r>
    <x v="0"/>
    <s v="Aramburu"/>
    <n v="1296308442"/>
    <s v="Mária Almenara - Aramburú"/>
    <s v="Sin dato"/>
    <x v="363"/>
    <s v="16:26:29"/>
    <s v="Producto incorrecto"/>
    <s v=""/>
    <n v="32"/>
    <n v="16"/>
    <s v="100.0 %"/>
    <n v="-16"/>
    <x v="2"/>
    <s v="Tienda Vitrina"/>
    <s v="Sin dato"/>
  </r>
  <r>
    <x v="0"/>
    <s v="SantaCata"/>
    <n v="1296674260"/>
    <s v="Mária Almenara - Santa Catalina"/>
    <s v="Sin dato"/>
    <x v="363"/>
    <s v="21:09:25"/>
    <s v="Producto faltante"/>
    <s v=""/>
    <n v="18"/>
    <n v="9"/>
    <s v="100.0 %"/>
    <n v="-9"/>
    <x v="1"/>
    <s v="Tienda Vitrina"/>
    <s v="Sin dato"/>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89">
  <r>
    <n v="355239"/>
    <s v="FEEDBACK RECLAMO PEDIDO INCOMPLETO TIENDA La molina #355239"/>
    <s v="no le llego la galleta cramberrie / se crea guia tienda  envia el producto"/>
    <s v="Monica Davis Balbuena"/>
    <x v="0"/>
    <s v="Cortesía"/>
    <x v="0"/>
    <s v="2400000044"/>
    <x v="0"/>
    <x v="0"/>
    <x v="0"/>
    <s v="6.00"/>
    <s v="Tienda Vitrina"/>
    <s v=""/>
    <x v="0"/>
    <s v="sd"/>
    <d v="2024-01-01T00:00:00"/>
    <s v="14:51"/>
    <x v="0"/>
    <x v="0"/>
    <x v="0"/>
    <x v="0"/>
    <x v="0"/>
    <x v="0"/>
  </r>
  <r>
    <n v="355258"/>
    <s v="Reclamo calidad de producto La mar -Tres leches avinagrado  ticket #355258"/>
    <s v="tres leches de chocolate 12pz avinagrada / se genera cortesia recojo en tienda"/>
    <s v="Yamili Lino Ponce"/>
    <x v="1"/>
    <s v="Cortesía - Recojo de Muestra"/>
    <x v="1"/>
    <s v="sd"/>
    <x v="0"/>
    <x v="1"/>
    <x v="0"/>
    <s v="99.00"/>
    <s v="Producción"/>
    <s v="Mal estado"/>
    <x v="1"/>
    <s v="sd"/>
    <d v="2023-12-30T00:00:00"/>
    <s v="16:50"/>
    <x v="0"/>
    <x v="1"/>
    <x v="0"/>
    <x v="1"/>
    <x v="1"/>
    <x v="1"/>
  </r>
  <r>
    <n v="355265"/>
    <s v="Ok"/>
    <s v="Pidio (Crocante 12pz y bruselina de Chocolate y lucuma minimaria) y solo le llego 1 (Crocante 12pz) / Tiene reclamo con compensacion por torta faltante en Rappi de 49 / Tienda indica que fue error del RT de Rappi"/>
    <s v="Claudia Rodriguez"/>
    <x v="2"/>
    <s v="con reclamo a agregador"/>
    <x v="2"/>
    <s v="2173400225"/>
    <x v="1"/>
    <x v="2"/>
    <x v="1"/>
    <s v=""/>
    <s v="Delivery agregadores"/>
    <s v=""/>
    <x v="2"/>
    <s v="sd"/>
    <d v="2024-01-01T00:00:00"/>
    <s v="15:18"/>
    <x v="0"/>
    <x v="2"/>
    <x v="0"/>
    <x v="2"/>
    <x v="2"/>
    <x v="1"/>
  </r>
  <r>
    <n v="355281"/>
    <s v="Llamada de Almendra Hormaeche Cantoni"/>
    <s v="Pedido por agregador  consulta status. tienda no etiqueta en el grupo solicitando el cambio y apesar que el motorizado acepto el cambio no lo entregaban."/>
    <s v="Almendra Hormaeche Cantoni"/>
    <x v="3"/>
    <s v="Stock 86 - sin reclamo a agregador"/>
    <x v="3"/>
    <s v="2173402294"/>
    <x v="1"/>
    <x v="1"/>
    <x v="1"/>
    <s v=""/>
    <s v="Tienda Vitrina"/>
    <s v=""/>
    <x v="3"/>
    <s v="sd"/>
    <d v="2024-01-01T00:00:00"/>
    <s v="17.00 - 18.00"/>
    <x v="0"/>
    <x v="3"/>
    <x v="0"/>
    <x v="0"/>
    <x v="1"/>
    <x v="0"/>
  </r>
  <r>
    <n v="355303"/>
    <s v="Feedback demora en atencion salon La mar/Ticket 355303"/>
    <s v="16 minutos de espera para tomar su pedido en mesa / se avisa a tienda para que puedan ayudarla  se ofrece disculpas"/>
    <s v="Hellen Gamarra"/>
    <x v="4"/>
    <s v=""/>
    <x v="4"/>
    <s v="sd"/>
    <x v="0"/>
    <x v="1"/>
    <x v="2"/>
    <s v=""/>
    <s v="Tienda Meser@"/>
    <s v=""/>
    <x v="4"/>
    <s v="sd"/>
    <d v="2024-01-01T00:00:00"/>
    <s v="18:00"/>
    <x v="0"/>
    <x v="3"/>
    <x v="0"/>
    <x v="0"/>
    <x v="3"/>
    <x v="0"/>
  </r>
  <r>
    <n v="355315"/>
    <s v="Ha enviado una Imagen"/>
    <s v="bruselina de fresas porcion llego desarmada  se sugiere que se contacte con su canal de compra."/>
    <s v="Giuliana Melgar"/>
    <x v="5"/>
    <s v="sin reclamo a agregador"/>
    <x v="5"/>
    <s v="1058669314"/>
    <x v="1"/>
    <x v="2"/>
    <x v="3"/>
    <s v=""/>
    <s v="Delivery agregadores"/>
    <s v=""/>
    <x v="5"/>
    <s v="sd"/>
    <d v="2024-01-01T00:00:00"/>
    <s v="17:31"/>
    <x v="0"/>
    <x v="4"/>
    <x v="0"/>
    <x v="2"/>
    <x v="4"/>
    <x v="1"/>
  </r>
  <r>
    <n v="355353"/>
    <s v="Hola buenas noches  según lo conversado telefónicamente le hago llegar este mensaje para poder atender su caso."/>
    <s v="ALFAJORES DESTROZADOS enviados por PY/ cliente se contactara con el agregador ."/>
    <s v="SD "/>
    <x v="6"/>
    <s v="con reclamo a agregador"/>
    <x v="5"/>
    <s v="1058839280"/>
    <x v="1"/>
    <x v="2"/>
    <x v="3"/>
    <s v=""/>
    <s v="Delivery agregadores"/>
    <s v=""/>
    <x v="6"/>
    <s v="sd"/>
    <d v="2024-01-01T00:00:00"/>
    <s v="19:43"/>
    <x v="0"/>
    <x v="4"/>
    <x v="0"/>
    <x v="2"/>
    <x v="5"/>
    <x v="1"/>
  </r>
  <r>
    <n v="355358"/>
    <s v="Hola buenas tardes"/>
    <s v="pedido cancelado  cliente realizo la compra de una caja de alfajores 1/01 tienda reporto que no habia RT para recoger el pedido  cliente reclama que tuvo que cancelar. Tienda lo reporto a las 10:45pm. Tienda se comunica con soporte"/>
    <s v="Luciana "/>
    <x v="7"/>
    <s v="con reclamo a agregador"/>
    <x v="5"/>
    <s v="1058909800"/>
    <x v="1"/>
    <x v="3"/>
    <x v="3"/>
    <s v=""/>
    <s v="Delivery agregadores"/>
    <s v=""/>
    <x v="6"/>
    <s v="sd"/>
    <d v="2024-01-01T00:00:00"/>
    <s v="21.31"/>
    <x v="0"/>
    <x v="4"/>
    <x v="0"/>
    <x v="2"/>
    <x v="5"/>
    <x v="1"/>
  </r>
  <r>
    <n v="355404"/>
    <s v="#355404 DEVOLUCION ANA BEDOYA S/ 720.00"/>
    <s v="Mal cobro por error. Se le cobraron 800 soles y eran 80 soles."/>
    <s v="Ana Maria Bedoya Raffo"/>
    <x v="8"/>
    <s v="devolución"/>
    <x v="3"/>
    <s v="2300072738"/>
    <x v="0"/>
    <x v="0"/>
    <x v="0"/>
    <s v=""/>
    <s v="Tienda Cajer@"/>
    <s v=""/>
    <x v="4"/>
    <s v="sd"/>
    <d v="2023-12-29T00:00:00"/>
    <s v="10:03"/>
    <x v="0"/>
    <x v="3"/>
    <x v="0"/>
    <x v="0"/>
    <x v="3"/>
    <x v="0"/>
  </r>
  <r>
    <n v="355518"/>
    <s v="Atencion Libro de reclamo MAAL-005"/>
    <s v="N° 005 mosca en la porción de torta de chocolate. Tienda indica que el cliente estaba en la terraza a lado de las plantas  se ofrece disculpas igual y no se cobra la porción. Tienda demoró en entregar el libro"/>
    <s v="DENISSE GARCIA SALORROSAS"/>
    <x v="9"/>
    <s v="Libro de reclamaciones"/>
    <x v="6"/>
    <s v="sd"/>
    <x v="0"/>
    <x v="1"/>
    <x v="2"/>
    <s v=""/>
    <s v="Tienda Vitrina"/>
    <s v="mosca"/>
    <x v="7"/>
    <s v="sd"/>
    <d v="2024-01-01T00:00:00"/>
    <s v="18.00-19.00"/>
    <x v="1"/>
    <x v="1"/>
    <x v="0"/>
    <x v="0"/>
    <x v="4"/>
    <x v="0"/>
  </r>
  <r>
    <n v="355542"/>
    <s v="Ha enviado una Imagen"/>
    <s v="Pidio carrot cake 12p y recibió jugo - driver agregador confundió pedidos - se deriva a cliente con soporte"/>
    <s v="Pamela Ugarriza"/>
    <x v="10"/>
    <s v="con reclamo a agregador"/>
    <x v="2"/>
    <s v="2173471700"/>
    <x v="1"/>
    <x v="4"/>
    <x v="1"/>
    <s v=""/>
    <s v="Delivery agregadores"/>
    <s v=""/>
    <x v="8"/>
    <s v="sd"/>
    <d v="2024-01-02T00:00:00"/>
    <s v="19.00-20.00"/>
    <x v="0"/>
    <x v="2"/>
    <x v="0"/>
    <x v="2"/>
    <x v="6"/>
    <x v="1"/>
  </r>
  <r>
    <n v="355589"/>
    <s v="#355589 DEVOLUCION Diana Martinez + 105 soles"/>
    <s v="solicito dos pedidos 1 por pedidos ya y otro por ecommerce que ya no desea. Se anula el 100222373"/>
    <s v="Diana Martinez"/>
    <x v="11"/>
    <s v="devolución"/>
    <x v="7"/>
    <s v="100222373"/>
    <x v="2"/>
    <x v="5"/>
    <x v="4"/>
    <s v="105"/>
    <s v="Sin responsable"/>
    <s v=""/>
    <x v="4"/>
    <s v="sd"/>
    <d v="2024-01-03T00:00:00"/>
    <s v="12.00-14.00"/>
    <x v="0"/>
    <x v="5"/>
    <x v="0"/>
    <x v="3"/>
    <x v="3"/>
    <x v="1"/>
  </r>
  <r>
    <n v="355591"/>
    <s v="Buenos dias. El día de ayer realicé un pedido via web y me doy con la sorpresa el día de hoy que no se puso la tarjeta con el mensaje que escribí en la web  la persona que recibió el pedido (era un reglao) el día de hoy me indica que el paquete llego s..."/>
    <s v="no llego la tarjeta impresa en su pedido  tienda lo mandó  entregado"/>
    <s v="Maria Elena Mendieta Adrian"/>
    <x v="12"/>
    <s v="Cortesía - EncuestaEC"/>
    <x v="8"/>
    <s v="100221997"/>
    <x v="2"/>
    <x v="0"/>
    <x v="4"/>
    <s v=""/>
    <s v="Tienda Vitrina"/>
    <s v=""/>
    <x v="4"/>
    <s v="sd"/>
    <d v="2024-01-02T00:00:00"/>
    <s v="12:00-14:00"/>
    <x v="0"/>
    <x v="0"/>
    <x v="0"/>
    <x v="0"/>
    <x v="7"/>
    <x v="0"/>
  </r>
  <r>
    <n v="355686"/>
    <s v="Atencion Libro de reclamos  MAAL-001-0732"/>
    <s v="MAAL-001-0732 reclama que los alfajores están desechos(movimiento)  la galleta no esta fresa y el manjar tiene otro sabor. Calidad indica que no procede"/>
    <s v="Claudia Alessandra Berenz Urbina"/>
    <x v="13"/>
    <s v="Libro de reclamaciones - sin reclamo a agregador"/>
    <x v="9"/>
    <s v="2173516825"/>
    <x v="1"/>
    <x v="4"/>
    <x v="1"/>
    <s v=""/>
    <s v="Delivery agregadores"/>
    <s v=""/>
    <x v="4"/>
    <s v="sd"/>
    <d v="2024-01-03T00:00:00"/>
    <s v="16:03"/>
    <x v="1"/>
    <x v="1"/>
    <x v="0"/>
    <x v="2"/>
    <x v="5"/>
    <x v="1"/>
  </r>
  <r>
    <n v="355693"/>
    <s v="#355693 DEVOLUCION Luciana Campos + 144 soles"/>
    <s v="Reclama devolución   no recibió correo de confirmación y realizo otra compra en tienda amigo de Carlos Armando"/>
    <s v="Luciana Campos"/>
    <x v="14"/>
    <s v="devolución"/>
    <x v="7"/>
    <s v="100219989"/>
    <x v="2"/>
    <x v="6"/>
    <x v="5"/>
    <s v="144.00"/>
    <s v="Sistema"/>
    <s v=""/>
    <x v="4"/>
    <s v="sd"/>
    <d v="2024-01-24T00:00:00"/>
    <s v="11.00-12.00"/>
    <x v="0"/>
    <x v="5"/>
    <x v="0"/>
    <x v="4"/>
    <x v="3"/>
    <x v="1"/>
  </r>
  <r>
    <n v="355699"/>
    <s v="FEEDBACK RECLAMO DELIVERY PROPIO TIENDA CAMACHO #355699"/>
    <s v="reclama que la bruselina llego muy movida   el cliente lo arreglo y no solicito envio de un nuevo producto. No se brindo cortesía  se ofrece disculpas"/>
    <s v="jessica reyes"/>
    <x v="15"/>
    <s v=""/>
    <x v="10"/>
    <n v="2400000122"/>
    <x v="0"/>
    <x v="7"/>
    <x v="4"/>
    <s v=""/>
    <s v="Delivery MA"/>
    <s v=""/>
    <x v="9"/>
    <s v="LUICINROCA"/>
    <d v="2024-01-03T00:00:00"/>
    <s v="16.00-18.00"/>
    <x v="0"/>
    <x v="6"/>
    <x v="0"/>
    <x v="5"/>
    <x v="8"/>
    <x v="0"/>
  </r>
  <r>
    <n v="355727"/>
    <s v="FEEDBACK RECLAMO PEDIDO EQUIVOCADO TIENDA La encalada #355727-se agrega boleta correcta"/>
    <s v="cliente solicitó una porción de red vevet y le han dado una porción de blue velvet  tienda se encarga del envío."/>
    <s v="Karen Vega"/>
    <x v="16"/>
    <s v="Cortesía"/>
    <x v="2"/>
    <n v="2400000450"/>
    <x v="0"/>
    <x v="8"/>
    <x v="0"/>
    <s v="16.00"/>
    <s v="Tienda Vitrina"/>
    <s v=""/>
    <x v="10"/>
    <s v="sd"/>
    <d v="2024-01-03T00:00:00"/>
    <s v="14:00-15:00"/>
    <x v="0"/>
    <x v="2"/>
    <x v="0"/>
    <x v="0"/>
    <x v="4"/>
    <x v="0"/>
  </r>
  <r>
    <n v="355731"/>
    <s v="MAAL-001-0733 LIBRO DE RECLAMO COBRO DOBLE ECOMMERCE 355731"/>
    <s v="MAAL-001-0733 reclama que le cobraron dos veces la torta red velvet por la web.  No procede solo registra un pago  cliente entiende."/>
    <s v="Anibal Kenyio Saavedra Garcia"/>
    <x v="17"/>
    <s v=""/>
    <x v="11"/>
    <s v="100221909"/>
    <x v="2"/>
    <x v="9"/>
    <x v="5"/>
    <s v="99"/>
    <s v="Sin responsable"/>
    <s v=""/>
    <x v="4"/>
    <s v="sd"/>
    <d v="2024-01-02T00:00:00"/>
    <s v="12:00-13:00"/>
    <x v="1"/>
    <x v="7"/>
    <x v="0"/>
    <x v="3"/>
    <x v="3"/>
    <x v="1"/>
  </r>
  <r>
    <n v="355756"/>
    <s v="Llamada de 51939120717"/>
    <s v="Cliente reclama que su love box clásico llegó movido / Se contactará con el canal de compra."/>
    <s v="Paola Davalos Velasquez "/>
    <x v="18"/>
    <s v="con reclamo a agregador"/>
    <x v="5"/>
    <s v="2173535570"/>
    <x v="1"/>
    <x v="10"/>
    <x v="1"/>
    <s v=""/>
    <s v="Delivery agregadores"/>
    <s v=""/>
    <x v="11"/>
    <s v="sd"/>
    <d v="2024-01-03T00:00:00"/>
    <s v="20:23"/>
    <x v="0"/>
    <x v="4"/>
    <x v="0"/>
    <x v="2"/>
    <x v="9"/>
    <x v="1"/>
  </r>
  <r>
    <n v="355763"/>
    <s v="MAAL-001-073 4 Mala atencion Aeropuerto  355763"/>
    <s v="MAAL-001-073 4  comenta que el cajero estaba con el celular y tuvo que llamarla dos veces para que la atienda  no le entregaron la boleta y cuando lo solicito indico que demorarían por que no tenia cinta y tenia que buscar su boleta  se tuvo que ir sin bo"/>
    <s v="Stephanie Teran"/>
    <x v="19"/>
    <s v="Libro de reclamaciones"/>
    <x v="12"/>
    <s v="sd"/>
    <x v="0"/>
    <x v="11"/>
    <x v="0"/>
    <s v=""/>
    <s v="Tienda Cajer@"/>
    <s v=""/>
    <x v="4"/>
    <s v="sd"/>
    <d v="2024-01-03T00:00:00"/>
    <s v="10:00-11:00"/>
    <x v="1"/>
    <x v="3"/>
    <x v="0"/>
    <x v="0"/>
    <x v="3"/>
    <x v="0"/>
  </r>
  <r>
    <n v="355883"/>
    <s v="Reclamo calidad Dulzura de pecanas seca Chorrillos Ticket 355883"/>
    <s v="Buena presentación pero decepcionantes la calidad y el sabor. Probamos un cheesecake de maracuyá y un pastel de pecanas. El cheese cake estaba aceptable pero ciertamente no valía S/. 16 la tajada. El pastel de pecanas estaba muy seco y tampoco valía el pr"/>
    <s v="Fernando Luis"/>
    <x v="20"/>
    <s v="Google MB 2 - Rating: 2"/>
    <x v="1"/>
    <s v="sd"/>
    <x v="3"/>
    <x v="6"/>
    <x v="0"/>
    <s v=""/>
    <s v="Calidad"/>
    <s v="Seco"/>
    <x v="12"/>
    <s v="sd"/>
    <d v="2024-01-04T00:00:00"/>
    <s v="15:25"/>
    <x v="0"/>
    <x v="1"/>
    <x v="0"/>
    <x v="1"/>
    <x v="4"/>
    <x v="1"/>
  </r>
  <r>
    <n v="355941"/>
    <s v="#355941 DEVOLUCION CAROLIN GARCIA 49"/>
    <s v="MAAL-001-0735 solicita devolución por pedido no entregado cliente ausente  Cliente coloco erróneamente los datos del que recibe y no respondía llamadas. No desea la compra"/>
    <s v="Carolina García Ruiz"/>
    <x v="21"/>
    <s v="Libro de reclamaciones - devolución"/>
    <x v="11"/>
    <s v="100221280"/>
    <x v="2"/>
    <x v="4"/>
    <x v="4"/>
    <s v="S/.49.00"/>
    <s v="Sin responsable"/>
    <s v=""/>
    <x v="4"/>
    <s v="sd"/>
    <d v="2023-12-29T00:00:00"/>
    <s v="08:00-10:00"/>
    <x v="1"/>
    <x v="5"/>
    <x v="0"/>
    <x v="3"/>
    <x v="3"/>
    <x v="1"/>
  </r>
  <r>
    <n v="355954"/>
    <s v="FEEDBACK RECLAMO PEDIDO EQUIVOCADO TIENDA Independencia#355954"/>
    <s v="compra carrot cake 12p y le entregan torta de chocolate 12p  tienda le envía el pedido correcto"/>
    <s v="Noemi Rojas"/>
    <x v="22"/>
    <s v="Cortesía"/>
    <x v="2"/>
    <n v="2400009671"/>
    <x v="0"/>
    <x v="10"/>
    <x v="0"/>
    <s v="99.00"/>
    <s v="Tienda Vitrina"/>
    <s v=""/>
    <x v="13"/>
    <s v="sd"/>
    <d v="2024-01-04T00:00:00"/>
    <s v="19:19"/>
    <x v="0"/>
    <x v="2"/>
    <x v="0"/>
    <x v="0"/>
    <x v="1"/>
    <x v="0"/>
  </r>
  <r>
    <n v="356022"/>
    <s v="FEEDBACK RECLAMO DELIVERY PROPIO TIENDA ANDREA VILLANUEVA #356022"/>
    <s v="Cliente incomoda por la forma cortante que el delivery se comunico con ella.  Se informa que se elevara el feedback para mejora"/>
    <s v="Andrea Villanueva"/>
    <x v="23"/>
    <s v="EncuestaEC"/>
    <x v="10"/>
    <s v="100222867"/>
    <x v="2"/>
    <x v="8"/>
    <x v="4"/>
    <s v=""/>
    <s v="Delivery MA"/>
    <s v=""/>
    <x v="14"/>
    <s v="RENZO AGUIRRE"/>
    <d v="2024-01-05T00:00:00"/>
    <s v="11.00-12.00"/>
    <x v="0"/>
    <x v="6"/>
    <x v="0"/>
    <x v="5"/>
    <x v="9"/>
    <x v="0"/>
  </r>
  <r>
    <n v="356040"/>
    <s v="Reclamo mala atencion personal - Paso 28 Ticket 356040"/>
    <s v="No recibió tarjeta dedicatoria. Se coordina que tienda envíe una galleta y la tarjeta y nuevamente se olvidaron enviar. Por ello es mala atención. Nos disculpamos nuevamente y enviamos la tarjeta"/>
    <s v="Stefani Mustiga"/>
    <x v="24"/>
    <s v="nollegotarjetadedicatoria - Cortesía - EncuestaEC"/>
    <x v="3"/>
    <s v="100222845"/>
    <x v="2"/>
    <x v="2"/>
    <x v="4"/>
    <s v=""/>
    <s v="Tienda Vitrina"/>
    <s v=""/>
    <x v="4"/>
    <s v="sd"/>
    <d v="2024-01-05T00:00:00"/>
    <s v="8.00 - 9.00"/>
    <x v="0"/>
    <x v="3"/>
    <x v="0"/>
    <x v="0"/>
    <x v="3"/>
    <x v="0"/>
  </r>
  <r>
    <n v="356071"/>
    <s v="Hola"/>
    <s v="reclama que pidió un birthday box y le llego un love box. / tienda envía el producto correcto y recoge el love box para venderlo. Se converso al interno con la supervisora que no están autorizados en recoger"/>
    <s v="Erika Ramirez"/>
    <x v="25"/>
    <s v="Se cambia producto al cliente - sin reclamo a agregador"/>
    <x v="2"/>
    <s v="2173621035"/>
    <x v="1"/>
    <x v="6"/>
    <x v="1"/>
    <s v=""/>
    <s v="Tienda Vitrina"/>
    <s v=""/>
    <x v="11"/>
    <s v="sd"/>
    <d v="2024-01-05T00:00:00"/>
    <s v="13.00-15.00"/>
    <x v="0"/>
    <x v="2"/>
    <x v="0"/>
    <x v="0"/>
    <x v="9"/>
    <x v="0"/>
  </r>
  <r>
    <n v="356129"/>
    <s v="FEEDBACK RECLAMO PEDIDO EQUIVOCADO TIENDA Bolivar #356129"/>
    <s v="Pidió minimaria dulzura de pecanas y recibió porción dulzura de pecanas / Tienda envia producto correcto. Tienda comenta que no tenia internet y se guiaron del celular del driver pero no revisaron el tamaño"/>
    <s v="Alejandra Montero"/>
    <x v="26"/>
    <s v="Cortesía - sin reclamo a agregador"/>
    <x v="2"/>
    <s v="2173637937"/>
    <x v="1"/>
    <x v="5"/>
    <x v="1"/>
    <s v="s/16.00"/>
    <s v="Tienda Vitrina"/>
    <s v=""/>
    <x v="12"/>
    <s v="Christofer Saucedo"/>
    <d v="2024-01-05T00:00:00"/>
    <s v="17:19"/>
    <x v="0"/>
    <x v="2"/>
    <x v="0"/>
    <x v="0"/>
    <x v="4"/>
    <x v="0"/>
  </r>
  <r>
    <n v="356188"/>
    <s v="Hola qué tal !"/>
    <s v="reclama que su porción de pie de limón llego destrozado   se contactara con su agregador."/>
    <s v="Carlos Vidarte"/>
    <x v="27"/>
    <s v="sin reclamo a agregador"/>
    <x v="5"/>
    <s v="2173663056"/>
    <x v="1"/>
    <x v="2"/>
    <x v="1"/>
    <s v=""/>
    <s v="Delivery agregadores"/>
    <s v=""/>
    <x v="15"/>
    <s v="sd"/>
    <d v="2024-01-05T00:00:00"/>
    <s v=""/>
    <x v="0"/>
    <x v="4"/>
    <x v="0"/>
    <x v="2"/>
    <x v="4"/>
    <x v="1"/>
  </r>
  <r>
    <n v="356257"/>
    <s v="Feedback no llego la dedicatoria La marina  Ticket 356257"/>
    <s v="no llego dedicatoria   tienda envía la dedicatoria  es la segunda vez que le pasa"/>
    <s v="Maricielo Estupiñan Andia"/>
    <x v="28"/>
    <s v="nollegotarjetadedicatoria - EncuestaEC"/>
    <x v="8"/>
    <s v="100222949"/>
    <x v="2"/>
    <x v="12"/>
    <x v="4"/>
    <s v=""/>
    <s v="Tienda Vitrina"/>
    <s v=""/>
    <x v="4"/>
    <s v="sd"/>
    <d v="2024-01-05T00:00:00"/>
    <s v="15.00-16.00"/>
    <x v="0"/>
    <x v="0"/>
    <x v="0"/>
    <x v="0"/>
    <x v="7"/>
    <x v="0"/>
  </r>
  <r>
    <n v="356288"/>
    <s v="Hola Angela  somos de Maria Almenara. ¡Hemos llegado a tu dirección para la entrega de tu pedido!"/>
    <s v="solicito carrot cake 12pz por rappi y llego la torta movida para un lado- se explica para que se contacte con su canal de compra. Cliente acepta"/>
    <s v="Angela Arizabal"/>
    <x v="29"/>
    <s v="sin reclamo a agregador"/>
    <x v="5"/>
    <s v="2173678092"/>
    <x v="1"/>
    <x v="12"/>
    <x v="1"/>
    <s v=""/>
    <s v="Delivery agregadores"/>
    <s v=""/>
    <x v="16"/>
    <s v="sd"/>
    <d v="2024-01-06T00:00:00"/>
    <s v="12:28"/>
    <x v="0"/>
    <x v="4"/>
    <x v="0"/>
    <x v="2"/>
    <x v="1"/>
    <x v="1"/>
  </r>
  <r>
    <n v="356326"/>
    <s v="MAAL-001-073 6 Libro de reclamaciones por elemento extraño  tienda Camacho: Cáscara de huevo ticket # 356326"/>
    <s v="MAAL-001-073 6 / cliente encuentra cascara de huevo en el bizcochuelo mini carrot cake / acepta cortesia que saldrá de Camacho"/>
    <s v="Maria Elizabeth Vasquez"/>
    <x v="30"/>
    <s v="Cortesía - sin reclamo a agregador"/>
    <x v="6"/>
    <s v="2173680681"/>
    <x v="1"/>
    <x v="7"/>
    <x v="1"/>
    <s v="55.00"/>
    <s v="Tienda / Producción"/>
    <s v="cascara de huevo"/>
    <x v="17"/>
    <s v="sd"/>
    <d v="2024-01-06T00:00:00"/>
    <s v="12.00-13.00"/>
    <x v="1"/>
    <x v="1"/>
    <x v="0"/>
    <x v="1"/>
    <x v="2"/>
    <x v="0"/>
  </r>
  <r>
    <n v="356340"/>
    <s v="TICKET 356340 DEVOLUCION IRENE TELLO 105.00 SOLES"/>
    <s v="solicita cancelacion de pedido y devolución por motivos personales"/>
    <s v="Irene Tello"/>
    <x v="31"/>
    <s v="devolución"/>
    <x v="7"/>
    <s v="100223172"/>
    <x v="2"/>
    <x v="5"/>
    <x v="4"/>
    <s v="105"/>
    <s v="Sin responsable"/>
    <s v=""/>
    <x v="4"/>
    <s v="sd"/>
    <d v="2024-01-07T00:00:00"/>
    <s v="09.00-10.00"/>
    <x v="0"/>
    <x v="5"/>
    <x v="0"/>
    <x v="3"/>
    <x v="3"/>
    <x v="1"/>
  </r>
  <r>
    <n v="356371"/>
    <s v="TICKET 356371 DEVOLUCION CINTHYA ABARCA 219.00 SOLES"/>
    <s v="Solicita cancelación del pedido y devolución  pues su evento se canceló"/>
    <s v="Cinthya Abarca"/>
    <x v="32"/>
    <s v="devolución"/>
    <x v="7"/>
    <s v="100222955"/>
    <x v="2"/>
    <x v="8"/>
    <x v="5"/>
    <s v="219.00"/>
    <s v="Sin responsable"/>
    <s v=""/>
    <x v="4"/>
    <s v="sd"/>
    <d v="2024-01-06T00:00:00"/>
    <s v="18:00-19:00"/>
    <x v="0"/>
    <x v="5"/>
    <x v="0"/>
    <x v="3"/>
    <x v="3"/>
    <x v="1"/>
  </r>
  <r>
    <n v="356378"/>
    <s v="Hola Melissa  según lo conversado telefónicamente le hago llegar este mensaje para poder atender su caso."/>
    <s v="PEDIDO EQUIVOCADO  SE VERIFICA QUE EL DRIVER TENIA DOS ORDENES LAS CUALES INVIRTIÓ AL MOMENTO DE LA ENTREGA. se deriva a soporte"/>
    <s v="Melissa Aguirre"/>
    <x v="33"/>
    <s v="con reclamo a agregador"/>
    <x v="2"/>
    <s v="2173706133"/>
    <x v="1"/>
    <x v="4"/>
    <x v="1"/>
    <s v=""/>
    <s v="Delivery agregadores"/>
    <s v=""/>
    <x v="18"/>
    <s v="sd"/>
    <d v="2024-01-06T00:00:00"/>
    <s v="17:25"/>
    <x v="0"/>
    <x v="2"/>
    <x v="0"/>
    <x v="2"/>
    <x v="10"/>
    <x v="1"/>
  </r>
  <r>
    <n v="356391"/>
    <s v="[#356400] FEEDBACK RECLAMO MALA ATENCIÓN TIENDA SAN MIGUEL TICKET 356393"/>
    <s v="Cafe quemado  la galleta que le dieron estaba mordida. había moscas. pidió helado y no vino con el scoop completo. demora en entregar un postre 15 minutos. Mesera poco amable.  Cliente se comunica por instagram  se conversa y se ofrece elevar su feedback "/>
    <s v="Valeria Gonzales"/>
    <x v="34"/>
    <s v="Google MB 1 - Rating: 1"/>
    <x v="3"/>
    <s v="sd"/>
    <x v="0"/>
    <x v="4"/>
    <x v="2"/>
    <s v=""/>
    <s v="Tienda"/>
    <s v=""/>
    <x v="4"/>
    <s v="sd"/>
    <d v="2024-01-06T00:00:00"/>
    <s v="18:00-19:00"/>
    <x v="0"/>
    <x v="3"/>
    <x v="0"/>
    <x v="0"/>
    <x v="3"/>
    <x v="0"/>
  </r>
  <r>
    <n v="356410"/>
    <s v="FEEDBACK RECLAMO PEDIDO EQUIVOCADO TIENDA LA MOLINA # 356410"/>
    <s v="solicitó keke de zanahoria entero  le llegó keke de manzana entero. Tienda se encarga del envío"/>
    <s v="Vanessa Lorena Santa cruz"/>
    <x v="35"/>
    <s v="Cortesía - sin reclamo a agregador"/>
    <x v="2"/>
    <s v="2173720414"/>
    <x v="1"/>
    <x v="0"/>
    <x v="1"/>
    <s v="35.00"/>
    <s v="Tienda Vitrina"/>
    <s v=""/>
    <x v="19"/>
    <s v="sd"/>
    <d v="2024-01-06T00:00:00"/>
    <s v="20:07"/>
    <x v="0"/>
    <x v="2"/>
    <x v="0"/>
    <x v="0"/>
    <x v="11"/>
    <x v="0"/>
  </r>
  <r>
    <n v="356411"/>
    <s v="ese es señorita"/>
    <s v="cliente reclama que turron llego derretido  pedido fue por rappi  ya tiene compensacion"/>
    <s v="Sandy chavez ponte"/>
    <x v="36"/>
    <s v="con reclamo a agregador"/>
    <x v="5"/>
    <s v="2173712710"/>
    <x v="1"/>
    <x v="10"/>
    <x v="1"/>
    <s v=""/>
    <s v="Delivery agregadores"/>
    <s v=""/>
    <x v="20"/>
    <s v="sd"/>
    <d v="2024-01-06T00:00:00"/>
    <s v="18:58"/>
    <x v="0"/>
    <x v="4"/>
    <x v="0"/>
    <x v="2"/>
    <x v="1"/>
    <x v="1"/>
  </r>
  <r>
    <n v="356536"/>
    <s v="Hola"/>
    <s v="pedido incompleto  // le falto 1 keke zanahoria + 1 keke limon - se informa a tienda - cliente prefiere acercarse - le entregan el producto faltante en tienda"/>
    <s v="rossmery alanya"/>
    <x v="37"/>
    <s v=""/>
    <x v="0"/>
    <s v="2400001535"/>
    <x v="0"/>
    <x v="1"/>
    <x v="0"/>
    <s v=""/>
    <s v="Tienda Vitrina"/>
    <s v=""/>
    <x v="18"/>
    <s v="sd"/>
    <d v="2024-01-07T00:00:00"/>
    <s v="17.30"/>
    <x v="0"/>
    <x v="0"/>
    <x v="0"/>
    <x v="0"/>
    <x v="10"/>
    <x v="0"/>
  </r>
  <r>
    <n v="356540"/>
    <s v="Feedback comentario Google MB tienda encalada ticket 356540"/>
    <s v="El merengado de chirimoya tiene mucho merengado y poca chirimoya. Demasiado azúcar para mi gusto. Justo hubo un problema en el sistema y la espera fue de más de 30 minutos."/>
    <s v="Barbara Rocha"/>
    <x v="38"/>
    <s v="Google MB 2 - Rating: 2 - sin télefono"/>
    <x v="4"/>
    <s v="SD"/>
    <x v="0"/>
    <x v="8"/>
    <x v="2"/>
    <s v=""/>
    <s v="SD"/>
    <s v="Muy dulce"/>
    <x v="21"/>
    <s v="sd"/>
    <d v="2024-01-07T00:00:00"/>
    <s v="18:02"/>
    <x v="0"/>
    <x v="3"/>
    <x v="0"/>
    <x v="1"/>
    <x v="4"/>
    <x v="1"/>
  </r>
  <r>
    <n v="356551"/>
    <s v="Ha enviado una Imagen"/>
    <s v="reclama pedido movido en malas condiciones / se deriva soporte PY"/>
    <s v="Ana Montenegro Pajuelo"/>
    <x v="39"/>
    <s v="sin reclamo a agregador"/>
    <x v="5"/>
    <s v="1063739584"/>
    <x v="1"/>
    <x v="2"/>
    <x v="3"/>
    <s v=""/>
    <s v="Delivery agregadores"/>
    <s v=""/>
    <x v="22"/>
    <s v="sd"/>
    <d v="2024-01-07T00:00:00"/>
    <s v="18:18"/>
    <x v="0"/>
    <x v="4"/>
    <x v="0"/>
    <x v="2"/>
    <x v="12"/>
    <x v="1"/>
  </r>
  <r>
    <n v="356592"/>
    <s v="Hola Sr Raul  según lo conversado telefónicamente le hago llegar este mensaje para poder atender su caso."/>
    <s v="Solicitó cheescake de oreo mini y le han dado mini de chocolate  cliente no desea nada ni el producto correcto  solo que se tenga mayor cuidado la próxima vez. No hay cortesía"/>
    <s v="RAUL PONCE"/>
    <x v="40"/>
    <s v=""/>
    <x v="2"/>
    <s v="sd"/>
    <x v="0"/>
    <x v="4"/>
    <x v="0"/>
    <s v=""/>
    <s v="Tienda Vitrina"/>
    <s v=""/>
    <x v="23"/>
    <s v="sd"/>
    <d v="2024-01-07T00:00:00"/>
    <s v="20:00"/>
    <x v="0"/>
    <x v="2"/>
    <x v="0"/>
    <x v="0"/>
    <x v="2"/>
    <x v="0"/>
  </r>
  <r>
    <n v="356672"/>
    <s v="Buenos días"/>
    <s v="Agente del call colocó mal el nombre de la dedicatoria  cliente reclama que tuvo problemas con su pareja por la confusión del nombre. Se entrega cortesía"/>
    <s v="Eduardo Raul Ricaldi Rojas"/>
    <x v="41"/>
    <s v="Cortesía"/>
    <x v="8"/>
    <s v="2173822093"/>
    <x v="1"/>
    <x v="9"/>
    <x v="1"/>
    <s v=""/>
    <s v="Atención al cliente"/>
    <s v=""/>
    <x v="4"/>
    <s v="Daphne Negrón"/>
    <d v="2024-01-08T00:00:00"/>
    <s v="20:42"/>
    <x v="0"/>
    <x v="0"/>
    <x v="0"/>
    <x v="1"/>
    <x v="7"/>
    <x v="1"/>
  </r>
  <r>
    <n v="356698"/>
    <s v="356698 DEVOLUCION EVELYN VARGAS S/99.00"/>
    <s v="Cliente no recogió un pedido programado para el 6 de enero  tienda no nos dió aviso y vendieron la torta. El cliente se comunica dos días después. y el asesor indica que se mermo por ello el cliente compra otra torta. Al llegar a tienda consulta sobre esa"/>
    <s v="Evelyn Vargas"/>
    <x v="42"/>
    <s v="devolución"/>
    <x v="3"/>
    <s v="100223391"/>
    <x v="2"/>
    <x v="4"/>
    <x v="5"/>
    <s v="99.00"/>
    <s v="Tienda Vitrina"/>
    <s v=""/>
    <x v="4"/>
    <s v="sd"/>
    <d v="2024-01-08T00:00:00"/>
    <s v="10.00-11.00"/>
    <x v="0"/>
    <x v="3"/>
    <x v="0"/>
    <x v="0"/>
    <x v="3"/>
    <x v="0"/>
  </r>
  <r>
    <n v="356733"/>
    <s v="Llamada a 51977573694"/>
    <s v="Calificación en beetrack / No responde"/>
    <s v="Jaime Muñoz Cuzco"/>
    <x v="43"/>
    <s v="No responde llamada - EncuestaEC"/>
    <x v="8"/>
    <s v="200008851"/>
    <x v="2"/>
    <x v="10"/>
    <x v="4"/>
    <s v=""/>
    <s v="Sistema"/>
    <s v=""/>
    <x v="4"/>
    <s v="sd"/>
    <d v="2024-01-07T00:00:00"/>
    <s v="19:00-21:00"/>
    <x v="0"/>
    <x v="0"/>
    <x v="0"/>
    <x v="4"/>
    <x v="7"/>
    <x v="1"/>
  </r>
  <r>
    <n v="356811"/>
    <s v="Disculpe s e corto la llamada"/>
    <s v="Pedido movido comprado por pedidos ya  se deriva a soporte para que atiendan su caso."/>
    <s v="Rosa Santiesteban"/>
    <x v="44"/>
    <s v="sin reclamo a agregador"/>
    <x v="5"/>
    <s v="1064395498"/>
    <x v="1"/>
    <x v="7"/>
    <x v="3"/>
    <s v=""/>
    <s v="Delivery agregadores"/>
    <s v=""/>
    <x v="24"/>
    <s v="sd"/>
    <d v="2024-01-08T00:00:00"/>
    <s v="16:01"/>
    <x v="0"/>
    <x v="4"/>
    <x v="0"/>
    <x v="2"/>
    <x v="13"/>
    <x v="1"/>
  </r>
  <r>
    <n v="356844"/>
    <s v="FEEDBACK RECLAMO PEDIDO EQUIVOCADO TIENDA Bolivar #356844"/>
    <s v="solicito porcion de cheescake de nutella y le enviaron cheescake de oreo- tienda envia el producto"/>
    <s v="Milagros Medina Oliva"/>
    <x v="45"/>
    <s v="Cortesía - sin reclamo a agregador"/>
    <x v="2"/>
    <s v="1064514247"/>
    <x v="1"/>
    <x v="5"/>
    <x v="3"/>
    <s v="16.00"/>
    <s v="Tienda Vitrina"/>
    <s v=""/>
    <x v="25"/>
    <s v="sd"/>
    <d v="2024-01-08T00:00:00"/>
    <s v="19:27"/>
    <x v="0"/>
    <x v="2"/>
    <x v="0"/>
    <x v="0"/>
    <x v="4"/>
    <x v="0"/>
  </r>
  <r>
    <n v="356856"/>
    <s v="FEEDBACK RECLAMO PEDIDO EQUIVOCADO TIENDA CAMACHO 356856"/>
    <s v="Pedido equivocado/ solicitó pie de limón y dieron porción de blue velvet/ Tienda envia el correcto."/>
    <s v="Esther Quispe Ramirez"/>
    <x v="46"/>
    <s v="Cortesía - IR no figura como cortesia"/>
    <x v="2"/>
    <s v="2400001027"/>
    <x v="0"/>
    <x v="7"/>
    <x v="0"/>
    <s v="16.00"/>
    <s v="Tienda Vitrina"/>
    <s v=""/>
    <x v="10"/>
    <s v="sd"/>
    <d v="2024-01-08T00:00:00"/>
    <s v="18:22"/>
    <x v="0"/>
    <x v="2"/>
    <x v="0"/>
    <x v="0"/>
    <x v="4"/>
    <x v="0"/>
  </r>
  <r>
    <n v="356880"/>
    <s v=""/>
    <s v="Reclamo de que motorizados se estacionan en zona discapacitados  se escala a tienda"/>
    <s v="Mylene Madueño"/>
    <x v="47"/>
    <s v=""/>
    <x v="13"/>
    <s v="SD"/>
    <x v="0"/>
    <x v="1"/>
    <x v="6"/>
    <s v=""/>
    <s v="Tienda"/>
    <s v=""/>
    <x v="4"/>
    <s v="sd"/>
    <d v="2024-01-09T00:00:00"/>
    <s v="08:07"/>
    <x v="0"/>
    <x v="3"/>
    <x v="0"/>
    <x v="0"/>
    <x v="3"/>
    <x v="0"/>
  </r>
  <r>
    <n v="356925"/>
    <s v="María Almenara"/>
    <s v="Reclama tarjeta impresa. no procede. no está en nuestro sistema   falla en sistema."/>
    <s v="Cynthia Cabello"/>
    <x v="48"/>
    <s v="ECommerce/webFalla - nollegotarjetadedicatoria"/>
    <x v="8"/>
    <s v="100223596"/>
    <x v="2"/>
    <x v="1"/>
    <x v="4"/>
    <s v=""/>
    <s v="Sistema"/>
    <s v=""/>
    <x v="4"/>
    <s v="sd"/>
    <d v="2024-01-09T00:00:00"/>
    <s v="10.00-12.00"/>
    <x v="0"/>
    <x v="0"/>
    <x v="0"/>
    <x v="4"/>
    <x v="7"/>
    <x v="1"/>
  </r>
  <r>
    <n v="357019"/>
    <s v="Feedback mala atencion Aramburu  Ticket 357019"/>
    <s v="reclama doble cobro  tienda realizo de manera errada la anulacion en el pos.Jessi lo devolvio de su dinero"/>
    <s v="Maria Ivette Campos"/>
    <x v="49"/>
    <s v="devolución"/>
    <x v="3"/>
    <s v="sd"/>
    <x v="0"/>
    <x v="3"/>
    <x v="0"/>
    <s v="163.00"/>
    <s v="Tienda Cajer@"/>
    <s v=""/>
    <x v="4"/>
    <s v="sd"/>
    <d v="2023-12-20T00:00:00"/>
    <s v="20:00"/>
    <x v="0"/>
    <x v="3"/>
    <x v="0"/>
    <x v="0"/>
    <x v="3"/>
    <x v="0"/>
  </r>
  <r>
    <n v="357035"/>
    <s v="Buenas tardes"/>
    <s v="reclama que no llego su tarjeta impresa  no se valida en nuestra web .Se explica al cliente no se envia tarjeta.Mencionar que tuvimos activacion de pago con yape y plin e iniciaron los errores."/>
    <s v="Pierre Rodriguez Zeta"/>
    <x v="50"/>
    <s v="ECommerce/webFalla"/>
    <x v="8"/>
    <s v="100223767"/>
    <x v="2"/>
    <x v="13"/>
    <x v="4"/>
    <s v=""/>
    <s v="Sistema"/>
    <s v=""/>
    <x v="4"/>
    <s v="sd"/>
    <d v="2024-01-09T00:00:00"/>
    <s v="16:00-18:00"/>
    <x v="0"/>
    <x v="0"/>
    <x v="0"/>
    <x v="4"/>
    <x v="7"/>
    <x v="1"/>
  </r>
  <r>
    <n v="357136"/>
    <s v="Llamada de Amelia Vidal"/>
    <s v="Reclama que no llega dedicatoria  no registra en sistema  error sistema. Se envía la tarjeta"/>
    <s v="Amelia Vidal"/>
    <x v="51"/>
    <s v="ECommerce/webFalla - nollegotarjetadedicatoria"/>
    <x v="8"/>
    <s v="100223700"/>
    <x v="2"/>
    <x v="2"/>
    <x v="4"/>
    <s v=""/>
    <s v="Sistema"/>
    <s v=""/>
    <x v="4"/>
    <s v="sd"/>
    <d v="2024-01-09T00:00:00"/>
    <s v="16.00-17.00"/>
    <x v="0"/>
    <x v="0"/>
    <x v="0"/>
    <x v="4"/>
    <x v="7"/>
    <x v="1"/>
  </r>
  <r>
    <n v="357203"/>
    <s v="Feedback no llego dedicatoria La molina :Ticket 357203"/>
    <s v="reclama que no llego dedicatoria   tienda  enviara la dedicatoria con detalle"/>
    <s v="Claudia Monteverde"/>
    <x v="52"/>
    <s v="Cortesía"/>
    <x v="8"/>
    <s v="100223780"/>
    <x v="2"/>
    <x v="0"/>
    <x v="4"/>
    <s v="9.00"/>
    <s v="Tienda Vitrina"/>
    <s v=""/>
    <x v="4"/>
    <s v="sd"/>
    <d v="2024-01-10T00:00:00"/>
    <s v="09.00-10.00"/>
    <x v="0"/>
    <x v="0"/>
    <x v="0"/>
    <x v="0"/>
    <x v="7"/>
    <x v="0"/>
  </r>
  <r>
    <n v="357220"/>
    <s v="Muy rico 😋 pero no llego la dedicatoria 🥲"/>
    <s v="reclama que no le llego dedicatoria - se informa que no se le envió porque no está registrado en sistema"/>
    <s v="Fernando Toribio Robles"/>
    <x v="53"/>
    <s v="EncuestaEC"/>
    <x v="8"/>
    <s v="100223929"/>
    <x v="2"/>
    <x v="1"/>
    <x v="4"/>
    <s v=""/>
    <s v="Sistema"/>
    <s v=""/>
    <x v="4"/>
    <s v="sd"/>
    <d v="2024-01-10T00:00:00"/>
    <s v="12:00-14:00"/>
    <x v="0"/>
    <x v="0"/>
    <x v="0"/>
    <x v="4"/>
    <x v="7"/>
    <x v="1"/>
  </r>
  <r>
    <n v="357223"/>
    <s v="Feedback no llego dedicatoria PY Camacho  357223"/>
    <s v="MAAL-001-0737  Reclama por dedicatoria que no se coloco a su pedido de aplicativo. Se explica que los agregadores no tienen la opción. Indica que es la segunda vez. Se recomienda realizar por la web la compra.No procede "/>
    <s v="Tahis La rosa"/>
    <x v="54"/>
    <s v="Libro de reclamaciones - sin reclamo a agregador"/>
    <x v="11"/>
    <s v="1065646718"/>
    <x v="1"/>
    <x v="7"/>
    <x v="3"/>
    <s v=""/>
    <s v="Sin responsable"/>
    <s v=""/>
    <x v="4"/>
    <s v="sd"/>
    <d v="2024-01-10T00:00:00"/>
    <s v="09:30"/>
    <x v="1"/>
    <x v="7"/>
    <x v="0"/>
    <x v="3"/>
    <x v="3"/>
    <x v="1"/>
  </r>
  <r>
    <n v="357236"/>
    <s v="Feedback mala atencion San Miguel  Ticket 357236"/>
    <s v="El dia 9 de enero tomaron un pedido en tienda   al momento de crear la guia olvidaron pedir al cliente el nro de celular para la entrega .El pedido no fue entregado porque no encontraron la recepcion y no teniamos nro para el contacto.El hijo de la compra"/>
    <s v="Jean Paul Castañeda"/>
    <x v="55"/>
    <s v="devolución"/>
    <x v="3"/>
    <s v="2400001914"/>
    <x v="0"/>
    <x v="4"/>
    <x v="4"/>
    <s v="49.00"/>
    <s v="Tienda Vitrina"/>
    <s v=""/>
    <x v="4"/>
    <s v="sd"/>
    <d v="2024-01-10T00:00:00"/>
    <s v="13.00-14.00"/>
    <x v="0"/>
    <x v="3"/>
    <x v="0"/>
    <x v="0"/>
    <x v="3"/>
    <x v="0"/>
  </r>
  <r>
    <n v="357287"/>
    <s v="FEEDBACK RECLAMO DELIVERY PROPIO TIENDA Precursores #357287"/>
    <s v="Solicito una torta de chocolate 12pz+ 1 torta red velvet 12pz y le llego una minimaria + petit box// el driver estaba cerca y cambio por el producto correcto.El cliente entrego voluntariamente el pedido errado.El producto fue vendido en tienda."/>
    <s v="Silvia Asato"/>
    <x v="56"/>
    <s v="Se cambia producto al cliente"/>
    <x v="2"/>
    <s v="100223379"/>
    <x v="2"/>
    <x v="9"/>
    <x v="4"/>
    <s v=""/>
    <s v="Delivery MA"/>
    <s v=""/>
    <x v="13"/>
    <s v="eduardo mendez"/>
    <d v="2024-01-10T00:00:00"/>
    <s v="19.00-21.00"/>
    <x v="0"/>
    <x v="2"/>
    <x v="0"/>
    <x v="5"/>
    <x v="1"/>
    <x v="0"/>
  </r>
  <r>
    <n v="357317"/>
    <s v="Ha enviado una Imagen"/>
    <s v="indica que no le llego la dedicatoria  se verifica y no hay registrado la dedicatoria. el sistema falla"/>
    <s v="Maria Blanco"/>
    <x v="57"/>
    <s v="ECommerce/webFalla - nollegotarjetadedicatoria"/>
    <x v="8"/>
    <s v="100223772"/>
    <x v="2"/>
    <x v="1"/>
    <x v="4"/>
    <s v=""/>
    <s v="Sistema"/>
    <s v=""/>
    <x v="4"/>
    <s v="sd"/>
    <d v="2024-01-09T00:00:00"/>
    <s v="16:00-18:00"/>
    <x v="0"/>
    <x v="0"/>
    <x v="0"/>
    <x v="4"/>
    <x v="7"/>
    <x v="1"/>
  </r>
  <r>
    <n v="357358"/>
    <s v="Llamada a Isabel Barboza"/>
    <s v="reclama que su dedicatoria decia parres y era la palabra padres.El cliente coloco de manera errada el mensaje .no responde"/>
    <s v="Isabel Barboza"/>
    <x v="58"/>
    <s v="No responde llamada - EncuestaEC"/>
    <x v="14"/>
    <s v="100223958"/>
    <x v="2"/>
    <x v="6"/>
    <x v="4"/>
    <s v=""/>
    <s v="SD"/>
    <s v=""/>
    <x v="4"/>
    <s v="sd"/>
    <d v="2024-01-10T00:00:00"/>
    <s v="18.00-19.00"/>
    <x v="0"/>
    <x v="0"/>
    <x v="0"/>
    <x v="1"/>
    <x v="14"/>
    <x v="1"/>
  </r>
  <r>
    <n v="357381"/>
    <s v="FEEDBACK RECLAMO DELIVERY PROPIO TIENDA CAMACHO #357381"/>
    <s v="No llegó tarjeta impresa y mala atención de driver  cliente indica que hablo palabras soeces. el motorizado indica que no  que el cliente le gritaba a la trabajadora de la casa. tienda indica que si le envío la tarjeta impresa. No hay evidencias del clien"/>
    <s v="Paola Riveros"/>
    <x v="59"/>
    <s v=""/>
    <x v="10"/>
    <s v="100223371"/>
    <x v="2"/>
    <x v="7"/>
    <x v="4"/>
    <s v=""/>
    <s v="Delivery MA"/>
    <s v=""/>
    <x v="11"/>
    <s v="LUICINROCA"/>
    <d v="2024-01-08T00:00:00"/>
    <s v="11.00-12.00"/>
    <x v="0"/>
    <x v="6"/>
    <x v="0"/>
    <x v="5"/>
    <x v="9"/>
    <x v="0"/>
  </r>
  <r>
    <n v="357394"/>
    <s v="Ha enviado un Documento"/>
    <s v="43 minutos tarde   se ofrece disculpas del caso. No había ingresado su pedido a inforest"/>
    <s v="Carla Castro"/>
    <x v="60"/>
    <s v="ECommerce/webFalla"/>
    <x v="4"/>
    <s v="100224051"/>
    <x v="2"/>
    <x v="2"/>
    <x v="4"/>
    <s v=""/>
    <s v="Sistema"/>
    <s v=""/>
    <x v="4"/>
    <s v="sd"/>
    <d v="2024-01-11T00:00:00"/>
    <s v="09:00-10:00"/>
    <x v="0"/>
    <x v="3"/>
    <x v="0"/>
    <x v="4"/>
    <x v="3"/>
    <x v="1"/>
  </r>
  <r>
    <n v="357465"/>
    <s v="Hola Liset  según lo conversado telefónicamente le hago llegar este mensaje para poder atender su caso."/>
    <s v="No le llego tarjeta dedicatoria   se ofrece disculpas.no responde"/>
    <s v="Liset Morales"/>
    <x v="61"/>
    <s v="ECommerce/webFalla - nollegotarjetadedicatoria"/>
    <x v="8"/>
    <s v="100223914"/>
    <x v="2"/>
    <x v="2"/>
    <x v="4"/>
    <s v=""/>
    <s v="Sistema"/>
    <s v=""/>
    <x v="4"/>
    <s v="sd"/>
    <d v="2024-01-11T00:00:00"/>
    <s v="10:00-11:00"/>
    <x v="0"/>
    <x v="0"/>
    <x v="0"/>
    <x v="4"/>
    <x v="7"/>
    <x v="1"/>
  </r>
  <r>
    <n v="357469"/>
    <s v="Realice un pedido no hace muchos minutos por pedido ya…. El producto ha llegado en malas condiciones todo desarmado  al parecer no ha estado el cintillo de la torta bien puesto que se ha desarmado todo  más aún está como derretido. Se entiende que su p..."/>
    <s v="Pedido llegó desarmado  pedidos ya   compensación por parte de soporte pedidos ya"/>
    <s v="Bihelmo Gonzales"/>
    <x v="62"/>
    <s v="sin reclamo a agregador"/>
    <x v="5"/>
    <s v="1066686158"/>
    <x v="1"/>
    <x v="6"/>
    <x v="3"/>
    <s v=""/>
    <s v="Delivery agregadores"/>
    <s v=""/>
    <x v="26"/>
    <s v="sd"/>
    <d v="2024-01-11T00:00:00"/>
    <s v="13:00-14:00"/>
    <x v="0"/>
    <x v="4"/>
    <x v="0"/>
    <x v="2"/>
    <x v="15"/>
    <x v="1"/>
  </r>
  <r>
    <n v="357496"/>
    <s v="ALERTA FALLA EN EC - ticket :357496"/>
    <s v="no llego dedicatoria impresa  en el sistema no se valida la información  sistema falla. se envía un detalle con la tarjeta"/>
    <s v="Rossana Bardales"/>
    <x v="63"/>
    <s v="ECommerce/webFalla - Cortesía - EncuestaEC"/>
    <x v="8"/>
    <s v="100224184"/>
    <x v="2"/>
    <x v="8"/>
    <x v="4"/>
    <s v="22.00"/>
    <s v="Sistema"/>
    <s v=""/>
    <x v="4"/>
    <s v="sd"/>
    <d v="2024-01-11T00:00:00"/>
    <s v="14.00-15.00"/>
    <x v="0"/>
    <x v="0"/>
    <x v="0"/>
    <x v="4"/>
    <x v="7"/>
    <x v="1"/>
  </r>
  <r>
    <n v="357499"/>
    <s v=""/>
    <s v="Reclama que encontró un cabello en su tres leches clásico 12pz. Caso de Carla. Evelyn indica que solo se registre el reclamo mas no se contacte al cliente y no se escale. No hay mas información"/>
    <s v="Marinela Beke Beke"/>
    <x v="64"/>
    <s v=""/>
    <x v="15"/>
    <s v="sd"/>
    <x v="3"/>
    <x v="14"/>
    <x v="6"/>
    <s v=""/>
    <s v="Tienda Decorado"/>
    <s v="Cabello"/>
    <x v="27"/>
    <s v="sd"/>
    <d v="2024-01-11T00:00:00"/>
    <s v="15:00-16.00"/>
    <x v="0"/>
    <x v="1"/>
    <x v="0"/>
    <x v="0"/>
    <x v="1"/>
    <x v="0"/>
  </r>
  <r>
    <n v="357550"/>
    <s v="Atencion Libro de reclamos MAAL-001-0738"/>
    <s v="MAAL-001-0738-cliente menciona que su pie de limón 12p esta grumoso e insípido.  calidad ni tienda respondió que paso."/>
    <s v="Milagros Alvarado"/>
    <x v="65"/>
    <s v="Libro de reclamaciones - Cortesía - sin reclamo a agregador"/>
    <x v="16"/>
    <s v="2173948101"/>
    <x v="1"/>
    <x v="13"/>
    <x v="1"/>
    <s v="28.00"/>
    <s v="Tienda / Producción"/>
    <s v="Insípido /Sin sabor"/>
    <x v="3"/>
    <s v="sd"/>
    <d v="2024-01-10T00:00:00"/>
    <s v="17:57"/>
    <x v="1"/>
    <x v="1"/>
    <x v="0"/>
    <x v="1"/>
    <x v="1"/>
    <x v="0"/>
  </r>
  <r>
    <n v="357553"/>
    <s v="Ha enviado una Ubicación"/>
    <s v="compro blue velvet y topper pero no le entregaron el topper  tienda realiza el envio"/>
    <s v="Karina Villarreal Chávez"/>
    <x v="66"/>
    <s v=""/>
    <x v="0"/>
    <s v="100224093"/>
    <x v="0"/>
    <x v="12"/>
    <x v="0"/>
    <s v=""/>
    <s v="Tienda Vitrina"/>
    <s v=""/>
    <x v="28"/>
    <s v="sd"/>
    <d v="2024-01-10T00:00:00"/>
    <s v="14.00-15.00"/>
    <x v="0"/>
    <x v="0"/>
    <x v="0"/>
    <x v="0"/>
    <x v="16"/>
    <x v="0"/>
  </r>
  <r>
    <n v="357642"/>
    <s v="Reclamo calidad de producto San Miguel: pan seco del two box  ticket #357642"/>
    <s v="Informa pan seco y queso en parte irregulares en Two Box // se derivó a calidad  pedido repuesto y enviado nuevamente al cliente"/>
    <s v="Mariana Elias Mora"/>
    <x v="67"/>
    <s v="Cortesía"/>
    <x v="1"/>
    <s v="100224361"/>
    <x v="2"/>
    <x v="4"/>
    <x v="4"/>
    <s v="60.00"/>
    <s v="Tienda Cocina"/>
    <s v="Seco"/>
    <x v="29"/>
    <s v="sd"/>
    <d v="2024-01-11T00:00:00"/>
    <s v="19:00-21:00"/>
    <x v="0"/>
    <x v="1"/>
    <x v="0"/>
    <x v="0"/>
    <x v="9"/>
    <x v="0"/>
  </r>
  <r>
    <n v="357659"/>
    <s v="Feliz cumple andre!!"/>
    <s v="Indica que no le llegó tarjeta impresa  nota ni velita  se reportó  se genera cortesía el día de mañana"/>
    <s v="Carla Lazarte"/>
    <x v="68"/>
    <s v="ECommerce/webFalla - nollegotarjetadedicatoria - Cortesía"/>
    <x v="8"/>
    <s v="100224374"/>
    <x v="2"/>
    <x v="8"/>
    <x v="4"/>
    <s v=""/>
    <s v="Sistema"/>
    <s v=""/>
    <x v="4"/>
    <s v="sd"/>
    <d v="2024-01-12T00:00:00"/>
    <s v="10:00-11:00"/>
    <x v="0"/>
    <x v="0"/>
    <x v="0"/>
    <x v="4"/>
    <x v="7"/>
    <x v="1"/>
  </r>
  <r>
    <n v="357728"/>
    <s v="ALERTA FALLA EN EC - ticket :357728"/>
    <s v="1 hora y 4 minutos. Estado de pedido  pedido en estado processing .Tienda lo esta enviado se hara seguimiento"/>
    <s v="Laura Caballero"/>
    <x v="69"/>
    <s v="ECommerce/webFalla"/>
    <x v="4"/>
    <s v="100224348"/>
    <x v="2"/>
    <x v="7"/>
    <x v="4"/>
    <s v=""/>
    <s v="Sistema"/>
    <s v=""/>
    <x v="4"/>
    <s v="sd"/>
    <d v="2024-01-12T00:00:00"/>
    <s v="15.00-16.00"/>
    <x v="0"/>
    <x v="3"/>
    <x v="0"/>
    <x v="4"/>
    <x v="3"/>
    <x v="1"/>
  </r>
  <r>
    <n v="357731"/>
    <s v="Hola"/>
    <s v="pidio tres leches de chocolate 12pz y le llego mini carrot cake -cliente entrego la torta errada - no se dio cortesia"/>
    <s v="Isabel Hurtado Estenos"/>
    <x v="70"/>
    <s v="Se cambia producto al cliente"/>
    <x v="2"/>
    <s v="100224409"/>
    <x v="2"/>
    <x v="7"/>
    <x v="4"/>
    <s v=""/>
    <s v="Tienda Vitrina"/>
    <s v=""/>
    <x v="17"/>
    <s v=""/>
    <d v="2024-01-12T00:00:00"/>
    <s v="16:30"/>
    <x v="0"/>
    <x v="2"/>
    <x v="0"/>
    <x v="0"/>
    <x v="2"/>
    <x v="0"/>
  </r>
  <r>
    <n v="357741"/>
    <s v="Pedí una tres leches y me llego super seca y tampoco llego la carta ósea la dedicatoria"/>
    <s v="cl reclama torta seca y no llega tarjeta impresa- calidad no procede y tarjeta dedicatoria  cl entiende."/>
    <s v="Yuseli Castro"/>
    <x v="71"/>
    <s v="nollegotarjetadedicatoria"/>
    <x v="8"/>
    <s v="100224227"/>
    <x v="2"/>
    <x v="15"/>
    <x v="4"/>
    <s v=""/>
    <s v="Sistema"/>
    <s v="Seco"/>
    <x v="4"/>
    <s v="sd"/>
    <d v="2024-01-12T00:00:00"/>
    <s v="09:00-10:00"/>
    <x v="0"/>
    <x v="0"/>
    <x v="0"/>
    <x v="4"/>
    <x v="7"/>
    <x v="1"/>
  </r>
  <r>
    <n v="357752"/>
    <s v="Hola"/>
    <s v="Indica demora de didi// se verifica que no tiene driver(demora en app). Cliente se comunicará con su soporte"/>
    <s v="Sandra Zapata"/>
    <x v="72"/>
    <s v="con reclamo a agregador"/>
    <x v="5"/>
    <s v="5764628235851421234"/>
    <x v="1"/>
    <x v="7"/>
    <x v="7"/>
    <s v=""/>
    <s v="Delivery agregadores"/>
    <s v=""/>
    <x v="30"/>
    <s v="sd"/>
    <d v="2024-01-12T00:00:00"/>
    <s v="17:14"/>
    <x v="0"/>
    <x v="4"/>
    <x v="0"/>
    <x v="2"/>
    <x v="4"/>
    <x v="1"/>
  </r>
  <r>
    <n v="357776"/>
    <s v="Hola  Hice un pedido y envié una dedicatoria porque era una sorpresa"/>
    <s v="DEDICATORIA ERRONEA - TIENDA ENVIARA CORRECTA"/>
    <s v="linda llerena"/>
    <x v="73"/>
    <s v="nollegotarjetadedicatoria"/>
    <x v="14"/>
    <s v="100224596"/>
    <x v="2"/>
    <x v="4"/>
    <x v="4"/>
    <s v=""/>
    <s v="Tienda Vitrina"/>
    <s v=""/>
    <x v="4"/>
    <s v="sd"/>
    <d v="2024-01-12T00:00:00"/>
    <s v="18:00-19:00"/>
    <x v="0"/>
    <x v="0"/>
    <x v="0"/>
    <x v="0"/>
    <x v="14"/>
    <x v="0"/>
  </r>
  <r>
    <n v="357790"/>
    <s v="María Almenara"/>
    <s v="DEDICATORIA NO LLEGO - CLIENTE SOLO LO INFORMO PARA TENERLO EN CUENTA SE AGRADECE FEEDBACK. Se ha estado presentado fallas en el sistema"/>
    <s v="Teresa Teves"/>
    <x v="74"/>
    <s v="ECommerce/webFalla"/>
    <x v="8"/>
    <s v="100224488"/>
    <x v="2"/>
    <x v="7"/>
    <x v="4"/>
    <s v=""/>
    <s v="Sistema"/>
    <s v=""/>
    <x v="4"/>
    <s v="sd"/>
    <d v="2024-01-12T00:00:00"/>
    <s v="17:00-18:00"/>
    <x v="0"/>
    <x v="0"/>
    <x v="0"/>
    <x v="4"/>
    <x v="7"/>
    <x v="1"/>
  </r>
  <r>
    <n v="357802"/>
    <s v="Feedback mala atencion San Miguel  Ticket 357802"/>
    <s v="indiferencia de la cajera/sin respuesta"/>
    <s v="Oriana Chapilliquen"/>
    <x v="75"/>
    <s v="HON"/>
    <x v="3"/>
    <s v="sd"/>
    <x v="0"/>
    <x v="4"/>
    <x v="0"/>
    <s v=""/>
    <s v="Tienda Cajer@"/>
    <s v=""/>
    <x v="4"/>
    <s v="sd"/>
    <d v="2024-01-12T00:00:00"/>
    <s v="21:36"/>
    <x v="0"/>
    <x v="3"/>
    <x v="0"/>
    <x v="0"/>
    <x v="3"/>
    <x v="0"/>
  </r>
  <r>
    <n v="357836"/>
    <s v="Hola buenos días. Quería comentarles que el día de ayer me entregaron mi pedido número #10224316. Una torta Carrot Cake   pero no llego la tarjeta de dedicatoria  ni la vela. En otras ocasiones había pedido y todo normal  pero está vez me dió mucha pen..."/>
    <s v="reclama que no llego su tarjeta impresa   se verifica que no hay una tarjeta ingresada en el sistema- se explica al cliente y se eleva incidencia."/>
    <s v="Abraham Flores Hernández"/>
    <x v="76"/>
    <s v="ECommerce/webFalla"/>
    <x v="8"/>
    <s v="100224316"/>
    <x v="2"/>
    <x v="1"/>
    <x v="4"/>
    <s v=""/>
    <s v="Sistema"/>
    <s v=""/>
    <x v="4"/>
    <s v="sd"/>
    <d v="2024-01-12T00:00:00"/>
    <s v="16.00-18.00"/>
    <x v="0"/>
    <x v="0"/>
    <x v="0"/>
    <x v="4"/>
    <x v="7"/>
    <x v="1"/>
  </r>
  <r>
    <n v="357897"/>
    <s v="Buenas tardes"/>
    <s v="pidio porcion de dulzura de pecanas y galleta de nutella  no le dieron la galleta de nutella. tienda entregara el pedido"/>
    <s v="Victoria Rodriguez Muñoz"/>
    <x v="77"/>
    <s v=""/>
    <x v="0"/>
    <s v="sd"/>
    <x v="0"/>
    <x v="11"/>
    <x v="0"/>
    <s v=""/>
    <s v="Tienda Vitrina"/>
    <s v=""/>
    <x v="31"/>
    <s v="sd"/>
    <d v="2024-01-13T00:00:00"/>
    <s v="14:54"/>
    <x v="0"/>
    <x v="0"/>
    <x v="0"/>
    <x v="0"/>
    <x v="17"/>
    <x v="0"/>
  </r>
  <r>
    <n v="357916"/>
    <s v="FEEDBACK RECLAMO PEDIDO EQUIVOCADO TIENDA DOS DE MAYO #357916"/>
    <s v="Le entregaron Porción. merengado chirimoya / El correcto era Porción crocante de manzana / Se enviará producto correcto"/>
    <s v="Maria Teresa Peña Gallardo"/>
    <x v="78"/>
    <s v="Cortesía"/>
    <x v="2"/>
    <s v="2400002213"/>
    <x v="0"/>
    <x v="13"/>
    <x v="0"/>
    <s v="22.00"/>
    <s v="Tienda Vitrina"/>
    <s v=""/>
    <x v="21"/>
    <s v="sd"/>
    <d v="2024-01-13T00:00:00"/>
    <s v="15:39"/>
    <x v="0"/>
    <x v="2"/>
    <x v="0"/>
    <x v="0"/>
    <x v="4"/>
    <x v="0"/>
  </r>
  <r>
    <n v="357929"/>
    <s v="Ha enviado una Imagen"/>
    <s v="Pidió mini carrot cake / LLegó Minimaria Cheescake de oreo. motorizado confundió pedidos. Se deriva a su soporte"/>
    <s v="Javier Reusche"/>
    <x v="79"/>
    <s v="sin reclamo a agregador"/>
    <x v="2"/>
    <s v="2174155615"/>
    <x v="1"/>
    <x v="12"/>
    <x v="1"/>
    <s v=""/>
    <s v="Delivery agregadores"/>
    <s v=""/>
    <x v="32"/>
    <s v="sd"/>
    <d v="2024-01-13T00:00:00"/>
    <s v="17:10"/>
    <x v="0"/>
    <x v="2"/>
    <x v="0"/>
    <x v="2"/>
    <x v="2"/>
    <x v="1"/>
  </r>
  <r>
    <n v="357943"/>
    <s v="Reclamo calidad de producto mala presentación tienda La Molina:  ticket #357943"/>
    <s v="chessecake de maracuya 12pz derramado por un lado / se enviara producto nuevo a cliente  se crea nueva guía. tienda por error envío la cortesía una mini cuando era 12p. Se vuelve enviar"/>
    <s v="Carolina Fung"/>
    <x v="80"/>
    <s v="Cortesía"/>
    <x v="10"/>
    <s v="2400000973"/>
    <x v="0"/>
    <x v="0"/>
    <x v="4"/>
    <s v="99.00"/>
    <s v="Delivery MA"/>
    <s v="Otro"/>
    <x v="33"/>
    <s v="Jose Hurtado"/>
    <d v="2024-01-13T00:00:00"/>
    <s v="10.00-11.00"/>
    <x v="0"/>
    <x v="6"/>
    <x v="0"/>
    <x v="5"/>
    <x v="13"/>
    <x v="0"/>
  </r>
  <r>
    <n v="357966"/>
    <s v="#357966 DEVOLUCION BRENDA TOLEDO S/.55.00"/>
    <s v="Cliente solicita cancelación de pedido y reclama mala atención del motorizado"/>
    <s v="Brenda Toledo"/>
    <x v="81"/>
    <s v="devolución"/>
    <x v="3"/>
    <s v="100224810"/>
    <x v="2"/>
    <x v="3"/>
    <x v="4"/>
    <s v="55.00"/>
    <s v="Delivery MA"/>
    <s v=""/>
    <x v="4"/>
    <s v="Jair gomez - cargui"/>
    <d v="2024-01-13T00:00:00"/>
    <s v="18:00-21:00"/>
    <x v="0"/>
    <x v="3"/>
    <x v="0"/>
    <x v="5"/>
    <x v="3"/>
    <x v="0"/>
  </r>
  <r>
    <n v="357981"/>
    <s v="Reclamo calidad de producto La Molina: Mala presentación  ticket 357981"/>
    <s v="Recibió cheesecake movido por motorizado propio - se reporta a tienda y envían uno nuevo."/>
    <s v="Ariana Sandivar"/>
    <x v="82"/>
    <s v="Cortesía"/>
    <x v="10"/>
    <s v="100223291"/>
    <x v="2"/>
    <x v="0"/>
    <x v="4"/>
    <s v="99.00"/>
    <s v="Delivery MA"/>
    <s v=""/>
    <x v="24"/>
    <s v="Jose Hurtado"/>
    <d v="2024-01-13T00:00:00"/>
    <s v="12.00-13.00"/>
    <x v="0"/>
    <x v="6"/>
    <x v="0"/>
    <x v="5"/>
    <x v="13"/>
    <x v="0"/>
  </r>
  <r>
    <n v="358018"/>
    <s v="RECLAMO DELIVERY PROPIO TIENDA LA MOLINA  : Movimiento ticket #358018"/>
    <s v="Reclama que pedido llego con mala presentacion  responsabilidad del motorizado  se reponerá rango: 12:00-13:00  entregado"/>
    <s v="Ricardo Vivar Flores"/>
    <x v="83"/>
    <s v="Cortesía"/>
    <x v="10"/>
    <s v="100224844"/>
    <x v="2"/>
    <x v="0"/>
    <x v="4"/>
    <s v="99"/>
    <s v="Delivery MA"/>
    <s v=""/>
    <x v="24"/>
    <s v="Jose Hurtado"/>
    <d v="2024-01-14T00:00:00"/>
    <s v="10.00-11.00"/>
    <x v="0"/>
    <x v="6"/>
    <x v="0"/>
    <x v="5"/>
    <x v="13"/>
    <x v="0"/>
  </r>
  <r>
    <n v="358053"/>
    <s v="Hola    somos de Maria Almenara. ¡Hemos llegado a tu dirección para la entrega de tu pedido!"/>
    <s v="Reclama que solicito el pedido para el 16 de enero   cliente no acepto la orden y lo devolvio a tienda.El local asumira el nuevo envio"/>
    <s v="Fernanda Crisostomo Fernandez"/>
    <x v="84"/>
    <s v=""/>
    <x v="2"/>
    <s v="100224710"/>
    <x v="2"/>
    <x v="3"/>
    <x v="4"/>
    <s v=""/>
    <s v="Tienda Vitrina"/>
    <s v=""/>
    <x v="1"/>
    <s v="sd"/>
    <d v="2024-01-14T00:00:00"/>
    <s v="14.00-16.00"/>
    <x v="0"/>
    <x v="2"/>
    <x v="0"/>
    <x v="0"/>
    <x v="1"/>
    <x v="0"/>
  </r>
  <r>
    <n v="358082"/>
    <s v="Reclamo elemento extraño Tienda San Miguel: pelo en la dulzura de pecanas ticket # 358082"/>
    <s v="Encontró cabello encima de su torta dulzura de pecanas 12p/  Se genera reposición de producto"/>
    <s v="Claudia Pretel Pimentel"/>
    <x v="85"/>
    <s v="Cortesía"/>
    <x v="15"/>
    <s v="100224900"/>
    <x v="2"/>
    <x v="4"/>
    <x v="4"/>
    <s v="105.00"/>
    <s v="Tienda Decorado"/>
    <s v="Cabello"/>
    <x v="34"/>
    <s v="sd"/>
    <d v="2024-01-14T00:00:00"/>
    <s v="16.00-17.00"/>
    <x v="0"/>
    <x v="1"/>
    <x v="0"/>
    <x v="0"/>
    <x v="1"/>
    <x v="0"/>
  </r>
  <r>
    <n v="358112"/>
    <s v="Feedback por demora  San Miguel - Ticket 358112"/>
    <s v="muy descontento - mucha espera para pedido para llevar/ sin respuesta"/>
    <s v="Daniel "/>
    <x v="86"/>
    <s v="HON - sin télefono"/>
    <x v="4"/>
    <s v="SD"/>
    <x v="0"/>
    <x v="4"/>
    <x v="0"/>
    <s v=""/>
    <s v="Tienda Vitrina"/>
    <s v=""/>
    <x v="4"/>
    <s v="sd"/>
    <d v="2024-01-14T00:00:00"/>
    <s v="8:20PM"/>
    <x v="0"/>
    <x v="3"/>
    <x v="0"/>
    <x v="0"/>
    <x v="3"/>
    <x v="0"/>
  </r>
  <r>
    <n v="358114"/>
    <s v="358114 FEEDBACK  MALA ATENCION LIBRO DE RECLAMACIONES MAAL-001-073 9  Tienda Aeropuerto"/>
    <s v="MAAL-001-0739 reclama por demora de pedido  mala atencion de mesera y que el vaso estaba rajado  se le pide las disculpas  se avisa a tienda"/>
    <s v="Karyn Loo"/>
    <x v="87"/>
    <s v="Libro de reclamaciones"/>
    <x v="12"/>
    <s v="sd"/>
    <x v="0"/>
    <x v="11"/>
    <x v="2"/>
    <s v=""/>
    <s v="Tienda Meser@"/>
    <s v=""/>
    <x v="4"/>
    <s v="sd"/>
    <d v="2024-01-14T00:00:00"/>
    <s v="20:39"/>
    <x v="1"/>
    <x v="3"/>
    <x v="0"/>
    <x v="0"/>
    <x v="3"/>
    <x v="0"/>
  </r>
  <r>
    <n v="358120"/>
    <s v="FEEDBACK RECLAMO PEDIDO EQUIVOCADO TIENDA ENCALADA  #358120"/>
    <s v="Cliente pidió empanada de carne le llego de pollo / tienda se hace cargo del envío"/>
    <s v="Alejandra Barrantes"/>
    <x v="88"/>
    <s v="Cortesía"/>
    <x v="2"/>
    <s v="2400003099"/>
    <x v="0"/>
    <x v="8"/>
    <x v="0"/>
    <s v="20.00"/>
    <s v="Tienda Vitrina"/>
    <s v=""/>
    <x v="35"/>
    <s v="sd"/>
    <d v="2024-01-14T00:00:00"/>
    <s v="20:51"/>
    <x v="0"/>
    <x v="2"/>
    <x v="0"/>
    <x v="0"/>
    <x v="18"/>
    <x v="0"/>
  </r>
  <r>
    <n v="358144"/>
    <s v="Ha enviado una Imagen"/>
    <s v="Solicito petit box y le llego keke de zanahoria 8p  tienda se encarga de recoger el producto errado se entrega el correcto. Keke sellado por eso se recogió."/>
    <s v="Shirley Morales"/>
    <x v="89"/>
    <s v="sin reclamo a agregador"/>
    <x v="2"/>
    <s v="2400001076"/>
    <x v="1"/>
    <x v="5"/>
    <x v="7"/>
    <s v=""/>
    <s v="Tienda Vitrina"/>
    <s v=""/>
    <x v="36"/>
    <s v="sd"/>
    <d v="2024-01-15T00:00:00"/>
    <s v="21:19"/>
    <x v="0"/>
    <x v="2"/>
    <x v="0"/>
    <x v="0"/>
    <x v="11"/>
    <x v="0"/>
  </r>
  <r>
    <n v="358186"/>
    <s v="Hola Ana Teresa  según lo conversado telefónicamente le hago llegar este mensaje para poder atender su caso."/>
    <s v="No llegó su dedicatoria impresa falla web  se generará cortesía."/>
    <s v="Ana Teresa Flores"/>
    <x v="90"/>
    <s v="ECommerce/webFalla - nollegotarjetadedicatoria - Cortesía"/>
    <x v="8"/>
    <s v="100224957"/>
    <x v="2"/>
    <x v="6"/>
    <x v="4"/>
    <s v="8.00"/>
    <s v="Sistema"/>
    <s v=""/>
    <x v="4"/>
    <s v="sd"/>
    <d v="2024-01-15T00:00:00"/>
    <s v="10.00-11.00"/>
    <x v="0"/>
    <x v="0"/>
    <x v="0"/>
    <x v="4"/>
    <x v="7"/>
    <x v="1"/>
  </r>
  <r>
    <n v="358200"/>
    <s v="Hola  como podemos alegrarte hoy ?  Te saluda Monica Carazas  me brindas tu nombre  apellido y teléfono para poder ayudarte.🤗 Lamentamos lo sucedido  me puede brindar un número de teléfono para comunicarnos con usted  por favor."/>
    <s v="Indica demora en tienda para atención/// se reporta a tienda-// se pide disculpas y se agradece el feedback."/>
    <s v="Aldo Bravo"/>
    <x v="91"/>
    <s v=""/>
    <x v="3"/>
    <s v="S/D"/>
    <x v="0"/>
    <x v="1"/>
    <x v="0"/>
    <s v=""/>
    <s v="Tienda Vitrina"/>
    <s v=""/>
    <x v="4"/>
    <s v="sd"/>
    <d v="2024-01-10T00:00:00"/>
    <s v="19:00-20:00"/>
    <x v="0"/>
    <x v="3"/>
    <x v="0"/>
    <x v="0"/>
    <x v="3"/>
    <x v="0"/>
  </r>
  <r>
    <n v="358203"/>
    <s v="FEEDBACK MALA ATENCION TIENDA SANTA CATALINA  TICKET 358203"/>
    <s v="Repartidor reclama que no quieren entregarle su pedido de PY.Persona de nacionalidad venezola insulto al personal de vitrina y se reporto que no se entregaria ningun producto.Se explical al motorizado el cual es irrespetuoso."/>
    <s v="Carlos Alfredo Vasquez Marti"/>
    <x v="92"/>
    <s v=""/>
    <x v="5"/>
    <s v="1070219874"/>
    <x v="1"/>
    <x v="15"/>
    <x v="3"/>
    <s v=""/>
    <s v="Delivery agregadores"/>
    <s v=""/>
    <x v="4"/>
    <s v="sd"/>
    <d v="2024-01-15T00:00:00"/>
    <s v="11:00-12:00"/>
    <x v="0"/>
    <x v="4"/>
    <x v="0"/>
    <x v="2"/>
    <x v="3"/>
    <x v="1"/>
  </r>
  <r>
    <n v="358256"/>
    <s v="María Almenara"/>
    <s v="no llego tarjeta impresa  se valida en el sistema que no se verifica la tarjeta.Cliente no desea el envio de la tarjeta"/>
    <s v="Salomé Pro Romero"/>
    <x v="93"/>
    <s v="ECommerce/webFalla - nollegotarjetadedicatoria"/>
    <x v="8"/>
    <s v="100225006"/>
    <x v="2"/>
    <x v="4"/>
    <x v="4"/>
    <s v=""/>
    <s v="Sistema"/>
    <s v=""/>
    <x v="4"/>
    <s v="sd"/>
    <d v="2024-01-15T00:00:00"/>
    <s v="15.00-16.00"/>
    <x v="0"/>
    <x v="0"/>
    <x v="0"/>
    <x v="4"/>
    <x v="7"/>
    <x v="1"/>
  </r>
  <r>
    <n v="358335"/>
    <s v="caso escalado en el ticket 357966"/>
    <s v="MAAL-001-0740/ cliente indica mala atención de delivery por decirle que estaba bajando y el motorizado se fue al no recibir respuesta de cliente. Se reviso el caso y el call center no siguío el flujo adecuado de llamar dos veces al comprador y quien recib"/>
    <s v="Cussi García"/>
    <x v="94"/>
    <s v="devolución"/>
    <x v="12"/>
    <s v="100224810"/>
    <x v="2"/>
    <x v="3"/>
    <x v="4"/>
    <s v=""/>
    <s v="Atención al cliente"/>
    <s v=""/>
    <x v="17"/>
    <s v="jair  daphne y Gabriela"/>
    <d v="2024-01-13T00:00:00"/>
    <s v="18:00-21:00"/>
    <x v="1"/>
    <x v="3"/>
    <x v="0"/>
    <x v="1"/>
    <x v="2"/>
    <x v="1"/>
  </r>
  <r>
    <n v="358339"/>
    <s v="FEEDBACK RECLAMO FECHA EQUIVOCADA TIENDA La molina #358339"/>
    <s v="enviaron su pedido dos dias antes  15 enero de lo solicitado que era el 17 de enero// se enviara en la fecha correcta."/>
    <s v="Angel Meza"/>
    <x v="95"/>
    <s v="Cortesía"/>
    <x v="2"/>
    <s v="100225053"/>
    <x v="2"/>
    <x v="0"/>
    <x v="4"/>
    <s v="105"/>
    <s v="Tienda Vitrina"/>
    <s v=""/>
    <x v="37"/>
    <s v="sd"/>
    <d v="2024-01-17T00:00:00"/>
    <s v="18:00-19:00"/>
    <x v="0"/>
    <x v="2"/>
    <x v="0"/>
    <x v="0"/>
    <x v="15"/>
    <x v="0"/>
  </r>
  <r>
    <n v="358371"/>
    <s v="Hola Leydi nos comunicamos por lo sucedido con su dedicatoria   nos comunicamos de Maria Almenara  con relación a una consulta sobre tu pedido efectuado.  En caso no puedas atendernos por esta vía  puedes  comunicarte con nosotros al 6429751. Que tenga..."/>
    <s v="reclama que no llego tarjeta dedicatoria   no se verifica tarjeta en la web. Se ofrece una cortesía de una galleta para recoger con su dedicatoria  cliente acepta"/>
    <s v="Leydi Jauregui Gerardini"/>
    <x v="96"/>
    <s v="ECommerce/webFalla - Cortesía - EncuestaEC"/>
    <x v="8"/>
    <s v="100225080"/>
    <x v="2"/>
    <x v="4"/>
    <x v="4"/>
    <s v="8.00"/>
    <s v="Sistema"/>
    <s v=""/>
    <x v="4"/>
    <s v="sd"/>
    <d v="2024-01-15T00:00:00"/>
    <s v="17:00-18:00"/>
    <x v="0"/>
    <x v="0"/>
    <x v="0"/>
    <x v="4"/>
    <x v="7"/>
    <x v="1"/>
  </r>
  <r>
    <n v="358388"/>
    <s v="Hola"/>
    <s v="Reclama tarjeta impresa / Se le ofrece cortesía galleta"/>
    <s v="Juan Carlos Quispe Yabar"/>
    <x v="97"/>
    <s v="ECommerce/webFalla - nollegotarjetadedicatoria - Cortesía"/>
    <x v="8"/>
    <s v="100224463"/>
    <x v="2"/>
    <x v="15"/>
    <x v="4"/>
    <s v="8.00"/>
    <s v="Sistema"/>
    <s v=""/>
    <x v="4"/>
    <s v="sd"/>
    <d v="2024-01-12T00:00:00"/>
    <s v="11:00 - 12:00"/>
    <x v="0"/>
    <x v="0"/>
    <x v="0"/>
    <x v="4"/>
    <x v="7"/>
    <x v="1"/>
  </r>
  <r>
    <n v="358423"/>
    <s v="Ha enviado una Imagen"/>
    <s v="Tienda mando la dedicatoria de la torta en tarjeta y la tarjeta que había colocado el cliente no aparece en el sistema. Tienda envía ambas"/>
    <s v="Beatriz Choque Quispe"/>
    <x v="98"/>
    <s v="ECommerce/webFalla - nollegotarjetadedicatoria"/>
    <x v="14"/>
    <s v="100225188"/>
    <x v="2"/>
    <x v="6"/>
    <x v="4"/>
    <s v=""/>
    <s v="Tienda Vitrina"/>
    <s v=""/>
    <x v="4"/>
    <s v="sd"/>
    <d v="2024-01-16T00:00:00"/>
    <s v="10.00-11.00"/>
    <x v="0"/>
    <x v="0"/>
    <x v="0"/>
    <x v="0"/>
    <x v="14"/>
    <x v="0"/>
  </r>
  <r>
    <n v="358484"/>
    <s v="358484 DEVOLUCION Julia Teresa De la Cruz+ 55 soles"/>
    <s v="Solicita anulación de pedido por motivos personales  se gestiona la devolución"/>
    <s v="Julia Teresa De la Cruz"/>
    <x v="99"/>
    <s v="devolución"/>
    <x v="7"/>
    <s v="100225096"/>
    <x v="2"/>
    <x v="7"/>
    <x v="4"/>
    <s v="55"/>
    <s v="SD"/>
    <s v=""/>
    <x v="4"/>
    <s v="sd"/>
    <d v="2024-01-15T00:00:00"/>
    <s v="10:00-11:00"/>
    <x v="0"/>
    <x v="5"/>
    <x v="0"/>
    <x v="1"/>
    <x v="3"/>
    <x v="1"/>
  </r>
  <r>
    <n v="358503"/>
    <s v="FEEDBACK RECLAMO PEDIDO EQUIVOCADO TIENDA Paso 28  ticket #358503-2"/>
    <s v="solicito mini blue velvet y recibio mini red velvet. tienda indica que coordino el cambio con el RT. El asesor no indica ello a tienda y coordina el envío de la correcta. Tienda se equivoca y manda otro sabor. Se envía la correcta y disculpas. Cliente rec"/>
    <s v="Sarah Khnichich"/>
    <x v="100"/>
    <s v="Stock 86 - Cortesía - sin reclamo a agregador"/>
    <x v="2"/>
    <s v="2174359182"/>
    <x v="1"/>
    <x v="2"/>
    <x v="1"/>
    <s v="104.00"/>
    <s v="Tienda Vitrina"/>
    <s v=""/>
    <x v="18"/>
    <s v="Matthew Lopez/Merari"/>
    <d v="2024-01-16T00:00:00"/>
    <s v="15:35"/>
    <x v="0"/>
    <x v="2"/>
    <x v="0"/>
    <x v="0"/>
    <x v="10"/>
    <x v="0"/>
  </r>
  <r>
    <n v="358564"/>
    <s v="Hola! Creo que lo voy a pedir por rappi"/>
    <s v="pide Minimaria Cheesecake De Nutella y recibio minimaria bluevelvet//tiene reclamo por rappi por lo sucedido.Se explica al cliente y nos indica que volvera a comprar con su compensacion."/>
    <s v="Inmaculada de la Fuente"/>
    <x v="101"/>
    <s v="con reclamo a agregador"/>
    <x v="2"/>
    <s v="2174366400"/>
    <x v="1"/>
    <x v="2"/>
    <x v="1"/>
    <s v=""/>
    <s v="Tienda Vitrina"/>
    <s v=""/>
    <x v="38"/>
    <s v="sd"/>
    <d v="2024-01-16T00:00:00"/>
    <s v="17:50"/>
    <x v="0"/>
    <x v="2"/>
    <x v="0"/>
    <x v="0"/>
    <x v="2"/>
    <x v="0"/>
  </r>
  <r>
    <n v="358571"/>
    <s v="Hola Victor  según lo conversado telefónicamente le hago llegar este mensaje para poder atender su caso."/>
    <s v="pidio 2 porciones de torta de chocolate y solo llego 1 porcion de torta de chocolate .Cliente recibió compensación del agregador"/>
    <s v="Víctor Cruz"/>
    <x v="102"/>
    <s v="con reclamo a agregador"/>
    <x v="0"/>
    <s v="2174365948"/>
    <x v="1"/>
    <x v="5"/>
    <x v="1"/>
    <s v=""/>
    <s v="Tienda Vitrina"/>
    <s v=""/>
    <x v="7"/>
    <s v="sd"/>
    <d v="2024-01-16T00:00:00"/>
    <s v="17:43"/>
    <x v="0"/>
    <x v="0"/>
    <x v="0"/>
    <x v="0"/>
    <x v="4"/>
    <x v="0"/>
  </r>
  <r>
    <n v="358575"/>
    <s v="Feedback reclamo dedicatoria Bolivar  Ticket 358575"/>
    <s v="MAAL-001-0741-solicito el msm feliz dia mamita y escribieron manita -Se ofrece disculpas por la dedicatoria y se explica el tamaño de las minimarias. No desea la dedicatoria solo disculpas"/>
    <s v="Sheila Valentina Arias Rosel"/>
    <x v="103"/>
    <s v="Libro de reclamaciones"/>
    <x v="17"/>
    <s v="100225185"/>
    <x v="2"/>
    <x v="5"/>
    <x v="4"/>
    <s v=""/>
    <s v="Tienda Vitrina"/>
    <s v=""/>
    <x v="4"/>
    <s v="sd"/>
    <d v="2024-01-16T00:00:00"/>
    <s v="18.00-19.00"/>
    <x v="1"/>
    <x v="0"/>
    <x v="0"/>
    <x v="0"/>
    <x v="14"/>
    <x v="0"/>
  </r>
  <r>
    <n v="358601"/>
    <s v="Hola"/>
    <s v="cliente reclama que No llego dedicatoria impresa/ no la imprimieron. tienda se encarga de enviar la dedicatoria "/>
    <s v="MARLEN MARATUECH"/>
    <x v="104"/>
    <s v=""/>
    <x v="8"/>
    <s v="100225404"/>
    <x v="2"/>
    <x v="8"/>
    <x v="4"/>
    <s v=""/>
    <s v="Tienda Vitrina"/>
    <s v=""/>
    <x v="4"/>
    <s v="sd"/>
    <d v="2024-01-16T00:00:00"/>
    <s v="19.00-21.00"/>
    <x v="0"/>
    <x v="0"/>
    <x v="0"/>
    <x v="0"/>
    <x v="7"/>
    <x v="0"/>
  </r>
  <r>
    <n v="358602"/>
    <s v="Feedback mala atencion cajera San Miguel  Ticket 358602"/>
    <s v="reclama que somos clasistas y que no le saludaron  se ofrece disculpas por lo sucedido. Es cliente de Ma  al ingresar nadie lo saludo y lo miraron mal por quizá estar vestido en buzo .Por 5 minutos nadie lo saludo ni el vigilante. El tuvo que saludar para"/>
    <s v="Pablo Lazarte"/>
    <x v="105"/>
    <s v="HON"/>
    <x v="3"/>
    <s v="sd"/>
    <x v="0"/>
    <x v="4"/>
    <x v="0"/>
    <s v=""/>
    <s v="Tienda"/>
    <s v=""/>
    <x v="4"/>
    <s v="sd"/>
    <d v="2024-01-16T00:00:00"/>
    <s v="20:39"/>
    <x v="0"/>
    <x v="3"/>
    <x v="0"/>
    <x v="0"/>
    <x v="3"/>
    <x v="0"/>
  </r>
  <r>
    <n v="358662"/>
    <s v="Buen día"/>
    <s v="No llegó tarjeta impresa/ No se registra en el sistema. se pide disculpas por lo sucedido no desea que le enviemos solo tener cuidado"/>
    <s v="Ethel Rosales Paredes"/>
    <x v="106"/>
    <s v="ECommerce/webFalla"/>
    <x v="8"/>
    <s v="100224740"/>
    <x v="2"/>
    <x v="7"/>
    <x v="4"/>
    <s v=""/>
    <s v="Sistema"/>
    <s v=""/>
    <x v="4"/>
    <s v="sd"/>
    <d v="2024-01-17T00:00:00"/>
    <s v="10:00-11:00"/>
    <x v="0"/>
    <x v="0"/>
    <x v="0"/>
    <x v="4"/>
    <x v="7"/>
    <x v="1"/>
  </r>
  <r>
    <n v="358700"/>
    <s v="ALERTA FALLA EN EC - #358700"/>
    <s v="Informa que no llega tarjeta impresa  cliente indica que no desea que le enviemos  solo reforzar."/>
    <s v="Melanie Urcia"/>
    <x v="107"/>
    <s v="ECommerce/webFalla - EncuestaEC"/>
    <x v="8"/>
    <s v="100225248"/>
    <x v="2"/>
    <x v="6"/>
    <x v="4"/>
    <s v=""/>
    <s v="Sistema"/>
    <s v=""/>
    <x v="4"/>
    <s v="sd"/>
    <d v="2024-01-17T00:00:00"/>
    <s v="13:00-14:00"/>
    <x v="0"/>
    <x v="0"/>
    <x v="0"/>
    <x v="4"/>
    <x v="7"/>
    <x v="1"/>
  </r>
  <r>
    <n v="358724"/>
    <s v="Llamada de 51998273257"/>
    <s v="recibio galleta mordida  se le menciona que no entregamos productos asi y que realize la queja por area de soporte de pedidosya. Se solicita evidencia pero ya no responde llamada - JC autoriza dejar el caso de esta manera"/>
    <s v="Maria Jose Laimito Aguirre"/>
    <x v="108"/>
    <s v=""/>
    <x v="5"/>
    <s v="1071727415"/>
    <x v="1"/>
    <x v="4"/>
    <x v="3"/>
    <s v=""/>
    <s v="SD"/>
    <s v=""/>
    <x v="39"/>
    <s v="sd"/>
    <d v="2024-01-17T00:00:00"/>
    <s v="11.47"/>
    <x v="0"/>
    <x v="4"/>
    <x v="0"/>
    <x v="1"/>
    <x v="19"/>
    <x v="1"/>
  </r>
  <r>
    <n v="358735"/>
    <s v="Buenas tardes"/>
    <s v="No llegó tarjeta impresa// se pide disculpas// tienda envía tarjeta impresa."/>
    <s v="Iris Saldarriaga"/>
    <x v="109"/>
    <s v="ECommerce/webFalla - Cortesía"/>
    <x v="14"/>
    <s v="100225495"/>
    <x v="2"/>
    <x v="7"/>
    <x v="4"/>
    <s v=""/>
    <s v="Sistema"/>
    <s v=""/>
    <x v="4"/>
    <s v="sd"/>
    <d v="2024-01-17T00:00:00"/>
    <s v="12:00-13:00"/>
    <x v="0"/>
    <x v="0"/>
    <x v="0"/>
    <x v="4"/>
    <x v="14"/>
    <x v="1"/>
  </r>
  <r>
    <n v="358742"/>
    <s v="Hola Christian  por favor nos envias tu boleta de compra .  nos comunicamos de Maria Almenara  con relación a una consulta sobre tu pedido efectuado.  En caso no puedas atendernos por esta vía  puedes  comunicarte con nosotros al 6429751. Que tengas un..."/>
    <s v="solicito 4 pastas con pollo extra  no le enviaron  3  extra pollos  tienda envia el producto faltante. El pedido ingresa automatico  pero a tienda no le apareció el extra"/>
    <s v="Christian Fonseca"/>
    <x v="110"/>
    <s v="sin reclamo a agregador"/>
    <x v="0"/>
    <s v="1071750976"/>
    <x v="1"/>
    <x v="1"/>
    <x v="3"/>
    <s v=""/>
    <s v="Sistema"/>
    <s v=""/>
    <x v="40"/>
    <s v="sd"/>
    <d v="2024-01-17T00:00:00"/>
    <s v="12:41"/>
    <x v="0"/>
    <x v="0"/>
    <x v="0"/>
    <x v="4"/>
    <x v="20"/>
    <x v="1"/>
  </r>
  <r>
    <n v="358748"/>
    <s v="Reclamo calidad de producto Paso 28 loncherita de conitos: frios y duros ticket #358748"/>
    <s v="reclama que los conitos están muy duros y poco agradables - Siempre compra. Se enviara una nueva lochera de conitos pero no responde.  Solange comenta que un conito no se pone duro se pone suave si tiene tiempo. El cono es del 31 de diciembre."/>
    <s v="Andrea Rossello"/>
    <x v="111"/>
    <s v="No responde llamada - sin reclamo a agregador"/>
    <x v="1"/>
    <s v="2174386464"/>
    <x v="1"/>
    <x v="2"/>
    <x v="1"/>
    <s v=""/>
    <s v="Tienda"/>
    <s v="Duro"/>
    <x v="41"/>
    <s v="sd"/>
    <d v="2024-01-16T00:00:00"/>
    <s v="21:09"/>
    <x v="0"/>
    <x v="1"/>
    <x v="0"/>
    <x v="0"/>
    <x v="21"/>
    <x v="0"/>
  </r>
  <r>
    <n v="358752"/>
    <s v="Ha enviado una Imagen"/>
    <s v="Pidió minimaria de chocolate y porción de chocolate y solo le llego la minimaria / tienda se encarga del envío"/>
    <s v="Julissa Martinez Bravo"/>
    <x v="112"/>
    <s v="sin reclamo a agregador"/>
    <x v="0"/>
    <s v="2174416062"/>
    <x v="1"/>
    <x v="15"/>
    <x v="1"/>
    <s v=""/>
    <s v="Tienda Vitrina"/>
    <s v=""/>
    <x v="7"/>
    <s v="sd"/>
    <d v="2024-01-17T00:00:00"/>
    <s v="14:10"/>
    <x v="0"/>
    <x v="0"/>
    <x v="0"/>
    <x v="0"/>
    <x v="4"/>
    <x v="0"/>
  </r>
  <r>
    <n v="358820"/>
    <s v="FEEDBACK RECLAMO DELIVERY PROPIO TIENDA Paso 28  #358820"/>
    <s v="le llego turron de chocolate 12pz movido  cliente menciona que lo pudo arreglar no se enviara nueva torta. Se ofrece disculpas"/>
    <s v="Rudy Mendiola"/>
    <x v="113"/>
    <s v=""/>
    <x v="10"/>
    <s v="100225441"/>
    <x v="2"/>
    <x v="2"/>
    <x v="4"/>
    <s v=""/>
    <s v="Delivery MA"/>
    <s v=""/>
    <x v="20"/>
    <s v="LUISCONDORI-CARGUI"/>
    <d v="2024-01-17T00:00:00"/>
    <s v="17.00-18.00"/>
    <x v="0"/>
    <x v="6"/>
    <x v="0"/>
    <x v="5"/>
    <x v="1"/>
    <x v="0"/>
  </r>
  <r>
    <n v="358822"/>
    <s v="Hola Alvaro  nos comunicamos de Maria Almenara  con relación a una consulta sobre tu pedido efectuado.  En caso no puedas atendernos por esta vía  puedes  comunicarte con nosotros al 6429751. Que tengas un dulce día!"/>
    <s v="reclama que no llego la tarjeta impresa/no se verifica la tarjeta en sistema.No responde"/>
    <s v="alvaro flores"/>
    <x v="114"/>
    <s v="No responde llamada - EncuestaEC"/>
    <x v="8"/>
    <s v="100225561"/>
    <x v="2"/>
    <x v="13"/>
    <x v="4"/>
    <s v=""/>
    <s v="Sistema"/>
    <s v=""/>
    <x v="4"/>
    <s v="sd"/>
    <d v="2024-01-17T00:00:00"/>
    <s v="17:00-18:00"/>
    <x v="0"/>
    <x v="0"/>
    <x v="0"/>
    <x v="4"/>
    <x v="7"/>
    <x v="1"/>
  </r>
  <r>
    <n v="358867"/>
    <s v="Reclamo calidad de producto Precursores: Mala presentación ticket #358867"/>
    <s v="MAAL-001-074 2 - reclama mala presentación de su red velvet  miz de crema aguado en la decoración. Indica que no sabe a frosting de queso. Decepcionada  se entrega una nueva"/>
    <s v="Pilar Pereda"/>
    <x v="115"/>
    <s v="Cortesía - sin reclamo a agregador"/>
    <x v="16"/>
    <s v="2174446274"/>
    <x v="1"/>
    <x v="9"/>
    <x v="1"/>
    <s v="99.00"/>
    <s v="SD"/>
    <s v="Mala presentación"/>
    <x v="37"/>
    <s v="sd"/>
    <d v="2024-01-17T00:00:00"/>
    <s v="21.04"/>
    <x v="1"/>
    <x v="1"/>
    <x v="0"/>
    <x v="1"/>
    <x v="15"/>
    <x v="1"/>
  </r>
  <r>
    <n v="358874"/>
    <s v="FEEDBACK MALA ATENCION TIENDA AEROPUERTO  TICKET 358874"/>
    <s v="Mala disposición para atender y decoradora exclama molestia con su compañera por atender el pedido  nada de cuidado con la limpieza no mantiene guantes y realiza la preparación sobre el mostrador y junto al móvil que es manipulado sin guantes. cliente no "/>
    <s v="Monica Reyna Rossi"/>
    <x v="116"/>
    <s v="No responde llamada - HON"/>
    <x v="3"/>
    <s v="SD"/>
    <x v="0"/>
    <x v="11"/>
    <x v="0"/>
    <s v=""/>
    <s v="Tienda Decorado"/>
    <s v=""/>
    <x v="4"/>
    <s v="sd"/>
    <d v="2024-01-18T00:00:00"/>
    <s v="05:12"/>
    <x v="0"/>
    <x v="3"/>
    <x v="0"/>
    <x v="0"/>
    <x v="3"/>
    <x v="0"/>
  </r>
  <r>
    <n v="358883"/>
    <s v="#358883 DEVOLUCION JOANNA HERMOZA S/.55.00"/>
    <s v="desea cambiar la mini carrot por una grande  se le indica que no se puede  debe volver a realizar la compra"/>
    <s v="Joanna Hermoza"/>
    <x v="117"/>
    <s v="devolución"/>
    <x v="7"/>
    <s v="100224907"/>
    <x v="2"/>
    <x v="6"/>
    <x v="4"/>
    <s v="55.00"/>
    <s v="Sin responsable"/>
    <s v=""/>
    <x v="4"/>
    <s v="sd"/>
    <d v="2024-01-18T00:00:00"/>
    <s v="13.00-14.00"/>
    <x v="0"/>
    <x v="5"/>
    <x v="0"/>
    <x v="3"/>
    <x v="3"/>
    <x v="1"/>
  </r>
  <r>
    <n v="358892"/>
    <s v="Buenos días"/>
    <s v="No llegó tarjeta impresa// se pide disculpas por lo sucedido// no se envía tarjeta impresa ya que pedido es del día 15.01.2024."/>
    <s v="Mario Gerson Oliveira Lamas"/>
    <x v="118"/>
    <s v="ECommerce/webFalla"/>
    <x v="8"/>
    <s v="100224859"/>
    <x v="2"/>
    <x v="3"/>
    <x v="4"/>
    <s v=""/>
    <s v="Sistema"/>
    <s v=""/>
    <x v="4"/>
    <s v="sd"/>
    <d v="2024-01-15T00:00:00"/>
    <s v="08:00-10:00"/>
    <x v="0"/>
    <x v="0"/>
    <x v="0"/>
    <x v="4"/>
    <x v="7"/>
    <x v="1"/>
  </r>
  <r>
    <n v="358895"/>
    <s v="Hola Milagros  según lo conversado telefónicamente le hago llegar este mensaje para poder atender su caso."/>
    <s v="se ofrece las disculpas y se envia una dedicatoria"/>
    <s v="Milagros Brousset"/>
    <x v="119"/>
    <s v="ECommerce/webFalla - Cortesía"/>
    <x v="8"/>
    <s v="100225675"/>
    <x v="2"/>
    <x v="13"/>
    <x v="4"/>
    <s v=""/>
    <s v="Sistema"/>
    <s v=""/>
    <x v="4"/>
    <s v="sd"/>
    <d v="2024-01-18T00:00:00"/>
    <s v="08:00-10:00"/>
    <x v="0"/>
    <x v="0"/>
    <x v="0"/>
    <x v="4"/>
    <x v="7"/>
    <x v="1"/>
  </r>
  <r>
    <n v="358939"/>
    <s v="señorita"/>
    <s v="Cliente compro red 12p  mando a una persona a recogerlo. Quien recoge se equivoca y comenta que es una de chocolate. Tienda no corrobora  o da aviso al call y entrega lo que dice. Cliente regresa a tienda a cambiarlo por la red que había solicitado. Error"/>
    <s v="Selmira Eloisa Silva"/>
    <x v="120"/>
    <s v="Se cambia producto al cliente"/>
    <x v="2"/>
    <s v="2400005050"/>
    <x v="0"/>
    <x v="4"/>
    <x v="5"/>
    <s v=""/>
    <s v="Tienda Vitrina"/>
    <s v=""/>
    <x v="13"/>
    <s v="sd"/>
    <d v="2024-01-18T00:00:00"/>
    <s v="15.00-16.00"/>
    <x v="0"/>
    <x v="2"/>
    <x v="0"/>
    <x v="0"/>
    <x v="1"/>
    <x v="0"/>
  </r>
  <r>
    <n v="359017"/>
    <s v="FEEDBACK RECLAMO DELIVERY PROPIO TIENDA Camacho  #359017"/>
    <s v="comentario 3 beetrack // pedido llega algo movido en una esquina // soporte da visto bueno para una futura Cortesia (galleta)"/>
    <s v="Ventas Jericorp Diagnostic"/>
    <x v="121"/>
    <s v="Cortesía - EncuestaEC"/>
    <x v="10"/>
    <s v="100225810"/>
    <x v="4"/>
    <x v="7"/>
    <x v="4"/>
    <s v="15.00"/>
    <s v="Delivery MA"/>
    <s v=""/>
    <x v="26"/>
    <s v="LUICINROCA-CARGUI"/>
    <d v="2024-01-18T00:00:00"/>
    <s v="14.00-15.00"/>
    <x v="0"/>
    <x v="6"/>
    <x v="0"/>
    <x v="5"/>
    <x v="15"/>
    <x v="0"/>
  </r>
  <r>
    <n v="359022"/>
    <s v="Feedback tarjeta impresa incompleta Aramburu Ticket 359022"/>
    <s v="le llegó una tarjeta impresa incompleta y escrita a mano de manera desordenada / se reporta a tienda para que se envie de manera correcta. Cliente no quiso recibir envío."/>
    <s v="Janice Aguinaga"/>
    <x v="122"/>
    <s v="nollegotarjetadedicatoria"/>
    <x v="8"/>
    <s v="100225527"/>
    <x v="2"/>
    <x v="3"/>
    <x v="4"/>
    <s v=""/>
    <s v="Tienda Vitrina"/>
    <s v=""/>
    <x v="4"/>
    <s v="sd"/>
    <d v="2024-01-17T00:00:00"/>
    <s v="12.00-14.00"/>
    <x v="0"/>
    <x v="0"/>
    <x v="0"/>
    <x v="0"/>
    <x v="7"/>
    <x v="0"/>
  </r>
  <r>
    <n v="359117"/>
    <s v="Hola David  según lo conversado telefónicamente le hago llegar este mensaje para poder atender su caso."/>
    <s v="Cliente compro 2 porciones de torta chocolate y 1 porcion de pie de limón  para llevar - solo recibio las porciones de chocolate - tienda envia el faltante pie de limon porcion."/>
    <s v="David "/>
    <x v="123"/>
    <s v=""/>
    <x v="0"/>
    <s v="2400001632"/>
    <x v="0"/>
    <x v="6"/>
    <x v="0"/>
    <s v=""/>
    <s v="Tienda Vitrina"/>
    <s v=""/>
    <x v="15"/>
    <s v="sd"/>
    <d v="2024-01-18T00:00:00"/>
    <s v="21:19"/>
    <x v="0"/>
    <x v="0"/>
    <x v="0"/>
    <x v="0"/>
    <x v="4"/>
    <x v="0"/>
  </r>
  <r>
    <n v="359169"/>
    <s v="MAAL-001-074 3 LIBRO DE RECLAMACION TARJETA IMPRESA  359169"/>
    <s v="MAAL-001-0743 No llegó tarjeta impresa de su pedido solicitado por la web  se ofrece cortesía galleta chocochip en chorrillos."/>
    <s v="Carol Janneth Leonardo Ramirez"/>
    <x v="124"/>
    <s v="ECommerce/webFalla - Cortesía"/>
    <x v="18"/>
    <s v="200008932"/>
    <x v="2"/>
    <x v="6"/>
    <x v="4"/>
    <s v=""/>
    <s v="Sistema"/>
    <s v=""/>
    <x v="4"/>
    <s v="sd"/>
    <d v="2024-01-19T00:00:00"/>
    <s v="11:00-12:00"/>
    <x v="1"/>
    <x v="0"/>
    <x v="0"/>
    <x v="4"/>
    <x v="7"/>
    <x v="1"/>
  </r>
  <r>
    <n v="359219"/>
    <s v="Hola buenas tardes"/>
    <s v="No llegó tarjeta impresa// se pide disculpas/ no se brinda cortesía  el cliente solo da aviso"/>
    <s v="giannela neyra"/>
    <x v="125"/>
    <s v="ECommerce/webFalla"/>
    <x v="8"/>
    <s v="100226001 - 100225697"/>
    <x v="2"/>
    <x v="3"/>
    <x v="4"/>
    <s v=""/>
    <s v="Sistema"/>
    <s v=""/>
    <x v="4"/>
    <s v="sd"/>
    <d v="2024-01-19T00:00:00"/>
    <s v="12:00-14:00"/>
    <x v="0"/>
    <x v="0"/>
    <x v="0"/>
    <x v="4"/>
    <x v="7"/>
    <x v="1"/>
  </r>
  <r>
    <n v="359267"/>
    <s v="#359267 DEVOLUCION Milagros Mitma+ 49 soles"/>
    <s v="solicita devolución por direccion errada  tienda acepta vender el producto.Se procede devolucion por cliente insistente no desea recogerlo ni programarlo por motivos personales"/>
    <s v="Milagros Mitma"/>
    <x v="126"/>
    <s v="devolución"/>
    <x v="7"/>
    <s v="100226090"/>
    <x v="2"/>
    <x v="0"/>
    <x v="4"/>
    <s v="49.00"/>
    <s v="Sin responsable"/>
    <s v=""/>
    <x v="4"/>
    <s v="sd"/>
    <d v="2024-01-19T00:00:00"/>
    <s v="15.00-16.00"/>
    <x v="0"/>
    <x v="5"/>
    <x v="0"/>
    <x v="3"/>
    <x v="3"/>
    <x v="1"/>
  </r>
  <r>
    <n v="359307"/>
    <s v=""/>
    <s v="reclama que no llego dedicatoria impresa  se ofrece disculpas no desea el envio de la dedicatoria."/>
    <s v="Guillermo Suarez"/>
    <x v="127"/>
    <s v="ECommerce/webFalla - EncuestaEC"/>
    <x v="8"/>
    <s v="100225625"/>
    <x v="2"/>
    <x v="6"/>
    <x v="4"/>
    <s v=""/>
    <s v="Sistema"/>
    <s v=""/>
    <x v="4"/>
    <s v="sd"/>
    <d v="2024-01-17T00:00:00"/>
    <s v="18.00-19.00"/>
    <x v="0"/>
    <x v="0"/>
    <x v="0"/>
    <x v="4"/>
    <x v="7"/>
    <x v="1"/>
  </r>
  <r>
    <n v="359320"/>
    <s v="Ha enviado una Imagen: Hola  no le pusieron su placa de feliz cumpleaños"/>
    <s v="Cliente no recibió dedicatoria solicitada por canales escritos -  call center gestiona el envío  por no dar seguimiento a su solicitud"/>
    <s v="Cintya Jimenez Bravo"/>
    <x v="128"/>
    <s v=""/>
    <x v="14"/>
    <s v="100226050"/>
    <x v="2"/>
    <x v="15"/>
    <x v="4"/>
    <s v=""/>
    <s v="Atención al cliente"/>
    <s v=""/>
    <x v="4"/>
    <s v="Jesus Marquez"/>
    <d v="2024-01-19T00:00:00"/>
    <s v="16:00-17:00"/>
    <x v="0"/>
    <x v="0"/>
    <x v="0"/>
    <x v="1"/>
    <x v="14"/>
    <x v="1"/>
  </r>
  <r>
    <n v="359343"/>
    <s v="De acuerdo"/>
    <s v="reclama que no le entregaron la porcion de red velvet. Se informa al agregador que estamos asumiento la entrega por la baja compensacion. Agregador no compensara al cliente .Tienda envia la porcion faltante."/>
    <s v="abraham medina"/>
    <x v="129"/>
    <s v="con reclamo a agregador"/>
    <x v="0"/>
    <s v="2174562697"/>
    <x v="1"/>
    <x v="3"/>
    <x v="1"/>
    <s v=""/>
    <s v="Tienda Vitrina"/>
    <s v=""/>
    <x v="42"/>
    <s v="sd"/>
    <d v="2024-01-19T00:00:00"/>
    <s v="19:39"/>
    <x v="0"/>
    <x v="0"/>
    <x v="0"/>
    <x v="0"/>
    <x v="4"/>
    <x v="0"/>
  </r>
  <r>
    <n v="359384"/>
    <s v="Ha enviado una Imagen"/>
    <s v="No llegó jugo happy fresh// se reporta a tienda// tienda hace envío de producto faltante."/>
    <s v="Dennis Nivardo Amado"/>
    <x v="130"/>
    <s v=""/>
    <x v="0"/>
    <s v="100226211"/>
    <x v="2"/>
    <x v="7"/>
    <x v="4"/>
    <s v=""/>
    <s v="Tienda Vitrina"/>
    <s v=""/>
    <x v="43"/>
    <s v="sd"/>
    <d v="2024-01-20T00:00:00"/>
    <s v="10:00-11:00"/>
    <x v="0"/>
    <x v="0"/>
    <x v="0"/>
    <x v="0"/>
    <x v="6"/>
    <x v="0"/>
  </r>
  <r>
    <n v="359450"/>
    <s v="Llamada de vanesa chung"/>
    <s v="Reclama que no entregaron su minimaria carrot cake . El motorizado coloco pedido entregado  pero nunca le entrego nada al cliente por que lo olvido en tienda. Jessica Chang autoriza entregar el pedido ya que se encuentra en estado terminado en el sistema."/>
    <s v="vanesa chung"/>
    <x v="131"/>
    <s v="No responde llamada - sin reclamo a agregador"/>
    <x v="5"/>
    <s v="2174630501"/>
    <x v="1"/>
    <x v="2"/>
    <x v="1"/>
    <s v=""/>
    <s v="Delivery agregadores"/>
    <s v=""/>
    <x v="17"/>
    <s v="sd"/>
    <d v="2024-01-20T00:00:00"/>
    <s v="18.53"/>
    <x v="0"/>
    <x v="4"/>
    <x v="0"/>
    <x v="2"/>
    <x v="2"/>
    <x v="1"/>
  </r>
  <r>
    <n v="359467"/>
    <s v="Hola"/>
    <s v="Cl indica no le llegó topper HB  - soporte Pedidos ya hace dev S/.16.00 - se informa a cl."/>
    <s v="Yeniffer Huanaco Callasi"/>
    <x v="132"/>
    <s v="con reclamo a agregador"/>
    <x v="5"/>
    <s v="1074660794"/>
    <x v="1"/>
    <x v="5"/>
    <x v="3"/>
    <s v=""/>
    <s v="Tienda Vitrina"/>
    <s v=""/>
    <x v="44"/>
    <s v="sd"/>
    <d v="2024-01-20T00:00:00"/>
    <s v="20.45"/>
    <x v="0"/>
    <x v="4"/>
    <x v="0"/>
    <x v="0"/>
    <x v="22"/>
    <x v="0"/>
  </r>
  <r>
    <n v="359494"/>
    <s v="Feedback mala atención PASO 28  Ticket359494"/>
    <s v="Reclama tarjeta impresa no fue enviada / incidencia sistema / pide se le envíe y se acompañe con algo / se le ofrece cortesía con galleta / enviado"/>
    <s v="Maria del Carmen Gutierrez Miranda"/>
    <x v="133"/>
    <s v="ECommerce/webFalla - nollegotarjetadedicatoria - Cortesía"/>
    <x v="8"/>
    <s v="100226322"/>
    <x v="2"/>
    <x v="2"/>
    <x v="4"/>
    <s v=""/>
    <s v="Sistema"/>
    <s v=""/>
    <x v="4"/>
    <s v="sd"/>
    <d v="2024-01-21T00:00:00"/>
    <s v="08:00-09:00"/>
    <x v="0"/>
    <x v="0"/>
    <x v="0"/>
    <x v="4"/>
    <x v="7"/>
    <x v="1"/>
  </r>
  <r>
    <n v="359515"/>
    <s v="Reclamo calidad de producto La Molina: cascara de huevo ticket #359515"/>
    <s v="reclama que encontro cascara de huevo en el buzcochuelo de la minimaria de chocolate   se recogera muestra entregando un nueva minimaria de chocolate .Cliente acepta."/>
    <s v="Sofia Dary Caldas Borjas"/>
    <x v="134"/>
    <s v="Cortesía - sin reclamo a agregador - Recojo de Muestra"/>
    <x v="15"/>
    <s v="2174631502"/>
    <x v="1"/>
    <x v="0"/>
    <x v="1"/>
    <s v=""/>
    <s v="Producción"/>
    <s v="cascara de huevo"/>
    <x v="23"/>
    <s v="sd"/>
    <d v="2024-01-20T00:00:00"/>
    <s v="19:05"/>
    <x v="0"/>
    <x v="1"/>
    <x v="0"/>
    <x v="1"/>
    <x v="2"/>
    <x v="1"/>
  </r>
  <r>
    <n v="359520"/>
    <s v=""/>
    <s v="No llegó dedicatoria impresa ni chocolate dentro de la torta con el msm/ se coordina envio de la dedicatoria junto con una galleta."/>
    <s v="Wesley Aaron Román Cieza"/>
    <x v="135"/>
    <s v="ECommerce/webFalla - nollegotarjetadedicatoria - Cortesía"/>
    <x v="14"/>
    <s v="100226295"/>
    <x v="2"/>
    <x v="4"/>
    <x v="4"/>
    <s v=""/>
    <s v="Sistema"/>
    <s v=""/>
    <x v="4"/>
    <s v="sd"/>
    <d v="2024-01-20T00:00:00"/>
    <s v="18.00-19.00"/>
    <x v="0"/>
    <x v="0"/>
    <x v="0"/>
    <x v="4"/>
    <x v="14"/>
    <x v="1"/>
  </r>
  <r>
    <n v="359525"/>
    <s v="FE DE ERRATAS FEEDBACK RECLAMO PEDIDO EQUIVOCADO TIENDA PRECURSORES #359525"/>
    <s v="Pidio 1 torta carrot cake 12pz y 1 torta de chocolate 12pz / le llego 2 tortas de chocolate 12pz/ tienda enviara el producto correcto."/>
    <s v="Olga Renee Mendoza Fernandez"/>
    <x v="136"/>
    <s v="Cortesía"/>
    <x v="2"/>
    <s v="2400004070"/>
    <x v="0"/>
    <x v="9"/>
    <x v="4"/>
    <s v="99.00"/>
    <s v="Tienda Vitrina"/>
    <s v=""/>
    <x v="16"/>
    <s v="sd"/>
    <d v="2024-01-21T00:00:00"/>
    <s v="12:52"/>
    <x v="0"/>
    <x v="2"/>
    <x v="0"/>
    <x v="0"/>
    <x v="1"/>
    <x v="0"/>
  </r>
  <r>
    <n v="359597"/>
    <s v="FEEDBACK RECLAMO DELIVERY PROPIO TIENDA SAN MIGUEL #359597"/>
    <s v="Solicito el rango de entrega 6 a 7pm y el pedido se entrego a las 17:32.El cliente reclama que no es el horario que esperaba porque estaba muy ocupada.Se ofrece disculpas por lo sucedido."/>
    <s v="Sara Melisa Serna Ascencio"/>
    <x v="137"/>
    <s v="EncuestaEC"/>
    <x v="10"/>
    <s v="100226382"/>
    <x v="2"/>
    <x v="4"/>
    <x v="4"/>
    <s v=""/>
    <s v="Delivery MA"/>
    <s v=""/>
    <x v="45"/>
    <s v="ALBERTO QUINTERO DANKE"/>
    <d v="2024-01-21T00:00:00"/>
    <s v="17:30PM"/>
    <x v="0"/>
    <x v="6"/>
    <x v="0"/>
    <x v="5"/>
    <x v="11"/>
    <x v="0"/>
  </r>
  <r>
    <n v="359619"/>
    <s v="FEEDBACK RECLAMO PEDIDO EQUIVOCADO TIENDA AEROPUERTO #359619"/>
    <s v="le llego porción torta tres leches en vez de porción pie de limón / tienda asume el envío"/>
    <s v="Gabriel Salinas"/>
    <x v="138"/>
    <s v="Cortesía"/>
    <x v="2"/>
    <s v="2400003713"/>
    <x v="0"/>
    <x v="11"/>
    <x v="0"/>
    <s v="16.00"/>
    <s v="Tienda Vitrina"/>
    <s v=""/>
    <x v="46"/>
    <s v="sd"/>
    <d v="2024-01-21T00:00:00"/>
    <s v="16:04"/>
    <x v="0"/>
    <x v="2"/>
    <x v="0"/>
    <x v="0"/>
    <x v="4"/>
    <x v="0"/>
  </r>
  <r>
    <n v="359633"/>
    <s v="Muy mala atención en comedor"/>
    <s v="Muy mala atención en comedor  dan prioridad lo que es para llevar. se agradece el feedback con el cliente"/>
    <s v="Tania Guevara"/>
    <x v="139"/>
    <s v="No responde llamada"/>
    <x v="4"/>
    <s v="SD"/>
    <x v="0"/>
    <x v="0"/>
    <x v="2"/>
    <s v=""/>
    <s v="Tienda Meser@"/>
    <s v=""/>
    <x v="4"/>
    <s v="sd"/>
    <d v="2024-01-21T00:00:00"/>
    <s v="sd"/>
    <x v="0"/>
    <x v="3"/>
    <x v="0"/>
    <x v="0"/>
    <x v="3"/>
    <x v="0"/>
  </r>
  <r>
    <n v="359639"/>
    <s v="Ha enviado una Imagen"/>
    <s v="solicito dulzura 12p y mini bruselina de luucma  solo llego la dulzura 12p. Rappi le hizo compensación"/>
    <s v="Javier Fernández Prada"/>
    <x v="140"/>
    <s v="con reclamo a agregador"/>
    <x v="0"/>
    <s v="2174726596"/>
    <x v="1"/>
    <x v="12"/>
    <x v="1"/>
    <s v=""/>
    <s v="Tienda Vitrina"/>
    <s v=""/>
    <x v="2"/>
    <s v="sd"/>
    <d v="2024-01-21T00:00:00"/>
    <s v="20:17"/>
    <x v="0"/>
    <x v="0"/>
    <x v="0"/>
    <x v="0"/>
    <x v="2"/>
    <x v="0"/>
  </r>
  <r>
    <n v="359654"/>
    <s v="MAAL-001-0744 Reclamo mala atención cobro doble tienda dos de mayo Ticket 359654"/>
    <s v="MAAL-001-0744 cl reclama cobro doble en tienda 2 de mayo   Tienda confirma ingreso Cliente desea una galleta para compensar el cobro Se generá cortesía que asumirá tienda. se da aviso."/>
    <s v="Giselle Yamile Casalino García"/>
    <x v="141"/>
    <s v="Libro de reclamaciones - Cortesía"/>
    <x v="12"/>
    <s v="SD"/>
    <x v="0"/>
    <x v="13"/>
    <x v="0"/>
    <s v="8.00"/>
    <s v="Tienda Cajer@"/>
    <s v=""/>
    <x v="4"/>
    <s v="sd"/>
    <d v="2024-01-21T00:00:00"/>
    <s v="19:00-20:00"/>
    <x v="1"/>
    <x v="3"/>
    <x v="0"/>
    <x v="0"/>
    <x v="3"/>
    <x v="0"/>
  </r>
  <r>
    <n v="359663"/>
    <s v="María Almenara"/>
    <s v="solicita factura. se envía"/>
    <s v="Jennifer Condori"/>
    <x v="142"/>
    <s v="ECommerce/webFalla - nollegotarjetadedicatoria"/>
    <x v="8"/>
    <s v="100226269"/>
    <x v="2"/>
    <x v="0"/>
    <x v="4"/>
    <s v=""/>
    <s v="Sistema"/>
    <s v=""/>
    <x v="4"/>
    <s v="sd"/>
    <d v="2024-01-24T00:00:00"/>
    <s v="14:00-15:00"/>
    <x v="0"/>
    <x v="0"/>
    <x v="0"/>
    <x v="4"/>
    <x v="7"/>
    <x v="1"/>
  </r>
  <r>
    <n v="359674"/>
    <s v="Hola Marcela   según lo conversado telefónicamente le hago llegar este mensaje para poder atender su caso."/>
    <s v="Pidió Porción torta chocolate. Le llegó carrot cake 12 pzs repartidor se llevó el producto pero ya no regresó . se avisa a tienda y menciona que se le entregó los pedidos correctos a repartidor. soporte rappi compensó al cliente."/>
    <s v="Marcela Chavarri"/>
    <x v="143"/>
    <s v="con reclamo a agregador"/>
    <x v="2"/>
    <s v="2174745728"/>
    <x v="1"/>
    <x v="13"/>
    <x v="1"/>
    <s v=""/>
    <s v="Delivery agregadores"/>
    <s v=""/>
    <x v="16"/>
    <s v="sd"/>
    <d v="2024-01-22T00:00:00"/>
    <s v="08:58"/>
    <x v="0"/>
    <x v="2"/>
    <x v="0"/>
    <x v="2"/>
    <x v="1"/>
    <x v="1"/>
  </r>
  <r>
    <n v="359679"/>
    <s v="Hola :)  nos comunicamos de Maria Almenara  con relación a una consulta sobre tu pedido efectuado.  En caso no puedas atendernos por esta vía  puedes  comunicarte con nosotros al 6429751. Que tengas un dulce día!"/>
    <s v="Pidió 2 porciones de torta de chocolate  solamente le entregaron 1 / se reporta / Mañana se acercará a tienda La molina a recogerlo"/>
    <s v="Juan Gebac"/>
    <x v="144"/>
    <s v=""/>
    <x v="0"/>
    <s v="2400003578"/>
    <x v="0"/>
    <x v="0"/>
    <x v="0"/>
    <s v=""/>
    <s v="Tienda Vitrina"/>
    <s v=""/>
    <x v="7"/>
    <s v="Alicia Vargas"/>
    <d v="2024-01-22T00:00:00"/>
    <s v="10:07"/>
    <x v="0"/>
    <x v="0"/>
    <x v="0"/>
    <x v="0"/>
    <x v="4"/>
    <x v="0"/>
  </r>
  <r>
    <n v="359767"/>
    <s v="Hola Fernando  nos comunicamos de Maria Almenara  con relación a una consulta sobre tu pedido efectuado.  En caso no puedas atendernos por esta vía  puedes  comunicarte con nosotros al 6429751. Que tengas un dulce día!"/>
    <s v="No llegó tarjeta dedicatoria / falla de la web/Se coordina con MA Camacho para recojo en tienda. Dedicatoria entregada."/>
    <s v="Fernando Cano"/>
    <x v="145"/>
    <s v="ECommerce/webFalla - nollegotarjetadedicatoria"/>
    <x v="8"/>
    <s v="100226103"/>
    <x v="2"/>
    <x v="7"/>
    <x v="5"/>
    <s v=""/>
    <s v="Sistema"/>
    <s v=""/>
    <x v="4"/>
    <s v="sd"/>
    <d v="2024-01-19T00:00:00"/>
    <s v="14.00-15.00"/>
    <x v="0"/>
    <x v="0"/>
    <x v="0"/>
    <x v="4"/>
    <x v="7"/>
    <x v="1"/>
  </r>
  <r>
    <n v="359830"/>
    <s v="Reclamo calidad de producto  San Miguel: caja de alfajores humedos ticket #359830"/>
    <s v="compra cajita de alfajores clásicos pero se deshacen y estan grasosos  se envia nueva caja de alfajores. Tienda menciona que se trataría de un caso puntual y se brinde cortesía"/>
    <s v="Karen Ximena Castro"/>
    <x v="146"/>
    <s v="Cortesía"/>
    <x v="1"/>
    <s v="sd"/>
    <x v="0"/>
    <x v="4"/>
    <x v="0"/>
    <s v=""/>
    <s v="SD"/>
    <s v="Muy húmedo"/>
    <x v="6"/>
    <s v="sd"/>
    <d v="2024-01-22T00:00:00"/>
    <s v="19:09"/>
    <x v="0"/>
    <x v="1"/>
    <x v="0"/>
    <x v="1"/>
    <x v="5"/>
    <x v="1"/>
  </r>
  <r>
    <n v="359870"/>
    <s v="Reclamo mala atención Asia  Ticket359870"/>
    <s v="MAAL-001-074 5 Mala atención de personal vitrina no le quisieron vender empanada a temperatura ambiente//Se pide disculpas al cliente. Se explica que es parte del proceso"/>
    <s v="Cristina Carhuayo"/>
    <x v="147"/>
    <s v="Cortesía"/>
    <x v="12"/>
    <s v="S/D"/>
    <x v="0"/>
    <x v="16"/>
    <x v="0"/>
    <s v=""/>
    <s v="Tienda Vitrina"/>
    <s v=""/>
    <x v="4"/>
    <s v="sd"/>
    <d v="2024-01-20T00:00:00"/>
    <s v="11:00"/>
    <x v="1"/>
    <x v="3"/>
    <x v="0"/>
    <x v="0"/>
    <x v="3"/>
    <x v="0"/>
  </r>
  <r>
    <n v="359909"/>
    <s v="ALERTA FALLA EN EC - ticket: 359909"/>
    <s v="Cliente indica que no llegó tarjeta impresa  se le consulta enviar de nuevo pero pide que se deje asi y se tome como feedback"/>
    <s v="Alfonso Armando Matta Alca"/>
    <x v="148"/>
    <s v="ECommerce/webFalla - nollegotarjetadedicatoria"/>
    <x v="8"/>
    <s v="100226683"/>
    <x v="2"/>
    <x v="0"/>
    <x v="4"/>
    <s v=""/>
    <s v="Sistema"/>
    <s v=""/>
    <x v="4"/>
    <s v="sd"/>
    <d v="2024-01-23T00:00:00"/>
    <s v="11:00-12:00"/>
    <x v="0"/>
    <x v="0"/>
    <x v="0"/>
    <x v="4"/>
    <x v="7"/>
    <x v="1"/>
  </r>
  <r>
    <n v="359911"/>
    <s v="#359911 DEVOLUCION ERIKA CUEVA"/>
    <s v="solicitud de devolucion Monto: S/. 94.50 /  corporativo MEDICIANA AVANZADA SA. Karenn Zambrano lo solicita"/>
    <s v="Karen Zambrano"/>
    <x v="149"/>
    <s v="devolución"/>
    <x v="7"/>
    <s v="sd"/>
    <x v="4"/>
    <x v="14"/>
    <x v="6"/>
    <s v="94.50"/>
    <s v="SD"/>
    <s v=""/>
    <x v="4"/>
    <s v="sd"/>
    <d v="2024-01-10T00:00:00"/>
    <s v="sd"/>
    <x v="0"/>
    <x v="5"/>
    <x v="0"/>
    <x v="1"/>
    <x v="3"/>
    <x v="1"/>
  </r>
  <r>
    <n v="360018"/>
    <s v="ALERTA FALLA EN EC Dedicatoria - ticket :360018"/>
    <s v="no llego dedicatoria tarjeta  error de web .Cliente solicita envio de la tarjeta.Dedicatoria enviada"/>
    <s v="Gerardo Tirado portal"/>
    <x v="150"/>
    <s v="ECommerce/webFalla - nollegotarjetadedicatoria"/>
    <x v="8"/>
    <s v="100226795"/>
    <x v="2"/>
    <x v="10"/>
    <x v="4"/>
    <s v=""/>
    <s v="Sistema"/>
    <s v=""/>
    <x v="4"/>
    <s v="sd"/>
    <d v="2024-01-23T00:00:00"/>
    <s v="15.00-16.00"/>
    <x v="0"/>
    <x v="0"/>
    <x v="0"/>
    <x v="4"/>
    <x v="7"/>
    <x v="1"/>
  </r>
  <r>
    <n v="360031"/>
    <s v="Hola"/>
    <s v="no le llego 2 two box de su pedido   tienda asume el envio del producto faltante.Cliente recibio el producto faltante."/>
    <s v="Brenda Faviola Cornejo Sandoval"/>
    <x v="151"/>
    <s v=""/>
    <x v="0"/>
    <s v="100226770"/>
    <x v="2"/>
    <x v="15"/>
    <x v="4"/>
    <s v=""/>
    <s v="Tienda Vitrina"/>
    <s v=""/>
    <x v="29"/>
    <s v="sd"/>
    <d v="2024-01-23T00:00:00"/>
    <s v="16.00-17.00"/>
    <x v="0"/>
    <x v="0"/>
    <x v="0"/>
    <x v="0"/>
    <x v="9"/>
    <x v="0"/>
  </r>
  <r>
    <n v="360058"/>
    <s v="Ha enviado una Imagen"/>
    <s v="red velvet 12pz le llego movida  rappi genera compensacion.No procede el reclamo"/>
    <s v="mariel velarde"/>
    <x v="152"/>
    <s v="con reclamo a agregador"/>
    <x v="5"/>
    <s v="2174825928"/>
    <x v="1"/>
    <x v="3"/>
    <x v="1"/>
    <s v=""/>
    <s v="Delivery agregadores"/>
    <s v=""/>
    <x v="37"/>
    <s v="sd"/>
    <d v="2024-01-23T00:00:00"/>
    <s v="15:58"/>
    <x v="0"/>
    <x v="4"/>
    <x v="0"/>
    <x v="2"/>
    <x v="15"/>
    <x v="1"/>
  </r>
  <r>
    <n v="360062"/>
    <s v="ALERTA FALLA EN EC - ticket :360062"/>
    <s v="Registra en web tarjeta impresa pero no aparece en ecommerce/ no desea el envio de la tarjeta."/>
    <s v="Elizabeth Choque"/>
    <x v="153"/>
    <s v="ECommerce/webFalla - nollegotarjetadedicatoria"/>
    <x v="8"/>
    <s v="100226867"/>
    <x v="2"/>
    <x v="4"/>
    <x v="4"/>
    <s v=""/>
    <s v="Sistema"/>
    <s v=""/>
    <x v="4"/>
    <s v="sd"/>
    <d v="2024-01-23T00:00:00"/>
    <s v="18:00-19:00"/>
    <x v="0"/>
    <x v="0"/>
    <x v="0"/>
    <x v="4"/>
    <x v="7"/>
    <x v="1"/>
  </r>
  <r>
    <n v="360088"/>
    <s v="ALERTA FALLA EN EC - ticket :360088"/>
    <s v="cliente reclama que no le llego dedicatoria escrita y dedicatoria impresa.No se verifica en el sistema /cliente malcriado se le hará el envió de sus dedicatorias."/>
    <s v="Luis Peña"/>
    <x v="154"/>
    <s v="ECommerce/webFalla - nollegotarjetadedicatoria - Cortesía"/>
    <x v="8"/>
    <s v="100226759"/>
    <x v="2"/>
    <x v="5"/>
    <x v="4"/>
    <s v="8.00"/>
    <s v="Sistema"/>
    <s v=""/>
    <x v="4"/>
    <s v="sd"/>
    <d v="2024-01-23T00:00:00"/>
    <s v="16.00-17.00"/>
    <x v="0"/>
    <x v="0"/>
    <x v="0"/>
    <x v="4"/>
    <x v="7"/>
    <x v="1"/>
  </r>
  <r>
    <n v="360090"/>
    <s v="Atencion Libro de reclamos MAAL-001-074"/>
    <s v="MAAL-001-074 6: reclama que su red velvet 12pz llego movido por rappi y no esta de acuerdo con su compensacion. No procede su reclamo.Compensado con 89 soles. se pide que se vuelva a comunicar para ser nuevamente compensado"/>
    <s v="Angelo Lopez"/>
    <x v="155"/>
    <s v="Libro de reclamaciones - con reclamo a agregador"/>
    <x v="19"/>
    <s v="2174826155"/>
    <x v="1"/>
    <x v="5"/>
    <x v="1"/>
    <s v=""/>
    <s v="Delivery agregadores"/>
    <s v=""/>
    <x v="37"/>
    <s v="sd"/>
    <d v="2024-01-23T00:00:00"/>
    <s v="16.04"/>
    <x v="1"/>
    <x v="4"/>
    <x v="0"/>
    <x v="2"/>
    <x v="15"/>
    <x v="1"/>
  </r>
  <r>
    <n v="360114"/>
    <s v="ALERTA FALLA EN EC - ticket :360114"/>
    <s v="Cliente reclama que no le llego dedicatoria impresa // se enviara tarjeta impresa con cortesia de galleta el dia 24/01 / Guia en beetrack y boleta creada"/>
    <s v="Vanessa Vargas"/>
    <x v="156"/>
    <s v="ECommerce/webFalla - nollegotarjetadedicatoria - Cortesía"/>
    <x v="8"/>
    <s v="100226839"/>
    <x v="2"/>
    <x v="1"/>
    <x v="4"/>
    <s v="8.00"/>
    <s v="Sistema"/>
    <s v=""/>
    <x v="4"/>
    <s v="sd"/>
    <d v="2024-01-23T00:00:00"/>
    <s v="16:00-18:00"/>
    <x v="0"/>
    <x v="0"/>
    <x v="0"/>
    <x v="4"/>
    <x v="7"/>
    <x v="1"/>
  </r>
  <r>
    <n v="360128"/>
    <s v="Hola"/>
    <s v="No llegó dedicatoria. se coordina envío con cliente"/>
    <s v="Alessandra Lenz"/>
    <x v="157"/>
    <s v="Contacto fuera de horario - ECommerce/webFalla - EncuestaEC"/>
    <x v="8"/>
    <s v="100226659"/>
    <x v="2"/>
    <x v="1"/>
    <x v="4"/>
    <s v=""/>
    <s v="Sistema"/>
    <s v=""/>
    <x v="4"/>
    <s v="sd"/>
    <d v="2024-01-23T00:00:00"/>
    <s v="18:00-21:00"/>
    <x v="0"/>
    <x v="0"/>
    <x v="0"/>
    <x v="4"/>
    <x v="7"/>
    <x v="1"/>
  </r>
  <r>
    <n v="360219"/>
    <s v="ALERTA FALLA EN EC - ticket 360219"/>
    <s v="No le llego tarjeta impresa  se sondea  cliente acepta envio / se genera guia beetrack 360219"/>
    <s v="Jhoan Blas Ramos"/>
    <x v="158"/>
    <s v="ECommerce/webFalla - nollegotarjetadedicatoria"/>
    <x v="8"/>
    <s v="100226988"/>
    <x v="2"/>
    <x v="7"/>
    <x v="4"/>
    <s v=""/>
    <s v="Sistema"/>
    <s v=""/>
    <x v="4"/>
    <s v="sd"/>
    <d v="2024-01-24T00:00:00"/>
    <s v="12:00-13:00"/>
    <x v="0"/>
    <x v="0"/>
    <x v="0"/>
    <x v="4"/>
    <x v="7"/>
    <x v="1"/>
  </r>
  <r>
    <n v="360231"/>
    <s v="Ha enviado una Imagen"/>
    <s v="Llama otro cliente para ver el proceso de la tarjeta impresa que no recibió  tk referencia 360219"/>
    <s v="Isabel "/>
    <x v="159"/>
    <s v="ECommerce/webFalla - nollegotarjetadedicatoria"/>
    <x v="8"/>
    <s v="100226988"/>
    <x v="2"/>
    <x v="7"/>
    <x v="4"/>
    <s v=""/>
    <s v="Sistema"/>
    <s v=""/>
    <x v="4"/>
    <s v="sd"/>
    <d v="2024-01-24T00:00:00"/>
    <s v="12.00-13.00"/>
    <x v="0"/>
    <x v="0"/>
    <x v="0"/>
    <x v="4"/>
    <x v="7"/>
    <x v="1"/>
  </r>
  <r>
    <n v="360279"/>
    <s v="Reclamo elemento extraño Aramburu: cabello en porcion de bruselina vainilla con fresa ticket #360279"/>
    <s v="Reclama haber encontrado un pelo en el chantilly de la porción de bruselinas vainilla y fresa  que compró por PedidosYa. Se le repondrá producto  no presenta reclamo con el agregador."/>
    <s v="Alejandra Romero Arriola"/>
    <x v="160"/>
    <s v="Cortesía - sin reclamo a agregador"/>
    <x v="15"/>
    <s v="1077573730"/>
    <x v="1"/>
    <x v="3"/>
    <x v="3"/>
    <s v="16.00"/>
    <s v="Tienda Decorado"/>
    <s v="Cabello"/>
    <x v="5"/>
    <s v="sd"/>
    <d v="2024-01-24T00:00:00"/>
    <s v="13:50"/>
    <x v="0"/>
    <x v="1"/>
    <x v="0"/>
    <x v="0"/>
    <x v="4"/>
    <x v="0"/>
  </r>
  <r>
    <n v="360322"/>
    <s v="ALERTA FALLA EN EC - ticket :360322"/>
    <s v="Reclama tarjeta impresa / no se verifica en el sistema.Cliente solicita el envio de manera digital-Tarjeta recibida."/>
    <s v="Claudia Ramos Lopez"/>
    <x v="161"/>
    <s v="ECommerce/webFalla - nollegotarjetadedicatoria"/>
    <x v="8"/>
    <s v="100226951"/>
    <x v="2"/>
    <x v="5"/>
    <x v="4"/>
    <s v=""/>
    <s v="Sistema"/>
    <s v=""/>
    <x v="4"/>
    <s v="sd"/>
    <d v="2024-01-24T00:00:00"/>
    <s v="10:00-11:00"/>
    <x v="0"/>
    <x v="0"/>
    <x v="0"/>
    <x v="4"/>
    <x v="7"/>
    <x v="1"/>
  </r>
  <r>
    <n v="360338"/>
    <s v="FEEDBACK RECLAMO DELIVERY PROPIO TIENDA Dos de Mayo #360338"/>
    <s v="no reconoce lugar de entrega de su pedido  dejaron la orden en el edificio del costado.Cliente pudo recoger su torta ."/>
    <s v="Luis Niño"/>
    <x v="162"/>
    <s v=""/>
    <x v="10"/>
    <s v="100227085"/>
    <x v="2"/>
    <x v="13"/>
    <x v="4"/>
    <s v=""/>
    <s v="Delivery MA"/>
    <s v=""/>
    <x v="34"/>
    <s v="KARLACARUZO-CARGUI"/>
    <d v="2024-01-24T00:00:00"/>
    <s v="18.00-21.00"/>
    <x v="0"/>
    <x v="6"/>
    <x v="0"/>
    <x v="5"/>
    <x v="1"/>
    <x v="0"/>
  </r>
  <r>
    <n v="360366"/>
    <s v="ALERTA FALLA EN EC - ticket :360366"/>
    <s v="no le llego tarjeta impresa falla web/ se le envia con una galleta de cortesia."/>
    <s v="Clara Meza"/>
    <x v="163"/>
    <s v="ECommerce/webFalla - nollegotarjetadedicatoria - Cortesía"/>
    <x v="8"/>
    <s v="100226529"/>
    <x v="2"/>
    <x v="15"/>
    <x v="4"/>
    <s v=""/>
    <s v="Sistema"/>
    <s v=""/>
    <x v="4"/>
    <s v="sd"/>
    <d v="2024-01-24T00:00:00"/>
    <s v="10.00-11.00"/>
    <x v="0"/>
    <x v="0"/>
    <x v="0"/>
    <x v="4"/>
    <x v="7"/>
    <x v="1"/>
  </r>
  <r>
    <n v="360374"/>
    <s v="FEEDBACK LIBRO DE RECLAMO PEDIDO EQUIVOCADO TIENDA PRECURSORES #360374"/>
    <s v="MAAL-001-074 7 compro cheesecake de maracuya 12pzs y le entregaron porcion de cheesecake de maracuya  cliente tiene compensacion con rappi de 83.16 cliente no esta conforme   se envia la torta correcta con autorizacion."/>
    <s v="Johana Remon Gomez"/>
    <x v="164"/>
    <s v="Cortesía - con reclamo a agregador"/>
    <x v="20"/>
    <s v="2174893796"/>
    <x v="1"/>
    <x v="9"/>
    <x v="1"/>
    <s v="99.00"/>
    <s v="Tienda Vitrina"/>
    <s v=""/>
    <x v="4"/>
    <s v="sd"/>
    <d v="2024-01-24T00:00:00"/>
    <s v="18:33"/>
    <x v="1"/>
    <x v="2"/>
    <x v="0"/>
    <x v="0"/>
    <x v="3"/>
    <x v="0"/>
  </r>
  <r>
    <n v="360427"/>
    <s v="Reclamo calidad de producto La Molina producto rancio y sin sabor por partes. ticket #360427"/>
    <s v="Porción de tres leches de chocolate vino rancio y sin sabor por partes  Pedidos ya compensó  se da aviso a tienda e informa que el lote esta mal  se procede con una reposición para mañana 26/01"/>
    <s v="Renzo Puppo"/>
    <x v="165"/>
    <s v="Cortesía - con reclamo a agregador"/>
    <x v="1"/>
    <s v="1078096873"/>
    <x v="1"/>
    <x v="0"/>
    <x v="3"/>
    <s v="16.00"/>
    <s v="Producción"/>
    <s v="Insípido /Sin sabor"/>
    <x v="47"/>
    <s v="sd"/>
    <d v="2024-01-25T00:00:00"/>
    <s v="07:38"/>
    <x v="0"/>
    <x v="1"/>
    <x v="0"/>
    <x v="1"/>
    <x v="4"/>
    <x v="1"/>
  </r>
  <r>
    <n v="360459"/>
    <s v="ALERTA FALLA EN EC - ticket360459"/>
    <s v="No le llego la tarjeta impresa  se ofrece disculpas el pedido fue entregado ayer  se ofrecen disculpas. No hay cortesía"/>
    <s v="Jessica Altamirano Campos"/>
    <x v="166"/>
    <s v="ECommerce/webFalla - nollegotarjetadedicatoria - EncuestaEC"/>
    <x v="8"/>
    <s v="100227124"/>
    <x v="2"/>
    <x v="0"/>
    <x v="4"/>
    <s v=""/>
    <s v="Sistema"/>
    <s v=""/>
    <x v="4"/>
    <s v="sd"/>
    <d v="2024-01-24T00:00:00"/>
    <s v="17:00-18:00"/>
    <x v="0"/>
    <x v="0"/>
    <x v="0"/>
    <x v="4"/>
    <x v="7"/>
    <x v="1"/>
  </r>
  <r>
    <n v="360470"/>
    <s v="Buenas"/>
    <s v="Devolución por producto sin stock Pan Multigrano  se pide datos no responde"/>
    <s v="Lisset Chian Jimenez"/>
    <x v="167"/>
    <s v="Stock 86 - devolución"/>
    <x v="3"/>
    <s v="100225783"/>
    <x v="2"/>
    <x v="1"/>
    <x v="5"/>
    <s v="14"/>
    <s v="Tienda Vitrina"/>
    <s v=""/>
    <x v="48"/>
    <s v="sd"/>
    <d v="2024-01-18T00:00:00"/>
    <s v="13:00-14:00"/>
    <x v="0"/>
    <x v="3"/>
    <x v="0"/>
    <x v="0"/>
    <x v="23"/>
    <x v="0"/>
  </r>
  <r>
    <n v="360519"/>
    <s v="ALERTA FALLA EN EC - ticket360519"/>
    <s v="se guia al cliente a realizar la compra/ su tarjeta no se registro/ se da aviso a tienda para que lo agregue. Jessica indica que igual quede como reclamo"/>
    <s v="Estela Avila Jesus"/>
    <x v="168"/>
    <s v="ECommerce/webFalla - nollegotarjetadedicatoria"/>
    <x v="8"/>
    <s v="100227302"/>
    <x v="2"/>
    <x v="1"/>
    <x v="4"/>
    <s v=""/>
    <s v="Sistema"/>
    <s v=""/>
    <x v="4"/>
    <s v="sd"/>
    <d v="2024-01-25T00:00:00"/>
    <s v="14:00-16:00"/>
    <x v="0"/>
    <x v="0"/>
    <x v="0"/>
    <x v="4"/>
    <x v="7"/>
    <x v="1"/>
  </r>
  <r>
    <n v="360591"/>
    <s v="Atencion Libro de reclamos 01-Maria Almenara"/>
    <s v="Nro libro 01-compro un alfajor lo pago y despues de 5 min le dicen que no tienen manjar cancelando la orden porque no deseaba otro producto para el cambio -Se ofrecio disculpas y una cortesia de un alfajor."/>
    <s v="Adriana Contreras"/>
    <x v="169"/>
    <s v="Stock 86 - Cortesía - HON"/>
    <x v="12"/>
    <s v="SD"/>
    <x v="0"/>
    <x v="11"/>
    <x v="0"/>
    <s v=""/>
    <s v="Tienda Vitrina"/>
    <s v=""/>
    <x v="4"/>
    <s v="sd"/>
    <d v="2024-01-25T00:00:00"/>
    <s v="13:40"/>
    <x v="1"/>
    <x v="3"/>
    <x v="0"/>
    <x v="0"/>
    <x v="3"/>
    <x v="0"/>
  </r>
  <r>
    <n v="360600"/>
    <s v="Ha enviado una Imagen"/>
    <s v="Pidio minimaria blue velvet y recibio una porcion blue velvet.Recibio compensacion por el agregador 64 soles.Driver cruzo los pedidos."/>
    <s v="Axell Gaudry"/>
    <x v="170"/>
    <s v="con reclamo a agregador"/>
    <x v="2"/>
    <s v="2174945729"/>
    <x v="1"/>
    <x v="5"/>
    <x v="1"/>
    <s v=""/>
    <s v="Delivery agregadores"/>
    <s v=""/>
    <x v="10"/>
    <s v="sd"/>
    <d v="2024-01-25T00:00:00"/>
    <s v="15:45"/>
    <x v="0"/>
    <x v="2"/>
    <x v="0"/>
    <x v="2"/>
    <x v="4"/>
    <x v="1"/>
  </r>
  <r>
    <n v="360633"/>
    <s v="Reclamo demora en atención La marina  Ticket:360633"/>
    <s v="MAAL-001-0748 reclama demora de atencion en su red velvet porcion espero mas de 10min en totem   se ofrece disculpas y se entrega cortesia .Tienda menciona que tuvieron incidencias que las comandas no salian."/>
    <s v="Miguel andrade"/>
    <x v="171"/>
    <s v="Libro de reclamaciones - Cortesía"/>
    <x v="21"/>
    <s v="SD"/>
    <x v="5"/>
    <x v="12"/>
    <x v="8"/>
    <s v=""/>
    <s v="Sistema"/>
    <s v=""/>
    <x v="4"/>
    <s v="sd"/>
    <d v="2024-01-25T00:00:00"/>
    <s v="17:52"/>
    <x v="1"/>
    <x v="3"/>
    <x v="0"/>
    <x v="4"/>
    <x v="3"/>
    <x v="1"/>
  </r>
  <r>
    <n v="360646"/>
    <s v="Reclamo mala atención Santa Catalina Ticket360646"/>
    <s v="reclama que lo le quisieron vender por no haber embase de porciones/ se le pide las disculpas del caso/cliente agradece la comunicacion."/>
    <s v="Pierina Brophy"/>
    <x v="172"/>
    <s v="Stock 86"/>
    <x v="3"/>
    <s v="sd"/>
    <x v="0"/>
    <x v="15"/>
    <x v="0"/>
    <s v=""/>
    <s v="Tienda Vitrina"/>
    <s v=""/>
    <x v="4"/>
    <s v="sd"/>
    <d v="2024-01-25T00:00:00"/>
    <s v="18:57"/>
    <x v="0"/>
    <x v="3"/>
    <x v="0"/>
    <x v="0"/>
    <x v="3"/>
    <x v="0"/>
  </r>
  <r>
    <n v="360673"/>
    <s v="Llamada de 51936332067"/>
    <s v="cliente se comunica que rappi no entrego su pedido cheesecake de frutos rojos 12pz   se le indico que se comunique con su soporte / se consulta con el área de soporte de rappi y menciona que debe comunicarse el usuario"/>
    <s v="Paola Castro cabello"/>
    <x v="173"/>
    <s v="sin reclamo a agregador"/>
    <x v="5"/>
    <s v="2174959765"/>
    <x v="1"/>
    <x v="10"/>
    <x v="1"/>
    <s v=""/>
    <s v="Delivery agregadores"/>
    <s v=""/>
    <x v="24"/>
    <s v="sd"/>
    <d v="2024-01-25T00:00:00"/>
    <s v="19:22"/>
    <x v="0"/>
    <x v="4"/>
    <x v="0"/>
    <x v="2"/>
    <x v="13"/>
    <x v="1"/>
  </r>
  <r>
    <n v="360813"/>
    <s v="Hola buenas tardes"/>
    <s v="Pidió Minimaria carrot cake y le entregaron porción de carrot cake  el RT confundió dos pedidos  se comunicó a soporte y le compensarán."/>
    <s v="Claudia Pajares"/>
    <x v="174"/>
    <s v="sin reclamo a agregador"/>
    <x v="2"/>
    <s v="1079139237"/>
    <x v="1"/>
    <x v="2"/>
    <x v="3"/>
    <s v=""/>
    <s v="Delivery agregadores"/>
    <s v=""/>
    <x v="49"/>
    <s v="sd"/>
    <d v="2024-01-26T00:00:00"/>
    <s v="12:27"/>
    <x v="0"/>
    <x v="2"/>
    <x v="0"/>
    <x v="2"/>
    <x v="4"/>
    <x v="1"/>
  </r>
  <r>
    <n v="360869"/>
    <s v="Reclamo mala atención Santa Catalina  Ticket :360869"/>
    <s v="solicito un birthay box 2 y un mix ma box petit. tuvo que regresar y esperar 1 hora para la entrega. Error sistema no salio comanda y vitrina por no corroborar boleta pese que el currier indico que eran dos productos"/>
    <s v="Keylla Malla Olarte"/>
    <x v="175"/>
    <s v=""/>
    <x v="0"/>
    <s v="100227618"/>
    <x v="2"/>
    <x v="15"/>
    <x v="5"/>
    <s v=""/>
    <s v="Tienda Vitrina"/>
    <s v=""/>
    <x v="50"/>
    <s v="sd"/>
    <d v="2024-01-26T00:00:00"/>
    <s v="17:00-18:00"/>
    <x v="0"/>
    <x v="0"/>
    <x v="0"/>
    <x v="0"/>
    <x v="9"/>
    <x v="0"/>
  </r>
  <r>
    <n v="360890"/>
    <s v="Reclamo mala atención San Miguel  Ticket:360890"/>
    <s v="reclama que nuestro sistema es muy moderno pero muy lento y muy mal servicio a nivel personal- no responde se envia escalamiento."/>
    <s v="Juanjo "/>
    <x v="176"/>
    <s v="HON"/>
    <x v="3"/>
    <s v="sd"/>
    <x v="0"/>
    <x v="4"/>
    <x v="6"/>
    <s v=""/>
    <s v="Tienda"/>
    <s v=""/>
    <x v="4"/>
    <s v="sd"/>
    <d v="2024-01-26T00:00:00"/>
    <s v="19:53"/>
    <x v="0"/>
    <x v="3"/>
    <x v="0"/>
    <x v="0"/>
    <x v="3"/>
    <x v="0"/>
  </r>
  <r>
    <n v="360908"/>
    <s v="Reclamo mala atención San Miguel- Ticket :360908"/>
    <s v="Una pareja fue a tienda a consumir postres apro. 9:30pm.. se acercaron a decirle que no podian atenderlos por que iban a fumigar. Cliente vio que minutos antes ingreso otra mesa y si los atendierón. Por las molestías  y falta de respeto se retiraron de ti"/>
    <s v="Heidy "/>
    <x v="177"/>
    <s v=""/>
    <x v="3"/>
    <s v="SD"/>
    <x v="0"/>
    <x v="4"/>
    <x v="2"/>
    <s v=""/>
    <s v="Tienda Meser@"/>
    <s v=""/>
    <x v="4"/>
    <s v="sd"/>
    <d v="2024-01-25T00:00:00"/>
    <s v="21:20"/>
    <x v="0"/>
    <x v="3"/>
    <x v="0"/>
    <x v="0"/>
    <x v="3"/>
    <x v="0"/>
  </r>
  <r>
    <n v="360909"/>
    <s v="Reclamo mala atención Paso 28-Ticket:360909"/>
    <s v="Las raciones de 4 personas es para 2 muy pequeñas porcines bebidas muy caras botellas pequeñas o refrescos se demoran en llegar el menu casi una hora ..personal no coordina bien no deseo volver ..la vez anterior hace casi 8 meses fue bien por eso volvi pe"/>
    <s v="Maria Salinas"/>
    <x v="178"/>
    <s v="Google MB 2 - Rating: 2"/>
    <x v="3"/>
    <s v="sd"/>
    <x v="3"/>
    <x v="2"/>
    <x v="0"/>
    <s v=""/>
    <s v="Tienda Vitrina"/>
    <s v=""/>
    <x v="4"/>
    <s v="sd"/>
    <d v="2024-01-26T00:00:00"/>
    <s v="12:47"/>
    <x v="0"/>
    <x v="3"/>
    <x v="0"/>
    <x v="0"/>
    <x v="3"/>
    <x v="0"/>
  </r>
  <r>
    <n v="360962"/>
    <s v="#360962 DEVOLUCION Guillermo Arturo Zuñiga Salvador-55 soles"/>
    <s v="Reclama que asesor de la central le indico que su pedido ingreso como cancelado y que el banco iba a realizar la devolucion en 72 horas  se pidio disculpas del caso y se tramito la devolucion segun lo solicitado. El pago si estaba registrado"/>
    <s v="Guillermo Zuñiga"/>
    <x v="179"/>
    <s v="devolución"/>
    <x v="3"/>
    <s v="100226700"/>
    <x v="2"/>
    <x v="15"/>
    <x v="4"/>
    <s v=""/>
    <s v="Atención al cliente"/>
    <s v=""/>
    <x v="4"/>
    <s v="Jesus Marquez"/>
    <d v="2024-01-23T00:00:00"/>
    <s v="17:00-18:00"/>
    <x v="0"/>
    <x v="3"/>
    <x v="0"/>
    <x v="1"/>
    <x v="3"/>
    <x v="1"/>
  </r>
  <r>
    <n v="360988"/>
    <s v="FEEDBACK RECLAMO DELIVERY PROPIO TIENDA Bolivar #360988"/>
    <s v="se queja de la manera en la que el motorizado le habló ya que siente que le levantó la voz o le habló de mala manera  ya que la cliente regalada no bajaba  ella se estaba comunicando pero el motorizado la volvió a llamar indicando que se iba a ir porque y"/>
    <s v="Miluska Gutierrez"/>
    <x v="180"/>
    <s v=""/>
    <x v="10"/>
    <s v="100227617"/>
    <x v="2"/>
    <x v="5"/>
    <x v="4"/>
    <s v=""/>
    <s v="Delivery MA"/>
    <s v=""/>
    <x v="23"/>
    <s v="DANIELNATERA-DANKE"/>
    <d v="2024-01-27T00:00:00"/>
    <s v="11:00-12:00"/>
    <x v="0"/>
    <x v="6"/>
    <x v="0"/>
    <x v="5"/>
    <x v="2"/>
    <x v="0"/>
  </r>
  <r>
    <n v="361024"/>
    <s v="Feedback libro de reclamos tiempo de atencion en el local Dos de mayo Ticket:361024"/>
    <s v="MAAL-001-0749-Cliente ha colocado datos incorrectos no responde.Tienda nos comenta que la información que se le brindo al cliente fue antes de realizar la compra.El señor no realizo compra alguna.No procede el reclamo."/>
    <s v="Carlos Gutiérrez"/>
    <x v="181"/>
    <s v="Libro de reclamaciones"/>
    <x v="11"/>
    <s v="sd"/>
    <x v="0"/>
    <x v="13"/>
    <x v="6"/>
    <s v=""/>
    <s v="SD"/>
    <s v=""/>
    <x v="4"/>
    <s v="sd"/>
    <d v="2024-01-27T00:00:00"/>
    <s v="12:00-13:00"/>
    <x v="1"/>
    <x v="7"/>
    <x v="0"/>
    <x v="1"/>
    <x v="3"/>
    <x v="1"/>
  </r>
  <r>
    <n v="361048"/>
    <s v="Reclamo demora en atención Dos de mayo  Ticket:361048"/>
    <s v="30 minutos  tienda menciona que demoraron 30min en alistarlo porque la comanda salio incompleta. Cliente estaba muy critico por lo sucedido se ofrece disculpas. Vitrina no reviso boleta"/>
    <s v="Magda Natali Bordo Benavides"/>
    <x v="182"/>
    <s v=""/>
    <x v="4"/>
    <s v="100227777"/>
    <x v="2"/>
    <x v="13"/>
    <x v="5"/>
    <s v=""/>
    <s v="Tienda Vitrina"/>
    <s v=""/>
    <x v="4"/>
    <s v="sd"/>
    <d v="2024-01-27T00:00:00"/>
    <s v="14:00-15:00"/>
    <x v="0"/>
    <x v="3"/>
    <x v="0"/>
    <x v="0"/>
    <x v="3"/>
    <x v="0"/>
  </r>
  <r>
    <n v="361060"/>
    <s v="FEEDBACK RECLAMO PEDIDO EQUIVOCADO TIENDA Megaplaza #361060"/>
    <s v="Pidió torta de chocolate 12 pzas  llegó porción torta de chocolate / Se pide disculpas y se informa a tienda / Tienda asume el envío."/>
    <s v="Zulema Yupanqui"/>
    <x v="183"/>
    <s v="Cortesía - sin reclamo a agregador"/>
    <x v="2"/>
    <s v="2175080624"/>
    <x v="1"/>
    <x v="10"/>
    <x v="1"/>
    <s v="16.00"/>
    <s v="Tienda Vitrina"/>
    <s v=""/>
    <x v="7"/>
    <s v="sd"/>
    <d v="2024-01-27T00:00:00"/>
    <s v="15:36"/>
    <x v="0"/>
    <x v="2"/>
    <x v="0"/>
    <x v="0"/>
    <x v="4"/>
    <x v="0"/>
  </r>
  <r>
    <n v="361081"/>
    <s v="Grácias  por favor le agregan a la tarjeta lo siguiente:"/>
    <s v="cliente reclama que le llego dedicatoria impresa incompleta  / dedicatoria escrita todo en mayúscula pidió Mate / tienda envia las dedicatorias correctas / cliente las recibe"/>
    <s v="Zarella Caceres Handabaka"/>
    <x v="184"/>
    <s v=""/>
    <x v="8"/>
    <s v="100227838"/>
    <x v="2"/>
    <x v="5"/>
    <x v="4"/>
    <s v=""/>
    <s v="Tienda Vitrina"/>
    <s v=""/>
    <x v="4"/>
    <s v="sd"/>
    <d v="2024-01-27T00:00:00"/>
    <s v="18.00-19.00"/>
    <x v="0"/>
    <x v="0"/>
    <x v="0"/>
    <x v="0"/>
    <x v="7"/>
    <x v="0"/>
  </r>
  <r>
    <n v="361124"/>
    <s v="ALERTA FALLA EN EC - ticket: 361124"/>
    <s v="no llego tarjeta impresa  cliente menciono que se tome como feedback"/>
    <s v="Maria Elena Roldan Calderon"/>
    <x v="185"/>
    <s v="ECommerce/webFalla - nollegotarjetadedicatoria - EncuestaEC"/>
    <x v="8"/>
    <s v="100227804"/>
    <x v="2"/>
    <x v="4"/>
    <x v="4"/>
    <s v=""/>
    <s v="Sistema"/>
    <s v=""/>
    <x v="4"/>
    <s v="sd"/>
    <d v="2024-01-27T00:00:00"/>
    <s v="17.00-18.00"/>
    <x v="0"/>
    <x v="0"/>
    <x v="0"/>
    <x v="4"/>
    <x v="7"/>
    <x v="1"/>
  </r>
  <r>
    <n v="361130"/>
    <s v="ALERTA FALLA EN EC - ticket: 361130"/>
    <s v="no le llego la tarjeta impresa  se realizara el envio"/>
    <s v="Jaqueline Delgado"/>
    <x v="186"/>
    <s v="ECommerce/webFalla - nollegotarjetadedicatoria"/>
    <x v="8"/>
    <s v="100227785"/>
    <x v="2"/>
    <x v="5"/>
    <x v="5"/>
    <s v=""/>
    <s v="Sistema"/>
    <s v=""/>
    <x v="4"/>
    <s v="sd"/>
    <d v="2024-01-27T00:00:00"/>
    <s v="14.00-15.00"/>
    <x v="0"/>
    <x v="0"/>
    <x v="0"/>
    <x v="4"/>
    <x v="7"/>
    <x v="1"/>
  </r>
  <r>
    <n v="361162"/>
    <s v="Hola :)  somos de María Almenara  lamentamos no haber podido responderte. Hemos intentado comunicarnos contigo  en atención a tu llamada  para saber cómo podemos ayudarte. Recuerda que para pedidos y revisar la carta puedes ingresar www.marialamenara.p..."/>
    <s v="Le cancelaron pedido por Rappi por sede cerrada / se deriva a soporte del aplicativo"/>
    <s v="Antonio Rodriguez"/>
    <x v="187"/>
    <s v="sin reclamo a agregador"/>
    <x v="5"/>
    <s v="2175119327"/>
    <x v="1"/>
    <x v="0"/>
    <x v="1"/>
    <s v=""/>
    <s v="Delivery agregadores"/>
    <s v=""/>
    <x v="34"/>
    <s v="sd"/>
    <d v="2024-01-27T00:00:00"/>
    <s v="21:52"/>
    <x v="0"/>
    <x v="4"/>
    <x v="0"/>
    <x v="2"/>
    <x v="1"/>
    <x v="1"/>
  </r>
  <r>
    <n v="361174"/>
    <s v="ALERTA FALLA EN EC - ticket 361174"/>
    <s v="No llego tarjeta impresa  se sondea  Se ofrece envio de tarjeta  cl acepta / creamos guia  avisamos a tienda  cl recibe tarjeta"/>
    <s v="Maricielo Vignolo Freundt"/>
    <x v="188"/>
    <s v="ECommerce/webFalla - nollegotarjetadedicatoria"/>
    <x v="8"/>
    <s v="100227703"/>
    <x v="2"/>
    <x v="3"/>
    <x v="4"/>
    <s v=""/>
    <s v="Sistema"/>
    <s v=""/>
    <x v="4"/>
    <s v="sd"/>
    <d v="2024-01-28T00:00:00"/>
    <s v="10.00-12.00"/>
    <x v="0"/>
    <x v="0"/>
    <x v="0"/>
    <x v="4"/>
    <x v="7"/>
    <x v="1"/>
  </r>
  <r>
    <n v="361189"/>
    <s v="feedback mala atención PASO28 Ticket 361189"/>
    <s v="EL RT de Rappi reclama demora por elaboración de pedido y mala atención de supervisor de tienda en paso 28/ se notifica / se escala"/>
    <s v="Rafael Antonio Espina Sumoza"/>
    <x v="189"/>
    <s v=""/>
    <x v="12"/>
    <s v="sd"/>
    <x v="1"/>
    <x v="2"/>
    <x v="1"/>
    <s v=""/>
    <s v="Tienda Vitrina"/>
    <s v=""/>
    <x v="4"/>
    <s v="sd"/>
    <d v="2024-01-28T00:00:00"/>
    <s v="12:40"/>
    <x v="1"/>
    <x v="3"/>
    <x v="0"/>
    <x v="0"/>
    <x v="3"/>
    <x v="0"/>
  </r>
  <r>
    <n v="361227"/>
    <s v="ALERTA FALLA EN EC - ticket: 361227"/>
    <s v="Cliente informa que no llego tarjeta no desea que se le envíe."/>
    <s v="Ernesto Segundo Ríos Sandoval"/>
    <x v="190"/>
    <s v="ECommerce/webFalla - nollegotarjetadedicatoria"/>
    <x v="8"/>
    <s v="100227944"/>
    <x v="2"/>
    <x v="13"/>
    <x v="4"/>
    <s v=""/>
    <s v="Sistema"/>
    <s v=""/>
    <x v="4"/>
    <s v="sd"/>
    <d v="2024-01-28T00:00:00"/>
    <s v="16.00-18.00"/>
    <x v="0"/>
    <x v="0"/>
    <x v="0"/>
    <x v="4"/>
    <x v="7"/>
    <x v="1"/>
  </r>
  <r>
    <n v="361250"/>
    <s v=""/>
    <s v="no llego la tarjeta dedicatoria. Encuenta EComerce no hubo contacto con el cliente"/>
    <s v="Sleny Calderon"/>
    <x v="191"/>
    <s v="ECommerce/webFalla - nollegotarjetadedicatoria - EncuestaEC"/>
    <x v="8"/>
    <s v="100225250"/>
    <x v="2"/>
    <x v="1"/>
    <x v="4"/>
    <s v=""/>
    <s v="Sistema"/>
    <s v=""/>
    <x v="4"/>
    <s v="sd"/>
    <d v="2024-01-16T00:00:00"/>
    <s v="14.00-16.00"/>
    <x v="0"/>
    <x v="0"/>
    <x v="0"/>
    <x v="4"/>
    <x v="7"/>
    <x v="1"/>
  </r>
  <r>
    <n v="361294"/>
    <s v="Hola buen dia"/>
    <s v="carrot cake 12p llego movido / Se le indica que se comunique con el aplicativo / Se consulta con agregador e hizo compensación"/>
    <s v="Karen Villalta"/>
    <x v="192"/>
    <s v="con reclamo a agregador"/>
    <x v="5"/>
    <s v="1081737231"/>
    <x v="1"/>
    <x v="2"/>
    <x v="3"/>
    <s v=""/>
    <s v="Delivery agregadores"/>
    <s v=""/>
    <x v="16"/>
    <s v="sd"/>
    <d v="2024-01-29T00:00:00"/>
    <s v="11:21"/>
    <x v="0"/>
    <x v="4"/>
    <x v="0"/>
    <x v="2"/>
    <x v="1"/>
    <x v="1"/>
  </r>
  <r>
    <n v="361303"/>
    <s v="ALERTA FALLA EN EC - ticket 36130"/>
    <s v="Reclama tarjeta impresa / No aparece en Ecommerce / Se pide a tienda se envíe y confirman."/>
    <s v="Ana Lucia Pinto Velasquez"/>
    <x v="193"/>
    <s v="ECommerce/webFalla - nollegotarjetadedicatoria"/>
    <x v="8"/>
    <s v="100228049"/>
    <x v="2"/>
    <x v="13"/>
    <x v="4"/>
    <s v=""/>
    <s v="Sistema"/>
    <s v=""/>
    <x v="4"/>
    <s v="sd"/>
    <d v="2024-01-29T00:00:00"/>
    <s v="12:00-14:00"/>
    <x v="0"/>
    <x v="0"/>
    <x v="0"/>
    <x v="4"/>
    <x v="7"/>
    <x v="1"/>
  </r>
  <r>
    <n v="361313"/>
    <s v="ALERTA FALLA EN EC - ticket: 361313"/>
    <s v="no le llego su tarjeta impresa   cliente lo menciona como feedback no desea que lo envíen"/>
    <s v="Maritza Barrientos"/>
    <x v="194"/>
    <s v="ECommerce/webFalla - nollegotarjetadedicatoria - EncuestaEC"/>
    <x v="8"/>
    <s v="100227024"/>
    <x v="2"/>
    <x v="0"/>
    <x v="4"/>
    <s v=""/>
    <s v="Sistema"/>
    <s v=""/>
    <x v="4"/>
    <s v="sd"/>
    <d v="2024-01-25T00:00:00"/>
    <s v="10.00-11.00"/>
    <x v="0"/>
    <x v="0"/>
    <x v="0"/>
    <x v="4"/>
    <x v="7"/>
    <x v="1"/>
  </r>
  <r>
    <n v="361326"/>
    <s v="Reclamo mala atención san miguel  Ticket:361326"/>
    <s v="puntuacion negativa pero solo dice HOLA-No responde"/>
    <s v="Cielo Silverchi"/>
    <x v="195"/>
    <s v="HON - sin télefono"/>
    <x v="3"/>
    <s v="sd"/>
    <x v="0"/>
    <x v="4"/>
    <x v="6"/>
    <s v=""/>
    <s v="Tienda"/>
    <s v=""/>
    <x v="4"/>
    <s v="sd"/>
    <d v="2024-01-29T00:00:00"/>
    <s v="12:45"/>
    <x v="0"/>
    <x v="3"/>
    <x v="0"/>
    <x v="0"/>
    <x v="3"/>
    <x v="0"/>
  </r>
  <r>
    <n v="361330"/>
    <s v="ALERTA FALLA EN EC - ticket361330"/>
    <s v="no le llego la tarjeta impresa  se hace envio junto con una galleta chocochoco de cortesia"/>
    <s v="Iris Beatriz Pacheco Claros"/>
    <x v="196"/>
    <s v="ECommerce/webFalla - nollegotarjetadedicatoria - Cortesía - IR no figura como cortesia"/>
    <x v="8"/>
    <s v="100228031"/>
    <x v="2"/>
    <x v="4"/>
    <x v="4"/>
    <s v=""/>
    <s v="Sistema"/>
    <s v=""/>
    <x v="4"/>
    <s v="sd"/>
    <d v="2024-01-29T00:00:00"/>
    <s v="12.00-13.00"/>
    <x v="0"/>
    <x v="0"/>
    <x v="0"/>
    <x v="4"/>
    <x v="7"/>
    <x v="1"/>
  </r>
  <r>
    <n v="361426"/>
    <s v="ALERTA FALLA EN EC - ticket: 361426"/>
    <s v="Comenta en beetrack que no llego dedicatoria   la tratamos de llamar  pero no tenemos respuesta ."/>
    <s v="Carmen Perea"/>
    <x v="197"/>
    <s v="No responde llamada - ECommerce/webFalla - EncuestaEC"/>
    <x v="8"/>
    <s v="100227635"/>
    <x v="2"/>
    <x v="3"/>
    <x v="4"/>
    <s v=""/>
    <s v="Sistema"/>
    <s v=""/>
    <x v="4"/>
    <s v="sd"/>
    <d v="2024-01-29T00:00:00"/>
    <s v="08:00-10:00"/>
    <x v="0"/>
    <x v="0"/>
    <x v="0"/>
    <x v="4"/>
    <x v="7"/>
    <x v="1"/>
  </r>
  <r>
    <n v="361453"/>
    <s v="Hice un pedido por Pedidos Ya de una porcion de bruselina de vainilla y quedo ingratamente sorprendida del tamaño “mini” de la porcion de 16 Soles. Han reducido el tamaño de sus porciones?? Realmente enana la porcion. Incluso antes de abrir la cajita m..."/>
    <s v="Reclama que el tamaño de la porcion de la bruselina de vainilla con fresa es demasido pequeña/ se explica al cliente el corte es aproximado 6.5 cm /cliente insistente se ofrece porcion autorizado por jessi-No responde."/>
    <s v="Peti Marquez"/>
    <x v="198"/>
    <s v="sin reclamo a agregador"/>
    <x v="22"/>
    <s v="1081991573"/>
    <x v="1"/>
    <x v="1"/>
    <x v="3"/>
    <s v=""/>
    <s v="SD"/>
    <s v=""/>
    <x v="5"/>
    <s v=""/>
    <d v="2024-01-29T00:00:00"/>
    <s v="15:22"/>
    <x v="0"/>
    <x v="3"/>
    <x v="0"/>
    <x v="1"/>
    <x v="4"/>
    <x v="1"/>
  </r>
  <r>
    <n v="361462"/>
    <s v="Reclamo calidad de producto minimaria carrot cake Megaplaza:poco consistente ticket #361462"/>
    <s v="reclama que su frosting de la minimaria carrot cake esta con una consistencia aguada y se cae a pedazos .No presenta reclamo con rappi y jessica autoriza el cambio de la minimaria."/>
    <s v="Flavia Manchego"/>
    <x v="199"/>
    <s v="Cortesía - sin reclamo a agregador"/>
    <x v="1"/>
    <s v="2175259960"/>
    <x v="1"/>
    <x v="10"/>
    <x v="1"/>
    <s v=""/>
    <s v="Tienda Decorado"/>
    <s v="Mala presentación"/>
    <x v="17"/>
    <s v="sd"/>
    <d v="2024-01-29T00:00:00"/>
    <s v="20:56"/>
    <x v="0"/>
    <x v="1"/>
    <x v="0"/>
    <x v="0"/>
    <x v="2"/>
    <x v="0"/>
  </r>
  <r>
    <n v="361466"/>
    <s v="Reclamo elemento extraño plastico en blue velvet 12pz  Bolivar:  ticket #361466"/>
    <s v="encontro un plastico en el relleno de la torta blue velvet 12pz   se envia una nueva torta y se recoge la muestra para la evaluacion de calidad.Cliente acepta."/>
    <s v="Yaneth pizarro De la Cruz"/>
    <x v="200"/>
    <s v="Cortesía - sin reclamo a agregador"/>
    <x v="15"/>
    <s v="2175237883"/>
    <x v="1"/>
    <x v="5"/>
    <x v="1"/>
    <s v=""/>
    <s v="Tienda Decorado"/>
    <s v="plástico"/>
    <x v="26"/>
    <s v="sd"/>
    <d v="2024-01-29T00:00:00"/>
    <s v="16:06"/>
    <x v="0"/>
    <x v="1"/>
    <x v="0"/>
    <x v="0"/>
    <x v="15"/>
    <x v="0"/>
  </r>
  <r>
    <n v="361581"/>
    <s v="ALERTA FALLA EN EC - ticket :361581"/>
    <s v="No le llegó tarjeta impresa con su pedido / incidencia web / se notifica / se enviará solamente la tarjeta impresa"/>
    <s v="Gretell Rivera Rodriguez"/>
    <x v="201"/>
    <s v="ECommerce/webFalla - nollegotarjetadedicatoria"/>
    <x v="8"/>
    <s v="100227873"/>
    <x v="2"/>
    <x v="9"/>
    <x v="4"/>
    <s v=""/>
    <s v="Sistema"/>
    <s v=""/>
    <x v="4"/>
    <s v="sd"/>
    <d v="2024-01-30T00:00:00"/>
    <s v="11.00-12.00"/>
    <x v="0"/>
    <x v="0"/>
    <x v="0"/>
    <x v="4"/>
    <x v="7"/>
    <x v="1"/>
  </r>
  <r>
    <n v="361637"/>
    <s v="FEEDBACK RECLAMO DELIVERY PROPIO TIENDA La Encalada#361637"/>
    <s v="reclama que no la llamaron para indicarle que su pedido llego/ se dejo en recepcion porque el motorizado no tenia bateria para comunicarse con el cliente / se piden las disculpas del caso. El motorizado se quedo sin bateria"/>
    <s v="Ysbel María Diaz Peirano"/>
    <x v="202"/>
    <s v=""/>
    <x v="10"/>
    <s v="100228272"/>
    <x v="2"/>
    <x v="8"/>
    <x v="4"/>
    <s v=""/>
    <s v="Delivery MA"/>
    <s v=""/>
    <x v="51"/>
    <s v="RENZO AGUIRRE"/>
    <d v="2024-01-30T00:00:00"/>
    <s v="15.00-16.00"/>
    <x v="0"/>
    <x v="6"/>
    <x v="0"/>
    <x v="5"/>
    <x v="2"/>
    <x v="0"/>
  </r>
  <r>
    <n v="361674"/>
    <s v="Buenas  quisiera cotizar una torta"/>
    <s v="Registra tarjeta de dedicatoria / No aparece en ecommerce / Se envía la tarjeta"/>
    <s v="Vivina Montesinos"/>
    <x v="203"/>
    <s v="ECommerce/webFalla"/>
    <x v="8"/>
    <s v="100228414"/>
    <x v="2"/>
    <x v="4"/>
    <x v="5"/>
    <s v=""/>
    <s v="Sistema"/>
    <s v=""/>
    <x v="4"/>
    <s v="sd"/>
    <d v="2024-02-01T00:00:00"/>
    <s v="10:00-11:00"/>
    <x v="0"/>
    <x v="0"/>
    <x v="0"/>
    <x v="4"/>
    <x v="7"/>
    <x v="1"/>
  </r>
  <r>
    <n v="361689"/>
    <s v="Hola Marita  según lo conversado telefónicamente le hago llegar este mensaje para poder atender su caso."/>
    <s v="Solicito 3 brownie individuales  1 keke de platano porcion  1 keke de zanahoria porcion y 1 cinamon roll. No le llego el cinamon roll/ tienda asumirá el envió."/>
    <s v="Marita Guzman Martinez"/>
    <x v="204"/>
    <s v=""/>
    <x v="0"/>
    <s v="2400010004"/>
    <x v="0"/>
    <x v="4"/>
    <x v="0"/>
    <s v=""/>
    <s v="Tienda Vitrina"/>
    <s v=""/>
    <x v="52"/>
    <s v="sd"/>
    <d v="2024-01-30T00:00:00"/>
    <s v="18:47"/>
    <x v="0"/>
    <x v="0"/>
    <x v="0"/>
    <x v="0"/>
    <x v="24"/>
    <x v="0"/>
  </r>
  <r>
    <n v="361704"/>
    <s v="María Almenara"/>
    <s v="en 3 oportunidades en su visita por la noche a san miguel  le faltan stock de productos de su carta y cuando le toman el pedido en mesa  regresa el mesero para decirle que no hay  se ofrecen disculpas"/>
    <s v="Melissa Pastor Valencia"/>
    <x v="205"/>
    <s v=""/>
    <x v="3"/>
    <s v="SD"/>
    <x v="0"/>
    <x v="4"/>
    <x v="0"/>
    <s v=""/>
    <s v="Tienda"/>
    <s v=""/>
    <x v="4"/>
    <s v="sd"/>
    <d v="2024-01-30T00:00:00"/>
    <s v="7-9pm"/>
    <x v="0"/>
    <x v="3"/>
    <x v="0"/>
    <x v="0"/>
    <x v="3"/>
    <x v="0"/>
  </r>
  <r>
    <n v="361758"/>
    <s v="Llamada de Alexandra Castillo"/>
    <s v="Reclama que no le ha llegado pedido   aparece finalizado y tienda si se lo entrego al driver. Cliente reclamará al aplicativo / soporte del aplicativo compensara al cliente"/>
    <s v="Alexandra Castillo"/>
    <x v="206"/>
    <s v="sin reclamo a agregador"/>
    <x v="5"/>
    <s v="1083500770"/>
    <x v="1"/>
    <x v="6"/>
    <x v="3"/>
    <s v=""/>
    <s v="Delivery agregadores"/>
    <s v=""/>
    <x v="13"/>
    <s v="sd"/>
    <d v="2024-01-31T00:00:00"/>
    <s v="11:36"/>
    <x v="0"/>
    <x v="4"/>
    <x v="0"/>
    <x v="2"/>
    <x v="1"/>
    <x v="1"/>
  </r>
  <r>
    <n v="361780"/>
    <s v="María Almenara reclamo MAAL-001-075 0"/>
    <s v="MAAL-001-0750 Menciona que en la web de rappi no aparece porciones de Minimaria Cheescake de frutos rojos exactas / Se le indica que se tomara el feedback para la mejora."/>
    <s v="Tessy Ulloa Novoa"/>
    <x v="207"/>
    <s v="Cortesía - sin reclamo a agregador"/>
    <x v="19"/>
    <s v="2174953753"/>
    <x v="1"/>
    <x v="1"/>
    <x v="1"/>
    <s v=""/>
    <s v="SD"/>
    <s v=""/>
    <x v="53"/>
    <s v="sd"/>
    <d v="2024-01-25T00:00:00"/>
    <s v="18:49"/>
    <x v="1"/>
    <x v="4"/>
    <x v="0"/>
    <x v="1"/>
    <x v="2"/>
    <x v="1"/>
  </r>
  <r>
    <n v="361822"/>
    <s v="Reclamo calidad de producto La encalada: Wafle salado ticket #361822"/>
    <s v="reclama que su wafle de la casa estaba muy salado que no pudo terminarlo  se consulta con calidad y se autoriza entregar un nuevo producto."/>
    <s v="Nijaila Lurqui"/>
    <x v="208"/>
    <s v="Cortesía"/>
    <x v="1"/>
    <n v="2400006923"/>
    <x v="0"/>
    <x v="8"/>
    <x v="2"/>
    <s v="16.00"/>
    <s v="Producción"/>
    <s v="Salado / Muy salado"/>
    <x v="54"/>
    <s v="sd"/>
    <d v="2024-01-31T00:00:00"/>
    <s v="11:50"/>
    <x v="0"/>
    <x v="1"/>
    <x v="0"/>
    <x v="1"/>
    <x v="25"/>
    <x v="1"/>
  </r>
  <r>
    <n v="361841"/>
    <s v="#361841 DEVOLUCION SOLANGE Flores Plasencia + 22 soles"/>
    <s v="MAAL-001-0751 Solicito porcion de turron de chocolate y le dieron turron de chocolate 12pz.El driver se dio cuenta y lo regreso a tienda.El pedido llego 10min tarde.Cliente solicita la cancelacion de su pedido.Se ingresa su devolucion mas una porcion de c"/>
    <s v="Solange Flores"/>
    <x v="209"/>
    <s v="Libro de reclamaciones - Cortesía - devolución"/>
    <x v="21"/>
    <s v="100228567"/>
    <x v="2"/>
    <x v="1"/>
    <x v="4"/>
    <s v="22.00"/>
    <s v="Tienda Vitrina"/>
    <s v=""/>
    <x v="20"/>
    <s v="Nahomi"/>
    <d v="2024-01-31T00:00:00"/>
    <s v="14:00-16:00"/>
    <x v="1"/>
    <x v="3"/>
    <x v="0"/>
    <x v="0"/>
    <x v="1"/>
    <x v="0"/>
  </r>
  <r>
    <n v="361858"/>
    <s v="Llamada de 51989721590"/>
    <s v="tienda no mando a crear guia para una compra en tienda con delivery / enviaran el pedido en rango de 4-5 con una cortesía asumida por ellos"/>
    <s v="Jose Antonio Maldonado"/>
    <x v="210"/>
    <s v="Cortesía"/>
    <x v="4"/>
    <s v="2400006536"/>
    <x v="0"/>
    <x v="1"/>
    <x v="4"/>
    <s v="29.90"/>
    <s v="Tienda Supervisor"/>
    <s v=""/>
    <x v="4"/>
    <s v="Raquel Armas"/>
    <d v="2024-01-31T00:00:00"/>
    <s v="14.00-16.00"/>
    <x v="0"/>
    <x v="3"/>
    <x v="0"/>
    <x v="0"/>
    <x v="3"/>
    <x v="0"/>
  </r>
  <r>
    <n v="361901"/>
    <s v="Gracias por comunicarte con 4 Run Perú. Por favor  haznos saber cómo podemos ayudarte."/>
    <s v="Reclama que se demoraron 6min en tomar su orden y le entregaron su empanada y 1 porcion de torta de chocolate con 15min de demora.Se pide disculpas al cliente."/>
    <s v="Stephan "/>
    <x v="211"/>
    <s v="HON"/>
    <x v="4"/>
    <s v="sd"/>
    <x v="0"/>
    <x v="1"/>
    <x v="0"/>
    <s v=""/>
    <s v="Tienda Vitrina"/>
    <s v=""/>
    <x v="4"/>
    <s v="sd"/>
    <d v="2024-01-30T00:00:00"/>
    <s v="21:21"/>
    <x v="0"/>
    <x v="3"/>
    <x v="0"/>
    <x v="0"/>
    <x v="3"/>
    <x v="0"/>
  </r>
  <r>
    <n v="361937"/>
    <s v="FEEDBACK RECLAMO PEDIDO INCOMPLETO TIENDA Camacho #361937"/>
    <s v="No llego su porcion de cheescake de oreo  rappi compenso con 16 rapicreditos. Cliente inconforme porque no cubre el envio  Tienda enviara la porción faltante pero de otro sabor"/>
    <s v="Jennie Orijuela"/>
    <x v="212"/>
    <s v="Cortesía - con reclamo a agregador"/>
    <x v="0"/>
    <s v="2175371794"/>
    <x v="1"/>
    <x v="7"/>
    <x v="1"/>
    <s v="16.00"/>
    <s v="Tienda Vitrina"/>
    <s v=""/>
    <x v="25"/>
    <s v="sd"/>
    <d v="2024-01-31T00:00:00"/>
    <s v="19:20"/>
    <x v="0"/>
    <x v="0"/>
    <x v="0"/>
    <x v="0"/>
    <x v="4"/>
    <x v="0"/>
  </r>
  <r>
    <n v="361969"/>
    <s v="Hola"/>
    <s v="cliente menciona que le llego un correo con una compra que ella no realizo a nombre de su esposo./ Se anula boleta y se pasa como boleta varios"/>
    <s v="Susana Arrostegui"/>
    <x v="213"/>
    <s v=""/>
    <x v="13"/>
    <s v="2400005337"/>
    <x v="0"/>
    <x v="0"/>
    <x v="0"/>
    <s v=""/>
    <s v="Tienda Cajer@"/>
    <s v=""/>
    <x v="4"/>
    <s v="sd"/>
    <d v="2024-01-31T00:00:00"/>
    <s v="18:27"/>
    <x v="0"/>
    <x v="3"/>
    <x v="1"/>
    <x v="0"/>
    <x v="3"/>
    <x v="0"/>
  </r>
  <r>
    <n v="362041"/>
    <s v="FEEDBACK RECLAMO DEMORA EN ENTREGA ERROR DE DRIVER TIENDA MEGAPLAZA #362041"/>
    <s v="51 minutos  Retraso en la entrega del pedido  driver marco entregado por error  se entrego tarde el pedido"/>
    <s v="Allyson Guerra Bardales"/>
    <x v="214"/>
    <s v="Pedidos Fuera de hora"/>
    <x v="4"/>
    <s v="100228683"/>
    <x v="2"/>
    <x v="10"/>
    <x v="4"/>
    <s v=""/>
    <s v="Delivery MA"/>
    <s v=""/>
    <x v="13"/>
    <s v="Fabrizio Ordinola"/>
    <d v="2024-02-01T00:00:00"/>
    <s v="10.00-11.00"/>
    <x v="0"/>
    <x v="3"/>
    <x v="1"/>
    <x v="5"/>
    <x v="1"/>
    <x v="0"/>
  </r>
  <r>
    <n v="362150"/>
    <s v="#362150 DEVOLUCION MIRELLA CHACALTANA 38"/>
    <s v="MAAL-001-0752  pedido ingreso en estado cancelado y no salio la boleta a tienda paso28/Cliente solicita devolucion.Se escala con ti y se envia correo de anulacion."/>
    <s v="Mirella Chacaltana Nuñez"/>
    <x v="215"/>
    <s v="Libro de reclamaciones - ECommerce/webFalla - devolución"/>
    <x v="12"/>
    <s v="100228724"/>
    <x v="2"/>
    <x v="2"/>
    <x v="4"/>
    <s v="38.00"/>
    <s v="Sistema"/>
    <s v=""/>
    <x v="4"/>
    <s v="sd"/>
    <d v="2024-02-01T00:00:00"/>
    <s v="10.00-11.00"/>
    <x v="1"/>
    <x v="3"/>
    <x v="1"/>
    <x v="4"/>
    <x v="3"/>
    <x v="1"/>
  </r>
  <r>
    <n v="362226"/>
    <s v="Reclamo mala atención vitrina Aramburu Ticket:362226"/>
    <s v="MAAL-001-0753 reclama que es la segunda vez que encontro mosquitos en la vitrina volando por los postres y que el personal Geraldin desconoce detalles del helado y minimiza la presencia de insectos.Se pide disculpas por lo sucedido"/>
    <s v="Lorena katyhuska chocano manrique"/>
    <x v="216"/>
    <s v="Libro de reclamaciones"/>
    <x v="12"/>
    <s v="sd"/>
    <x v="0"/>
    <x v="3"/>
    <x v="0"/>
    <s v=""/>
    <s v="Tienda Vitrina"/>
    <s v=""/>
    <x v="4"/>
    <s v="Geraldin"/>
    <d v="2024-01-31T00:00:00"/>
    <s v="20.00-22:00"/>
    <x v="1"/>
    <x v="3"/>
    <x v="1"/>
    <x v="0"/>
    <x v="3"/>
    <x v="0"/>
  </r>
  <r>
    <n v="362228"/>
    <s v="FEEDBACK RECLAMO PEDIDO EQUIVOCADO TIENDA Bolivar #362228"/>
    <s v="solicito caja de alfajores y le enviaron mix ma box petit.Tienda hara el  envió del pedido correcto.Cliente recibe el producto correcto."/>
    <s v="Michael suazo"/>
    <x v="217"/>
    <s v="Stock 86 - Cortesía - sin reclamo a agregador"/>
    <x v="2"/>
    <s v="1084578216"/>
    <x v="1"/>
    <x v="5"/>
    <x v="3"/>
    <s v="32.00"/>
    <s v="Tienda Vitrina"/>
    <s v=""/>
    <x v="55"/>
    <s v="Christofer Saucedo"/>
    <d v="2024-02-01T00:00:00"/>
    <s v="16:17"/>
    <x v="0"/>
    <x v="2"/>
    <x v="1"/>
    <x v="0"/>
    <x v="9"/>
    <x v="0"/>
  </r>
  <r>
    <n v="362311"/>
    <s v="Buenos días"/>
    <s v="cliente reclama que no le llego dedicatoria y tarjeta impresa .  se le ofreció enviarle la tarjeta impresa   dejo de responder"/>
    <s v="Gabriel Eduardo Curi Carhua"/>
    <x v="218"/>
    <s v="nollegotarjetadedicatoria"/>
    <x v="8"/>
    <s v="100229020"/>
    <x v="2"/>
    <x v="0"/>
    <x v="5"/>
    <s v=""/>
    <s v="Tienda Vitrina"/>
    <s v=""/>
    <x v="4"/>
    <s v="sd"/>
    <d v="2024-02-02T00:00:00"/>
    <s v="15:00-16:00"/>
    <x v="0"/>
    <x v="0"/>
    <x v="1"/>
    <x v="0"/>
    <x v="7"/>
    <x v="0"/>
  </r>
  <r>
    <n v="362312"/>
    <s v="FEEDBACK DRIVER LLAMA SIN MOTIVO AL CLIENTE #362312"/>
    <s v="reclama que el driver le esta realizando llamadas grupales sin motivo / se escala con rodrigo / se pide disculpas"/>
    <s v="Maria Elizabeth Vasquez"/>
    <x v="219"/>
    <s v=""/>
    <x v="10"/>
    <s v="100227352"/>
    <x v="2"/>
    <x v="7"/>
    <x v="4"/>
    <s v=""/>
    <s v="Delivery MA"/>
    <s v=""/>
    <x v="18"/>
    <s v="LUICINROCA-CARGUI"/>
    <d v="2024-02-02T00:00:00"/>
    <s v="09:48"/>
    <x v="0"/>
    <x v="6"/>
    <x v="1"/>
    <x v="5"/>
    <x v="10"/>
    <x v="0"/>
  </r>
  <r>
    <n v="362360"/>
    <s v="#362360 DEVOLUCION (Lizzet Robles + 55.00)"/>
    <s v="Cliente con pedido 1002296061 desea agregar otro producto  Se indica que deberia hacer otro pedido  Cliente desea anular la primera compra  se anula pedido y se envia correo devolucion  cliente hace nueva compra 100229079"/>
    <s v="Lizzet Robles Lescano"/>
    <x v="220"/>
    <s v="devolución"/>
    <x v="7"/>
    <s v="100229061"/>
    <x v="2"/>
    <x v="4"/>
    <x v="4"/>
    <s v="55"/>
    <s v="Sin responsable"/>
    <s v=""/>
    <x v="4"/>
    <s v="sd"/>
    <d v="2024-02-04T00:00:00"/>
    <s v="09.00-10.00"/>
    <x v="0"/>
    <x v="5"/>
    <x v="1"/>
    <x v="3"/>
    <x v="3"/>
    <x v="1"/>
  </r>
  <r>
    <n v="362424"/>
    <s v="Llamada de Fiorella"/>
    <s v="reclama que no enviaron su tarjeta impresa  error de tienda .Se envia la tarjeta al cliente y el envio lo asume tienda.Tarjeta recibida por el cliente."/>
    <s v="Fiorella Villavicencio Mendoza"/>
    <x v="221"/>
    <s v="nollegotarjetadedicatoria"/>
    <x v="8"/>
    <s v="100229110"/>
    <x v="2"/>
    <x v="6"/>
    <x v="4"/>
    <s v=""/>
    <s v="Tienda Vitrina"/>
    <s v=""/>
    <x v="4"/>
    <s v="Evelyn Espino"/>
    <d v="2024-02-02T00:00:00"/>
    <s v="16:00-17:00"/>
    <x v="0"/>
    <x v="0"/>
    <x v="1"/>
    <x v="0"/>
    <x v="7"/>
    <x v="0"/>
  </r>
  <r>
    <n v="362478"/>
    <s v="Hola.👋"/>
    <s v="compro 2 porciones bruselinas de vainilla y fresas solo le entregaron 1   se informa a tienda y enviara el producto faltante.Pedido recibido por el cliente."/>
    <s v="Sonia Ramos"/>
    <x v="222"/>
    <s v=""/>
    <x v="0"/>
    <s v="2400005569"/>
    <x v="0"/>
    <x v="3"/>
    <x v="0"/>
    <s v=""/>
    <s v="Tienda Vitrina"/>
    <s v=""/>
    <x v="5"/>
    <s v="sd"/>
    <d v="2024-02-02T00:00:00"/>
    <s v="19:20"/>
    <x v="0"/>
    <x v="0"/>
    <x v="1"/>
    <x v="0"/>
    <x v="4"/>
    <x v="0"/>
  </r>
  <r>
    <n v="362566"/>
    <s v="buenas tardes"/>
    <s v="porcion de crocante de manzana llego movido / Se le indica que se comunique con el aplicativo / Se consulta con agregador y aun no solicitan compensacion."/>
    <s v="Adriana Medina"/>
    <x v="223"/>
    <s v="sin reclamo a agregador"/>
    <x v="5"/>
    <s v="1086233635"/>
    <x v="1"/>
    <x v="3"/>
    <x v="3"/>
    <s v=""/>
    <s v="Delivery agregadores"/>
    <s v=""/>
    <x v="56"/>
    <s v="sd"/>
    <d v="2024-02-03T00:00:00"/>
    <s v="12:38"/>
    <x v="0"/>
    <x v="4"/>
    <x v="1"/>
    <x v="2"/>
    <x v="4"/>
    <x v="1"/>
  </r>
  <r>
    <n v="362574"/>
    <s v="Ha enviado una Imagen"/>
    <s v="solicito 2 porciones de red velvet y 1 torta de chocolate no le entregaron la porcion de red velvet.Tienda asume el envio del producto faltante.Pedido recibido."/>
    <s v="Pablo Mac"/>
    <x v="224"/>
    <s v="sin reclamo a agregador"/>
    <x v="0"/>
    <s v="2175550710"/>
    <x v="1"/>
    <x v="2"/>
    <x v="1"/>
    <s v=""/>
    <s v="Tienda Vitrina"/>
    <s v=""/>
    <x v="42"/>
    <s v="Melissa Cavana"/>
    <d v="2024-02-03T00:00:00"/>
    <s v="13:09"/>
    <x v="0"/>
    <x v="0"/>
    <x v="1"/>
    <x v="0"/>
    <x v="4"/>
    <x v="0"/>
  </r>
  <r>
    <n v="362654"/>
    <s v="Reclamo calidad de producto tienda santa catalina: empanada cruda ticket #362654"/>
    <s v="cliente reclama que compro 2 empanadas y le tocaron crudas por dentro / se informa a tienda  / se ofreció cortesía de una empanada"/>
    <s v="Nicole Tejada"/>
    <x v="225"/>
    <s v="Cortesía"/>
    <x v="1"/>
    <s v="sd"/>
    <x v="0"/>
    <x v="15"/>
    <x v="0"/>
    <s v="10.00"/>
    <s v="Tienda Vitrina"/>
    <s v="Crudo"/>
    <x v="57"/>
    <s v="sd"/>
    <d v="2024-01-31T00:00:00"/>
    <s v="15:40"/>
    <x v="0"/>
    <x v="1"/>
    <x v="1"/>
    <x v="0"/>
    <x v="26"/>
    <x v="0"/>
  </r>
  <r>
    <n v="362862"/>
    <s v="Hola Ximena  te saluda Jessica  según lo conversado telefónicamente le hago llegar este mensaje para poder atender su caso."/>
    <s v="solicito un love box san valentin y le llego movido  Subio un video en tiktok etiquetandonos. Carla autoriza un detalle con ella. tiene reclamo aplicativo"/>
    <s v="Ximena Eliana Castillo Angulo"/>
    <x v="226"/>
    <s v="Cortesía - con reclamo a agregador"/>
    <x v="5"/>
    <s v="2175463893"/>
    <x v="1"/>
    <x v="8"/>
    <x v="1"/>
    <s v="32.00"/>
    <s v="Delivery agregadores"/>
    <s v=""/>
    <x v="58"/>
    <s v="sd"/>
    <d v="2024-02-02T00:00:00"/>
    <s v="8:53"/>
    <x v="0"/>
    <x v="4"/>
    <x v="1"/>
    <x v="2"/>
    <x v="9"/>
    <x v="1"/>
  </r>
  <r>
    <n v="363054"/>
    <s v="Hola"/>
    <s v="Cliente no le llego la nota impresa / se reporta con tienda / tienda indica que fue descuido de vitrina y error de impresora / tienda procede con el envio."/>
    <s v="Edith Arana Castañeda"/>
    <x v="227"/>
    <s v="nollegotarjetadedicatoria"/>
    <x v="8"/>
    <s v="100229585"/>
    <x v="2"/>
    <x v="13"/>
    <x v="4"/>
    <s v=""/>
    <s v="Tienda Vitrina"/>
    <s v=""/>
    <x v="4"/>
    <s v="Alejandra Ciccia"/>
    <d v="2024-02-05T00:00:00"/>
    <s v="12.00-14.00"/>
    <x v="0"/>
    <x v="0"/>
    <x v="1"/>
    <x v="0"/>
    <x v="7"/>
    <x v="0"/>
  </r>
  <r>
    <n v="363067"/>
    <s v="Ha enviado una Imagen"/>
    <s v="Faltó entregar porción de carrot cake. Tienda indica que repondrá el producto y se coordina entrega para el sábado 17/02/2024 con el cliente."/>
    <s v="Angel Samudio Chávez"/>
    <x v="228"/>
    <s v=""/>
    <x v="0"/>
    <s v="2400006388"/>
    <x v="0"/>
    <x v="11"/>
    <x v="0"/>
    <s v=""/>
    <s v="Tienda Vitrina"/>
    <s v=""/>
    <x v="30"/>
    <s v="Andrea Picón"/>
    <d v="2024-02-05T00:00:00"/>
    <s v="14:22"/>
    <x v="0"/>
    <x v="0"/>
    <x v="1"/>
    <x v="0"/>
    <x v="4"/>
    <x v="0"/>
  </r>
  <r>
    <n v="363091"/>
    <s v="Hola NADIA  según lo conversado telefónicamente le hago llegar este mensaje para poder atender su caso."/>
    <s v="cliente reclama que no le llego porción de keke de limón    se reporta a tienda   le haran el envió a cliente de su porcion."/>
    <s v="Nadia Pardos Figueroa"/>
    <x v="229"/>
    <s v=""/>
    <x v="0"/>
    <s v="2400006033"/>
    <x v="0"/>
    <x v="0"/>
    <x v="0"/>
    <s v=""/>
    <s v="Tienda Vitrina"/>
    <s v=""/>
    <x v="59"/>
    <s v="sd"/>
    <d v="2024-02-05T00:00:00"/>
    <s v="19:14"/>
    <x v="0"/>
    <x v="0"/>
    <x v="1"/>
    <x v="0"/>
    <x v="27"/>
    <x v="0"/>
  </r>
  <r>
    <n v="363096"/>
    <s v="Feedback reclamo por demora San Miguel  Ticket :363096"/>
    <s v="Orden llego 34 minutos tarde  Se pide disculpas y se coordinara la entrega para otra fecha. Pedido entregado el 7/02."/>
    <s v="Gustavo Rivera"/>
    <x v="230"/>
    <s v=""/>
    <x v="4"/>
    <s v="100229701"/>
    <x v="2"/>
    <x v="4"/>
    <x v="4"/>
    <s v="6.00"/>
    <s v="Delivery MA"/>
    <s v=""/>
    <x v="4"/>
    <s v="ALBERTOQUINTERO"/>
    <d v="2024-02-05T00:00:00"/>
    <s v="18:00-19:00"/>
    <x v="0"/>
    <x v="3"/>
    <x v="1"/>
    <x v="5"/>
    <x v="3"/>
    <x v="0"/>
  </r>
  <r>
    <n v="363108"/>
    <s v="Llamada de Cesar Yuri Cerna Basto"/>
    <s v="No llegó tarjeta impresa  tienda menciona que le entregaron.Cliente no reconoce entrega insistiendo.Tienda hace envio de la tarjeta faltante."/>
    <s v="Cesar Yuri Cerna Basto"/>
    <x v="231"/>
    <s v="nollegotarjetadedicatoria"/>
    <x v="8"/>
    <s v="100229406"/>
    <x v="2"/>
    <x v="5"/>
    <x v="5"/>
    <s v=""/>
    <s v="Tienda Vitrina"/>
    <s v=""/>
    <x v="4"/>
    <s v="sd"/>
    <d v="2024-02-05T00:00:00"/>
    <s v="19.00-20.00"/>
    <x v="0"/>
    <x v="0"/>
    <x v="1"/>
    <x v="0"/>
    <x v="7"/>
    <x v="0"/>
  </r>
  <r>
    <n v="363127"/>
    <s v="FEEDBACK RECLAMO PEDIDO EQUIVOCADO TIENDA SAN MIGUEL #363127"/>
    <s v="reclama que compro porción dulzura de pecanas y le entregaron porción pie de pecanas   se consulta con tienda ya que cliente no envía boleta / tienda enviara el producto correcto."/>
    <s v="Ana Marquina Mauny"/>
    <x v="232"/>
    <s v="Contacto fuera de horario - Cortesía"/>
    <x v="2"/>
    <s v="sd"/>
    <x v="0"/>
    <x v="4"/>
    <x v="0"/>
    <s v="15.00"/>
    <s v="Tienda Vitrina"/>
    <s v=""/>
    <x v="60"/>
    <s v="sd"/>
    <d v="2024-02-05T00:00:00"/>
    <s v="21:43"/>
    <x v="0"/>
    <x v="2"/>
    <x v="1"/>
    <x v="0"/>
    <x v="4"/>
    <x v="0"/>
  </r>
  <r>
    <n v="363223"/>
    <s v="Hola quisiera saber si puedo programar un pedido para el 14 de febrero"/>
    <s v="Llega tarjeta impresa errónea / se ofrece cortesía recojo en tienda el 17/02 galleta rellena de nutella en megaplaza"/>
    <s v="Stefanny Ortiz Ragas"/>
    <x v="233"/>
    <s v="Cortesía - sin asignar"/>
    <x v="8"/>
    <s v="100232118"/>
    <x v="2"/>
    <x v="10"/>
    <x v="4"/>
    <s v="9"/>
    <s v="Tienda Vitrina"/>
    <s v=""/>
    <x v="4"/>
    <s v="sd"/>
    <d v="2024-02-14T00:00:00"/>
    <s v="14:00-15:00"/>
    <x v="0"/>
    <x v="0"/>
    <x v="1"/>
    <x v="0"/>
    <x v="7"/>
    <x v="0"/>
  </r>
  <r>
    <n v="363232"/>
    <s v="Ha enviado una Imagen"/>
    <s v="Pedido incompleto Pedidos ya / No le llegó la minimaria bruselina con fresas / se notifica y responsabilidad del motorizado del agregador / compensación por parte de pedidos ya"/>
    <s v="Aracelli Paz"/>
    <x v="234"/>
    <s v="con reclamo a agregador"/>
    <x v="0"/>
    <s v="1088903240"/>
    <x v="1"/>
    <x v="3"/>
    <x v="3"/>
    <s v=""/>
    <s v="Delivery agregadores"/>
    <s v=""/>
    <x v="61"/>
    <s v="sd"/>
    <d v="2024-02-06T00:00:00"/>
    <s v="12:22"/>
    <x v="0"/>
    <x v="0"/>
    <x v="1"/>
    <x v="2"/>
    <x v="2"/>
    <x v="1"/>
  </r>
  <r>
    <n v="363249"/>
    <s v="Hola"/>
    <s v="Mini choco san valentín llego movido / Se le indica que se comunique con el aplicativo / Se consulta con agregador e hizo compensación."/>
    <s v="Jessica Carreño"/>
    <x v="235"/>
    <s v="con reclamo a agregador"/>
    <x v="5"/>
    <s v="1089006022"/>
    <x v="1"/>
    <x v="2"/>
    <x v="3"/>
    <s v=""/>
    <s v="Delivery agregadores"/>
    <s v=""/>
    <x v="62"/>
    <s v="sd"/>
    <d v="2024-02-06T00:00:00"/>
    <s v="14:43"/>
    <x v="0"/>
    <x v="4"/>
    <x v="1"/>
    <x v="2"/>
    <x v="2"/>
    <x v="1"/>
  </r>
  <r>
    <n v="363253"/>
    <s v="Hola! Qué tal? Me acabo de pedir un pie de limón por Rappi y llegó así"/>
    <s v="reclama que pidio pie de limon porcion y llego movido / Se explica al cliente para que realice el reclamo con rappi."/>
    <s v="Rafaela De la Puente"/>
    <x v="236"/>
    <s v="sin reclamo a agregador"/>
    <x v="5"/>
    <s v="2175778997"/>
    <x v="1"/>
    <x v="6"/>
    <x v="1"/>
    <s v=""/>
    <s v="Delivery agregadores"/>
    <s v=""/>
    <x v="15"/>
    <s v="sd"/>
    <d v="2024-02-06T00:00:00"/>
    <s v="14:40"/>
    <x v="0"/>
    <x v="4"/>
    <x v="1"/>
    <x v="2"/>
    <x v="4"/>
    <x v="1"/>
  </r>
  <r>
    <n v="363317"/>
    <s v="Reclamo mala atención Cashdro San Miguel  Ticket 363317"/>
    <s v="Cliente reclama que la maquina de cobro en tienda no leía su billete a pesar de que no era falso. Tuvo que pedir que le depositen para poder comprar. se le indica que se tomará su feedback para mejora. cliente agradece."/>
    <s v="Gersson "/>
    <x v="237"/>
    <s v="HON"/>
    <x v="13"/>
    <s v="SD"/>
    <x v="0"/>
    <x v="4"/>
    <x v="0"/>
    <s v=""/>
    <s v="Proveedor"/>
    <s v=""/>
    <x v="4"/>
    <s v="Cashdro"/>
    <d v="2024-02-06T00:00:00"/>
    <s v="17:42"/>
    <x v="0"/>
    <x v="3"/>
    <x v="1"/>
    <x v="1"/>
    <x v="3"/>
    <x v="1"/>
  </r>
  <r>
    <n v="363320"/>
    <s v="Ha enviado una Imagen"/>
    <s v="reclama que demoraron 1 hora en entregar su Gift Box San Valentin.Se pide disculpas al cliente pero logramos validar que la demora fue por el rt.Tienda demoro en responder."/>
    <s v="Maria Alejandra Barrera"/>
    <x v="238"/>
    <s v="sin reclamo a agregador - sin télefono"/>
    <x v="5"/>
    <s v="2175788012"/>
    <x v="1"/>
    <x v="15"/>
    <x v="1"/>
    <s v=""/>
    <s v="Delivery agregadores"/>
    <s v=""/>
    <x v="63"/>
    <s v="sd"/>
    <d v="2024-02-06T00:00:00"/>
    <s v="17:15"/>
    <x v="0"/>
    <x v="4"/>
    <x v="1"/>
    <x v="2"/>
    <x v="9"/>
    <x v="1"/>
  </r>
  <r>
    <n v="363346"/>
    <s v="Reclamo mala atención Mega Plaza Ticket 363346"/>
    <s v="Tienda no le tomo su pedido programado / Lo derivaron a página web / Se consulta con tienda e indica que hara el feedback / se escala."/>
    <s v="Raul Rojas"/>
    <x v="239"/>
    <s v=""/>
    <x v="3"/>
    <s v="100230085"/>
    <x v="2"/>
    <x v="10"/>
    <x v="4"/>
    <s v=""/>
    <s v="Tienda Cajer@"/>
    <s v=""/>
    <x v="13"/>
    <s v="Sheisy Chauca"/>
    <d v="2024-02-06T00:00:00"/>
    <s v="19:30"/>
    <x v="0"/>
    <x v="3"/>
    <x v="1"/>
    <x v="0"/>
    <x v="1"/>
    <x v="0"/>
  </r>
  <r>
    <n v="363360"/>
    <s v="#363360 DEVOLUCION (BRENDA + 99)"/>
    <s v="cliente hace dos pedidos por error  solicita anulacion del 100230011  se anula y se envia solicitud devolucion"/>
    <s v="Brenda Bravo Casaretto"/>
    <x v="240"/>
    <s v="devolución"/>
    <x v="7"/>
    <s v="100230011"/>
    <x v="2"/>
    <x v="2"/>
    <x v="5"/>
    <s v="99"/>
    <s v="Sin responsable"/>
    <s v=""/>
    <x v="64"/>
    <s v="sd"/>
    <d v="2024-02-07T00:00:00"/>
    <s v="09.00-10.00"/>
    <x v="0"/>
    <x v="5"/>
    <x v="1"/>
    <x v="3"/>
    <x v="3"/>
    <x v="1"/>
  </r>
  <r>
    <n v="363429"/>
    <s v="Llamada de 51906694595"/>
    <s v="Cliente nunca recibio pedido pero en rappi aparece entregado / Tienda informa que si se le entregó al motorizado / Se notifica a rappi y menciona que le brindarán la ayuda/ se deriva agregador"/>
    <s v="Diego Ubierna"/>
    <x v="241"/>
    <s v="sin reclamo a agregador"/>
    <x v="5"/>
    <s v="2175825851"/>
    <x v="1"/>
    <x v="7"/>
    <x v="1"/>
    <s v=""/>
    <s v="Delivery agregadores"/>
    <s v=""/>
    <x v="23"/>
    <s v="sd"/>
    <d v="2024-02-07T00:00:00"/>
    <s v="10:43"/>
    <x v="0"/>
    <x v="4"/>
    <x v="1"/>
    <x v="2"/>
    <x v="2"/>
    <x v="1"/>
  </r>
  <r>
    <n v="363566"/>
    <s v="363566 DEVOLUCION Sergio Rios + 96 soles"/>
    <s v="cliente solicita la cancelación de su pedido Box duo minis   se equivoco al seleccionar fecha./ se solicita  la anulación del pedido/ se avisa a tienda para la anulación de boleta."/>
    <s v="Sergio Rios"/>
    <x v="242"/>
    <s v="devolución"/>
    <x v="7"/>
    <s v="100230234"/>
    <x v="2"/>
    <x v="8"/>
    <x v="4"/>
    <s v="96.00"/>
    <s v="Sin responsable"/>
    <s v=""/>
    <x v="4"/>
    <s v="sd"/>
    <d v="2024-02-07T00:00:00"/>
    <s v="19:00-20:00"/>
    <x v="0"/>
    <x v="5"/>
    <x v="1"/>
    <x v="3"/>
    <x v="3"/>
    <x v="1"/>
  </r>
  <r>
    <n v="363592"/>
    <s v="Reclamo mala atención Aeropuerto  Ticket:363592"/>
    <s v="reclama que ma Aeropuerto su atencion de vitrina es decepcionante no son amables y ponen caras. No responde más  se ofrece disculpas y se genera feedback con tienda."/>
    <s v="Maria "/>
    <x v="243"/>
    <s v="sin télefono"/>
    <x v="3"/>
    <s v="sd"/>
    <x v="0"/>
    <x v="11"/>
    <x v="0"/>
    <s v=""/>
    <s v="Tienda Vitrina"/>
    <s v=""/>
    <x v="4"/>
    <s v="sd"/>
    <d v="2024-02-07T00:00:00"/>
    <s v="19:55"/>
    <x v="0"/>
    <x v="3"/>
    <x v="1"/>
    <x v="0"/>
    <x v="3"/>
    <x v="0"/>
  </r>
  <r>
    <n v="363593"/>
    <s v="Reclamo tamaño de producto Encalada: Relleno ticket #363593"/>
    <s v="Indica que se siente estafada ya que el relleno del mini pollo box y del mini cubanito box es muy poca / se notifica y tienda indica que  coordinemos entrega de un mini cubanito box o mini pollo box / cliente se comunicará con anticipación / se escala"/>
    <s v="Cecilia Veronica Ocharan Yzarra"/>
    <x v="244"/>
    <s v="Contacto fuera de horario"/>
    <x v="1"/>
    <s v="100229587"/>
    <x v="2"/>
    <x v="8"/>
    <x v="5"/>
    <s v=""/>
    <s v="Tienda Cocina"/>
    <s v=""/>
    <x v="18"/>
    <s v="sd"/>
    <d v="2024-02-08T00:00:00"/>
    <s v="10:00-11:00"/>
    <x v="0"/>
    <x v="1"/>
    <x v="1"/>
    <x v="0"/>
    <x v="10"/>
    <x v="0"/>
  </r>
  <r>
    <n v="363596"/>
    <s v="MAAL-001-075 4 LIBRO DE RECLAMO POR SABOR MUY DULCE  TIENDA LA MOLINA363596"/>
    <s v="MAAL-001-075 4 cliente reclama que carrot cake esta muy dulce no se puede comer  se informa sobre la receta y sabor. Se explica que el producto tiene esas características. toma como feedback  no hay evidencias"/>
    <s v="Meini Katherine Valencia advincula"/>
    <x v="245"/>
    <s v=""/>
    <x v="11"/>
    <s v="2400006253"/>
    <x v="0"/>
    <x v="0"/>
    <x v="0"/>
    <s v=""/>
    <s v="Sin responsable"/>
    <s v="Muy dulce"/>
    <x v="16"/>
    <s v="sd"/>
    <d v="2024-02-07T00:00:00"/>
    <s v="11:30"/>
    <x v="1"/>
    <x v="7"/>
    <x v="1"/>
    <x v="3"/>
    <x v="1"/>
    <x v="1"/>
  </r>
  <r>
    <n v="363628"/>
    <s v="Reclamo tamaño de producto Dos de mayo/Bolivar: Cortes ticket #363628"/>
    <s v="crocante de manzana llegó marcado para 9 pzs cuando en la web indica 12 pzs. se le enviará las 6 porciones restantes para completar las 12 de cada crocante de manzana."/>
    <s v="Luis Rojas"/>
    <x v="246"/>
    <s v="Cortesía - sin reclamo a agregador"/>
    <x v="1"/>
    <s v="1090338744 / 1090342994"/>
    <x v="1"/>
    <x v="13"/>
    <x v="3"/>
    <s v="96.00"/>
    <s v="Tienda Decorado"/>
    <s v=""/>
    <x v="22"/>
    <s v="Josue Elías"/>
    <d v="2024-02-08T00:00:00"/>
    <s v="07:06/09:51"/>
    <x v="0"/>
    <x v="1"/>
    <x v="1"/>
    <x v="0"/>
    <x v="12"/>
    <x v="0"/>
  </r>
  <r>
    <n v="363662"/>
    <s v="FEEDBACK RECLAMO DELIVERY PROPIO TIENDA San Miguel #363662"/>
    <s v="reclama que la porcion de pie de limon le llego movida  error de driver / se realizara nuevo envío  pendiente a confirmar datos del cliente"/>
    <s v="Gustavo Rivera"/>
    <x v="247"/>
    <s v=""/>
    <x v="10"/>
    <s v="100229701"/>
    <x v="2"/>
    <x v="4"/>
    <x v="4"/>
    <s v=""/>
    <s v="Delivery MA"/>
    <s v=""/>
    <x v="15"/>
    <s v="ALBERTO QUINTERO DANKE"/>
    <d v="2024-02-07T00:00:00"/>
    <s v="18.00-19.00"/>
    <x v="0"/>
    <x v="6"/>
    <x v="1"/>
    <x v="5"/>
    <x v="4"/>
    <x v="0"/>
  </r>
  <r>
    <n v="363725"/>
    <s v="363725 DEVOLUCION Romina Cerdeña monto de 90 soles"/>
    <s v="solicita la anulacion parcial de su pedido por el box duo minis porque se confundio al pedir/ se procede con la solicitud y se informa a tienda."/>
    <s v="Romina Cerdeña"/>
    <x v="248"/>
    <s v="devolución"/>
    <x v="7"/>
    <s v="100230408"/>
    <x v="2"/>
    <x v="7"/>
    <x v="4"/>
    <s v="90.00"/>
    <s v="Sin responsable"/>
    <s v=""/>
    <x v="4"/>
    <s v="sd"/>
    <d v="2024-02-08T00:00:00"/>
    <s v="17:00-18:00"/>
    <x v="0"/>
    <x v="5"/>
    <x v="1"/>
    <x v="3"/>
    <x v="3"/>
    <x v="1"/>
  </r>
  <r>
    <n v="363749"/>
    <s v="Reclamo elemento extraño porcion carrot cake: cabello ticket #363749"/>
    <s v="encontro un cabello en la base del tapper de su porcion de carrot cake.Se pide disculpas y se envia una nueva porcion."/>
    <s v="Clara Milagros Yoshida delgado"/>
    <x v="249"/>
    <s v="Cortesía - sin reclamo a agregador"/>
    <x v="15"/>
    <s v="1090625367"/>
    <x v="1"/>
    <x v="2"/>
    <x v="3"/>
    <s v=""/>
    <s v="Tienda Vitrina"/>
    <s v="Cabello"/>
    <x v="49"/>
    <s v="sd"/>
    <d v="2024-02-08T00:00:00"/>
    <s v="15:13"/>
    <x v="0"/>
    <x v="1"/>
    <x v="1"/>
    <x v="0"/>
    <x v="4"/>
    <x v="0"/>
  </r>
  <r>
    <n v="363787"/>
    <s v="Reclamo mala atención personal cajero La Encalada:Ticket 363787"/>
    <s v="reclama que los meseron no tienen capacitacion en atencion al cliente y que son desatentos.No responde el cliente.Se escala caso."/>
    <s v="Lucy vilca"/>
    <x v="250"/>
    <s v="HON - sin télefono"/>
    <x v="3"/>
    <s v="sd"/>
    <x v="0"/>
    <x v="8"/>
    <x v="2"/>
    <s v=""/>
    <s v="Tienda Meser@"/>
    <s v=""/>
    <x v="4"/>
    <s v="sd"/>
    <d v="2024-02-08T00:00:00"/>
    <s v="19:18"/>
    <x v="0"/>
    <x v="3"/>
    <x v="1"/>
    <x v="0"/>
    <x v="3"/>
    <x v="0"/>
  </r>
  <r>
    <n v="363877"/>
    <s v="Reclamo mala atención Aramburu  363877"/>
    <s v="Reclama que al comprar en tienda le informaron que la entrega sería 10:30 y ya eran 11:30 y no había sido entregado. Tienda indica que es error suyo y que enviaran el producto. La cliente se acercó a tienda a buscar el pedido."/>
    <s v="Diana La rosa Gonzales"/>
    <x v="251"/>
    <s v=""/>
    <x v="3"/>
    <s v="2400006045"/>
    <x v="0"/>
    <x v="3"/>
    <x v="4"/>
    <s v=""/>
    <s v="Tienda Cajer@"/>
    <s v=""/>
    <x v="4"/>
    <s v="Luis Morales"/>
    <d v="2024-02-09T00:00:00"/>
    <s v="10:00-12:00"/>
    <x v="0"/>
    <x v="3"/>
    <x v="1"/>
    <x v="0"/>
    <x v="3"/>
    <x v="0"/>
  </r>
  <r>
    <n v="363888"/>
    <s v="Hola Karla  según lo conversado telefónicamente le hago llegar este mensaje para poder atender su caso."/>
    <s v="Indica que compró el día de ayer por Rappi una red velvet San valentin 12 pzs y le llegó rota /  se evidencia responsabilidad motorizado externo / se notifica a tienda y soporte Rappi / le compensaron desde Rappi."/>
    <s v="Karla Cama"/>
    <x v="252"/>
    <s v="con reclamo a agregador"/>
    <x v="5"/>
    <s v="2175927122"/>
    <x v="1"/>
    <x v="15"/>
    <x v="1"/>
    <s v=""/>
    <s v="Delivery agregadores"/>
    <s v=""/>
    <x v="65"/>
    <s v="sd"/>
    <d v="2024-02-08T00:00:00"/>
    <s v="19:21"/>
    <x v="0"/>
    <x v="4"/>
    <x v="1"/>
    <x v="2"/>
    <x v="15"/>
    <x v="1"/>
  </r>
  <r>
    <n v="363899"/>
    <s v="Ha enviado una Imagen"/>
    <s v="llego  tarjeta impresa errada   se escala con tienda y tienda envia la tarjeta correcta  cliente conforme"/>
    <s v="YESICA FLORIAN"/>
    <x v="253"/>
    <s v=""/>
    <x v="8"/>
    <s v="100230261"/>
    <x v="2"/>
    <x v="8"/>
    <x v="4"/>
    <s v=""/>
    <s v="Tienda Vitrina"/>
    <s v=""/>
    <x v="4"/>
    <s v="Giancarlos"/>
    <d v="2024-02-09T00:00:00"/>
    <s v="16:00-17:00"/>
    <x v="0"/>
    <x v="0"/>
    <x v="1"/>
    <x v="0"/>
    <x v="7"/>
    <x v="0"/>
  </r>
  <r>
    <n v="363910"/>
    <s v="Reclamo elemento extraño cascara de huevo: keke de limon 8pz ticket #363910"/>
    <s v="reclama que encontro trozos de cascara de huevo dentro de su keke de limon 8pz/se pide disculpas   se avisa a calidad y se ofrece un nuevo producto.Cliente acepta."/>
    <s v="Nicole Ramos Paredes"/>
    <x v="254"/>
    <s v="Cortesía"/>
    <x v="15"/>
    <s v="24000006877"/>
    <x v="0"/>
    <x v="11"/>
    <x v="0"/>
    <s v=""/>
    <s v="Producción"/>
    <s v="cascara de huevo"/>
    <x v="45"/>
    <s v="sd"/>
    <d v="2024-02-08T00:00:00"/>
    <s v="12:49"/>
    <x v="0"/>
    <x v="1"/>
    <x v="1"/>
    <x v="1"/>
    <x v="11"/>
    <x v="1"/>
  </r>
  <r>
    <n v="363935"/>
    <s v="Reclamo por dedicatoria errada La molina  Ticket:363935"/>
    <s v="reclama que colocaron en su merengado de chirimoya 12pz una dedicatoria errada   la señora se encuentra en asia.Tienda menciona que no le salio el msm en la comanda. Se pide disculpas y se ofrece cortesia para recojo."/>
    <s v="Sandra Maruyama"/>
    <x v="255"/>
    <s v=""/>
    <x v="14"/>
    <s v="100229697"/>
    <x v="2"/>
    <x v="0"/>
    <x v="5"/>
    <s v=""/>
    <s v="Tienda Vitrina"/>
    <s v=""/>
    <x v="4"/>
    <s v="SD"/>
    <d v="2024-02-09T00:00:00"/>
    <s v="09:00-10:00"/>
    <x v="0"/>
    <x v="0"/>
    <x v="1"/>
    <x v="0"/>
    <x v="14"/>
    <x v="0"/>
  </r>
  <r>
    <n v="363958"/>
    <s v="ALERTA FALLA EN EC - ticket :363958"/>
    <s v="3 horas de demora el pedido ingreso en estado cancelado.Se reporta a ti/ se envia orden pero el cliente reclama que no colocaron la tarjeta.No se verifica tarjeta en el sistema.Se ofrece una cortesia  no responde."/>
    <s v="Kimberling Brito Ruiz"/>
    <x v="256"/>
    <s v="ECommerce/webFalla - nollegotarjetadedicatoria"/>
    <x v="4"/>
    <s v="100230601"/>
    <x v="2"/>
    <x v="13"/>
    <x v="4"/>
    <s v=""/>
    <s v="Sistema"/>
    <s v=""/>
    <x v="66"/>
    <s v="sistema"/>
    <d v="2024-02-09T00:00:00"/>
    <s v="14:00-16:00"/>
    <x v="0"/>
    <x v="3"/>
    <x v="1"/>
    <x v="4"/>
    <x v="1"/>
    <x v="1"/>
  </r>
  <r>
    <n v="363998"/>
    <s v="Reclamo mala atención La mar  Ticket:363998"/>
    <s v="1 hora de retraso   cliente critco reclama que su driver esta esperando y no le atienden.Tienda menciona que tuvo un accidente con el crocante de manzana 12pz.Se pide disculpas y una cortesia."/>
    <s v="Natalia Elejande"/>
    <x v="257"/>
    <s v="Cortesía - sin reclamo a agregador"/>
    <x v="4"/>
    <s v="2175983768"/>
    <x v="1"/>
    <x v="1"/>
    <x v="1"/>
    <s v="22.00"/>
    <s v="Tienda Vitrina"/>
    <s v=""/>
    <x v="4"/>
    <s v="SD"/>
    <d v="2024-02-09T00:00:00"/>
    <s v="16:48"/>
    <x v="0"/>
    <x v="3"/>
    <x v="1"/>
    <x v="0"/>
    <x v="3"/>
    <x v="0"/>
  </r>
  <r>
    <n v="364015"/>
    <s v="Hola que tal"/>
    <s v="Espero 20min por una empanada de carne y que le entregaron empanada de pollo.No tiene foto del producto.Se agradece feedback y se pide disculpas por la demora."/>
    <s v="Sebastian "/>
    <x v="258"/>
    <s v="HON"/>
    <x v="4"/>
    <s v="SD"/>
    <x v="0"/>
    <x v="3"/>
    <x v="0"/>
    <s v=""/>
    <s v="Tienda Vitrina"/>
    <s v=""/>
    <x v="4"/>
    <s v="SD"/>
    <d v="2024-02-09T00:00:00"/>
    <s v="18:35"/>
    <x v="0"/>
    <x v="3"/>
    <x v="1"/>
    <x v="0"/>
    <x v="3"/>
    <x v="0"/>
  </r>
  <r>
    <n v="364022"/>
    <s v="Ha enviado una Imagen"/>
    <s v="Pidió 5 packs de galletas x4 san valentín / falto enviar 1 packs de galletas x4 san valentín /rappi compenso al cliente.Se pide disculpas y se agradece feedback. No se envía faltante"/>
    <s v="Denise Coronado"/>
    <x v="259"/>
    <s v="con reclamo a agregador"/>
    <x v="0"/>
    <s v="2175990417"/>
    <x v="1"/>
    <x v="0"/>
    <x v="1"/>
    <s v=""/>
    <s v="Tienda Vitrina"/>
    <s v=""/>
    <x v="67"/>
    <s v="Rosmery Areche"/>
    <d v="2024-02-09T00:00:00"/>
    <s v="18:38"/>
    <x v="0"/>
    <x v="0"/>
    <x v="1"/>
    <x v="0"/>
    <x v="28"/>
    <x v="0"/>
  </r>
  <r>
    <n v="364026"/>
    <s v="Ha enviado una Imagen"/>
    <s v="solicitó 1 porción de torta carrot cake y una porcion de keke de zanahoria  solo le entregaron la porcion de carrot cake.Tienda asume envio del producto faltante."/>
    <s v="Ingrid Benites"/>
    <x v="260"/>
    <s v=""/>
    <x v="0"/>
    <s v="2400005312"/>
    <x v="0"/>
    <x v="15"/>
    <x v="0"/>
    <s v=""/>
    <s v="Tienda Vitrina"/>
    <s v=""/>
    <x v="68"/>
    <s v="SD"/>
    <d v="2024-02-09T00:00:00"/>
    <s v="18:23"/>
    <x v="0"/>
    <x v="0"/>
    <x v="1"/>
    <x v="0"/>
    <x v="11"/>
    <x v="0"/>
  </r>
  <r>
    <n v="364057"/>
    <s v="¡Hola! Quería comentarles algo que sucedió con un pedido que hice ayer. Pedí un Mix ma box petit de regalo para una amiga y se supone que debía llegar con una tarjeta  pero llegó solo el producto  por lo que mi amiga estaba algo confundida al inicio…"/>
    <s v="no llego dedicatoria/error de tienda. se pide las disculpas y se ofrece envio.Deja de responder.no se coordina envía"/>
    <s v="Lucia Garcia"/>
    <x v="261"/>
    <s v="EncuestaEC"/>
    <x v="8"/>
    <s v="100230626"/>
    <x v="2"/>
    <x v="5"/>
    <x v="4"/>
    <s v=""/>
    <s v="Tienda Vitrina"/>
    <s v=""/>
    <x v="4"/>
    <s v="SD"/>
    <d v="2024-02-09T00:00:00"/>
    <s v="17:00 -18:00"/>
    <x v="0"/>
    <x v="0"/>
    <x v="1"/>
    <x v="0"/>
    <x v="7"/>
    <x v="0"/>
  </r>
  <r>
    <n v="364072"/>
    <s v="FEEDBACK RECLAMO PEDIDO EQUIVOCADO TIENDA Precursores #364072"/>
    <s v="Pidió mousse de limón y le entregaron un mousse de chocolate / se notifica a tienda /no salio la boleta en totem y vitrina le dijo que le entregarían con los productos peor no lo hicieron. Se ofrece el envio del producto correcto."/>
    <s v="Renzo Pflucker Madge"/>
    <x v="262"/>
    <s v="Cortesía"/>
    <x v="2"/>
    <s v="18735"/>
    <x v="5"/>
    <x v="9"/>
    <x v="8"/>
    <s v="15"/>
    <s v="Tienda Vitrina"/>
    <s v=""/>
    <x v="69"/>
    <s v="SD"/>
    <d v="2024-02-09T00:00:00"/>
    <s v="11:38"/>
    <x v="0"/>
    <x v="2"/>
    <x v="1"/>
    <x v="0"/>
    <x v="29"/>
    <x v="0"/>
  </r>
  <r>
    <n v="364105"/>
    <s v="FEEDBACK RECLAMO PEDIDO EQUIVOCADO TIENDA LA MAR #364105"/>
    <s v="Pidió Torta Chocolate en porción y le dieron tartaleta de frutos rojos - personal / responsabilidad de vitrina / se notifica a tienda y enviarán el producto correcto / enviado / se escala"/>
    <s v="Karina Flores Silupu"/>
    <x v="263"/>
    <s v="Cortesía"/>
    <x v="2"/>
    <s v="2400009709"/>
    <x v="0"/>
    <x v="1"/>
    <x v="0"/>
    <s v="16"/>
    <s v="Tienda Vitrina"/>
    <s v=""/>
    <x v="70"/>
    <s v="Jerson Soria"/>
    <d v="2024-02-10T00:00:00"/>
    <s v="13:12"/>
    <x v="0"/>
    <x v="2"/>
    <x v="1"/>
    <x v="0"/>
    <x v="30"/>
    <x v="0"/>
  </r>
  <r>
    <n v="364107"/>
    <s v="Reclamo elemento extraño torta de chocolate- Bolivar: uña ticket #364107"/>
    <s v="Porción de torta de chocolate contenía un pedazo de uña// se escala con calidad y brinda una cortesia por la comunicacion.Autorizado por Carla."/>
    <s v="Maryuri Guzman Chayan"/>
    <x v="264"/>
    <s v="Cortesía - sin reclamo a agregador"/>
    <x v="15"/>
    <s v="2175922125"/>
    <x v="1"/>
    <x v="5"/>
    <x v="1"/>
    <s v="16.00"/>
    <s v="Tienda Vitrina"/>
    <s v="Otro"/>
    <x v="7"/>
    <s v="SD"/>
    <d v="2024-02-08T00:00:00"/>
    <s v="18:23"/>
    <x v="0"/>
    <x v="1"/>
    <x v="1"/>
    <x v="0"/>
    <x v="4"/>
    <x v="0"/>
  </r>
  <r>
    <n v="364255"/>
    <s v="FEEDBACK RECLAMO PEDIDO EQUIVOCADO TIENDA Encalada #364255"/>
    <s v="Pidió red velvet 12 pzs y le entregaron una carrot cake 12 pzs / se le pide evidencias y se notifica a tienda / se genera cortesía del pedido correcto y cliente avisará anticipadamente cuando irá a recogerlo"/>
    <s v="Ruben Enrique Madrid Zagazeta"/>
    <x v="265"/>
    <s v="Cortesía"/>
    <x v="2"/>
    <s v="100230891"/>
    <x v="2"/>
    <x v="8"/>
    <x v="5"/>
    <s v="99.00"/>
    <s v="Tienda Vitrina"/>
    <s v=""/>
    <x v="16"/>
    <s v="SD"/>
    <d v="2024-02-10T00:00:00"/>
    <s v="18:00-19:00"/>
    <x v="0"/>
    <x v="2"/>
    <x v="1"/>
    <x v="0"/>
    <x v="1"/>
    <x v="0"/>
  </r>
  <r>
    <n v="364275"/>
    <s v="Llamada de Doris"/>
    <s v="Cliente solicito bruselina de vainilla y fresas 12 pzs le llegó cheesecake de frutos rojos 12 pzs / Se aviso a tienda  No se genera cortesia de producto  tienda se dió cuenta del error. recogió pedido errado y envío correcto. Ellos se comunicaron con el c"/>
    <s v="Doris Chuchon"/>
    <x v="266"/>
    <s v="Se cambia producto al cliente"/>
    <x v="2"/>
    <s v="2400007233"/>
    <x v="0"/>
    <x v="10"/>
    <x v="4"/>
    <s v=""/>
    <s v="Tienda Vitrina"/>
    <s v=""/>
    <x v="24"/>
    <s v="Sheisy Chauca"/>
    <d v="2024-02-11T00:00:00"/>
    <s v="14.00-15.00"/>
    <x v="0"/>
    <x v="2"/>
    <x v="1"/>
    <x v="0"/>
    <x v="13"/>
    <x v="0"/>
  </r>
  <r>
    <n v="364396"/>
    <s v="Hola qué tal"/>
    <s v="Se envió la tarjeta impresa incorrecta. se valida que fue error de tienda y se le indica al cliente que podemos enviarla con una cortesía pero no acepta."/>
    <s v="Christian Cuyos"/>
    <x v="267"/>
    <s v="nollegotarjetadedicatoria"/>
    <x v="8"/>
    <s v="100231109"/>
    <x v="2"/>
    <x v="8"/>
    <x v="4"/>
    <s v=""/>
    <s v="Tienda Vitrina"/>
    <s v=""/>
    <x v="4"/>
    <s v="SD"/>
    <d v="2024-02-12T00:00:00"/>
    <s v="12:00-13:00"/>
    <x v="0"/>
    <x v="0"/>
    <x v="1"/>
    <x v="0"/>
    <x v="7"/>
    <x v="0"/>
  </r>
  <r>
    <n v="364531"/>
    <s v="364531 DEVOLUCION Lourdes del Aguila Reyes + 105 soles."/>
    <s v="Cliente desea modificar su bruselina chocofresa grande por una mini  no procede  solicita anulacion de su pedido y realizará un nuevo pedido - se notifica a tienda"/>
    <s v="Lourdes Del Aguila Reyes"/>
    <x v="268"/>
    <s v="devolución"/>
    <x v="7"/>
    <s v="100231120"/>
    <x v="2"/>
    <x v="0"/>
    <x v="4"/>
    <s v="105.00"/>
    <s v="Sin responsable"/>
    <s v=""/>
    <x v="4"/>
    <s v="sd"/>
    <d v="2024-02-12T00:00:00"/>
    <s v="12:00-13:00"/>
    <x v="0"/>
    <x v="5"/>
    <x v="1"/>
    <x v="3"/>
    <x v="3"/>
    <x v="1"/>
  </r>
  <r>
    <n v="364660"/>
    <s v="FEEDBACK RECLAMO PEDIDO INCOMPLETO TIENDA LA MARINA #364660"/>
    <s v="No le entregaron porción de torta de chocolate  Se avisa a tienda e indica que le enviarán  sin embargo cliente recogerá producto pendiente y cortesia (galleta choco choco) en tienda Aramburú."/>
    <s v="Angelo Chung"/>
    <x v="269"/>
    <s v="Contacto fuera de horario - Cortesía"/>
    <x v="0"/>
    <s v="2400004354"/>
    <x v="5"/>
    <x v="12"/>
    <x v="0"/>
    <s v="24.00"/>
    <s v="Tienda Vitrina"/>
    <s v=""/>
    <x v="7"/>
    <s v="Maiza Pastor"/>
    <d v="2024-02-12T00:00:00"/>
    <s v="17:55"/>
    <x v="0"/>
    <x v="0"/>
    <x v="1"/>
    <x v="0"/>
    <x v="4"/>
    <x v="0"/>
  </r>
  <r>
    <n v="364661"/>
    <s v="(Translated by Google) I was literally with a friend for 40 minutes to be served and in the end we got up from the table and went to complain and in reality there were no other customers  only us  a girl when we arrived cleaned the table for us and fro..."/>
    <s v="Literal estuve con una amiga 40 minutos para q Nos atendieran y a la final nos levantamos de la mesa y fuimos a reclamar y en realidad no habían más clientes solo nosotras una chica al llegar nos limpio la mesa y de ahí no fue más patético el servicio"/>
    <s v="Priscilia Rendon"/>
    <x v="270"/>
    <s v="Google MB 1 - Rating: 1"/>
    <x v="4"/>
    <s v="SD"/>
    <x v="0"/>
    <x v="0"/>
    <x v="2"/>
    <s v=""/>
    <s v="Tienda Meser@"/>
    <s v=""/>
    <x v="4"/>
    <s v="SD"/>
    <d v="2024-02-13T00:00:00"/>
    <s v="12:30"/>
    <x v="0"/>
    <x v="3"/>
    <x v="1"/>
    <x v="0"/>
    <x v="3"/>
    <x v="0"/>
  </r>
  <r>
    <n v="364680"/>
    <s v="FEEDBACK RECLAMO PEDIDO EQUIVOCADO TIENDA ENCALADA #TICKET 364680"/>
    <s v="asesor indico por error a tienda que el pedido era para el 13 pero era para el 14  se ofrece disculpas al cliente y una cortesía"/>
    <s v="Janice Velit"/>
    <x v="271"/>
    <s v="Cortesía"/>
    <x v="2"/>
    <s v="100231415"/>
    <x v="2"/>
    <x v="8"/>
    <x v="4"/>
    <s v=""/>
    <s v="Atención al cliente"/>
    <s v=""/>
    <x v="71"/>
    <s v="Daphne Negrón"/>
    <d v="2024-02-14T00:00:00"/>
    <s v="08:00-10:00"/>
    <x v="0"/>
    <x v="2"/>
    <x v="1"/>
    <x v="1"/>
    <x v="9"/>
    <x v="1"/>
  </r>
  <r>
    <n v="364759"/>
    <s v="# 364759 DEVOLUCION Flor de Maria Salazar Vila + 99 soles"/>
    <s v="Menciona que le debitaron 99 soles por una compra  en magento sale cancelado y no se valida abono en IZIPAY.Espera de contabilidad"/>
    <s v="Hector Ulises Rivera Flores"/>
    <x v="272"/>
    <s v="ECommerce/webFalla - sin asignar"/>
    <x v="7"/>
    <s v="100231392"/>
    <x v="2"/>
    <x v="5"/>
    <x v="5"/>
    <s v="99.00"/>
    <s v="Sistema"/>
    <s v=""/>
    <x v="72"/>
    <s v="SD"/>
    <d v="2024-02-13T00:00:00"/>
    <s v="09:00-10:00"/>
    <x v="0"/>
    <x v="5"/>
    <x v="1"/>
    <x v="4"/>
    <x v="3"/>
    <x v="1"/>
  </r>
  <r>
    <n v="364773"/>
    <s v="Reclamo mala atención vitrina Paso 28  Ticket:364773"/>
    <s v="Menciona que le indicaron de manera despota y mala manera que no se pueden agregar decoraciones adicionales a una minimaria bruselina de vainilla con fresas y diseño en petit box / se pide disculpas y se agradece feedback."/>
    <s v="Katia Ramirez"/>
    <x v="273"/>
    <s v="sin asignar"/>
    <x v="3"/>
    <s v="sd"/>
    <x v="0"/>
    <x v="2"/>
    <x v="0"/>
    <s v=""/>
    <s v="Tienda Supervisor"/>
    <s v=""/>
    <x v="4"/>
    <s v="Merari Cabanillas"/>
    <d v="2024-02-13T00:00:00"/>
    <s v="11:00-12:00"/>
    <x v="0"/>
    <x v="3"/>
    <x v="1"/>
    <x v="0"/>
    <x v="3"/>
    <x v="0"/>
  </r>
  <r>
    <n v="364869"/>
    <s v="Ha enviado una Imagen"/>
    <s v="asesoras no colocaron correctamente la dirección que el cliente menciono y el pedido no fue entregado por dirección errada. Se ofrece disculpas y una cortesía"/>
    <s v="dolly cespedes"/>
    <x v="274"/>
    <s v="ECommerce/webFalla - Cortesía"/>
    <x v="4"/>
    <s v="100231570"/>
    <x v="2"/>
    <x v="7"/>
    <x v="4"/>
    <s v=""/>
    <s v="Atención al cliente"/>
    <s v=""/>
    <x v="6"/>
    <s v="Lucero del alba y Kelly Guillen"/>
    <d v="2024-02-13T00:00:00"/>
    <s v="16:00-17:00"/>
    <x v="0"/>
    <x v="3"/>
    <x v="1"/>
    <x v="1"/>
    <x v="5"/>
    <x v="1"/>
  </r>
  <r>
    <n v="365008"/>
    <s v="FEEDBACK RECLAMO DELIVERY PROPIO TIENDA (LA MAR) #(365008)"/>
    <s v="no le llego la torta de chocolate de 12pzs  se pide disculpas al cliente   el cargui tenia la torta en la mochila y por error no lo entrego. Pedido entregado."/>
    <s v="Silvia "/>
    <x v="275"/>
    <s v=""/>
    <x v="0"/>
    <s v="2400010167"/>
    <x v="0"/>
    <x v="1"/>
    <x v="4"/>
    <s v=""/>
    <s v="Delivery MA"/>
    <s v=""/>
    <x v="13"/>
    <s v="anni campos"/>
    <d v="2024-02-13T00:00:00"/>
    <s v="16:00-18:00"/>
    <x v="0"/>
    <x v="0"/>
    <x v="1"/>
    <x v="5"/>
    <x v="1"/>
    <x v="0"/>
  </r>
  <r>
    <n v="365009"/>
    <s v="Reclamo elemento extraño croissant jamón y queso gouda : plastico ticket #365009"/>
    <s v="encontro un pedazo de bolsa en uno de los croissant jamón y queso gouda de su TWO box.Se pide disculpas y se ofrece una cortesia por lo sucedido."/>
    <s v="Silvia Marquina Leon"/>
    <x v="276"/>
    <s v="Cortesía"/>
    <x v="15"/>
    <s v="24000010167"/>
    <x v="0"/>
    <x v="1"/>
    <x v="4"/>
    <s v=""/>
    <s v="Tienda Cocina"/>
    <s v="plástico"/>
    <x v="29"/>
    <s v="SD"/>
    <d v="2024-02-12T00:00:00"/>
    <s v="16:00-18:00"/>
    <x v="0"/>
    <x v="1"/>
    <x v="1"/>
    <x v="0"/>
    <x v="9"/>
    <x v="0"/>
  </r>
  <r>
    <n v="365098"/>
    <s v="Llamada de 51944246762"/>
    <s v="cliente menciona que rappi no le entrego su pedido  se le indica continuar el reclamo por el area de soporte de rappi."/>
    <s v="Lorena Medina"/>
    <x v="277"/>
    <s v="sin reclamo a agregador"/>
    <x v="5"/>
    <s v="2176280823"/>
    <x v="1"/>
    <x v="4"/>
    <x v="1"/>
    <s v=""/>
    <s v="Delivery agregadores"/>
    <s v=""/>
    <x v="58"/>
    <s v="sd"/>
    <d v="2024-02-13T00:00:00"/>
    <s v="18:26"/>
    <x v="0"/>
    <x v="4"/>
    <x v="1"/>
    <x v="2"/>
    <x v="9"/>
    <x v="1"/>
  </r>
  <r>
    <n v="365136"/>
    <s v="Hola buen día"/>
    <s v="Reclamo movimiento / pedido por agregador / compensación por Pedidos ya"/>
    <s v="Giorgio Menchelli"/>
    <x v="278"/>
    <s v="Contacto fuera de horario - con reclamo a agregador - sin asignar"/>
    <x v="5"/>
    <s v="1095606713"/>
    <x v="1"/>
    <x v="0"/>
    <x v="3"/>
    <s v=""/>
    <s v="Delivery agregadores"/>
    <s v=""/>
    <x v="18"/>
    <s v="sd"/>
    <d v="2024-02-13T00:00:00"/>
    <s v="21:54"/>
    <x v="0"/>
    <x v="4"/>
    <x v="1"/>
    <x v="2"/>
    <x v="10"/>
    <x v="1"/>
  </r>
  <r>
    <n v="365151"/>
    <s v="Buenos días me brinda su catálogo porfavor"/>
    <s v="1 hora y 19 minutos demora  se ofrece disculpas y el cliente acepta"/>
    <s v="Junior Azabache"/>
    <x v="279"/>
    <s v="Contacto fuera de horario"/>
    <x v="4"/>
    <s v="100232257"/>
    <x v="2"/>
    <x v="4"/>
    <x v="4"/>
    <s v=""/>
    <s v="Tienda"/>
    <s v=""/>
    <x v="4"/>
    <s v="OTNIELHERRERA"/>
    <d v="2024-02-14T00:00:00"/>
    <s v="08:00-10:00"/>
    <x v="0"/>
    <x v="3"/>
    <x v="1"/>
    <x v="0"/>
    <x v="3"/>
    <x v="0"/>
  </r>
  <r>
    <n v="365153"/>
    <s v="ra por su pagina web se genero el numero de pedido se pago con yape pero no me llega la confirmación a mi correo del pedido me podrian ayudar porfavor"/>
    <s v="2024-2-15 (14:00-16:00)"/>
    <s v="Juan carlos roque hidalgo"/>
    <x v="280"/>
    <s v="Contacto fuera de horario - Cortesía"/>
    <x v="4"/>
    <s v="100232239"/>
    <x v="2"/>
    <x v="7"/>
    <x v="4"/>
    <s v=""/>
    <s v="Sistema"/>
    <s v=""/>
    <x v="4"/>
    <s v="SD"/>
    <d v="2024-02-14T00:00:00"/>
    <s v="14:00-16:00"/>
    <x v="0"/>
    <x v="3"/>
    <x v="1"/>
    <x v="4"/>
    <x v="3"/>
    <x v="1"/>
  </r>
  <r>
    <n v="365233"/>
    <s v="Hola  una consulta ?"/>
    <s v="Indica que no llego dedicatoria el 14/02  se le ofrecer cortesía de porción de dulzura de pecanas para el 16/03 rango: 13:00-14:00 pm / notificado a tienda"/>
    <s v="María del Carmen Jayo"/>
    <x v="281"/>
    <s v="Cortesía - sin asignar"/>
    <x v="8"/>
    <s v="100231995"/>
    <x v="2"/>
    <x v="13"/>
    <x v="4"/>
    <s v="16"/>
    <s v="Tienda Vitrina"/>
    <s v=""/>
    <x v="4"/>
    <s v="SD"/>
    <d v="2024-02-14T00:00:00"/>
    <s v="08.00-10.00"/>
    <x v="0"/>
    <x v="0"/>
    <x v="1"/>
    <x v="0"/>
    <x v="7"/>
    <x v="0"/>
  </r>
  <r>
    <n v="365268"/>
    <s v="FEEDBACK RECLAMO PEDIDO INCOMPLETO TIENDA (PRECURSORES) #(365268)"/>
    <s v="Pidió minimariacarrot cake San Valentin  5 box de trufas san valentín  petit box san valentín. No le llegó cofre de la felicidad san valentín / Se genera envío de 2 box"/>
    <s v="Jessica Sierra"/>
    <x v="282"/>
    <s v="Cortesía - sin asignar"/>
    <x v="0"/>
    <s v="100232462"/>
    <x v="2"/>
    <x v="9"/>
    <x v="4"/>
    <s v=""/>
    <s v="Tienda Vitrina"/>
    <s v=""/>
    <x v="73"/>
    <s v="SD"/>
    <d v="2024-02-14T00:00:00"/>
    <s v="10:00-12:00"/>
    <x v="0"/>
    <x v="0"/>
    <x v="1"/>
    <x v="0"/>
    <x v="31"/>
    <x v="0"/>
  </r>
  <r>
    <n v="365284"/>
    <s v="Hola!"/>
    <s v="No le llega dedicatoria ni tarjeta impresa  se le ofrece cortesia"/>
    <s v="Diego Nuñez Necochea"/>
    <x v="283"/>
    <s v="Pedidos Fuera de hora - ECommerce/webFalla - nollegotarjetadedicatoria - Cortesía - sin asignar"/>
    <x v="8"/>
    <s v="100232651"/>
    <x v="2"/>
    <x v="15"/>
    <x v="4"/>
    <s v=""/>
    <s v="Sistema"/>
    <s v=""/>
    <x v="4"/>
    <s v="SD"/>
    <d v="2024-02-14T00:00:00"/>
    <s v="14:00-15:00"/>
    <x v="0"/>
    <x v="0"/>
    <x v="1"/>
    <x v="4"/>
    <x v="7"/>
    <x v="1"/>
  </r>
  <r>
    <n v="365371"/>
    <s v="#365371 DEVOLUCION Stefanny Lozano  + 55 soles"/>
    <s v="pedido con pago pendiente 200009141 pero si registra pago en portal / se gestiona devolucion de dinero.  / cl se comunicaria para gestionar cortesia."/>
    <s v="Stefanny Lozano"/>
    <x v="284"/>
    <s v="ECommerce/webFalla - devolución - sin asignar"/>
    <x v="10"/>
    <s v="200009141"/>
    <x v="2"/>
    <x v="5"/>
    <x v="4"/>
    <s v="55.00"/>
    <s v="Sistema"/>
    <s v=""/>
    <x v="4"/>
    <s v="SD"/>
    <d v="2024-02-14T00:00:00"/>
    <s v="09:00-10:00"/>
    <x v="0"/>
    <x v="6"/>
    <x v="1"/>
    <x v="4"/>
    <x v="3"/>
    <x v="1"/>
  </r>
  <r>
    <n v="365481"/>
    <s v="FEEDBACK RECLAMO DELIVERY PROPIO TIENDA LA MAR #365481"/>
    <s v="Cliente recibio el producto derretido / se avisa a calidad y se pacta cortesía para el dia 15/02 08.00-10.00"/>
    <s v="Nicole Delgado Granda"/>
    <x v="285"/>
    <s v="Cortesía - EncuestaEC"/>
    <x v="10"/>
    <s v="100231987"/>
    <x v="2"/>
    <x v="1"/>
    <x v="4"/>
    <s v="55.00"/>
    <s v="Delivery MA"/>
    <s v=""/>
    <x v="62"/>
    <s v="ANNIECAMPOS"/>
    <d v="2024-02-14T00:00:00"/>
    <s v="08:00-10:00"/>
    <x v="0"/>
    <x v="6"/>
    <x v="1"/>
    <x v="5"/>
    <x v="2"/>
    <x v="0"/>
  </r>
  <r>
    <n v="365487"/>
    <s v="Reclamo pedido movido PY -San Miguel  Ticket:365487"/>
    <s v="MAAL-001-0756- reclama que su torta de chocolate san valentin llego movida y demoramos en brindarle soporte-Se comunicara con PY  y se ofrecio cajita de alfajores por la demora. Cliente acepta."/>
    <s v="Nathanya Gianna Sánchez Chiva"/>
    <x v="286"/>
    <s v="Libro de reclamaciones - Cortesía - sin reclamo a agregador"/>
    <x v="19"/>
    <s v="1095718810"/>
    <x v="1"/>
    <x v="4"/>
    <x v="3"/>
    <s v="29.9"/>
    <s v="Delivery agregadores"/>
    <s v=""/>
    <x v="74"/>
    <s v="SD"/>
    <d v="2024-02-14T00:00:00"/>
    <s v="10:32"/>
    <x v="1"/>
    <x v="4"/>
    <x v="1"/>
    <x v="2"/>
    <x v="1"/>
    <x v="1"/>
  </r>
  <r>
    <n v="365499"/>
    <s v="Ha enviado una Imagen"/>
    <s v="No llegó two box// se crea guía// se reporta a tienda para envío. Se revisa que se entrego  se ofrece cortesia por demora"/>
    <s v="Rossana Ruiz"/>
    <x v="287"/>
    <s v="Cortesía - sin asignar"/>
    <x v="0"/>
    <s v="100231564"/>
    <x v="2"/>
    <x v="4"/>
    <x v="4"/>
    <s v=""/>
    <s v="Tienda Vitrina"/>
    <s v=""/>
    <x v="29"/>
    <s v="SD"/>
    <d v="2024-02-14T00:00:00"/>
    <s v="08.00-10.00"/>
    <x v="0"/>
    <x v="0"/>
    <x v="1"/>
    <x v="0"/>
    <x v="9"/>
    <x v="0"/>
  </r>
  <r>
    <n v="365545"/>
    <s v="Hola qué tal?"/>
    <s v="reclama que no llego dedicatoria   se piden disculpas"/>
    <s v="Stephanie Diaz"/>
    <x v="288"/>
    <s v="Pedidos Fuera de hora - ECommerce/webFalla - nollegotarjetadedicatoria - sin asignar"/>
    <x v="14"/>
    <s v="100232614"/>
    <x v="2"/>
    <x v="3"/>
    <x v="4"/>
    <s v=""/>
    <s v="Sistema"/>
    <s v=""/>
    <x v="4"/>
    <s v="SD"/>
    <d v="2024-02-14T00:00:00"/>
    <s v="12:00-14:00"/>
    <x v="0"/>
    <x v="0"/>
    <x v="1"/>
    <x v="4"/>
    <x v="14"/>
    <x v="1"/>
  </r>
  <r>
    <n v="365547"/>
    <s v="Hola"/>
    <s v="consulta pedido  pedido entregado"/>
    <s v="Ivonne Stefany Pastor"/>
    <x v="289"/>
    <s v="sin asignar"/>
    <x v="4"/>
    <s v="100232131"/>
    <x v="2"/>
    <x v="15"/>
    <x v="4"/>
    <s v=""/>
    <s v="Tienda Vitrina"/>
    <s v=""/>
    <x v="4"/>
    <s v="sd"/>
    <d v="2024-02-14T00:00:00"/>
    <s v="12:00-13:00"/>
    <x v="0"/>
    <x v="3"/>
    <x v="1"/>
    <x v="0"/>
    <x v="3"/>
    <x v="0"/>
  </r>
  <r>
    <n v="365563"/>
    <s v="Llamada de 51941729068"/>
    <s v="llama para saber sobre su pedido  se le informa que llegara tarde"/>
    <s v="Jocelyne Romero Ortiz"/>
    <x v="290"/>
    <s v=""/>
    <x v="4"/>
    <s v="100232095"/>
    <x v="2"/>
    <x v="3"/>
    <x v="4"/>
    <s v=""/>
    <s v="Tienda Vitrina"/>
    <s v=""/>
    <x v="4"/>
    <s v="SD"/>
    <d v="2024-02-14T00:00:00"/>
    <s v="10.00-12.00"/>
    <x v="0"/>
    <x v="3"/>
    <x v="1"/>
    <x v="0"/>
    <x v="3"/>
    <x v="0"/>
  </r>
  <r>
    <n v="365564"/>
    <s v="MAAL-001-0755 LIBRO DE RECLAMO LA MAR Ticket 365564"/>
    <s v="MAAL-001-0755 no llegó cajita de alfajores// se consulta con agregador// realizó devolución de monto faltante  2do producto no ingresó a sistema."/>
    <s v="ALEJANDRA CAROLINA CASTRO CESPEDES"/>
    <x v="291"/>
    <s v="Libro de reclamaciones - con reclamo a agregador - sin asignar"/>
    <x v="23"/>
    <s v="2176320242"/>
    <x v="1"/>
    <x v="4"/>
    <x v="1"/>
    <s v=""/>
    <s v="Sistema"/>
    <s v=""/>
    <x v="6"/>
    <s v="SD"/>
    <d v="2024-02-14T00:00:00"/>
    <s v="10:18"/>
    <x v="1"/>
    <x v="0"/>
    <x v="1"/>
    <x v="4"/>
    <x v="5"/>
    <x v="1"/>
  </r>
  <r>
    <n v="365581"/>
    <s v="Ha enviado una Imagen"/>
    <s v="no llego limonada en su almuerzo verano / se reporta a tienda// se realiza envío."/>
    <s v="Pedro Guduy"/>
    <x v="292"/>
    <s v="sin reclamo a agregador - sin asignar"/>
    <x v="0"/>
    <s v="1098326170"/>
    <x v="1"/>
    <x v="8"/>
    <x v="3"/>
    <s v=""/>
    <s v="Tienda Vitrina"/>
    <s v=""/>
    <x v="18"/>
    <s v="SD"/>
    <d v="2024-02-14T00:00:00"/>
    <s v="S/D"/>
    <x v="0"/>
    <x v="0"/>
    <x v="1"/>
    <x v="0"/>
    <x v="10"/>
    <x v="0"/>
  </r>
  <r>
    <n v="365594"/>
    <s v="Buenas tardes"/>
    <s v="pedido entregado fuera de hora"/>
    <s v="Kevin Tello"/>
    <x v="293"/>
    <s v="Pedidos Fuera de hora - sin asignar"/>
    <x v="4"/>
    <s v="100231844"/>
    <x v="2"/>
    <x v="2"/>
    <x v="4"/>
    <s v=""/>
    <s v="Tienda Vitrina"/>
    <s v=""/>
    <x v="4"/>
    <s v="SD"/>
    <d v="2024-02-14T00:00:00"/>
    <s v="12:00-14:00"/>
    <x v="0"/>
    <x v="3"/>
    <x v="1"/>
    <x v="0"/>
    <x v="3"/>
    <x v="0"/>
  </r>
  <r>
    <n v="365633"/>
    <s v="Llamada de 4917662523246"/>
    <s v="Pedido con demora agregador  se informa a tienda."/>
    <s v="nassir abad"/>
    <x v="294"/>
    <s v="sin asignar"/>
    <x v="4"/>
    <s v="2176325909"/>
    <x v="1"/>
    <x v="2"/>
    <x v="1"/>
    <s v=""/>
    <s v="Tienda"/>
    <s v=""/>
    <x v="4"/>
    <s v="SD"/>
    <d v="2024-02-14T00:00:00"/>
    <s v="11:29"/>
    <x v="0"/>
    <x v="3"/>
    <x v="1"/>
    <x v="0"/>
    <x v="3"/>
    <x v="0"/>
  </r>
  <r>
    <n v="365640"/>
    <s v="Hola  si aquí la foto"/>
    <s v="compro cofre de san valentin y le entregaron porcion de cheesecake de frutos rojos. se hará envío del producto correcto y una cortesía de galleta de chocochips"/>
    <s v="Miguel Angel Pablo"/>
    <x v="295"/>
    <s v="Cortesía"/>
    <x v="2"/>
    <s v="100231700"/>
    <x v="2"/>
    <x v="1"/>
    <x v="4"/>
    <s v="8.00"/>
    <s v="Tienda Vitrina"/>
    <s v=""/>
    <x v="75"/>
    <s v="SD"/>
    <d v="2024-02-14T00:00:00"/>
    <s v="10:00-12:00"/>
    <x v="0"/>
    <x v="2"/>
    <x v="1"/>
    <x v="0"/>
    <x v="4"/>
    <x v="0"/>
  </r>
  <r>
    <n v="365662"/>
    <s v="Buenas tardes  entiendo"/>
    <s v="CORTESIA PICKUP-pedido no entregado por direccion erronea  cliente ira a recoger pedido a tienda / Cortesía recojo en tienda Ma Chorillos."/>
    <s v="Michell Roman"/>
    <x v="296"/>
    <s v="Cortesía - sin asignar"/>
    <x v="4"/>
    <s v="100232688"/>
    <x v="2"/>
    <x v="6"/>
    <x v="4"/>
    <s v=""/>
    <s v="Tienda Vitrina"/>
    <s v=""/>
    <x v="4"/>
    <s v="sd"/>
    <d v="2024-02-14T00:00:00"/>
    <s v="12:00-13:00"/>
    <x v="0"/>
    <x v="3"/>
    <x v="1"/>
    <x v="0"/>
    <x v="3"/>
    <x v="0"/>
  </r>
  <r>
    <n v="365705"/>
    <s v="Buenas tardes"/>
    <s v="comenta que le llegaron movidos los cupcakes  se manda template caso del 14. Cliente indica que se acerco a tienda y le brindarón solución no brinda más información"/>
    <s v="Aiza Gamal"/>
    <x v="297"/>
    <s v="sin asignar"/>
    <x v="10"/>
    <s v="sd"/>
    <x v="2"/>
    <x v="12"/>
    <x v="4"/>
    <s v=""/>
    <s v="Delivery MA"/>
    <s v=""/>
    <x v="76"/>
    <s v="sd"/>
    <d v="2024-02-14T00:00:00"/>
    <s v="sd"/>
    <x v="0"/>
    <x v="6"/>
    <x v="1"/>
    <x v="5"/>
    <x v="32"/>
    <x v="0"/>
  </r>
  <r>
    <n v="365718"/>
    <s v="MAAL-001-0757: Libro Reclamo mala atención (Chorrillos) Ticket365718"/>
    <s v="MAAL-001-0757 solicito 2 petit box sv y llego movido  tiene reclamo en raapi  compensada con 64  el valor de su compra"/>
    <s v="Liliana Valdivia"/>
    <x v="298"/>
    <s v="Libro de reclamaciones - con reclamo a agregador - sin asignar"/>
    <x v="19"/>
    <s v="2176315821"/>
    <x v="1"/>
    <x v="6"/>
    <x v="1"/>
    <s v=""/>
    <s v="Delivery agregadores"/>
    <s v=""/>
    <x v="77"/>
    <s v="sd"/>
    <d v="2024-02-14T00:00:00"/>
    <s v="09:20"/>
    <x v="1"/>
    <x v="4"/>
    <x v="1"/>
    <x v="2"/>
    <x v="9"/>
    <x v="1"/>
  </r>
  <r>
    <n v="365720"/>
    <s v="#365720DEVOLUCION GIANCARLO ARQUIÑIGO + 38"/>
    <s v="Se genera la devolucion por pedido no entregado en sanvalentin  se genera envio del pedido con aviso a tienda y se informa sobre Giftcard"/>
    <s v="Giancarlo Eusebio Arquiñigo"/>
    <x v="299"/>
    <s v="ECommerce/webFalla - Cortesía - devolución - sin asignar - giftcardSV2024"/>
    <x v="10"/>
    <s v="100232888"/>
    <x v="2"/>
    <x v="4"/>
    <x v="4"/>
    <s v=""/>
    <s v="Sistema"/>
    <s v=""/>
    <x v="77"/>
    <s v="sd"/>
    <d v="2024-02-14T00:00:00"/>
    <s v="14.00-16.00"/>
    <x v="0"/>
    <x v="6"/>
    <x v="1"/>
    <x v="4"/>
    <x v="9"/>
    <x v="1"/>
  </r>
  <r>
    <n v="365763"/>
    <s v="#(365763) DEVOLUCION (Alessandra Robatti+ 22)"/>
    <s v="recojo pickup-Se ofrece devolucion y cortesia del mismo producto / Cortesía recojo en tienda MA Independencia"/>
    <s v="Alessandra Robatti"/>
    <x v="300"/>
    <s v="ECommerce/webFalla - Cortesía - devolución - sin asignar"/>
    <x v="10"/>
    <s v="100232870"/>
    <x v="2"/>
    <x v="8"/>
    <x v="4"/>
    <s v="16.00"/>
    <s v="Sistema"/>
    <s v=""/>
    <x v="7"/>
    <s v="sd"/>
    <d v="2024-02-14T00:00:00"/>
    <s v="12:00-14:00"/>
    <x v="0"/>
    <x v="6"/>
    <x v="1"/>
    <x v="4"/>
    <x v="4"/>
    <x v="1"/>
  </r>
  <r>
    <n v="365788"/>
    <s v="Hola Alejandra  según lo conversado telefónicamente le hago llegar este mensaje para poder atender su caso."/>
    <s v="cliente reclama pedido movido y tarjeta impresa  del pedido se le emnciona que pedido se entrego en la posicion correcta y entiende  en la tarejta menciona que hara la cmpra de una porcion de torta y que desea que ahi le enviemos la tarjeta impresa"/>
    <s v="Alejandra Torres Cuba"/>
    <x v="301"/>
    <s v="nollegotarjetadedicatoria"/>
    <x v="8"/>
    <s v="100232713"/>
    <x v="2"/>
    <x v="8"/>
    <x v="4"/>
    <s v=""/>
    <s v="Tienda Vitrina"/>
    <s v=""/>
    <x v="4"/>
    <s v="sd"/>
    <d v="2024-02-14T00:00:00"/>
    <s v="12.00-14.00"/>
    <x v="0"/>
    <x v="0"/>
    <x v="1"/>
    <x v="0"/>
    <x v="7"/>
    <x v="0"/>
  </r>
  <r>
    <n v="365872"/>
    <s v="Está bien  pero traten de no demorar mucho por favor."/>
    <s v="Pedido entregado con demora"/>
    <s v="Miguel Angel Morales Huaraca"/>
    <x v="302"/>
    <s v="sin asignar"/>
    <x v="4"/>
    <s v="100232719"/>
    <x v="2"/>
    <x v="13"/>
    <x v="4"/>
    <s v=""/>
    <s v="Sistema"/>
    <s v=""/>
    <x v="4"/>
    <s v="SD"/>
    <d v="2024-02-14T00:00:00"/>
    <s v="14:00-16:00"/>
    <x v="0"/>
    <x v="3"/>
    <x v="1"/>
    <x v="4"/>
    <x v="3"/>
    <x v="1"/>
  </r>
  <r>
    <n v="365874"/>
    <s v="FEEDBACK RECLAMO DELIVERY PROPIO TIENDA LA MAR#365874"/>
    <s v="Cliente menciona que no la llamaron para la entrega   solicita su anulacion inmediata .Se envia los datos a cobranzas ."/>
    <s v="Maryte Cerdan"/>
    <x v="303"/>
    <s v="devolución - giftcardSV2024"/>
    <x v="10"/>
    <s v="100231833"/>
    <x v="2"/>
    <x v="1"/>
    <x v="4"/>
    <s v="58.00"/>
    <s v="Delivery MA"/>
    <s v=""/>
    <x v="11"/>
    <s v="FERNANDOMENDOZA"/>
    <d v="2024-02-14T00:00:00"/>
    <s v="10:00-12:00"/>
    <x v="0"/>
    <x v="6"/>
    <x v="1"/>
    <x v="5"/>
    <x v="9"/>
    <x v="0"/>
  </r>
  <r>
    <n v="365910"/>
    <s v="Estimados   se podido una dedicatoria y no colocaron"/>
    <s v="Se ofrece cortesía por falta de dedicatoria"/>
    <s v="Giovana Ore"/>
    <x v="304"/>
    <s v="sin asignar"/>
    <x v="14"/>
    <s v="100232567"/>
    <x v="2"/>
    <x v="13"/>
    <x v="4"/>
    <s v=""/>
    <s v="Tienda Vitrina"/>
    <s v=""/>
    <x v="4"/>
    <s v="sd"/>
    <d v="2024-02-14T00:00:00"/>
    <s v="12:00-14:00"/>
    <x v="0"/>
    <x v="0"/>
    <x v="1"/>
    <x v="0"/>
    <x v="14"/>
    <x v="0"/>
  </r>
  <r>
    <n v="365913"/>
    <s v="No me ha llegado mi pedido"/>
    <s v="3 horas  se ofrece disculpas"/>
    <s v="Anel Cachay "/>
    <x v="305"/>
    <s v="sin asignar"/>
    <x v="4"/>
    <s v="100232165"/>
    <x v="2"/>
    <x v="3"/>
    <x v="4"/>
    <s v=""/>
    <s v="Tienda"/>
    <s v=""/>
    <x v="4"/>
    <s v="sd"/>
    <d v="2024-02-14T00:00:00"/>
    <s v="12:00-14:00"/>
    <x v="0"/>
    <x v="3"/>
    <x v="1"/>
    <x v="0"/>
    <x v="3"/>
    <x v="0"/>
  </r>
  <r>
    <n v="365921"/>
    <s v="Ha enviado una Imagen"/>
    <s v="le llego la tarjeta impresa de otro cliente desea que le envien la correcta. No se hace seguimiento del caso por alta demanda"/>
    <s v="Rosalia Bravo"/>
    <x v="306"/>
    <s v="ECommerce/webFalla - sin asignar"/>
    <x v="8"/>
    <s v="100232643"/>
    <x v="2"/>
    <x v="13"/>
    <x v="4"/>
    <s v=""/>
    <s v="Sistema"/>
    <s v=""/>
    <x v="4"/>
    <s v="sd"/>
    <d v="2024-02-14T00:00:00"/>
    <s v="12:00-14:00"/>
    <x v="0"/>
    <x v="0"/>
    <x v="1"/>
    <x v="4"/>
    <x v="7"/>
    <x v="1"/>
  </r>
  <r>
    <n v="365991"/>
    <s v="#(365991) DEVOLUCION (Danna Casteo+ 55.00)"/>
    <s v="MAAL-001-0778/ reclama que no llego su minimaria de chocolate.Se ofrece  devolución  cortesía y gift card"/>
    <s v="Danna Ghandira Casteo Vela"/>
    <x v="307"/>
    <s v="Cortesía - devolución - sin asignar - giftcardSV2024"/>
    <x v="24"/>
    <s v="100233047"/>
    <x v="2"/>
    <x v="13"/>
    <x v="4"/>
    <s v="55.00"/>
    <s v="Tienda Vitrina"/>
    <s v=""/>
    <x v="23"/>
    <s v="SD"/>
    <d v="2024-02-14T00:00:00"/>
    <s v="18:00-21:00"/>
    <x v="1"/>
    <x v="6"/>
    <x v="1"/>
    <x v="0"/>
    <x v="2"/>
    <x v="0"/>
  </r>
  <r>
    <n v="366006"/>
    <s v="Buen día"/>
    <s v="pedido entregado"/>
    <s v="Marlene León"/>
    <x v="308"/>
    <s v="ECommerce/webFalla - sin asignar"/>
    <x v="4"/>
    <s v="100232639"/>
    <x v="2"/>
    <x v="5"/>
    <x v="4"/>
    <s v=""/>
    <s v="Sistema"/>
    <s v=""/>
    <x v="4"/>
    <s v="sd"/>
    <d v="2024-02-14T00:00:00"/>
    <s v="12:00-14:00"/>
    <x v="0"/>
    <x v="3"/>
    <x v="1"/>
    <x v="4"/>
    <x v="3"/>
    <x v="1"/>
  </r>
  <r>
    <n v="366011"/>
    <s v="Buenas tardes que tal"/>
    <s v="llego con 2 horas de retraso   se ofrece disculpas y una caja de alfajores ."/>
    <s v="Bernardette Cotrina Urteaga"/>
    <x v="309"/>
    <s v="sin asignar"/>
    <x v="4"/>
    <s v="100233056"/>
    <x v="2"/>
    <x v="3"/>
    <x v="4"/>
    <s v=""/>
    <s v="Tienda Vitrina"/>
    <s v=""/>
    <x v="4"/>
    <s v="SD"/>
    <d v="2024-02-14T00:00:00"/>
    <s v="18:00-21:00"/>
    <x v="0"/>
    <x v="3"/>
    <x v="1"/>
    <x v="0"/>
    <x v="3"/>
    <x v="0"/>
  </r>
  <r>
    <n v="366013"/>
    <s v="Hola buenas tardes"/>
    <s v="Pedido llegó tarde el 14/07 / se coordina entrega de porción de carrot cake rango de: 5 a 6 pm en la mar / no se realiza devolución ni envío de gift card / solicitaba también nota en tableta de su otro pedido y no se aseguró / notificado"/>
    <s v="Augusto Prebistero"/>
    <x v="310"/>
    <s v="ECommerce/webFalla - Cortesía - sin asignar"/>
    <x v="4"/>
    <s v="100232855"/>
    <x v="2"/>
    <x v="1"/>
    <x v="4"/>
    <s v=""/>
    <s v="Sistema"/>
    <s v=""/>
    <x v="78"/>
    <s v="sd"/>
    <d v="2024-02-14T00:00:00"/>
    <s v="14:00-16:00"/>
    <x v="0"/>
    <x v="3"/>
    <x v="1"/>
    <x v="4"/>
    <x v="2"/>
    <x v="1"/>
  </r>
  <r>
    <n v="366048"/>
    <s v="#(366048) DEVOLUCION (JAMES MENDOZA+ 55.00)"/>
    <s v="No entregado el 14/02 / se genera cortesía de minimaria choco san valentin  Rango: 14:00-16:00/ notificado a tienda / se genera devolución y gift card / cortesía entregada"/>
    <s v="James Mendoza"/>
    <x v="311"/>
    <s v="Cortesía - devolución - sin asignar - giftcardSV2024"/>
    <x v="10"/>
    <s v="100233097"/>
    <x v="2"/>
    <x v="5"/>
    <x v="4"/>
    <s v="55.00"/>
    <s v="Tienda"/>
    <s v=""/>
    <x v="62"/>
    <s v="SD"/>
    <d v="2024-02-14T00:00:00"/>
    <s v="16:00-18:00"/>
    <x v="0"/>
    <x v="6"/>
    <x v="1"/>
    <x v="0"/>
    <x v="2"/>
    <x v="0"/>
  </r>
  <r>
    <n v="366052"/>
    <s v="#(366052 ) DEVOLUCION (Joana Cerron+ 93)"/>
    <s v="Pedido llego pasada las 10pm y no se entrego - devolucion + envio de sus pedidos . pendiente GC"/>
    <s v="Joana Cerron"/>
    <x v="312"/>
    <s v="ECommerce/webFalla - Cortesía - devolución - sin asignar - giftcardSV2024"/>
    <x v="10"/>
    <s v="100232828 - 100232853"/>
    <x v="2"/>
    <x v="3"/>
    <x v="4"/>
    <s v="93"/>
    <s v="Sistema"/>
    <s v=""/>
    <x v="18"/>
    <s v="sd"/>
    <d v="2024-02-14T00:00:00"/>
    <s v="14.00-16.00"/>
    <x v="0"/>
    <x v="6"/>
    <x v="1"/>
    <x v="4"/>
    <x v="10"/>
    <x v="1"/>
  </r>
  <r>
    <n v="366065"/>
    <s v="#366065 DEVOLUCION Felix Sanchez Principe+ 55.00 soles"/>
    <s v="No entregado el 14/02 / se gestiona cortesía para el 19/02 con devolución y gift card / cliente acepta"/>
    <s v="Félix Sanchez Principe"/>
    <x v="313"/>
    <s v="ECommerce/webFalla - Cortesía - devolución - sin asignar - giftcardSV2024"/>
    <x v="10"/>
    <s v="100232784"/>
    <x v="2"/>
    <x v="3"/>
    <x v="4"/>
    <s v="55.00"/>
    <s v="Sistema"/>
    <s v=""/>
    <x v="23"/>
    <s v="Armando Pagan"/>
    <d v="2024-02-14T00:00:00"/>
    <s v="14:00-16:00"/>
    <x v="0"/>
    <x v="6"/>
    <x v="1"/>
    <x v="4"/>
    <x v="2"/>
    <x v="1"/>
  </r>
  <r>
    <n v="366083"/>
    <s v="#(366083) BRUCE PASACHE + 35.90"/>
    <s v="no llego su pedido /reprograma para recojo en tienda + devolucion."/>
    <s v="Bruce Pasache Gutiérrez"/>
    <x v="314"/>
    <s v="ECommerce/webFalla - Cortesía - devolución - sin asignar - giftcardSV2024"/>
    <x v="10"/>
    <s v="100232940"/>
    <x v="2"/>
    <x v="10"/>
    <x v="4"/>
    <s v=""/>
    <s v="Sistema"/>
    <s v=""/>
    <x v="71"/>
    <s v="SD"/>
    <d v="2024-02-14T00:00:00"/>
    <s v="15:00-16:00"/>
    <x v="0"/>
    <x v="6"/>
    <x v="1"/>
    <x v="4"/>
    <x v="9"/>
    <x v="1"/>
  </r>
  <r>
    <n v="366088"/>
    <s v="Hola"/>
    <s v="Consultaba por pedido /se verifica pedido fue entregado fuera de hora"/>
    <s v="sandra "/>
    <x v="315"/>
    <s v="Pedidos Fuera de hora - ECommerce/webFalla - sin asignar"/>
    <x v="10"/>
    <s v="100232673"/>
    <x v="2"/>
    <x v="9"/>
    <x v="4"/>
    <s v=""/>
    <s v="Sistema"/>
    <s v=""/>
    <x v="62"/>
    <s v="sd"/>
    <d v="2024-02-14T00:00:00"/>
    <s v="12:00-14:00"/>
    <x v="0"/>
    <x v="6"/>
    <x v="1"/>
    <x v="4"/>
    <x v="2"/>
    <x v="1"/>
  </r>
  <r>
    <n v="366123"/>
    <s v="#(366123) DEVOLUCION (Isabel  Álvarez + 55)"/>
    <s v="se genera devolucion y entrega del producto como cortesía"/>
    <s v="Isabel Nathaly Álvarez Caldas"/>
    <x v="316"/>
    <s v="Cortesía - devolución - sin asignar - giftcardSV2024"/>
    <x v="10"/>
    <s v="100230955"/>
    <x v="2"/>
    <x v="4"/>
    <x v="4"/>
    <s v="55.00"/>
    <s v="Tienda"/>
    <s v=""/>
    <x v="62"/>
    <s v="sd"/>
    <d v="2024-02-14T00:00:00"/>
    <s v="14.00-15.00"/>
    <x v="0"/>
    <x v="6"/>
    <x v="1"/>
    <x v="0"/>
    <x v="2"/>
    <x v="0"/>
  </r>
  <r>
    <n v="366138"/>
    <s v="ASUNTO: #(366138) DEVOLUCION (Elena Montoya+ 51)"/>
    <s v="CORTESIA PICKUP-No llegó Petit Box san valentin y _x0009_Brownie san valentin  se genera cortesia por versión clasicas  NC por devolución y se le informa de la gift card."/>
    <s v="Elena Montoya"/>
    <x v="317"/>
    <s v="Cortesía - devolución - giftcardSV2024"/>
    <x v="10"/>
    <s v="100232369"/>
    <x v="2"/>
    <x v="3"/>
    <x v="4"/>
    <s v=""/>
    <s v="Sistema"/>
    <s v=""/>
    <x v="18"/>
    <s v="SD"/>
    <d v="2024-02-14T00:00:00"/>
    <s v="14:00-16:00"/>
    <x v="0"/>
    <x v="6"/>
    <x v="1"/>
    <x v="4"/>
    <x v="10"/>
    <x v="1"/>
  </r>
  <r>
    <n v="366160"/>
    <s v="#(366160) DEVOLUCION (silvia ruiz+  35.90)"/>
    <s v="pedido npo entregado  se enviara el pedido 16/02 mas devolucion y tarjeta de regalo"/>
    <s v="Silvia Ruiz"/>
    <x v="318"/>
    <s v="Pedidos Fuera de hora - Cortesía - devolución - sin asignar - giftcardSV2024"/>
    <x v="10"/>
    <s v="100231723"/>
    <x v="2"/>
    <x v="5"/>
    <x v="4"/>
    <s v="35.90"/>
    <s v="Delivery MA"/>
    <s v=""/>
    <x v="71"/>
    <s v="SD"/>
    <d v="2024-02-14T00:00:00"/>
    <s v="10.00-12.00"/>
    <x v="0"/>
    <x v="6"/>
    <x v="1"/>
    <x v="5"/>
    <x v="9"/>
    <x v="0"/>
  </r>
  <r>
    <n v="366164"/>
    <s v="#(366164) DEVOLUCION (Gerald Durand+ 38.00)"/>
    <s v="No entregado / Se ofrece cortesía y devolución."/>
    <s v="Gerald Moises Durand Gutierrez"/>
    <x v="319"/>
    <s v="ECommerce/webFalla - Cortesía - devolución - sin asignar - giftcardSV2024"/>
    <x v="10"/>
    <s v="200009273"/>
    <x v="2"/>
    <x v="0"/>
    <x v="4"/>
    <s v="38.00"/>
    <s v="Sistema"/>
    <s v=""/>
    <x v="77"/>
    <s v="sd"/>
    <d v="2024-02-14T00:00:00"/>
    <s v="12.00-14.00"/>
    <x v="0"/>
    <x v="6"/>
    <x v="1"/>
    <x v="4"/>
    <x v="9"/>
    <x v="1"/>
  </r>
  <r>
    <n v="366176"/>
    <s v="#366176 DEVOLUCION JESSICA CULLA 75 SOLES"/>
    <s v="SIN CORTESIA -pedido no entregado cofre felicidad   devolución dinero y gift card"/>
    <s v="Jessica Culla"/>
    <x v="320"/>
    <s v="ECommerce/webFalla - devolución - sin asignar - giftcardSV2024"/>
    <x v="10"/>
    <s v="100232850"/>
    <x v="2"/>
    <x v="3"/>
    <x v="4"/>
    <s v=""/>
    <s v="Sistema"/>
    <s v=""/>
    <x v="73"/>
    <s v="sd"/>
    <d v="2024-02-14T00:00:00"/>
    <s v="14:00-16:00"/>
    <x v="0"/>
    <x v="6"/>
    <x v="1"/>
    <x v="4"/>
    <x v="31"/>
    <x v="1"/>
  </r>
  <r>
    <n v="366177"/>
    <s v="Hola Lilian  nos comunicamos para avisarte que tu pedido de María Almenara será entregado un poco más tarde de lo acordado. Lamentamos  el inconveniente y esperamos que tengas un dulce día."/>
    <s v="se le informa que su pedido llegara con retraso"/>
    <s v="Lilian Chambi Nuñez"/>
    <x v="321"/>
    <s v="Pedidos Fuera de hora - ECommerce/webFalla"/>
    <x v="10"/>
    <s v="100232939"/>
    <x v="2"/>
    <x v="9"/>
    <x v="4"/>
    <s v=""/>
    <s v="Sistema"/>
    <s v=""/>
    <x v="58"/>
    <s v="sd"/>
    <d v="2024-02-14T00:00:00"/>
    <s v="14.00-16.00"/>
    <x v="0"/>
    <x v="6"/>
    <x v="1"/>
    <x v="4"/>
    <x v="9"/>
    <x v="1"/>
  </r>
  <r>
    <n v="366189"/>
    <s v="Hola Francisca   nos comunicamos para avisarte que tu pedido de María Almenara será entregado un poco más tarde de lo acordado. Lamentamos  el inconveniente y esperamos que tengas un dulce día."/>
    <s v="se le informa que su pedido llegara tarde"/>
    <s v="Francisca Bringas"/>
    <x v="322"/>
    <s v="Pedidos Fuera de hora - ECommerce/webFalla"/>
    <x v="10"/>
    <s v="100232943"/>
    <x v="2"/>
    <x v="1"/>
    <x v="4"/>
    <s v=""/>
    <s v="Sistema"/>
    <s v=""/>
    <x v="18"/>
    <s v="sd"/>
    <d v="2024-02-14T00:00:00"/>
    <s v="14.00-16.00"/>
    <x v="0"/>
    <x v="6"/>
    <x v="1"/>
    <x v="4"/>
    <x v="10"/>
    <x v="1"/>
  </r>
  <r>
    <n v="366230"/>
    <s v="Hola"/>
    <s v="Pedido no entregado 14/02 / se coordina reprogramación / se coordina cortesia"/>
    <s v="Alonso rodriguez"/>
    <x v="323"/>
    <s v="ECommerce/webFalla - Cortesía - sin asignar - giftcardSV2024"/>
    <x v="10"/>
    <s v="100232872"/>
    <x v="2"/>
    <x v="3"/>
    <x v="4"/>
    <s v=""/>
    <s v="Sistema"/>
    <s v=""/>
    <x v="23"/>
    <s v="sd"/>
    <d v="2024-02-14T00:00:00"/>
    <s v="14:00-16:00"/>
    <x v="0"/>
    <x v="6"/>
    <x v="1"/>
    <x v="4"/>
    <x v="2"/>
    <x v="1"/>
  </r>
  <r>
    <n v="366234"/>
    <s v="#(366234) DEVOLUCION (ADRIAN CANALES+ 6)"/>
    <s v="Pedido no enviado  cliente lo fue a recoger  se pacta devolucion de delivery   se envia cortesia pickup"/>
    <s v="Adrian Canales"/>
    <x v="324"/>
    <s v="ECommerce/webFalla - Cortesía - devolución - sin asignar"/>
    <x v="10"/>
    <s v="100232884"/>
    <x v="2"/>
    <x v="4"/>
    <x v="4"/>
    <s v=""/>
    <s v="Sistema"/>
    <s v=""/>
    <x v="61"/>
    <s v="sd"/>
    <d v="2024-02-14T00:00:00"/>
    <s v="14.00-16.00"/>
    <x v="0"/>
    <x v="6"/>
    <x v="1"/>
    <x v="4"/>
    <x v="2"/>
    <x v="1"/>
  </r>
  <r>
    <n v="366239"/>
    <s v="María Almenara"/>
    <s v="estado de su pedido"/>
    <s v="liliana carpio perez"/>
    <x v="325"/>
    <s v="ECommerce/webFalla - sin asignar"/>
    <x v="10"/>
    <s v="100232938"/>
    <x v="2"/>
    <x v="1"/>
    <x v="4"/>
    <s v=""/>
    <s v="Sistema"/>
    <s v=""/>
    <x v="4"/>
    <s v="sd"/>
    <d v="2024-02-14T00:00:00"/>
    <s v="14.00-16.00"/>
    <x v="0"/>
    <x v="6"/>
    <x v="1"/>
    <x v="4"/>
    <x v="3"/>
    <x v="1"/>
  </r>
  <r>
    <n v="366268"/>
    <s v="#366268 DEVOLUCION ANA MARIA CHOCANO"/>
    <s v="pedido no entregado 14/02. reclamo   procedera la devolucion"/>
    <s v="Ana Maria Chocano"/>
    <x v="326"/>
    <s v="devolución"/>
    <x v="10"/>
    <s v="100231788"/>
    <x v="2"/>
    <x v="9"/>
    <x v="4"/>
    <s v="55"/>
    <s v="Tienda Vitrina"/>
    <s v=""/>
    <x v="4"/>
    <s v="SD"/>
    <d v="2024-02-14T00:00:00"/>
    <s v="12:00-14:00"/>
    <x v="0"/>
    <x v="6"/>
    <x v="1"/>
    <x v="0"/>
    <x v="3"/>
    <x v="0"/>
  </r>
  <r>
    <n v="366276"/>
    <s v="#(366276) DEVOLUCION (Rocio Maza + 105)"/>
    <s v="cortesía de red velvet clásica /  devolución y tarjeta de regalo."/>
    <s v="Rocio Maza"/>
    <x v="327"/>
    <s v="Cortesía - devolución - sin asignar - giftcardSV2024"/>
    <x v="10"/>
    <s v="100232788"/>
    <x v="2"/>
    <x v="3"/>
    <x v="4"/>
    <s v="105.00"/>
    <s v="Delivery MA"/>
    <s v=""/>
    <x v="65"/>
    <s v="SD"/>
    <d v="2024-02-14T00:00:00"/>
    <s v="14:00-16:00"/>
    <x v="0"/>
    <x v="6"/>
    <x v="1"/>
    <x v="5"/>
    <x v="15"/>
    <x v="0"/>
  </r>
  <r>
    <n v="366277"/>
    <s v="Hola  compré una torta red velvet"/>
    <s v="Consultaba por que su pedido lo tenia con demora /se verifica pedido ya fue entregado"/>
    <s v="Alfredo Santis"/>
    <x v="328"/>
    <s v="Pedidos Fuera de hora - sin asignar"/>
    <x v="4"/>
    <s v="100232995"/>
    <x v="2"/>
    <x v="6"/>
    <x v="4"/>
    <s v=""/>
    <s v="Tienda Vitrina"/>
    <s v=""/>
    <x v="4"/>
    <s v="SD"/>
    <d v="2024-02-14T00:00:00"/>
    <s v="15.00-16.00"/>
    <x v="0"/>
    <x v="3"/>
    <x v="1"/>
    <x v="0"/>
    <x v="3"/>
    <x v="0"/>
  </r>
  <r>
    <n v="366281"/>
    <s v="Buenas tardes"/>
    <s v="Consulta por su pedido  no se logra encontrar pedido solo con el nombre de Anthony"/>
    <s v="Anthony Lecca Olaya"/>
    <x v="329"/>
    <s v="ECommerce/webFalla - sin asignar"/>
    <x v="4"/>
    <s v="100232598"/>
    <x v="2"/>
    <x v="3"/>
    <x v="4"/>
    <s v=""/>
    <s v="Sistema"/>
    <s v=""/>
    <x v="4"/>
    <s v="sd"/>
    <d v="2024-02-14T00:00:00"/>
    <s v="sd"/>
    <x v="0"/>
    <x v="3"/>
    <x v="1"/>
    <x v="4"/>
    <x v="3"/>
    <x v="1"/>
  </r>
  <r>
    <n v="366287"/>
    <s v="#(366287) DEVOLUCION (Flavia Charpentier+ 67.90)"/>
    <s v="No entregado el 14/02 / se genera cortesía de Petit Box san valentin  Brownie Box San Valentin Rango: 19:00-21:00/ notificado a tienda / se genera devolución y gift card"/>
    <s v="Flavia Hemeryth Charpentier"/>
    <x v="330"/>
    <s v="Pedidos Fuera de hora - Cortesía - devolución - sin asignar - giftcardSV2024"/>
    <x v="10"/>
    <s v="100232111"/>
    <x v="2"/>
    <x v="4"/>
    <x v="4"/>
    <s v=""/>
    <s v="Tienda"/>
    <s v=""/>
    <x v="18"/>
    <s v="sd"/>
    <d v="2024-02-14T00:00:00"/>
    <s v="14:00-16:00"/>
    <x v="0"/>
    <x v="6"/>
    <x v="1"/>
    <x v="0"/>
    <x v="10"/>
    <x v="0"/>
  </r>
  <r>
    <n v="366310"/>
    <s v="#(366310) DEVOLUCION (HERNAN PARRA + 26)"/>
    <s v="no le llego su unidad de brownie  pide devolución"/>
    <s v="Hernán Parra"/>
    <x v="331"/>
    <s v="devolución - sin asignar"/>
    <x v="0"/>
    <s v="100232594"/>
    <x v="2"/>
    <x v="13"/>
    <x v="4"/>
    <s v=""/>
    <s v="Tienda Vitrina"/>
    <s v=""/>
    <x v="71"/>
    <s v="sd"/>
    <d v="2024-02-14T00:00:00"/>
    <s v="12:00-13:00"/>
    <x v="0"/>
    <x v="0"/>
    <x v="1"/>
    <x v="0"/>
    <x v="9"/>
    <x v="0"/>
  </r>
  <r>
    <n v="366345"/>
    <s v="#(366345) DEVOLUCION (Roxana Garay+ 55.00)"/>
    <s v="PEDIDO NO ENTREGADO / SE REALIZARÁ DEVOLUCIÓN Y CORTESÍA DE CAJITA DE ALFAJORES/SE ENTREGÓ CORTESÍA."/>
    <s v="Roxana Garay Perez"/>
    <x v="332"/>
    <s v="ECommerce/webFalla - Cortesía - devolución - sin asignar - giftcardSV2024"/>
    <x v="10"/>
    <s v="100232777"/>
    <x v="2"/>
    <x v="4"/>
    <x v="4"/>
    <s v=""/>
    <s v="Sistema"/>
    <s v=""/>
    <x v="79"/>
    <s v="SD"/>
    <d v="2024-02-14T00:00:00"/>
    <s v="14:00-16:00"/>
    <x v="0"/>
    <x v="6"/>
    <x v="1"/>
    <x v="4"/>
    <x v="2"/>
    <x v="1"/>
  </r>
  <r>
    <n v="366354"/>
    <s v="#(366354) DEVOLUCION (Daniela Campos + 58)"/>
    <s v="Pedido no entregado  se pacta devolución y envio del producto  Se enviara GC"/>
    <s v="Daniela Campos"/>
    <x v="333"/>
    <s v="Pedidos Fuera de hora - Cortesía - devolución - sin asignar - giftcardSV2024"/>
    <x v="10"/>
    <s v="100232755"/>
    <x v="2"/>
    <x v="4"/>
    <x v="4"/>
    <s v=""/>
    <s v="Delivery MA"/>
    <s v=""/>
    <x v="58"/>
    <s v="sd"/>
    <d v="2024-02-14T00:00:00"/>
    <s v="14.00-16.00"/>
    <x v="0"/>
    <x v="6"/>
    <x v="1"/>
    <x v="5"/>
    <x v="9"/>
    <x v="0"/>
  </r>
  <r>
    <n v="366359"/>
    <s v="Buena tarde"/>
    <s v="Cliente menciona no llego combo helado  tienda envia el pedido faltante."/>
    <s v="Ludgardo Vargas"/>
    <x v="334"/>
    <s v="sin asignar"/>
    <x v="0"/>
    <s v="100231753"/>
    <x v="2"/>
    <x v="1"/>
    <x v="4"/>
    <s v=""/>
    <s v="Tienda Vitrina"/>
    <s v=""/>
    <x v="80"/>
    <s v="no recuerdan el nombre"/>
    <d v="2024-02-14T00:00:00"/>
    <s v="14:00-16:00"/>
    <x v="0"/>
    <x v="0"/>
    <x v="1"/>
    <x v="0"/>
    <x v="33"/>
    <x v="0"/>
  </r>
  <r>
    <n v="366366"/>
    <s v="Buenas tardes"/>
    <s v="reclamo por demora 1 hora  sale mañana de 2 a 4 misma direccion.Acepta"/>
    <s v="Alisson Gamboa"/>
    <x v="335"/>
    <s v="Cortesía - sin asignar"/>
    <x v="10"/>
    <s v="100233062"/>
    <x v="2"/>
    <x v="7"/>
    <x v="4"/>
    <s v=""/>
    <s v="Tienda"/>
    <s v=""/>
    <x v="23"/>
    <s v="LUICINROCA-CARGUI"/>
    <d v="2024-02-14T00:00:00"/>
    <s v="15.00-16.00"/>
    <x v="0"/>
    <x v="6"/>
    <x v="1"/>
    <x v="0"/>
    <x v="2"/>
    <x v="0"/>
  </r>
  <r>
    <n v="366371"/>
    <s v="Buenas tardes tenemos un pedido que aun no llega"/>
    <s v="cortesia pickup-Cancela pedido por demora / se pide disculpas mas una cortesia."/>
    <s v="Liz Tacza"/>
    <x v="336"/>
    <s v="Pedidos Fuera de hora - Cortesía - sin asignar"/>
    <x v="4"/>
    <s v="100232825"/>
    <x v="2"/>
    <x v="4"/>
    <x v="4"/>
    <s v=""/>
    <s v="Sistema"/>
    <s v=""/>
    <x v="4"/>
    <s v="sd"/>
    <d v="2024-02-14T00:00:00"/>
    <s v="14.00-16.00"/>
    <x v="0"/>
    <x v="3"/>
    <x v="1"/>
    <x v="4"/>
    <x v="3"/>
    <x v="1"/>
  </r>
  <r>
    <n v="366392"/>
    <s v="366392 DEVOLUCION Jovan Rodriguez + 70 soles"/>
    <s v="MAAL-001-0784 pedido no entregado  programado de 2-4pm hoy  falta devolución y gift"/>
    <s v="Jovan Jevrem Rodriguez Saavedra"/>
    <x v="337"/>
    <s v="ECommerce/webFalla - Cortesía - devolución - sin asignar - giftcardSV2024"/>
    <x v="24"/>
    <s v="100232867"/>
    <x v="2"/>
    <x v="3"/>
    <x v="4"/>
    <s v=""/>
    <s v="Sistema"/>
    <s v=""/>
    <x v="18"/>
    <s v="SD"/>
    <d v="2024-02-14T00:00:00"/>
    <s v="14:00-16:00"/>
    <x v="1"/>
    <x v="6"/>
    <x v="1"/>
    <x v="4"/>
    <x v="10"/>
    <x v="1"/>
  </r>
  <r>
    <n v="366395"/>
    <s v="#(366395) DEVOLUCION (ROMINA PADILLA + 55)"/>
    <s v="SIN CORTESIA-No entregado el 14/02/ solo solicita devolución y gift card mas no entrega / notificado"/>
    <s v="Romina Antuanette Padilla Álvarez"/>
    <x v="338"/>
    <s v="ECommerce/webFalla - devolución - sin asignar - giftcardSV2024"/>
    <x v="10"/>
    <s v="100232838"/>
    <x v="2"/>
    <x v="3"/>
    <x v="4"/>
    <s v=""/>
    <s v="Sistema"/>
    <s v=""/>
    <x v="81"/>
    <s v="sd"/>
    <d v="2024-02-14T00:00:00"/>
    <s v="14:00-16:00"/>
    <x v="0"/>
    <x v="6"/>
    <x v="1"/>
    <x v="4"/>
    <x v="2"/>
    <x v="1"/>
  </r>
  <r>
    <n v="366419"/>
    <s v="#(366419) DEVOLUCION (Olenka Valencia+ 84.90)"/>
    <s v="se genera devolución  por pedido no entregado Brownie box San valentín/ Minimaria carrot cake San Valentín/  y cortesia a cliente  cajita de Brownie clasico"/>
    <s v="Olenka Valencia"/>
    <x v="339"/>
    <s v="Cortesía - devolución - sin asignar"/>
    <x v="10"/>
    <s v="100233256"/>
    <x v="2"/>
    <x v="10"/>
    <x v="4"/>
    <s v="84.90"/>
    <s v="Tienda Vitrina"/>
    <s v=""/>
    <x v="4"/>
    <s v="SD"/>
    <d v="2024-02-14T00:00:00"/>
    <s v="18:00-19:00"/>
    <x v="0"/>
    <x v="6"/>
    <x v="1"/>
    <x v="0"/>
    <x v="3"/>
    <x v="0"/>
  </r>
  <r>
    <n v="366420"/>
    <s v="Hola buenas tardes"/>
    <s v="no entregado  nos va contactar  esta manejando. Entregado sin devolución"/>
    <s v="Héctor Guillen"/>
    <x v="340"/>
    <s v="ECommerce/webFalla - Cortesía - sin asignar"/>
    <x v="10"/>
    <s v="100232895"/>
    <x v="2"/>
    <x v="7"/>
    <x v="4"/>
    <s v=""/>
    <s v="Sistema"/>
    <s v=""/>
    <x v="4"/>
    <s v="SD"/>
    <d v="2024-02-14T00:00:00"/>
    <s v="S/D"/>
    <x v="0"/>
    <x v="6"/>
    <x v="1"/>
    <x v="4"/>
    <x v="3"/>
    <x v="1"/>
  </r>
  <r>
    <n v="366434"/>
    <s v="Hola Milagros   nos comunicamos para avisarte que tu pedido de María Almenara será entregado un poco más tarde de lo acordado. Lamentamos  el inconveniente y esperamos que tengas un dulce día."/>
    <s v="se le informa que su pedido llegara con retraso- 2 horas"/>
    <s v="Milagros Flores Chiri"/>
    <x v="341"/>
    <s v="Pedidos Fuera de hora - ECommerce/webFalla"/>
    <x v="10"/>
    <s v="100232926"/>
    <x v="2"/>
    <x v="3"/>
    <x v="4"/>
    <s v=""/>
    <s v="Sistema"/>
    <s v=""/>
    <x v="65"/>
    <s v="sd"/>
    <d v="2024-02-14T00:00:00"/>
    <s v="14.00-16.00"/>
    <x v="0"/>
    <x v="6"/>
    <x v="1"/>
    <x v="4"/>
    <x v="15"/>
    <x v="1"/>
  </r>
  <r>
    <n v="366446"/>
    <s v="Buenas tardes"/>
    <s v="Pedido entragado tarde / cortesía"/>
    <s v="Marco Felipa Gonzales"/>
    <x v="342"/>
    <s v="Pedidos Fuera de hora - Cortesía - sin asignar"/>
    <x v="4"/>
    <s v="100232785"/>
    <x v="2"/>
    <x v="4"/>
    <x v="4"/>
    <s v=""/>
    <s v="Tienda Vitrina"/>
    <s v=""/>
    <x v="71"/>
    <s v="sd"/>
    <d v="2024-02-14T00:00:00"/>
    <s v="14.00-16.00"/>
    <x v="0"/>
    <x v="3"/>
    <x v="1"/>
    <x v="0"/>
    <x v="9"/>
    <x v="0"/>
  </r>
  <r>
    <n v="366452"/>
    <s v="#(366452) DEVOLUCION (JOSE MEZA+ 35.90)"/>
    <s v="Pedido no entregado 14/02 / se coordina reprogramación"/>
    <s v="Jose Antonio Meza Rodriguez"/>
    <x v="343"/>
    <s v="ECommerce/webFalla - Cortesía - devolución - sin asignar - giftcardSV2024"/>
    <x v="10"/>
    <s v="100232874"/>
    <x v="2"/>
    <x v="3"/>
    <x v="4"/>
    <s v="35.90"/>
    <s v="Sistema"/>
    <s v=""/>
    <x v="6"/>
    <s v="sd"/>
    <d v="2024-02-14T00:00:00"/>
    <s v="14.00-16.00"/>
    <x v="0"/>
    <x v="6"/>
    <x v="1"/>
    <x v="4"/>
    <x v="5"/>
    <x v="1"/>
  </r>
  <r>
    <n v="366461"/>
    <s v="#366461 DEVOLUCION Alexandra Quispe + 38 soles."/>
    <s v="sin cortesia-se le informa que su pedido llegara con retraso  pide la devolucion .Se ingresa la devolucion."/>
    <s v="Alexandra Quispe"/>
    <x v="344"/>
    <s v="Pedidos Fuera de hora - devolución - sin asignar"/>
    <x v="10"/>
    <s v="100232720"/>
    <x v="2"/>
    <x v="2"/>
    <x v="4"/>
    <s v="38.00"/>
    <s v="Tienda Vitrina"/>
    <s v=""/>
    <x v="4"/>
    <s v="SD"/>
    <d v="2024-02-14T00:00:00"/>
    <s v="14:00-16:00"/>
    <x v="0"/>
    <x v="6"/>
    <x v="1"/>
    <x v="0"/>
    <x v="3"/>
    <x v="0"/>
  </r>
  <r>
    <n v="366479"/>
    <s v="#366479 DEVOLUCION GENESIS HERRERA 99 SOLES"/>
    <s v="Se pide numero pedido  desea devolucion de dinero  se informa."/>
    <s v="Genesis Herrera"/>
    <x v="345"/>
    <s v="devolución - sin asignar"/>
    <x v="10"/>
    <s v="100232669"/>
    <x v="2"/>
    <x v="12"/>
    <x v="5"/>
    <s v=""/>
    <s v="Sistema"/>
    <s v=""/>
    <x v="82"/>
    <s v="sd"/>
    <d v="2024-02-14T00:00:00"/>
    <s v="14.00-15.00"/>
    <x v="0"/>
    <x v="6"/>
    <x v="1"/>
    <x v="4"/>
    <x v="1"/>
    <x v="1"/>
  </r>
  <r>
    <n v="366480"/>
    <s v="366480 DEVOLUCION Saulo Cerna + 91 soles"/>
    <s v="cortesia pickup-Reclamo por demora - devolucion + cortesia de una mini para recojo en tienda//cortesia  retirado en tienda"/>
    <s v="Saulo Cerna"/>
    <x v="346"/>
    <s v="Pedidos Fuera de hora - Cortesía - devolución - sin asignar - giftcardSV2024"/>
    <x v="4"/>
    <s v="100232782"/>
    <x v="2"/>
    <x v="3"/>
    <x v="4"/>
    <s v=""/>
    <s v="Tienda"/>
    <s v=""/>
    <x v="4"/>
    <s v="sd"/>
    <d v="2024-02-14T00:00:00"/>
    <s v="14:00-16:00"/>
    <x v="0"/>
    <x v="3"/>
    <x v="1"/>
    <x v="0"/>
    <x v="3"/>
    <x v="0"/>
  </r>
  <r>
    <n v="366492"/>
    <s v="Buenas tardes"/>
    <s v="pedido recogido en tienda / cortesia"/>
    <s v="Amet Jhair Durand Valle"/>
    <x v="347"/>
    <s v="ECommerce/webFalla - Cortesía - sin asignar - giftcardSV2024"/>
    <x v="10"/>
    <s v="100232672"/>
    <x v="2"/>
    <x v="15"/>
    <x v="4"/>
    <s v=""/>
    <s v="Sistema"/>
    <s v=""/>
    <x v="62"/>
    <s v="sd"/>
    <d v="2024-02-14T00:00:00"/>
    <s v="15.00-16.00"/>
    <x v="0"/>
    <x v="6"/>
    <x v="1"/>
    <x v="4"/>
    <x v="2"/>
    <x v="1"/>
  </r>
  <r>
    <n v="366495"/>
    <s v="María Almenara"/>
    <s v="Estado de pedido."/>
    <s v="Daniel Zarabia"/>
    <x v="348"/>
    <s v="ECommerce/webFalla - sin asignar"/>
    <x v="10"/>
    <s v="100232936"/>
    <x v="2"/>
    <x v="13"/>
    <x v="4"/>
    <s v=""/>
    <s v="Sistema"/>
    <s v=""/>
    <x v="4"/>
    <s v="sd"/>
    <d v="2024-02-14T00:00:00"/>
    <s v="14.00-16.00"/>
    <x v="0"/>
    <x v="6"/>
    <x v="1"/>
    <x v="4"/>
    <x v="3"/>
    <x v="1"/>
  </r>
  <r>
    <n v="366506"/>
    <s v="Hola"/>
    <s v="Pedido no entregado a la hora / cliente hace pick up en tienda / Se ofrece cortesía cajita de alfajores"/>
    <s v="Shirley Chavez"/>
    <x v="349"/>
    <s v="Cortesía - sin asignar"/>
    <x v="4"/>
    <s v="100233001"/>
    <x v="2"/>
    <x v="15"/>
    <x v="4"/>
    <s v="29.90"/>
    <s v="Tienda"/>
    <s v=""/>
    <x v="4"/>
    <s v="sd"/>
    <d v="2024-02-14T00:00:00"/>
    <s v="16.00-17.00"/>
    <x v="0"/>
    <x v="3"/>
    <x v="1"/>
    <x v="0"/>
    <x v="3"/>
    <x v="0"/>
  </r>
  <r>
    <n v="366514"/>
    <s v="Llamada de 51940944951"/>
    <s v="Pedido 14/02 no entregado // se llama para ver si el pedido pudo ser entregado // indica que ya le hicieron la devolucion //"/>
    <s v="Cecilia Romero Aguirre"/>
    <x v="350"/>
    <s v="ECommerce/webFalla - sin asignar"/>
    <x v="10"/>
    <s v="100232832"/>
    <x v="2"/>
    <x v="4"/>
    <x v="4"/>
    <s v=""/>
    <s v="Sistema"/>
    <s v=""/>
    <x v="70"/>
    <s v="SD"/>
    <d v="2024-02-14T00:00:00"/>
    <s v="14:00-16:00"/>
    <x v="0"/>
    <x v="6"/>
    <x v="1"/>
    <x v="4"/>
    <x v="30"/>
    <x v="1"/>
  </r>
  <r>
    <n v="366519"/>
    <s v="Hola  quisiera saber cómo van con el pedido en Gonzalo Mendoza. Me enviaron un keke de zanahoria que no es la versión de San Valentín"/>
    <s v="Pidió mini maria carrot cake san valentin le llegó keke de zanahora de 8p / Se verifica tiene compensación con agregador / Se coordina entrega de pedido para mañana AUTORIZADO POR JESSI."/>
    <s v="Celia Di Liberto Asmat"/>
    <x v="351"/>
    <s v="Cortesía - con reclamo a agregador - sin asignar"/>
    <x v="2"/>
    <s v="2176323984"/>
    <x v="1"/>
    <x v="12"/>
    <x v="1"/>
    <s v=""/>
    <s v="Tienda Vitrina"/>
    <s v=""/>
    <x v="36"/>
    <s v="SD"/>
    <d v="2024-02-14T00:00:00"/>
    <s v="05:01"/>
    <x v="0"/>
    <x v="2"/>
    <x v="1"/>
    <x v="0"/>
    <x v="11"/>
    <x v="0"/>
  </r>
  <r>
    <n v="366522"/>
    <s v="Devolucion Maria Almenara  solicitud 366522"/>
    <s v="no entregado  coordinar delivery hoy 7-9  a espera de respueta"/>
    <s v="Iris Paquita Avila Peláez"/>
    <x v="352"/>
    <s v="ECommerce/webFalla - Cortesía - Indecopi - devolución - sin asignar - giftcardSV2024"/>
    <x v="10"/>
    <s v="100232843"/>
    <x v="2"/>
    <x v="15"/>
    <x v="4"/>
    <s v=""/>
    <s v="Sistema"/>
    <s v=""/>
    <x v="58"/>
    <s v="SD"/>
    <d v="2024-02-14T00:00:00"/>
    <s v="15.00-16.00"/>
    <x v="0"/>
    <x v="6"/>
    <x v="1"/>
    <x v="4"/>
    <x v="9"/>
    <x v="1"/>
  </r>
  <r>
    <n v="366523"/>
    <s v="MAAL-001-0782  Libro de reclamos San Miguel ticket 366523"/>
    <s v="MAAL-001-0782 Se genera devolucion por pedido no entregado  se genera envio de pedido y cliente esta a la espera de la giftcard"/>
    <s v="Gimena Patricia Jurgens Rojas"/>
    <x v="353"/>
    <s v="Pedidos Fuera de hora - Cortesía - devolución - sin asignar - giftcardSV2024"/>
    <x v="24"/>
    <s v="100233006"/>
    <x v="2"/>
    <x v="4"/>
    <x v="4"/>
    <s v=""/>
    <s v="Tienda Vitrina"/>
    <s v=""/>
    <x v="58"/>
    <s v="sd"/>
    <d v="2024-02-14T00:00:00"/>
    <s v="14.00-16.00"/>
    <x v="1"/>
    <x v="6"/>
    <x v="1"/>
    <x v="0"/>
    <x v="9"/>
    <x v="0"/>
  </r>
  <r>
    <n v="366534"/>
    <s v="Buenos días!"/>
    <s v="cliente consulta por su pedido  se verifica que ya fue entregado"/>
    <s v="Paola Boucher"/>
    <x v="354"/>
    <s v="sin asignar"/>
    <x v="4"/>
    <s v="100231921"/>
    <x v="2"/>
    <x v="9"/>
    <x v="4"/>
    <s v=""/>
    <s v="Tienda"/>
    <s v=""/>
    <x v="4"/>
    <s v=""/>
    <d v="2024-02-14T00:00:00"/>
    <s v=""/>
    <x v="0"/>
    <x v="3"/>
    <x v="1"/>
    <x v="0"/>
    <x v="3"/>
    <x v="0"/>
  </r>
  <r>
    <n v="366537"/>
    <s v="Hola! Qué tal. Hice un pedido para hoy y que llegara en el rango de 2 a 5 pm. Veo que lo han cambiado y recién me notifican que es hasta las 7 pm"/>
    <s v="entrega a tiempo"/>
    <s v="Natalia Trillo "/>
    <x v="355"/>
    <s v="Pedidos Fuera de hora - sin télefono - sin asignar"/>
    <x v="4"/>
    <s v="100231677"/>
    <x v="2"/>
    <x v="13"/>
    <x v="4"/>
    <s v=""/>
    <s v="Tienda"/>
    <s v=""/>
    <x v="4"/>
    <s v="sd"/>
    <d v="2024-02-14T00:00:00"/>
    <s v="14:00-16:00"/>
    <x v="0"/>
    <x v="3"/>
    <x v="1"/>
    <x v="0"/>
    <x v="3"/>
    <x v="0"/>
  </r>
  <r>
    <n v="366541"/>
    <s v="A qué hora"/>
    <s v="Reclama que pidió para el 14/02 y no le han enviado el pedido / cliente irá a tiena a retirar el pedido y se comunica con nosotros antes de ir para avisar a tienda."/>
    <s v="Edmundo Diaz Sawaya"/>
    <x v="356"/>
    <s v="Pedidos Fuera de hora - sin asignar"/>
    <x v="4"/>
    <s v="100232807"/>
    <x v="2"/>
    <x v="9"/>
    <x v="4"/>
    <s v=""/>
    <s v="Tienda"/>
    <s v=""/>
    <x v="4"/>
    <s v="SD"/>
    <d v="2024-02-14T00:00:00"/>
    <s v="14:00-16:00"/>
    <x v="0"/>
    <x v="3"/>
    <x v="1"/>
    <x v="0"/>
    <x v="3"/>
    <x v="0"/>
  </r>
  <r>
    <n v="366548"/>
    <s v="#(366548) DEVOLUCION (Cinthya Angeles+ 58.00)"/>
    <s v="pedido no entregado / devolución / cortesía"/>
    <s v="Cinthya Angeles"/>
    <x v="357"/>
    <s v="Cortesía - devolución - sin asignar - giftcardSV2024"/>
    <x v="10"/>
    <s v="100231491"/>
    <x v="2"/>
    <x v="4"/>
    <x v="4"/>
    <s v=""/>
    <s v="Tienda"/>
    <s v=""/>
    <x v="58"/>
    <s v="SD"/>
    <d v="2024-02-14T00:00:00"/>
    <s v="16.00-17.00"/>
    <x v="0"/>
    <x v="6"/>
    <x v="1"/>
    <x v="0"/>
    <x v="9"/>
    <x v="0"/>
  </r>
  <r>
    <n v="366556"/>
    <s v="#(366556) DEVOLUCION (Valeria Cacho+ 55)"/>
    <s v="no se le entrego su pedido el dia 14/02  se genera devolucion  cortesia y GC"/>
    <s v="Valeria Cacho Cotrina"/>
    <x v="358"/>
    <s v="Pedidos Fuera de hora - Cortesía - devolución - sin asignar - giftcardSV2024"/>
    <x v="10"/>
    <s v="200009262"/>
    <x v="2"/>
    <x v="9"/>
    <x v="4"/>
    <s v=""/>
    <s v="Sistema"/>
    <s v=""/>
    <x v="62"/>
    <s v="sd"/>
    <d v="2024-02-14T00:00:00"/>
    <s v="14.00-16.00"/>
    <x v="0"/>
    <x v="6"/>
    <x v="1"/>
    <x v="4"/>
    <x v="2"/>
    <x v="1"/>
  </r>
  <r>
    <n v="366560"/>
    <s v="Buenas tardes"/>
    <s v="pedido entregado"/>
    <s v="Victor Bravo Jaimes"/>
    <x v="359"/>
    <s v="sin asignar"/>
    <x v="4"/>
    <s v="100233022"/>
    <x v="2"/>
    <x v="4"/>
    <x v="4"/>
    <s v=""/>
    <s v="Tienda"/>
    <s v=""/>
    <x v="4"/>
    <s v="sd"/>
    <d v="2024-02-14T00:00:00"/>
    <s v="14:00-16:00"/>
    <x v="0"/>
    <x v="3"/>
    <x v="1"/>
    <x v="0"/>
    <x v="3"/>
    <x v="0"/>
  </r>
  <r>
    <n v="366570"/>
    <s v="Hola"/>
    <s v="pedido con retraso  se enviara con driver particular-"/>
    <s v="Katy Mena"/>
    <x v="360"/>
    <s v="ECommerce/webFalla"/>
    <x v="4"/>
    <s v="100232885"/>
    <x v="2"/>
    <x v="13"/>
    <x v="4"/>
    <s v=""/>
    <s v="Sistema"/>
    <s v=""/>
    <x v="4"/>
    <s v="sd"/>
    <d v="2024-02-14T00:00:00"/>
    <s v="14.00-16.00"/>
    <x v="0"/>
    <x v="3"/>
    <x v="1"/>
    <x v="4"/>
    <x v="3"/>
    <x v="1"/>
  </r>
  <r>
    <n v="366571"/>
    <s v="#(366571) DEVOLUCION (JULIA FUENTES +  37.00)"/>
    <s v="No se entrego pedido / Se le ofrece cortesía de su pedido y realizar la devolución  gift card / Cliente acepta"/>
    <s v="Julia Fuentes Lozano"/>
    <x v="361"/>
    <s v="Cortesía - devolución - sin asignar - giftcardSV2024"/>
    <x v="10"/>
    <s v="100232687"/>
    <x v="2"/>
    <x v="15"/>
    <x v="4"/>
    <s v="37.00"/>
    <s v="Tienda"/>
    <s v=""/>
    <x v="18"/>
    <s v="SD"/>
    <d v="2024-02-14T00:00:00"/>
    <s v="14:00-15:00"/>
    <x v="0"/>
    <x v="6"/>
    <x v="1"/>
    <x v="0"/>
    <x v="10"/>
    <x v="0"/>
  </r>
  <r>
    <n v="366581"/>
    <s v="María Almenara"/>
    <s v="pedido entregado"/>
    <s v="Lissette "/>
    <x v="362"/>
    <s v="ECommerce/webFalla - sin asignar"/>
    <x v="10"/>
    <s v="100232927"/>
    <x v="2"/>
    <x v="10"/>
    <x v="4"/>
    <s v=""/>
    <s v="Sistema"/>
    <s v=""/>
    <x v="83"/>
    <s v="sd"/>
    <d v="2024-02-14T00:00:00"/>
    <s v="15.00-16.00"/>
    <x v="0"/>
    <x v="6"/>
    <x v="1"/>
    <x v="4"/>
    <x v="2"/>
    <x v="1"/>
  </r>
  <r>
    <n v="366588"/>
    <s v="María Almenara"/>
    <s v="consuta pedido  pedido recogido por cliente"/>
    <s v="Marcos Gallardo"/>
    <x v="363"/>
    <s v=""/>
    <x v="4"/>
    <s v="100232879"/>
    <x v="2"/>
    <x v="4"/>
    <x v="4"/>
    <s v=""/>
    <s v="Sistema"/>
    <s v=""/>
    <x v="4"/>
    <s v="sd"/>
    <d v="2024-02-14T00:00:00"/>
    <s v="14:00-16:00"/>
    <x v="0"/>
    <x v="3"/>
    <x v="1"/>
    <x v="4"/>
    <x v="3"/>
    <x v="1"/>
  </r>
  <r>
    <n v="366590"/>
    <s v="Buenas tardes  programe un pedido entre las 4 y 5 y aún no llega"/>
    <s v="demora en la entrega 14 de febrero  lo recogió en tienda  se da cortesía."/>
    <s v="José Luis Fanárraga"/>
    <x v="364"/>
    <s v="No responde llamada - Cortesía - devolución"/>
    <x v="4"/>
    <s v="100232698"/>
    <x v="2"/>
    <x v="15"/>
    <x v="4"/>
    <s v=""/>
    <s v="Tienda"/>
    <s v=""/>
    <x v="4"/>
    <s v="SD"/>
    <d v="2024-02-14T00:00:00"/>
    <s v="16:00-17:00"/>
    <x v="0"/>
    <x v="3"/>
    <x v="1"/>
    <x v="0"/>
    <x v="3"/>
    <x v="0"/>
  </r>
  <r>
    <n v="366595"/>
    <s v="366595 DEVOLUCION Betsy Geraldine Cuyotupac Soriano   S/38  SOLES"/>
    <s v="MAAL-001-0763 su pedido llego 4 horas tarde no se encontraba en el lugar-Se ofrece disculpas  devolucion y una cortesia."/>
    <s v="Betsy Cuyotupac Soriano"/>
    <x v="365"/>
    <s v="Libro de reclamaciones - ECommerce/webFalla - Cortesía - devolución - sin asignar"/>
    <x v="21"/>
    <s v="100232644"/>
    <x v="2"/>
    <x v="9"/>
    <x v="4"/>
    <s v="38.00"/>
    <s v="Sistema"/>
    <s v=""/>
    <x v="4"/>
    <s v="SD"/>
    <d v="2024-02-14T00:00:00"/>
    <s v="12:00-14:00"/>
    <x v="1"/>
    <x v="3"/>
    <x v="1"/>
    <x v="4"/>
    <x v="3"/>
    <x v="1"/>
  </r>
  <r>
    <n v="366597"/>
    <s v="Hola"/>
    <s v="Cliente menciona que su pedido le entregaron 9 pm  se pacta cortesia por demora"/>
    <s v="Jose reyes"/>
    <x v="366"/>
    <s v="Pedidos Fuera de hora - Cortesía - sin asignar"/>
    <x v="4"/>
    <s v="100233007"/>
    <x v="2"/>
    <x v="4"/>
    <x v="4"/>
    <s v=""/>
    <s v="Tienda Vitrina"/>
    <s v=""/>
    <x v="4"/>
    <s v="SD"/>
    <d v="2024-02-14T00:00:00"/>
    <s v="14.00-16.00"/>
    <x v="0"/>
    <x v="3"/>
    <x v="1"/>
    <x v="0"/>
    <x v="3"/>
    <x v="0"/>
  </r>
  <r>
    <n v="366606"/>
    <s v="Buenas tardes"/>
    <s v="se le informa que su pedido llegara con retraso"/>
    <s v="Antonella Castellano"/>
    <x v="367"/>
    <s v="Cortesía - sin asignar"/>
    <x v="4"/>
    <s v="100232446"/>
    <x v="2"/>
    <x v="3"/>
    <x v="4"/>
    <s v="29.9"/>
    <s v="Tienda Vitrina"/>
    <s v=""/>
    <x v="4"/>
    <s v="sd"/>
    <d v="2024-02-14T00:00:00"/>
    <s v="16.00-18.00"/>
    <x v="0"/>
    <x v="3"/>
    <x v="1"/>
    <x v="0"/>
    <x v="3"/>
    <x v="0"/>
  </r>
  <r>
    <n v="366624"/>
    <s v="Buenas tardes"/>
    <s v="no le adjuntaron al dedicatoria y demoraron en atender su pedido pickup.Se ofrece cortesia para recojo"/>
    <s v="Henry CHICANA ASPAJO"/>
    <x v="368"/>
    <s v="nollegotarjetadedicatoria - Cortesía - sin asignar"/>
    <x v="8"/>
    <s v="100232564"/>
    <x v="2"/>
    <x v="4"/>
    <x v="5"/>
    <s v=""/>
    <s v="Tienda Vitrina"/>
    <s v=""/>
    <x v="4"/>
    <s v="SD"/>
    <d v="2024-02-14T00:00:00"/>
    <s v="13:00-14:00"/>
    <x v="0"/>
    <x v="0"/>
    <x v="1"/>
    <x v="0"/>
    <x v="7"/>
    <x v="0"/>
  </r>
  <r>
    <n v="366631"/>
    <s v="#366631 DEVOLUCION SOFIA MEDINA 38 SOLES"/>
    <s v="pedido no entregado / devolución / cortesia / GC pendiente"/>
    <s v="Sofia Medina"/>
    <x v="369"/>
    <s v="Cortesía - devolución - sin asignar - giftcardSV2024"/>
    <x v="10"/>
    <s v="100233234"/>
    <x v="2"/>
    <x v="7"/>
    <x v="4"/>
    <s v="38.0"/>
    <s v="Delivery MA"/>
    <s v=""/>
    <x v="77"/>
    <s v="SD"/>
    <d v="2024-02-14T00:00:00"/>
    <s v="16.00-18.00"/>
    <x v="0"/>
    <x v="6"/>
    <x v="1"/>
    <x v="5"/>
    <x v="9"/>
    <x v="0"/>
  </r>
  <r>
    <n v="366648"/>
    <s v="#(366648) DEVOLUCION (MARIA LEON+ 38)"/>
    <s v="No entregado el 14/02 / se genera cortesía de Petit Box san valentin  Brownie Box San Valentin Rango: 16:00-18:00/ notificado a tienda / se genera devolución y gift card / cortesía entregada"/>
    <s v="Maria Fernanda León Patiño"/>
    <x v="370"/>
    <s v="Cortesía - devolución - sin asignar - giftcardSV2024"/>
    <x v="10"/>
    <s v="100231758"/>
    <x v="2"/>
    <x v="13"/>
    <x v="4"/>
    <s v=""/>
    <s v="Tienda"/>
    <s v=""/>
    <x v="77"/>
    <s v="sd"/>
    <d v="2024-02-14T00:00:00"/>
    <s v="16:00-18:00"/>
    <x v="0"/>
    <x v="6"/>
    <x v="1"/>
    <x v="0"/>
    <x v="9"/>
    <x v="0"/>
  </r>
  <r>
    <n v="366661"/>
    <s v="Buenas tardes  solo espero que antes de las 8:00 pm porq solo trabaja hasta esa hora"/>
    <s v="Pedido no entregado   cliente no responde para reprogramacion"/>
    <s v="Susana Henna"/>
    <x v="371"/>
    <s v="Pedidos Fuera de hora - Cortesía - sin asignar"/>
    <x v="4"/>
    <s v="100232426"/>
    <x v="2"/>
    <x v="4"/>
    <x v="4"/>
    <s v=""/>
    <s v="Tienda Vitrina"/>
    <s v=""/>
    <x v="18"/>
    <s v="SD"/>
    <d v="2024-02-14T00:00:00"/>
    <s v="14:00-16:00"/>
    <x v="0"/>
    <x v="3"/>
    <x v="1"/>
    <x v="0"/>
    <x v="10"/>
    <x v="0"/>
  </r>
  <r>
    <n v="366666"/>
    <s v="Reclamo demora en entrega Paso28  Ticket:366666"/>
    <s v="MAAL-001-0765 reclama demora en la entrega solicita devolucion inmediata.Se procede devolucion y se ofrece cortesia.NO RESPONDE PARA CORTESIA"/>
    <s v="Karen Chire Rivas"/>
    <x v="372"/>
    <s v="Libro de reclamaciones - ECommerce/webFalla - devolución - sin asignar"/>
    <x v="21"/>
    <s v="100232632"/>
    <x v="2"/>
    <x v="2"/>
    <x v="4"/>
    <s v=""/>
    <s v="Sistema"/>
    <s v=""/>
    <x v="4"/>
    <s v="SD"/>
    <d v="2024-02-14T00:00:00"/>
    <s v="12:00-14:00"/>
    <x v="1"/>
    <x v="3"/>
    <x v="1"/>
    <x v="4"/>
    <x v="3"/>
    <x v="1"/>
  </r>
  <r>
    <n v="366668"/>
    <s v="Llamada de Zory"/>
    <s v="Reclamo por pedido no entregado  pendiente GC"/>
    <s v="zorayda Chumioque Quezada"/>
    <x v="373"/>
    <s v="ECommerce/webFalla - Cortesía - devolución - giftcardSV2024"/>
    <x v="10"/>
    <s v="100232904"/>
    <x v="2"/>
    <x v="0"/>
    <x v="4"/>
    <s v="38.00"/>
    <s v="Sistema"/>
    <s v=""/>
    <x v="77"/>
    <s v="SD"/>
    <d v="2024-03-14T00:00:00"/>
    <s v="14.00-16.00"/>
    <x v="0"/>
    <x v="6"/>
    <x v="1"/>
    <x v="4"/>
    <x v="9"/>
    <x v="1"/>
  </r>
  <r>
    <n v="366673"/>
    <s v="FEEDBACK RECLAMO PEDIDO INCOMPLETO TIENDA CAMACHO #366773"/>
    <s v="En el pedido de la cliente faltó que le envién la Love Box San valentín."/>
    <s v="Yaneth Cueva"/>
    <x v="374"/>
    <s v="Cortesía - sin asignar"/>
    <x v="0"/>
    <s v="100231724"/>
    <x v="2"/>
    <x v="7"/>
    <x v="4"/>
    <s v=""/>
    <s v="Tienda Vitrina"/>
    <s v=""/>
    <x v="58"/>
    <s v="SD"/>
    <d v="2024-02-14T00:00:00"/>
    <s v="10:00-12:00"/>
    <x v="0"/>
    <x v="0"/>
    <x v="1"/>
    <x v="0"/>
    <x v="9"/>
    <x v="0"/>
  </r>
  <r>
    <n v="366676"/>
    <s v="MAAL-001-0770 libro de reclamo tienda Sanmiguel  366676"/>
    <s v="MAAL-001-0770 pedido no entregado   se genera devolucion y envio de cortesia mismo producto  a espera de GC"/>
    <s v="Ramon Gines Tupayachi"/>
    <x v="375"/>
    <s v="Pedidos Fuera de hora - Cortesía - devolución - sin asignar - giftcardSV2024"/>
    <x v="24"/>
    <s v="100231506"/>
    <x v="2"/>
    <x v="4"/>
    <x v="4"/>
    <s v=""/>
    <s v="Tienda Vitrina"/>
    <s v=""/>
    <x v="17"/>
    <s v="SD"/>
    <d v="2024-02-14T00:00:00"/>
    <s v="14.00-16.00"/>
    <x v="1"/>
    <x v="6"/>
    <x v="1"/>
    <x v="0"/>
    <x v="2"/>
    <x v="0"/>
  </r>
  <r>
    <n v="366680"/>
    <s v="#(366680) DEVOLUCION (Claudia Vasquez+ 58)"/>
    <s v="No llego love box san valentin / Anulacion de pedido/ devolución / cortesía"/>
    <s v="Claudia Vasquez Torrejon"/>
    <x v="376"/>
    <s v="Cortesía - devolución - sin asignar - giftcardSV2024"/>
    <x v="10"/>
    <s v="100233119"/>
    <x v="2"/>
    <x v="8"/>
    <x v="4"/>
    <s v=""/>
    <s v="Sistema"/>
    <s v=""/>
    <x v="58"/>
    <s v="sd"/>
    <d v="2024-02-14T00:00:00"/>
    <s v="16.00-18.00"/>
    <x v="0"/>
    <x v="6"/>
    <x v="1"/>
    <x v="4"/>
    <x v="9"/>
    <x v="1"/>
  </r>
  <r>
    <n v="366683"/>
    <s v="#(366683) DEVOLUCION (Cristina Bonilla + 366683)"/>
    <s v="se le informa que su pedido llegara con retraso  se ofrece envio para mañana"/>
    <s v="Cristina Raquel Bonilla Yupanqui"/>
    <x v="377"/>
    <s v="Cortesía - devolución - sin asignar - giftcardSV2024"/>
    <x v="10"/>
    <s v="100231447"/>
    <x v="2"/>
    <x v="4"/>
    <x v="4"/>
    <s v=""/>
    <s v="Tienda"/>
    <s v=""/>
    <x v="77"/>
    <s v="sd"/>
    <d v="2024-02-14T00:00:00"/>
    <s v="14.00-16.00"/>
    <x v="0"/>
    <x v="6"/>
    <x v="1"/>
    <x v="0"/>
    <x v="9"/>
    <x v="0"/>
  </r>
  <r>
    <n v="366699"/>
    <s v="Hola"/>
    <s v="pedido recogido en tienda  se ofrece una cortesia para recoger"/>
    <s v="Abigail Flores Otiniano"/>
    <x v="378"/>
    <s v="Cortesía - sin asignar"/>
    <x v="10"/>
    <s v="100233140"/>
    <x v="2"/>
    <x v="4"/>
    <x v="4"/>
    <s v=""/>
    <s v="Delivery MA"/>
    <s v=""/>
    <x v="18"/>
    <s v="sd"/>
    <d v="2024-02-14T00:00:00"/>
    <s v="18.00-21.00"/>
    <x v="0"/>
    <x v="6"/>
    <x v="1"/>
    <x v="5"/>
    <x v="10"/>
    <x v="0"/>
  </r>
  <r>
    <n v="366700"/>
    <s v="Buenas tardes"/>
    <s v="Pedido entregado  cliente recogió en tienda"/>
    <s v="Katia Godoy"/>
    <x v="379"/>
    <s v="Redes - sin télefono - sin asignar"/>
    <x v="4"/>
    <s v="100231396"/>
    <x v="2"/>
    <x v="4"/>
    <x v="4"/>
    <s v=""/>
    <s v="Tienda"/>
    <s v=""/>
    <x v="4"/>
    <s v="sd"/>
    <d v="2024-02-14T00:00:00"/>
    <s v="16:00-18:00"/>
    <x v="0"/>
    <x v="3"/>
    <x v="1"/>
    <x v="0"/>
    <x v="3"/>
    <x v="0"/>
  </r>
  <r>
    <n v="366723"/>
    <s v="Buenas tardes"/>
    <s v="reclama que su  petit box llego movido y su pack de galletas llego abierto.// se envía cortesía de petit box y porción de carrot cake."/>
    <s v="Giovana Pinzas caballero"/>
    <x v="380"/>
    <s v="Cortesía - con reclamo a agregador - sin asignar"/>
    <x v="5"/>
    <s v="1095774815"/>
    <x v="1"/>
    <x v="12"/>
    <x v="3"/>
    <s v="54.00"/>
    <s v="Delivery agregadores"/>
    <s v=""/>
    <x v="63"/>
    <s v="SD"/>
    <d v="2024-02-14T00:00:00"/>
    <s v="10:30"/>
    <x v="0"/>
    <x v="4"/>
    <x v="1"/>
    <x v="2"/>
    <x v="9"/>
    <x v="1"/>
  </r>
  <r>
    <n v="366727"/>
    <s v="#(366727) DEVOLUCION (JORGE HUAPAYA+ 67.90)"/>
    <s v="Pedido no entregado / Se le indica se hará devolución  se ofrece cortesía cajita de alfajores."/>
    <s v="Jorge Huapaya"/>
    <x v="381"/>
    <s v="Cortesía - devolución - sin asignar"/>
    <x v="10"/>
    <s v="100232747"/>
    <x v="2"/>
    <x v="4"/>
    <x v="4"/>
    <s v=""/>
    <s v="Delivery MA"/>
    <s v=""/>
    <x v="77"/>
    <s v="SD"/>
    <d v="2024-02-14T00:00:00"/>
    <s v="16:00-18:00"/>
    <x v="0"/>
    <x v="6"/>
    <x v="1"/>
    <x v="5"/>
    <x v="9"/>
    <x v="0"/>
  </r>
  <r>
    <n v="366732"/>
    <s v="Buenas tardes"/>
    <s v="pedido entregado con demora"/>
    <s v="Cristina Sotomayor Diaz"/>
    <x v="382"/>
    <s v="sin asignar"/>
    <x v="4"/>
    <s v="100232551"/>
    <x v="2"/>
    <x v="4"/>
    <x v="4"/>
    <s v=""/>
    <s v="Sistema"/>
    <s v=""/>
    <x v="4"/>
    <s v="sd"/>
    <d v="2024-02-14T00:00:00"/>
    <s v="16.00-18.00"/>
    <x v="0"/>
    <x v="3"/>
    <x v="1"/>
    <x v="4"/>
    <x v="3"/>
    <x v="1"/>
  </r>
  <r>
    <n v="366746"/>
    <s v="#366746 DEVOLUCION JUAN DIEGO BOJORQUEZ 105 SOLES"/>
    <s v="Pedido no entregado dia 14/02  se genera cortesia  devolucion y gifcard"/>
    <s v="Juan Diego Bojorquez Checya"/>
    <x v="383"/>
    <s v="Cortesía - devolución - sin asignar - giftcardSV2024"/>
    <x v="10"/>
    <s v="100233227"/>
    <x v="2"/>
    <x v="0"/>
    <x v="4"/>
    <s v=""/>
    <s v="Sistema"/>
    <s v=""/>
    <x v="65"/>
    <s v="sd"/>
    <d v="2024-02-14T00:00:00"/>
    <s v="16.00-18.00"/>
    <x v="0"/>
    <x v="6"/>
    <x v="1"/>
    <x v="4"/>
    <x v="15"/>
    <x v="1"/>
  </r>
  <r>
    <n v="366763"/>
    <s v="Hola buenas tardes"/>
    <s v="pedido llego con 2 horas tarde  se ofrece disculpas.Espera para recojo de cortesia"/>
    <s v="Deysi Siesquen"/>
    <x v="384"/>
    <s v="sin asignar"/>
    <x v="4"/>
    <s v="100233255"/>
    <x v="2"/>
    <x v="0"/>
    <x v="4"/>
    <s v=""/>
    <s v="Tienda Vitrina"/>
    <s v=""/>
    <x v="4"/>
    <s v="SD"/>
    <d v="2024-02-14T00:00:00"/>
    <s v="16:00-18:00"/>
    <x v="0"/>
    <x v="3"/>
    <x v="1"/>
    <x v="0"/>
    <x v="3"/>
    <x v="0"/>
  </r>
  <r>
    <n v="366766"/>
    <s v="#(366766) DEVOLUCION (Jean Marco Avalos+ 105.00)"/>
    <s v="pedido no entregado 14/02 // Solicita anulación // Cortesía recojo en tienda SantaCata"/>
    <s v="Jean Marco Avalos Chico"/>
    <x v="385"/>
    <s v="Cortesía - devolución - sin asignar"/>
    <x v="10"/>
    <s v="100233168"/>
    <x v="2"/>
    <x v="15"/>
    <x v="4"/>
    <s v=""/>
    <s v="Sistema"/>
    <s v=""/>
    <x v="24"/>
    <s v="sd"/>
    <d v="2024-02-14T00:00:00"/>
    <s v="17:00-18:00"/>
    <x v="0"/>
    <x v="6"/>
    <x v="1"/>
    <x v="4"/>
    <x v="13"/>
    <x v="1"/>
  </r>
  <r>
    <n v="366785"/>
    <s v="Buenas  quería saber porque no llega mi pedido  estaba programado de 4 a 6 pm para hoy 14 de Febrero pero no llega. El número de pedido es 100232865. Atte Nancy Acuache"/>
    <s v="No se entrega producto / Se ofrece enviar el producto más una porción de torta de chocolate."/>
    <s v="Nancy Acuache Hernandez"/>
    <x v="386"/>
    <s v="Pedidos Fuera de hora - ECommerce/webFalla - Cortesía - sin asignar - giftcardSV2024"/>
    <x v="10"/>
    <s v="100232865"/>
    <x v="2"/>
    <x v="0"/>
    <x v="4"/>
    <s v="22.00"/>
    <s v="Sistema"/>
    <s v=""/>
    <x v="84"/>
    <s v="SD"/>
    <d v="2024-02-14T00:00:00"/>
    <s v="16:00-18:00"/>
    <x v="0"/>
    <x v="6"/>
    <x v="1"/>
    <x v="4"/>
    <x v="2"/>
    <x v="1"/>
  </r>
  <r>
    <n v="366792"/>
    <s v="#(366792) DEVOLUCION ( Carlos Enrique Sánchez+ 58.00)"/>
    <s v="se cambia fecha/hora por pedido no entregado 14/02 para el día  16/02 (11:00-12:00)"/>
    <s v="Carlos Enrique Sánchez Huamán"/>
    <x v="387"/>
    <s v="Cortesía - devolución - sin asignar - giftcardSV2024"/>
    <x v="10"/>
    <s v="100231841"/>
    <x v="2"/>
    <x v="15"/>
    <x v="4"/>
    <s v=""/>
    <s v="Tienda"/>
    <s v=""/>
    <x v="11"/>
    <s v="sd"/>
    <d v="2024-02-14T00:00:00"/>
    <s v="15:00-16:00"/>
    <x v="0"/>
    <x v="6"/>
    <x v="1"/>
    <x v="0"/>
    <x v="9"/>
    <x v="0"/>
  </r>
  <r>
    <n v="366795"/>
    <s v="FE DE ERRATAS #366795 DEVOLUCION Lady Viena Ponce + 55 soles"/>
    <s v="pedido no entregado  coordinaciones de devolucion y tarjeta de regalo"/>
    <s v="Lady Viena Ponce"/>
    <x v="388"/>
    <s v="ECommerce/webFalla - Cortesía - devolución - sin asignar - giftcardSV2024"/>
    <x v="10"/>
    <s v="100233134"/>
    <x v="2"/>
    <x v="5"/>
    <x v="4"/>
    <s v="55.00"/>
    <s v="Sistema"/>
    <s v=""/>
    <x v="62"/>
    <s v="sd"/>
    <d v="2024-02-14T00:00:00"/>
    <s v="16:00-18:00"/>
    <x v="0"/>
    <x v="6"/>
    <x v="1"/>
    <x v="4"/>
    <x v="2"/>
    <x v="1"/>
  </r>
  <r>
    <n v="366799"/>
    <s v="María Almenara"/>
    <s v="pedido entregado"/>
    <s v="CINTHIA SERRANO ARIAS"/>
    <x v="389"/>
    <s v="ECommerce/webFalla - sin asignar"/>
    <x v="10"/>
    <s v="100232676"/>
    <x v="2"/>
    <x v="5"/>
    <x v="4"/>
    <s v=""/>
    <s v="Sistema"/>
    <s v=""/>
    <x v="2"/>
    <s v="sd"/>
    <d v="2024-02-14T00:00:00"/>
    <s v="12:00-14:00"/>
    <x v="0"/>
    <x v="6"/>
    <x v="1"/>
    <x v="4"/>
    <x v="2"/>
    <x v="1"/>
  </r>
  <r>
    <n v="366806"/>
    <s v="Hola  buenas tardes"/>
    <s v="Pedido no entregado 14/02 // Reprogramación / cortesia"/>
    <s v="juan mejia"/>
    <x v="390"/>
    <s v="Cortesía - sin asignar"/>
    <x v="10"/>
    <s v="100233203"/>
    <x v="2"/>
    <x v="15"/>
    <x v="4"/>
    <s v=""/>
    <s v="Tienda"/>
    <s v=""/>
    <x v="58"/>
    <s v="sd"/>
    <d v="2024-02-14T00:00:00"/>
    <s v="17:00-18:00"/>
    <x v="0"/>
    <x v="6"/>
    <x v="1"/>
    <x v="0"/>
    <x v="9"/>
    <x v="0"/>
  </r>
  <r>
    <n v="366810"/>
    <s v="#(366810) DEVOLUCION (Enrique Becerra+ 105)"/>
    <s v="Pedido no entregado / Se ofrece devolución  cortesía y giftcard / Cliente conforme"/>
    <s v="Enrique Becerra Alarcon"/>
    <x v="391"/>
    <s v="Pedidos Fuera de hora - Cortesía - devolución - sin asignar - giftcardSV2024"/>
    <x v="10"/>
    <s v="100231461"/>
    <x v="2"/>
    <x v="5"/>
    <x v="4"/>
    <s v="105.00"/>
    <s v="Delivery MA"/>
    <s v=""/>
    <x v="65"/>
    <s v="SD"/>
    <d v="2024-02-14T00:00:00"/>
    <s v="16:00-18:00"/>
    <x v="0"/>
    <x v="6"/>
    <x v="1"/>
    <x v="5"/>
    <x v="15"/>
    <x v="0"/>
  </r>
  <r>
    <n v="366811"/>
    <s v="Hola  quisiera saber el estado de mi pedido"/>
    <s v="reclama demora en entrega   recogio su pedido en tienda y le entregaron cortesia.Solicita anulacion   no envia sus datos ."/>
    <s v="Angela Bernal"/>
    <x v="392"/>
    <s v="Pedidos Fuera de hora - devolución - sin asignar"/>
    <x v="4"/>
    <s v="100232158"/>
    <x v="2"/>
    <x v="4"/>
    <x v="4"/>
    <s v=""/>
    <s v="Tienda Vitrina"/>
    <s v=""/>
    <x v="4"/>
    <s v="sd"/>
    <d v="2024-02-14T00:00:00"/>
    <s v="16:00-18:00"/>
    <x v="0"/>
    <x v="3"/>
    <x v="1"/>
    <x v="0"/>
    <x v="3"/>
    <x v="0"/>
  </r>
  <r>
    <n v="366814"/>
    <s v="Hola"/>
    <s v="Pedido no entregado  Cliente acepta reenvío del producto y cortesía."/>
    <s v="claudia ruiz via"/>
    <x v="393"/>
    <s v="ECommerce/webFalla - Cortesía - sin asignar - giftcardSV2024"/>
    <x v="10"/>
    <s v="100232836"/>
    <x v="2"/>
    <x v="15"/>
    <x v="4"/>
    <s v=""/>
    <s v="Sistema"/>
    <s v=""/>
    <x v="18"/>
    <s v="sd"/>
    <d v="2024-02-14T00:00:00"/>
    <s v="10.00-12.00"/>
    <x v="0"/>
    <x v="6"/>
    <x v="1"/>
    <x v="4"/>
    <x v="10"/>
    <x v="1"/>
  </r>
  <r>
    <n v="366823"/>
    <s v="#(366823) DEVOLUCION (Ivonne Nagamine+ 105.00)"/>
    <s v="cl pide devolución / se coordina cortesia y devolucion/ nos avisara para la cortesia."/>
    <s v="Ivonne Nagamine Yamasato"/>
    <x v="394"/>
    <s v="devolución - sin asignar - giftcardSV2024"/>
    <x v="10"/>
    <s v="100231702"/>
    <x v="2"/>
    <x v="8"/>
    <x v="4"/>
    <s v="105.00"/>
    <s v="Tienda"/>
    <s v=""/>
    <x v="85"/>
    <s v="sd"/>
    <d v="2024-02-14T00:00:00"/>
    <s v="16:00-18:00"/>
    <x v="0"/>
    <x v="6"/>
    <x v="1"/>
    <x v="0"/>
    <x v="8"/>
    <x v="0"/>
  </r>
  <r>
    <n v="366830"/>
    <s v="Buenas tardes"/>
    <s v="pedido recogio en tienda se genera cortesia cajita de alfajores clasica no se devuelve delivery desea que sea enviado con eso la cortesia"/>
    <s v="Daniela Yaneth Henostroza Inga"/>
    <x v="395"/>
    <s v="Pedidos Fuera de hora - Cortesía - sin asignar"/>
    <x v="4"/>
    <s v="100232274"/>
    <x v="2"/>
    <x v="4"/>
    <x v="4"/>
    <s v=""/>
    <s v="Tienda"/>
    <s v=""/>
    <x v="4"/>
    <s v="SD"/>
    <d v="2024-03-14T00:00:00"/>
    <s v="16:00-18:00"/>
    <x v="0"/>
    <x v="3"/>
    <x v="1"/>
    <x v="0"/>
    <x v="3"/>
    <x v="0"/>
  </r>
  <r>
    <n v="366840"/>
    <s v="#(366840) DEVOLUCION (Jessica agurto+ 36.00)"/>
    <s v="reclamo por pedido no entregado   se ofrece cortesia + devolucion + gif .Falta la devolucion no envio datos ."/>
    <s v="Jessica Agurto"/>
    <x v="396"/>
    <s v="Cortesía - devolución - sin asignar - giftcardSV2024"/>
    <x v="10"/>
    <s v="100233123"/>
    <x v="2"/>
    <x v="5"/>
    <x v="4"/>
    <s v="36.00"/>
    <s v="Delivery MA"/>
    <s v=""/>
    <x v="86"/>
    <s v="SD"/>
    <d v="2024-02-14T00:00:00"/>
    <s v="16:00-18:00"/>
    <x v="0"/>
    <x v="6"/>
    <x v="1"/>
    <x v="5"/>
    <x v="9"/>
    <x v="0"/>
  </r>
  <r>
    <n v="366855"/>
    <s v="#(366855) DEVOLUCION (RODRIGO ESTACIO+ 55)"/>
    <s v="pedido no entregado el 14/02/ se genera cortesía y devolución  gift card"/>
    <s v="Rodrigo Antonio Estacio Millán"/>
    <x v="397"/>
    <s v="Cortesía - devolución - sin asignar - giftcardSV2024"/>
    <x v="10"/>
    <s v="100232352"/>
    <x v="2"/>
    <x v="15"/>
    <x v="4"/>
    <s v=""/>
    <s v="Tienda"/>
    <s v=""/>
    <x v="32"/>
    <s v="sd"/>
    <d v="2024-02-14T00:00:00"/>
    <s v="17:00-18:00"/>
    <x v="0"/>
    <x v="6"/>
    <x v="1"/>
    <x v="0"/>
    <x v="2"/>
    <x v="0"/>
  </r>
  <r>
    <n v="366858"/>
    <s v="María Almenara"/>
    <s v="Pedido entregado"/>
    <s v="andrea Rueda Woolcott"/>
    <x v="398"/>
    <s v="sin asignar"/>
    <x v="4"/>
    <s v="100233198"/>
    <x v="2"/>
    <x v="8"/>
    <x v="4"/>
    <s v=""/>
    <s v="Tienda"/>
    <s v=""/>
    <x v="4"/>
    <s v="sd"/>
    <d v="2024-02-14T00:00:00"/>
    <s v="16:00-18:00"/>
    <x v="0"/>
    <x v="3"/>
    <x v="1"/>
    <x v="0"/>
    <x v="3"/>
    <x v="0"/>
  </r>
  <r>
    <n v="366859"/>
    <s v="#366859 DEVOLUCION Stiven Manuel Asmad Cano  Monto S/38 SOLES"/>
    <s v="No entregado el 14/02 / se genera cortesía de Petit Box san valentin  Rango: 14:00-16:00/ notificado a tienda / se genera devolución  / cortesía entregada"/>
    <s v="Steven Asmad Cano"/>
    <x v="399"/>
    <s v="ECommerce/webFalla - Cortesía - devolución - sin asignar"/>
    <x v="10"/>
    <s v="100232924"/>
    <x v="2"/>
    <x v="4"/>
    <x v="4"/>
    <s v=""/>
    <s v="Sistema"/>
    <s v=""/>
    <x v="77"/>
    <s v="sd"/>
    <d v="2024-02-14T00:00:00"/>
    <s v="14:00-16:00"/>
    <x v="0"/>
    <x v="6"/>
    <x v="1"/>
    <x v="4"/>
    <x v="9"/>
    <x v="1"/>
  </r>
  <r>
    <n v="366860"/>
    <s v="Atencion Libro de reclamos MAAL-001-0769"/>
    <s v="MAAL-001-0769 reclama que su pedido no estaba listo y no tenia dedicatoria. Se ofrece disculpas y una cortesia .Nos avisara."/>
    <s v="Grecia Sanchez"/>
    <x v="400"/>
    <s v="Libro de reclamaciones - No responde llamada - Cortesía - sin asignar"/>
    <x v="21"/>
    <s v="100231776"/>
    <x v="2"/>
    <x v="4"/>
    <x v="5"/>
    <s v="16.00"/>
    <s v="Tienda Vitrina"/>
    <s v=""/>
    <x v="4"/>
    <s v="SD"/>
    <d v="2024-02-14T00:00:00"/>
    <s v="18:00-19:00"/>
    <x v="1"/>
    <x v="3"/>
    <x v="1"/>
    <x v="0"/>
    <x v="3"/>
    <x v="0"/>
  </r>
  <r>
    <n v="366888"/>
    <s v="MAAL-001-0771"/>
    <s v="MAAL-001-0771 reclama que su pedido no llego a tiempo  el nro de orden que brinda es del año pasado.Se solicita datos."/>
    <s v="Cesar Steve Damian Jorge"/>
    <x v="401"/>
    <s v="Libro de reclamaciones - ECommerce/webFalla - Cortesía - sin asignar"/>
    <x v="21"/>
    <s v="100232665"/>
    <x v="2"/>
    <x v="9"/>
    <x v="4"/>
    <s v="29.90"/>
    <s v="Sistema"/>
    <s v=""/>
    <x v="4"/>
    <s v="SD"/>
    <d v="2024-02-14T00:00:00"/>
    <s v="14:00-16:00"/>
    <x v="1"/>
    <x v="3"/>
    <x v="1"/>
    <x v="4"/>
    <x v="3"/>
    <x v="1"/>
  </r>
  <r>
    <n v="366896"/>
    <s v="#366896 DEVOLUCION ALDEIR JULINHO UNCHUPAICO ZANABRIA  55 SOLES"/>
    <s v="pedido anulado por llegar tarde  solicita devolucion.Se ingresa devolucion al area contable no se ofrece cortesia ."/>
    <s v="Aldeir julinho Unchupaico zanabria"/>
    <x v="402"/>
    <s v="devolución - sin asignar"/>
    <x v="4"/>
    <s v="100233228"/>
    <x v="2"/>
    <x v="5"/>
    <x v="4"/>
    <s v=""/>
    <s v="Tienda Vitrina"/>
    <s v=""/>
    <x v="4"/>
    <s v="sd"/>
    <d v="2024-02-14T00:00:00"/>
    <s v="16:00-18:00"/>
    <x v="0"/>
    <x v="3"/>
    <x v="1"/>
    <x v="0"/>
    <x v="3"/>
    <x v="0"/>
  </r>
  <r>
    <n v="366898"/>
    <s v="Hola estoy afuera y no hay nadie"/>
    <s v="Pedido entregado con demora  se pacta cambio de rango y envio de cortesia  cliente conforme"/>
    <s v="Arlet Misagel Alvarez"/>
    <x v="403"/>
    <s v="Pedidos Fuera de hora - Cortesía - sin asignar"/>
    <x v="4"/>
    <s v="200009252"/>
    <x v="2"/>
    <x v="3"/>
    <x v="4"/>
    <s v=""/>
    <s v="Tienda Vitrina"/>
    <s v=""/>
    <x v="4"/>
    <s v="sd"/>
    <d v="2024-02-14T00:00:00"/>
    <s v="16.00-18.00"/>
    <x v="0"/>
    <x v="3"/>
    <x v="1"/>
    <x v="0"/>
    <x v="3"/>
    <x v="0"/>
  </r>
  <r>
    <n v="366902"/>
    <s v="María Almenara"/>
    <s v="cliente consulta estado de su pedido   se verifica pedido entregado  se manda correo"/>
    <s v="Marianna Cotrina"/>
    <x v="404"/>
    <s v="sin asignar"/>
    <x v="4"/>
    <s v="100233243"/>
    <x v="2"/>
    <x v="2"/>
    <x v="4"/>
    <s v=""/>
    <s v="Tienda Vitrina"/>
    <s v=""/>
    <x v="4"/>
    <s v="sd"/>
    <d v="2024-02-14T00:00:00"/>
    <s v="16.00-18.00"/>
    <x v="0"/>
    <x v="3"/>
    <x v="1"/>
    <x v="0"/>
    <x v="3"/>
    <x v="0"/>
  </r>
  <r>
    <n v="366918"/>
    <s v="#(366918) DEVOLUCION (Rocio Bueno + 58.00)"/>
    <s v="No entregado el 14/02 / se genera cortesía de Love Box San valentín  Rango: 14:00-16:00/ notificado a tienda / se genera devolución y gift card / cortesía entregada"/>
    <s v="Rocio Bueno"/>
    <x v="405"/>
    <s v="ECommerce/webFalla - Cortesía - devolución - sin asignar - giftcardSV2024"/>
    <x v="10"/>
    <s v="100232655"/>
    <x v="2"/>
    <x v="5"/>
    <x v="4"/>
    <s v="58.00"/>
    <s v="Sistema"/>
    <s v=""/>
    <x v="58"/>
    <s v="SD"/>
    <d v="2024-02-14T00:00:00"/>
    <s v="12:00-14:00"/>
    <x v="0"/>
    <x v="6"/>
    <x v="1"/>
    <x v="4"/>
    <x v="9"/>
    <x v="1"/>
  </r>
  <r>
    <n v="366973"/>
    <s v="#366973 DEVOLUCION CECILIA CHIRINOS 55 SOLES"/>
    <s v="se piden las disculpas del caso  se le ofrece la devolucion tarjeta de regalo y el envio delproducto / devolucion de dinero"/>
    <s v="Cecilia Chirinos"/>
    <x v="406"/>
    <s v="Cortesía - devolución - sin asignar - giftcardSV2024"/>
    <x v="10"/>
    <s v="100233273"/>
    <x v="2"/>
    <x v="15"/>
    <x v="4"/>
    <s v=""/>
    <s v="Sistema"/>
    <s v=""/>
    <x v="53"/>
    <s v="sd"/>
    <d v="2024-02-14T00:00:00"/>
    <s v="17.00-18.00"/>
    <x v="0"/>
    <x v="6"/>
    <x v="1"/>
    <x v="4"/>
    <x v="2"/>
    <x v="1"/>
  </r>
  <r>
    <n v="366982"/>
    <s v="María Almenara reclamo MAAL-001-077 3"/>
    <s v="MAAL-001-0773 su pedido no llego para delivery tuvo que acercarse a tienda a recogerlo.Se pide disculpas y se ofrece una cortesia se boletea cortesia y se notfica a tienda"/>
    <s v="Daniela Taboada Reyes"/>
    <x v="407"/>
    <s v="Libro de reclamaciones - Cortesía - sin asignar"/>
    <x v="24"/>
    <s v="200009291"/>
    <x v="2"/>
    <x v="8"/>
    <x v="4"/>
    <s v=""/>
    <s v="Tienda Vitrina"/>
    <s v=""/>
    <x v="18"/>
    <s v="SD"/>
    <d v="2024-02-14T00:00:00"/>
    <s v="16:00-18:00"/>
    <x v="1"/>
    <x v="6"/>
    <x v="1"/>
    <x v="0"/>
    <x v="10"/>
    <x v="0"/>
  </r>
  <r>
    <n v="366983"/>
    <s v="Hola"/>
    <s v="Consulta estado de su pedido   pedido llego con 1 hora de retraso."/>
    <s v="Telmo Condor Mejia"/>
    <x v="407"/>
    <s v="ECommerce/webFalla - sin asignar"/>
    <x v="4"/>
    <s v="100232660"/>
    <x v="2"/>
    <x v="10"/>
    <x v="4"/>
    <s v=""/>
    <s v="Sistema"/>
    <s v=""/>
    <x v="4"/>
    <s v="SD"/>
    <d v="2024-02-14T00:00:00"/>
    <s v="18:00-19:00"/>
    <x v="0"/>
    <x v="3"/>
    <x v="1"/>
    <x v="4"/>
    <x v="3"/>
    <x v="1"/>
  </r>
  <r>
    <n v="367010"/>
    <s v="Buenas noches"/>
    <s v="pedido para 14/02 entregado con tardanza  pendiente gestionar cortesia torta entera"/>
    <s v="Maria Echegaray"/>
    <x v="408"/>
    <s v="Pedidos Fuera de hora - sin asignar"/>
    <x v="4"/>
    <s v="100233155"/>
    <x v="2"/>
    <x v="8"/>
    <x v="4"/>
    <s v=""/>
    <s v="Tienda"/>
    <s v=""/>
    <x v="18"/>
    <s v="sd"/>
    <d v="2024-02-14T00:00:00"/>
    <s v="16:00-18:00"/>
    <x v="0"/>
    <x v="3"/>
    <x v="1"/>
    <x v="0"/>
    <x v="10"/>
    <x v="0"/>
  </r>
  <r>
    <n v="367027"/>
    <s v="Hola"/>
    <s v="pedido entregado   llego con 2:30 retraso"/>
    <s v="Betzabe Chanca"/>
    <x v="409"/>
    <s v="sin asignar"/>
    <x v="4"/>
    <s v="100232982"/>
    <x v="2"/>
    <x v="4"/>
    <x v="4"/>
    <s v=""/>
    <s v="Tienda Vitrina"/>
    <s v=""/>
    <x v="4"/>
    <s v="SD"/>
    <d v="2024-02-14T00:00:00"/>
    <s v="16:00-18:00"/>
    <x v="0"/>
    <x v="3"/>
    <x v="1"/>
    <x v="0"/>
    <x v="3"/>
    <x v="0"/>
  </r>
  <r>
    <n v="367032"/>
    <s v="Buenas noches"/>
    <s v="Pedido llegó movido / se envía cortesia"/>
    <s v="Miguel Huarca Quispe"/>
    <x v="410"/>
    <s v="Cortesía - sin asignar"/>
    <x v="10"/>
    <s v="100233143"/>
    <x v="2"/>
    <x v="3"/>
    <x v="4"/>
    <s v=""/>
    <s v="SD"/>
    <s v=""/>
    <x v="11"/>
    <s v="sd"/>
    <d v="2024-02-14T00:00:00"/>
    <s v="11.00-12.00"/>
    <x v="0"/>
    <x v="6"/>
    <x v="1"/>
    <x v="1"/>
    <x v="9"/>
    <x v="1"/>
  </r>
  <r>
    <n v="367033"/>
    <s v="#(367033) DEVOLUCION (NOMBRE + 55.00)"/>
    <s v="pedido no entregado  se le indica que se hara la devolucion entrega de pedido"/>
    <s v="Monica Nava"/>
    <x v="411"/>
    <s v="Cortesía - devolución - sin asignar - giftcardSV2024"/>
    <x v="10"/>
    <s v="100233148"/>
    <x v="2"/>
    <x v="2"/>
    <x v="4"/>
    <s v=""/>
    <s v="Delivery MA"/>
    <s v=""/>
    <x v="61"/>
    <s v="sd"/>
    <d v="2024-02-14T00:00:00"/>
    <s v="16.00-18.00"/>
    <x v="0"/>
    <x v="6"/>
    <x v="1"/>
    <x v="5"/>
    <x v="2"/>
    <x v="0"/>
  </r>
  <r>
    <n v="367056"/>
    <s v="MAAL-001-0774 libro de reclamo mala atencion tienda encalada  367056"/>
    <s v="MAAL-001-0774 generó pedido de porción de chocolate  porción de tres leches clásica y porción de pie de limón por pedidos ya  porción de pie de limon llegó derretido / generó reclamo con soporte pedidos ya y le compensaron"/>
    <s v="Cibelys "/>
    <x v="412"/>
    <s v="Libro de reclamaciones - con reclamo a agregador - sin asignar"/>
    <x v="19"/>
    <s v="1096323027"/>
    <x v="1"/>
    <x v="8"/>
    <x v="3"/>
    <s v=""/>
    <s v="Delivery agregadores"/>
    <s v=""/>
    <x v="18"/>
    <s v="sd"/>
    <d v="2024-02-14T00:00:00"/>
    <s v="18:17"/>
    <x v="1"/>
    <x v="4"/>
    <x v="1"/>
    <x v="2"/>
    <x v="10"/>
    <x v="1"/>
  </r>
  <r>
    <n v="367072"/>
    <s v="Llamada de 51986242955"/>
    <s v="cliente consulta por pedido/ solicita reprogramacion para el dia de mañana a la misma hora"/>
    <s v="Nanette Ponte Cortez"/>
    <x v="413"/>
    <s v="ECommerce/webFalla - sin asignar"/>
    <x v="10"/>
    <s v="100232942"/>
    <x v="2"/>
    <x v="2"/>
    <x v="4"/>
    <s v=""/>
    <s v="Sistema"/>
    <s v=""/>
    <x v="87"/>
    <s v="sd"/>
    <d v="2024-02-14T00:00:00"/>
    <s v="14.00-16.00"/>
    <x v="0"/>
    <x v="6"/>
    <x v="1"/>
    <x v="4"/>
    <x v="34"/>
    <x v="1"/>
  </r>
  <r>
    <n v="367102"/>
    <s v="María Almenara"/>
    <s v="mas de 1 hora en espera de su pedido rappi"/>
    <s v="Annell Sofía gonzaga saavedra"/>
    <x v="414"/>
    <s v="sin asignar"/>
    <x v="4"/>
    <s v="sd"/>
    <x v="1"/>
    <x v="14"/>
    <x v="1"/>
    <s v=""/>
    <s v="Tienda Vitrina"/>
    <s v=""/>
    <x v="4"/>
    <s v="SD"/>
    <d v="2024-02-14T00:00:00"/>
    <s v="09:23"/>
    <x v="0"/>
    <x v="3"/>
    <x v="1"/>
    <x v="0"/>
    <x v="3"/>
    <x v="0"/>
  </r>
  <r>
    <n v="367190"/>
    <s v="Hola"/>
    <s v="pedido entregado con demora"/>
    <s v="Karol Silva"/>
    <x v="415"/>
    <s v="sin asignar"/>
    <x v="4"/>
    <s v="100233325"/>
    <x v="2"/>
    <x v="10"/>
    <x v="4"/>
    <s v=""/>
    <s v="Tienda Vitrina"/>
    <s v=""/>
    <x v="4"/>
    <s v="sd"/>
    <d v="2024-02-14T00:00:00"/>
    <s v="19.00-21.00"/>
    <x v="0"/>
    <x v="3"/>
    <x v="1"/>
    <x v="0"/>
    <x v="3"/>
    <x v="0"/>
  </r>
  <r>
    <n v="367195"/>
    <s v="Buenas noches.... el pedido 200009291 se pidió para ser entregado hoy entre las 4 y 6 pm. Son 9:19 y aun no llega.  Que decepción de servicio.  A qué hora llegará   si ustedes cierran a las 10 creo"/>
    <s v="3 horas 47 minutos  disculpas y coordinacion de detalle cajita  se pide numero"/>
    <s v="Rodrigo Taboada Olivoz"/>
    <x v="416"/>
    <s v="ECommerce/webFalla - sin télefono - sin asignar"/>
    <x v="4"/>
    <s v="200009291"/>
    <x v="2"/>
    <x v="8"/>
    <x v="4"/>
    <s v=""/>
    <s v="Sistema"/>
    <s v=""/>
    <x v="4"/>
    <s v="sd"/>
    <d v="2024-02-14T00:00:00"/>
    <s v="16:00-18:00"/>
    <x v="0"/>
    <x v="3"/>
    <x v="1"/>
    <x v="4"/>
    <x v="3"/>
    <x v="1"/>
  </r>
  <r>
    <n v="367197"/>
    <s v="#(367197) DEVOLUCION (ALEXIS LOLI+ 55.00)"/>
    <s v="Cliente reclama demora /se gestiona la devolucion y el producto como cortesia"/>
    <s v="Alexis Gustavo Loli Montes"/>
    <x v="417"/>
    <s v="Cortesía - devolución"/>
    <x v="4"/>
    <s v="100232793"/>
    <x v="2"/>
    <x v="15"/>
    <x v="4"/>
    <s v="55.00"/>
    <s v="Tienda"/>
    <s v=""/>
    <x v="4"/>
    <s v="sd"/>
    <d v="2024-02-14T00:00:00"/>
    <s v="15.00-16.00"/>
    <x v="0"/>
    <x v="3"/>
    <x v="1"/>
    <x v="0"/>
    <x v="3"/>
    <x v="0"/>
  </r>
  <r>
    <n v="367232"/>
    <s v="Buenas noches"/>
    <s v="cliente consulta por su pedido se verifica entregado"/>
    <s v="Cesar Marcelo Reategui Reategui"/>
    <x v="418"/>
    <s v="ECommerce/webFalla - sin asignar"/>
    <x v="10"/>
    <s v="100232937"/>
    <x v="2"/>
    <x v="13"/>
    <x v="4"/>
    <s v=""/>
    <s v="Sistema"/>
    <s v=""/>
    <x v="4"/>
    <s v="sd"/>
    <d v="2024-02-14T00:00:00"/>
    <s v="16.00-18.00"/>
    <x v="0"/>
    <x v="6"/>
    <x v="1"/>
    <x v="4"/>
    <x v="3"/>
    <x v="1"/>
  </r>
  <r>
    <n v="367234"/>
    <s v="Hola gonzalo porfavor mandanos foto de tu boleta  según lo conversado telefónicamente le hago llegar este mensaje para poder atender su caso."/>
    <s v="le llego keke de zanahoria en vez de carrot cake  pedido por rappi  se le indica que se puede enviarle el pedido correcto para el dia de mañana  "/>
    <s v="Gonzalo Mendoza"/>
    <x v="419"/>
    <s v="con reclamo a agregador"/>
    <x v="2"/>
    <s v="2176323984"/>
    <x v="1"/>
    <x v="12"/>
    <x v="1"/>
    <s v=""/>
    <s v="Tienda Vitrina"/>
    <s v=""/>
    <x v="36"/>
    <s v="SD"/>
    <d v="2024-02-14T00:00:00"/>
    <s v="11:07"/>
    <x v="0"/>
    <x v="2"/>
    <x v="1"/>
    <x v="0"/>
    <x v="11"/>
    <x v="0"/>
  </r>
  <r>
    <n v="367237"/>
    <s v="FEEDBACK RECLAMO DELIVERY PROPIO TIENDA (Paso 28) #(367237)"/>
    <s v="reclama que su crocante de manzana 12pz llego movido   se enviara mañana en el horario de 8 a 10.Cliente acepta ."/>
    <s v="cecilia linares"/>
    <x v="420"/>
    <s v="Cortesía - sin asignar"/>
    <x v="10"/>
    <s v="100233103"/>
    <x v="2"/>
    <x v="2"/>
    <x v="4"/>
    <s v=""/>
    <s v="Delivery MA"/>
    <s v=""/>
    <x v="22"/>
    <s v="sd"/>
    <d v="2024-02-14T00:00:00"/>
    <s v="18.00-21.00"/>
    <x v="0"/>
    <x v="6"/>
    <x v="1"/>
    <x v="5"/>
    <x v="12"/>
    <x v="0"/>
  </r>
  <r>
    <n v="367246"/>
    <s v="Llamada de 51960994439"/>
    <s v="Reclamo por demora / se reporta con tienda/ pedido entregado"/>
    <s v="Gilda Roxana Ludeña Huaman"/>
    <x v="421"/>
    <s v="sin asignar"/>
    <x v="4"/>
    <s v="100233254"/>
    <x v="2"/>
    <x v="0"/>
    <x v="4"/>
    <s v=""/>
    <s v="Tienda"/>
    <s v=""/>
    <x v="4"/>
    <s v="sd"/>
    <d v="2024-02-14T00:00:00"/>
    <s v="18.00-21.00"/>
    <x v="0"/>
    <x v="3"/>
    <x v="1"/>
    <x v="0"/>
    <x v="3"/>
    <x v="0"/>
  </r>
  <r>
    <n v="367251"/>
    <s v="Buenas noches"/>
    <s v="Pedido llega con 2 horas de demora / Se llama a cliente para pedir disculpa y ofrecer cortesía / Cliente corta en 2 oportunidades."/>
    <s v="Luis Negreiros"/>
    <x v="422"/>
    <s v="sin asignar"/>
    <x v="4"/>
    <s v="100233060"/>
    <x v="2"/>
    <x v="4"/>
    <x v="4"/>
    <s v=""/>
    <s v="Sistema"/>
    <s v=""/>
    <x v="4"/>
    <s v="SD"/>
    <d v="2024-02-14T00:00:00"/>
    <s v="18:00-21:00"/>
    <x v="0"/>
    <x v="3"/>
    <x v="1"/>
    <x v="4"/>
    <x v="3"/>
    <x v="1"/>
  </r>
  <r>
    <n v="367267"/>
    <s v="Buenas noches"/>
    <s v="Reclama por que compro 4 empanadas en tienda la marina y solo le llego 3 empanadas  se ofrece enviar cortesia pero no acepta"/>
    <s v="Carina Carmen"/>
    <x v="423"/>
    <s v="Contacto fuera de horario"/>
    <x v="0"/>
    <s v="2400016975"/>
    <x v="5"/>
    <x v="12"/>
    <x v="8"/>
    <s v=""/>
    <s v="Tienda Vitrina"/>
    <s v=""/>
    <x v="57"/>
    <s v="SD"/>
    <d v="2024-02-14T00:00:00"/>
    <s v="21:26"/>
    <x v="0"/>
    <x v="0"/>
    <x v="1"/>
    <x v="0"/>
    <x v="26"/>
    <x v="0"/>
  </r>
  <r>
    <n v="367301"/>
    <s v="Llamada de Ethel Valle"/>
    <s v="no llego su pedido se genera nuevo envio de 2 a 4pm."/>
    <s v="Ethel Valle"/>
    <x v="424"/>
    <s v="Contacto fuera de horario"/>
    <x v="4"/>
    <s v="100233212"/>
    <x v="2"/>
    <x v="13"/>
    <x v="4"/>
    <s v=""/>
    <s v="Tienda Vitrina"/>
    <s v=""/>
    <x v="4"/>
    <s v="SD"/>
    <d v="2024-02-14T00:00:00"/>
    <s v="18.00-21.00"/>
    <x v="0"/>
    <x v="3"/>
    <x v="1"/>
    <x v="0"/>
    <x v="3"/>
    <x v="0"/>
  </r>
  <r>
    <n v="367310"/>
    <s v="MAAL-001-0783 Libro de Reclamo mala atención (Santa Cata ) 367310"/>
    <s v="MAAL-001-0783 se genera devolución del producto y entrega del mismo como cortesia  pendiente de GC"/>
    <s v="Cynthia Iberos"/>
    <x v="425"/>
    <s v="Libro de reclamaciones - Cortesía - devolución - sin asignar - giftcardSV2024"/>
    <x v="24"/>
    <s v="100233207"/>
    <x v="2"/>
    <x v="15"/>
    <x v="4"/>
    <s v="58.00"/>
    <s v="Tienda Vitrina"/>
    <s v=""/>
    <x v="58"/>
    <s v="sd"/>
    <d v="2024-02-14T00:00:00"/>
    <s v="17.00-18.00"/>
    <x v="1"/>
    <x v="6"/>
    <x v="1"/>
    <x v="0"/>
    <x v="9"/>
    <x v="0"/>
  </r>
  <r>
    <n v="367319"/>
    <s v="#367319 DEVOLUCION Vanessa Sanchez + 105 soles"/>
    <s v="No se entrega pedido / Se le ofrece entregar producto torta de chocolate/ Cliente acepta"/>
    <s v="Vanessa Sanchez"/>
    <x v="426"/>
    <s v="ECommerce/webFalla - Cortesía - devolución - sin asignar - giftcardSV2024"/>
    <x v="10"/>
    <s v="100232881"/>
    <x v="2"/>
    <x v="5"/>
    <x v="4"/>
    <s v="105.00"/>
    <s v="Sistema"/>
    <s v=""/>
    <x v="7"/>
    <s v="SD"/>
    <d v="2024-02-14T00:00:00"/>
    <s v="14:00-16:00"/>
    <x v="0"/>
    <x v="6"/>
    <x v="1"/>
    <x v="4"/>
    <x v="4"/>
    <x v="1"/>
  </r>
  <r>
    <n v="367320"/>
    <s v="Hola buenos días"/>
    <s v="pedido llego con 52 min tarde   pedido entregado/ se ofrece cortesía cajita de alfajores"/>
    <s v="Nathaly Arce"/>
    <x v="427"/>
    <s v="Cortesía - sin asignar"/>
    <x v="4"/>
    <s v="100233337"/>
    <x v="2"/>
    <x v="15"/>
    <x v="4"/>
    <s v=""/>
    <s v="Tienda Vitrina"/>
    <s v=""/>
    <x v="4"/>
    <s v="SD"/>
    <d v="2024-02-15T00:00:00"/>
    <s v="08:00-09:00"/>
    <x v="0"/>
    <x v="3"/>
    <x v="1"/>
    <x v="0"/>
    <x v="3"/>
    <x v="0"/>
  </r>
  <r>
    <n v="367321"/>
    <s v="#(367321) DEVOLUCION (DANIEL CACERES+ 55)"/>
    <s v="no se le entrego su pedido el dia 14/02  se genera devolucion  cortesia y GC"/>
    <s v="Daniel Antonio Caceres Sierra"/>
    <x v="428"/>
    <s v="Cortesía - devolución - sin asignar - giftcardSV2024"/>
    <x v="10"/>
    <s v="100233266"/>
    <x v="2"/>
    <x v="9"/>
    <x v="4"/>
    <s v="55.00"/>
    <s v="Sistema"/>
    <s v=""/>
    <x v="79"/>
    <s v="sd"/>
    <d v="2024-02-14T00:00:00"/>
    <s v="18.00-21.00"/>
    <x v="0"/>
    <x v="6"/>
    <x v="1"/>
    <x v="4"/>
    <x v="2"/>
    <x v="1"/>
  </r>
  <r>
    <n v="367330"/>
    <s v=""/>
    <s v="No llegó boleta  se hace envío. // no llego pedido 14 de febrero // se hace cambio de fecha a 15 de febrero de 2 a 4pm"/>
    <s v="María Garcia"/>
    <x v="429"/>
    <s v="ECommerce/webFalla - sin asignar"/>
    <x v="4"/>
    <s v="100232903"/>
    <x v="2"/>
    <x v="13"/>
    <x v="4"/>
    <s v=""/>
    <s v="Sistema"/>
    <s v=""/>
    <x v="79"/>
    <s v="sd"/>
    <d v="2024-02-14T00:00:00"/>
    <s v="14.00-16.00"/>
    <x v="0"/>
    <x v="3"/>
    <x v="1"/>
    <x v="4"/>
    <x v="2"/>
    <x v="1"/>
  </r>
  <r>
    <n v="367345"/>
    <s v="#(367345) DEVOLUCION (Shenna Zabalbú+ 58.00)"/>
    <s v="MAAL-001-0775 pedido no entregado /anulación de compra /cortesía"/>
    <s v="Shenna Zabalbú"/>
    <x v="430"/>
    <s v="ECommerce/webFalla - Cortesía - devolución - sin asignar"/>
    <x v="24"/>
    <s v="100232606"/>
    <x v="2"/>
    <x v="5"/>
    <x v="4"/>
    <s v="58"/>
    <s v="Sistema"/>
    <s v=""/>
    <x v="58"/>
    <s v="sd"/>
    <d v="2024-02-14T00:00:00"/>
    <s v="12.00-14.00"/>
    <x v="1"/>
    <x v="6"/>
    <x v="1"/>
    <x v="4"/>
    <x v="9"/>
    <x v="1"/>
  </r>
  <r>
    <n v="367356"/>
    <s v="#367356 DEVOLUCION Jeysson Cornejo mendoza + 55 soles"/>
    <s v="no llego su pedido en la fecha solicitada  se ofrece recojo+tarjeta de regalo y devolucion.Cliente conforme."/>
    <s v="Jeysson Cornejo Mendoza"/>
    <x v="431"/>
    <s v="Pedido no entregado - Cortesía - devolución - sin asignar - giftcardSV2024"/>
    <x v="10"/>
    <s v="100233312"/>
    <x v="2"/>
    <x v="15"/>
    <x v="4"/>
    <s v="55"/>
    <s v="Sistema"/>
    <s v=""/>
    <x v="84"/>
    <s v="sd"/>
    <d v="2024-02-14T00:00:00"/>
    <s v="19:00-21:00"/>
    <x v="0"/>
    <x v="6"/>
    <x v="1"/>
    <x v="4"/>
    <x v="2"/>
    <x v="1"/>
  </r>
  <r>
    <n v="367361"/>
    <s v="#(367361) DEVOLUCION JOSE PEREZ+110"/>
    <s v="Pedido no entregado  se pacta devolución y envio del producto"/>
    <s v="Jose Perez"/>
    <x v="432"/>
    <s v="Cortesía - devolución - giftcardSV2024"/>
    <x v="10"/>
    <s v="100233252/100233205"/>
    <x v="2"/>
    <x v="4"/>
    <x v="4"/>
    <s v=""/>
    <s v="Delivery MA"/>
    <s v=""/>
    <x v="88"/>
    <s v="SD"/>
    <d v="2024-02-14T00:00:00"/>
    <s v="18.00-21.00"/>
    <x v="0"/>
    <x v="6"/>
    <x v="1"/>
    <x v="5"/>
    <x v="2"/>
    <x v="0"/>
  </r>
  <r>
    <n v="367371"/>
    <s v=""/>
    <s v="Pedido no entregado / Se reprograma y se envía cortesía"/>
    <s v="Fiorella Quino"/>
    <x v="433"/>
    <s v="ECommerce/webFalla - Cortesía - giftcardSV2024"/>
    <x v="10"/>
    <s v="100232896"/>
    <x v="2"/>
    <x v="8"/>
    <x v="4"/>
    <s v=""/>
    <s v="Sistema"/>
    <s v=""/>
    <x v="58"/>
    <s v="sd"/>
    <d v="2024-02-14T00:00:00"/>
    <s v="14.00-16.00"/>
    <x v="0"/>
    <x v="6"/>
    <x v="1"/>
    <x v="4"/>
    <x v="9"/>
    <x v="1"/>
  </r>
  <r>
    <n v="367421"/>
    <s v="Llamada a Melany Yordana Fernandez Lovon"/>
    <s v="recogio el pedido  se le ofrecio solo cortesia"/>
    <s v="Melany Yordana Fernandez Lovon"/>
    <x v="434"/>
    <s v="Cortesía"/>
    <x v="4"/>
    <s v="100233308"/>
    <x v="2"/>
    <x v="15"/>
    <x v="4"/>
    <s v="29.90"/>
    <s v="Tienda Vitrina"/>
    <s v=""/>
    <x v="4"/>
    <s v="sd"/>
    <d v="2024-02-14T00:00:00"/>
    <s v="18.00-19.00"/>
    <x v="0"/>
    <x v="3"/>
    <x v="1"/>
    <x v="0"/>
    <x v="3"/>
    <x v="0"/>
  </r>
  <r>
    <n v="367425"/>
    <s v="MAAL-001-0781 Libro de reclamos tienda Bolivar Ticket 367425"/>
    <s v="MAAL-001-0781 / no recibió pedido 14/02 // se coordina reprogramación con cortesía tienda Bolivar"/>
    <s v="María Fernanda Chicoma Franco"/>
    <x v="435"/>
    <s v="Libro de reclamaciones - Cortesía - sin asignar - giftcardSV2024"/>
    <x v="24"/>
    <s v="100233167"/>
    <x v="2"/>
    <x v="5"/>
    <x v="4"/>
    <s v=""/>
    <s v="Tienda Vitrina"/>
    <s v=""/>
    <x v="6"/>
    <s v="sd"/>
    <d v="2024-02-14T00:00:00"/>
    <s v="16:00-18:00"/>
    <x v="1"/>
    <x v="6"/>
    <x v="1"/>
    <x v="0"/>
    <x v="5"/>
    <x v="0"/>
  </r>
  <r>
    <n v="367465"/>
    <s v="#(367465) DEVOLUCION (isabel aquino +24)"/>
    <s v="Se pacta devolucion del producto y entrega del mismo como cortesia  a la espera del GC"/>
    <s v="Isabel Aquino Almendre"/>
    <x v="436"/>
    <s v="Cortesía - devolución - sin asignar - giftcardSV2024"/>
    <x v="10"/>
    <s v="100233276"/>
    <x v="2"/>
    <x v="15"/>
    <x v="4"/>
    <s v="24.00"/>
    <s v="Sin responsable"/>
    <s v=""/>
    <x v="89"/>
    <s v="sd"/>
    <d v="2024-02-14T00:00:00"/>
    <s v="18.00-19.00"/>
    <x v="0"/>
    <x v="6"/>
    <x v="1"/>
    <x v="3"/>
    <x v="5"/>
    <x v="1"/>
  </r>
  <r>
    <n v="367540"/>
    <s v="#(367540) DEVOLUCION (Leslie Ramos+ 21.00)"/>
    <s v="SOLO DEVOLUCION no quiere cortesia-cliente indica que nunca le entregaron su pedido  solicita la devolucion se envian los datos"/>
    <s v="Leslie Ramos Canchari"/>
    <x v="437"/>
    <s v="devolución - sin asignar"/>
    <x v="4"/>
    <s v="100232694"/>
    <x v="2"/>
    <x v="5"/>
    <x v="4"/>
    <s v="21.00"/>
    <s v="Tienda Vitrina"/>
    <s v=""/>
    <x v="4"/>
    <s v="sd"/>
    <d v="2024-02-14T00:00:00"/>
    <s v="12.00-14.00"/>
    <x v="0"/>
    <x v="3"/>
    <x v="1"/>
    <x v="0"/>
    <x v="3"/>
    <x v="0"/>
  </r>
  <r>
    <n v="367560"/>
    <s v="#367560 DEVOLUCION ANDREA ROBLES"/>
    <s v="MAAL-001-0768 pedido no entregado  disculpas cortesía y gift card"/>
    <s v="Andrea Robles"/>
    <x v="438"/>
    <s v="ECommerce/webFalla - Cortesía - Indecopi - devolución - sin asignar - giftcardSV2024"/>
    <x v="24"/>
    <s v="100232885"/>
    <x v="2"/>
    <x v="5"/>
    <x v="4"/>
    <s v=""/>
    <s v="Sistema"/>
    <s v=""/>
    <x v="18"/>
    <s v="sd"/>
    <d v="2024-02-14T00:00:00"/>
    <s v="14:00-16:00"/>
    <x v="1"/>
    <x v="6"/>
    <x v="1"/>
    <x v="4"/>
    <x v="10"/>
    <x v="1"/>
  </r>
  <r>
    <n v="367580"/>
    <s v="Hola"/>
    <s v="no entregado el 14/02  no quiere devolución  se entregó cortesía / entregar gift card"/>
    <s v="Patricia Berrocal"/>
    <x v="439"/>
    <s v="No responde llamada - Cortesía - sin asignar - giftcardSV2024"/>
    <x v="10"/>
    <s v="100233139"/>
    <x v="2"/>
    <x v="2"/>
    <x v="4"/>
    <s v=""/>
    <s v="Tienda"/>
    <s v=""/>
    <x v="36"/>
    <s v="sd"/>
    <d v="2024-02-14T00:00:00"/>
    <s v="16:00-18:00"/>
    <x v="0"/>
    <x v="6"/>
    <x v="1"/>
    <x v="0"/>
    <x v="11"/>
    <x v="0"/>
  </r>
  <r>
    <n v="367598"/>
    <s v="#367598 DEVOLUCION PATRICIA MARCHAND 38 SOLES"/>
    <s v="se genera cortesia por pedido no entregado  devoulcion y gift card"/>
    <s v="Patricia Marchand"/>
    <x v="440"/>
    <s v="ECommerce/webFalla - Cortesía - devolución - sin asignar - giftcardSV2024"/>
    <x v="10"/>
    <s v="100232663"/>
    <x v="2"/>
    <x v="3"/>
    <x v="4"/>
    <s v=""/>
    <s v="Sistema"/>
    <s v=""/>
    <x v="77"/>
    <s v="sd"/>
    <d v="2024-02-14T00:00:00"/>
    <s v="14.00-16.00"/>
    <x v="0"/>
    <x v="6"/>
    <x v="1"/>
    <x v="4"/>
    <x v="9"/>
    <x v="1"/>
  </r>
  <r>
    <n v="367610"/>
    <s v="Llamada de jorge Gomez"/>
    <s v="enviado en 365878   -No llegó compra de porción de torta de chocolate. se creó guía  365878   para enviar producto."/>
    <s v="jorge Gomez"/>
    <x v="441"/>
    <s v="ECommerce/webFalla - sin asignar"/>
    <x v="10"/>
    <s v="100232864"/>
    <x v="2"/>
    <x v="2"/>
    <x v="4"/>
    <s v=""/>
    <s v="Sistema"/>
    <s v=""/>
    <x v="7"/>
    <s v="SD"/>
    <d v="2024-02-14T00:00:00"/>
    <s v="12:00-14:00"/>
    <x v="0"/>
    <x v="6"/>
    <x v="1"/>
    <x v="4"/>
    <x v="4"/>
    <x v="1"/>
  </r>
  <r>
    <n v="367624"/>
    <s v="Buenas tardes"/>
    <s v="Su pedido no fue entregado al lugar correcto / Responsabilidad Motorizado / Se genera cortesía del mismo producto rango: de 16:00-17:00 PM / entregado"/>
    <s v="Silvana Martínez"/>
    <x v="442"/>
    <s v="Cortesía - sin asignar"/>
    <x v="10"/>
    <s v="100233397"/>
    <x v="2"/>
    <x v="4"/>
    <x v="4"/>
    <s v=""/>
    <s v="Delivery MA"/>
    <s v=""/>
    <x v="90"/>
    <s v="Alberto Quintero"/>
    <d v="2024-02-15T00:00:00"/>
    <s v="10:00-11:00"/>
    <x v="0"/>
    <x v="6"/>
    <x v="1"/>
    <x v="5"/>
    <x v="35"/>
    <x v="0"/>
  </r>
  <r>
    <n v="367687"/>
    <s v="#367687 DEVOLUCION PAMELA LAZO 58.00 SOLES"/>
    <s v="MAAL-001-0779  pedido no entregado  se corrdina cortesia y devolucion"/>
    <s v="Pamela Lazo"/>
    <x v="443"/>
    <s v="Libro de reclamaciones - Cortesía - devolución - sin asignar"/>
    <x v="24"/>
    <s v="100233070"/>
    <x v="2"/>
    <x v="15"/>
    <x v="4"/>
    <s v=""/>
    <s v="Tienda Vitrina"/>
    <s v=""/>
    <x v="58"/>
    <s v="sd"/>
    <d v="2024-02-14T00:00:00"/>
    <s v="16:00-17:00"/>
    <x v="1"/>
    <x v="6"/>
    <x v="1"/>
    <x v="0"/>
    <x v="9"/>
    <x v="0"/>
  </r>
  <r>
    <n v="367711"/>
    <s v="#(367711) DEVOLUCION (JORGE ALVA+ 75)"/>
    <s v="se ofrecio devolucion  envio de pedido y tarjeta de regalo"/>
    <s v="Jorge Albert Alva belleza"/>
    <x v="444"/>
    <s v="ECommerce/webFalla - Cortesía - devolución - sin asignar - giftcardSV2024"/>
    <x v="10"/>
    <s v="100232628"/>
    <x v="2"/>
    <x v="13"/>
    <x v="4"/>
    <s v="75.00"/>
    <s v="Sistema"/>
    <s v=""/>
    <x v="73"/>
    <s v="sd"/>
    <d v="2024-02-14T00:00:00"/>
    <s v="12.00-14.00"/>
    <x v="0"/>
    <x v="6"/>
    <x v="1"/>
    <x v="4"/>
    <x v="31"/>
    <x v="1"/>
  </r>
  <r>
    <n v="367718"/>
    <s v="Llamada a Elizabeth Linares"/>
    <s v="Pedido recogido en tienda se le ofrece un detalle"/>
    <s v="Norma Linares"/>
    <x v="445"/>
    <s v="Cortesía"/>
    <x v="4"/>
    <s v="100233005"/>
    <x v="2"/>
    <x v="15"/>
    <x v="4"/>
    <s v="29.9"/>
    <s v="Tienda Vitrina"/>
    <s v=""/>
    <x v="4"/>
    <s v="SD"/>
    <d v="2024-02-14T00:00:00"/>
    <s v="15:00-16:00"/>
    <x v="0"/>
    <x v="3"/>
    <x v="1"/>
    <x v="0"/>
    <x v="3"/>
    <x v="0"/>
  </r>
  <r>
    <n v="367741"/>
    <s v="#(367741) DEVOLUCION (Katherine Zuñiga+ 38.00)"/>
    <s v="RECOGIDO EN ARAMBURU-no entregado  quiere recoger el producto en aramburu  se le ofrece la devolucion y entrega de la tarjeta de regalo"/>
    <s v="Katherine Zuñiga"/>
    <x v="446"/>
    <s v="Cortesía - devolución - sin asignar - giftcardSV2024"/>
    <x v="10"/>
    <s v="100232280"/>
    <x v="2"/>
    <x v="3"/>
    <x v="4"/>
    <s v="38.00"/>
    <s v="Tienda"/>
    <s v=""/>
    <x v="77"/>
    <s v="sd"/>
    <d v="2024-02-14T00:00:00"/>
    <s v="12:00-14:00"/>
    <x v="0"/>
    <x v="6"/>
    <x v="1"/>
    <x v="0"/>
    <x v="9"/>
    <x v="0"/>
  </r>
  <r>
    <n v="367751"/>
    <s v="367751) DEVOLUCION (Caroline Gibu+ 55)"/>
    <s v="no entregado  devolución entrega hoy 6-9 y gift card"/>
    <s v="Caroline Gibu"/>
    <x v="447"/>
    <s v="Cortesía - devolución - giftcardSV2024"/>
    <x v="10"/>
    <s v="100233233"/>
    <x v="2"/>
    <x v="3"/>
    <x v="4"/>
    <s v=""/>
    <s v="Sistema"/>
    <s v=""/>
    <x v="2"/>
    <s v="SD"/>
    <d v="2024-02-14T00:00:00"/>
    <s v="18:00-21:00"/>
    <x v="0"/>
    <x v="6"/>
    <x v="1"/>
    <x v="4"/>
    <x v="2"/>
    <x v="1"/>
  </r>
  <r>
    <n v="367753"/>
    <s v="#367753 DEVOLUCION JULIO IREIJO 58 SOLES"/>
    <s v="Pedido no entregado / Se ofrece cortesía y devolución"/>
    <s v="JULIO IREIJO"/>
    <x v="448"/>
    <s v="ECommerce/webFalla - Cortesía - devolución"/>
    <x v="10"/>
    <s v="100232914"/>
    <x v="2"/>
    <x v="5"/>
    <x v="4"/>
    <s v="58.00"/>
    <s v="Sistema"/>
    <s v=""/>
    <x v="58"/>
    <s v="SD"/>
    <d v="2024-02-14T00:00:00"/>
    <s v="14:00-16:00"/>
    <x v="0"/>
    <x v="6"/>
    <x v="1"/>
    <x v="4"/>
    <x v="9"/>
    <x v="1"/>
  </r>
  <r>
    <n v="367756"/>
    <s v="Llamada a 51957270407"/>
    <s v="no enviar gift card. Cortesía cajita de alfajores por pedido no entregado./ el asesor no paso la cortesia y crearon mal la guía. Se envia en currier / se crea guía 368200 para enviar la tartaleta que faltó enviar."/>
    <s v="Flavia Rodriguez Rojas"/>
    <x v="449"/>
    <s v="ECommerce/webFalla"/>
    <x v="10"/>
    <s v="100232856"/>
    <x v="2"/>
    <x v="5"/>
    <x v="4"/>
    <s v=""/>
    <s v="Sistema"/>
    <s v=""/>
    <x v="82"/>
    <s v="sd"/>
    <d v="2024-02-14T00:00:00"/>
    <s v="16:00-18:00"/>
    <x v="0"/>
    <x v="6"/>
    <x v="1"/>
    <x v="4"/>
    <x v="1"/>
    <x v="1"/>
  </r>
  <r>
    <n v="367757"/>
    <s v="Llamada a Mariel"/>
    <s v="cortesía por pedido  no entregado."/>
    <s v="Mariel Rivera Chávez"/>
    <x v="450"/>
    <s v="Cortesía"/>
    <x v="10"/>
    <s v="100232733"/>
    <x v="2"/>
    <x v="5"/>
    <x v="4"/>
    <s v=""/>
    <s v="Delivery MA"/>
    <s v=""/>
    <x v="18"/>
    <s v="SD"/>
    <d v="2024-02-14T00:00:00"/>
    <s v="16.00-18.00"/>
    <x v="0"/>
    <x v="6"/>
    <x v="1"/>
    <x v="5"/>
    <x v="10"/>
    <x v="0"/>
  </r>
  <r>
    <n v="367761"/>
    <s v="Llamada de 51940171233"/>
    <s v="no llego combo almuerzo se le indica que llegara en hora y media  comentan que no salio en la comanda"/>
    <s v="Jeancarlo Huerta Benites"/>
    <x v="451"/>
    <s v="ECommerce/webFalla - Cortesía - sin asignar"/>
    <x v="0"/>
    <s v="200009268"/>
    <x v="2"/>
    <x v="13"/>
    <x v="4"/>
    <s v="16.00"/>
    <s v="Sistema"/>
    <s v=""/>
    <x v="18"/>
    <s v="sd"/>
    <d v="2024-02-14T00:00:00"/>
    <s v="14:00-16:00"/>
    <x v="0"/>
    <x v="0"/>
    <x v="1"/>
    <x v="4"/>
    <x v="10"/>
    <x v="1"/>
  </r>
  <r>
    <n v="367764"/>
    <s v="#(367764) DEVOLUCION (Ana Miranda+ 55.00)"/>
    <s v="GUIA DE ENVIO  367558-No se entregó Minimaria red velvet San valentín  se genera devolución  se entregará el producto como cortesía y se dará giftcard de 50 soles"/>
    <s v="Ana Miranda"/>
    <x v="452"/>
    <s v="Cortesía - devolución - sin asignar - giftcardSV2024"/>
    <x v="10"/>
    <s v="100233092"/>
    <x v="2"/>
    <x v="13"/>
    <x v="4"/>
    <s v="55.00"/>
    <s v="Tienda"/>
    <s v=""/>
    <x v="79"/>
    <s v="SD"/>
    <d v="2024-02-14T00:00:00"/>
    <s v="18:00-21:00"/>
    <x v="0"/>
    <x v="6"/>
    <x v="1"/>
    <x v="0"/>
    <x v="2"/>
    <x v="0"/>
  </r>
  <r>
    <n v="367778"/>
    <s v="Hola"/>
    <s v="pidio wafles y llegaron aguadas las frutas  miel derramada y crema aguada. Tambien encontro una pestaña y boto el producto  no envia evidencia"/>
    <s v="Alexia Galarza"/>
    <x v="453"/>
    <s v="sin reclamo a agregador - sin asignar"/>
    <x v="5"/>
    <s v="2176434535"/>
    <x v="1"/>
    <x v="8"/>
    <x v="1"/>
    <s v=""/>
    <s v="Delivery agregadores"/>
    <s v=""/>
    <x v="54"/>
    <s v="sd"/>
    <d v="2024-02-15T00:00:00"/>
    <s v="14:07"/>
    <x v="0"/>
    <x v="4"/>
    <x v="1"/>
    <x v="2"/>
    <x v="25"/>
    <x v="1"/>
  </r>
  <r>
    <n v="367781"/>
    <s v="Hola RICHARD quedamos atentos para su cortesia  según lo conversado telefónicamente le hago llegar este mensaje para poder atender su caso."/>
    <s v="recibio 30 min tarde- acepta cortesia de porcion.Se contactara con nosotros"/>
    <s v="RICHARD CARO"/>
    <x v="454"/>
    <s v="sin asignar"/>
    <x v="4"/>
    <s v="100233074"/>
    <x v="2"/>
    <x v="3"/>
    <x v="4"/>
    <s v=""/>
    <s v="Tienda Vitrina"/>
    <s v=""/>
    <x v="4"/>
    <s v="SD"/>
    <d v="2024-02-14T00:00:00"/>
    <s v="18:00-21:00"/>
    <x v="0"/>
    <x v="3"/>
    <x v="1"/>
    <x v="0"/>
    <x v="3"/>
    <x v="0"/>
  </r>
  <r>
    <n v="367784"/>
    <s v="044-2023 LIBRO DE RECLAMOS MARIA ALMENARA  367784"/>
    <s v="044-2023 Cliente se acerco el dia de ayer a recoger  su pedido por tardanza / se ofrece cortesia / nos va a confirmar"/>
    <s v="iris Rodriguez"/>
    <x v="455"/>
    <s v="Libro de reclamaciones"/>
    <x v="21"/>
    <s v="100231396"/>
    <x v="2"/>
    <x v="4"/>
    <x v="4"/>
    <s v=""/>
    <s v="Sistema"/>
    <s v=""/>
    <x v="4"/>
    <s v="sd"/>
    <d v="2024-02-14T00:00:00"/>
    <s v="16.00-18.00"/>
    <x v="1"/>
    <x v="3"/>
    <x v="1"/>
    <x v="4"/>
    <x v="3"/>
    <x v="1"/>
  </r>
  <r>
    <n v="367810"/>
    <s v=""/>
    <s v="Pedido entregado tarde / se da cortesía / notificado a tienda"/>
    <s v="Vera Cornejo"/>
    <x v="456"/>
    <s v="Cortesía"/>
    <x v="4"/>
    <s v="100233064"/>
    <x v="2"/>
    <x v="9"/>
    <x v="4"/>
    <s v=""/>
    <s v="Sistema"/>
    <s v=""/>
    <x v="4"/>
    <s v="sd"/>
    <d v="2024-02-14T00:00:00"/>
    <s v="14:00-16:00"/>
    <x v="0"/>
    <x v="3"/>
    <x v="1"/>
    <x v="4"/>
    <x v="3"/>
    <x v="1"/>
  </r>
  <r>
    <n v="367816"/>
    <s v="Hola Buen día  Sr. Jorge  según lo conversado telefónicamente le hago llegar este mensaje para poder atender su caso."/>
    <s v="100233175 pedido sale cliente ausente  cliente indica que estuvo todo el dia en casa y nadie se comunico y el delivery nunca llego. No hay devolución"/>
    <s v="Jorge Mori"/>
    <x v="457"/>
    <s v="Cortesía"/>
    <x v="10"/>
    <s v="100233175"/>
    <x v="2"/>
    <x v="9"/>
    <x v="4"/>
    <s v=""/>
    <s v="Sistema"/>
    <s v=""/>
    <x v="18"/>
    <s v="sd"/>
    <d v="2024-02-14T00:00:00"/>
    <s v="16:00-18:00"/>
    <x v="0"/>
    <x v="6"/>
    <x v="1"/>
    <x v="4"/>
    <x v="10"/>
    <x v="1"/>
  </r>
  <r>
    <n v="367817"/>
    <s v="Reclamo pedido incompleto Dos de Mayo Ticket:367817"/>
    <s v="MAAL-001-0788 - no llego COMBO HELADO   tienda enviara el producto.Cliente acepta."/>
    <s v="Claudia Fukushima Ynouye"/>
    <x v="458"/>
    <s v="Libro de reclamaciones - ECommerce/webFalla - sin asignar"/>
    <x v="23"/>
    <s v="100232411"/>
    <x v="2"/>
    <x v="13"/>
    <x v="4"/>
    <s v=""/>
    <s v="Sistema"/>
    <s v=""/>
    <x v="91"/>
    <s v="SD"/>
    <d v="2024-02-14T00:00:00"/>
    <s v="16:00-18:00"/>
    <x v="1"/>
    <x v="0"/>
    <x v="1"/>
    <x v="4"/>
    <x v="36"/>
    <x v="1"/>
  </r>
  <r>
    <n v="367820"/>
    <s v="(367820) DEVOLUCION (JOSE ESPINIZA+ 55)"/>
    <s v="MAAL-001-0766 No se hizo entrega del pedido / Se ofrece devolución y cortesía minimaria de chocolate / Cliente acepta"/>
    <s v="Jose Espinoza"/>
    <x v="459"/>
    <s v="Libro de reclamaciones - ECommerce/webFalla - Cortesía - devolución - sin asignar"/>
    <x v="24"/>
    <s v="100232559"/>
    <x v="2"/>
    <x v="15"/>
    <x v="4"/>
    <s v="55.00"/>
    <s v="Sistema"/>
    <s v=""/>
    <x v="62"/>
    <s v="SD"/>
    <d v="2024-02-14T00:00:00"/>
    <s v="16.00-17.00"/>
    <x v="1"/>
    <x v="6"/>
    <x v="1"/>
    <x v="4"/>
    <x v="2"/>
    <x v="1"/>
  </r>
  <r>
    <n v="367822"/>
    <s v="#(367822) DEVOLUCION (ANGELA TELLO+ 55)"/>
    <s v="Pedido no entregado 14/02 // Devolución // cortesía  //GC"/>
    <s v="AngelaL Lia Tello"/>
    <x v="460"/>
    <s v="Cortesía - devolución - sin asignar - giftcardSV2024"/>
    <x v="10"/>
    <s v="100233158"/>
    <x v="2"/>
    <x v="9"/>
    <x v="4"/>
    <s v=""/>
    <s v="Sistema"/>
    <s v=""/>
    <x v="79"/>
    <s v="sd"/>
    <d v="2024-02-14T00:00:00"/>
    <s v="18.00-21:00"/>
    <x v="0"/>
    <x v="6"/>
    <x v="1"/>
    <x v="4"/>
    <x v="2"/>
    <x v="1"/>
  </r>
  <r>
    <n v="367834"/>
    <s v="#(367834) DEVOLUCION (DANTE RAMOS+ 30.00)"/>
    <s v="no se entregó tartaleta de frutos rojos personal y galleta dona vainilla  se genera devolución  se entregará el producto como cortesía"/>
    <s v="Dante Ramos"/>
    <x v="461"/>
    <s v="Cortesía - devolución"/>
    <x v="10"/>
    <s v="100232796 / 100232675"/>
    <x v="2"/>
    <x v="9"/>
    <x v="4"/>
    <s v="30.00"/>
    <s v="Tienda"/>
    <s v=""/>
    <x v="18"/>
    <s v="SD"/>
    <d v="2024-02-14T00:00:00"/>
    <s v="12:00-14:00"/>
    <x v="0"/>
    <x v="6"/>
    <x v="1"/>
    <x v="0"/>
    <x v="10"/>
    <x v="0"/>
  </r>
  <r>
    <n v="367835"/>
    <s v="Hola Andrea  según lo conversado telefónicamente le hago llegar este mensaje para poder atender su caso."/>
    <s v="Pedido no entregado 14/02 / se coordina reprogramación / se programa cortesía"/>
    <s v="Andrea Alcantara"/>
    <x v="462"/>
    <s v="ECommerce/webFalla - Cortesía"/>
    <x v="10"/>
    <s v="100233170"/>
    <x v="2"/>
    <x v="9"/>
    <x v="4"/>
    <s v=""/>
    <s v="Sistema"/>
    <s v=""/>
    <x v="79"/>
    <s v="sd"/>
    <d v="2024-02-14T00:00:00"/>
    <s v="16:00-18:00"/>
    <x v="0"/>
    <x v="6"/>
    <x v="1"/>
    <x v="4"/>
    <x v="2"/>
    <x v="1"/>
  </r>
  <r>
    <n v="367839"/>
    <s v="(367839) DEVOLUCION (Raul Aliaga + 105)"/>
    <s v="Torta de chocolate de 12 pzs no fue entregado  se genera devolución  se entregará el producto como cortesía y se dará giftcard de 50 soles"/>
    <s v="Gaby Aliaga"/>
    <x v="463"/>
    <s v="ECommerce/webFalla - Cortesía - devolución - giftcardSV2024"/>
    <x v="10"/>
    <s v="100232909"/>
    <x v="2"/>
    <x v="15"/>
    <x v="4"/>
    <s v="105.00"/>
    <s v="Sistema"/>
    <s v=""/>
    <x v="13"/>
    <s v="SD"/>
    <d v="2024-02-14T00:00:00"/>
    <s v="15:00-16:00"/>
    <x v="0"/>
    <x v="6"/>
    <x v="1"/>
    <x v="4"/>
    <x v="1"/>
    <x v="1"/>
  </r>
  <r>
    <n v="367847"/>
    <s v="(Translated by Google) All good but they take a long time to deliver and there was not a single customer in front of me to justify the delay.  (Original) Todo bien pero demoran mucho para entregar y no había ni un solo cliente delante de mi como para j..."/>
    <s v="Todo bien pero demoran mucho para entregar y no había ni un solo cliente delante de mi como para justificar la demora."/>
    <s v="Gabriel Borrás"/>
    <x v="464"/>
    <s v="Google MB 3 - Rating: 3 - sin asignar"/>
    <x v="4"/>
    <s v="SD"/>
    <x v="0"/>
    <x v="15"/>
    <x v="0"/>
    <s v=""/>
    <s v="Tienda Vitrina"/>
    <s v=""/>
    <x v="4"/>
    <s v="SD"/>
    <d v="2024-02-15T00:00:00"/>
    <s v="17:11"/>
    <x v="0"/>
    <x v="3"/>
    <x v="1"/>
    <x v="0"/>
    <x v="3"/>
    <x v="0"/>
  </r>
  <r>
    <n v="367874"/>
    <s v="Llamada a Lucia Molina"/>
    <s v="se le ofrece cortesía a cliente por pedido no entregado   cliente lo recoge en tienda. se le ofrece cajita de Brownies clásico / cajita de alfajores clásico. a la misma dirección ."/>
    <s v="Lucia Molina"/>
    <x v="465"/>
    <s v="ECommerce/webFalla - Cortesía"/>
    <x v="4"/>
    <s v="100232670"/>
    <x v="2"/>
    <x v="2"/>
    <x v="4"/>
    <s v=""/>
    <s v="Sistema"/>
    <s v=""/>
    <x v="4"/>
    <s v="SD"/>
    <d v="2024-02-14T00:00:00"/>
    <s v="12:00-14:00"/>
    <x v="0"/>
    <x v="3"/>
    <x v="1"/>
    <x v="4"/>
    <x v="3"/>
    <x v="1"/>
  </r>
  <r>
    <n v="367885"/>
    <s v="¡Bienvenid@ y gracias por preferirnos!   Soy Zuranny Olivares   Supervisora de Ventas de la Empresa *Maquisistema EAFC* 🚘🏡 y quisiera poder ayudarle  por favor  *COMPLETE LOS DATOS* *PARA UNA MEJOR ASESORÍA*  - Nombre y Apellido: - RUC o DNI: - Lima ..."/>
    <s v="Consulta pedido  no se encuentra numero de pedido"/>
    <s v="Zuranny Del Valle Olivares"/>
    <x v="466"/>
    <s v="Cortesía - sin asignar"/>
    <x v="4"/>
    <s v="100232315"/>
    <x v="2"/>
    <x v="1"/>
    <x v="4"/>
    <s v=""/>
    <s v="Sistema"/>
    <s v=""/>
    <x v="4"/>
    <s v="sd"/>
    <d v="2024-02-14T00:00:00"/>
    <s v="sd"/>
    <x v="0"/>
    <x v="3"/>
    <x v="1"/>
    <x v="4"/>
    <x v="3"/>
    <x v="1"/>
  </r>
  <r>
    <n v="367891"/>
    <s v="MAAL-001-0762 ASUNTO: Reclamo mala atención Dos de mayo Ticket 367891"/>
    <s v="MAAL-001-0762 no entregado  reprogramación para 16/02  10-12 misma dirección"/>
    <s v="Massiel Suárez"/>
    <x v="467"/>
    <s v="Libro de reclamaciones - ECommerce/webFalla - Cortesía - devolución - sin asignar - giftcardSV2024"/>
    <x v="24"/>
    <s v="100232842"/>
    <x v="2"/>
    <x v="13"/>
    <x v="4"/>
    <s v=""/>
    <s v="Sistema"/>
    <s v=""/>
    <x v="78"/>
    <s v="sd"/>
    <d v="2024-02-14T00:00:00"/>
    <s v="14:00-16:00"/>
    <x v="1"/>
    <x v="6"/>
    <x v="1"/>
    <x v="4"/>
    <x v="2"/>
    <x v="1"/>
  </r>
  <r>
    <n v="367892"/>
    <s v="#(367892) DEVOLUCION (Milagros Pezo+ 35.90)"/>
    <s v="CORTESIA delivery 367892-Solicita la devolución del dinero por demora en la entrega.Se pide disculpas + cortesia y se ingresa la devolucion."/>
    <s v="Milagros Pezo"/>
    <x v="468"/>
    <s v="Cortesía - devolución"/>
    <x v="4"/>
    <s v="100232772"/>
    <x v="2"/>
    <x v="9"/>
    <x v="4"/>
    <s v=""/>
    <s v="Tienda Vitrina"/>
    <s v=""/>
    <x v="4"/>
    <s v="SD"/>
    <d v="2024-02-14T00:00:00"/>
    <s v="14:00-16:00"/>
    <x v="0"/>
    <x v="3"/>
    <x v="1"/>
    <x v="0"/>
    <x v="3"/>
    <x v="0"/>
  </r>
  <r>
    <n v="367893"/>
    <s v="Hola Edith  somos de María Almenara  lamentamos no haber podido responderte. Hemos intentado comunicarnos contigo  en atención a tu llamada  para saber cómo podemos ayudarte. Recuerda que para pedidos y revisar la carta puedes ingresar www.marialamenar..."/>
    <s v="cliente recogio pedido en tienda se le llamo y dijo que ya le habian solucionado"/>
    <s v="EDITH MISAICO"/>
    <x v="469"/>
    <s v="ECommerce/webFalla"/>
    <x v="4"/>
    <s v="100232611"/>
    <x v="2"/>
    <x v="10"/>
    <x v="4"/>
    <s v=""/>
    <s v="Sistema"/>
    <s v=""/>
    <x v="78"/>
    <s v="sd"/>
    <d v="2024-02-14T00:00:00"/>
    <s v="sd"/>
    <x v="0"/>
    <x v="3"/>
    <x v="1"/>
    <x v="4"/>
    <x v="2"/>
    <x v="1"/>
  </r>
  <r>
    <n v="367897"/>
    <s v="Hola Gonzalo nos comunicamos por tu orden    nos comunicamos de Maria Almenara  con relación a una consulta sobre tu pedido efectuado.  En caso no puedas atendernos por esta vía  puedes  comunicarte con nosotros al 6429751. Que tengas un dulce día!"/>
    <s v="nos tratamos de comunicar con cliente para coordinar una reprogramación  de su pedido no entregado"/>
    <s v="Gonzalo Hurtado Ruiz"/>
    <x v="470"/>
    <s v="ECommerce/webFalla"/>
    <x v="10"/>
    <s v="100232829"/>
    <x v="2"/>
    <x v="2"/>
    <x v="4"/>
    <s v=""/>
    <s v="Sistema"/>
    <s v=""/>
    <x v="62"/>
    <s v="SD"/>
    <d v="2024-02-14T00:00:00"/>
    <s v="14:00-16:00"/>
    <x v="0"/>
    <x v="6"/>
    <x v="1"/>
    <x v="4"/>
    <x v="2"/>
    <x v="1"/>
  </r>
  <r>
    <n v="367909"/>
    <s v="Libro de Reclamo mala atención (Paso28) Ticket367909"/>
    <s v="MAAL-001-0780 se hará la devolución a cliente por pedido no entregado  Love Box San Valentín"/>
    <s v="Fernando Junior Timoteo Hinostroza"/>
    <x v="471"/>
    <s v="Libro de reclamaciones - Cortesía - devolución"/>
    <x v="24"/>
    <s v="100232960"/>
    <x v="2"/>
    <x v="2"/>
    <x v="4"/>
    <s v="58.00"/>
    <s v="Tienda Vitrina"/>
    <s v=""/>
    <x v="58"/>
    <s v="SD"/>
    <d v="2024-02-14T00:00:00"/>
    <s v="14:00-16:00"/>
    <x v="1"/>
    <x v="6"/>
    <x v="1"/>
    <x v="0"/>
    <x v="9"/>
    <x v="0"/>
  </r>
  <r>
    <n v="367936"/>
    <s v="#(367936) DEVOLUCION (Victor Lezama+ 75.00)"/>
    <s v="Cancelacion de pedido  se genera devolucion  se envia cortesia"/>
    <s v="Victor Lezama"/>
    <x v="472"/>
    <s v="ECommerce/webFalla - Cortesía - devolución - sin asignar"/>
    <x v="4"/>
    <s v="100232641"/>
    <x v="2"/>
    <x v="13"/>
    <x v="4"/>
    <s v=""/>
    <s v="Sistema"/>
    <s v=""/>
    <x v="4"/>
    <s v="sd"/>
    <d v="2024-02-14T00:00:00"/>
    <s v="14:00-16:00"/>
    <x v="0"/>
    <x v="3"/>
    <x v="1"/>
    <x v="4"/>
    <x v="3"/>
    <x v="1"/>
  </r>
  <r>
    <n v="367938"/>
    <s v="Hola Katty  nos comunicamos por tu pedido  no entregado   nos comunicamos de Maria Almenara  con relación a una consulta sobre tu pedido efectuado.  En caso no puedas atendernos por esta vía  puedes  comunicarte con nosotros al 6429751. Que tengas un d..."/>
    <s v="2 horas de demora   se acerco a tienda a recogerlo.Se ofrece cortesia de una caja de alafajor.Acepta el cliente."/>
    <s v="Katty Maribel Atarama Arancibia"/>
    <x v="473"/>
    <s v=""/>
    <x v="4"/>
    <s v="100232104"/>
    <x v="2"/>
    <x v="2"/>
    <x v="4"/>
    <s v=""/>
    <s v="Tienda Vitrina"/>
    <s v=""/>
    <x v="4"/>
    <s v="SD"/>
    <d v="2024-02-14T00:00:00"/>
    <s v="14:00-16:00"/>
    <x v="0"/>
    <x v="3"/>
    <x v="1"/>
    <x v="0"/>
    <x v="3"/>
    <x v="0"/>
  </r>
  <r>
    <n v="367940"/>
    <s v="hola"/>
    <s v="encontró un plástico en su porción de cheescake de oreo /se entregara una nueva porción.Cliente acepta"/>
    <s v="Josue Tudela"/>
    <x v="474"/>
    <s v="Cortesía - sin reclamo a agregador - sin asignar"/>
    <x v="15"/>
    <s v="1097141267"/>
    <x v="1"/>
    <x v="2"/>
    <x v="3"/>
    <s v=""/>
    <s v="Tienda Vitrina"/>
    <s v="plástico"/>
    <x v="25"/>
    <s v="SD"/>
    <d v="2024-02-15T00:00:00"/>
    <s v="17:53"/>
    <x v="0"/>
    <x v="1"/>
    <x v="1"/>
    <x v="0"/>
    <x v="4"/>
    <x v="0"/>
  </r>
  <r>
    <n v="367946"/>
    <s v="Hola Hernan  nos comunicamos por tu pedido no entregado  nos comunicamos de Maria Almenara  con relación a una consulta sobre tu pedido efectuado.  En caso no puedas atendernos por esta vía  puedes  comunicarte con nosotros al 6429751. Que tengas un du..."/>
    <s v="se llama a comprador por pedido MINIMARIA CHOCO SAN VALENTÍN no entregado el día 14/02/2024  no responde"/>
    <s v="Hernan Lora"/>
    <x v="475"/>
    <s v=""/>
    <x v="14"/>
    <s v="100233051"/>
    <x v="2"/>
    <x v="2"/>
    <x v="4"/>
    <s v=""/>
    <s v="Tienda Vitrina"/>
    <s v=""/>
    <x v="4"/>
    <s v="SD"/>
    <d v="2024-02-14T00:00:00"/>
    <s v="14:00-16:00"/>
    <x v="0"/>
    <x v="0"/>
    <x v="1"/>
    <x v="0"/>
    <x v="14"/>
    <x v="0"/>
  </r>
  <r>
    <n v="367952"/>
    <s v="#367952 DEVOLUCION NICOLE MUÑOZ 38 SOLES"/>
    <s v="MAAL-001-0759 cliente solicita la devolución de su pedido  Petit Box san Valentín no llego su pedido programado  14/02/2024 / se envia correo de devolucion"/>
    <s v="Nicole Muñoz Luna"/>
    <x v="476"/>
    <s v="Libro de reclamaciones - ECommerce/webFalla - devolución"/>
    <x v="24"/>
    <s v="100232916"/>
    <x v="2"/>
    <x v="2"/>
    <x v="4"/>
    <s v="38.00"/>
    <s v="Sistema"/>
    <s v=""/>
    <x v="77"/>
    <s v="SD"/>
    <d v="2024-02-14T00:00:00"/>
    <s v="14:00-16:00"/>
    <x v="1"/>
    <x v="6"/>
    <x v="1"/>
    <x v="4"/>
    <x v="9"/>
    <x v="1"/>
  </r>
  <r>
    <n v="367957"/>
    <s v="Reclamo calidad de producto Mini pollo box: mal sabor ticket #367957"/>
    <s v="reclama Mini pollo box avinagrados   menciona que los refrigeraron y no estan comestibles.Calidad menciona que procede   se ofrece una torta cualquiera 12pz.Nos confirmara. Calidad indica cambio. No responde"/>
    <s v="Sergio Valverde"/>
    <x v="477"/>
    <s v="Cortesía - sin asignar"/>
    <x v="1"/>
    <s v="100231341"/>
    <x v="2"/>
    <x v="8"/>
    <x v="5"/>
    <s v=""/>
    <s v="Tienda Cocina"/>
    <s v="Mal estado"/>
    <x v="92"/>
    <s v="sd"/>
    <d v="2024-02-15T00:00:00"/>
    <s v="13:00-14:00"/>
    <x v="0"/>
    <x v="1"/>
    <x v="1"/>
    <x v="0"/>
    <x v="9"/>
    <x v="0"/>
  </r>
  <r>
    <n v="367959"/>
    <s v="Hola Elias  según lo conversado telefónicamente le hago llegar este mensaje para poder atender su caso."/>
    <s v="pedido no entregado 14/02 - se le menciono que haremos devo  y envio para mañana de 12-1pm  y la GC  pero no responde el whatsapp"/>
    <s v="Elias Villalobos"/>
    <x v="478"/>
    <s v="Cortesía - sin asignar - giftcardSV2024"/>
    <x v="10"/>
    <s v="100232944"/>
    <x v="2"/>
    <x v="0"/>
    <x v="4"/>
    <s v=""/>
    <s v="Sistema"/>
    <s v=""/>
    <x v="58"/>
    <s v="sd"/>
    <d v="2024-02-14T00:00:00"/>
    <s v="18.00-21.00"/>
    <x v="0"/>
    <x v="6"/>
    <x v="1"/>
    <x v="4"/>
    <x v="9"/>
    <x v="1"/>
  </r>
  <r>
    <n v="367962"/>
    <s v="Reclamo pedido no entregado Camacho  Ticket 367962"/>
    <s v="MAAL-001-0786 pedido no se entrego en la fecha  se ofrecio cortesia + devolucion.Cliente acepta"/>
    <s v="Luis Fernando Torres Cubas"/>
    <x v="479"/>
    <s v="Libro de reclamaciones - Cortesía - devolución - giftcardSV2024"/>
    <x v="24"/>
    <s v="100233095"/>
    <x v="2"/>
    <x v="7"/>
    <x v="4"/>
    <s v="55"/>
    <s v="Tienda Vitrina"/>
    <s v=""/>
    <x v="84"/>
    <s v="sd"/>
    <d v="2024-02-14T00:00:00"/>
    <s v="16:00-18:00"/>
    <x v="1"/>
    <x v="6"/>
    <x v="1"/>
    <x v="0"/>
    <x v="2"/>
    <x v="0"/>
  </r>
  <r>
    <n v="367965"/>
    <s v="Hola Davis. Sentimos muchísimo lo sucedido  el día de ayer tuvimos una gran demanda razón por la cual algunos productos se agotaron. Para poder realizar una compra y solo pasar a tienda por su pedido le sugerimos en una próxima compra realizarla desde ..."/>
    <s v="queria realizar la compra de boxes para recogerlos mas tarde. le indicaron que regrese a las 6 que no habia y no podian cobrarle. Se acerca a las 6 y le dijeron que ya no hay que vendieron  no responde"/>
    <s v="Davis Camacho"/>
    <x v="480"/>
    <s v="Redes - sin télefono - sin asignar"/>
    <x v="3"/>
    <s v="sd"/>
    <x v="0"/>
    <x v="13"/>
    <x v="0"/>
    <s v=""/>
    <s v="Tienda Vitrina"/>
    <s v=""/>
    <x v="4"/>
    <s v="sd"/>
    <d v="2024-02-14T00:00:00"/>
    <s v="15:00-18:00"/>
    <x v="0"/>
    <x v="3"/>
    <x v="1"/>
    <x v="0"/>
    <x v="3"/>
    <x v="0"/>
  </r>
  <r>
    <n v="367966"/>
    <s v="#367966 DEVOLUCION Evelin Ramos  78 soles"/>
    <s v="MAAL-001-0785 se envió cortesía a cliente   2Box 8 mini porciones torta de chocolate / solicita devolución de su pedido"/>
    <s v="Evelin Ramos Quispe"/>
    <x v="481"/>
    <s v="Libro de reclamaciones - ECommerce/webFalla - Cortesía - devolución - giftcardSV2024"/>
    <x v="24"/>
    <s v="100233195"/>
    <x v="2"/>
    <x v="5"/>
    <x v="4"/>
    <s v=""/>
    <s v="Sistema"/>
    <s v=""/>
    <x v="93"/>
    <s v="sd"/>
    <d v="2024-02-14T00:00:00"/>
    <s v="16:00-18:00"/>
    <x v="1"/>
    <x v="6"/>
    <x v="1"/>
    <x v="4"/>
    <x v="9"/>
    <x v="1"/>
  </r>
  <r>
    <n v="367969"/>
    <s v="ASUNTO: #(367969) DEVOLUCION (Desire Gallegos+ 35.90)"/>
    <s v="cliente solicita la devolución de su pedido Brownie box San Valentín no le llegaron entregar el día 14/02/2024 / Cortesía recojo en tienda Ma Independencia"/>
    <s v="Desire Gallegos"/>
    <x v="482"/>
    <s v="Cortesía - devolución - giftcardSV2024"/>
    <x v="10"/>
    <s v="100233153"/>
    <x v="2"/>
    <x v="2"/>
    <x v="4"/>
    <s v="35.90"/>
    <s v="Tienda Vitrina"/>
    <s v=""/>
    <x v="71"/>
    <s v="SD"/>
    <d v="2024-02-14T00:00:00"/>
    <s v="16:00-18:00"/>
    <x v="0"/>
    <x v="6"/>
    <x v="1"/>
    <x v="0"/>
    <x v="9"/>
    <x v="0"/>
  </r>
  <r>
    <n v="367980"/>
    <s v="#(367980) DEVOLUCION (Jonny Mercedes+ 38.00)"/>
    <s v="nos comunicamos con cliente por pedio no entregado Petit Box san valentin  el día 14/02/2024  cliente no responde"/>
    <s v="Jonny Joan Mercedes Balcázar"/>
    <x v="483"/>
    <s v="Cortesía - devolución"/>
    <x v="10"/>
    <s v="100232979"/>
    <x v="2"/>
    <x v="2"/>
    <x v="4"/>
    <s v="38.00"/>
    <s v="Sistema"/>
    <s v=""/>
    <x v="77"/>
    <s v="SD"/>
    <d v="2024-02-14T00:00:00"/>
    <s v="18:00-21:00"/>
    <x v="0"/>
    <x v="6"/>
    <x v="1"/>
    <x v="4"/>
    <x v="9"/>
    <x v="1"/>
  </r>
  <r>
    <n v="367982"/>
    <s v="Hola Giselle  según lo conversado telefónicamente le hago llegar este mensaje para poder atender su caso."/>
    <s v="pedido entregado 7h tarde  se ofrecio cajita de alfajores/brownies a eleccion  nos va a avisar para el domingo recoger en la encalada"/>
    <s v="Giselle Caballero"/>
    <x v="484"/>
    <s v="ECommerce/webFalla - Cortesía"/>
    <x v="4"/>
    <s v="100232625"/>
    <x v="2"/>
    <x v="0"/>
    <x v="4"/>
    <s v=""/>
    <s v="Sistema"/>
    <s v=""/>
    <x v="4"/>
    <s v="sd"/>
    <d v="2024-02-14T00:00:00"/>
    <s v="12.00-14.00"/>
    <x v="0"/>
    <x v="3"/>
    <x v="1"/>
    <x v="4"/>
    <x v="3"/>
    <x v="1"/>
  </r>
  <r>
    <n v="367986"/>
    <s v="Hola Angela nos comunicamos por tu pedido no entregado   nos comunicamos de Maria Almenara  con relación a una consulta sobre tu pedido efectuado.  En caso no puedas atendernos por esta vía  puedes  comunicarte con nosotros al 6429751. Que tengas un du..."/>
    <s v="cl recibio pedido ayer 14/02 pero tarde / se ofrece caja de brownies clasica como cortesia / se gestiona"/>
    <s v="Angela Borda"/>
    <x v="485"/>
    <s v="Cortesía"/>
    <x v="10"/>
    <s v="100233076"/>
    <x v="2"/>
    <x v="2"/>
    <x v="4"/>
    <s v=""/>
    <s v="Tienda Vitrina"/>
    <s v=""/>
    <x v="29"/>
    <s v="SD"/>
    <d v="2024-02-14T00:00:00"/>
    <s v="18:00-21:00"/>
    <x v="0"/>
    <x v="6"/>
    <x v="1"/>
    <x v="0"/>
    <x v="9"/>
    <x v="0"/>
  </r>
  <r>
    <n v="367990"/>
    <s v="Buenas noches  si  como no recibí respuesta  me acerqué hoy al local de Camacho a recoger mi pedido"/>
    <s v="MAAL-001-0772 pedido no entregado campaña SV paso a recoger su pedido a tienda  se coordina cortesía. no hay devolución"/>
    <s v="Juan Carlos Llanos"/>
    <x v="486"/>
    <s v="Libro de reclamaciones - ECommerce/webFalla - Cortesía - sin asignar"/>
    <x v="24"/>
    <s v="100232894"/>
    <x v="2"/>
    <x v="7"/>
    <x v="4"/>
    <s v=""/>
    <s v="Sistema"/>
    <s v=""/>
    <x v="32"/>
    <s v="sd"/>
    <d v="2024-02-14T00:00:00"/>
    <s v="14:00-16:00"/>
    <x v="1"/>
    <x v="6"/>
    <x v="1"/>
    <x v="4"/>
    <x v="2"/>
    <x v="1"/>
  </r>
  <r>
    <n v="367996"/>
    <s v="#(367996) DEVOLUCION (Patrick Ruiz + 38.00)"/>
    <s v="RECOJO PICKUP- cliente no recibio su pedido   se ofrece devolucion y cortesia para recojo."/>
    <s v="Patrick Ruiz"/>
    <x v="487"/>
    <s v="Cortesía - devolución - giftcardSV2024"/>
    <x v="10"/>
    <s v="100233015"/>
    <x v="2"/>
    <x v="6"/>
    <x v="4"/>
    <s v=""/>
    <s v="Delivery MA"/>
    <s v=""/>
    <x v="77"/>
    <s v="SD"/>
    <d v="2024-02-14T00:00:00"/>
    <s v="15:00-16:00"/>
    <x v="0"/>
    <x v="6"/>
    <x v="1"/>
    <x v="5"/>
    <x v="9"/>
    <x v="0"/>
  </r>
  <r>
    <n v="368022"/>
    <s v="#(368022) DEVOLUCION (Fiorella Ticona+ 38.00)"/>
    <s v="cliente solicita la devolución de su pedido no entregado  Petit Box san Valentín / se le ofrece cortesía"/>
    <s v="Fiorella Ticona Valdivia"/>
    <x v="488"/>
    <s v="ECommerce/webFalla - Cortesía - devolución - sin asignar"/>
    <x v="10"/>
    <s v="100232839"/>
    <x v="2"/>
    <x v="8"/>
    <x v="4"/>
    <s v="38.00"/>
    <s v="Sistema"/>
    <s v=""/>
    <x v="77"/>
    <s v="SD"/>
    <d v="2024-02-14T00:00:00"/>
    <s v="12:00-14:00"/>
    <x v="0"/>
    <x v="6"/>
    <x v="1"/>
    <x v="4"/>
    <x v="9"/>
    <x v="1"/>
  </r>
  <r>
    <n v="368024"/>
    <s v="Llamada a Adrian Bonifaz Trujillo"/>
    <s v="se llama a cliente por su pedido no entregado cookiss chocochoco   Petit Box san valentin/ menciona que lo recogió en tienda y le entregaron una cortesía  de una galleta"/>
    <s v="Adrian Bonifaz Trujillo"/>
    <x v="489"/>
    <s v="ECommerce/webFalla"/>
    <x v="4"/>
    <s v="100232653 /100232631"/>
    <x v="2"/>
    <x v="8"/>
    <x v="4"/>
    <s v=""/>
    <s v="Sistema"/>
    <s v=""/>
    <x v="4"/>
    <s v="SD"/>
    <d v="2024-02-14T00:00:00"/>
    <s v="14:00-16:00"/>
    <x v="0"/>
    <x v="3"/>
    <x v="1"/>
    <x v="4"/>
    <x v="3"/>
    <x v="1"/>
  </r>
  <r>
    <n v="368027"/>
    <s v="Llamada a Janet Morales"/>
    <s v="Pedido recogido   se ofrece cortesía."/>
    <s v="Janet Morales"/>
    <x v="490"/>
    <s v=""/>
    <x v="4"/>
    <s v="200009279"/>
    <x v="2"/>
    <x v="8"/>
    <x v="4"/>
    <s v=""/>
    <s v="Tienda Vitrina"/>
    <s v=""/>
    <x v="4"/>
    <s v="SD"/>
    <d v="2024-02-14T00:00:00"/>
    <s v="14:00-16:00"/>
    <x v="0"/>
    <x v="3"/>
    <x v="1"/>
    <x v="0"/>
    <x v="3"/>
    <x v="0"/>
  </r>
  <r>
    <n v="368040"/>
    <s v="#368040  DEVOLUCION Oscar Jesús Janampa Ricaldi + 38 soles"/>
    <s v="PEDIDO NO ENTREGADO    se ofrece cortesia mas devolucion.Cliente acepta"/>
    <s v="Oscar Janampa Ricaldi"/>
    <x v="491"/>
    <s v="ECommerce/webFalla - Cortesía - devolución - sin asignar - giftcardSV2024"/>
    <x v="10"/>
    <s v="100232913"/>
    <x v="2"/>
    <x v="8"/>
    <x v="4"/>
    <s v=""/>
    <s v="Sistema"/>
    <s v=""/>
    <x v="77"/>
    <s v="sd"/>
    <d v="2024-02-14T00:00:00"/>
    <s v="14:00-16:00"/>
    <x v="0"/>
    <x v="6"/>
    <x v="1"/>
    <x v="4"/>
    <x v="9"/>
    <x v="1"/>
  </r>
  <r>
    <n v="368041"/>
    <s v="#(368041) DEVOLUCION (Genesis Coronel + 55.00 )"/>
    <s v="cliente solicita la devolucion de su pedido Minimaria choco san valentín  del dia  14/02/2024 / se le ofrece cortesia"/>
    <s v="Genesis Nicole Coronel Chumbe"/>
    <x v="492"/>
    <s v="ECommerce/webFalla - Cortesía - devolución - sin asignar"/>
    <x v="10"/>
    <s v="100232930"/>
    <x v="2"/>
    <x v="5"/>
    <x v="4"/>
    <s v="55.00"/>
    <s v="Sistema"/>
    <s v=""/>
    <x v="62"/>
    <s v="SD"/>
    <d v="2024-02-14T00:00:00"/>
    <s v="14:00-16:00"/>
    <x v="0"/>
    <x v="6"/>
    <x v="1"/>
    <x v="4"/>
    <x v="2"/>
    <x v="1"/>
  </r>
  <r>
    <n v="368050"/>
    <s v="#(368050) DEVOLUCION (MARGARET + 101)"/>
    <s v="MAAL-001-0764 Pedido no entregado  se genera devolucion  se envia nuevamente pedido para el 19/02 y se entragara giftcard"/>
    <s v="Margaret Ochoa Aliaga"/>
    <x v="493"/>
    <s v="Libro de reclamaciones - Cortesía - devolución - sin asignar - giftcardSV2024"/>
    <x v="24"/>
    <s v="100233080"/>
    <x v="2"/>
    <x v="0"/>
    <x v="4"/>
    <s v=""/>
    <s v="Delivery MA"/>
    <s v=""/>
    <x v="27"/>
    <s v="SD"/>
    <d v="2024-02-14T00:00:00"/>
    <s v="14.00-16.00"/>
    <x v="1"/>
    <x v="6"/>
    <x v="1"/>
    <x v="5"/>
    <x v="1"/>
    <x v="0"/>
  </r>
  <r>
    <n v="368057"/>
    <s v="Hola Edgard  según lo conversado telefónicamente le hago llegar este mensaje para poder atender su caso."/>
    <s v="No le llegó porción dulzura de pecanas / Se repondrá porción y se ofrece cortesía de cualquier porción / pedido en tienda"/>
    <s v="Edgard Fernandez"/>
    <x v="494"/>
    <s v=""/>
    <x v="0"/>
    <s v="2400008584"/>
    <x v="0"/>
    <x v="2"/>
    <x v="5"/>
    <s v=""/>
    <s v="Tienda Vitrina"/>
    <s v=""/>
    <x v="12"/>
    <s v="SD"/>
    <d v="2024-02-15T00:00:00"/>
    <s v="21:28"/>
    <x v="0"/>
    <x v="0"/>
    <x v="1"/>
    <x v="0"/>
    <x v="4"/>
    <x v="0"/>
  </r>
  <r>
    <n v="368058"/>
    <s v="Hola Christian  según lo conversado telefónicamente le hago llegar este mensaje para poder atender su caso."/>
    <s v="pedido no entregado demoramos en responder  se enviara con guia de cortesia."/>
    <s v="Christian Arias"/>
    <x v="495"/>
    <s v="Cortesía - sin asignar"/>
    <x v="10"/>
    <s v="100232057"/>
    <x v="2"/>
    <x v="6"/>
    <x v="4"/>
    <s v="96.00"/>
    <s v="Delivery MA"/>
    <s v=""/>
    <x v="22"/>
    <s v="sd"/>
    <d v="2024-02-14T00:00:00"/>
    <s v="10.00-11.00"/>
    <x v="0"/>
    <x v="6"/>
    <x v="1"/>
    <x v="5"/>
    <x v="12"/>
    <x v="0"/>
  </r>
  <r>
    <n v="368071"/>
    <s v="#(368071) DEVOLUCION (Yeshalayin buleje+ 90.00)"/>
    <s v="se le ofrece al cliente devolucion  tarjeta de regalo y envio de producto"/>
    <s v="Yeshalayin Araceli buleje cruz"/>
    <x v="496"/>
    <s v="Cortesía - devolución - sin asignar - giftcardSV2024"/>
    <x v="10"/>
    <s v="100232155"/>
    <x v="2"/>
    <x v="3"/>
    <x v="4"/>
    <s v="90.00"/>
    <s v="Sistema"/>
    <s v=""/>
    <x v="18"/>
    <s v="sd"/>
    <d v="2024-02-14T00:00:00"/>
    <s v="16.00-18.00"/>
    <x v="0"/>
    <x v="6"/>
    <x v="1"/>
    <x v="4"/>
    <x v="10"/>
    <x v="1"/>
  </r>
  <r>
    <n v="368075"/>
    <s v="#(368075) DEVOLUCION (DANIEL ROSALES + 49)"/>
    <s v="MAAL-001-0767/ MAAL-001-0776/ Pedido no entregado  se genera devolucion  Cliente recogera cortesia mañana 17/02 y se entragara giftcard"/>
    <s v="Daniel Benito Rosales Melgarejo"/>
    <x v="497"/>
    <s v="Libro de reclamaciones - Cortesía - devolución - sin asignar - giftcardSV2024"/>
    <x v="24"/>
    <s v="100233251"/>
    <x v="2"/>
    <x v="7"/>
    <x v="4"/>
    <s v=""/>
    <s v="Tienda Vitrina"/>
    <s v=""/>
    <x v="53"/>
    <s v="SD"/>
    <d v="2024-02-14T00:00:00"/>
    <s v="17.00-18.00"/>
    <x v="1"/>
    <x v="6"/>
    <x v="1"/>
    <x v="0"/>
    <x v="2"/>
    <x v="0"/>
  </r>
  <r>
    <n v="368115"/>
    <s v="Llamada a Elsa del Rosario Hernandez Peña"/>
    <s v="Pedido no entregado se le ofrece cortesia / cliente recogio el pedido en tienda."/>
    <s v="Elsa del Rosario Hernandez Peña"/>
    <x v="498"/>
    <s v="Cortesía"/>
    <x v="4"/>
    <s v="100231534"/>
    <x v="2"/>
    <x v="5"/>
    <x v="4"/>
    <s v="24.90"/>
    <s v="Tienda"/>
    <s v=""/>
    <x v="4"/>
    <s v="sd"/>
    <d v="2024-02-14T00:00:00"/>
    <s v="12.00-14.00"/>
    <x v="0"/>
    <x v="3"/>
    <x v="1"/>
    <x v="0"/>
    <x v="3"/>
    <x v="0"/>
  </r>
  <r>
    <n v="368134"/>
    <s v="#368134 DEVOLUCION JONATHAN GUTIERREZ 22 SOLES"/>
    <s v="cortesia delivery #367332-no le llego su pedido del dia 14/02  se ofrece envio  devolucion// pedido entregado con nro de guia 367332 delivery"/>
    <s v="Jonathan Gutierrez"/>
    <x v="499"/>
    <s v="ECommerce/webFalla - Cortesía - devolución"/>
    <x v="10"/>
    <s v="100232876"/>
    <x v="2"/>
    <x v="15"/>
    <x v="4"/>
    <s v=""/>
    <s v="Sistema"/>
    <s v=""/>
    <x v="25"/>
    <s v="sd"/>
    <d v="2024-02-14T00:00:00"/>
    <s v="15:00-16:00"/>
    <x v="0"/>
    <x v="6"/>
    <x v="1"/>
    <x v="4"/>
    <x v="4"/>
    <x v="1"/>
  </r>
  <r>
    <n v="368143"/>
    <s v="Hola Juan Manuel  nos comunicamos de Maria Almenara  con relación a una consulta sobre tu pedido efectuado.  En caso no puedas atendernos por esta vía  puedes  comunicarte con nosotros al 6429751. Que tengas un dulce día!"/>
    <s v="Pedido no entregado // Dirección errada // número incorrecto"/>
    <s v="Juan Manuel Estacio Natividad"/>
    <x v="500"/>
    <s v=""/>
    <x v="10"/>
    <s v="100232728"/>
    <x v="2"/>
    <x v="7"/>
    <x v="4"/>
    <s v=""/>
    <s v="Sistema"/>
    <s v=""/>
    <x v="58"/>
    <s v="sd"/>
    <d v="2024-02-14T00:00:00"/>
    <s v="14:00-16:00"/>
    <x v="0"/>
    <x v="6"/>
    <x v="1"/>
    <x v="4"/>
    <x v="9"/>
    <x v="1"/>
  </r>
  <r>
    <n v="368155"/>
    <s v="Hola Carol  nos comunicamos de Maria Almenara  con relación a una consulta sobre tu pedido efectuado.  En caso no puedas atendernos por esta vía  puedes  comunicarte con nosotros al 6429751. Que tengas un dulce día!"/>
    <s v="No entregado cliente ausente // se envia el pedido + cortesia"/>
    <s v="Carol Nicole Zevallos García"/>
    <x v="501"/>
    <s v="ECommerce/webFalla - Cortesía"/>
    <x v="10"/>
    <s v="100232808"/>
    <x v="2"/>
    <x v="7"/>
    <x v="4"/>
    <s v=""/>
    <s v="Sistema"/>
    <s v=""/>
    <x v="53"/>
    <s v="sd"/>
    <d v="2024-02-14T00:00:00"/>
    <s v="14:00-16:00"/>
    <x v="0"/>
    <x v="6"/>
    <x v="1"/>
    <x v="4"/>
    <x v="2"/>
    <x v="1"/>
  </r>
  <r>
    <n v="368170"/>
    <s v="#(368170) DEVOLUCION (JUANA DELGADO+ 55.00)"/>
    <s v="pedido no entregado 14/02 -se ofrece cortesia mas devolucion.Solo falta que nos confirme la cortesia"/>
    <s v="Juana Delgado Huaman"/>
    <x v="502"/>
    <s v="No responde llamada - ECommerce/webFalla - Cortesía - devolución - sin asignar"/>
    <x v="10"/>
    <s v="100232862 // numero de cortesia  2400009720"/>
    <x v="2"/>
    <x v="0"/>
    <x v="4"/>
    <s v=""/>
    <s v="Sistema"/>
    <s v=""/>
    <x v="84"/>
    <s v="sd"/>
    <d v="2024-02-16T00:00:00"/>
    <s v="14:00-16:00"/>
    <x v="0"/>
    <x v="6"/>
    <x v="1"/>
    <x v="4"/>
    <x v="2"/>
    <x v="1"/>
  </r>
  <r>
    <n v="368174"/>
    <s v="Hola"/>
    <s v="Torta de chocolate 99 pz y le llego Minimaria de Chocolate  solicitada por Agregadores / con reclamo agregador"/>
    <s v="Alexandra Fernandez"/>
    <x v="503"/>
    <s v="con reclamo a agregador - sin asignar"/>
    <x v="2"/>
    <s v="2176439026"/>
    <x v="1"/>
    <x v="6"/>
    <x v="1"/>
    <s v=""/>
    <s v="Tienda Vitrina"/>
    <s v=""/>
    <x v="13"/>
    <s v="sd"/>
    <d v="2024-02-15T00:00:00"/>
    <s v="15:12"/>
    <x v="0"/>
    <x v="2"/>
    <x v="1"/>
    <x v="0"/>
    <x v="1"/>
    <x v="0"/>
  </r>
  <r>
    <n v="368191"/>
    <s v="#368191 DEVOLUCION ANGELINA BRAUNWALDER 99 SOLES"/>
    <s v="MAAL-001-0791 su compra en la web aparece como pending  se verifica y no hay pago.. Cliente insiste que si. Se ha verificado que no realizo correctamente el pago. No lo hizo con QR si no con numero de whastapp. Conocido Armando en proceso de devolución"/>
    <s v="Angelina Braunwalder Heiden"/>
    <x v="504"/>
    <s v="Libro de reclamaciones - devolución - sin asignar"/>
    <x v="9"/>
    <s v="100229221"/>
    <x v="2"/>
    <x v="8"/>
    <x v="5"/>
    <s v=""/>
    <s v="Sin responsable"/>
    <s v=""/>
    <x v="4"/>
    <s v="sd"/>
    <d v="2024-02-03T00:00:00"/>
    <s v="15:00-16:00"/>
    <x v="1"/>
    <x v="7"/>
    <x v="1"/>
    <x v="3"/>
    <x v="3"/>
    <x v="1"/>
  </r>
  <r>
    <n v="368198"/>
    <s v="#(368198) DEVOLUCION (Rogger  Rojas + 58.00 )"/>
    <s v="se envia cortesia  se envia gift card."/>
    <s v="Rogger Rojas"/>
    <x v="505"/>
    <s v="Cortesía - devolución - sin asignar - giftcardSV2024"/>
    <x v="10"/>
    <s v="100232762"/>
    <x v="2"/>
    <x v="2"/>
    <x v="4"/>
    <s v="58.00"/>
    <s v="Tienda"/>
    <s v=""/>
    <x v="58"/>
    <s v="sd"/>
    <d v="2024-02-14T00:00:00"/>
    <s v="16.00-17.00"/>
    <x v="0"/>
    <x v="6"/>
    <x v="1"/>
    <x v="0"/>
    <x v="9"/>
    <x v="0"/>
  </r>
  <r>
    <n v="368217"/>
    <s v="#368217 DEVOLUCION Roberth José María Cohaila Ticona + 58 soles"/>
    <s v="Pendiente cortesia - pedido no entregado se coordina con cliente envio del producto y la devolucion"/>
    <s v="Roberth José María Cohaila Ticona"/>
    <x v="506"/>
    <s v="Cortesía - devolución"/>
    <x v="10"/>
    <s v="100232029"/>
    <x v="2"/>
    <x v="5"/>
    <x v="4"/>
    <s v="58.00"/>
    <s v="Delivery MA"/>
    <s v=""/>
    <x v="58"/>
    <s v="sd"/>
    <d v="2024-02-14T00:00:00"/>
    <s v="18:00-21:00"/>
    <x v="0"/>
    <x v="6"/>
    <x v="1"/>
    <x v="5"/>
    <x v="9"/>
    <x v="0"/>
  </r>
  <r>
    <n v="368231"/>
    <s v="#(368231) DEVOLUCION (percy hernan+ 58)"/>
    <s v="MAAL-001-0758 Reclama pedido no entregado / Se le dará la devolución  cortesía y gift card / notificado a tienda / cortesía salió de sede chorrillos y fue entregada"/>
    <s v="Percy Ampuero Linares"/>
    <x v="507"/>
    <s v="Libro de reclamaciones - Cortesía - devolución - sin asignar - giftcardSV2024"/>
    <x v="24"/>
    <s v="100232315"/>
    <x v="2"/>
    <x v="1"/>
    <x v="4"/>
    <s v="58"/>
    <s v="Tienda Vitrina"/>
    <s v=""/>
    <x v="58"/>
    <s v="SD"/>
    <d v="2024-02-14T00:00:00"/>
    <s v="10:00-12:00"/>
    <x v="1"/>
    <x v="6"/>
    <x v="1"/>
    <x v="0"/>
    <x v="9"/>
    <x v="0"/>
  </r>
  <r>
    <n v="368241"/>
    <s v="Hola"/>
    <s v="Cliente pidió torta de chocolate 12pzs y carrot cake 12pzs para el día 17/02 y se le envió el día 16/02. Se le ofrece una cajita de alfajores por lo ocurrido"/>
    <s v="Dayer Gonzales"/>
    <x v="508"/>
    <s v="Cortesía - sin asignar"/>
    <x v="2"/>
    <s v="100233788"/>
    <x v="2"/>
    <x v="3"/>
    <x v="4"/>
    <s v=""/>
    <s v="Tienda Vitrina"/>
    <s v=""/>
    <x v="18"/>
    <s v="SD"/>
    <d v="2024-02-16T00:00:00"/>
    <s v="14:00-16:00"/>
    <x v="0"/>
    <x v="2"/>
    <x v="1"/>
    <x v="0"/>
    <x v="10"/>
    <x v="0"/>
  </r>
  <r>
    <n v="368245"/>
    <s v="#368245 DEVOLUCION Julia Flores + 55 soles"/>
    <s v="No entregado el 14/02 / se genera cortesía entrega el 19/02 rango de 12:00-14:00 pm   devolución y gift card / notificado"/>
    <s v="Julia Flores"/>
    <x v="509"/>
    <s v="ECommerce/webFalla - Cortesía - devolución - giftcardSV2024"/>
    <x v="10"/>
    <s v="100232911"/>
    <x v="2"/>
    <x v="9"/>
    <x v="4"/>
    <s v="55"/>
    <s v="Sistema"/>
    <s v=""/>
    <x v="23"/>
    <s v="sd"/>
    <d v="2024-02-14T00:00:00"/>
    <s v="12:00-14:00"/>
    <x v="0"/>
    <x v="6"/>
    <x v="1"/>
    <x v="4"/>
    <x v="2"/>
    <x v="1"/>
  </r>
  <r>
    <n v="368253"/>
    <s v="Llamada a Delia Cabreara"/>
    <s v="CORTESIA SE ENTREGO PICKUP-se llama al cliente para pedir las disculpas  cliente indica que recogio el pedido en tienda se le ofrece una cortesia//pedido recogido en tienda y cortesia de cajita de alfajores"/>
    <s v="Delia Cabrera"/>
    <x v="510"/>
    <s v="ECommerce/webFalla - Cortesía"/>
    <x v="10"/>
    <s v="100232934"/>
    <x v="2"/>
    <x v="5"/>
    <x v="4"/>
    <s v="29.90"/>
    <s v="Sistema"/>
    <s v=""/>
    <x v="4"/>
    <s v="sd"/>
    <d v="2024-02-14T00:00:00"/>
    <s v="16.00-18.00"/>
    <x v="0"/>
    <x v="6"/>
    <x v="1"/>
    <x v="4"/>
    <x v="3"/>
    <x v="1"/>
  </r>
  <r>
    <n v="368259"/>
    <s v="Hola"/>
    <s v="Pidió carrot cake 12 pzs y keke de zanahoria 8 pzss  no le entregaron el keke de zanahoria 8 pzs pedidos ya / tienda indica que enviaron producto completo / responsabilidad motorizado / compensación por parte de pedidos ya"/>
    <s v="Carlo Maldonado Martinez"/>
    <x v="511"/>
    <s v="con reclamo a agregador - sin asignar"/>
    <x v="0"/>
    <s v="1097826799"/>
    <x v="1"/>
    <x v="7"/>
    <x v="3"/>
    <s v=""/>
    <s v="Delivery agregadores"/>
    <s v=""/>
    <x v="36"/>
    <s v="sd"/>
    <d v="2024-02-16T00:00:00"/>
    <s v="15:12"/>
    <x v="0"/>
    <x v="0"/>
    <x v="1"/>
    <x v="2"/>
    <x v="11"/>
    <x v="1"/>
  </r>
  <r>
    <n v="368281"/>
    <s v="ASUNTO: #(368281) DEVOLUCION (Paula Torres+ 35.90)"/>
    <s v="pedido no entregado dia 14/02  se genera devolucion  cortesia y GC"/>
    <s v="Paula Torres"/>
    <x v="512"/>
    <s v="ECommerce/webFalla - Cortesía - devolución - giftcardSV2024"/>
    <x v="10"/>
    <s v="100232833"/>
    <x v="2"/>
    <x v="0"/>
    <x v="4"/>
    <s v=""/>
    <s v="Sistema"/>
    <s v=""/>
    <x v="71"/>
    <s v="sd"/>
    <d v="2024-02-14T00:00:00"/>
    <s v="16.00-18.00"/>
    <x v="0"/>
    <x v="6"/>
    <x v="1"/>
    <x v="4"/>
    <x v="9"/>
    <x v="1"/>
  </r>
  <r>
    <n v="368293"/>
    <s v="#(368293) DEVOLUCION (Alejandra Villafuerte+ 58.00)"/>
    <s v="Pedido no entregado / Se ofrece cortesía y devolución"/>
    <s v="Alejandra Villafuerte"/>
    <x v="513"/>
    <s v="Cortesía - devolución - sin asignar"/>
    <x v="10"/>
    <s v="100233289"/>
    <x v="2"/>
    <x v="2"/>
    <x v="4"/>
    <s v=""/>
    <s v="Tienda"/>
    <s v=""/>
    <x v="58"/>
    <s v="sd"/>
    <d v="2024-02-14T00:00:00"/>
    <s v="18.00-21.00"/>
    <x v="0"/>
    <x v="6"/>
    <x v="1"/>
    <x v="0"/>
    <x v="9"/>
    <x v="0"/>
  </r>
  <r>
    <n v="368311"/>
    <s v="ASUNTO: #(368311) DEVOLUCION (ASTRID CORNEJO+ 55)"/>
    <s v="No le llego minimaria choco san valentina tiempo/  se le ofrece envio de producto  devolucion y tarjeta de regalo"/>
    <s v="Astrid Cornejo"/>
    <x v="514"/>
    <s v="Pedidos Fuera de hora - Cortesía - devolución - sin asignar - giftcardSV2024"/>
    <x v="10"/>
    <s v="100232763"/>
    <x v="2"/>
    <x v="3"/>
    <x v="4"/>
    <s v=""/>
    <s v="Sistema"/>
    <s v=""/>
    <x v="62"/>
    <s v="sd"/>
    <d v="2024-02-14T00:00:00"/>
    <s v="14.00-16.00"/>
    <x v="0"/>
    <x v="6"/>
    <x v="1"/>
    <x v="4"/>
    <x v="2"/>
    <x v="1"/>
  </r>
  <r>
    <n v="368351"/>
    <s v="#(368351) DEVOLUCION (Ricardo Alvarado+ 38.00)"/>
    <s v="Cliente informa que la fachada no es la dirección que él ha enviado / Se realizará reprogramación sin cobrar / Esperando respuesta."/>
    <s v="Ricardo Alvarado Chavez"/>
    <x v="515"/>
    <s v="Cortesía - devolución"/>
    <x v="10"/>
    <s v="100233975"/>
    <x v="2"/>
    <x v="4"/>
    <x v="4"/>
    <s v=""/>
    <s v="Delivery MA"/>
    <s v=""/>
    <x v="7"/>
    <s v="FERNANDO MENDOZA"/>
    <d v="2024-02-16T00:00:00"/>
    <s v="17:00-18:00"/>
    <x v="0"/>
    <x v="6"/>
    <x v="1"/>
    <x v="5"/>
    <x v="4"/>
    <x v="0"/>
  </r>
  <r>
    <n v="368355"/>
    <s v="Hola luz  según lo conversado telefónicamente le hago llegar este mensaje para poder atender su caso."/>
    <s v="Reclama que le falto enviar 1 loncherita de conitos   tienda envia el producto faltante."/>
    <s v="Luz Saldaña"/>
    <x v="516"/>
    <s v="sin reclamo a agregador"/>
    <x v="0"/>
    <s v="1097953003"/>
    <x v="1"/>
    <x v="10"/>
    <x v="3"/>
    <s v=""/>
    <s v="Tienda Vitrina"/>
    <s v=""/>
    <x v="41"/>
    <s v="sd"/>
    <d v="2024-02-16T00:00:00"/>
    <s v="19:03"/>
    <x v="0"/>
    <x v="0"/>
    <x v="1"/>
    <x v="0"/>
    <x v="21"/>
    <x v="0"/>
  </r>
  <r>
    <n v="368453"/>
    <s v="#368453 DEVOLUCION ANGEL MARTINEZ 38 SOLES"/>
    <s v="2 horas de demora en entrega de pedido /se brinda informacion y pide la cancelacion de pedido.Espera de sus datos"/>
    <s v="Angel Martinez Valdez"/>
    <x v="517"/>
    <s v="ECommerce/webFalla - devolución"/>
    <x v="10"/>
    <s v="100232886"/>
    <x v="2"/>
    <x v="2"/>
    <x v="4"/>
    <s v=""/>
    <s v="Sistema"/>
    <s v=""/>
    <x v="77"/>
    <s v="SD"/>
    <d v="2024-02-14T00:00:00"/>
    <s v="14:00-16:00"/>
    <x v="0"/>
    <x v="6"/>
    <x v="1"/>
    <x v="4"/>
    <x v="9"/>
    <x v="1"/>
  </r>
  <r>
    <n v="368498"/>
    <s v="Hola"/>
    <s v="caso tratado 367778. Tienda no envio la crema ni la miel en la cortesía. se da nuevamente otra cortesia igual"/>
    <s v="Alexia Galarza"/>
    <x v="518"/>
    <s v="Cortesía - sin reclamo a agregador"/>
    <x v="0"/>
    <s v="2176434535"/>
    <x v="1"/>
    <x v="8"/>
    <x v="1"/>
    <s v="16"/>
    <s v="Tienda Vitrina"/>
    <s v="Incompleto / Sin ingrediente"/>
    <x v="54"/>
    <s v="Brayan castro // Maria isabel"/>
    <d v="2024-02-15T00:00:00"/>
    <s v="15:37"/>
    <x v="0"/>
    <x v="0"/>
    <x v="1"/>
    <x v="0"/>
    <x v="25"/>
    <x v="0"/>
  </r>
  <r>
    <n v="368509"/>
    <s v="# 368509 DEVOLUCION Rimbaldo Sanchez + 49 soles."/>
    <s v="cliente realizó la compra en pos y tienda indico que no paso y no compro nada. Ahora verifica que si le han debitado. Se corrobora con tienda proceso de devolución"/>
    <s v="Rimbaldo Sanchez"/>
    <x v="519"/>
    <s v="devolución"/>
    <x v="3"/>
    <s v="SD"/>
    <x v="0"/>
    <x v="3"/>
    <x v="0"/>
    <s v="49.00"/>
    <s v="Proveedor"/>
    <s v=""/>
    <x v="4"/>
    <s v="SD"/>
    <d v="2024-02-14T00:00:00"/>
    <s v="SD"/>
    <x v="0"/>
    <x v="3"/>
    <x v="1"/>
    <x v="1"/>
    <x v="3"/>
    <x v="1"/>
  </r>
  <r>
    <n v="368517"/>
    <s v="Hola Sofia  según lo conversado telefónicamente le hago llegar este mensaje para poder atender su caso."/>
    <s v="cl reclama que le llego dedicatoria errónea./ se brinda cortesia / cliente recogerá el día 21.02."/>
    <s v="Sofia Bernal Bernal"/>
    <x v="520"/>
    <s v="Cortesía"/>
    <x v="14"/>
    <s v="100234159"/>
    <x v="2"/>
    <x v="3"/>
    <x v="4"/>
    <s v=""/>
    <s v="Tienda Vitrina"/>
    <s v=""/>
    <x v="4"/>
    <s v="SD"/>
    <d v="2024-02-16T00:00:00"/>
    <s v="18:00-19:00"/>
    <x v="0"/>
    <x v="0"/>
    <x v="1"/>
    <x v="0"/>
    <x v="14"/>
    <x v="0"/>
  </r>
  <r>
    <n v="368524"/>
    <s v="Hola"/>
    <s v="NO LLEGO SU PEDIDO   se ofrece envio mas una cortesia de una mini de chocolate.NO PROCEDE DEVOLUCION.Cliente acepta  se verifica que pedido ya fue entregado"/>
    <s v="Franseska Quezada"/>
    <x v="521"/>
    <s v="ECommerce/webFalla - Cortesía - sin asignar"/>
    <x v="4"/>
    <s v="100233131"/>
    <x v="2"/>
    <x v="4"/>
    <x v="4"/>
    <s v="81.00"/>
    <s v="Sistema"/>
    <s v=""/>
    <x v="55"/>
    <s v="SD"/>
    <d v="2024-02-14T00:00:00"/>
    <s v="18:00-21:00"/>
    <x v="0"/>
    <x v="3"/>
    <x v="1"/>
    <x v="4"/>
    <x v="9"/>
    <x v="1"/>
  </r>
  <r>
    <n v="368533"/>
    <s v="Ha enviado una Imagen"/>
    <s v="cliente indica pedido movido  se verifica con soporte que ya la compensaron"/>
    <s v="susana "/>
    <x v="522"/>
    <s v="con reclamo a agregador"/>
    <x v="5"/>
    <s v="1098778426"/>
    <x v="1"/>
    <x v="2"/>
    <x v="3"/>
    <s v=""/>
    <s v="Delivery agregadores"/>
    <s v=""/>
    <x v="22"/>
    <s v="sd"/>
    <d v="2024-02-17T00:00:00"/>
    <s v="15:21"/>
    <x v="0"/>
    <x v="4"/>
    <x v="1"/>
    <x v="2"/>
    <x v="12"/>
    <x v="1"/>
  </r>
  <r>
    <n v="368538"/>
    <s v=".#(368538) DEVOLUCION (Cesar Neyra+ 6.00)"/>
    <s v="cortesia pickup-Cliente reclama que nadie se comunicó con él para la entrega / Recogió en tienda / Pide la devolución del delivery"/>
    <s v="Cesar Nicolas Neyra"/>
    <x v="523"/>
    <s v="Cortesía - devolución"/>
    <x v="10"/>
    <s v="100233117"/>
    <x v="2"/>
    <x v="0"/>
    <x v="4"/>
    <s v="38.00"/>
    <s v="Delivery MA"/>
    <s v=""/>
    <x v="77"/>
    <s v="sd"/>
    <d v="2024-02-14T00:00:00"/>
    <s v="16:00-18:00"/>
    <x v="0"/>
    <x v="6"/>
    <x v="1"/>
    <x v="5"/>
    <x v="9"/>
    <x v="0"/>
  </r>
  <r>
    <n v="368539"/>
    <s v="MAAL-001-0793 LIBRO DE  RECLAMO mala atención SAN MIGUEL Ticket368539"/>
    <s v="MAAL-001-0793  cliente indica no respetaron zona para discapacitados para el estacionamiento// se pide disculpas// se ofreció cortesía galleta. tienda no brinda información"/>
    <s v="Raul Castillo"/>
    <x v="524"/>
    <s v="Libro de reclamaciones"/>
    <x v="12"/>
    <s v="S/D"/>
    <x v="0"/>
    <x v="4"/>
    <x v="6"/>
    <s v=""/>
    <s v="SD"/>
    <s v=""/>
    <x v="4"/>
    <s v="SD"/>
    <d v="2024-02-17T00:00:00"/>
    <s v="14.00"/>
    <x v="1"/>
    <x v="3"/>
    <x v="1"/>
    <x v="1"/>
    <x v="3"/>
    <x v="1"/>
  </r>
  <r>
    <n v="368562"/>
    <s v="Reclamo calidad de producto SAN MIGUEL : cabello  ticket #368562"/>
    <s v="MAAL-001-079 2 llego un cabello en su miniMaría cheseecake de maracuya   nos manda evidencia/ se envia datos del cliente a tienda para la entrega / dirección figuraba sin cobertura / tienda mandó indriver / entregado"/>
    <s v="Flora Mirella Yaipen Custodio"/>
    <x v="525"/>
    <s v="Libro de reclamaciones - Cortesía - sin reclamo a agregador"/>
    <x v="6"/>
    <s v="2176480026"/>
    <x v="1"/>
    <x v="4"/>
    <x v="1"/>
    <s v=""/>
    <s v="Producción"/>
    <s v="Cabello"/>
    <x v="94"/>
    <s v="Keilys Hernández"/>
    <d v="2024-02-16T00:00:00"/>
    <s v="07:52"/>
    <x v="1"/>
    <x v="1"/>
    <x v="1"/>
    <x v="1"/>
    <x v="2"/>
    <x v="1"/>
  </r>
  <r>
    <n v="368566"/>
    <s v="Hola  como estan?"/>
    <s v="Reclamo alfajores movidos y rotos / incidencia motorizado rappi / Agregador compensa al cliente."/>
    <s v="Jhayra Fajardo"/>
    <x v="526"/>
    <s v="con reclamo a agregador"/>
    <x v="5"/>
    <s v="2176595591"/>
    <x v="1"/>
    <x v="7"/>
    <x v="1"/>
    <s v=""/>
    <s v="Delivery agregadores"/>
    <s v=""/>
    <x v="6"/>
    <s v="SD"/>
    <d v="2024-02-17T00:00:00"/>
    <s v="18:42"/>
    <x v="0"/>
    <x v="4"/>
    <x v="1"/>
    <x v="2"/>
    <x v="5"/>
    <x v="1"/>
  </r>
  <r>
    <n v="368575"/>
    <s v="ASUNTO: Libro de Reclamo SAN  MIGUEL  Ticket 368575"/>
    <s v="MAAL-001-0789 compra en tienda togo de 2 porciones crocante manzana  le llego minimaria chocolate / no lo comio  lo regalo  desea sus 2 porciones de crocante de manzana / se informa a e tienda enviando los datos del cliente ."/>
    <s v="Carlos Manuel Yalan"/>
    <x v="527"/>
    <s v="Libro de reclamaciones - Cortesía"/>
    <x v="20"/>
    <s v="sd"/>
    <x v="0"/>
    <x v="4"/>
    <x v="0"/>
    <s v=""/>
    <s v="Tienda Vitrina"/>
    <s v=""/>
    <x v="56"/>
    <s v="sd"/>
    <d v="2024-02-14T00:00:00"/>
    <s v="12.00-12.30"/>
    <x v="1"/>
    <x v="2"/>
    <x v="1"/>
    <x v="0"/>
    <x v="4"/>
    <x v="0"/>
  </r>
  <r>
    <n v="368581"/>
    <s v="Reclamo calidad de producto tienda precursores: producto hongueado  ticket 368581"/>
    <s v="keke de zanahoria 8p hongueado/ Se consulta con calidad/ Se va a recoger el producto y entregar uno nuevo"/>
    <s v="Maria Fernanda Zegarra"/>
    <x v="528"/>
    <s v="Cortesía - con reclamo a agregador - Recojo de Muestra"/>
    <x v="1"/>
    <s v="2176609081"/>
    <x v="1"/>
    <x v="9"/>
    <x v="1"/>
    <s v=""/>
    <s v="Tienda Vitrina"/>
    <s v="Hongo"/>
    <x v="36"/>
    <s v="SD"/>
    <d v="2024-02-17T00:00:00"/>
    <s v="20:29"/>
    <x v="0"/>
    <x v="1"/>
    <x v="1"/>
    <x v="0"/>
    <x v="11"/>
    <x v="0"/>
  </r>
  <r>
    <n v="368590"/>
    <s v="Ya va dos veces en mega plaza que no tengo la atención adecuada. 1era no me completaron la decoración de la mini torta. 2do hoy pedí 2 tartaletas de frutos rojos y me doy con la sorpresa que me dieron cheesecake de frutos rojos (ya cuando es toy en mi ..."/>
    <s v="indica que hizo la compra de 2 tarjtaletas de frutos rojos y le dieron cheesecake se solicitan evidencia"/>
    <s v="Wendy "/>
    <x v="529"/>
    <s v="Contacto fuera de horario - sin télefono"/>
    <x v="2"/>
    <s v="sd"/>
    <x v="0"/>
    <x v="10"/>
    <x v="0"/>
    <s v=""/>
    <s v="Tienda Vitrina"/>
    <s v=""/>
    <x v="70"/>
    <s v="sd"/>
    <d v="2024-02-17T00:00:00"/>
    <s v="sd"/>
    <x v="0"/>
    <x v="2"/>
    <x v="1"/>
    <x v="0"/>
    <x v="30"/>
    <x v="0"/>
  </r>
  <r>
    <n v="368676"/>
    <s v="Reclamo mala atención aramburu - Ticket: 368676"/>
    <s v="se demoran mucho en la atencion 30 minutos esperando por un postre que me dijeron 10 minutos"/>
    <s v="Joseph "/>
    <x v="530"/>
    <s v="HON"/>
    <x v="4"/>
    <s v="SD"/>
    <x v="0"/>
    <x v="3"/>
    <x v="0"/>
    <s v=""/>
    <s v="Tienda Vitrina"/>
    <s v=""/>
    <x v="4"/>
    <s v="SD"/>
    <d v="2024-02-18T00:00:00"/>
    <s v="SD"/>
    <x v="0"/>
    <x v="3"/>
    <x v="1"/>
    <x v="0"/>
    <x v="3"/>
    <x v="0"/>
  </r>
  <r>
    <n v="368685"/>
    <s v="Maria Almenara"/>
    <s v="Hon negativo:servicio poco flexible y falta de atención en la mesa / se ofrece disculpas"/>
    <s v="Tanya "/>
    <x v="531"/>
    <s v="HON"/>
    <x v="3"/>
    <s v="sd"/>
    <x v="0"/>
    <x v="8"/>
    <x v="0"/>
    <s v=""/>
    <s v="Tienda Meser@"/>
    <s v=""/>
    <x v="4"/>
    <s v="SD"/>
    <d v="2024-02-18T00:00:00"/>
    <s v="15:17"/>
    <x v="0"/>
    <x v="3"/>
    <x v="1"/>
    <x v="0"/>
    <x v="3"/>
    <x v="0"/>
  </r>
  <r>
    <n v="368700"/>
    <s v="FEEDBACK RECLAMO PEDIDO EQUIVOCADO TIENDA Bolivar #368700"/>
    <s v="entregaron pedido equivocado dulzura de pecanas / el correcto era : minimaria dulzura de pecanas / tienda envia producto correcto  / generamos cortesia por porcion"/>
    <s v="Tracy Carolina Velez Huiza"/>
    <x v="532"/>
    <s v="Cortesía - sin reclamo a agregador"/>
    <x v="2"/>
    <s v="2176674539"/>
    <x v="1"/>
    <x v="5"/>
    <x v="1"/>
    <s v=""/>
    <s v="Tienda Vitrina"/>
    <s v=""/>
    <x v="12"/>
    <s v="Kaori Kuga"/>
    <d v="2024-02-18T00:00:00"/>
    <s v="16.44"/>
    <x v="0"/>
    <x v="2"/>
    <x v="1"/>
    <x v="0"/>
    <x v="4"/>
    <x v="0"/>
  </r>
  <r>
    <n v="368745"/>
    <s v="MAAL-001-0790 libro de reclamo tienda encalada 368745"/>
    <s v="MAAL-001-0790 cliente reclama que en una empanada no tenia cebolla  se pidio evidencia y se le dara cortesia de empanada de pollo para recojo en tienda la encalada"/>
    <s v="GIULIANA RUIZ"/>
    <x v="533"/>
    <s v="Libro de reclamaciones - Cortesía - sin reclamo a agregador"/>
    <x v="16"/>
    <s v="1097304025"/>
    <x v="1"/>
    <x v="8"/>
    <x v="3"/>
    <s v=""/>
    <s v="Producción"/>
    <s v="Incompleto / Sin ingrediente"/>
    <x v="35"/>
    <s v="sd"/>
    <d v="2024-02-15T00:00:00"/>
    <s v="20:15"/>
    <x v="1"/>
    <x v="1"/>
    <x v="1"/>
    <x v="1"/>
    <x v="18"/>
    <x v="1"/>
  </r>
  <r>
    <n v="368753"/>
    <s v="#(368753) DEVOLUCION (Luis Castro+ 55.00)"/>
    <s v="Cliente indica que no es la dirección que puso / Se verifica en la página web y como lo indica el cliente sale para Santiago de Surco  la dirección correcta es en La Molina no hay cobertura / Se informa cliente que pase por tienda / No desea / Se le ofrec"/>
    <s v="Luis Castro"/>
    <x v="534"/>
    <s v="devolución"/>
    <x v="13"/>
    <s v="100236027"/>
    <x v="2"/>
    <x v="9"/>
    <x v="4"/>
    <s v="55.00"/>
    <s v="SD"/>
    <s v=""/>
    <x v="4"/>
    <s v="sd"/>
    <d v="2024-02-18T00:00:00"/>
    <s v="17.00-18.00"/>
    <x v="0"/>
    <x v="6"/>
    <x v="1"/>
    <x v="1"/>
    <x v="3"/>
    <x v="1"/>
  </r>
  <r>
    <n v="368756"/>
    <s v="ASUNTO: #(368756) DEVOLUCION (Williams Vasquez+ S/ 38.00)"/>
    <s v="Se genera devolución pedido no entregado  se pacta cortesia del mismo producto GC"/>
    <s v="Williams Vásquez"/>
    <x v="535"/>
    <s v="Cortesía - devolución - giftcardSV2024"/>
    <x v="10"/>
    <s v="100232952"/>
    <x v="2"/>
    <x v="2"/>
    <x v="4"/>
    <s v=""/>
    <s v="Delivery MA"/>
    <s v=""/>
    <x v="77"/>
    <s v="SD"/>
    <d v="2024-02-14T00:00:00"/>
    <s v="14.00-16.00"/>
    <x v="0"/>
    <x v="6"/>
    <x v="1"/>
    <x v="5"/>
    <x v="9"/>
    <x v="0"/>
  </r>
  <r>
    <n v="368760"/>
    <s v="#(368760) DEVOLUCION (Claudia Cifuentes+ 55.00)"/>
    <s v="2 horas Pedido no entregado por cliente ausente  se brinda devolución + cortesía. GC pdte"/>
    <s v="Claudia Cifuentes"/>
    <x v="536"/>
    <s v="Contacto fuera de horario - Cortesía - devolución - giftcardSV2024"/>
    <x v="4"/>
    <s v="100233129"/>
    <x v="2"/>
    <x v="8"/>
    <x v="4"/>
    <s v="55.00"/>
    <s v="Sistema"/>
    <s v=""/>
    <x v="78"/>
    <s v="sd"/>
    <d v="2024-02-14T00:00:00"/>
    <s v="16:00-18:00"/>
    <x v="0"/>
    <x v="3"/>
    <x v="1"/>
    <x v="4"/>
    <x v="2"/>
    <x v="1"/>
  </r>
  <r>
    <n v="368773"/>
    <s v="#368773 DEVOLUCION Emily Machado + 203 SOLES"/>
    <s v="MAAL-001-0787 cobro doble  un pedido aparece cancelado// Cobro doble se verifica en sistema / se piden datos para devolucion"/>
    <s v="Emily Machado"/>
    <x v="537"/>
    <s v="Libro de reclamaciones"/>
    <x v="25"/>
    <s v="100225713"/>
    <x v="2"/>
    <x v="15"/>
    <x v="4"/>
    <s v=""/>
    <s v="Sistema"/>
    <s v=""/>
    <x v="4"/>
    <s v="SD"/>
    <d v="2024-02-18T00:00:00"/>
    <s v="13:00-14:00"/>
    <x v="1"/>
    <x v="8"/>
    <x v="1"/>
    <x v="4"/>
    <x v="3"/>
    <x v="1"/>
  </r>
  <r>
    <n v="368775"/>
    <s v="FEEDBACK RECLAMO DELIVERY PROPIO TIENDA (ENCALADA ) #(368775)"/>
    <s v="Reclamo por demora  pedido llegó 36 minutos tarde  disculpas y cortesía"/>
    <s v="Miriam Caballon Flores"/>
    <x v="538"/>
    <s v="Pedidos Fuera de hora - Cortesía"/>
    <x v="4"/>
    <s v="100236327"/>
    <x v="2"/>
    <x v="8"/>
    <x v="4"/>
    <s v=""/>
    <s v="Delivery MA"/>
    <s v=""/>
    <x v="4"/>
    <s v="Renzo Aguirre"/>
    <d v="2024-02-19T00:00:00"/>
    <s v="08:00-09:00"/>
    <x v="0"/>
    <x v="3"/>
    <x v="1"/>
    <x v="5"/>
    <x v="3"/>
    <x v="0"/>
  </r>
  <r>
    <n v="368781"/>
    <s v="FEEDBACK RECLAMO PEDIDO EQUIVOCADO TIENDA (PASO 28) #(368781)"/>
    <s v="Pedido equivocado / compró dulzura de pecanas 12p y recibió minimaria carrotcake / Paso 28 envía pedido correcto / entregado"/>
    <s v="Javier Abanto"/>
    <x v="539"/>
    <s v="Cortesía"/>
    <x v="2"/>
    <s v="100233931"/>
    <x v="2"/>
    <x v="2"/>
    <x v="4"/>
    <s v="49.00"/>
    <s v="Tienda Vitrina"/>
    <s v=""/>
    <x v="17"/>
    <s v="Joe Fuentes"/>
    <d v="2024-02-19T00:00:00"/>
    <s v="09:00-10:00"/>
    <x v="0"/>
    <x v="2"/>
    <x v="1"/>
    <x v="0"/>
    <x v="2"/>
    <x v="0"/>
  </r>
  <r>
    <n v="368785"/>
    <s v="Hola  buenos días"/>
    <s v="reclama demora en entrega de su cortesia   se ofrece disculpas y se entrega su cortesia ."/>
    <s v="Arlet Misagel Alvarez"/>
    <x v="540"/>
    <s v=""/>
    <x v="4"/>
    <s v="366898"/>
    <x v="2"/>
    <x v="3"/>
    <x v="4"/>
    <s v=""/>
    <s v="Tienda"/>
    <s v=""/>
    <x v="79"/>
    <s v="sd"/>
    <d v="2024-02-14T00:00:00"/>
    <s v="16:00-18:00"/>
    <x v="0"/>
    <x v="3"/>
    <x v="1"/>
    <x v="0"/>
    <x v="2"/>
    <x v="0"/>
  </r>
  <r>
    <n v="368838"/>
    <s v="CORPORATIVO MEDAVAN  RECLAMO"/>
    <s v="reclama que no llego su tarjeta dedicatoria y la presentacion no tenia lazo .Se genera cortesia."/>
    <s v="Karen Zambrano"/>
    <x v="541"/>
    <s v="Cortesía"/>
    <x v="8"/>
    <s v="sd"/>
    <x v="6"/>
    <x v="13"/>
    <x v="4"/>
    <s v=""/>
    <s v="Tienda Vitrina"/>
    <s v=""/>
    <x v="4"/>
    <s v="SD"/>
    <d v="2024-02-19T00:00:00"/>
    <s v="16:00-18:00"/>
    <x v="0"/>
    <x v="0"/>
    <x v="1"/>
    <x v="0"/>
    <x v="7"/>
    <x v="0"/>
  </r>
  <r>
    <n v="368853"/>
    <s v="Reclamo mala atención por demora  (LA MOLIN) Ticket368853"/>
    <s v="Cliente menciona que en la molina siempre demoran en atenderla   se le agradece el feedback se le informara a tienda lo sucedido"/>
    <s v="Samanta Lozada"/>
    <x v="542"/>
    <s v="HON"/>
    <x v="4"/>
    <s v="SD"/>
    <x v="0"/>
    <x v="0"/>
    <x v="0"/>
    <s v=""/>
    <s v="Tienda Vitrina"/>
    <s v=""/>
    <x v="4"/>
    <s v="SD"/>
    <d v="2024-02-16T00:00:00"/>
    <s v="19:25"/>
    <x v="0"/>
    <x v="3"/>
    <x v="1"/>
    <x v="0"/>
    <x v="3"/>
    <x v="0"/>
  </r>
  <r>
    <n v="368907"/>
    <s v="Hola Lorena  según lo conversado telefónicamente le hago llegar este mensaje para poder atender su caso."/>
    <s v="Dedicatoria incorrecta en tableta de chocolate/ tienda envía la dedicatoria correcta MA Bolivar"/>
    <s v="Lorena Martínez"/>
    <x v="543"/>
    <s v=""/>
    <x v="14"/>
    <s v="100235741"/>
    <x v="2"/>
    <x v="5"/>
    <x v="4"/>
    <s v=""/>
    <s v="Tienda Vitrina"/>
    <s v=""/>
    <x v="4"/>
    <s v="SD"/>
    <d v="2024-02-19T00:00:00"/>
    <s v="15:00-16:00"/>
    <x v="0"/>
    <x v="0"/>
    <x v="1"/>
    <x v="0"/>
    <x v="14"/>
    <x v="0"/>
  </r>
  <r>
    <n v="368976"/>
    <s v="Hola"/>
    <s v="reclama que no recibió tarjeta dedicatoria / incidencia del 14.Se ofrece una cortesia y disculpas"/>
    <s v="Ximena Huashuayo"/>
    <x v="544"/>
    <s v="Cortesía"/>
    <x v="14"/>
    <s v="100232509"/>
    <x v="2"/>
    <x v="2"/>
    <x v="4"/>
    <s v=""/>
    <s v="Tienda Vitrina"/>
    <s v=""/>
    <x v="4"/>
    <s v="sd"/>
    <d v="2024-02-14T00:00:00"/>
    <s v="14:00-16:00"/>
    <x v="0"/>
    <x v="0"/>
    <x v="1"/>
    <x v="0"/>
    <x v="14"/>
    <x v="0"/>
  </r>
  <r>
    <n v="368988"/>
    <s v="Hola  q tal?"/>
    <s v="reclama que solicito merengado de chirimoya mini y le llego torta de chocolate mini.Tienda confirma que entrego dos pedidos a un mismo driver.Se comunicara con soporte"/>
    <s v="Jen Aguirre"/>
    <x v="545"/>
    <s v="con reclamo a agregador"/>
    <x v="2"/>
    <s v="1099120694"/>
    <x v="1"/>
    <x v="2"/>
    <x v="3"/>
    <s v=""/>
    <s v="Delivery agregadores"/>
    <s v=""/>
    <x v="23"/>
    <s v="sd"/>
    <d v="2024-02-17T00:00:00"/>
    <s v="21:03"/>
    <x v="0"/>
    <x v="2"/>
    <x v="1"/>
    <x v="2"/>
    <x v="2"/>
    <x v="1"/>
  </r>
  <r>
    <n v="368993"/>
    <s v="Reclamo pedido equivocado Chorrillos  Ticket:368993"/>
    <s v="Pidio porcion 3 leches de chocolate y le llega porcion 3 leches clasica.Con compensacion de agregador.Se pide disculpas por lo sucedido.No salio cortesia."/>
    <s v="Janet "/>
    <x v="546"/>
    <s v="con reclamo a agregador"/>
    <x v="2"/>
    <s v="1100693887"/>
    <x v="1"/>
    <x v="6"/>
    <x v="3"/>
    <s v=""/>
    <s v="Tienda Vitrina"/>
    <s v=""/>
    <x v="46"/>
    <s v="SD"/>
    <d v="2024-02-19T00:00:00"/>
    <s v="19:06"/>
    <x v="0"/>
    <x v="2"/>
    <x v="1"/>
    <x v="0"/>
    <x v="4"/>
    <x v="0"/>
  </r>
  <r>
    <n v="368994"/>
    <s v="#368994 DEVOLUCION Carla Beltran + S/ 190.50 SOLES"/>
    <s v="reclama devolucion   reclamo enviado por la mar.Realizaron el cobro en el POS   tienda no saco ninguna boleta.Se envia a contabilidad"/>
    <s v="Carla Beltran"/>
    <x v="547"/>
    <s v="devolución"/>
    <x v="3"/>
    <s v="SD"/>
    <x v="0"/>
    <x v="1"/>
    <x v="2"/>
    <s v=""/>
    <s v="Tienda Cajer@"/>
    <s v=""/>
    <x v="4"/>
    <s v="SD"/>
    <d v="2024-02-16T00:00:00"/>
    <s v="SD"/>
    <x v="0"/>
    <x v="3"/>
    <x v="1"/>
    <x v="0"/>
    <x v="3"/>
    <x v="0"/>
  </r>
  <r>
    <n v="369027"/>
    <s v="Hola buenas noches"/>
    <s v="cliente menciona que le llego dedicatoria  con otro msm   se le ofreció cortesía  / se informa a tienda // se espera respuesta de cliente."/>
    <s v="Fiorella Diaz"/>
    <x v="548"/>
    <s v=""/>
    <x v="14"/>
    <s v="100235926"/>
    <x v="2"/>
    <x v="5"/>
    <x v="4"/>
    <s v=""/>
    <s v="Tienda Vitrina"/>
    <s v=""/>
    <x v="4"/>
    <s v="SD"/>
    <d v="2024-02-18T00:00:00"/>
    <s v="15:00-16:00"/>
    <x v="0"/>
    <x v="0"/>
    <x v="1"/>
    <x v="0"/>
    <x v="14"/>
    <x v="0"/>
  </r>
  <r>
    <n v="369038"/>
    <s v="Hola"/>
    <s v="2 horas 31 minutos. El cliente tuvo que pasar a recoger su pedido  se coordina cortesía"/>
    <s v="Roxana Anglas"/>
    <x v="549"/>
    <s v="ECommerce/webFalla - Cortesía"/>
    <x v="10"/>
    <s v="100232898"/>
    <x v="2"/>
    <x v="13"/>
    <x v="4"/>
    <s v=""/>
    <s v="Sistema"/>
    <s v=""/>
    <x v="4"/>
    <s v="sd"/>
    <d v="2024-02-14T00:00:00"/>
    <s v="14:00-16:00"/>
    <x v="0"/>
    <x v="6"/>
    <x v="1"/>
    <x v="4"/>
    <x v="3"/>
    <x v="1"/>
  </r>
  <r>
    <n v="369106"/>
    <s v="Hola BLANCA  según lo conversado telefónicamente le hago llegar este mensaje para poder atender su caso."/>
    <s v="no llegó topper hb// se reporta a tienda// se realizará envío de producto faltante."/>
    <s v="Blanca Mendoza Fuertes"/>
    <x v="550"/>
    <s v=""/>
    <x v="0"/>
    <s v="100237219"/>
    <x v="2"/>
    <x v="3"/>
    <x v="4"/>
    <s v=""/>
    <s v="Tienda Vitrina"/>
    <s v=""/>
    <x v="28"/>
    <s v="Milena rojas"/>
    <d v="2024-02-20T00:00:00"/>
    <s v="08:00-10:00"/>
    <x v="0"/>
    <x v="0"/>
    <x v="1"/>
    <x v="0"/>
    <x v="16"/>
    <x v="0"/>
  </r>
  <r>
    <n v="369183"/>
    <s v="FEEDBACK RECLAMO PEDIDO EQUIVOCADO TIENDA ARAMBURU #369183"/>
    <s v="solicito el pedido 22 de febrero y lo enviaron el dia 20 de febrero.Se avisa a tienda para que envien en la fecha correcta.Cliente se informo que su pedido saldra con normalidad en la fecha solicitada."/>
    <s v="Kristel Requejo Acosta"/>
    <x v="551"/>
    <s v=""/>
    <x v="2"/>
    <s v="100237296"/>
    <x v="2"/>
    <x v="3"/>
    <x v="4"/>
    <s v=""/>
    <s v="Tienda Vitrina"/>
    <s v=""/>
    <x v="18"/>
    <s v="SD"/>
    <d v="2024-02-22T00:00:00"/>
    <s v="14:00-16:00"/>
    <x v="0"/>
    <x v="2"/>
    <x v="1"/>
    <x v="0"/>
    <x v="10"/>
    <x v="0"/>
  </r>
  <r>
    <n v="369250"/>
    <s v="Reclamo calidad de producto cookies chocochoco Aramburu: muy suave ticket #369250"/>
    <s v="Caja de cookies chocochoco con un sabor extraño y consistencia muy suave / calidad revisara el lote se ofrece otro producto.Cliente acepta"/>
    <s v="Martha Tagata"/>
    <x v="552"/>
    <s v="Cortesía"/>
    <x v="1"/>
    <s v="sd"/>
    <x v="0"/>
    <x v="3"/>
    <x v="0"/>
    <s v=""/>
    <s v="Producción"/>
    <s v="Insípido /Sin sabor"/>
    <x v="95"/>
    <s v="sd"/>
    <d v="2024-02-19T00:00:00"/>
    <s v="12:00"/>
    <x v="0"/>
    <x v="1"/>
    <x v="1"/>
    <x v="1"/>
    <x v="37"/>
    <x v="1"/>
  </r>
  <r>
    <n v="369251"/>
    <s v="Hola buenas tardes"/>
    <s v="Reclamo no llegó dedicatoria tarjeta  tienda enviara la tarjeta.Cliente acepta."/>
    <s v="Giuseppe Poletti Mora"/>
    <x v="553"/>
    <s v="nollegotarjetadedicatoria"/>
    <x v="8"/>
    <s v="100237408"/>
    <x v="2"/>
    <x v="0"/>
    <x v="4"/>
    <s v=""/>
    <s v="Tienda Vitrina"/>
    <s v=""/>
    <x v="4"/>
    <s v="sd"/>
    <d v="2024-02-20T00:00:00"/>
    <s v="18:00-19:00"/>
    <x v="0"/>
    <x v="0"/>
    <x v="1"/>
    <x v="0"/>
    <x v="7"/>
    <x v="0"/>
  </r>
  <r>
    <n v="369269"/>
    <s v="FEEDBACK RECLAMO PEDIDO EQUIVOCADO TIENDA (ENCALADA) #(369269)"/>
    <s v="compro tres leches clasica y le enviaron tres leches de chocolate   tienda envia el producto correcto."/>
    <s v="Juan Carlo Parco"/>
    <x v="554"/>
    <s v="Cortesía - sin reclamo a agregador"/>
    <x v="2"/>
    <s v="2176810245"/>
    <x v="1"/>
    <x v="8"/>
    <x v="1"/>
    <s v=""/>
    <s v="Tienda Vitrina"/>
    <s v=""/>
    <x v="47"/>
    <s v="sd"/>
    <d v="2024-02-20T00:00:00"/>
    <s v="19:01"/>
    <x v="0"/>
    <x v="2"/>
    <x v="1"/>
    <x v="0"/>
    <x v="4"/>
    <x v="0"/>
  </r>
  <r>
    <n v="369303"/>
    <s v="Llamada a Ericka Millones"/>
    <s v="reclama que no le especificaron el nro de pedido por eso no lo recogio   los productos eran delicados y se botaron .Se entregara nuevo productos de manera excepcional. Autorizado por Carla por cliente problematica"/>
    <s v="Ericka Millones"/>
    <x v="555"/>
    <s v="Cortesía"/>
    <x v="13"/>
    <s v="100236820"/>
    <x v="2"/>
    <x v="1"/>
    <x v="5"/>
    <s v=""/>
    <s v="Atención al cliente"/>
    <s v=""/>
    <x v="4"/>
    <s v="SD"/>
    <d v="2024-02-20T00:00:00"/>
    <s v="08:00-09:00"/>
    <x v="0"/>
    <x v="7"/>
    <x v="1"/>
    <x v="1"/>
    <x v="3"/>
    <x v="1"/>
  </r>
  <r>
    <n v="369468"/>
    <s v=""/>
    <s v="incidencia demora pedidos del  14/02 llego con 2 horas de tardanza / se llamo para disculpas y entrega de cortesía"/>
    <s v="Andrea Marrias Zavaleta"/>
    <x v="556"/>
    <s v="Cortesía - EncuestaEC"/>
    <x v="4"/>
    <s v="100232758"/>
    <x v="2"/>
    <x v="5"/>
    <x v="4"/>
    <s v=""/>
    <s v="Tienda Vitrina"/>
    <s v=""/>
    <x v="4"/>
    <s v="sd"/>
    <d v="2024-02-14T00:00:00"/>
    <s v="14:00-16:00"/>
    <x v="0"/>
    <x v="3"/>
    <x v="1"/>
    <x v="0"/>
    <x v="3"/>
    <x v="0"/>
  </r>
  <r>
    <n v="369481"/>
    <s v="Hola Naysha nos envía por este medio la evidencia  según lo conversado telefónicamente le hago llegar este mensaje para poder atender su caso."/>
    <s v="Cliente hizo pedido por Didi de carrot cake 12 pz y Love box. Solo llegó Love Box.Tienda enviara el producto faltante."/>
    <s v="Naysha Reyes"/>
    <x v="557"/>
    <s v="sin reclamo a agregador"/>
    <x v="0"/>
    <s v="2400004655"/>
    <x v="1"/>
    <x v="5"/>
    <x v="7"/>
    <s v=""/>
    <s v="Tienda Vitrina"/>
    <s v=""/>
    <x v="16"/>
    <s v="sd"/>
    <d v="2024-02-21T00:00:00"/>
    <s v="17:01"/>
    <x v="0"/>
    <x v="0"/>
    <x v="1"/>
    <x v="0"/>
    <x v="1"/>
    <x v="0"/>
  </r>
  <r>
    <n v="369487"/>
    <s v="Si claro"/>
    <s v="Pedido incompleto pidió 2 alfajores individuales y solo llegó 1 / Tienda enviará el faltante."/>
    <s v="Alexia "/>
    <x v="558"/>
    <s v="sin reclamo a agregador"/>
    <x v="0"/>
    <s v="997531345"/>
    <x v="1"/>
    <x v="15"/>
    <x v="3"/>
    <s v=""/>
    <s v="Tienda Vitrina"/>
    <s v=""/>
    <x v="89"/>
    <s v="sd"/>
    <d v="2024-02-21T00:00:00"/>
    <s v="17:30"/>
    <x v="0"/>
    <x v="0"/>
    <x v="1"/>
    <x v="0"/>
    <x v="5"/>
    <x v="0"/>
  </r>
  <r>
    <n v="369516"/>
    <s v="Reclamo tamaño de porcion tres leches clasica San Miguel-Ticket :369516"/>
    <s v="MAAL-001-0794 reclama que no le llego un trozo de bizcochuelo en su porcion de tres leches clasica.Se enviara un nuevo producto."/>
    <s v="FAVIO ERNESTO ALVITES GRADOS"/>
    <x v="559"/>
    <s v="Cortesía - sin reclamo a agregador"/>
    <x v="9"/>
    <s v="1102440150"/>
    <x v="1"/>
    <x v="4"/>
    <x v="3"/>
    <s v=""/>
    <s v="Tienda Vitrina"/>
    <s v="Incompleto / Sin ingrediente"/>
    <x v="46"/>
    <s v="sd"/>
    <d v="2024-02-21T00:00:00"/>
    <s v="17:45"/>
    <x v="1"/>
    <x v="7"/>
    <x v="1"/>
    <x v="0"/>
    <x v="4"/>
    <x v="0"/>
  </r>
  <r>
    <n v="369526"/>
    <s v="FEEDBACK RECLAMO PEDIDO INCOMPLETO TIENDA San Miguel #369526"/>
    <s v="Cliente reclama que su sandwich Criollazo no le agregaron las papas // se entregara una cortesia ya que tienda no respondio."/>
    <s v="Elizabeth Devotto"/>
    <x v="560"/>
    <s v="Cortesía"/>
    <x v="0"/>
    <s v="2400018329"/>
    <x v="0"/>
    <x v="4"/>
    <x v="0"/>
    <s v=""/>
    <s v="Tienda Vitrina"/>
    <s v=""/>
    <x v="96"/>
    <s v="sd"/>
    <d v="2024-02-21T00:00:00"/>
    <s v="19:32"/>
    <x v="0"/>
    <x v="0"/>
    <x v="1"/>
    <x v="0"/>
    <x v="38"/>
    <x v="0"/>
  </r>
  <r>
    <n v="369536"/>
    <s v="Reclamo calidad de producto Encalada: Plástico ticket #369536"/>
    <s v="encontro un trozo de papel manteca en su blue velvet de 12pz  se pide disculpas y se ofrece una nueva torta."/>
    <s v="Elizabeth Castro Flores"/>
    <x v="561"/>
    <s v="Cortesía"/>
    <x v="15"/>
    <s v="2400011428"/>
    <x v="0"/>
    <x v="8"/>
    <x v="5"/>
    <s v="99.00"/>
    <s v="Tienda Decorado"/>
    <s v="papel manteca"/>
    <x v="26"/>
    <s v="SD"/>
    <d v="2024-02-16T00:00:00"/>
    <s v="15:29"/>
    <x v="0"/>
    <x v="1"/>
    <x v="1"/>
    <x v="0"/>
    <x v="15"/>
    <x v="0"/>
  </r>
  <r>
    <n v="369601"/>
    <s v="FEEDBACK RECLAMO DELIVERY PROPIO TIENDA PASO28 #369601"/>
    <s v="le llgo su torta blue veltvet 12pz movida y la dedicatoria se mando incorrecta  se envia cortesia de cajita de alfajores."/>
    <s v="Cielo Ortiz Castillo"/>
    <x v="562"/>
    <s v="Cortesía"/>
    <x v="10"/>
    <s v="200009511"/>
    <x v="2"/>
    <x v="2"/>
    <x v="4"/>
    <s v="29.90"/>
    <s v="Delivery MA"/>
    <s v=""/>
    <x v="26"/>
    <s v="LUIS CONDORI - DANKE"/>
    <d v="2024-02-22T00:00:00"/>
    <s v="10:00-11:00"/>
    <x v="0"/>
    <x v="6"/>
    <x v="1"/>
    <x v="5"/>
    <x v="15"/>
    <x v="0"/>
  </r>
  <r>
    <n v="369636"/>
    <s v="FEEDBACK RECLAMO PEDIDO EQUIVOCADO TIENDA (Aeropuerto) #(369636)"/>
    <s v="Pidio 1 galleta nutela y 1 galleta doble  y  le dieron por error 1 porcion turron de chocolate //  tienda entregara producto correcto primera semana marzo - se escala"/>
    <s v="Henry Leigh Riofrio"/>
    <x v="563"/>
    <s v="Cortesía"/>
    <x v="2"/>
    <s v="2400009290"/>
    <x v="0"/>
    <x v="11"/>
    <x v="0"/>
    <s v="16"/>
    <s v="Tienda Vitrina"/>
    <s v=""/>
    <x v="97"/>
    <s v="Yamilet Saravia"/>
    <d v="2024-02-22T00:00:00"/>
    <s v="12:25"/>
    <x v="0"/>
    <x v="2"/>
    <x v="1"/>
    <x v="0"/>
    <x v="4"/>
    <x v="0"/>
  </r>
  <r>
    <n v="369733"/>
    <s v="ALERTA FALLA EN EC - ticket :369733"/>
    <s v="compro 2 combos playeros pero le enviaron 1 combo verano desayuno.Error de la boleta   comercial coloco dos productos con el mismo nombre y diferente nro.Se envia correo y se entrega el producto correcto al cliente."/>
    <s v="Wenmin Hu"/>
    <x v="564"/>
    <s v="ECommerce/webFalla - Cortesía"/>
    <x v="2"/>
    <s v="100237796"/>
    <x v="2"/>
    <x v="4"/>
    <x v="4"/>
    <s v=""/>
    <s v="Comercial"/>
    <s v=""/>
    <x v="18"/>
    <s v="SD"/>
    <d v="2024-02-22T00:00:00"/>
    <s v="17:00-18:00"/>
    <x v="0"/>
    <x v="2"/>
    <x v="1"/>
    <x v="1"/>
    <x v="10"/>
    <x v="1"/>
  </r>
  <r>
    <n v="369799"/>
    <s v="Reclamo por no entregar su pedido programado San Miguel Ticket:369799"/>
    <s v="MAAL-001-0777 reclama que su pedido no llego el 14 de febrero  se ofrece cortesia   devolucion y tarjeta de regalo."/>
    <s v="Astrid Jackeline Alejos Sernaque"/>
    <x v="565"/>
    <s v="Libro de reclamaciones - ECommerce/webFalla - Cortesía - giftcardSV2024"/>
    <x v="21"/>
    <s v="100231697"/>
    <x v="2"/>
    <x v="4"/>
    <x v="4"/>
    <s v=""/>
    <s v="Tienda Vitrina"/>
    <s v=""/>
    <x v="4"/>
    <s v="SD"/>
    <d v="2024-02-14T00:00:00"/>
    <s v="14:00-16:00"/>
    <x v="1"/>
    <x v="3"/>
    <x v="1"/>
    <x v="0"/>
    <x v="3"/>
    <x v="0"/>
  </r>
  <r>
    <n v="369840"/>
    <s v="#(369840) DEVOLUCION (NOMBRE + 58.00)"/>
    <s v="Pedido doble// se cancela uno de ellos/// se generó anulación de pedido."/>
    <s v="Claudia Morales Revelo"/>
    <x v="566"/>
    <s v="devolución"/>
    <x v="7"/>
    <s v="100237866"/>
    <x v="2"/>
    <x v="10"/>
    <x v="4"/>
    <s v="58.00"/>
    <s v="SD"/>
    <s v=""/>
    <x v="4"/>
    <s v="SD"/>
    <d v="2024-02-23T00:00:00"/>
    <s v="12:00-13:00"/>
    <x v="0"/>
    <x v="5"/>
    <x v="1"/>
    <x v="1"/>
    <x v="3"/>
    <x v="1"/>
  </r>
  <r>
    <n v="369890"/>
    <s v="FEEDBACK RECLAMO PEDIDO EQUIVOCADO TIENDA (Cecilia Romero) #(369890)"/>
    <s v="Pidió carrot cake de 12 pzs / Llegó torta de chocolate de 12 pzs/ Se informa a tienda / Tienda envía la torta correcta. tienda se hizo cargo de producto pagando con su descuento"/>
    <s v="Cecilia Romero"/>
    <x v="567"/>
    <s v=""/>
    <x v="2"/>
    <s v="100233701"/>
    <x v="2"/>
    <x v="10"/>
    <x v="4"/>
    <s v="75.00"/>
    <s v="Tienda Vitrina"/>
    <s v=""/>
    <x v="13"/>
    <s v="Marianella Yovera"/>
    <d v="2024-02-23T00:00:00"/>
    <s v="11:00-12:00"/>
    <x v="0"/>
    <x v="2"/>
    <x v="1"/>
    <x v="0"/>
    <x v="1"/>
    <x v="0"/>
  </r>
  <r>
    <n v="369906"/>
    <s v="Ha enviado una Imagen"/>
    <s v="enviaron tarjeta impresa equivocada  se envia correcta con cortesia"/>
    <s v="Carmen Palacios"/>
    <x v="568"/>
    <s v="nollegotarjetadedicatoria"/>
    <x v="8"/>
    <s v="100237826"/>
    <x v="2"/>
    <x v="3"/>
    <x v="4"/>
    <s v=""/>
    <s v="Tienda Vitrina"/>
    <s v=""/>
    <x v="4"/>
    <s v="SD"/>
    <d v="2024-02-23T00:00:00"/>
    <s v="10:00-12:00"/>
    <x v="0"/>
    <x v="0"/>
    <x v="1"/>
    <x v="0"/>
    <x v="7"/>
    <x v="0"/>
  </r>
  <r>
    <n v="369984"/>
    <s v="Reclamo mala atención vitrina Aramburu Ticket:369984"/>
    <s v="MAAL-001-0795 reclama que las chicas de vitrina y cajera no saludan ni responden el saludo  se pide las disculpas del caso y se menciona que se realizara feedback con tienda y el personal de vitrina."/>
    <s v="Johanna Osorio"/>
    <x v="569"/>
    <s v="Libro de reclamaciones"/>
    <x v="12"/>
    <s v="SD"/>
    <x v="0"/>
    <x v="3"/>
    <x v="0"/>
    <s v=""/>
    <s v="Tienda Vitrina"/>
    <s v=""/>
    <x v="4"/>
    <s v="SD"/>
    <d v="2024-02-22T00:00:00"/>
    <s v="18:22"/>
    <x v="1"/>
    <x v="3"/>
    <x v="1"/>
    <x v="0"/>
    <x v="3"/>
    <x v="0"/>
  </r>
  <r>
    <n v="370058"/>
    <s v="Reclamo mala atención San Miguel Ticket:370058"/>
    <s v="Ayer tarde fui con 5 familiares  nos sirvieron los sandwiches sin tenedores ni cuchillos  dijeron que les faltaban  verifiqué a los aprox. 30 comensales y solo 4 de ellos tenían los cubiertos  además redujeron el tamaño de los croisant en 30%-no responde"/>
    <s v="Carlos Berrios"/>
    <x v="570"/>
    <s v="GMB"/>
    <x v="3"/>
    <s v="SD"/>
    <x v="0"/>
    <x v="4"/>
    <x v="2"/>
    <s v=""/>
    <s v="Tienda Meser@"/>
    <s v=""/>
    <x v="4"/>
    <s v="SD"/>
    <d v="2024-02-22T00:00:00"/>
    <s v="10:48"/>
    <x v="0"/>
    <x v="3"/>
    <x v="1"/>
    <x v="0"/>
    <x v="3"/>
    <x v="0"/>
  </r>
  <r>
    <n v="370113"/>
    <s v="Reclamo mala atención Bolivar  Ticket:370113"/>
    <s v="MAAL-001-0796 / cliente reclama demora  y mala atencion en totem tienda Bolivar y error en la entrega de su pedido /  se pide disculpas y se entrega cortesia por disconformidad."/>
    <s v="Diana Torres"/>
    <x v="571"/>
    <s v="Libro de reclamaciones - Cortesía"/>
    <x v="12"/>
    <s v="10036"/>
    <x v="5"/>
    <x v="5"/>
    <x v="8"/>
    <s v=""/>
    <s v="Tienda Vitrina"/>
    <s v=""/>
    <x v="4"/>
    <s v="Pierina Estrada"/>
    <d v="2024-02-24T00:00:00"/>
    <s v="11:30"/>
    <x v="1"/>
    <x v="3"/>
    <x v="1"/>
    <x v="0"/>
    <x v="3"/>
    <x v="0"/>
  </r>
  <r>
    <n v="370184"/>
    <s v="FEEDBACK RECLAMO PEDIDO EQUIVOCADO TIENDA LA MAR #370184"/>
    <s v="cliente indica que se le dio un pedido equivocado / MA La Mar coordina para hacer envío de producto / cliente no desea el envío del producto / cortesía pick up"/>
    <s v="Ericka Lira"/>
    <x v="572"/>
    <s v="Cortesía"/>
    <x v="2"/>
    <s v="2400013814"/>
    <x v="0"/>
    <x v="1"/>
    <x v="0"/>
    <s v="29.90"/>
    <s v="Tienda Cajer@"/>
    <s v=""/>
    <x v="1"/>
    <s v="Kevin"/>
    <d v="2024-02-24T00:00:00"/>
    <s v="16:39"/>
    <x v="0"/>
    <x v="2"/>
    <x v="1"/>
    <x v="0"/>
    <x v="1"/>
    <x v="0"/>
  </r>
  <r>
    <n v="370207"/>
    <s v="Ha enviado una Imagen"/>
    <s v="cliente indica que le falta 1Porción Turrón De Chocolate se consulta en soporte y tienda  tienda ya le enviara el producto"/>
    <s v="luis pariona"/>
    <x v="573"/>
    <s v="sin reclamo a agregador"/>
    <x v="0"/>
    <s v="2177090377"/>
    <x v="1"/>
    <x v="6"/>
    <x v="1"/>
    <s v=""/>
    <s v="Tienda Vitrina"/>
    <s v=""/>
    <x v="97"/>
    <s v="evelin"/>
    <d v="2024-02-24T00:00:00"/>
    <s v="19.31"/>
    <x v="0"/>
    <x v="0"/>
    <x v="1"/>
    <x v="0"/>
    <x v="4"/>
    <x v="0"/>
  </r>
  <r>
    <n v="370283"/>
    <s v="FEEDBACK RECLAMO PEDIDO INCOMPLETO TIENDA SANTA CATALINA #370283"/>
    <s v="solicito mini red velvet y topper hb chico  no le llego el topper hb chico  se genera devolucion y cortesia"/>
    <s v="Jessica Chang"/>
    <x v="574"/>
    <s v="Cortesía - transferencia - devolución"/>
    <x v="0"/>
    <s v="2400007830"/>
    <x v="7"/>
    <x v="15"/>
    <x v="5"/>
    <s v=""/>
    <s v="Tienda Vitrina"/>
    <s v=""/>
    <x v="28"/>
    <s v="Gabriela Gonzales"/>
    <d v="2024-02-25T00:00:00"/>
    <s v="15:16"/>
    <x v="0"/>
    <x v="0"/>
    <x v="1"/>
    <x v="0"/>
    <x v="16"/>
    <x v="0"/>
  </r>
  <r>
    <n v="370288"/>
    <s v="#(370288) DEVOLUCION (CRISTINA MENDONZA+ 105.00)"/>
    <s v="Cancelación de pedido doble  / se gestionara devolución con el cliente"/>
    <s v="Cristina Mendoza Candiotti"/>
    <x v="575"/>
    <s v="devolución"/>
    <x v="7"/>
    <s v="100238333"/>
    <x v="2"/>
    <x v="3"/>
    <x v="4"/>
    <s v="105"/>
    <s v="SD"/>
    <s v=""/>
    <x v="4"/>
    <s v="sd"/>
    <d v="2024-02-25T00:00:00"/>
    <s v="14:00-16:00"/>
    <x v="0"/>
    <x v="5"/>
    <x v="1"/>
    <x v="1"/>
    <x v="3"/>
    <x v="1"/>
  </r>
  <r>
    <n v="370318"/>
    <s v="Reclamo mala atencion tienda DOS DE MAYO - Ticket 370318"/>
    <s v="MAAL-001-0797 // cliente reclama que el tamaño de la porcion de red velvet que solicito por pedidos ya/ cliente no tiene evidencia de fotos / tienda indica que las porciones son iguales todas / no procede libro de reclamos por falta de evidencia"/>
    <s v="Sara Reyes"/>
    <x v="576"/>
    <s v="Libro de reclamaciones - sin reclamo a agregador"/>
    <x v="9"/>
    <s v="1105907456"/>
    <x v="1"/>
    <x v="13"/>
    <x v="3"/>
    <s v=""/>
    <s v="Tienda Vitrina"/>
    <s v=""/>
    <x v="4"/>
    <s v="sd"/>
    <d v="2024-02-25T00:00:00"/>
    <s v="15:11"/>
    <x v="1"/>
    <x v="7"/>
    <x v="1"/>
    <x v="0"/>
    <x v="3"/>
    <x v="0"/>
  </r>
  <r>
    <n v="370363"/>
    <s v="FEEDBACK RECLAMO PEDIDO EQUIVOCADO TIENDA DOS DE MAYO #370363"/>
    <s v="cliente compro en tienda dos de mayo 1 porcion de queque de manzana y de zahanoria  le llego los dos de manzana  se consulta con tienda  indican que pudo haber un error en digitacion o se tomó mal desde caja  se tomara como feeedback"/>
    <s v="Alfredo conde"/>
    <x v="577"/>
    <s v=""/>
    <x v="2"/>
    <s v="2400010887"/>
    <x v="0"/>
    <x v="13"/>
    <x v="0"/>
    <s v=""/>
    <s v="Tienda Vitrina"/>
    <s v=""/>
    <x v="98"/>
    <s v="Mayra Arteaga"/>
    <d v="2024-02-25T00:00:00"/>
    <s v="17.30"/>
    <x v="0"/>
    <x v="2"/>
    <x v="1"/>
    <x v="0"/>
    <x v="39"/>
    <x v="0"/>
  </r>
  <r>
    <n v="370384"/>
    <s v="Libro de reclamos por demora MAAL-001-0798 bolivar Ticket: 370384"/>
    <s v="MAAL-001-0798 / Cliente indica demora al recojer el producto en tienda // se ofrece cortesia con recojo en tienda Bolivar  // falta confirmar sabor de producto"/>
    <s v="Cristian Neira"/>
    <x v="578"/>
    <s v="Libro de reclamaciones - Cortesía"/>
    <x v="21"/>
    <s v="100238360"/>
    <x v="2"/>
    <x v="5"/>
    <x v="5"/>
    <s v="16.00"/>
    <s v="Tienda Vitrina"/>
    <s v=""/>
    <x v="4"/>
    <s v="sd"/>
    <d v="2024-02-25T00:00:00"/>
    <s v="18:00-19:00"/>
    <x v="1"/>
    <x v="3"/>
    <x v="1"/>
    <x v="0"/>
    <x v="3"/>
    <x v="0"/>
  </r>
  <r>
    <n v="370393"/>
    <s v="Reclamo HON NEGATIVOI tienda AEROPUERTO Ticket 370393"/>
    <s v="Negativo - No tienen la caja para viaje con jugo y sandwich"/>
    <s v="Jose Salvador Betancourt Vásquez"/>
    <x v="579"/>
    <s v="HON"/>
    <x v="13"/>
    <s v="SD"/>
    <x v="0"/>
    <x v="11"/>
    <x v="0"/>
    <s v=""/>
    <s v="Tienda Vitrina"/>
    <s v=""/>
    <x v="4"/>
    <s v="SD"/>
    <d v="2024-02-26T00:00:00"/>
    <s v="07:29"/>
    <x v="0"/>
    <x v="3"/>
    <x v="1"/>
    <x v="0"/>
    <x v="3"/>
    <x v="0"/>
  </r>
  <r>
    <n v="370430"/>
    <s v="Ha enviado un Video"/>
    <s v="Reclama tiempo de espera / Se consulta con tienda informa agente Rappi reclama demora. Se informa que el pedido ya se entregó"/>
    <s v="Carlos Sanchez"/>
    <x v="580"/>
    <s v="sin télefono"/>
    <x v="4"/>
    <s v="SD"/>
    <x v="1"/>
    <x v="15"/>
    <x v="1"/>
    <s v=""/>
    <s v="Tienda Vitrina"/>
    <s v=""/>
    <x v="4"/>
    <s v="SD"/>
    <d v="2024-02-26T00:00:00"/>
    <s v="10:53"/>
    <x v="0"/>
    <x v="3"/>
    <x v="1"/>
    <x v="0"/>
    <x v="3"/>
    <x v="0"/>
  </r>
  <r>
    <n v="370474"/>
    <s v="Hola Veronica  según lo conversado telefónicamente le hago llegar este mensaje para poder atender su caso."/>
    <s v="no llego 1 cajita de alfajores  tiene compensacion de 14.95 por parte de raapi   Tienda envia el pedido restante"/>
    <s v="veronica daza silva"/>
    <x v="581"/>
    <s v="con reclamo a agregador"/>
    <x v="0"/>
    <s v="2177225084"/>
    <x v="1"/>
    <x v="1"/>
    <x v="1"/>
    <s v=""/>
    <s v="Tienda Vitrina"/>
    <s v=""/>
    <x v="6"/>
    <s v="Juan viscalla"/>
    <d v="2024-02-26T00:00:00"/>
    <s v="13:46 pm"/>
    <x v="0"/>
    <x v="0"/>
    <x v="1"/>
    <x v="0"/>
    <x v="5"/>
    <x v="0"/>
  </r>
  <r>
    <n v="370485"/>
    <s v="FEEDBACK RECLAMO DELIVERY PROPIO TIENDA Dos de Mayo#370485"/>
    <s v="Reclama que nunca llego el pedido ni lo dejaron en recepcion.El driver nos envio solo 1 llamada que nunca tuvieron comunicacion con el cliente.Se envia el pedido al cliente."/>
    <s v="Jenny Oyola"/>
    <x v="582"/>
    <s v="Cortesía"/>
    <x v="10"/>
    <s v="100238179"/>
    <x v="2"/>
    <x v="13"/>
    <x v="4"/>
    <s v="35.90"/>
    <s v="Delivery MA"/>
    <s v=""/>
    <x v="90"/>
    <s v="Karla Caruzo"/>
    <d v="2024-02-24T00:00:00"/>
    <s v="16:00-18:00"/>
    <x v="0"/>
    <x v="6"/>
    <x v="1"/>
    <x v="5"/>
    <x v="35"/>
    <x v="0"/>
  </r>
  <r>
    <n v="370553"/>
    <s v="MARIA ALMENARA  Nº 00008271-2024-SAC/RC presentado por JESUS ANTONIO VIVANCO VALIENTE"/>
    <s v="Cortesía coordinada en el ticket  #372906. Reclamo indecopi  galletas vencidas choco choco la mar. Compra por aplicativo Rappi. Falta respuesta del que reclama"/>
    <s v="JESUS ANTONIO  VIVANCO VALIENTE "/>
    <x v="583"/>
    <s v="Indecopi - sin reclamo a agregador"/>
    <x v="1"/>
    <s v="2176429909"/>
    <x v="1"/>
    <x v="1"/>
    <x v="1"/>
    <s v=""/>
    <s v="Tienda Vitrina"/>
    <s v="Otro"/>
    <x v="95"/>
    <s v="sd"/>
    <d v="2024-02-15T00:00:00"/>
    <s v="13:03"/>
    <x v="0"/>
    <x v="1"/>
    <x v="1"/>
    <x v="0"/>
    <x v="37"/>
    <x v="0"/>
  </r>
  <r>
    <n v="370614"/>
    <s v="Reclamo atencion en mesa -San Miguel Ticket:370614"/>
    <s v="Sugiere que el mesero sea mas atento y que ojala regrese Victor el antiguo mesero. Se agradece la sugerencia."/>
    <s v="isabel "/>
    <x v="584"/>
    <s v="HON"/>
    <x v="3"/>
    <s v="sd"/>
    <x v="0"/>
    <x v="4"/>
    <x v="2"/>
    <s v=""/>
    <s v="Tienda Meser@"/>
    <s v=""/>
    <x v="4"/>
    <s v="Pablo"/>
    <d v="2024-02-26T00:00:00"/>
    <s v="20:42"/>
    <x v="0"/>
    <x v="3"/>
    <x v="1"/>
    <x v="0"/>
    <x v="3"/>
    <x v="0"/>
  </r>
  <r>
    <n v="370650"/>
    <s v="FEEDBACK RECLAMO DELIVERY PROPIO TIENDA (PASO28) #(370650)"/>
    <s v="Cliente informa mala actitud de repartidor// se informa a repartidor e indica llegar a acuerdo con regalada// se entregó pedido."/>
    <s v="Jhoselyn Pio Meneses"/>
    <x v="585"/>
    <s v=""/>
    <x v="10"/>
    <s v="100238640"/>
    <x v="2"/>
    <x v="2"/>
    <x v="4"/>
    <s v=""/>
    <s v="Delivery MA"/>
    <s v=""/>
    <x v="23"/>
    <s v="Nestor Rudy"/>
    <d v="2024-02-27T00:00:00"/>
    <s v="09:00-10:00"/>
    <x v="0"/>
    <x v="6"/>
    <x v="1"/>
    <x v="5"/>
    <x v="2"/>
    <x v="0"/>
  </r>
  <r>
    <n v="370755"/>
    <s v="Reclamo calidad de producto cheescake de maracuya Chorrillos: hongueado ticket #370755"/>
    <s v="reclama que su cheescake de maracuya minimaria estaba hongueado y muy humedo.Fue un regalo no tiene mayor detalle .Se envia un nuevo producto ordenado por calidad."/>
    <s v="Samara Calagua"/>
    <x v="586"/>
    <s v="Cortesía"/>
    <x v="1"/>
    <s v="sd"/>
    <x v="3"/>
    <x v="6"/>
    <x v="6"/>
    <s v=""/>
    <s v="Tienda / Producción"/>
    <s v="Hongo"/>
    <x v="94"/>
    <s v="sd"/>
    <d v="2024-02-26T00:00:00"/>
    <s v="17:00"/>
    <x v="0"/>
    <x v="1"/>
    <x v="1"/>
    <x v="1"/>
    <x v="2"/>
    <x v="0"/>
  </r>
  <r>
    <n v="370791"/>
    <s v="Ha enviado una Imagen"/>
    <s v="Pidió torta de chocolate 12p / recibió 2 minimarias / Se deriva a agregador porque el rt cruzo las entregas.Cliente acepta comunicarse con su canal de compra."/>
    <s v="Luz Chavez"/>
    <x v="587"/>
    <s v="con reclamo a agregador"/>
    <x v="2"/>
    <s v="2177290252"/>
    <x v="1"/>
    <x v="3"/>
    <x v="1"/>
    <s v=""/>
    <s v="Delivery agregadores"/>
    <s v=""/>
    <x v="13"/>
    <s v="sd"/>
    <d v="2024-02-27T00:00:00"/>
    <s v="15:30"/>
    <x v="0"/>
    <x v="2"/>
    <x v="1"/>
    <x v="2"/>
    <x v="1"/>
    <x v="1"/>
  </r>
  <r>
    <n v="370809"/>
    <s v="Hola"/>
    <s v="cliente hizo la compra con direccion errada fuera de zona de reparto  cliente paso a recoger el pedido a tienda se hace la devo del envio. Pedido nunca salio de tienda"/>
    <s v="Javier Yauri"/>
    <x v="588"/>
    <s v=""/>
    <x v="7"/>
    <s v="100238584"/>
    <x v="2"/>
    <x v="15"/>
    <x v="4"/>
    <s v="6.00"/>
    <s v="Sin responsable"/>
    <s v=""/>
    <x v="4"/>
    <s v="sd"/>
    <d v="2024-02-27T00:00:00"/>
    <s v="17:00- 18:00"/>
    <x v="0"/>
    <x v="5"/>
    <x v="1"/>
    <x v="3"/>
    <x v="3"/>
    <x v="1"/>
  </r>
  <r>
    <n v="370850"/>
    <s v="Reclamo pedido equivocado Bolivar  Ticket:370850"/>
    <s v="MAAL-001-0799 recibió una porción de 3 leches de clasica en lugar de tres leches de chocolate porcion.Tienda envia el producto correcto."/>
    <s v="Chabeli Chavez Matias"/>
    <x v="589"/>
    <s v="Libro de reclamaciones - Cortesía - sin reclamo a agregador"/>
    <x v="20"/>
    <s v="2400005164"/>
    <x v="1"/>
    <x v="5"/>
    <x v="7"/>
    <s v=""/>
    <s v="Tienda Vitrina"/>
    <s v=""/>
    <x v="4"/>
    <s v="Pierina"/>
    <d v="2024-02-27T00:00:00"/>
    <s v="16:59"/>
    <x v="1"/>
    <x v="2"/>
    <x v="1"/>
    <x v="0"/>
    <x v="3"/>
    <x v="0"/>
  </r>
  <r>
    <n v="370861"/>
    <s v="Hola Sheryl  lamento mucho lo sucedido con la dedicatoria   nos comunicamos de Maria Almenara  con relación a una consulta sobre tu pedido efectuado.  En caso no puedas atendernos por esta vía  puedes  comunicarte con nosotros al 6429751. Que tengas un..."/>
    <s v="Menciona que no recibio la dedicatoria  le enviamos un msm no responde.Sin evidencias"/>
    <s v="Sheila Palomino"/>
    <x v="590"/>
    <s v="nollegotarjetadedicatoria - EncuestaEC"/>
    <x v="8"/>
    <s v="100238699"/>
    <x v="2"/>
    <x v="0"/>
    <x v="4"/>
    <s v=""/>
    <s v="Tienda Vitrina"/>
    <s v=""/>
    <x v="4"/>
    <s v="SD"/>
    <d v="2024-02-27T00:00:00"/>
    <s v="14:00-15:00"/>
    <x v="0"/>
    <x v="0"/>
    <x v="1"/>
    <x v="0"/>
    <x v="7"/>
    <x v="0"/>
  </r>
  <r>
    <n v="370862"/>
    <s v="FEEDBACK RECLAMO DELIVERY PROPIO TIENDA (La Marina) #(370862)"/>
    <s v="cliente reclama que le estan solicitando un codigo rappi cargo   se brinda codigo .Cliente muy incomoda por lo sucedido."/>
    <s v="Carmencita Leyva"/>
    <x v="591"/>
    <s v=""/>
    <x v="10"/>
    <s v="100238788"/>
    <x v="2"/>
    <x v="12"/>
    <x v="9"/>
    <s v=""/>
    <s v="Rappi Cargo"/>
    <s v=""/>
    <x v="85"/>
    <s v="sd"/>
    <d v="2024-02-27T00:00:00"/>
    <s v="18:00-19:00"/>
    <x v="0"/>
    <x v="6"/>
    <x v="1"/>
    <x v="5"/>
    <x v="8"/>
    <x v="0"/>
  </r>
  <r>
    <n v="370868"/>
    <s v="FEEDBACK RECLAMO PEDIDO EQUIVOCADO TIENDA Paso 28 #370868"/>
    <s v="pedido equivocado  le llego alfajor porcion en vez de dulzura de pecana 12pz.Tienda envia el producto correcto."/>
    <s v="lucia brondi rueda"/>
    <x v="592"/>
    <s v="Cortesía - con reclamo a agregador"/>
    <x v="2"/>
    <s v="2177305586"/>
    <x v="1"/>
    <x v="2"/>
    <x v="1"/>
    <s v=""/>
    <s v="Tienda Vitrina"/>
    <s v=""/>
    <x v="34"/>
    <s v="Danyra Morí"/>
    <d v="2024-02-27T00:00:00"/>
    <s v="19:04"/>
    <x v="0"/>
    <x v="2"/>
    <x v="1"/>
    <x v="0"/>
    <x v="1"/>
    <x v="0"/>
  </r>
  <r>
    <n v="370910"/>
    <s v="Reclamo calidad de producto Red velvet 12pz-Paso 28: pocas frambuesas ticket #370910"/>
    <s v="Reclamo por mala presentación de red velvet 12 pzs. sin frambuesas y textura diferente del keke.Se genera envio de un nuevo producto."/>
    <s v="Cecilia Isabel Samanamud Novoa"/>
    <x v="593"/>
    <s v="Cortesía - sin reclamo a agregador"/>
    <x v="1"/>
    <s v="1107565643"/>
    <x v="1"/>
    <x v="2"/>
    <x v="3"/>
    <s v=""/>
    <s v="Tienda Decorado"/>
    <s v="Mala presentación"/>
    <x v="37"/>
    <s v="Lisbeth Salmavides"/>
    <d v="2024-02-27T00:00:00"/>
    <s v="16:57"/>
    <x v="0"/>
    <x v="1"/>
    <x v="1"/>
    <x v="0"/>
    <x v="15"/>
    <x v="0"/>
  </r>
  <r>
    <n v="370934"/>
    <s v="Ha enviado una Imagen"/>
    <s v="Cliente solicito super box  le enviaron 2 mini pollo box y 1 mini crossaint  cuando debieron entregarle 1  mini triple box.  envía evidencia  se hace envío de producto correcto."/>
    <s v="Carolina Silva"/>
    <x v="594"/>
    <s v="Cortesía"/>
    <x v="2"/>
    <s v="100238427"/>
    <x v="2"/>
    <x v="0"/>
    <x v="4"/>
    <s v=""/>
    <s v="Tienda Vitrina"/>
    <s v=""/>
    <x v="92"/>
    <s v="Jenny Hurtado"/>
    <d v="2024-02-28T00:00:00"/>
    <s v="09:00-10:00"/>
    <x v="0"/>
    <x v="2"/>
    <x v="1"/>
    <x v="0"/>
    <x v="9"/>
    <x v="0"/>
  </r>
  <r>
    <n v="370962"/>
    <s v="Buenos días"/>
    <s v="Cliente solicito caja de alfajores y birthday box y no llegó el birthday box 2 / se informa a tienda// tienda envía de lo faltante."/>
    <s v="Virginia Carmona"/>
    <x v="595"/>
    <s v=""/>
    <x v="0"/>
    <s v="100238901"/>
    <x v="2"/>
    <x v="3"/>
    <x v="4"/>
    <s v=""/>
    <s v="Tienda Vitrina"/>
    <s v=""/>
    <x v="50"/>
    <s v="Piero Ordóñez"/>
    <d v="2024-02-28T00:00:00"/>
    <s v="10:00-12:00"/>
    <x v="0"/>
    <x v="0"/>
    <x v="1"/>
    <x v="0"/>
    <x v="9"/>
    <x v="0"/>
  </r>
  <r>
    <n v="370964"/>
    <s v="Ha enviado una Imagen: Buenos días  le envío la factura"/>
    <s v="compro 2 mini pollo box llego y llego  1 mini triple box y 1 mini pollo box  envia evidencias y tienda envia pedido correcto mini pollo box"/>
    <s v="Maria Luisa Valdiivia"/>
    <x v="596"/>
    <s v="Cortesía"/>
    <x v="2"/>
    <s v="2400010079"/>
    <x v="0"/>
    <x v="0"/>
    <x v="4"/>
    <s v=""/>
    <s v="Tienda Vitrina"/>
    <s v=""/>
    <x v="99"/>
    <s v="Jenny Hurtado"/>
    <d v="2024-02-28T00:00:00"/>
    <s v="09:00-10:00"/>
    <x v="0"/>
    <x v="2"/>
    <x v="1"/>
    <x v="0"/>
    <x v="9"/>
    <x v="0"/>
  </r>
  <r>
    <n v="371018"/>
    <s v="Reclamo calidad de producto empanada Chorrillos: Congelado ticket #371018"/>
    <s v="Comenta que pidió promoción de empanada de pollo con café y un pie de pecana individual / el relleno de la empanada estaba congelado y los limones estaban amarillentos / se reportó a tienda y se tuvo que calentar mas tiempo/ se ofrece cortesia  cliente me"/>
    <s v="Carlos Matute"/>
    <x v="597"/>
    <s v=""/>
    <x v="1"/>
    <s v="sd"/>
    <x v="0"/>
    <x v="6"/>
    <x v="0"/>
    <s v=""/>
    <s v="Tienda Vitrina"/>
    <s v="Congelado"/>
    <x v="35"/>
    <s v="Yesmina"/>
    <d v="2024-02-28T00:00:00"/>
    <s v="9:30"/>
    <x v="0"/>
    <x v="1"/>
    <x v="1"/>
    <x v="0"/>
    <x v="18"/>
    <x v="0"/>
  </r>
  <r>
    <n v="371056"/>
    <s v="Reclamo Devolucion San Miguel:Ticket:371056"/>
    <s v="MAAL-001-0800 reclama devolucion  en espera del area contable.Se envia comprobante."/>
    <s v="Gimena Patricia Jurgens Rojas"/>
    <x v="598"/>
    <s v="Libro de reclamaciones"/>
    <x v="26"/>
    <s v="100233006"/>
    <x v="2"/>
    <x v="4"/>
    <x v="9"/>
    <s v="58.00"/>
    <s v="SD"/>
    <s v=""/>
    <x v="4"/>
    <s v="sd"/>
    <d v="2024-02-14T00:00:00"/>
    <s v="14:00-16:00"/>
    <x v="1"/>
    <x v="5"/>
    <x v="1"/>
    <x v="1"/>
    <x v="3"/>
    <x v="1"/>
  </r>
  <r>
    <n v="371059"/>
    <s v="FEEDBACK RECLAMO DELIVERY RAPPICARGO TIENDA MEGAPLAZA#371059"/>
    <s v="Reclama demora de entrega le enviaron pedido en 2 partes  / Se informa a tienda y el pedido llego con una hora de tardanza."/>
    <s v="Roxana Isabel "/>
    <x v="599"/>
    <s v=""/>
    <x v="4"/>
    <s v="2400011473"/>
    <x v="0"/>
    <x v="10"/>
    <x v="9"/>
    <s v=""/>
    <s v="Rappi Cargo"/>
    <s v=""/>
    <x v="4"/>
    <s v="SD"/>
    <d v="2024-02-28T00:00:00"/>
    <s v="13:00-14:00"/>
    <x v="0"/>
    <x v="3"/>
    <x v="1"/>
    <x v="5"/>
    <x v="3"/>
    <x v="0"/>
  </r>
  <r>
    <n v="371061"/>
    <s v="Ha enviado una Imagen"/>
    <s v="llego 1 galleta carita celeste y eran 3  galletas celeste  no tiene reclamo por el agregador   tienda hace envio del producto faltante."/>
    <s v="Carlos Calderon"/>
    <x v="600"/>
    <s v="sin reclamo a agregador"/>
    <x v="0"/>
    <s v="2177353499"/>
    <x v="1"/>
    <x v="1"/>
    <x v="1"/>
    <s v=""/>
    <s v="Tienda Vitrina"/>
    <s v=""/>
    <x v="100"/>
    <s v="sd"/>
    <d v="2024-02-28T00:00:00"/>
    <s v="14:33"/>
    <x v="0"/>
    <x v="0"/>
    <x v="1"/>
    <x v="0"/>
    <x v="40"/>
    <x v="0"/>
  </r>
  <r>
    <n v="371106"/>
    <s v="FEEDBACK RECLAMO PEDIDO EQUIVOCADO TIENDA Bolivar #371106"/>
    <s v="solicito cheescake de frutos rojos 12pz y le llego  minimaria cheescake de frutos rojos .Se pide disculpas y tienda hace el envio del producto correcto."/>
    <s v="Margarita medina"/>
    <x v="601"/>
    <s v="Pedidos Fuera de hora - Cortesía"/>
    <x v="2"/>
    <s v="2400019886"/>
    <x v="0"/>
    <x v="5"/>
    <x v="4"/>
    <s v=""/>
    <s v="Tienda Vitrina"/>
    <s v=""/>
    <x v="24"/>
    <s v="kaori kugo"/>
    <d v="2024-02-28T00:00:00"/>
    <s v="16:00-17:00"/>
    <x v="0"/>
    <x v="2"/>
    <x v="1"/>
    <x v="0"/>
    <x v="13"/>
    <x v="0"/>
  </r>
  <r>
    <n v="371195"/>
    <s v="Hola Vanessa  te escribe Maria Gavidia quedo a la espera de la foto  según lo conversado telefónicamente le hago llegar este mensaje para poder atender su caso."/>
    <s v="Pidió porción de torta de chocolate y caja de alfajores / No le llegó caja de alfajores  / Se consulta con tienda / Informan que le indicaron a la cliente que iba a tardar 5min y dijo iba a regresar  pedido entregado"/>
    <s v="Vanessa Bravo"/>
    <x v="602"/>
    <s v=""/>
    <x v="0"/>
    <s v="SD"/>
    <x v="0"/>
    <x v="15"/>
    <x v="0"/>
    <s v=""/>
    <s v="Tienda Vitrina"/>
    <s v=""/>
    <x v="6"/>
    <s v="SD"/>
    <d v="2024-02-28T00:00:00"/>
    <s v="19:40"/>
    <x v="0"/>
    <x v="0"/>
    <x v="1"/>
    <x v="0"/>
    <x v="5"/>
    <x v="0"/>
  </r>
  <r>
    <n v="371204"/>
    <s v="Reclamo mala atención Encalada Ticket 371204"/>
    <s v="Cliente el 27/02 genero compra en tienda con delivery pero tienda olvido pasarlo y hoy 29/02 cliente menciona que no se le envio/se informa a tienda// se enviará producto en otra fecha + cortesía."/>
    <s v="Luisa Villacorta"/>
    <x v="603"/>
    <s v="Cortesía"/>
    <x v="3"/>
    <s v="2400013958"/>
    <x v="0"/>
    <x v="8"/>
    <x v="4"/>
    <s v=""/>
    <s v="Tienda Vitrina"/>
    <s v=""/>
    <x v="4"/>
    <s v="Bryan"/>
    <d v="2024-02-28T00:00:00"/>
    <s v="10:00-11:00"/>
    <x v="0"/>
    <x v="3"/>
    <x v="1"/>
    <x v="0"/>
    <x v="3"/>
    <x v="0"/>
  </r>
  <r>
    <n v="371271"/>
    <s v="Reclamo mala atención (Aramburú) Ticket371271"/>
    <s v="Cliente fue a recoger pedido pero tienda no se lo entrego  Se aviso a tienda que se dio aviso en signal que el cliente pasaria hoy 29/02 a recogerlo de lo cual tienda confirmo . cliente menciona que se acercara de 5 a 6 pm  pedido entregado"/>
    <s v="Shirley Duarte Jorge"/>
    <x v="604"/>
    <s v=""/>
    <x v="3"/>
    <s v="100236888"/>
    <x v="2"/>
    <x v="3"/>
    <x v="5"/>
    <s v=""/>
    <s v="Tienda Supervisor"/>
    <s v=""/>
    <x v="4"/>
    <s v="Luis Morales"/>
    <d v="2024-02-29T00:00:00"/>
    <s v="13:00-14:00"/>
    <x v="0"/>
    <x v="3"/>
    <x v="1"/>
    <x v="0"/>
    <x v="3"/>
    <x v="0"/>
  </r>
  <r>
    <n v="371473"/>
    <s v="Llamada de Eleny Milu Campos Pacheco"/>
    <s v="cliente reclama que no recibió  su pedido de rappi   se le indica que se comunique con su soporte de rappi  igual se le ayudara comunicándonos para que nos brinden información rappi."/>
    <s v="Eleny Milu Campos Pacheco"/>
    <x v="605"/>
    <s v="sin reclamo a agregador"/>
    <x v="5"/>
    <s v="2177416585"/>
    <x v="1"/>
    <x v="0"/>
    <x v="1"/>
    <s v=""/>
    <s v="Delivery agregadores"/>
    <s v=""/>
    <x v="13"/>
    <s v="SD"/>
    <d v="2024-02-29T00:00:00"/>
    <s v="13:50"/>
    <x v="0"/>
    <x v="4"/>
    <x v="1"/>
    <x v="2"/>
    <x v="1"/>
    <x v="1"/>
  </r>
  <r>
    <n v="371490"/>
    <s v="Hola"/>
    <s v="INCIDENCIA 14-pedido retirado en tienda  esta pendiente la devolucion del delivery y se ofrece porcion de cortesia"/>
    <s v="Silvana Zapata"/>
    <x v="606"/>
    <s v="Cortesía"/>
    <x v="4"/>
    <s v="100232583"/>
    <x v="2"/>
    <x v="5"/>
    <x v="4"/>
    <s v=""/>
    <s v="Tienda Vitrina"/>
    <s v=""/>
    <x v="4"/>
    <s v="SD"/>
    <d v="2024-02-14T00:00:00"/>
    <s v="14:00-16:00"/>
    <x v="0"/>
    <x v="3"/>
    <x v="1"/>
    <x v="0"/>
    <x v="3"/>
    <x v="0"/>
  </r>
  <r>
    <n v="371521"/>
    <s v="FEEDBACK RECLAMO PEDIDO EQUIVOCADO TIENDA (SAN MIGUEL) #(371521)"/>
    <s v="Solicito una Minimaria red velvet y le llego una caja de tres porciones(2 porciones de torta de chocolate + 1 porcion carrot cake).Tienda menciona que driver cruzo entregas.Tienda por la hora (cierre) envia los productos correctos."/>
    <s v="Jose Antonio Peredo"/>
    <x v="607"/>
    <s v="Cortesía"/>
    <x v="2"/>
    <s v="100239151"/>
    <x v="2"/>
    <x v="4"/>
    <x v="4"/>
    <s v=""/>
    <s v="Delivery MA"/>
    <s v=""/>
    <x v="18"/>
    <s v="alberto"/>
    <d v="2024-02-29T00:00:00"/>
    <s v="15:00-16:00"/>
    <x v="0"/>
    <x v="2"/>
    <x v="1"/>
    <x v="5"/>
    <x v="10"/>
    <x v="0"/>
  </r>
  <r>
    <n v="371530"/>
    <s v="Hola"/>
    <s v="Reclama carrot cake minimaria movido/ Se llama para pedir más información  no cuenta con la boleta / No desea darnos detalle / Desea tienda lo llame.Cliente grosero"/>
    <s v="Glenda Nino"/>
    <x v="608"/>
    <s v="sin reclamo a agregador - sin télefono"/>
    <x v="5"/>
    <s v="2177408955"/>
    <x v="1"/>
    <x v="13"/>
    <x v="1"/>
    <s v=""/>
    <s v="Delivery agregadores"/>
    <s v=""/>
    <x v="17"/>
    <s v="SD"/>
    <d v="2024-02-29T00:00:00"/>
    <s v="12:31"/>
    <x v="0"/>
    <x v="4"/>
    <x v="1"/>
    <x v="2"/>
    <x v="2"/>
    <x v="1"/>
  </r>
  <r>
    <n v="371552"/>
    <s v="EEDBACK RECLAMO PEDIDO EQUIVOCADO TIENDA (SAN MIGUEL) #(371552)"/>
    <s v="Solicito minimaria de chocolate y se le envio 3 leches de chocolate  se recoje el producto equivocado. tienda informa que se boletee pedido equivocado y que se le entrego los pedidos correctos al driver"/>
    <s v="Diego López"/>
    <x v="609"/>
    <s v="Cortesía"/>
    <x v="2"/>
    <s v="100239248"/>
    <x v="2"/>
    <x v="4"/>
    <x v="4"/>
    <s v="103.00"/>
    <s v="Delivery MA"/>
    <s v=""/>
    <x v="1"/>
    <s v="Rudy Nestor"/>
    <d v="2024-03-01T00:00:00"/>
    <s v="08:00-09:00"/>
    <x v="0"/>
    <x v="2"/>
    <x v="2"/>
    <x v="5"/>
    <x v="1"/>
    <x v="0"/>
  </r>
  <r>
    <n v="371569"/>
    <s v="FEEDBACK RECLAMO PEDIDO EQUIVOCADO TIENDA (SAN MIGUEL) #(371569)"/>
    <s v="Le llegó una mini de chocolate en vez de una tres leche de chocolate 12p// tienda envío producto correcto +  cortesía."/>
    <s v="Maria Cristina Rengifo"/>
    <x v="610"/>
    <s v="Cortesía"/>
    <x v="2"/>
    <s v="100239143"/>
    <x v="2"/>
    <x v="4"/>
    <x v="4"/>
    <s v="57.00"/>
    <s v="Delivery MA"/>
    <s v=""/>
    <x v="23"/>
    <s v="Nestor Rudy"/>
    <d v="2024-03-01T00:00:00"/>
    <s v="08:00-09:00"/>
    <x v="0"/>
    <x v="2"/>
    <x v="2"/>
    <x v="5"/>
    <x v="2"/>
    <x v="0"/>
  </r>
  <r>
    <n v="371586"/>
    <s v="FEEDBACK RECLAMO DELIVERY PROPIO TIENDA (BOLIVAR) #(371586)"/>
    <s v="Reclama torta derretida / Se informa a tienda / Se ofrece la torta como cortesía y se envía una torta nueva"/>
    <s v="Noelia Mendoza Alva Bermudez"/>
    <x v="611"/>
    <s v="Cortesía"/>
    <x v="10"/>
    <s v="100238184"/>
    <x v="2"/>
    <x v="5"/>
    <x v="4"/>
    <s v="99.00"/>
    <s v="Delivery MA"/>
    <s v=""/>
    <x v="1"/>
    <s v="GIANNONI ABRLARDO"/>
    <d v="2024-03-01T00:00:00"/>
    <s v="09:00-10:00"/>
    <x v="0"/>
    <x v="6"/>
    <x v="2"/>
    <x v="5"/>
    <x v="1"/>
    <x v="0"/>
  </r>
  <r>
    <n v="371645"/>
    <s v="Hola :)  nos comunicamos de Maria Almenara  con relación a una consulta sobre tu pedido efectuado.  En caso no puedas atendernos por esta vía  puedes  comunicarte con nosotros al 6429751. Que tengas un dulce día!"/>
    <s v="Pedido llegó Movido por agregador rappi// tienda indica pedido salió de manera correcta// se deriva a realizar reclamo con rappi  realizó reclamo por aplicativo."/>
    <s v="Tania Alexandra Varrillas"/>
    <x v="612"/>
    <s v="con reclamo a agregador"/>
    <x v="5"/>
    <s v="2177472085"/>
    <x v="1"/>
    <x v="10"/>
    <x v="1"/>
    <s v=""/>
    <s v="Delivery agregadores"/>
    <s v=""/>
    <x v="23"/>
    <s v="SD"/>
    <d v="2024-03-01T00:00:00"/>
    <s v="10:35"/>
    <x v="0"/>
    <x v="4"/>
    <x v="2"/>
    <x v="2"/>
    <x v="2"/>
    <x v="1"/>
  </r>
  <r>
    <n v="371667"/>
    <s v="MAAL-001-0801 LIBRO DE RECLAMO TIENDA (SAN MIGUEL) Ticket 371667"/>
    <s v="MAAL-001-0801 Reclamo por producto movido. Se valida que ya hay compensación por parte de agregador. No procede"/>
    <s v="Aldahir RS"/>
    <x v="613"/>
    <s v="Libro de reclamaciones - con reclamo a agregador"/>
    <x v="19"/>
    <s v="1109932217"/>
    <x v="1"/>
    <x v="4"/>
    <x v="3"/>
    <s v=""/>
    <s v="Delivery agregadores"/>
    <s v=""/>
    <x v="7"/>
    <s v="SD"/>
    <d v="2024-03-01T00:00:00"/>
    <s v="12:30"/>
    <x v="1"/>
    <x v="4"/>
    <x v="2"/>
    <x v="2"/>
    <x v="4"/>
    <x v="1"/>
  </r>
  <r>
    <n v="371720"/>
    <s v="Reclamo no llego dedicatoria- Santa Cata  Ticket:371720"/>
    <s v="MAAL-001-080 2 No recibió dedicatoria en su minimaria cheescake de nutella por compra hecha en tienda / Tienda nos indica que estará enviando la dedicatoria y se le informa al cliente."/>
    <s v="Leidy Dios"/>
    <x v="614"/>
    <s v="Libro de reclamaciones"/>
    <x v="17"/>
    <s v="2400008579"/>
    <x v="0"/>
    <x v="15"/>
    <x v="0"/>
    <s v=""/>
    <s v="Tienda Vitrina"/>
    <s v=""/>
    <x v="4"/>
    <s v="Gianella Rodriguez"/>
    <d v="2024-03-01T00:00:00"/>
    <s v="12:05"/>
    <x v="1"/>
    <x v="0"/>
    <x v="2"/>
    <x v="0"/>
    <x v="14"/>
    <x v="0"/>
  </r>
  <r>
    <n v="371731"/>
    <s v="ALERTA FALLA EN EC - ticket :371731"/>
    <s v="Pidió cajita de alfajores y combo de helado / No llegó combo helado / Comanda de tienda solo aparece cajita de alfajores  / Error del sistema.Se informa a tienda y se realiza envío."/>
    <s v="Elizalde Gonzales"/>
    <x v="615"/>
    <s v="ECommerce/webFalla - Cortesía - EncuestaEC"/>
    <x v="0"/>
    <s v="100239470"/>
    <x v="2"/>
    <x v="5"/>
    <x v="4"/>
    <s v="6.00"/>
    <s v="Sistema"/>
    <s v=""/>
    <x v="80"/>
    <s v="SD"/>
    <d v="2024-03-01T00:00:00"/>
    <s v="17:00-18:00"/>
    <x v="0"/>
    <x v="0"/>
    <x v="2"/>
    <x v="4"/>
    <x v="33"/>
    <x v="1"/>
  </r>
  <r>
    <n v="371897"/>
    <s v="Reclamo pedido incompleto La molina  Ticket:371897"/>
    <s v="MAAL-001-0803 Reclamo pedido incompleto  pidió Croissant De Pollo y Green Tonic pero no enviaron el Croissant De Pollo / Tienda enviará el producto faltante y asumirá el delivery."/>
    <s v="Jose Martin Serrano Torres"/>
    <x v="616"/>
    <s v="Libro de reclamaciones - sin reclamo a agregador"/>
    <x v="23"/>
    <s v="2177543472"/>
    <x v="1"/>
    <x v="0"/>
    <x v="1"/>
    <s v=""/>
    <s v="Tienda Vitrina"/>
    <s v=""/>
    <x v="4"/>
    <s v="Mariana Reusche"/>
    <d v="2024-03-02T00:00:00"/>
    <s v="08:04"/>
    <x v="1"/>
    <x v="0"/>
    <x v="2"/>
    <x v="0"/>
    <x v="3"/>
    <x v="0"/>
  </r>
  <r>
    <n v="371934"/>
    <s v="FEEDBACK RECLAMO PEDIDO EQUIVOCADO TIENDA CHORRILLOS #371934"/>
    <s v="cliente reclama que le llego torta carrot cake de 12pz y ella compro torta de chocolate 12pzas  tienda envia la torta correcta."/>
    <s v="Catherine Jimenez"/>
    <x v="617"/>
    <s v="Cortesía"/>
    <x v="2"/>
    <s v="100239233"/>
    <x v="2"/>
    <x v="6"/>
    <x v="4"/>
    <s v="99.00"/>
    <s v="Tienda Vitrina"/>
    <s v=""/>
    <x v="16"/>
    <s v="ANA CUBAS"/>
    <d v="2024-03-02T00:00:00"/>
    <s v="13:00-14:00"/>
    <x v="0"/>
    <x v="2"/>
    <x v="2"/>
    <x v="0"/>
    <x v="1"/>
    <x v="0"/>
  </r>
  <r>
    <n v="371957"/>
    <s v=""/>
    <s v="tienda cargo la guia por error   el pedido se regresa a tienda sin tener contacto con el cliente y se envía en la hora solicitada. Tienda asume el envio.No hay cortesia"/>
    <s v="Rocio Carrasco"/>
    <x v="618"/>
    <s v=""/>
    <x v="2"/>
    <s v="100239382"/>
    <x v="2"/>
    <x v="3"/>
    <x v="4"/>
    <s v=""/>
    <s v="Tienda Vitrina"/>
    <s v=""/>
    <x v="84"/>
    <s v="SD"/>
    <d v="2024-03-01T00:00:00"/>
    <s v="16:00-18:00"/>
    <x v="0"/>
    <x v="2"/>
    <x v="2"/>
    <x v="0"/>
    <x v="2"/>
    <x v="0"/>
  </r>
  <r>
    <n v="371980"/>
    <s v="Reclamo mala atención megaplaza - Ticket:371980"/>
    <s v="Falta de higiene de una persona que ingreso a decoración  saca el gorro del bolsillo  se le caey se lo coloca mal con los cabellos fuera. No tenia el uniforme y al comentar su malestar la cajera le puso gestos indicando que el chico estaba de salida. Se i"/>
    <s v="Dalet Becerra Placencia"/>
    <x v="619"/>
    <s v=""/>
    <x v="3"/>
    <s v="2400012440"/>
    <x v="0"/>
    <x v="10"/>
    <x v="0"/>
    <s v=""/>
    <s v="Tienda Vitrina"/>
    <s v=""/>
    <x v="4"/>
    <s v="Sheyla"/>
    <d v="2024-03-02T00:00:00"/>
    <s v="13:19"/>
    <x v="0"/>
    <x v="3"/>
    <x v="2"/>
    <x v="0"/>
    <x v="3"/>
    <x v="0"/>
  </r>
  <r>
    <n v="372037"/>
    <s v="ASUNTO: MAAL-001-080 4 libro de reclamo tienda aeropuerto Ticket 372037"/>
    <s v="MAAL-001-0804 // comenta que al acercarse a tienda a consumir la cajera le dijo que estaba cerrando caja y que tenian que pagar exacto  Quiso comprar otro producto y le dijeron que no habia pese que lo vio en vitrina  tienda menciona que era una maqueta "/>
    <s v="Ximena Valiente Pacora"/>
    <x v="620"/>
    <s v="Libro de reclamaciones"/>
    <x v="12"/>
    <s v="sd"/>
    <x v="0"/>
    <x v="11"/>
    <x v="2"/>
    <s v=""/>
    <s v="Tienda Cajer@"/>
    <s v=""/>
    <x v="4"/>
    <s v="Andrea Picón"/>
    <d v="2024-03-03T00:00:00"/>
    <s v="00:23"/>
    <x v="1"/>
    <x v="3"/>
    <x v="2"/>
    <x v="0"/>
    <x v="3"/>
    <x v="0"/>
  </r>
  <r>
    <n v="372045"/>
    <s v="FEEDBACK RECLAMO PEDIDO INCOMPLETO TIENDA (ARAMBURU) #(372045)"/>
    <s v="Cliente pidio una clasica torta de chocolate 12 pz + topper HB y no le llega topper  tienda hace envio del producto y galleta de nutella de cortesia."/>
    <s v="Ana Lucia Urquiza"/>
    <x v="621"/>
    <s v="Cortesía"/>
    <x v="0"/>
    <s v="100239519"/>
    <x v="2"/>
    <x v="3"/>
    <x v="4"/>
    <s v="9.00"/>
    <s v="Tienda Vitrina"/>
    <s v=""/>
    <x v="44"/>
    <s v="Milena Rojas"/>
    <d v="2024-03-02T00:00:00"/>
    <s v="12:00-14:00"/>
    <x v="0"/>
    <x v="0"/>
    <x v="2"/>
    <x v="0"/>
    <x v="22"/>
    <x v="0"/>
  </r>
  <r>
    <n v="372056"/>
    <s v="Libro de reclamo tienda Camacho Ticket372056"/>
    <s v="MAAL-001-080 5 // cliente reclama que el brownie no tiene la misma textura y sabor  quiere que le cambien o devuelvan pero no tiene la boleta y pedido lo desecho. se envia cortesia de minimaria. No procede"/>
    <s v="Marilyn Corrales Osorio"/>
    <x v="622"/>
    <s v="Libro de reclamaciones - Cortesía"/>
    <x v="9"/>
    <s v="2400009099"/>
    <x v="0"/>
    <x v="7"/>
    <x v="0"/>
    <s v=""/>
    <s v="Sin responsable"/>
    <s v=""/>
    <x v="4"/>
    <s v="sd"/>
    <d v="2024-03-02T00:00:00"/>
    <s v="17:04"/>
    <x v="1"/>
    <x v="7"/>
    <x v="2"/>
    <x v="3"/>
    <x v="3"/>
    <x v="1"/>
  </r>
  <r>
    <n v="372107"/>
    <s v="Ha enviado una Imagen"/>
    <s v="cliente reclama que en la tableta de la torta tenia el nombre era equivocado/se pide disculpas por lo sucedido."/>
    <s v="Patricia Gonzales"/>
    <x v="623"/>
    <s v=""/>
    <x v="14"/>
    <s v="2400010067"/>
    <x v="0"/>
    <x v="3"/>
    <x v="4"/>
    <s v=""/>
    <s v="Tienda Vitrina"/>
    <s v=""/>
    <x v="4"/>
    <s v="SD"/>
    <d v="2024-02-16T00:00:00"/>
    <s v="18:00-21:00"/>
    <x v="0"/>
    <x v="0"/>
    <x v="2"/>
    <x v="0"/>
    <x v="14"/>
    <x v="0"/>
  </r>
  <r>
    <n v="372121"/>
    <s v="Hola  qué tal? Hoy realicé un pedido de 4 productos. Solo llegaron los kekes. Quería saber si hubo un error/olvido en la tienda o es que el Rappi simplemente se los llevó y no los entregó y proceder con mi reclamo con Rappi. Muchas gracias. Este es el ..."/>
    <s v="cliente se comunica debido que le llego solo los kekes y le faltan 2 productos que pidio por rappi. Se deriva el reclamo al aplicativo pues tienda entrego completo. Cliente acepta"/>
    <s v="pamela villaverde"/>
    <x v="624"/>
    <s v="con reclamo a agregador"/>
    <x v="0"/>
    <s v="2177672409"/>
    <x v="1"/>
    <x v="2"/>
    <x v="1"/>
    <s v=""/>
    <s v="Delivery agregadores"/>
    <s v=""/>
    <x v="18"/>
    <s v="sd"/>
    <d v="2024-03-03T00:00:00"/>
    <s v="16:43"/>
    <x v="0"/>
    <x v="0"/>
    <x v="2"/>
    <x v="2"/>
    <x v="10"/>
    <x v="1"/>
  </r>
  <r>
    <n v="372137"/>
    <s v="Ha enviado una Imagen"/>
    <s v="Crocante de manzana llego movido  compensado por Rappi"/>
    <s v="Arturo Saucedo"/>
    <x v="625"/>
    <s v="con reclamo a agregador"/>
    <x v="5"/>
    <s v="2177674075"/>
    <x v="1"/>
    <x v="15"/>
    <x v="1"/>
    <s v=""/>
    <s v="Tienda Vitrina"/>
    <s v=""/>
    <x v="56"/>
    <s v="sd"/>
    <d v="2024-03-03T00:00:00"/>
    <s v="16:49"/>
    <x v="0"/>
    <x v="4"/>
    <x v="2"/>
    <x v="0"/>
    <x v="4"/>
    <x v="0"/>
  </r>
  <r>
    <n v="372149"/>
    <s v="Reclamo devolucion tienda paso28  ticket: 372149"/>
    <s v="MAAL-001-0806 / Cliente exige la devolución de  su compra / Caso principal #369508"/>
    <s v="Stephanie Luperdi"/>
    <x v="626"/>
    <s v="Libro de reclamaciones - devolución - giftcardSV2024"/>
    <x v="12"/>
    <s v="100233151"/>
    <x v="2"/>
    <x v="2"/>
    <x v="4"/>
    <s v="38.00"/>
    <s v="Atención al cliente"/>
    <s v=""/>
    <x v="4"/>
    <s v="Ylssy Quispe"/>
    <d v="2024-02-14T00:00:00"/>
    <s v="16:00-18:00"/>
    <x v="1"/>
    <x v="3"/>
    <x v="2"/>
    <x v="1"/>
    <x v="3"/>
    <x v="1"/>
  </r>
  <r>
    <n v="372151"/>
    <s v="Reclamo dedicatoria erronea tienda bolivar ticket 372151"/>
    <s v="Cliente indica que colocaron mal nombre de dedicatoria"/>
    <s v="Jessica Aro"/>
    <x v="627"/>
    <s v="Cortesía"/>
    <x v="14"/>
    <s v="100239702"/>
    <x v="2"/>
    <x v="5"/>
    <x v="4"/>
    <s v="8.00"/>
    <s v="Tienda Supervisor"/>
    <s v=""/>
    <x v="4"/>
    <s v="Pierina Estrada"/>
    <d v="2024-03-03T00:00:00"/>
    <s v="11:00-12:00"/>
    <x v="0"/>
    <x v="0"/>
    <x v="2"/>
    <x v="0"/>
    <x v="14"/>
    <x v="0"/>
  </r>
  <r>
    <n v="372169"/>
    <s v="Llamada de 51989779360"/>
    <s v="1 hora y 25 minutos  el rappi cargo se cancelo y no se entrego"/>
    <s v="Lisseth Román"/>
    <x v="628"/>
    <s v=""/>
    <x v="4"/>
    <s v="100239792"/>
    <x v="2"/>
    <x v="10"/>
    <x v="9"/>
    <s v=""/>
    <s v="Rappi Cargo"/>
    <s v=""/>
    <x v="4"/>
    <s v="SD"/>
    <d v="2024-03-03T00:00:00"/>
    <s v="19.00-21.00"/>
    <x v="0"/>
    <x v="3"/>
    <x v="2"/>
    <x v="5"/>
    <x v="3"/>
    <x v="0"/>
  </r>
  <r>
    <n v="372192"/>
    <s v="Reclamo calidad de producto TIENDA MEGA PLAZA / CABELLO  ticket #372192"/>
    <s v="Reclama cabello en el keke de manzana de 8pzs / Se escala con tienda / Se ofrece reposición del producto / Clienta no responde"/>
    <s v="Nicole Lozano Atoche"/>
    <x v="629"/>
    <s v="Cortesía"/>
    <x v="15"/>
    <s v="2400012788"/>
    <x v="0"/>
    <x v="10"/>
    <x v="0"/>
    <s v=""/>
    <s v="Producción"/>
    <s v="Cabello"/>
    <x v="19"/>
    <s v="SD"/>
    <d v="2024-03-03T00:00:00"/>
    <s v="17:55"/>
    <x v="0"/>
    <x v="1"/>
    <x v="2"/>
    <x v="1"/>
    <x v="11"/>
    <x v="1"/>
  </r>
  <r>
    <n v="372235"/>
    <s v="Llamada de Brenny Santillan"/>
    <s v="Pedido no entregado por rappicargo  aparece como devuelto pero tienda menciona que no devolvieron el producto  se genera envio de pedido nuevamente cortesía para enviar nuevamente de otra tienda (paso 28)"/>
    <s v="Brenny Santillan"/>
    <x v="630"/>
    <s v="Stock 86 - Cortesía"/>
    <x v="10"/>
    <s v="100239807"/>
    <x v="2"/>
    <x v="12"/>
    <x v="9"/>
    <s v="55.00"/>
    <s v="Rappi Cargo"/>
    <s v=""/>
    <x v="2"/>
    <s v="SD"/>
    <d v="2024-03-04T00:00:00"/>
    <s v="11:00-12:00"/>
    <x v="0"/>
    <x v="6"/>
    <x v="2"/>
    <x v="5"/>
    <x v="2"/>
    <x v="0"/>
  </r>
  <r>
    <n v="372248"/>
    <s v="FEEDBACK RECLAMO DELIVERY PROPIO TIENDA Precursores#372248"/>
    <s v="pedido de bruselina hecho por web llego movida / se informa a tienda / jessica autoriza cortesía"/>
    <s v="Jackeline Miralles"/>
    <x v="631"/>
    <s v="Cortesía"/>
    <x v="10"/>
    <s v="100239663"/>
    <x v="2"/>
    <x v="9"/>
    <x v="4"/>
    <s v=""/>
    <s v="Delivery MA"/>
    <s v=""/>
    <x v="85"/>
    <s v="Luis Marcano"/>
    <d v="2024-03-03T00:00:00"/>
    <s v="10:00-11:00"/>
    <x v="0"/>
    <x v="6"/>
    <x v="2"/>
    <x v="5"/>
    <x v="8"/>
    <x v="0"/>
  </r>
  <r>
    <n v="372453"/>
    <s v="FEEDBACK RECLAMO DELIVERY PROPIO TIENDA (LA MOLINA) #(372453)"/>
    <s v="Minimaria bruselina de lúcuma movida// se reporta a tienda// se ofrece cortesía por otra minimaria."/>
    <s v="Marcelo Canturini"/>
    <x v="632"/>
    <s v="Cortesía"/>
    <x v="10"/>
    <s v="100239937"/>
    <x v="2"/>
    <x v="0"/>
    <x v="4"/>
    <s v="49.00"/>
    <s v="Delivery MA"/>
    <s v=""/>
    <x v="72"/>
    <s v="Jair Mendoza"/>
    <d v="2024-03-04T00:00:00"/>
    <s v="17:00-18:00"/>
    <x v="0"/>
    <x v="6"/>
    <x v="2"/>
    <x v="5"/>
    <x v="8"/>
    <x v="0"/>
  </r>
  <r>
    <n v="372460"/>
    <s v="FEEDBACK RECLAMO PEDIDO EQUIVOCADO TIENDA (ARAMBURU) #(372460)"/>
    <s v="Pedido equivocado  llegó minimaria carrot cake  en vez de mini maria cheescake de frutos rojos// se reporta a tienda// se hace envío de producto correcto."/>
    <s v="Patricia Barboza"/>
    <x v="633"/>
    <s v="Contacto fuera de horario - Cortesía - con reclamo a agregador"/>
    <x v="2"/>
    <s v="1113270379"/>
    <x v="1"/>
    <x v="3"/>
    <x v="3"/>
    <s v=""/>
    <s v="Tienda Vitrina"/>
    <s v=""/>
    <x v="17"/>
    <s v="Luis Morales"/>
    <d v="2024-03-04T00:00:00"/>
    <s v="20:56"/>
    <x v="0"/>
    <x v="2"/>
    <x v="2"/>
    <x v="0"/>
    <x v="2"/>
    <x v="0"/>
  </r>
  <r>
    <n v="372498"/>
    <s v="FEEDBACK RECLAMO PEDIDO INCOMPLETO TIENDA (ENCALADA) #(372498)"/>
    <s v="Cliente pidio red velvet 12pz y Topper HB grande  no le llego el toper HB grande   se le envia porcion de turron de chocolate. tienda genera envio"/>
    <s v="Romina Orosco Rojas"/>
    <x v="634"/>
    <s v="Cortesía"/>
    <x v="0"/>
    <s v="200009607"/>
    <x v="2"/>
    <x v="8"/>
    <x v="4"/>
    <s v="16.00"/>
    <s v="Tienda Vitrina"/>
    <s v=""/>
    <x v="44"/>
    <s v="Bryan Castro"/>
    <d v="2024-03-04T00:00:00"/>
    <s v="11:00-12:00"/>
    <x v="0"/>
    <x v="0"/>
    <x v="2"/>
    <x v="0"/>
    <x v="22"/>
    <x v="0"/>
  </r>
  <r>
    <n v="372507"/>
    <s v="Reclamo mala atención San miguel Ticket 372507"/>
    <s v="Pedido enviado por rappicargo en samiguel  cliente se comunica por que el rappicargo le esta cobrando el monto del producto  se avita tienda y central de pedidos se equivoco en metodo de pago  se envia prueba al rappicargo y entrega el producto."/>
    <s v="Vanessa Emperatriz Matute"/>
    <x v="635"/>
    <s v="Pedidos Fuera de hora"/>
    <x v="3"/>
    <s v="100240090"/>
    <x v="2"/>
    <x v="4"/>
    <x v="9"/>
    <s v=""/>
    <s v="Central de Pedidos"/>
    <s v=""/>
    <x v="4"/>
    <s v="Jessy Sanchez"/>
    <d v="2024-03-05T00:00:00"/>
    <s v="10:00-11:00"/>
    <x v="0"/>
    <x v="3"/>
    <x v="2"/>
    <x v="1"/>
    <x v="3"/>
    <x v="1"/>
  </r>
  <r>
    <n v="372539"/>
    <s v="Reclamo mala atención San Miguel Ticket 372539"/>
    <s v="Pedido enviado por rappicargo en samiguel  cliente se comunica por que el rappicargo le esta cobrando el monto del producto  se avita tienda y central de pedidos se equivoco en metodo de pago  se envia prueba al rappicargo y entrega el producto."/>
    <s v="Nicole Villagaray"/>
    <x v="636"/>
    <s v="Pedidos Fuera de hora"/>
    <x v="3"/>
    <s v="100240085"/>
    <x v="2"/>
    <x v="4"/>
    <x v="9"/>
    <s v=""/>
    <s v="Central de Pedidos"/>
    <s v=""/>
    <x v="4"/>
    <s v="Jessy Sanchez"/>
    <d v="2024-03-05T00:00:00"/>
    <s v="10:00-11:00"/>
    <x v="0"/>
    <x v="3"/>
    <x v="2"/>
    <x v="1"/>
    <x v="3"/>
    <x v="1"/>
  </r>
  <r>
    <n v="372552"/>
    <s v="Llamada de 51922591543"/>
    <s v="indica que no le llega su pedido  tienda coment que si lo entrego/ se informa a cliente ingresar reclamo por aplicativo."/>
    <s v="Nora García silva"/>
    <x v="637"/>
    <s v="sin reclamo a agregador"/>
    <x v="5"/>
    <s v="2177779540"/>
    <x v="1"/>
    <x v="13"/>
    <x v="1"/>
    <s v=""/>
    <s v="Delivery agregadores"/>
    <s v=""/>
    <x v="101"/>
    <s v="SD"/>
    <d v="2024-03-05T00:00:00"/>
    <s v="09:01"/>
    <x v="0"/>
    <x v="4"/>
    <x v="2"/>
    <x v="2"/>
    <x v="9"/>
    <x v="1"/>
  </r>
  <r>
    <n v="372685"/>
    <s v="Reclamo calidad de producto loncherita de conitos-Aramburu: sabor fuerte canela y naranja ticket #372685"/>
    <s v="Cliente reclama que la loncherita de conitos comprados el 3/03 tienen un sabor fuerte a naranja con canela que se acentua mucho en el producto y no es como siempre.Se recoge muestra y se entrega un detalle . Aprobado calidad."/>
    <s v="Solange Tello"/>
    <x v="638"/>
    <s v="Cortesía"/>
    <x v="1"/>
    <s v="sd"/>
    <x v="0"/>
    <x v="3"/>
    <x v="0"/>
    <s v=""/>
    <s v="Tienda / Producción"/>
    <s v="Otro"/>
    <x v="41"/>
    <s v="SD"/>
    <d v="2024-03-02T00:00:00"/>
    <s v="17:30-19:00"/>
    <x v="0"/>
    <x v="1"/>
    <x v="2"/>
    <x v="1"/>
    <x v="21"/>
    <x v="0"/>
  </r>
  <r>
    <n v="372688"/>
    <s v="Llamada de 5114630567"/>
    <s v="8 minutos cliente consulta por su pedido de la marina"/>
    <s v="Katty Espinoza Mendoza"/>
    <x v="639"/>
    <s v=""/>
    <x v="4"/>
    <s v="100240248"/>
    <x v="2"/>
    <x v="12"/>
    <x v="9"/>
    <s v=""/>
    <s v="Rappi Cargo"/>
    <s v=""/>
    <x v="4"/>
    <s v="SD"/>
    <d v="2024-03-05T00:00:00"/>
    <s v="18.00-19.00"/>
    <x v="0"/>
    <x v="3"/>
    <x v="2"/>
    <x v="5"/>
    <x v="3"/>
    <x v="0"/>
  </r>
  <r>
    <n v="372717"/>
    <s v="Ha enviado una Imagen"/>
    <s v="Reclama que su porcion de pie de limon llego movido y esta derretido .Calidad autoriza envio de una porcion pero menciona que es un tema de movimiento.Se envio una nueva porcion al cliente."/>
    <s v="Lourdes Ramirez"/>
    <x v="640"/>
    <s v="Cortesía - sin reclamo a agregador"/>
    <x v="5"/>
    <s v="2400012965"/>
    <x v="1"/>
    <x v="13"/>
    <x v="1"/>
    <s v="16:00"/>
    <s v="Delivery agregadores"/>
    <s v=""/>
    <x v="15"/>
    <s v="sd"/>
    <d v="2024-03-05T00:00:00"/>
    <s v="19:42"/>
    <x v="0"/>
    <x v="4"/>
    <x v="2"/>
    <x v="2"/>
    <x v="4"/>
    <x v="1"/>
  </r>
  <r>
    <n v="372750"/>
    <s v="#372750 DEVOLUCION IRIS RODRIGUEZ + 138.50 soles"/>
    <s v="Cliente recien responde y quiere la devolución de la mitad que compro el 14/02  y ella tuvo que pasar a recoger horas despues y gasto en taxi"/>
    <s v="Katia Godoy Rodríguez"/>
    <x v="641"/>
    <s v="Contacto fuera de horario - devolución"/>
    <x v="4"/>
    <s v="100231396"/>
    <x v="2"/>
    <x v="4"/>
    <x v="4"/>
    <s v=""/>
    <s v="Sistema"/>
    <s v=""/>
    <x v="4"/>
    <s v="sd"/>
    <d v="2024-02-14T00:00:00"/>
    <s v="16:00-18:00"/>
    <x v="0"/>
    <x v="3"/>
    <x v="2"/>
    <x v="4"/>
    <x v="3"/>
    <x v="1"/>
  </r>
  <r>
    <n v="372758"/>
    <s v="Ha enviado una Imagen"/>
    <s v="Cliente desea agregar una dedicatoria al pedido que realizará por Rappi. El asesor le confirmo que realice la compra por la app y nos avisara para colocarlo. El pedido salio rapido  el cliente dió aviso pero no tuvo respuesta"/>
    <s v="Frank Salazar"/>
    <x v="642"/>
    <s v=""/>
    <x v="3"/>
    <s v="1114087877"/>
    <x v="1"/>
    <x v="8"/>
    <x v="3"/>
    <s v=""/>
    <s v="Atención al cliente"/>
    <s v=""/>
    <x v="4"/>
    <s v="carlos camargo"/>
    <d v="2024-03-06T00:00:00"/>
    <s v="8:29"/>
    <x v="0"/>
    <x v="3"/>
    <x v="2"/>
    <x v="1"/>
    <x v="3"/>
    <x v="1"/>
  </r>
  <r>
    <n v="372775"/>
    <s v="FEEDBACK RECLAMO DELIVERY PROPIO TIENDA Precursores #372775"/>
    <s v="Cliente regalado hace reprogramacion y  reclama que el driver no toco su puerta   llama y no habla y es un grosero.Se pide disculpas y se agradece feedback."/>
    <s v="Nelida Diaz"/>
    <x v="643"/>
    <s v="transferencia"/>
    <x v="10"/>
    <s v="100240330"/>
    <x v="2"/>
    <x v="9"/>
    <x v="4"/>
    <s v="6.00"/>
    <s v="Delivery MA"/>
    <s v=""/>
    <x v="17"/>
    <s v="LUISMARCANO-DANKE"/>
    <d v="2024-03-06T00:00:00"/>
    <s v="14:00-15:00"/>
    <x v="0"/>
    <x v="6"/>
    <x v="2"/>
    <x v="5"/>
    <x v="2"/>
    <x v="0"/>
  </r>
  <r>
    <n v="372828"/>
    <s v="ALERTA FALLA EN EC - ticket 372828"/>
    <s v="1 hora y 5 minutos Consulta de su pedido / figura procesando por izipay / pasó pago / ya figura en beetrack y se confirmó"/>
    <s v="Geraldine Cristina Cuentas Garcia"/>
    <x v="644"/>
    <s v="ECommerce/webFalla"/>
    <x v="4"/>
    <s v="100240401"/>
    <x v="2"/>
    <x v="3"/>
    <x v="4"/>
    <s v=""/>
    <s v="Sistema"/>
    <s v=""/>
    <x v="4"/>
    <s v="SD"/>
    <d v="2024-03-06T00:00:00"/>
    <s v="12:00-14:00"/>
    <x v="0"/>
    <x v="3"/>
    <x v="2"/>
    <x v="4"/>
    <x v="3"/>
    <x v="1"/>
  </r>
  <r>
    <n v="372899"/>
    <s v="FEEDBACK RECLAMO DELIVERY PROPIO TIENDA La marina#372899"/>
    <s v="Llegó carrot cake movida 12pz// se reporta a tienda  indica error de driver rappicargo// se hace cambio por nueva torta.Autorizado por jessi"/>
    <s v="Lucia Cespedes Pino"/>
    <x v="645"/>
    <s v="Pedidos Fuera de hora - Se cambia producto al cliente"/>
    <x v="10"/>
    <s v="100240377"/>
    <x v="2"/>
    <x v="12"/>
    <x v="9"/>
    <s v=""/>
    <s v="Rappi Cargo"/>
    <s v=""/>
    <x v="16"/>
    <s v="SD"/>
    <d v="2024-03-06T00:00:00"/>
    <s v="14:00-15:00"/>
    <x v="0"/>
    <x v="6"/>
    <x v="2"/>
    <x v="5"/>
    <x v="1"/>
    <x v="0"/>
  </r>
  <r>
    <n v="372913"/>
    <s v="#372913 DEVOLUCION Sofia Rau + 75 soles."/>
    <s v="cliente por error hizo dos pedidos con diferente nro de orden menciona que no se dio cuenta.Solicita la anulacion del pedido 200009629."/>
    <s v="Sofia Rau"/>
    <x v="646"/>
    <s v="devolución"/>
    <x v="7"/>
    <s v="200009629"/>
    <x v="2"/>
    <x v="13"/>
    <x v="4"/>
    <s v="75.00"/>
    <s v="Sin responsable"/>
    <s v=""/>
    <x v="4"/>
    <s v="SD"/>
    <d v="2024-03-06T00:00:00"/>
    <s v="14:00-16:00"/>
    <x v="0"/>
    <x v="5"/>
    <x v="2"/>
    <x v="3"/>
    <x v="3"/>
    <x v="1"/>
  </r>
  <r>
    <n v="372931"/>
    <s v="FEEDBACK RECLAMO PEDIDO EQUIVOCADO TIENDA Camacho #372931"/>
    <s v="reclama que pidio porcion de carrot cake y le enviaron porcion de tres leches clasica.Tienda envio el producto correcto."/>
    <s v="Mabia Elera"/>
    <x v="647"/>
    <s v="Cortesía"/>
    <x v="2"/>
    <s v="2400009656"/>
    <x v="0"/>
    <x v="7"/>
    <x v="5"/>
    <s v=""/>
    <s v="Tienda Vitrina"/>
    <s v=""/>
    <x v="46"/>
    <s v="SD"/>
    <d v="2024-03-06T00:00:00"/>
    <s v="15:52"/>
    <x v="0"/>
    <x v="2"/>
    <x v="2"/>
    <x v="0"/>
    <x v="4"/>
    <x v="0"/>
  </r>
  <r>
    <n v="372954"/>
    <s v="Ha enviado una Imagen"/>
    <s v="solicito porción torta 3 leches  pero le llegó alfajor / se informa a tienda / driver recibió dos pedidos y entregó estos de forma cruzada (equivocada) / se comunicara con su canal de compra  / tiene reclamo agregador"/>
    <s v="Joseline Cayahua"/>
    <x v="648"/>
    <s v="con reclamo a agregador"/>
    <x v="2"/>
    <s v="2177870446"/>
    <x v="1"/>
    <x v="3"/>
    <x v="1"/>
    <s v=""/>
    <s v="Delivery agregadores"/>
    <s v=""/>
    <x v="89"/>
    <s v="sd"/>
    <d v="2024-03-06T00:00:00"/>
    <s v="16:23"/>
    <x v="0"/>
    <x v="2"/>
    <x v="2"/>
    <x v="2"/>
    <x v="5"/>
    <x v="1"/>
  </r>
  <r>
    <n v="373000"/>
    <s v="Hola"/>
    <s v="cliente pidió minimaria de chocolate y le llego una porción de torta de chocolate por agregador rappi/ se informa a tienda y menciona que el driver era malcriado y se llevo un pedido de otro RT/ se entregara su torta autorizado por jessi."/>
    <s v="Johana pillco"/>
    <x v="649"/>
    <s v="Cortesía - sin reclamo a agregador"/>
    <x v="2"/>
    <s v="2177871301"/>
    <x v="1"/>
    <x v="1"/>
    <x v="1"/>
    <s v=""/>
    <s v="Delivery agregadores"/>
    <s v=""/>
    <x v="7"/>
    <s v="sd"/>
    <d v="2024-03-06T00:00:00"/>
    <s v="16:39"/>
    <x v="0"/>
    <x v="2"/>
    <x v="2"/>
    <x v="2"/>
    <x v="4"/>
    <x v="1"/>
  </r>
  <r>
    <n v="373021"/>
    <s v="#373021 DEVOLUCION DIANA ROJAS 50.90"/>
    <s v="MAAL-001-0807 cliente solicita devolución / pedido quedo en estado pendiente por izipay y no ingreso la boleta a tienda ni se creo la guia.Se ofrece envio pero el cliente cancela la orden indicando que estaba apurada."/>
    <s v="Diana Quispe"/>
    <x v="650"/>
    <s v="Libro de reclamaciones - ECommerce/webFalla - Cortesía - devolución"/>
    <x v="12"/>
    <s v="100240528"/>
    <x v="2"/>
    <x v="5"/>
    <x v="9"/>
    <s v="50.90"/>
    <s v="Sistema"/>
    <s v=""/>
    <x v="4"/>
    <s v="SD"/>
    <d v="2024-03-06T00:00:00"/>
    <s v="18:00-19:00"/>
    <x v="1"/>
    <x v="3"/>
    <x v="2"/>
    <x v="4"/>
    <x v="3"/>
    <x v="1"/>
  </r>
  <r>
    <n v="373041"/>
    <s v="Reclamo elemento extraño alfajor individual Camacho: Piedra ticket #373041"/>
    <s v="encontro en su alfajor individual  una piedra pequeña compra en tienda  tienda le devolvio su dinero y le pidio disculpas.Se llama al clienta para disculparnos nuevamente y dejamos registrado el caso.Tienda envio la muestra a planta para la evaluacion."/>
    <s v="Diego Rojas Sanchez"/>
    <x v="651"/>
    <s v="devolución"/>
    <x v="15"/>
    <s v="sd"/>
    <x v="0"/>
    <x v="7"/>
    <x v="0"/>
    <s v=""/>
    <s v="Producción"/>
    <s v="piedra"/>
    <x v="89"/>
    <s v="SD"/>
    <d v="2024-03-06T00:00:00"/>
    <s v="15:05"/>
    <x v="0"/>
    <x v="1"/>
    <x v="2"/>
    <x v="1"/>
    <x v="5"/>
    <x v="1"/>
  </r>
  <r>
    <n v="373085"/>
    <s v="FEEDBACK RECLAMO PEDIDO INCOMPLETO TIENDA (SAN MIGUEL) #(373085)"/>
    <s v="Ciente pidio 1 keke de chocolate de 8pz y le llego una porción  adicional reclama porque su porcion de pie de pecanas le llego roto en los bordes  cliente no tiene reclamo en agregador  se avisa a tienda y envia el producto correcto."/>
    <s v="Guillermo Mendez"/>
    <x v="652"/>
    <s v="Cortesía - sin reclamo a agregador"/>
    <x v="0"/>
    <s v="1114900603"/>
    <x v="1"/>
    <x v="4"/>
    <x v="3"/>
    <s v="24.00"/>
    <s v="Tienda Vitrina"/>
    <s v=""/>
    <x v="102"/>
    <s v="Rosa Lacerna"/>
    <d v="2024-03-07T00:00:00"/>
    <s v="09:52"/>
    <x v="0"/>
    <x v="0"/>
    <x v="2"/>
    <x v="0"/>
    <x v="11"/>
    <x v="0"/>
  </r>
  <r>
    <n v="373111"/>
    <s v="RECLAMO GOOGLE MY BUSINESS (SANTACATALINA) Ticket373111"/>
    <s v="Demora totalmente"/>
    <s v="Rinaldi Leone"/>
    <x v="653"/>
    <s v="Google MB 1 - Rating: 1 - GMB"/>
    <x v="4"/>
    <s v="SD"/>
    <x v="0"/>
    <x v="15"/>
    <x v="6"/>
    <s v=""/>
    <s v="SD"/>
    <s v=""/>
    <x v="4"/>
    <s v="SD"/>
    <d v="2024-03-07T00:00:00"/>
    <s v="11.32"/>
    <x v="0"/>
    <x v="3"/>
    <x v="2"/>
    <x v="1"/>
    <x v="3"/>
    <x v="1"/>
  </r>
  <r>
    <n v="373123"/>
    <s v="MAAL-001-0808 LIBRO DE RECLAMOS TIENDA PASO28   Ticket 373123"/>
    <s v="MAAL-001-0808 Reclama por pedido movido / Indica que el motorizado estacionó bruscamente la moto / Se verifica que no tiene reclamo con agregador /Se le pide a cliente se contacte con ellos"/>
    <s v="Alex Zegarra Azaña"/>
    <x v="654"/>
    <s v="Libro de reclamaciones - sin reclamo a agregador"/>
    <x v="19"/>
    <s v="1114657544"/>
    <x v="1"/>
    <x v="2"/>
    <x v="3"/>
    <s v=""/>
    <s v="Delivery agregadores"/>
    <s v=""/>
    <x v="20"/>
    <s v="SD"/>
    <d v="2024-03-06T00:00:00"/>
    <s v="19:59"/>
    <x v="1"/>
    <x v="4"/>
    <x v="2"/>
    <x v="2"/>
    <x v="1"/>
    <x v="1"/>
  </r>
  <r>
    <n v="373197"/>
    <s v="Hola buenas tardes"/>
    <s v="No llegó minimaria turrón de chocolate  crayolas y tarjeta impresa// se informa a tienda// se hace envío de productos faltantes."/>
    <s v="Lorena Avalos Molleda"/>
    <x v="655"/>
    <s v="nollegotarjetadedicatoria"/>
    <x v="0"/>
    <s v="100240688"/>
    <x v="2"/>
    <x v="3"/>
    <x v="4"/>
    <s v=""/>
    <s v="Tienda Vitrina"/>
    <s v=""/>
    <x v="51"/>
    <s v="SD"/>
    <d v="2024-03-07T00:00:00"/>
    <s v="14:00-16:00"/>
    <x v="0"/>
    <x v="0"/>
    <x v="2"/>
    <x v="0"/>
    <x v="2"/>
    <x v="0"/>
  </r>
  <r>
    <n v="373285"/>
    <s v="Ha enviado un Video"/>
    <s v="cliente reclama que su red velvet 12pz el mix de frosting con chantilly llego derretido y deforme//sin reclamo en rappi se hara envio de una torta de chocolate autorizado por jessica ya que fue un tema de movimiento."/>
    <s v="Luciana Preciado Raya"/>
    <x v="656"/>
    <s v="Cortesía - sin reclamo a agregador"/>
    <x v="5"/>
    <s v="2177939951"/>
    <x v="1"/>
    <x v="2"/>
    <x v="1"/>
    <s v=""/>
    <s v="Delivery agregadores"/>
    <s v=""/>
    <x v="37"/>
    <s v="sd"/>
    <d v="2024-03-07T00:00:00"/>
    <s v="17:53"/>
    <x v="0"/>
    <x v="4"/>
    <x v="2"/>
    <x v="2"/>
    <x v="15"/>
    <x v="1"/>
  </r>
  <r>
    <n v="373299"/>
    <s v="FEEDBACK RECLAMO PEDIDO INCOMPLETO TIENDA Megaplaza #373299"/>
    <s v="pidió turrón 12pz y topper HB grande  / no le llego el topper/ cliente no puede esperar y fue a tienda a recogerlo.El local le entrego el topper y una galleta de cortesia."/>
    <s v="Melany Rafael"/>
    <x v="657"/>
    <s v="Cortesía"/>
    <x v="0"/>
    <s v="100240655"/>
    <x v="2"/>
    <x v="10"/>
    <x v="9"/>
    <s v=""/>
    <s v="Tienda Vitrina"/>
    <s v=""/>
    <x v="44"/>
    <s v="Yenifer Tello"/>
    <d v="2024-03-07T00:00:00"/>
    <s v="12:00-13:00"/>
    <x v="0"/>
    <x v="0"/>
    <x v="2"/>
    <x v="0"/>
    <x v="22"/>
    <x v="0"/>
  </r>
  <r>
    <n v="373310"/>
    <s v="Hola"/>
    <s v="reclama que no le entregaron su porcion tres leches clasico tienda enviara el pedido faltante.Se pide disculpas al cliente y se informa que su pedido esta en ruta."/>
    <s v="Nedda Arangurí"/>
    <x v="658"/>
    <s v="sin reclamo a agregador"/>
    <x v="0"/>
    <s v="1115510320"/>
    <x v="1"/>
    <x v="10"/>
    <x v="3"/>
    <s v=""/>
    <s v="Tienda Vitrina"/>
    <s v=""/>
    <x v="46"/>
    <s v="sd"/>
    <d v="2024-03-07T00:00:00"/>
    <s v="19:30"/>
    <x v="0"/>
    <x v="0"/>
    <x v="2"/>
    <x v="0"/>
    <x v="4"/>
    <x v="0"/>
  </r>
  <r>
    <n v="373323"/>
    <s v="Atencion MAAL-001-0809"/>
    <s v="MAAL-001-0809 // reclama que le obligaron a brindar su correo  se le menciona que se solicita el correo para realizar el envio del pdf y xml del documento solicitado.Se agradece sugerencia y se pide disculpas por lo sucedido."/>
    <s v="Victor Caballero"/>
    <x v="659"/>
    <s v="Libro de reclamaciones"/>
    <x v="12"/>
    <s v="sd"/>
    <x v="0"/>
    <x v="15"/>
    <x v="0"/>
    <s v=""/>
    <s v="Tienda Cajer@"/>
    <s v=""/>
    <x v="4"/>
    <s v="sd"/>
    <d v="2024-03-07T00:00:00"/>
    <s v="20:00-21:00"/>
    <x v="1"/>
    <x v="3"/>
    <x v="2"/>
    <x v="0"/>
    <x v="3"/>
    <x v="0"/>
  </r>
  <r>
    <n v="373372"/>
    <s v="Llamada de 51972642254"/>
    <s v="Realizó el pedido de 14 petit box   reclama que en las tarjetas impresa abajo sale su nombre como firma y le llego una tarjeta impresa incorrecta / Se avisa a tienda y tienda envia las dedicatorias"/>
    <s v="Yohana Apaza"/>
    <x v="660"/>
    <s v="nollegotarjetadedicatoria"/>
    <x v="8"/>
    <s v="100240553"/>
    <x v="2"/>
    <x v="7"/>
    <x v="4"/>
    <s v=""/>
    <s v="Tienda Vitrina"/>
    <s v=""/>
    <x v="4"/>
    <s v="Jessica"/>
    <d v="2024-03-08T00:00:00"/>
    <s v="08:00-09:00"/>
    <x v="0"/>
    <x v="0"/>
    <x v="2"/>
    <x v="0"/>
    <x v="7"/>
    <x v="0"/>
  </r>
  <r>
    <n v="373420"/>
    <s v="Reclamo mala atención Encalada Ticket:373420"/>
    <s v="7 horas de demora-pidio un combo playero y le llego combo verano (error sistema) .Se solicita enviar a tienda y al jefe zonal  pese a las reiterados aviso  no lo hicieron. Jessica le ofreció minimaria + caja de alfajores por la mala atención."/>
    <s v="Claudia Caceres"/>
    <x v="661"/>
    <s v="Cortesía - con reclamo a agregador"/>
    <x v="3"/>
    <s v="2177974113"/>
    <x v="1"/>
    <x v="8"/>
    <x v="1"/>
    <s v=""/>
    <s v="Tienda Vitrina"/>
    <s v=""/>
    <x v="103"/>
    <s v="SD"/>
    <d v="2024-03-08T00:00:00"/>
    <s v="08:47"/>
    <x v="0"/>
    <x v="3"/>
    <x v="2"/>
    <x v="0"/>
    <x v="33"/>
    <x v="0"/>
  </r>
  <r>
    <n v="373428"/>
    <s v="Llamada de 51934864142"/>
    <s v="2 horas demora. Cliente menciona que en tienda le informaron que llegaria de 9 a 10 pero el pedido llego con 2  horas de tardanza ya que tienda no paso el pedido."/>
    <s v="Benilda "/>
    <x v="662"/>
    <s v=""/>
    <x v="4"/>
    <s v="2400006439"/>
    <x v="0"/>
    <x v="6"/>
    <x v="4"/>
    <s v=""/>
    <s v="Tienda Vitrina"/>
    <s v=""/>
    <x v="4"/>
    <s v="Yesmina"/>
    <d v="2024-03-08T00:00:00"/>
    <s v="09:00"/>
    <x v="0"/>
    <x v="3"/>
    <x v="2"/>
    <x v="0"/>
    <x v="3"/>
    <x v="0"/>
  </r>
  <r>
    <n v="373457"/>
    <s v="FEEDBACK RECLAMO PEDIDO EQUIVOCADO TIENDA (SAN MIGUEL) #(373457)"/>
    <s v="cliente compró desayuno box 3 y le enviaron combo verano desayuno. se informa a tienda que cliente enviará su rt a buscar el producto"/>
    <s v="Beatriz Elena Flores"/>
    <x v="663"/>
    <s v="Cortesía"/>
    <x v="2"/>
    <s v="100240133"/>
    <x v="2"/>
    <x v="4"/>
    <x v="5"/>
    <s v=""/>
    <s v="Tienda Vitrina"/>
    <s v=""/>
    <x v="18"/>
    <s v="SD"/>
    <d v="2024-03-08T00:00:00"/>
    <s v="08:00-09:00"/>
    <x v="0"/>
    <x v="2"/>
    <x v="2"/>
    <x v="0"/>
    <x v="10"/>
    <x v="0"/>
  </r>
  <r>
    <n v="373500"/>
    <s v="#373500 DEVOLUCION  Nicole Topham -99 soles"/>
    <s v="Cliente por error programo un pedido para recojo y delivery para el mismo dia .Tienda pudo vender el producto pickup y no se mermo.Se envia correo de devolucion solicitado por el cliente."/>
    <s v="Nicole Topham  Maggi"/>
    <x v="664"/>
    <s v="devolución"/>
    <x v="7"/>
    <s v="100240309"/>
    <x v="2"/>
    <x v="7"/>
    <x v="5"/>
    <s v="99"/>
    <s v="Sin responsable"/>
    <s v=""/>
    <x v="4"/>
    <s v="sd"/>
    <d v="2024-03-07T00:00:00"/>
    <s v="17:00-18:00"/>
    <x v="0"/>
    <x v="5"/>
    <x v="2"/>
    <x v="3"/>
    <x v="3"/>
    <x v="1"/>
  </r>
  <r>
    <n v="373517"/>
    <s v="Llamada de Emmanuel Mendoza Saenz"/>
    <s v="cliente reclama no le le llego tarjeta impresa / se reporta a tienda  se envia cortesia de brownie / cliente recibe tarjeta"/>
    <s v="Paul Mendoza"/>
    <x v="665"/>
    <s v="Pedidos Fuera de hora - nollegotarjetadedicatoria - Cortesía"/>
    <x v="8"/>
    <s v="100241019"/>
    <x v="2"/>
    <x v="15"/>
    <x v="4"/>
    <s v=""/>
    <s v="Tienda Vitrina"/>
    <s v=""/>
    <x v="4"/>
    <s v="sd"/>
    <d v="2024-03-08T00:00:00"/>
    <s v="10:00-11:00"/>
    <x v="0"/>
    <x v="0"/>
    <x v="2"/>
    <x v="0"/>
    <x v="7"/>
    <x v="0"/>
  </r>
  <r>
    <n v="373523"/>
    <s v="FEEDBACK RECLAMO PEDIDO INCOMPLETO TIENDA (SAN MIGUEL) #(373523)"/>
    <s v="Pidió MiniMaria Cheesecake de Maracuyá y combo playero / No llegó combo playero / Solicita devolución y se manda cortesía"/>
    <s v="Fabiola Rocio Gayoso"/>
    <x v="666"/>
    <s v="Cortesía - devolución"/>
    <x v="0"/>
    <s v="100240979"/>
    <x v="2"/>
    <x v="4"/>
    <x v="4"/>
    <s v="29.00"/>
    <s v="Tienda Vitrina"/>
    <s v=""/>
    <x v="103"/>
    <s v="SD"/>
    <d v="2024-03-08T00:00:00"/>
    <s v="09:00-10:00"/>
    <x v="0"/>
    <x v="0"/>
    <x v="2"/>
    <x v="0"/>
    <x v="33"/>
    <x v="0"/>
  </r>
  <r>
    <n v="373570"/>
    <s v="Hola"/>
    <s v="28 minutos Pedido programado de 10 a 12 llega a las 12.28  Se ofrece disculpas. Pedido entregado"/>
    <s v="Sebastian Blas"/>
    <x v="667"/>
    <s v="Pedidos Fuera de hora"/>
    <x v="4"/>
    <s v="100240786"/>
    <x v="2"/>
    <x v="1"/>
    <x v="4"/>
    <s v=""/>
    <s v="Tienda Vitrina"/>
    <s v=""/>
    <x v="4"/>
    <s v="SD"/>
    <d v="2024-03-08T00:00:00"/>
    <s v="10.00-12.00"/>
    <x v="0"/>
    <x v="3"/>
    <x v="2"/>
    <x v="0"/>
    <x v="3"/>
    <x v="0"/>
  </r>
  <r>
    <n v="373594"/>
    <s v="buenas tardes"/>
    <s v="Cliente indica que no llegó  cucharitas cuando tienda confirmo que si le enviarian// se pide disculpas// consulta por facturas  se informa rango de envío."/>
    <s v="Daisy Cayo Quispe"/>
    <x v="668"/>
    <s v=""/>
    <x v="0"/>
    <s v="100241055"/>
    <x v="2"/>
    <x v="8"/>
    <x v="4"/>
    <s v=""/>
    <s v="Tienda Vitrina"/>
    <s v=""/>
    <x v="4"/>
    <s v="SD"/>
    <d v="2024-03-08T00:00:00"/>
    <s v="15:00-16:00"/>
    <x v="0"/>
    <x v="0"/>
    <x v="2"/>
    <x v="0"/>
    <x v="3"/>
    <x v="0"/>
  </r>
  <r>
    <n v="373620"/>
    <s v="Buenas tardes"/>
    <s v="50 minutos pedido no llega  pedido llega 13.50 Pedido entregado"/>
    <s v="Jordan Matta Vidal"/>
    <x v="669"/>
    <s v="Pedidos Fuera de hora - Cortesía"/>
    <x v="4"/>
    <s v="100241158"/>
    <x v="2"/>
    <x v="2"/>
    <x v="4"/>
    <s v=""/>
    <s v="Tienda Vitrina"/>
    <s v=""/>
    <x v="4"/>
    <s v="sd"/>
    <d v="2024-03-08T00:00:00"/>
    <s v="12:00-13:00"/>
    <x v="0"/>
    <x v="3"/>
    <x v="2"/>
    <x v="0"/>
    <x v="3"/>
    <x v="0"/>
  </r>
  <r>
    <n v="373650"/>
    <s v="buenas tardes  hice un pedido para mi casa de 6 Mousse de limón  y mi familia que ya lo recibió  me dice que la caja estaba sellada pero solo contenía 5 mousse."/>
    <s v="pidio 6 mousse de limon  solo le llegaron 5  tienda envia los productos faltantes."/>
    <s v="Vanessa Martínez Zapata"/>
    <x v="670"/>
    <s v=""/>
    <x v="0"/>
    <s v="100241073"/>
    <x v="2"/>
    <x v="1"/>
    <x v="4"/>
    <s v=""/>
    <s v="Tienda Vitrina"/>
    <s v=""/>
    <x v="104"/>
    <s v="sd"/>
    <d v="2024-03-08T00:00:00"/>
    <s v="10.00-12.00"/>
    <x v="0"/>
    <x v="0"/>
    <x v="2"/>
    <x v="0"/>
    <x v="41"/>
    <x v="0"/>
  </r>
  <r>
    <n v="373664"/>
    <s v="FEEDBACK RECLAMO DELIVERY Rappicargo TIENDA Megaplaza #TICKET:373664"/>
    <s v="Reclama por 1:30 tarde// pedido cancelado en rappicargo  se creó otra guía// pedido fue entregao."/>
    <s v="Flavia Alejandra Rojas Ramos"/>
    <x v="671"/>
    <s v="Pedidos Fuera de hora"/>
    <x v="4"/>
    <s v="100241288-M"/>
    <x v="2"/>
    <x v="10"/>
    <x v="9"/>
    <s v=""/>
    <s v="Operaciones"/>
    <s v=""/>
    <x v="75"/>
    <s v="Lucero jimenez"/>
    <d v="2024-03-08T00:00:00"/>
    <s v="13:00-14:00"/>
    <x v="0"/>
    <x v="3"/>
    <x v="2"/>
    <x v="1"/>
    <x v="4"/>
    <x v="1"/>
  </r>
  <r>
    <n v="373676"/>
    <s v="Hola ! Si porfa"/>
    <s v="Reclama pedido roto / Se verifica que se debe por el movimiento. / No tiene reclamo con agregador."/>
    <s v="Kiara Zavala"/>
    <x v="672"/>
    <s v="sin reclamo a agregador"/>
    <x v="5"/>
    <s v="2177981572"/>
    <x v="1"/>
    <x v="12"/>
    <x v="1"/>
    <s v=""/>
    <s v="Delivery agregadores"/>
    <s v=""/>
    <x v="89"/>
    <s v="SD"/>
    <d v="2024-03-08T00:00:00"/>
    <s v="11:07"/>
    <x v="0"/>
    <x v="4"/>
    <x v="2"/>
    <x v="2"/>
    <x v="5"/>
    <x v="1"/>
  </r>
  <r>
    <n v="373691"/>
    <s v="FEEDBACK RECLAMO PEDIDO EQUIVOCADO TIENDA (SAN MIGUEL) #(373691)"/>
    <s v="Pidió Combo  almuerzo verano le llegó combo playero. tienda informa que estará enviando el producto correcto el dia lunes"/>
    <s v="Franchesco Herrera"/>
    <x v="673"/>
    <s v="Cortesía"/>
    <x v="2"/>
    <s v="100241102"/>
    <x v="2"/>
    <x v="4"/>
    <x v="4"/>
    <s v="29.00"/>
    <s v="Tienda Vitrina"/>
    <s v=""/>
    <x v="103"/>
    <s v="Victor Lara"/>
    <d v="2024-03-08T00:00:00"/>
    <s v="12:00-13:00"/>
    <x v="0"/>
    <x v="2"/>
    <x v="2"/>
    <x v="0"/>
    <x v="33"/>
    <x v="0"/>
  </r>
  <r>
    <n v="373705"/>
    <s v="FEEDBACK RECLAMO PEDIDO EQUIVOCADO TIENDA (DOSDEMAYO) #(373705)"/>
    <s v="Pidió minimaria de chocolate y le llego dos keke de zanahoria 8pz / Se informa lo sucedido / Se envia pedido correcto / Cliente informa ya le ha llegado"/>
    <s v="Jose Jeri"/>
    <x v="674"/>
    <s v="Cortesía"/>
    <x v="2"/>
    <s v="100241188"/>
    <x v="2"/>
    <x v="13"/>
    <x v="4"/>
    <s v="70.00"/>
    <s v="Delivery MA"/>
    <s v=""/>
    <x v="36"/>
    <s v="KARLACARUZO-CARGUI"/>
    <d v="2024-03-08T00:00:00"/>
    <s v="13.00-14.00"/>
    <x v="0"/>
    <x v="2"/>
    <x v="2"/>
    <x v="5"/>
    <x v="11"/>
    <x v="0"/>
  </r>
  <r>
    <n v="373730"/>
    <s v="FEEDBACK RECLAMO PEDIDO EQUIVOCADO TIENDA Aramburu#373730"/>
    <s v="Pidió love box y keke de platano 8 pz  en vez del love box clásico le llegó una minimaria de chocolate"/>
    <s v="Gianella Cecilia Forttini Verastegui"/>
    <x v="675"/>
    <s v="Cortesía - con reclamo a agregador"/>
    <x v="2"/>
    <s v="5764629789231089766"/>
    <x v="1"/>
    <x v="3"/>
    <x v="7"/>
    <s v=""/>
    <s v="Tienda Vitrina"/>
    <s v=""/>
    <x v="23"/>
    <s v="Milena Rojas"/>
    <d v="2024-03-08T00:00:00"/>
    <s v="12:49"/>
    <x v="0"/>
    <x v="2"/>
    <x v="2"/>
    <x v="0"/>
    <x v="2"/>
    <x v="0"/>
  </r>
  <r>
    <n v="373789"/>
    <s v="FEEDBACK RECLAMO PEDIDO EQUIVOCADO TIENDA Aramburu#373789"/>
    <s v="Llegó love box en vez de 2 unidades de  two box// se reporta en tienda//se envia pedido correcto"/>
    <s v="Edison Perez"/>
    <x v="676"/>
    <s v="Pedidos Fuera de hora - Cortesía"/>
    <x v="2"/>
    <s v="100241187"/>
    <x v="2"/>
    <x v="3"/>
    <x v="4"/>
    <s v="49.00"/>
    <s v="Tienda Vitrina"/>
    <s v=""/>
    <x v="11"/>
    <s v="SD"/>
    <d v="2024-03-08T00:00:00"/>
    <s v="12:00-14:00"/>
    <x v="0"/>
    <x v="2"/>
    <x v="2"/>
    <x v="0"/>
    <x v="9"/>
    <x v="0"/>
  </r>
  <r>
    <n v="373802"/>
    <s v="Ha enviado una Imagen"/>
    <s v="menciona que pidio 2 alfajores individuales y una loncherita de conitos .Falto enviar  la loncherita de conitos .Tienda enviara el producto ."/>
    <s v="Maria del carmen Alcantara Diaz"/>
    <x v="677"/>
    <s v=""/>
    <x v="0"/>
    <s v="2400017351"/>
    <x v="0"/>
    <x v="1"/>
    <x v="0"/>
    <s v=""/>
    <s v="Tienda Vitrina"/>
    <s v=""/>
    <x v="41"/>
    <s v="SD"/>
    <d v="2024-03-08T00:00:00"/>
    <s v="14:55"/>
    <x v="0"/>
    <x v="0"/>
    <x v="2"/>
    <x v="0"/>
    <x v="21"/>
    <x v="0"/>
  </r>
  <r>
    <n v="373811"/>
    <s v="Boleta de venta Maria Almenara"/>
    <s v="pidio 2 unidades de keke de zanahoria 8pz y llego una minimaria de chocolate .Tienda enviara el producto correcto."/>
    <s v="Gloria Salas  Vilca"/>
    <x v="678"/>
    <s v="Cortesía - no llego correo"/>
    <x v="2"/>
    <s v="100241108"/>
    <x v="2"/>
    <x v="13"/>
    <x v="4"/>
    <s v=""/>
    <s v="Tienda Vitrina"/>
    <s v=""/>
    <x v="23"/>
    <s v="SD"/>
    <d v="2024-03-08T00:00:00"/>
    <s v="12:00-14:00"/>
    <x v="0"/>
    <x v="2"/>
    <x v="2"/>
    <x v="0"/>
    <x v="2"/>
    <x v="0"/>
  </r>
  <r>
    <n v="373867"/>
    <s v="Hola"/>
    <s v="1 hora 37 minutos Fuera de hora / se informa retraso de entrega cliente se quedo un poco incomodo se pidio disculpas."/>
    <s v="Miguel Gaitan Cabellos"/>
    <x v="679"/>
    <s v="Pedidos Fuera de hora"/>
    <x v="4"/>
    <s v="100241104"/>
    <x v="2"/>
    <x v="4"/>
    <x v="4"/>
    <s v=""/>
    <s v="Tienda Vitrina"/>
    <s v=""/>
    <x v="4"/>
    <s v="sd"/>
    <d v="2024-03-08T00:00:00"/>
    <s v="16:00-17:00"/>
    <x v="0"/>
    <x v="3"/>
    <x v="2"/>
    <x v="0"/>
    <x v="3"/>
    <x v="0"/>
  </r>
  <r>
    <n v="373870"/>
    <s v="Buenas tarde"/>
    <s v="reclama que no tenia el codigo de rappi y el motorizado no le entregaba el pedido"/>
    <s v="Julio Alexander Rodriguez Mendoza"/>
    <x v="680"/>
    <s v="Pedidos Fuera de hora"/>
    <x v="10"/>
    <s v="100240994"/>
    <x v="2"/>
    <x v="10"/>
    <x v="9"/>
    <s v=""/>
    <s v="Rappi Cargo"/>
    <s v=""/>
    <x v="4"/>
    <s v=""/>
    <m/>
    <s v=""/>
    <x v="0"/>
    <x v="6"/>
    <x v="2"/>
    <x v="5"/>
    <x v="3"/>
    <x v="0"/>
  </r>
  <r>
    <n v="373887"/>
    <s v="FEEDBACK RECLAMO DELIVERY PROPIO TIENDA La molina#373887"/>
    <s v="Cliente reclama que llegó tartaleta de frutos rojos 12pz movido / se hará cambio de pedido  haciendo recojo de este y entregando uno nuevo.Autorizado por jessi.Cliente no quiso devolver la torta ."/>
    <s v="Jose  Antonio Vallés Sologuren"/>
    <x v="681"/>
    <s v="Pedidos Fuera de hora - Cortesía - EncuestaEC"/>
    <x v="10"/>
    <s v="100239791"/>
    <x v="2"/>
    <x v="0"/>
    <x v="4"/>
    <s v=""/>
    <s v="Delivery MA"/>
    <s v=""/>
    <x v="82"/>
    <s v="Jair Mendoza"/>
    <d v="2024-03-08T00:00:00"/>
    <s v="16:00-17:00"/>
    <x v="0"/>
    <x v="6"/>
    <x v="2"/>
    <x v="5"/>
    <x v="1"/>
    <x v="0"/>
  </r>
  <r>
    <n v="373920"/>
    <s v="Ha enviado una Imagen"/>
    <s v="cliente pidio 4 combos de 4 porciones y solo enviaron 1 combo.Faltan 3 combos de 4 porciones/ tienda asume el envio se coordina entrega para el lunes 11/03 en rango de 9:00-10:00 am.Cliente acepta."/>
    <s v="Elizabeth Andazaval"/>
    <x v="682"/>
    <s v="Cortesía"/>
    <x v="0"/>
    <s v="100241442"/>
    <x v="2"/>
    <x v="9"/>
    <x v="4"/>
    <s v="29.9"/>
    <s v="Tienda Vitrina"/>
    <s v=""/>
    <x v="105"/>
    <s v="Danitza Chamorro"/>
    <d v="2024-03-08T00:00:00"/>
    <s v="17:00-18:00"/>
    <x v="0"/>
    <x v="0"/>
    <x v="2"/>
    <x v="0"/>
    <x v="33"/>
    <x v="0"/>
  </r>
  <r>
    <n v="373922"/>
    <s v="Si dígame"/>
    <s v="reclama que falto entregarle minimaria de dulzura de pecana.Se pide disculpas y tienda envia el producto faltante."/>
    <s v="carlos arana"/>
    <x v="683"/>
    <s v=""/>
    <x v="0"/>
    <s v="2400010092"/>
    <x v="0"/>
    <x v="7"/>
    <x v="5"/>
    <s v=""/>
    <s v="Tienda Vitrina"/>
    <s v=""/>
    <x v="106"/>
    <s v="sd"/>
    <d v="2024-03-08T00:00:00"/>
    <s v="17:09"/>
    <x v="0"/>
    <x v="0"/>
    <x v="2"/>
    <x v="0"/>
    <x v="2"/>
    <x v="0"/>
  </r>
  <r>
    <n v="373933"/>
    <s v="Buenas tardes Noysi  en realidad no era una consulta sino un comentario basado en mi experiencia como cliente regular NO esporádico. Si te das el chance de ver el historial de este chat podrías darte cuenta de las veces que he tenido observaciones para..."/>
    <s v="Cliente registra varios reclamos  hoy hizo un comentario sobre una publicación de una porción y comento que a ella nunca le llego asi. Noy solicita evidencia y el cliente sintió que fue muy tosca. Se coordina envio de porción autorizado por Carla"/>
    <s v="Sandra Pardo"/>
    <x v="684"/>
    <s v="Cortesía"/>
    <x v="13"/>
    <s v="SD"/>
    <x v="3"/>
    <x v="14"/>
    <x v="6"/>
    <s v=""/>
    <s v="Sin responsable"/>
    <s v=""/>
    <x v="4"/>
    <s v="sd"/>
    <d v="2024-03-08T00:00:00"/>
    <s v="sd"/>
    <x v="0"/>
    <x v="7"/>
    <x v="2"/>
    <x v="3"/>
    <x v="3"/>
    <x v="1"/>
  </r>
  <r>
    <n v="373964"/>
    <s v="Llamada a 51987758073"/>
    <s v="cliente menciona que solicito por rappi 4 cajas de alfajores y solo le enviaron 1 caja de alfajores. Tienda trato de enviarlo pero el señor no se encontraba en la direccion .Cliente menciona que se acercara a tienda  a recoger porque ya esta en camino."/>
    <s v="Paulo Soto"/>
    <x v="685"/>
    <s v="sin reclamo a agregador"/>
    <x v="0"/>
    <s v="2178009117"/>
    <x v="1"/>
    <x v="1"/>
    <x v="4"/>
    <s v=""/>
    <s v="Tienda Vitrina"/>
    <s v=""/>
    <x v="6"/>
    <s v="Vanesa Hidalgo"/>
    <d v="2024-03-08T00:00:00"/>
    <s v="16:14"/>
    <x v="0"/>
    <x v="0"/>
    <x v="2"/>
    <x v="0"/>
    <x v="5"/>
    <x v="0"/>
  </r>
  <r>
    <n v="373969"/>
    <s v="Ha enviado una Imagen"/>
    <s v="Solicito un Cheesecake de maracuyá 12pz y llego un poco movido y no le llego dedicatoria /indica que es la segunda vez que no le envian la dedicatoria .Tienda envia la dedicatoria con una cortesia."/>
    <s v="Norha Siguas"/>
    <x v="686"/>
    <s v="nollegotarjetadedicatoria - Cortesía"/>
    <x v="8"/>
    <s v="100241476"/>
    <x v="2"/>
    <x v="15"/>
    <x v="4"/>
    <s v=""/>
    <s v="Tienda Vitrina"/>
    <s v=""/>
    <x v="4"/>
    <s v="SD"/>
    <d v="2024-03-08T00:00:00"/>
    <s v="19:00-21:00"/>
    <x v="0"/>
    <x v="0"/>
    <x v="2"/>
    <x v="0"/>
    <x v="7"/>
    <x v="0"/>
  </r>
  <r>
    <n v="373974"/>
    <s v="FEEDBACK RECLAMO DELIVERY PROPIO TIENDA San Miguel#373974"/>
    <s v="reclama que su pedido tres leches clasica 12pz llego movido y con 20 min tarde  se pide disculpas y se ofrece una cortesia por movimiento."/>
    <s v="Guillermo Mendez"/>
    <x v="687"/>
    <s v="Pedidos Fuera de hora - Cortesía"/>
    <x v="10"/>
    <s v="100241423"/>
    <x v="2"/>
    <x v="4"/>
    <x v="4"/>
    <s v="29.9"/>
    <s v="Delivery MA"/>
    <s v=""/>
    <x v="27"/>
    <s v="ALBERTOQUINTERO-DANKE"/>
    <d v="2024-03-08T00:00:00"/>
    <s v="16:00-17:00"/>
    <x v="0"/>
    <x v="6"/>
    <x v="2"/>
    <x v="5"/>
    <x v="1"/>
    <x v="0"/>
  </r>
  <r>
    <n v="373975"/>
    <s v="Reclamo mala atención Megaplaza  Ticket:373975"/>
    <s v="MAAL-001-0810-Reclama que el personal de vitrina lo ignoraban no respondian y demoraron cuando fue a comprar en mega plaza .Explica que es la segunda vez que le sucede.Se pide disculpas por lo sucedido."/>
    <s v="Pedro Miguel"/>
    <x v="688"/>
    <s v="Libro de reclamaciones"/>
    <x v="12"/>
    <s v="2400014057"/>
    <x v="0"/>
    <x v="10"/>
    <x v="0"/>
    <s v=""/>
    <s v="Tienda Vitrina"/>
    <s v=""/>
    <x v="4"/>
    <s v="sd"/>
    <d v="2024-03-08T00:00:00"/>
    <s v="18:00-19:00"/>
    <x v="1"/>
    <x v="3"/>
    <x v="2"/>
    <x v="0"/>
    <x v="3"/>
    <x v="0"/>
  </r>
  <r>
    <n v="373989"/>
    <s v="Reclamo mala atención Megaplaza  Ticket:373989"/>
    <s v="reclama que demoramos en la entrega de su pedido y no teniamos su tarjeta dedicatoria cuando fue la regalada a recogerlo y le preguntaron si les podia indicar el msm haciendole pasar un mal momento.Se pide disculpas y se ofrece una cortesia."/>
    <s v="Jefferson Alarcon Zuta"/>
    <x v="689"/>
    <s v="Stock 86 - Cortesía"/>
    <x v="3"/>
    <s v="100241478"/>
    <x v="2"/>
    <x v="10"/>
    <x v="9"/>
    <s v=""/>
    <s v="Tienda Vitrina"/>
    <s v=""/>
    <x v="4"/>
    <s v="sd"/>
    <d v="2024-03-08T00:00:00"/>
    <s v="18:00-19:00"/>
    <x v="0"/>
    <x v="3"/>
    <x v="2"/>
    <x v="0"/>
    <x v="3"/>
    <x v="0"/>
  </r>
  <r>
    <n v="374009"/>
    <s v="Reclamo calidad de producto lonchera de conitos Precursores: seco y chicloso ticket #374009"/>
    <s v="reclama que su loncherita de conitos esta chicloso y seco y no estaban crocantes como siempre/ se pide muestra pero no esta en lima.Se ofrece cortesia para recojo en tienda.Autorizado por solange."/>
    <s v="Paola Castro"/>
    <x v="690"/>
    <s v="Cortesía"/>
    <x v="1"/>
    <s v="100240305"/>
    <x v="2"/>
    <x v="9"/>
    <x v="4"/>
    <s v=""/>
    <s v="Producción"/>
    <s v="Seco"/>
    <x v="41"/>
    <s v="SD"/>
    <d v="2024-03-08T00:00:00"/>
    <s v="11:00-12:00"/>
    <x v="0"/>
    <x v="1"/>
    <x v="2"/>
    <x v="1"/>
    <x v="21"/>
    <x v="1"/>
  </r>
  <r>
    <n v="374032"/>
    <s v="Reclamo mala atención san miguel Ticket:374032"/>
    <s v="N° 045-2024 / no tenian stock de varios prodcutos para atención en salon. / se llama al cliente indicando que se tomaran las medidas preventivas en tienda y se agradece por los comentarios /tienda dio cortesia al cliente"/>
    <s v="Sheila Larrabue Effio"/>
    <x v="691"/>
    <s v="Libro de reclamaciones - Stock 86"/>
    <x v="12"/>
    <s v="SD"/>
    <x v="0"/>
    <x v="4"/>
    <x v="2"/>
    <s v=""/>
    <s v="Operaciones"/>
    <s v=""/>
    <x v="4"/>
    <s v="sd"/>
    <d v="2024-03-08T00:00:00"/>
    <s v="18:00-19:00"/>
    <x v="1"/>
    <x v="3"/>
    <x v="2"/>
    <x v="1"/>
    <x v="3"/>
    <x v="1"/>
  </r>
  <r>
    <n v="374114"/>
    <s v="Hola Francisco  somos de Maria Almenara! Hemos intentado comunicarnos contigo para avisarte que tu pedido está listo en tienda para el recojo."/>
    <s v="reclama que no le entregaron tarjeta impresa / se coordina cortesía de galleta junto con su dedicatoria."/>
    <s v="Francisco Antonio Arias Contreras"/>
    <x v="692"/>
    <s v="nollegotarjetadedicatoria - Cortesía"/>
    <x v="8"/>
    <s v="100240985"/>
    <x v="2"/>
    <x v="3"/>
    <x v="5"/>
    <s v=""/>
    <s v="Tienda Vitrina"/>
    <s v=""/>
    <x v="4"/>
    <s v="sd"/>
    <d v="2024-03-08T00:00:00"/>
    <s v="18:00-19:00"/>
    <x v="0"/>
    <x v="0"/>
    <x v="2"/>
    <x v="0"/>
    <x v="7"/>
    <x v="0"/>
  </r>
  <r>
    <n v="374133"/>
    <s v="Reclamo mala atención La Marina Ticket:374133"/>
    <s v="MAAL-001-0811 cliente reclama que el totem brinda 8min de entrega y el local le entrego el pedido en 21 minutos.Tienda menciona que llamaron al cliente varias veces y no escucho.Luego toco la venta y se entrego su pedido. Cliente no responde."/>
    <s v="Augusto Palacios"/>
    <x v="693"/>
    <s v="Libro de reclamaciones - No responde llamada"/>
    <x v="21"/>
    <s v="SD"/>
    <x v="5"/>
    <x v="12"/>
    <x v="8"/>
    <s v=""/>
    <s v="Tienda Vitrina"/>
    <s v=""/>
    <x v="4"/>
    <s v="SD"/>
    <d v="2024-03-09T00:00:00"/>
    <s v="13:28"/>
    <x v="1"/>
    <x v="3"/>
    <x v="2"/>
    <x v="0"/>
    <x v="3"/>
    <x v="0"/>
  </r>
  <r>
    <n v="374184"/>
    <s v="FEEDBACK RECLAMO DELIVERY PROPIO TIENDA PRECURSORES) #374184"/>
    <s v="pidio 2 blue velvet / llegaron movidas por error de driver / se enviara nuevamente el producto"/>
    <s v="Gaby Molina"/>
    <x v="694"/>
    <s v="Cortesía"/>
    <x v="10"/>
    <s v="100241013"/>
    <x v="2"/>
    <x v="9"/>
    <x v="4"/>
    <s v=""/>
    <s v="Delivery MA"/>
    <s v=""/>
    <x v="26"/>
    <s v="LUISMARCANO-DANKE"/>
    <d v="2024-03-09T00:00:00"/>
    <s v="15:00-16:00"/>
    <x v="0"/>
    <x v="6"/>
    <x v="2"/>
    <x v="5"/>
    <x v="15"/>
    <x v="0"/>
  </r>
  <r>
    <n v="374218"/>
    <s v="Bienvenido a Getramsac 🤩 Como te podemos ayudar  Por favor escribe tu requerimiento…"/>
    <s v="8 minutos  se ofrece disulpas"/>
    <s v="Nancy Calderón"/>
    <x v="695"/>
    <s v="Pedidos Fuera de hora"/>
    <x v="4"/>
    <s v="100241660"/>
    <x v="2"/>
    <x v="10"/>
    <x v="9"/>
    <s v=""/>
    <s v="Rappi Cargo"/>
    <s v=""/>
    <x v="4"/>
    <s v="sd"/>
    <d v="2024-03-09T00:00:00"/>
    <s v="18:00-19:00"/>
    <x v="0"/>
    <x v="3"/>
    <x v="2"/>
    <x v="5"/>
    <x v="3"/>
    <x v="0"/>
  </r>
  <r>
    <n v="374223"/>
    <s v="Hola nos envía la evidencia de lo sucedido  según lo conversado telefónicamente le hago llegar este mensaje para poder atender su caso."/>
    <s v="le falto 1 porción 3 leches clásica) y lo que recibió están movidos / Se deriva con su soporte por el producto movido y tienda se encarga del envío"/>
    <s v="Jackeline Ylla Mamani"/>
    <x v="696"/>
    <s v="sin reclamo a agregador"/>
    <x v="0"/>
    <s v="1117333137"/>
    <x v="1"/>
    <x v="10"/>
    <x v="3"/>
    <s v=""/>
    <s v="Tienda Vitrina"/>
    <s v=""/>
    <x v="46"/>
    <s v="Sheisy Chauca"/>
    <d v="2024-03-09T00:00:00"/>
    <s v="17:58"/>
    <x v="0"/>
    <x v="0"/>
    <x v="2"/>
    <x v="0"/>
    <x v="4"/>
    <x v="0"/>
  </r>
  <r>
    <n v="374322"/>
    <s v="Hola Stephanie  según lo conversado telefónicamente le hago llegar este mensaje para poder atender su caso."/>
    <s v="cliente recibió producto movido / se informa a tienda / Aramburú indica en qué condiciones salió pedido de tienda / Se consulta si hay reclamo agregador /Se deriva al cliente al aplicativo"/>
    <s v="Stephanie Sullon"/>
    <x v="697"/>
    <s v="con reclamo a agregador"/>
    <x v="5"/>
    <s v="1118023731"/>
    <x v="1"/>
    <x v="3"/>
    <x v="3"/>
    <s v=""/>
    <s v="Delivery agregadores"/>
    <s v=""/>
    <x v="26"/>
    <s v="sd"/>
    <d v="2024-03-10T00:00:00"/>
    <s v="12:09"/>
    <x v="0"/>
    <x v="4"/>
    <x v="2"/>
    <x v="2"/>
    <x v="15"/>
    <x v="1"/>
  </r>
  <r>
    <n v="374329"/>
    <s v="Ha enviado una Imagen"/>
    <s v="No llegó tarjeta impresa. tienda informa que la cliente se acercó a pedir la tarjeta impresa y se la dieron."/>
    <s v="Vicky Gomez"/>
    <x v="698"/>
    <s v="nollegotarjetadedicatoria"/>
    <x v="8"/>
    <s v="100241730"/>
    <x v="2"/>
    <x v="5"/>
    <x v="4"/>
    <s v=""/>
    <s v="Tienda Vitrina"/>
    <s v=""/>
    <x v="4"/>
    <s v="SD"/>
    <d v="2024-03-10T00:00:00"/>
    <s v="12:00-13:00"/>
    <x v="0"/>
    <x v="0"/>
    <x v="2"/>
    <x v="0"/>
    <x v="7"/>
    <x v="0"/>
  </r>
  <r>
    <n v="374340"/>
    <s v="Hola Sandra  según lo conversado telefónicamente le hago llegar este mensaje para poder atender su caso."/>
    <s v="Compro galletas y siempre le entregan en bolsas transparente  esta vez en bolsa papel. Tienda comenta que se le indico al cliente que las galleta estaban caliente y no podían estar en las bolsas transparentes. Cliente indica que no. Se acerca a tienda a c"/>
    <s v="Sandra Vicuña Valle"/>
    <x v="699"/>
    <s v=""/>
    <x v="13"/>
    <s v="2400012499"/>
    <x v="0"/>
    <x v="0"/>
    <x v="0"/>
    <s v=""/>
    <s v="Tienda Vitrina"/>
    <s v=""/>
    <x v="4"/>
    <s v="sd"/>
    <d v="2024-03-10T00:00:00"/>
    <s v="12:33"/>
    <x v="0"/>
    <x v="7"/>
    <x v="2"/>
    <x v="0"/>
    <x v="3"/>
    <x v="0"/>
  </r>
  <r>
    <n v="374367"/>
    <s v="FEEDBACK RECLAMO PEDIDO EQUIVOCADO TIENDA paso28 #374367"/>
    <s v="Pidió porción 3 leches de chocolate  y le llegó porción tres leches clásico / Se consulta con tienda / tiene compensación con rappi / se envia el correcto"/>
    <s v="Felipe Gutierrez"/>
    <x v="700"/>
    <s v="Cortesía - con reclamo a agregador"/>
    <x v="2"/>
    <s v="2178175590"/>
    <x v="1"/>
    <x v="2"/>
    <x v="1"/>
    <s v=""/>
    <s v="Tienda Vitrina"/>
    <s v=""/>
    <x v="46"/>
    <s v="Melisa Cabana"/>
    <d v="2024-03-10T00:00:00"/>
    <s v="14:33"/>
    <x v="0"/>
    <x v="2"/>
    <x v="2"/>
    <x v="0"/>
    <x v="4"/>
    <x v="0"/>
  </r>
  <r>
    <n v="374371"/>
    <s v="Buenas tardes"/>
    <s v="reclama que su pedido llegó en malas condiciones por mala manipulación en el traslado. aunque se valida que el error fue de transporte se autoriza entrega de cortesia por un pie de limón 12 pzs autorizada por Jessica Chang"/>
    <s v="Monica Morriberon"/>
    <x v="701"/>
    <s v="Cortesía - con reclamo a agregador"/>
    <x v="5"/>
    <s v="2178147540"/>
    <x v="1"/>
    <x v="1"/>
    <x v="1"/>
    <s v=""/>
    <s v="Delivery agregadores"/>
    <s v=""/>
    <x v="3"/>
    <s v="SD"/>
    <d v="2024-03-10T00:00:00"/>
    <s v="09:38"/>
    <x v="0"/>
    <x v="4"/>
    <x v="2"/>
    <x v="2"/>
    <x v="1"/>
    <x v="1"/>
  </r>
  <r>
    <n v="374376"/>
    <s v="Reclamo calidad de producto tienda bolivar: fudge acido ticket #374376"/>
    <s v="Cliente indica que la torta de chocolate esta acida  en la parte del fudge. / calidad solcita recojo muestra y se autoriza enivio cortesia torta chocolate 12 pzs"/>
    <s v="Claudia Cornejo"/>
    <x v="702"/>
    <s v="Cortesía - sin reclamo a agregador - Recojo de Muestra"/>
    <x v="1"/>
    <s v="1117419436"/>
    <x v="1"/>
    <x v="5"/>
    <x v="3"/>
    <s v=""/>
    <s v="Producción"/>
    <s v="Muy acido"/>
    <x v="13"/>
    <s v="sd"/>
    <d v="2024-03-09T00:00:00"/>
    <s v="18:23"/>
    <x v="0"/>
    <x v="1"/>
    <x v="2"/>
    <x v="1"/>
    <x v="1"/>
    <x v="1"/>
  </r>
  <r>
    <n v="374383"/>
    <s v="Buenassss"/>
    <s v="crocante de manzana 12p llegó roto / no tiene reclamo agregador / se consulta con tienda / no procede  se deriva agregador"/>
    <s v="Alejandra Vieira"/>
    <x v="703"/>
    <s v="sin reclamo a agregador"/>
    <x v="5"/>
    <s v="1118280593"/>
    <x v="1"/>
    <x v="12"/>
    <x v="3"/>
    <s v=""/>
    <s v="Delivery agregadores"/>
    <s v=""/>
    <x v="22"/>
    <s v="sd"/>
    <d v="2024-03-10T00:00:00"/>
    <s v="15:29"/>
    <x v="0"/>
    <x v="4"/>
    <x v="2"/>
    <x v="2"/>
    <x v="12"/>
    <x v="1"/>
  </r>
  <r>
    <n v="374387"/>
    <s v="Hola! Te saluda LA TIENDA VIRTUAL   ❤️ WAWA BOX ❤️ tienda para Bebes 👶👩‍🍼🧑‍🍼  En que podemos ayudarte?  Para ventas : Buscanos en Falabella.com como  Wawa Box  https://www.falabella.com.pe/falabella-pe/search?Ntt=Wawabox"/>
    <s v="cliente Rappi  reclama pedido incompleto - no lelgo 1 mousse limon pomo / se informa a tienda y envian producto faltante"/>
    <s v="Luz Selleria"/>
    <x v="704"/>
    <s v="sin reclamo a agregador"/>
    <x v="0"/>
    <s v="2178182774"/>
    <x v="1"/>
    <x v="4"/>
    <x v="1"/>
    <s v=""/>
    <s v="Tienda Vitrina"/>
    <s v=""/>
    <x v="104"/>
    <s v="Victor Lara"/>
    <d v="2024-03-10T00:00:00"/>
    <s v="15:35"/>
    <x v="0"/>
    <x v="0"/>
    <x v="2"/>
    <x v="0"/>
    <x v="41"/>
    <x v="0"/>
  </r>
  <r>
    <n v="374422"/>
    <s v="Hola"/>
    <s v="No llegó su jugo green tonic / se consulta con tienda / no tiene reclamo agregador. Tienda envía el faltante"/>
    <s v="Alejandra "/>
    <x v="705"/>
    <s v="sin reclamo a agregador"/>
    <x v="0"/>
    <s v="2178197394"/>
    <x v="1"/>
    <x v="8"/>
    <x v="1"/>
    <s v=""/>
    <s v="Tienda Vitrina"/>
    <s v=""/>
    <x v="107"/>
    <s v="sd"/>
    <d v="2024-03-10T00:00:00"/>
    <s v="19:53"/>
    <x v="0"/>
    <x v="0"/>
    <x v="2"/>
    <x v="0"/>
    <x v="6"/>
    <x v="0"/>
  </r>
  <r>
    <n v="374506"/>
    <s v="Hola hoy mi hija me hizo el favor de pedir torta  para Jr  fray Angélico 224 San Borja y nunca llego su delivery toma puerta de un edificio en vetonesee cdo la entrega es Jr fray Angélico 224 San Borja casa  fui edificio dicen o haber recibido y el le ..."/>
    <s v="Su hija pidió minimaria carrot cake por Rappi y no le entregaron el pedido a su dirección / se contactó con soporte de Rappi  / se notifica al cliente que es responsabilidad de motorizado externo / tiene reclamo con agregador y le brindarán solución"/>
    <s v="Fanny Ascarza"/>
    <x v="706"/>
    <s v="con reclamo a agregador"/>
    <x v="5"/>
    <s v="2178233759"/>
    <x v="1"/>
    <x v="3"/>
    <x v="1"/>
    <s v=""/>
    <s v="Delivery agregadores"/>
    <s v=""/>
    <x v="17"/>
    <s v="sd"/>
    <d v="2024-03-11T00:00:00"/>
    <s v="09:00"/>
    <x v="0"/>
    <x v="4"/>
    <x v="2"/>
    <x v="2"/>
    <x v="2"/>
    <x v="1"/>
  </r>
  <r>
    <n v="374649"/>
    <s v="Reclamo calidad de carrot cake Chorrillos: poco frosting y seca ticket #374649"/>
    <s v="reclama que la carrot cake 12pz esta seca y mal decorada con poco relleno de frosting.Se ofrece una nueva torta autorizada por calidad. no responde"/>
    <s v="Iris Fernandez Pino"/>
    <x v="707"/>
    <s v="No responde llamada - Cortesía"/>
    <x v="1"/>
    <s v="100241501"/>
    <x v="2"/>
    <x v="6"/>
    <x v="5"/>
    <s v=""/>
    <s v="Producción"/>
    <s v="Seco"/>
    <x v="16"/>
    <s v="SD"/>
    <d v="2024-03-08T00:00:00"/>
    <s v="20:00-21:00"/>
    <x v="0"/>
    <x v="1"/>
    <x v="2"/>
    <x v="1"/>
    <x v="1"/>
    <x v="1"/>
  </r>
  <r>
    <n v="374666"/>
    <s v="ALERTA FALLA EN EC - ticket :374666"/>
    <s v="Llego 1hora tarde  pedido se quedo en confirmado por izipay  el local de precursores no tenia luz .Acepta esperar para la entrega de su pedido."/>
    <s v="Rocio Gomez"/>
    <x v="708"/>
    <s v="Pedidos Fuera de hora - ECommerce/webFalla"/>
    <x v="4"/>
    <s v="100242073"/>
    <x v="2"/>
    <x v="9"/>
    <x v="4"/>
    <s v=""/>
    <s v="Sistema"/>
    <s v=""/>
    <x v="4"/>
    <s v="SD"/>
    <d v="2024-03-11T00:00:00"/>
    <s v="18:00-19:00"/>
    <x v="0"/>
    <x v="3"/>
    <x v="2"/>
    <x v="4"/>
    <x v="3"/>
    <x v="1"/>
  </r>
  <r>
    <n v="374691"/>
    <s v="FEEDBACK RECLAMO DELIVERY PROPIO TIENDA Precursores #TICKET374691"/>
    <s v="reclama que su porcion carrot cake tiene un taper mas pequeño y que el driver se confundio en la entrega y la hizo esperar mas tiempo. para entregarle el correcto.Se explica que el tapper es del mismo tamaño  se ofrece disculpas y una porcion por la confu"/>
    <s v="Ely Burga"/>
    <x v="709"/>
    <s v="Cortesía"/>
    <x v="10"/>
    <s v="100242103"/>
    <x v="2"/>
    <x v="9"/>
    <x v="4"/>
    <s v=""/>
    <s v="Delivery MA"/>
    <s v=""/>
    <x v="49"/>
    <s v="LUISMARCANO-DANKE"/>
    <d v="2024-03-11T00:00:00"/>
    <s v="19:00-21:00"/>
    <x v="0"/>
    <x v="6"/>
    <x v="2"/>
    <x v="5"/>
    <x v="4"/>
    <x v="0"/>
  </r>
  <r>
    <n v="374697"/>
    <s v="FEEDBACK RECLAMO DELIVERY PROPIO TIENDA La mar #374697"/>
    <s v="reclama que el driver de la mar llamo a la persona regalada consultando si era tatuador.Se pide disculpas por lo sucedido y se indica que se reforzara con el personal."/>
    <s v="María Juanita Monroy"/>
    <x v="710"/>
    <s v=""/>
    <x v="10"/>
    <s v="100241786"/>
    <x v="2"/>
    <x v="1"/>
    <x v="4"/>
    <s v=""/>
    <s v="Delivery MA"/>
    <s v=""/>
    <x v="4"/>
    <s v="FRANCOGODOY-CARGUI"/>
    <d v="2024-03-11T00:00:00"/>
    <s v="08:00-10:00"/>
    <x v="0"/>
    <x v="6"/>
    <x v="2"/>
    <x v="5"/>
    <x v="3"/>
    <x v="0"/>
  </r>
  <r>
    <n v="374703"/>
    <s v="MAAL-001-081 2 LIBRO DE RECLAMO POR DEMORA EN DEVOLUCION  374703"/>
    <s v="MAAL-001-081 2 Jessica por error no envio los datos del cliente para devolución. Se reviso y solo faltaba ella."/>
    <s v="Lourdes Del Aguila Reyes"/>
    <x v="711"/>
    <s v="Libro de reclamaciones"/>
    <x v="26"/>
    <s v="100231120"/>
    <x v="2"/>
    <x v="0"/>
    <x v="4"/>
    <s v="105"/>
    <s v="Atención al cliente"/>
    <s v=""/>
    <x v="4"/>
    <s v="Jessica Chang"/>
    <d v="2024-02-12T00:00:00"/>
    <s v="12:00 - 13:00"/>
    <x v="1"/>
    <x v="5"/>
    <x v="2"/>
    <x v="1"/>
    <x v="3"/>
    <x v="1"/>
  </r>
  <r>
    <n v="374761"/>
    <s v="Hola Pedro  nos comunicamos de Maria Almenara  con relación a una consulta sobre tu pedido efectuado.  En caso no puedas atendernos por esta vía  puedes  comunicarte con nosotros al 6429751. Que tengas un dulce día!"/>
    <s v="Tienda no cuenta con cheesecake de oreo 12 pzs debido a que reportaron que producción lo envió con hongos. Se ofrecerá otra opción similar / cliente tuvo que acercarse a otra tienda a recoger producto por que no queria cambiar"/>
    <s v="Pedro Paredes Tasayco"/>
    <x v="712"/>
    <s v="Stock 86"/>
    <x v="3"/>
    <s v="100242240"/>
    <x v="2"/>
    <x v="6"/>
    <x v="5"/>
    <s v=""/>
    <s v="Producción"/>
    <s v="Otro"/>
    <x v="108"/>
    <s v="SD"/>
    <d v="2024-03-12T00:00:00"/>
    <s v="11:00-12:00"/>
    <x v="0"/>
    <x v="3"/>
    <x v="2"/>
    <x v="1"/>
    <x v="13"/>
    <x v="1"/>
  </r>
  <r>
    <n v="374763"/>
    <s v="Hola qué tal.  De acuerdo con lo conversado les envío el débito realizado en mi cuenta"/>
    <s v="Cliente indica genero la compra por la web monto 32.00 soles pero el pedido 100242294 figura cancelado / manda evidencia y se reportó a TI / se confirma pedido pickup y se notifica a tienda"/>
    <s v="Ana Rosa Patron"/>
    <x v="713"/>
    <s v="ECommerce/webFalla"/>
    <x v="13"/>
    <s v="100242294"/>
    <x v="2"/>
    <x v="8"/>
    <x v="5"/>
    <s v=""/>
    <s v="Sistema"/>
    <s v=""/>
    <x v="4"/>
    <s v="sd"/>
    <d v="2024-03-12T00:00:00"/>
    <s v="17:00-18:00"/>
    <x v="0"/>
    <x v="6"/>
    <x v="2"/>
    <x v="4"/>
    <x v="3"/>
    <x v="1"/>
  </r>
  <r>
    <n v="374771"/>
    <s v="ALERTA FALLA EN EC - ticket 374771"/>
    <s v="4 horas tarde-Pedido confirmado por issy pay  se avisa a tienda  Cliente se acerca a tienda Encalada a recoger el pedido."/>
    <s v="daniela villanueva"/>
    <x v="714"/>
    <s v="Pedidos Fuera de hora - ECommerce/webFalla"/>
    <x v="4"/>
    <s v="100242099"/>
    <x v="2"/>
    <x v="9"/>
    <x v="4"/>
    <s v=""/>
    <s v="Sistema"/>
    <s v=""/>
    <x v="4"/>
    <s v="SD"/>
    <d v="2024-03-12T00:00:00"/>
    <s v="09:00-10:00"/>
    <x v="0"/>
    <x v="3"/>
    <x v="2"/>
    <x v="4"/>
    <x v="3"/>
    <x v="1"/>
  </r>
  <r>
    <n v="374779"/>
    <s v="ALERTA FALLA EN EC - ticket 374779"/>
    <s v="Estado de pedido payment confirmed izipay / Se informa a soporte y lo reporta con TI/ Ya se coordinó con tienda para la entrega se realice a las 13:00 - 14:00 hrs tardanza 1h 48m"/>
    <s v="Edward Peña"/>
    <x v="715"/>
    <s v="Pedidos Fuera de hora - ECommerce/webFalla"/>
    <x v="4"/>
    <s v="100242147"/>
    <x v="2"/>
    <x v="9"/>
    <x v="4"/>
    <s v=""/>
    <s v="Sistema"/>
    <s v=""/>
    <x v="4"/>
    <s v="SD"/>
    <d v="2024-03-12T00:00:00"/>
    <s v="09:00-10:00"/>
    <x v="0"/>
    <x v="3"/>
    <x v="2"/>
    <x v="4"/>
    <x v="3"/>
    <x v="1"/>
  </r>
  <r>
    <n v="374781"/>
    <s v="Ha enviado una Imagen"/>
    <s v="Pidió  2 caja de alfajores  2 cajas de brownies y love box / No le llega 1 caja de alfajores y 1 caja de brownies / Se informa a tienda y realizará la entrega"/>
    <s v="Roxana Romero"/>
    <x v="716"/>
    <s v="sin reclamo a agregador"/>
    <x v="0"/>
    <s v="2178292963"/>
    <x v="1"/>
    <x v="1"/>
    <x v="1"/>
    <s v=""/>
    <s v="Tienda Vitrina"/>
    <s v=""/>
    <x v="18"/>
    <s v="Juan"/>
    <d v="2024-03-12T00:00:00"/>
    <s v="11:11"/>
    <x v="0"/>
    <x v="0"/>
    <x v="2"/>
    <x v="0"/>
    <x v="10"/>
    <x v="0"/>
  </r>
  <r>
    <n v="374811"/>
    <s v="FEDDBACK RECLAMO DELIVERY PROPIO  TIENDA SAN MIGUEL  #374811"/>
    <s v="menciona que su cheesecake de maracuya 12pz  la jalea llego todo fuera  se hace envio de reposicion  pedido entregado"/>
    <s v="Yron Ramon"/>
    <x v="717"/>
    <s v="Cortesía"/>
    <x v="10"/>
    <s v="2400025568"/>
    <x v="0"/>
    <x v="4"/>
    <x v="4"/>
    <s v=""/>
    <s v="Delivery MA"/>
    <s v=""/>
    <x v="33"/>
    <s v="ALBERTO QUINTERO DANKE"/>
    <d v="2024-03-12T00:00:00"/>
    <s v="12:00-13:00"/>
    <x v="0"/>
    <x v="6"/>
    <x v="2"/>
    <x v="5"/>
    <x v="13"/>
    <x v="0"/>
  </r>
  <r>
    <n v="374812"/>
    <s v="ALERTA FALLA EN EC - ticket 374812"/>
    <s v="Pedido sale cancelado  envía evidencia / se reportó con TI / será enviado en un rango cercano / pedido entregado dentro de tiempo"/>
    <s v="Alex Romero Sandoval"/>
    <x v="718"/>
    <s v="Pedidos Fuera de hora - ECommerce/webFalla"/>
    <x v="13"/>
    <s v="100242293"/>
    <x v="2"/>
    <x v="3"/>
    <x v="4"/>
    <s v=""/>
    <s v="Sistema"/>
    <s v=""/>
    <x v="4"/>
    <s v="sd"/>
    <d v="2024-03-12T00:00:00"/>
    <s v="12:00-14:00"/>
    <x v="0"/>
    <x v="6"/>
    <x v="2"/>
    <x v="4"/>
    <x v="3"/>
    <x v="1"/>
  </r>
  <r>
    <n v="374840"/>
    <s v="ALERTA FALLA EN EC - ticket :374840"/>
    <s v="Llego 1 hora tarde  se le informa que su pedido se estara enviando lo mas pronto posible cliente acepta"/>
    <s v="Paola Sotomayor"/>
    <x v="719"/>
    <s v="Pedidos Fuera de hora - ECommerce/webFalla"/>
    <x v="4"/>
    <s v="100242341"/>
    <x v="2"/>
    <x v="9"/>
    <x v="4"/>
    <s v=""/>
    <s v="Sistema"/>
    <s v=""/>
    <x v="4"/>
    <s v="sd"/>
    <d v="2024-03-12T00:00:00"/>
    <s v="13:00-14:00"/>
    <x v="0"/>
    <x v="3"/>
    <x v="2"/>
    <x v="4"/>
    <x v="3"/>
    <x v="1"/>
  </r>
  <r>
    <n v="375011"/>
    <s v="Ha enviado una Imagen"/>
    <s v="reclama que su love box llego movido  se explica que es por traslado de driver PY.Cliente se comunicara con su canal de compra."/>
    <s v="Alessandra "/>
    <x v="720"/>
    <s v="con reclamo a agregador"/>
    <x v="5"/>
    <s v="1120126713"/>
    <x v="1"/>
    <x v="12"/>
    <x v="3"/>
    <s v=""/>
    <s v="Delivery agregadores"/>
    <s v=""/>
    <x v="11"/>
    <s v="SD"/>
    <d v="2024-03-12T00:00:00"/>
    <s v="18:50"/>
    <x v="0"/>
    <x v="4"/>
    <x v="2"/>
    <x v="2"/>
    <x v="9"/>
    <x v="1"/>
  </r>
  <r>
    <n v="375091"/>
    <s v="Hola buenos días"/>
    <s v="No llegó topper happy birthday ni la tarjeta impresa // se reporta a tienda// se envía cortesía+ topper y tarjeta impresa correcta. Cliente tiene reclamo del 14 pedido no entregado"/>
    <s v="Jovan Jevrem Rodriguez Saavedra"/>
    <x v="721"/>
    <s v="nollegotarjetadedicatoria - Cortesía"/>
    <x v="0"/>
    <s v="100242656"/>
    <x v="2"/>
    <x v="3"/>
    <x v="4"/>
    <s v=""/>
    <s v="Tienda Vitrina"/>
    <s v=""/>
    <x v="44"/>
    <s v="María Coronado"/>
    <d v="2024-03-13T00:00:00"/>
    <s v="10:00-12:00"/>
    <x v="0"/>
    <x v="0"/>
    <x v="2"/>
    <x v="0"/>
    <x v="22"/>
    <x v="0"/>
  </r>
  <r>
    <n v="375198"/>
    <s v="Llamada de 51935815486"/>
    <s v="reclama que no llega su combo verano almuerzo// figura como orden terminada en rappi // no tiene reclamo con agregador  se derivó a cliente reclamar con agregador ya que el pedido se entrego correctamente."/>
    <s v="Liz Castillano Chocca"/>
    <x v="722"/>
    <s v="sin reclamo a agregador"/>
    <x v="5"/>
    <s v="2178358158"/>
    <x v="1"/>
    <x v="10"/>
    <x v="1"/>
    <s v=""/>
    <s v="Delivery agregadores"/>
    <s v=""/>
    <x v="109"/>
    <s v="sd"/>
    <d v="2024-03-13T00:00:00"/>
    <s v="12:27"/>
    <x v="0"/>
    <x v="4"/>
    <x v="2"/>
    <x v="2"/>
    <x v="33"/>
    <x v="1"/>
  </r>
  <r>
    <n v="375207"/>
    <s v="Llamada de Paola Menacho"/>
    <s v="1 hora y 53m pago confirmado por izipay. Se coordina enviarlo a una nueva dirección  tienda se encarga del envío. El asesor no indico a tienda que acordaron la entrega en 40 minut con el cliente"/>
    <s v="Paola Menacho"/>
    <x v="723"/>
    <s v="ECommerce/webFalla"/>
    <x v="4"/>
    <s v="100242774"/>
    <x v="2"/>
    <x v="9"/>
    <x v="4"/>
    <s v=""/>
    <s v="Sistema"/>
    <s v=""/>
    <x v="4"/>
    <s v="SD"/>
    <d v="2024-03-13T00:00:00"/>
    <s v="15:00-16:00"/>
    <x v="0"/>
    <x v="3"/>
    <x v="2"/>
    <x v="4"/>
    <x v="3"/>
    <x v="1"/>
  </r>
  <r>
    <n v="375231"/>
    <s v="ALERTA FALLA EN EC - ticket :375231"/>
    <s v="57 min demora. pedido se quedo en pago confirmado//se reporta a soporte por falla web// se creó guía// se hace envío de producto  se ofrece disculpas"/>
    <s v="Bruno Chereque"/>
    <x v="724"/>
    <s v="Pedidos Fuera de hora - ECommerce/webFalla"/>
    <x v="4"/>
    <s v="100242777"/>
    <x v="2"/>
    <x v="9"/>
    <x v="4"/>
    <s v=""/>
    <s v="Sistema"/>
    <s v=""/>
    <x v="4"/>
    <s v="sd"/>
    <d v="2024-03-13T00:00:00"/>
    <s v="16:00-17:00"/>
    <x v="0"/>
    <x v="3"/>
    <x v="2"/>
    <x v="4"/>
    <x v="3"/>
    <x v="1"/>
  </r>
  <r>
    <n v="375234"/>
    <s v="Hola Angela  nos comunicamos de Maria Almenara  con relación a una consulta sobre tu pedido efectuado.  En caso no puedas atendernos por esta vía  puedes  comunicarte con nosotros al 6429751. Que tengas un dulce día!"/>
    <s v="Pedido para el 16 tienda lo envío 13. cliente retorna el producto con el rt. tienda indica que enviará el producto en fecha correcta asumiendo el envio."/>
    <s v="Angela Caceres barreno"/>
    <x v="725"/>
    <s v="No responde llamada"/>
    <x v="2"/>
    <s v="100242814"/>
    <x v="2"/>
    <x v="3"/>
    <x v="4"/>
    <s v=""/>
    <s v="Tienda Vitrina"/>
    <s v=""/>
    <x v="13"/>
    <s v="Margaret Ñaupa"/>
    <d v="2024-03-13T00:00:00"/>
    <s v="16:00-18:00"/>
    <x v="0"/>
    <x v="2"/>
    <x v="2"/>
    <x v="0"/>
    <x v="1"/>
    <x v="0"/>
  </r>
  <r>
    <n v="375263"/>
    <s v="Hola si llego el pedido pero sin dedicatoria"/>
    <s v="cliente reclama que no le llego tarjeta impresa / se informa a tienda para que hagan el envió .Cliente recibe la dedicatoria."/>
    <s v="Adela Ventocilla"/>
    <x v="726"/>
    <s v="nollegotarjetadedicatoria"/>
    <x v="8"/>
    <s v="100242780"/>
    <x v="2"/>
    <x v="5"/>
    <x v="4"/>
    <s v=""/>
    <s v="Tienda Vitrina"/>
    <s v=""/>
    <x v="4"/>
    <s v="Jennifer Caldas"/>
    <d v="2024-03-13T00:00:00"/>
    <s v="17:00-18:00"/>
    <x v="0"/>
    <x v="0"/>
    <x v="2"/>
    <x v="0"/>
    <x v="7"/>
    <x v="0"/>
  </r>
  <r>
    <n v="375264"/>
    <s v="Por dónde va el pedido"/>
    <s v="1 hora y 7 m. Cliente llama por demora  no se creó gúia para entrega de pedido por incidencia de sistema//se reporta a soporte// se creó guía// se hace envío de su pedido."/>
    <s v="Jair Alberto Valladares"/>
    <x v="727"/>
    <s v="Pedidos Fuera de hora - ECommerce/webFalla"/>
    <x v="4"/>
    <s v="100242840"/>
    <x v="2"/>
    <x v="9"/>
    <x v="4"/>
    <s v=""/>
    <s v="Sistema"/>
    <s v=""/>
    <x v="4"/>
    <s v="SD"/>
    <d v="2024-03-13T00:00:00"/>
    <s v="17:00-18:00"/>
    <x v="0"/>
    <x v="3"/>
    <x v="2"/>
    <x v="4"/>
    <x v="3"/>
    <x v="1"/>
  </r>
  <r>
    <n v="375265"/>
    <s v="Llamada de Anabel Santos Moreno"/>
    <s v="reclama que no llego completo su pedido falto la torta carrot cake de 12pz se avisa a tienda para envio de su pedido.Pedido entregado."/>
    <s v="Anabel Santos Moreno"/>
    <x v="728"/>
    <s v=""/>
    <x v="0"/>
    <s v="100242839"/>
    <x v="2"/>
    <x v="15"/>
    <x v="4"/>
    <s v=""/>
    <s v="Tienda Vitrina"/>
    <s v=""/>
    <x v="16"/>
    <s v="sd"/>
    <d v="2024-03-13T00:00:00"/>
    <s v="17:00-18:00"/>
    <x v="0"/>
    <x v="0"/>
    <x v="2"/>
    <x v="0"/>
    <x v="1"/>
    <x v="0"/>
  </r>
  <r>
    <n v="375307"/>
    <s v="Ha enviado una Imagen"/>
    <s v="cliente reclama que llego pedido incompleto  falta la porcion de torta de chocolate se avisa a tienda y envia su producto faltante."/>
    <s v="Alonso Espinoza"/>
    <x v="729"/>
    <s v="con reclamo a agregador"/>
    <x v="0"/>
    <s v="2178391660"/>
    <x v="1"/>
    <x v="9"/>
    <x v="1"/>
    <s v=""/>
    <s v="Tienda Vitrina"/>
    <s v=""/>
    <x v="7"/>
    <s v="Camila"/>
    <d v="2024-03-13T00:00:00"/>
    <s v="20:06"/>
    <x v="0"/>
    <x v="0"/>
    <x v="2"/>
    <x v="0"/>
    <x v="4"/>
    <x v="0"/>
  </r>
  <r>
    <n v="375308"/>
    <s v="Hola"/>
    <s v="cliente reclama que compro torta de chocolate 12pz y le enviaron carrot cake 12pzas.Tienda prepara la torta correcta   se envio por rappicargo porque no tenian driver."/>
    <s v="Antony Gonzales"/>
    <x v="730"/>
    <s v="Cortesía - sin reclamo a agregador"/>
    <x v="2"/>
    <s v="1120849774"/>
    <x v="1"/>
    <x v="5"/>
    <x v="3"/>
    <s v=""/>
    <s v="Tienda Vitrina"/>
    <s v=""/>
    <x v="16"/>
    <s v="SD"/>
    <d v="2024-03-13T00:00:00"/>
    <s v="19:34"/>
    <x v="0"/>
    <x v="2"/>
    <x v="2"/>
    <x v="0"/>
    <x v="1"/>
    <x v="0"/>
  </r>
  <r>
    <n v="375317"/>
    <s v="Ha enviado una Imagen"/>
    <s v="cliente reclama que le llego porción de cheesecake de oreo y ella compro cheesecake de oreo 12pzas.Tienda enviara la torta correcta  se creo rappicargo porque tienda ya no contaba con driver."/>
    <s v="Jessica Chang Bernal"/>
    <x v="731"/>
    <s v="Cortesía - sin reclamo a agregador"/>
    <x v="2"/>
    <s v="2178399430"/>
    <x v="1"/>
    <x v="9"/>
    <x v="1"/>
    <s v=""/>
    <s v="Tienda Vitrina"/>
    <s v=""/>
    <x v="25"/>
    <s v="SD"/>
    <d v="2024-03-13T00:00:00"/>
    <s v="21:15"/>
    <x v="0"/>
    <x v="2"/>
    <x v="2"/>
    <x v="0"/>
    <x v="4"/>
    <x v="0"/>
  </r>
  <r>
    <n v="375328"/>
    <s v="MAAL-001-0813 LIBRO DE RECLAMO POR COMPROBANTE Ticket 375328"/>
    <s v="MAAL-001-0813 Indica que no le ha llegado factura pero se valida que le llegó a spam  se aconseja colocarnos como correo seguro para una próxima ocasión llegue a bandeja principal."/>
    <s v="Nathaly Maguiño"/>
    <x v="732"/>
    <s v="Libro de reclamaciones"/>
    <x v="27"/>
    <s v="100242287"/>
    <x v="2"/>
    <x v="2"/>
    <x v="4"/>
    <s v=""/>
    <s v="Sin responsable"/>
    <s v=""/>
    <x v="4"/>
    <s v="SD"/>
    <d v="2024-03-12T00:00:00"/>
    <s v="13:00-14:00"/>
    <x v="1"/>
    <x v="3"/>
    <x v="2"/>
    <x v="3"/>
    <x v="3"/>
    <x v="1"/>
  </r>
  <r>
    <n v="375339"/>
    <s v="Hola Grace  nos comunicamos de Maria Almenara  con relación a una consulta sobre tu pedido efectuado.  En caso no puedas atendernos por esta vía  puedes  comunicarte con nosotros al 6429751. Que tengas un dulce día!"/>
    <s v="Cliente solicita el envio de sus minimarias en fechas distintas  dos se envien el 14 y una el 18. Tienda dio conformidad a la solicitud pero por error envío las 3 en la misma fecha. Se enviará nuevamente 1 mini el 18"/>
    <s v="Grace Hemmerde"/>
    <x v="733"/>
    <s v="No responde llamada - Cortesía"/>
    <x v="2"/>
    <s v="100240290"/>
    <x v="2"/>
    <x v="2"/>
    <x v="4"/>
    <s v="49.00"/>
    <s v="Tienda Vitrina"/>
    <s v=""/>
    <x v="23"/>
    <s v="Milagros Sosa"/>
    <d v="2024-03-14T00:00:00"/>
    <s v="08:00-09:00"/>
    <x v="0"/>
    <x v="2"/>
    <x v="2"/>
    <x v="0"/>
    <x v="2"/>
    <x v="0"/>
  </r>
  <r>
    <n v="375384"/>
    <s v="ALERTA STOCK 86 - tienda San miguel- ticket 375384 :"/>
    <s v="Tienda solicita cambio de galleta carita feliz por galleta chocochip   cliente no desea el producto y se procede a cancelar  tienda igualmente habia enviado la galleta se registra como cortesia"/>
    <s v="Rappi "/>
    <x v="734"/>
    <s v="Stock 86 - Cortesía - cancelado"/>
    <x v="3"/>
    <s v="2178413585"/>
    <x v="1"/>
    <x v="4"/>
    <x v="1"/>
    <s v="8.00"/>
    <s v="Tienda Vitrina"/>
    <s v=""/>
    <x v="110"/>
    <s v="Juan Diego"/>
    <d v="2024-03-14T00:00:00"/>
    <s v="10:34"/>
    <x v="0"/>
    <x v="3"/>
    <x v="2"/>
    <x v="0"/>
    <x v="42"/>
    <x v="0"/>
  </r>
  <r>
    <n v="375498"/>
    <s v="#375498 DEVOLUCION Romina Silman + 58 soles"/>
    <s v="cliente anulo su compra por motivos personales  se dio aviso a tienda y se envio el correo."/>
    <s v="Romina Silman Navarro"/>
    <x v="735"/>
    <s v="devolución"/>
    <x v="7"/>
    <s v="100242943"/>
    <x v="2"/>
    <x v="2"/>
    <x v="4"/>
    <s v="58.00"/>
    <s v="Sin responsable"/>
    <s v=""/>
    <x v="4"/>
    <s v="sd"/>
    <d v="2024-03-15T00:00:00"/>
    <s v="11:00-12:00"/>
    <x v="0"/>
    <x v="5"/>
    <x v="2"/>
    <x v="3"/>
    <x v="3"/>
    <x v="1"/>
  </r>
  <r>
    <n v="375514"/>
    <s v="Atencion Libro de reclamos MAAL-001-0817 MAAL-001-0816 MAAL-001-0815 MAAL-001-0814"/>
    <s v="Nro.MAAL-001-0817 001-0816 001-0815 001-0814//pedido cliente ausente. Reclama que deberíamos tener horario fijo de entrega y no 10 min de espera// se explico rangos de entrega y tiempo de espera .No procede su reclamo. Paga reprogramación"/>
    <s v="Maria Jacinto"/>
    <x v="736"/>
    <s v="Libro de reclamaciones - transferencia"/>
    <x v="9"/>
    <s v="100243080"/>
    <x v="2"/>
    <x v="4"/>
    <x v="4"/>
    <s v=""/>
    <s v="Sin responsable"/>
    <s v=""/>
    <x v="4"/>
    <s v="sd"/>
    <d v="2024-03-14T00:00:00"/>
    <s v="16:00-17:00"/>
    <x v="1"/>
    <x v="7"/>
    <x v="2"/>
    <x v="3"/>
    <x v="3"/>
    <x v="1"/>
  </r>
  <r>
    <n v="375687"/>
    <s v="Buenos días"/>
    <s v="Pidio factura y le emitiero boleta. solicita cambio pero en la factura no colocaron dos productos. La cajera la atendió de mala gracia por que le solicito cambio. tienda gestionará la creación de la factura"/>
    <s v="Francesca Zapata"/>
    <x v="737"/>
    <s v=""/>
    <x v="3"/>
    <s v="2400017029"/>
    <x v="0"/>
    <x v="1"/>
    <x v="0"/>
    <s v=""/>
    <s v="Tienda Cajer@"/>
    <s v=""/>
    <x v="4"/>
    <s v="Raquel armas"/>
    <d v="2024-03-07T00:00:00"/>
    <s v="18:21"/>
    <x v="0"/>
    <x v="3"/>
    <x v="2"/>
    <x v="0"/>
    <x v="3"/>
    <x v="0"/>
  </r>
  <r>
    <n v="375699"/>
    <s v="Ha enviado una Imagen"/>
    <s v="reclama pedido equivocado  compro porcion de tres leches clasica y le llego caja de galletas chocochoco  se avisa a tienda y se envia producto. tienda demoro 1hora y media en responder"/>
    <s v="Maria Esther Bendezu Ortiz"/>
    <x v="738"/>
    <s v="Cortesía - con reclamo a agregador"/>
    <x v="2"/>
    <s v="2178473920"/>
    <x v="1"/>
    <x v="15"/>
    <x v="1"/>
    <s v=""/>
    <s v="Tienda Vitrina"/>
    <s v=""/>
    <x v="111"/>
    <s v="Míriam arias"/>
    <d v="2024-03-15T00:00:00"/>
    <s v="09:22"/>
    <x v="0"/>
    <x v="2"/>
    <x v="2"/>
    <x v="0"/>
    <x v="43"/>
    <x v="0"/>
  </r>
  <r>
    <n v="375734"/>
    <s v="Ha enviado una Imagen"/>
    <s v="Agendo en aramburu el recojo de 2 tartaletas de frutos rojos 12pz para recojo programado en La encalada.El supervisor olvido el pedido y no estaba listo.Se pide disculpas por lo sucedido   el pedido se recogio en Aramburu."/>
    <s v="Nora Obando"/>
    <x v="739"/>
    <s v=""/>
    <x v="3"/>
    <s v="2400012808"/>
    <x v="0"/>
    <x v="8"/>
    <x v="5"/>
    <s v=""/>
    <s v="Tienda Supervisor"/>
    <s v=""/>
    <x v="4"/>
    <s v="Gianfranco Alfajame"/>
    <d v="2024-03-15T00:00:00"/>
    <s v="14:00-15:00"/>
    <x v="0"/>
    <x v="3"/>
    <x v="2"/>
    <x v="0"/>
    <x v="3"/>
    <x v="0"/>
  </r>
  <r>
    <n v="375739"/>
    <s v="Hola Stephany  según lo conversado telefónicamente le hago llegar este mensaje para poder atender su caso."/>
    <s v="No llegó tarjeta impresa// se reporta a tienda// se hace envío de tarjeta impresa + una galleta."/>
    <s v="Stephany Rosas"/>
    <x v="740"/>
    <s v="nollegotarjetadedicatoria - Cortesía"/>
    <x v="8"/>
    <s v="100243296"/>
    <x v="2"/>
    <x v="3"/>
    <x v="4"/>
    <s v=""/>
    <s v="Tienda Vitrina"/>
    <s v=""/>
    <x v="4"/>
    <s v="María Coronado"/>
    <d v="2024-03-15T00:00:00"/>
    <s v="12:00-14:00"/>
    <x v="0"/>
    <x v="0"/>
    <x v="2"/>
    <x v="0"/>
    <x v="7"/>
    <x v="0"/>
  </r>
  <r>
    <n v="375778"/>
    <s v="Llamada a 51987811250"/>
    <s v="no sabe quien le envío el presente no le llego una tarjeta dedicatoria  se brinda por teléfono el mensaje y se ofrece disculpas"/>
    <s v="Deborah Infante Chui"/>
    <x v="741"/>
    <s v="nollegotarjetadedicatoria"/>
    <x v="8"/>
    <s v="100243239"/>
    <x v="2"/>
    <x v="3"/>
    <x v="4"/>
    <s v=""/>
    <s v="Tienda Vitrina"/>
    <s v=""/>
    <x v="4"/>
    <s v="María Coronado"/>
    <d v="2024-03-15T00:00:00"/>
    <s v="12:00-14:00"/>
    <x v="0"/>
    <x v="0"/>
    <x v="2"/>
    <x v="0"/>
    <x v="7"/>
    <x v="0"/>
  </r>
  <r>
    <n v="375787"/>
    <s v="Atencion libro de reclamos MAAL-001-0818"/>
    <s v="MAAL-001-0818- NO PROCEDE cliente recogió su merengado de fresa 12pz  a las 9am y lo refrigero hasta las 3pm y luego lo llevo al km86 donde noto que el merengado estaba achatado y botaba almibar.comenta que hay un sticker de 24h y eso debe durar   se ofre"/>
    <s v="María Eugenia Forsyth Tudela"/>
    <x v="742"/>
    <s v="Libro de reclamaciones - Cortesía - IR no figura como cortesia"/>
    <x v="11"/>
    <s v="100242888"/>
    <x v="2"/>
    <x v="0"/>
    <x v="5"/>
    <s v="99"/>
    <s v="Sin responsable"/>
    <s v=""/>
    <x v="112"/>
    <s v="SD"/>
    <d v="2024-03-15T00:00:00"/>
    <s v="09:00-10:00"/>
    <x v="1"/>
    <x v="7"/>
    <x v="2"/>
    <x v="3"/>
    <x v="1"/>
    <x v="1"/>
  </r>
  <r>
    <n v="375836"/>
    <s v="Atencion libro de reclamos MAAL-001-0819"/>
    <s v="MAAL-001-0819 Pedido en Rappi no entregado  tienda entrego el pedido hace 1 hora  se informa al cliente y se indica que se contacte con su canal de compra."/>
    <s v="Zenaida Rodas"/>
    <x v="743"/>
    <s v="Libro de reclamaciones - sin reclamo a agregador"/>
    <x v="19"/>
    <s v="2178510000"/>
    <x v="1"/>
    <x v="4"/>
    <x v="1"/>
    <s v=""/>
    <s v="Delivery agregadores"/>
    <s v=""/>
    <x v="18"/>
    <s v="sd"/>
    <d v="2024-03-15T00:00:00"/>
    <s v="18:29"/>
    <x v="1"/>
    <x v="4"/>
    <x v="2"/>
    <x v="2"/>
    <x v="10"/>
    <x v="1"/>
  </r>
  <r>
    <n v="375910"/>
    <s v="Muchas gracias"/>
    <s v="No le llegó tarjeta impresa por su pedido realizado ayer / se tomará como feedback con tienda encargada y se pide disculpas al cliente."/>
    <s v="Katherine Vega Sevillano"/>
    <x v="744"/>
    <s v="nollegotarjetadedicatoria"/>
    <x v="8"/>
    <s v="100243393"/>
    <x v="2"/>
    <x v="11"/>
    <x v="5"/>
    <s v=""/>
    <s v="Tienda Vitrina"/>
    <s v=""/>
    <x v="4"/>
    <s v="Tatiana Torres"/>
    <d v="2024-03-15T00:00:00"/>
    <s v="19:00-20:00"/>
    <x v="0"/>
    <x v="0"/>
    <x v="2"/>
    <x v="0"/>
    <x v="7"/>
    <x v="0"/>
  </r>
  <r>
    <n v="375961"/>
    <s v="Libro de reclamos por pedido movido tienda megaplaza - Ticket: 375961"/>
    <s v="MAAL-001-0820 / reclama que sus tres leches de chocolate de 12pz llego movido y golpeado.Se pide disculpas y se envia un nuevo producto ."/>
    <s v="Tania Robles"/>
    <x v="745"/>
    <s v="Libro de reclamaciones - Cortesía"/>
    <x v="24"/>
    <s v="100243430"/>
    <x v="2"/>
    <x v="10"/>
    <x v="9"/>
    <s v=""/>
    <s v="Rappi Cargo"/>
    <s v=""/>
    <x v="1"/>
    <s v="Robert Dario Rangel Rangel"/>
    <d v="2024-03-16T00:00:00"/>
    <s v="11:00-12:00"/>
    <x v="1"/>
    <x v="6"/>
    <x v="2"/>
    <x v="5"/>
    <x v="1"/>
    <x v="0"/>
  </r>
  <r>
    <n v="375967"/>
    <s v="Llamada de 51997673224"/>
    <s v="Cliente indica que realizó la compra de 2 carrot cake 12p  pero solo le llegó uno / tienda envia el restante"/>
    <s v="Lisseeth Chirinos"/>
    <x v="746"/>
    <s v="sin reclamo a agregador"/>
    <x v="0"/>
    <s v="2178578859"/>
    <x v="1"/>
    <x v="1"/>
    <x v="1"/>
    <s v=""/>
    <s v="Tienda Vitrina"/>
    <s v=""/>
    <x v="16"/>
    <s v="Santiago Salinas"/>
    <d v="2024-03-16T00:00:00"/>
    <s v="15.32"/>
    <x v="0"/>
    <x v="0"/>
    <x v="2"/>
    <x v="0"/>
    <x v="1"/>
    <x v="0"/>
  </r>
  <r>
    <n v="376039"/>
    <s v="Ha enviado una Imagen"/>
    <s v="cliente compra 3 porciones de tres leches de chocolate y le entregan la 3 leches clasica. se aviso a tienda   cliente recogera los productos correctos."/>
    <s v="Oscar Ruiz"/>
    <x v="747"/>
    <s v="Cortesía"/>
    <x v="2"/>
    <s v="2400027364"/>
    <x v="0"/>
    <x v="4"/>
    <x v="0"/>
    <s v="48.00"/>
    <s v="Tienda Vitrina"/>
    <s v=""/>
    <x v="46"/>
    <s v="Roselaura hurtado"/>
    <d v="2024-03-16T00:00:00"/>
    <s v="19:50"/>
    <x v="0"/>
    <x v="2"/>
    <x v="2"/>
    <x v="0"/>
    <x v="4"/>
    <x v="0"/>
  </r>
  <r>
    <n v="376077"/>
    <s v="Hola Fanning  somos de Maria Almenara. ¡Hemos llegado a tu dirección para la entrega de tu pedido!"/>
    <s v="pedido no entregado  asesor solicita pago para reprogramación sin indicar primero los rangos disponibles. cliente no puede esperar  envia a su driver y el pedido aún no regresaba a tienda  asesor no da información clara al cliente. Cliente recepciona pedi"/>
    <s v="Fanning Musaja"/>
    <x v="748"/>
    <s v="Cortesía - devolución"/>
    <x v="3"/>
    <s v="100243599"/>
    <x v="2"/>
    <x v="13"/>
    <x v="4"/>
    <s v="6"/>
    <s v="Atención al cliente"/>
    <s v=""/>
    <x v="4"/>
    <s v="Kelly Aparicio"/>
    <d v="2024-03-17T00:00:00"/>
    <s v="12:00-13:00"/>
    <x v="0"/>
    <x v="3"/>
    <x v="2"/>
    <x v="1"/>
    <x v="3"/>
    <x v="1"/>
  </r>
  <r>
    <n v="376162"/>
    <s v="Disculpe me podría llamar estoy con el.joven motorizado que ahora se quiere llevar el pedido"/>
    <s v="Cliente reclama producto faltante Combo 4 Porciones (agregador Rappi) . No salio el producto el la comanda / Se envía el producto"/>
    <s v="Claudia Arnao Montoya"/>
    <x v="749"/>
    <s v="ECommerce/webFalla - sin reclamo a agregador"/>
    <x v="0"/>
    <s v="2178677550"/>
    <x v="1"/>
    <x v="5"/>
    <x v="1"/>
    <s v=""/>
    <s v="Sistema"/>
    <s v=""/>
    <x v="105"/>
    <s v="sd"/>
    <d v="2024-03-17T00:00:00"/>
    <s v="16:34"/>
    <x v="0"/>
    <x v="0"/>
    <x v="2"/>
    <x v="4"/>
    <x v="33"/>
    <x v="1"/>
  </r>
  <r>
    <n v="376170"/>
    <s v="Reclamo calidad de producto keke de manzana y zanahoria secos  tienda la molina ticket #376170"/>
    <s v="Kekes secos y pura masa  ha bajado la calidad"/>
    <s v="Julio Ojeda"/>
    <x v="750"/>
    <s v="Google MB 3 - Rating: 3 - GMB"/>
    <x v="1"/>
    <s v="sd"/>
    <x v="3"/>
    <x v="0"/>
    <x v="0"/>
    <s v=""/>
    <s v="Tienda / Producción"/>
    <s v="Seco"/>
    <x v="18"/>
    <s v="sd"/>
    <d v="2024-03-03T00:00:00"/>
    <s v="sd"/>
    <x v="0"/>
    <x v="1"/>
    <x v="2"/>
    <x v="1"/>
    <x v="10"/>
    <x v="0"/>
  </r>
  <r>
    <n v="376202"/>
    <s v="Hola que tal?"/>
    <s v="Pedido llego movido / se indica al cliente que realice el reclamo por soporte Rappi / tienda confirma que producto salio bien de tienda"/>
    <s v="Patricia Poma"/>
    <x v="751"/>
    <s v="con reclamo a agregador"/>
    <x v="5"/>
    <s v="2178688916"/>
    <x v="1"/>
    <x v="9"/>
    <x v="1"/>
    <s v=""/>
    <s v="Delivery agregadores"/>
    <s v=""/>
    <x v="6"/>
    <s v="sd"/>
    <d v="2024-03-17T00:00:00"/>
    <s v="18:33"/>
    <x v="0"/>
    <x v="4"/>
    <x v="2"/>
    <x v="2"/>
    <x v="5"/>
    <x v="1"/>
  </r>
  <r>
    <n v="376208"/>
    <s v="#(376208) DEVOLUCION Stephanie Saldarriaga 6 soles"/>
    <s v="Cliente se comunica sobre el pedido del 14 - cliente se acerco al local y se elimino la guia // se vuelve a contactar enviando datos para la devolucion #365965"/>
    <s v="Stephanie Saldarriaga Cabrera"/>
    <x v="752"/>
    <s v="devolución"/>
    <x v="7"/>
    <s v="100232510"/>
    <x v="2"/>
    <x v="4"/>
    <x v="4"/>
    <s v="6"/>
    <s v="Sin responsable"/>
    <s v=""/>
    <x v="4"/>
    <s v="sd"/>
    <d v="2024-02-14T00:00:00"/>
    <s v="12:00-14:00"/>
    <x v="0"/>
    <x v="5"/>
    <x v="2"/>
    <x v="3"/>
    <x v="3"/>
    <x v="1"/>
  </r>
  <r>
    <n v="376229"/>
    <s v="MAAL-001-082 1 Libro Reclamo mala atención (Aramburu) Ticket 376229"/>
    <s v="MAAL-001-0821 Cliente indica que no le  llego la tarjeta impresa que debio llegar. Se informa que el 15/03 se envio la misma junto con una cortesia . Cliente desea que le llegue algo mas caro de lo que pidio o el mismo. No procede"/>
    <s v="Stephany Rosas"/>
    <x v="753"/>
    <s v="Libro de reclamaciones - nollegotarjetadedicatoria"/>
    <x v="18"/>
    <s v="100243296"/>
    <x v="2"/>
    <x v="3"/>
    <x v="4"/>
    <s v=""/>
    <s v="Tienda Vitrina"/>
    <s v=""/>
    <x v="4"/>
    <s v="Maria Coronado"/>
    <d v="2024-03-15T00:00:00"/>
    <s v="12:00-14:00"/>
    <x v="1"/>
    <x v="0"/>
    <x v="2"/>
    <x v="0"/>
    <x v="7"/>
    <x v="0"/>
  </r>
  <r>
    <n v="376249"/>
    <s v="Hola Nicole   según lo conversado telefónicamente le hago llegar este mensaje para poder atender su caso."/>
    <s v="Cliente indica que solicito 2 porciones de torta de chocolate y le  llego solo 1 a se ha contactado con soporte didi pero no le dan ninguna respuesta Tienda envia el incompleto"/>
    <s v="Nicole Cobero"/>
    <x v="754"/>
    <s v="sin reclamo a agregador"/>
    <x v="0"/>
    <s v="5"/>
    <x v="1"/>
    <x v="5"/>
    <x v="7"/>
    <s v=""/>
    <s v="Tienda Vitrina"/>
    <s v=""/>
    <x v="7"/>
    <s v="Jenifer Caldas"/>
    <d v="2024-03-17T00:00:00"/>
    <s v="21.26"/>
    <x v="0"/>
    <x v="0"/>
    <x v="2"/>
    <x v="0"/>
    <x v="4"/>
    <x v="0"/>
  </r>
  <r>
    <n v="376301"/>
    <s v="RECLAMO MALA ATENCION ENCALADA  376301"/>
    <s v="compró en tienda para recojo de 10:00 a 11:00 pero llama 11:55 informando que no le han enviado. tienda tomó el pedido pero para pickup y no delivery como solicitó la cliente. Se brinda dirección a tienda para que hagan envío."/>
    <s v="Elia Ramirez"/>
    <x v="755"/>
    <s v=""/>
    <x v="3"/>
    <s v="SD"/>
    <x v="0"/>
    <x v="8"/>
    <x v="4"/>
    <s v=""/>
    <s v="Tienda Cajer@"/>
    <s v=""/>
    <x v="4"/>
    <s v="SD"/>
    <d v="2024-03-18T00:00:00"/>
    <s v="10:00-11:00"/>
    <x v="0"/>
    <x v="3"/>
    <x v="2"/>
    <x v="0"/>
    <x v="3"/>
    <x v="0"/>
  </r>
  <r>
    <n v="376363"/>
    <s v="Ha enviado una Imagen"/>
    <s v="pidió minimaria de chocolate y caja de alfajores pero solo enviaron la minimaria. cliente informa que minutos después del reclamo enviaron la caja de alfajores.  tienda confirmo que enviaron el faltante"/>
    <s v="Alessandra Marro"/>
    <x v="756"/>
    <s v="sin reclamo a agregador"/>
    <x v="0"/>
    <s v="2178740493"/>
    <x v="1"/>
    <x v="13"/>
    <x v="1"/>
    <s v=""/>
    <s v="Tienda Vitrina"/>
    <s v=""/>
    <x v="6"/>
    <s v="Alejandra Ciccia"/>
    <d v="2024-03-18T00:00:00"/>
    <s v="14:20"/>
    <x v="0"/>
    <x v="0"/>
    <x v="2"/>
    <x v="0"/>
    <x v="5"/>
    <x v="0"/>
  </r>
  <r>
    <n v="376376"/>
    <s v="Ha enviado una Imagen"/>
    <s v="MAAL-001-0822 cliente indica que encontro un elemento extraño plastico en carrot cake 12pz.Se ofrece disculpas y se envia un nuevo producto ."/>
    <s v="Flora Mirella Yaipen Custodio"/>
    <x v="757"/>
    <s v="Libro de reclamaciones - Cortesía - sin reclamo a agregador"/>
    <x v="6"/>
    <s v="1125246429"/>
    <x v="1"/>
    <x v="12"/>
    <x v="3"/>
    <s v="99"/>
    <s v="Producción"/>
    <s v="plástico"/>
    <x v="16"/>
    <s v="sd"/>
    <d v="2024-03-18T00:00:00"/>
    <s v="14:10"/>
    <x v="1"/>
    <x v="1"/>
    <x v="2"/>
    <x v="1"/>
    <x v="1"/>
    <x v="1"/>
  </r>
  <r>
    <n v="376377"/>
    <s v="FEEDBACK RECLAMO PEDIDO EQUIVOCADO TIENDA Dos de Mayo #376377"/>
    <s v="Llegó mouse de limón en vez de minimaria carrot cake// se reporta a tienda y a rappi// Se envía producto correcto a cliente por equivocacion de tienda.Pedido recibido."/>
    <s v="Claudia Mendez"/>
    <x v="758"/>
    <s v="Cortesía - con reclamo a agregador"/>
    <x v="2"/>
    <s v="2178741642"/>
    <x v="1"/>
    <x v="13"/>
    <x v="1"/>
    <s v="15.00"/>
    <s v="Tienda Vitrina"/>
    <s v=""/>
    <x v="104"/>
    <s v="Alejandra Ciccia"/>
    <d v="2024-03-18T00:00:00"/>
    <s v="14:39"/>
    <x v="0"/>
    <x v="2"/>
    <x v="2"/>
    <x v="0"/>
    <x v="41"/>
    <x v="0"/>
  </r>
  <r>
    <n v="376382"/>
    <s v="Buenas tardes"/>
    <s v="Cambió fecha de entrega inicial 15/03 para el día 22/03 / Se verifica que no se modificó en beetrack / Se le confirma a la cliente se enviará en la fecha que nos indicó.No se genero cortesia   se refuerza con agente."/>
    <s v="Milagros Angeles "/>
    <x v="759"/>
    <s v=""/>
    <x v="2"/>
    <s v="2400017720"/>
    <x v="0"/>
    <x v="8"/>
    <x v="4"/>
    <s v=""/>
    <s v="Atención al cliente"/>
    <s v=""/>
    <x v="38"/>
    <s v="Lucero del alba"/>
    <d v="2024-03-22T00:00:00"/>
    <s v="09:00-10:00"/>
    <x v="0"/>
    <x v="2"/>
    <x v="2"/>
    <x v="1"/>
    <x v="2"/>
    <x v="1"/>
  </r>
  <r>
    <n v="376431"/>
    <s v="Llamada de 51982947967"/>
    <s v="Cliente indica que no se puso la dedicatoria a su torta / se consulta con MA La Molina / Cliente recogerá dedicatoria en tienda."/>
    <s v="Sara "/>
    <x v="760"/>
    <s v=""/>
    <x v="14"/>
    <s v="2400014024"/>
    <x v="0"/>
    <x v="0"/>
    <x v="0"/>
    <s v=""/>
    <s v="Tienda Vitrina"/>
    <s v=""/>
    <x v="4"/>
    <s v="Roberto"/>
    <d v="2024-03-18T00:00:00"/>
    <s v="15:35"/>
    <x v="0"/>
    <x v="0"/>
    <x v="2"/>
    <x v="0"/>
    <x v="14"/>
    <x v="0"/>
  </r>
  <r>
    <n v="376443"/>
    <s v="FEEDBACK RECLAMO DELIVERY PROPIO TIENDA La molina #376443"/>
    <s v="cliente reclama  que su red velvet 12pz llego movido por delivery propio/ se ofrece una nueva torta para envio. / Cliente desea carrot cake de 12 pzs"/>
    <s v="Yolanda Vargas"/>
    <x v="761"/>
    <s v="Cortesía"/>
    <x v="10"/>
    <s v="2400014012"/>
    <x v="0"/>
    <x v="0"/>
    <x v="4"/>
    <s v="105.00"/>
    <s v="Delivery MA"/>
    <s v=""/>
    <x v="37"/>
    <s v="JAIR MENDOZA"/>
    <d v="2024-03-18T00:00:00"/>
    <s v="17:00-18:00"/>
    <x v="0"/>
    <x v="6"/>
    <x v="2"/>
    <x v="5"/>
    <x v="15"/>
    <x v="0"/>
  </r>
  <r>
    <n v="376444"/>
    <s v="Libro de reclamos San Miguel Ticket:376444"/>
    <s v="MAAL-001-0823 reclama porque Easter - mini carrot cake le llego sin dedicatoria en torta  no se valida en el sistema el msm/ se ofrece cortesía porción de torta por cliente insistente no acepta no haber colocado dedicatoria."/>
    <s v="alejandro diaz"/>
    <x v="762"/>
    <s v="Libro de reclamaciones - Cortesía"/>
    <x v="17"/>
    <s v="100243898"/>
    <x v="2"/>
    <x v="4"/>
    <x v="4"/>
    <s v=""/>
    <s v="Sin responsable"/>
    <s v=""/>
    <x v="4"/>
    <s v="sd"/>
    <d v="2024-03-18T00:00:00"/>
    <s v="17:00-18:00"/>
    <x v="1"/>
    <x v="0"/>
    <x v="2"/>
    <x v="3"/>
    <x v="14"/>
    <x v="1"/>
  </r>
  <r>
    <n v="376504"/>
    <s v="Reclamo producto movido agregador Ticket  376504"/>
    <s v="cliente reclama porque su pareja solicito un love box clasico por agregadores y le llego movido  envia evidencia  nos contactamos con soporte de agregador pero no dan solucion  se le envia cortesia de un peti box por rappi cargo"/>
    <s v="Nicolle Rengifo"/>
    <x v="763"/>
    <s v="Cortesía - sin reclamo a agregador"/>
    <x v="5"/>
    <s v="1125536324"/>
    <x v="1"/>
    <x v="10"/>
    <x v="3"/>
    <s v="32.00"/>
    <s v="Delivery agregadores"/>
    <s v=""/>
    <x v="11"/>
    <s v="SD"/>
    <d v="2024-03-18T00:00:00"/>
    <s v="20.06"/>
    <x v="0"/>
    <x v="4"/>
    <x v="2"/>
    <x v="2"/>
    <x v="9"/>
    <x v="1"/>
  </r>
  <r>
    <n v="376509"/>
    <s v="Reclamo dedicatoria-tienda Aramburu Ticket376509"/>
    <s v="MAAL-001-0824 no llegó tarjeta impresa// se llama a cliente  se ofrece entrega de tarjeta + cortesía// cliente acepta  recogerá en tienda de Aramburú."/>
    <s v="Odalis Vera Mendoza"/>
    <x v="764"/>
    <s v="Libro de reclamaciones - nollegotarjetadedicatoria - Cortesía"/>
    <x v="18"/>
    <s v="100243880"/>
    <x v="2"/>
    <x v="10"/>
    <x v="5"/>
    <s v="16.00"/>
    <s v="Tienda Vitrina"/>
    <s v=""/>
    <x v="4"/>
    <s v="sd"/>
    <d v="2024-03-18T00:00:00"/>
    <s v="20:00-21:00"/>
    <x v="1"/>
    <x v="0"/>
    <x v="2"/>
    <x v="0"/>
    <x v="7"/>
    <x v="0"/>
  </r>
  <r>
    <n v="376586"/>
    <s v="Hola Mariela  según lo conversado telefónicamente le hago llegar este mensaje para poder atender su caso."/>
    <s v="Llegó sabor equivado de cajita de cookies  en vez de coconout llegó chocochip// se reporta a tienda// se hac envio del producto correcto."/>
    <s v="Mariela "/>
    <x v="765"/>
    <s v="Cortesía - sin reclamo a agregador"/>
    <x v="2"/>
    <s v="1125843518"/>
    <x v="1"/>
    <x v="2"/>
    <x v="3"/>
    <s v="24.90"/>
    <s v="Tienda Vitrina"/>
    <s v=""/>
    <x v="18"/>
    <s v="Danyra Mori"/>
    <d v="2024-03-19T00:00:00"/>
    <s v="11:41"/>
    <x v="0"/>
    <x v="2"/>
    <x v="2"/>
    <x v="0"/>
    <x v="10"/>
    <x v="0"/>
  </r>
  <r>
    <n v="376603"/>
    <s v="Hola  según lo conversado quedo atenta a su comunicación"/>
    <s v="MAAL -045-2024 // reclama que compro un crocante de manzana 12pz en tienda 16/03   partio el producto el dia 16 y guardo lo restante para consumirlo 2 dias despues y noto que habia moho .El cliente reclamo en tienda y le ofrecieron devolucion mas cortesia"/>
    <s v="Laura Espinoza Marchena"/>
    <x v="766"/>
    <s v="Libro de reclamaciones - devolución"/>
    <x v="16"/>
    <s v="2400027291"/>
    <x v="0"/>
    <x v="4"/>
    <x v="0"/>
    <s v=""/>
    <s v="Sin responsable"/>
    <s v="Hongo"/>
    <x v="22"/>
    <s v="sd"/>
    <d v="2024-03-16T00:00:00"/>
    <s v="17:52"/>
    <x v="1"/>
    <x v="1"/>
    <x v="2"/>
    <x v="3"/>
    <x v="12"/>
    <x v="1"/>
  </r>
  <r>
    <n v="376621"/>
    <s v="Ha enviado una Imagen"/>
    <s v="Pidió 2 porciones de torta de chocolate  le llegó solo 1 porción / Solicita se le envíe la otra porción / Se informa a tienda / Se realiza el envío de producto faltante"/>
    <s v="Cassandra Arcos"/>
    <x v="767"/>
    <s v="con reclamo a agregador"/>
    <x v="0"/>
    <s v="1125912559"/>
    <x v="1"/>
    <x v="3"/>
    <x v="3"/>
    <s v=""/>
    <s v="Tienda Vitrina"/>
    <s v=""/>
    <x v="7"/>
    <s v="Margaret ñaupa"/>
    <d v="2024-03-19T00:00:00"/>
    <s v="13:53"/>
    <x v="0"/>
    <x v="0"/>
    <x v="2"/>
    <x v="0"/>
    <x v="4"/>
    <x v="0"/>
  </r>
  <r>
    <n v="376629"/>
    <s v="Ha enviado una Imagen"/>
    <s v="Cliente indica que llegó su red velvet 12pz movido/ se solicita evidencia / se genera consulta con tienda / se crea guía para envío de cortesía de una nueva torta por movimiento."/>
    <s v="Diego Fuentes"/>
    <x v="768"/>
    <s v="Cortesía"/>
    <x v="10"/>
    <s v="100244090"/>
    <x v="2"/>
    <x v="5"/>
    <x v="4"/>
    <s v=""/>
    <s v="Delivery MA"/>
    <s v=""/>
    <x v="37"/>
    <s v="Daniel Natera"/>
    <d v="2024-03-19T00:00:00"/>
    <s v="14:00-15:00"/>
    <x v="0"/>
    <x v="6"/>
    <x v="2"/>
    <x v="5"/>
    <x v="15"/>
    <x v="0"/>
  </r>
  <r>
    <n v="376675"/>
    <s v="FEEDBACK RECLAMO PEDIDO EQUIVOCADO TIENDA Aramburu #376675"/>
    <s v="Cliente indica que solicitó una empanada de carne y una de pollo pero le llegaron 2 de carne.Tienda enviara el producto correcto ."/>
    <s v="Solange Tello"/>
    <x v="769"/>
    <s v="Cortesía"/>
    <x v="2"/>
    <s v="2400014247"/>
    <x v="0"/>
    <x v="3"/>
    <x v="0"/>
    <s v=""/>
    <s v="Tienda Vitrina"/>
    <s v=""/>
    <x v="57"/>
    <s v="sd"/>
    <d v="2024-03-19T00:00:00"/>
    <s v="16:01"/>
    <x v="0"/>
    <x v="2"/>
    <x v="2"/>
    <x v="0"/>
    <x v="26"/>
    <x v="0"/>
  </r>
  <r>
    <n v="376687"/>
    <s v="#376687 DEVOLUCION + Saira licel - S/38.00 SOLES"/>
    <s v="Cancelacion de producto por motivos personales  se pide datos y se envia correo ."/>
    <s v="Saira licel Isique tomas"/>
    <x v="770"/>
    <s v="devolución"/>
    <x v="7"/>
    <s v="100244195"/>
    <x v="2"/>
    <x v="7"/>
    <x v="4"/>
    <s v="38.00"/>
    <s v="Sin responsable"/>
    <s v=""/>
    <x v="4"/>
    <s v="sd"/>
    <d v="2024-03-19T00:00:00"/>
    <s v="18:00-19:00"/>
    <x v="0"/>
    <x v="5"/>
    <x v="2"/>
    <x v="3"/>
    <x v="3"/>
    <x v="1"/>
  </r>
  <r>
    <n v="376688"/>
    <s v="Reclamo mala atención san miguel Ticket:376688"/>
    <s v="Cliente indica que compró un café en tienda de San Miguel  indica que no le ofrecieron ni una servilleta  comenta que no es la primera vez que le sucede que cuando no está el supervisor todo va mal en esa tienda.Se agradece sugerencia."/>
    <s v="Roberto Guevara"/>
    <x v="771"/>
    <s v=""/>
    <x v="3"/>
    <s v="sd"/>
    <x v="0"/>
    <x v="4"/>
    <x v="2"/>
    <s v=""/>
    <s v="Tienda Meser@"/>
    <s v=""/>
    <x v="4"/>
    <s v="SD"/>
    <d v="2024-03-19T00:00:00"/>
    <s v="16:00-17:00"/>
    <x v="0"/>
    <x v="3"/>
    <x v="2"/>
    <x v="0"/>
    <x v="3"/>
    <x v="0"/>
  </r>
  <r>
    <n v="376734"/>
    <s v="."/>
    <s v="turron de chocolate 12p llego derretido. cliente vive en el agustino. Comenta que el driver fue malcriado por no querer esperar 7 minutos. Carla indica entregarle uno nuevo"/>
    <s v="Francisco Gastelo"/>
    <x v="772"/>
    <s v="Cortesía - con reclamo a agregador"/>
    <x v="5"/>
    <s v="sd"/>
    <x v="1"/>
    <x v="0"/>
    <x v="1"/>
    <s v=""/>
    <s v="Delivery agregadores"/>
    <s v=""/>
    <x v="20"/>
    <s v="sd"/>
    <d v="2024-03-19T00:00:00"/>
    <s v="14:00-16:00"/>
    <x v="0"/>
    <x v="4"/>
    <x v="2"/>
    <x v="2"/>
    <x v="1"/>
    <x v="1"/>
  </r>
  <r>
    <n v="376744"/>
    <s v="Llamada de 51996365502"/>
    <s v="Cliente indica que solicito una minimaria de chocolate por pedidos ya en el horario de las 5 pm y hasta la hora no recibe el pedido se consulta soporte peya y nos indica que ya el pedido registra como finalizado.Se informa al cliente y se deriva a su agre"/>
    <s v="Martha "/>
    <x v="773"/>
    <s v="sin reclamo a agregador"/>
    <x v="5"/>
    <s v="1126079852"/>
    <x v="1"/>
    <x v="6"/>
    <x v="3"/>
    <s v=""/>
    <s v="Delivery agregadores"/>
    <s v=""/>
    <x v="23"/>
    <s v="sd"/>
    <d v="2024-03-19T00:00:00"/>
    <s v="17:23"/>
    <x v="0"/>
    <x v="4"/>
    <x v="2"/>
    <x v="2"/>
    <x v="2"/>
    <x v="1"/>
  </r>
  <r>
    <n v="376807"/>
    <s v="Hola carolina  según lo conversado telefónicamente le hago llegar este mensaje para poder atender su caso."/>
    <s v="Cliente indica llegó petit box movido// se consulta a agregador compensación// cliente fue compensado por aplicativo  cliente conforme."/>
    <s v="Deisy  Carolina "/>
    <x v="774"/>
    <s v="con reclamo a agregador"/>
    <x v="5"/>
    <s v="2178803542"/>
    <x v="1"/>
    <x v="5"/>
    <x v="1"/>
    <s v=""/>
    <s v="Delivery agregadores"/>
    <s v=""/>
    <x v="55"/>
    <s v="sd"/>
    <d v="2024-03-19T00:00:00"/>
    <s v="15:29"/>
    <x v="0"/>
    <x v="4"/>
    <x v="2"/>
    <x v="2"/>
    <x v="9"/>
    <x v="1"/>
  </r>
  <r>
    <n v="376826"/>
    <s v="Buenos días"/>
    <s v="cliente indica que solicito la torta clasica de chocolate y un topper grande y no recibio el topper  se avisa a tienda y tienda envia el correo"/>
    <s v="Veronica Gonzales"/>
    <x v="775"/>
    <s v=""/>
    <x v="0"/>
    <s v="100244208"/>
    <x v="2"/>
    <x v="6"/>
    <x v="4"/>
    <s v=""/>
    <s v="Tienda Vitrina"/>
    <s v=""/>
    <x v="44"/>
    <s v="rebecca"/>
    <d v="2024-03-20T00:00:00"/>
    <s v="10.00-11.00"/>
    <x v="0"/>
    <x v="0"/>
    <x v="2"/>
    <x v="0"/>
    <x v="22"/>
    <x v="0"/>
  </r>
  <r>
    <n v="376839"/>
    <s v="FEEDBACK RECLAMO DEMORA DELIVERY PROPIO TIENDA (BOLIVAR) #(376839)"/>
    <s v="Reseña negativa por demora  tiempo de entrega: 10:09 / Se ofrecerá cortesía de galleta cranberries el día domingo 24 rango: 10:00 - 11:00 AM"/>
    <s v="Katia Fabiola Lopez Russac"/>
    <x v="776"/>
    <s v="Pedidos Fuera de hora - Cortesía - EncuestaEC"/>
    <x v="4"/>
    <s v="100244171"/>
    <x v="2"/>
    <x v="5"/>
    <x v="4"/>
    <s v="8"/>
    <s v="Delivery MA"/>
    <s v=""/>
    <x v="4"/>
    <s v="Nestor Rudy"/>
    <d v="2024-03-20T00:00:00"/>
    <s v="09:00-10:00"/>
    <x v="0"/>
    <x v="3"/>
    <x v="2"/>
    <x v="5"/>
    <x v="3"/>
    <x v="0"/>
  </r>
  <r>
    <n v="376845"/>
    <s v="Ha enviado una Imagen"/>
    <s v="cliente compra combo playero y le llego combo verano desayuno / Se informa a tienda y se envía el correcto."/>
    <s v="Nicole Siña"/>
    <x v="777"/>
    <s v="Cortesía"/>
    <x v="2"/>
    <s v="100244302"/>
    <x v="2"/>
    <x v="0"/>
    <x v="4"/>
    <s v=""/>
    <s v="Tienda Vitrina"/>
    <s v=""/>
    <x v="113"/>
    <s v="Anie"/>
    <d v="2024-03-20T00:00:00"/>
    <s v="12:00-13:00"/>
    <x v="0"/>
    <x v="2"/>
    <x v="2"/>
    <x v="0"/>
    <x v="33"/>
    <x v="0"/>
  </r>
  <r>
    <n v="376846"/>
    <s v="FEEDBACK RECLAMO PEDIDO EQUIVOCADO TIENDA Paso 28 #376846"/>
    <s v="cliente compra topper Hb y le llego make a wish y menciona tambien que estaba como regalo y enviaron con boleta el pedido.Se envia su pedido correcto/ se envía correo a Rodrigo por la boleta"/>
    <s v="Mónica Martinez Salinas"/>
    <x v="778"/>
    <s v="Stock 86 - Cortesía"/>
    <x v="2"/>
    <s v="100244294"/>
    <x v="2"/>
    <x v="2"/>
    <x v="4"/>
    <s v=""/>
    <s v="Tienda Vitrina"/>
    <s v=""/>
    <x v="114"/>
    <s v="SD/JORGEMANRIQUE-DANKE"/>
    <d v="2024-03-20T00:00:00"/>
    <s v="12:00-13:00"/>
    <x v="0"/>
    <x v="2"/>
    <x v="2"/>
    <x v="0"/>
    <x v="44"/>
    <x v="0"/>
  </r>
  <r>
    <n v="376878"/>
    <s v="FEEDBACK RECLAMO Central de pedidos-Dos de mayo#376878"/>
    <s v="Pedido fue enviado por error 20.03  fecha correcta 21.03/ error de cp quien asumio el nuevo envio.Se confirma al cliente que el pedido saldra en su fecha agendada. Pedido retorna a tienda y lo vendieron"/>
    <s v="Maria Trelles"/>
    <x v="779"/>
    <s v=""/>
    <x v="2"/>
    <s v="100243757"/>
    <x v="2"/>
    <x v="1"/>
    <x v="4"/>
    <s v=""/>
    <s v="Central de Pedidos"/>
    <s v=""/>
    <x v="9"/>
    <s v="Fernando Solis"/>
    <d v="2024-03-21T00:00:00"/>
    <s v="12:00-14:00"/>
    <x v="0"/>
    <x v="2"/>
    <x v="2"/>
    <x v="1"/>
    <x v="8"/>
    <x v="1"/>
  </r>
  <r>
    <n v="376944"/>
    <s v="Reclamo calidad de producto blue velvet Dos de mayo :sin cinta de seguridad ticket #376944"/>
    <s v="cliente reclama que su blue velvet de 12pz llego movido y sin cinta de seguridad en el acetato/ se regresa el producto a tienda cliente no lo recibio/ se coordina nuevo envió. Tienda envió nueva torta no se genero cortesía."/>
    <s v="Alvaro Rosales"/>
    <x v="780"/>
    <s v="Se cambia producto al cliente"/>
    <x v="1"/>
    <s v="100244399"/>
    <x v="2"/>
    <x v="13"/>
    <x v="4"/>
    <s v=""/>
    <s v="Tienda Vitrina"/>
    <s v="Mala presentación"/>
    <x v="26"/>
    <s v="GianPierre"/>
    <d v="2024-03-20T00:00:00"/>
    <s v="16:00-18:00"/>
    <x v="0"/>
    <x v="1"/>
    <x v="2"/>
    <x v="0"/>
    <x v="15"/>
    <x v="0"/>
  </r>
  <r>
    <n v="376959"/>
    <s v="Ha enviado una Imagen"/>
    <s v="blue velvet 12p llego destrozado. cliente tiene compensacion de 79.20 y rappi no le responde.Se enviara una nueva torta autorizado por jessi."/>
    <s v="Carlos Espinoza"/>
    <x v="781"/>
    <s v="Cortesía - con reclamo a agregador"/>
    <x v="5"/>
    <s v="2178849136"/>
    <x v="1"/>
    <x v="13"/>
    <x v="1"/>
    <s v="79.20"/>
    <s v="Delivery agregadores"/>
    <s v=""/>
    <x v="26"/>
    <s v="SD"/>
    <d v="2024-03-20T00:00:00"/>
    <s v="12:06"/>
    <x v="0"/>
    <x v="4"/>
    <x v="2"/>
    <x v="2"/>
    <x v="15"/>
    <x v="1"/>
  </r>
  <r>
    <n v="376961"/>
    <s v="Reclamo mala atención Aramburu- Ticket:376961"/>
    <s v="Nuevamente enviaron el pedido errado le llego una empanada de carne y el producto correcto era una empanada de pollo.Se enviara su empanada correcta junto con una galleta.Cliente se queja de mala atencion del personal y que le parece incomodo lo sucedido."/>
    <s v="Solange Tello"/>
    <x v="782"/>
    <s v="Cortesía"/>
    <x v="3"/>
    <s v="2400014247"/>
    <x v="0"/>
    <x v="3"/>
    <x v="0"/>
    <s v=""/>
    <s v="Tienda Vitrina"/>
    <s v=""/>
    <x v="57"/>
    <s v="Raquel armas"/>
    <d v="2024-03-20T00:00:00"/>
    <s v="10:00-12:00"/>
    <x v="0"/>
    <x v="3"/>
    <x v="2"/>
    <x v="0"/>
    <x v="26"/>
    <x v="0"/>
  </r>
  <r>
    <n v="377094"/>
    <s v="Hola"/>
    <s v="cliente compró 2 MiniMaria bruselina de vainilla con fresa y solicita solo una. se hace anulación parcial"/>
    <s v="Kathia Baldera"/>
    <x v="783"/>
    <s v="devolución"/>
    <x v="7"/>
    <s v="100244561"/>
    <x v="2"/>
    <x v="1"/>
    <x v="4"/>
    <s v="49.00"/>
    <s v="SD"/>
    <s v=""/>
    <x v="4"/>
    <s v="SD"/>
    <d v="2024-03-21T00:00:00"/>
    <s v="12:00-14:00"/>
    <x v="0"/>
    <x v="5"/>
    <x v="2"/>
    <x v="1"/>
    <x v="3"/>
    <x v="1"/>
  </r>
  <r>
    <n v="377146"/>
    <s v="Llamada de Romina HUAMAN"/>
    <s v="indica que le llego una torta de chocolate y el motorizado lo regreso a tienda para hacer el cambio."/>
    <s v="Romina HUAMAN"/>
    <x v="784"/>
    <s v=""/>
    <x v="2"/>
    <s v="100244577"/>
    <x v="2"/>
    <x v="2"/>
    <x v="4"/>
    <s v=""/>
    <s v="Delivery MA"/>
    <s v=""/>
    <x v="13"/>
    <s v="Daniel Natera"/>
    <d v="2024-03-21T00:00:00"/>
    <s v="13.00-14.00"/>
    <x v="0"/>
    <x v="2"/>
    <x v="2"/>
    <x v="5"/>
    <x v="1"/>
    <x v="0"/>
  </r>
  <r>
    <n v="377202"/>
    <s v="Reclamo demora de entrega pedido- Paso 28 Ticket:377202"/>
    <s v="90 minutos de tardanza  tienda no habia alistado el pedido y menciono que ya habia salido cuando seguia en tienda.Se ofrecio disculpas al cliente mas una cortesia de caja alfajores."/>
    <s v="Rosario Arteaga"/>
    <x v="785"/>
    <s v="Pedidos Fuera de hora - Cortesía"/>
    <x v="4"/>
    <s v="100244247"/>
    <x v="2"/>
    <x v="2"/>
    <x v="4"/>
    <s v=""/>
    <s v="Tienda Vitrina"/>
    <s v=""/>
    <x v="4"/>
    <s v="sd"/>
    <d v="2024-03-21T00:00:00"/>
    <s v="15:00-16:00"/>
    <x v="0"/>
    <x v="3"/>
    <x v="2"/>
    <x v="0"/>
    <x v="3"/>
    <x v="0"/>
  </r>
  <r>
    <n v="377219"/>
    <s v="Hola ."/>
    <s v="Cancelación de compra porque fue cancelado el evento en su universidad / no desea en otra fecha.Se solicita datos para devolucion."/>
    <s v="Roxana Martinez Vasquez"/>
    <x v="786"/>
    <s v="devolución"/>
    <x v="7"/>
    <s v="100244640"/>
    <x v="2"/>
    <x v="8"/>
    <x v="4"/>
    <s v="201"/>
    <s v="Sin responsable"/>
    <s v=""/>
    <x v="4"/>
    <s v="sd"/>
    <d v="2024-03-22T00:00:00"/>
    <s v="08:00-09:00"/>
    <x v="0"/>
    <x v="5"/>
    <x v="2"/>
    <x v="3"/>
    <x v="3"/>
    <x v="1"/>
  </r>
  <r>
    <n v="377255"/>
    <s v="Reclamo mala atención no llego tarjeta ni vela -La encalada  Ticket:377255"/>
    <s v="Cliente no recibió velita de cortesia   tampoco llegó su dedicatoria tarjeta  y le parece una mala atencion/se informa a tienda y se envia su vela + tarjeta + una cortesia."/>
    <s v="Vanessa Sulca Camac"/>
    <x v="787"/>
    <s v="nollegotarjetadedicatoria - Cortesía"/>
    <x v="0"/>
    <s v="100244714"/>
    <x v="2"/>
    <x v="8"/>
    <x v="4"/>
    <s v=""/>
    <s v="Tienda Vitrina"/>
    <s v=""/>
    <x v="115"/>
    <s v="sd"/>
    <d v="2024-03-21T00:00:00"/>
    <s v="18:00-19:00"/>
    <x v="0"/>
    <x v="0"/>
    <x v="2"/>
    <x v="0"/>
    <x v="45"/>
    <x v="0"/>
  </r>
  <r>
    <n v="377277"/>
    <s v="Hola"/>
    <s v="reclama que le llego alfajor individual y pidio una minimaria de cheseecake de nutella.Se reporta a tienda y se envia el producto correcto."/>
    <s v="Gladys Hirota"/>
    <x v="788"/>
    <s v="Cortesía - sin reclamo a agregador"/>
    <x v="2"/>
    <s v="2178936158"/>
    <x v="1"/>
    <x v="2"/>
    <x v="1"/>
    <s v=""/>
    <s v="Tienda Vitrina"/>
    <s v=""/>
    <x v="89"/>
    <s v="sd"/>
    <d v="2024-03-21T00:00:00"/>
    <s v="18:01"/>
    <x v="0"/>
    <x v="2"/>
    <x v="2"/>
    <x v="0"/>
    <x v="5"/>
    <x v="0"/>
  </r>
  <r>
    <n v="377306"/>
    <s v="FEEDBACK RECLAMO PEDIDO EQUIVOCADO TIENDA (la molina ) #(377306)"/>
    <s v="solicito un cheesecake de nutella 12pz y le llego de frutos rojos 12pz. En la boleta aparece frutos rojos. Cliente critico no acepta que pidio errado.Cortesia autorizada por Jessi."/>
    <s v="Julie Esparza"/>
    <x v="789"/>
    <s v="Contacto fuera de horario - Cortesía"/>
    <x v="2"/>
    <s v="2400014474"/>
    <x v="0"/>
    <x v="0"/>
    <x v="0"/>
    <s v="99.00"/>
    <s v="Tienda Cajer@"/>
    <s v=""/>
    <x v="24"/>
    <s v="sd"/>
    <d v="2024-03-22T00:00:00"/>
    <s v="20:50"/>
    <x v="0"/>
    <x v="2"/>
    <x v="2"/>
    <x v="0"/>
    <x v="13"/>
    <x v="0"/>
  </r>
  <r>
    <n v="377312"/>
    <s v="Hola 😊  según lo conversado telefónicamente le hago llegar este mensaje para poder atender su caso."/>
    <s v="indica que hizo su pedido por didi y  nunca le llego  se aviso a tienda y nos indica que el pedido se le entrego al motorizado  se le deriva a su soporte."/>
    <s v="Justyn Gamarra"/>
    <x v="790"/>
    <s v="sin reclamo a agregador"/>
    <x v="5"/>
    <s v="5764630064293546783"/>
    <x v="1"/>
    <x v="4"/>
    <x v="7"/>
    <s v=""/>
    <s v="Delivery agregadores"/>
    <s v=""/>
    <x v="47"/>
    <s v="SD"/>
    <d v="2024-03-21T00:00:00"/>
    <s v="21:20"/>
    <x v="0"/>
    <x v="4"/>
    <x v="2"/>
    <x v="2"/>
    <x v="4"/>
    <x v="1"/>
  </r>
  <r>
    <n v="377363"/>
    <s v="Hola acabo de hacer un pedido y me falta un brownie"/>
    <s v="Indica que solicito  un pedido por agregadores y le falto un brownies  se da aviso a tienda y se entrega el producto restante"/>
    <s v="Francesca martti vega"/>
    <x v="791"/>
    <s v="con reclamo a agregador"/>
    <x v="0"/>
    <s v="2178971669"/>
    <x v="1"/>
    <x v="8"/>
    <x v="1"/>
    <s v=""/>
    <s v="Tienda Vitrina"/>
    <s v=""/>
    <x v="87"/>
    <s v="Jean"/>
    <d v="2024-03-22T00:00:00"/>
    <s v="10:23"/>
    <x v="0"/>
    <x v="0"/>
    <x v="2"/>
    <x v="0"/>
    <x v="34"/>
    <x v="0"/>
  </r>
  <r>
    <n v="377389"/>
    <s v="Hola Sergio  somos de Maria Almenara! Hemos intentado comunicarnos contigo para avisarte que tu pedido está listo en tienda para el recojo."/>
    <s v="Cliente reclama que debieron avisar en recepcion para la entrega del pedido   menciona que driver no pregunto para dejar el pedido.Se envio la reprogramacion autorizada por Rodrigo y se envia una cortesia porque reclamo que no llego tarjeta impresa."/>
    <s v="Sergio Solano"/>
    <x v="792"/>
    <s v="nollegotarjetadedicatoria - Cortesía"/>
    <x v="10"/>
    <s v="100244805"/>
    <x v="2"/>
    <x v="8"/>
    <x v="4"/>
    <s v="22.00"/>
    <s v="Delivery MA"/>
    <s v=""/>
    <x v="116"/>
    <s v="renzo aguirre"/>
    <d v="2024-03-22T00:00:00"/>
    <s v="11:00-12:00"/>
    <x v="0"/>
    <x v="6"/>
    <x v="2"/>
    <x v="5"/>
    <x v="9"/>
    <x v="0"/>
  </r>
  <r>
    <n v="377453"/>
    <s v="Hola buenas tardes  somos de Maria Almenara. ¡Hemos llegado a tu dirección para la entrega de tu pedido!"/>
    <s v="Pedido regresado a tienda porque colocaron mal el nro de tlf   se valido que fue error de cp .Rodrigo envio un rappifavor y llevaron el pedido nuevamente .Se pidio disculpas al cliente."/>
    <s v="jammie adriano"/>
    <x v="793"/>
    <s v="No responde llamada"/>
    <x v="3"/>
    <s v="2400008253"/>
    <x v="0"/>
    <x v="6"/>
    <x v="4"/>
    <s v=""/>
    <s v="Central de Pedidos"/>
    <s v=""/>
    <x v="4"/>
    <s v="Fernando Solis"/>
    <d v="2024-03-22T00:00:00"/>
    <s v="15.00-16.00"/>
    <x v="0"/>
    <x v="3"/>
    <x v="2"/>
    <x v="1"/>
    <x v="3"/>
    <x v="1"/>
  </r>
  <r>
    <n v="377564"/>
    <s v="Hola"/>
    <s v="cliente indica que hizo compra a través de rappi 20/03 pero nunca recibió el producto. se le deriva a realizar el reclamo con su agregador.Cliente entiende."/>
    <s v="Silvana Wong"/>
    <x v="794"/>
    <s v="con reclamo a agregador"/>
    <x v="5"/>
    <s v="2178847986"/>
    <x v="1"/>
    <x v="15"/>
    <x v="1"/>
    <s v=""/>
    <s v="Delivery agregadores"/>
    <s v=""/>
    <x v="117"/>
    <s v="SD"/>
    <d v="2024-03-20T00:00:00"/>
    <s v="11:49"/>
    <x v="0"/>
    <x v="4"/>
    <x v="2"/>
    <x v="2"/>
    <x v="9"/>
    <x v="1"/>
  </r>
  <r>
    <n v="377607"/>
    <s v="Ha enviado una Imagen"/>
    <s v="Reclama que su Love Box llego con alfajores dañados y sin factura  señala que esto ha ocurrido en sus 3 últimas entregas.Se explica que debe informar a Pedidos ya por el transporte y se ofrece enviar un nuevo producto por cliente insatisfecho."/>
    <s v="Jose Rocare"/>
    <x v="795"/>
    <s v="Cortesía - sin reclamo a agregador - facturaAgregador"/>
    <x v="5"/>
    <s v="1128271594"/>
    <x v="1"/>
    <x v="1"/>
    <x v="3"/>
    <s v=""/>
    <s v="Delivery agregadores"/>
    <s v=""/>
    <x v="11"/>
    <s v="sd"/>
    <d v="2024-03-23T00:00:00"/>
    <s v="17:19"/>
    <x v="0"/>
    <x v="4"/>
    <x v="2"/>
    <x v="2"/>
    <x v="9"/>
    <x v="1"/>
  </r>
  <r>
    <n v="377619"/>
    <s v="Señorita Castro   como le.fue?"/>
    <s v="reclama que su pedido llegó 10 minutos tarde y ya se había ido regalado  a pesar de haber sido informado previamente sobre nuestro intento de llegar a tiempo. Solicitó una compensación y un nuevo envío. Se coordinó el nuevo envío y se programó la cortesía"/>
    <s v="Janet Castro"/>
    <x v="796"/>
    <s v="Pedidos Fuera de hora - Cortesía"/>
    <x v="4"/>
    <s v="100245012"/>
    <x v="2"/>
    <x v="5"/>
    <x v="4"/>
    <s v="28.00"/>
    <s v="Tienda Vitrina"/>
    <s v=""/>
    <x v="4"/>
    <s v="SD"/>
    <d v="2024-03-23T00:00:00"/>
    <s v="09:00-10:00"/>
    <x v="0"/>
    <x v="3"/>
    <x v="2"/>
    <x v="0"/>
    <x v="3"/>
    <x v="0"/>
  </r>
  <r>
    <n v="377633"/>
    <s v="Hola Piero  según lo conversado telefónicamente le hago llegar este mensaje para poder atender su caso."/>
    <s v="Solicitó minimaria de chocolate pero llegó torta de chocolate entera 12 pzas con dedicatoria errónea// se solicita evidencia// se concilia con cliente y se  hace envío de dedicatoria correcta+ cortesía caja de alfajores."/>
    <s v="Piero Zúñiga"/>
    <x v="797"/>
    <s v="Cortesía"/>
    <x v="2"/>
    <s v="100244952"/>
    <x v="2"/>
    <x v="10"/>
    <x v="4"/>
    <s v="79.90"/>
    <s v="Tienda Vitrina"/>
    <s v=""/>
    <x v="13"/>
    <s v="Nadim Aspajo"/>
    <d v="2024-03-23T00:00:00"/>
    <s v="10:00 - 11:00"/>
    <x v="0"/>
    <x v="2"/>
    <x v="2"/>
    <x v="0"/>
    <x v="1"/>
    <x v="0"/>
  </r>
  <r>
    <n v="377654"/>
    <s v="Ha enviado una Imagen"/>
    <s v="Cliente reclama encontrar cascara de huevo en una de sus galletas de la caja cookies clasica. Reclama que su hijo se lastimo la lengua.Se le dará una minimaria de bruselinas de vainilla y fresas en vez de darle nuevamente una caja de galletas.jessy aprueb"/>
    <s v="Jorge Verástegui"/>
    <x v="798"/>
    <s v="Cortesía"/>
    <x v="15"/>
    <s v="2400029448"/>
    <x v="0"/>
    <x v="4"/>
    <x v="0"/>
    <s v=""/>
    <s v="Producción"/>
    <s v="cascara de huevo"/>
    <x v="95"/>
    <s v="SD"/>
    <d v="2024-03-21T00:00:00"/>
    <s v="21:41"/>
    <x v="0"/>
    <x v="1"/>
    <x v="2"/>
    <x v="1"/>
    <x v="37"/>
    <x v="1"/>
  </r>
  <r>
    <n v="377668"/>
    <s v="Hola Lucero   según lo conversado telefónicamente le hago llegar este mensaje para poder atender su caso."/>
    <s v="cliente compró minimaria carrot cake + birthday box con 1 topper grande pero no llego la  minimaria carrot cake.Tienda menciona que entrego todo completo  se enviará minimaria carrot cake al cliente porque no esta conforme con la compensacion de PY."/>
    <s v="Lucero Rojas Estrado"/>
    <x v="799"/>
    <s v="Cortesía - sin reclamo a agregador"/>
    <x v="5"/>
    <s v="1128983525"/>
    <x v="1"/>
    <x v="0"/>
    <x v="3"/>
    <s v=""/>
    <s v="Delivery agregadores"/>
    <s v=""/>
    <x v="17"/>
    <s v="SD"/>
    <d v="2024-03-23T00:00:00"/>
    <s v="12:49"/>
    <x v="0"/>
    <x v="4"/>
    <x v="2"/>
    <x v="2"/>
    <x v="2"/>
    <x v="1"/>
  </r>
  <r>
    <n v="377708"/>
    <s v="#377708 DEVOLUCION STEFANIA MESIA 49 SOLES"/>
    <s v="solicita cancelacion por motivo de que ya le regalaron a su sobrino un pedido igual se avisa se tienda y se adjunta nc"/>
    <s v="Stefania Mesia Rossi"/>
    <x v="800"/>
    <s v="devolución"/>
    <x v="7"/>
    <s v="100244509"/>
    <x v="2"/>
    <x v="9"/>
    <x v="5"/>
    <s v="49.00"/>
    <s v="Sin responsable"/>
    <s v=""/>
    <x v="4"/>
    <s v="sd"/>
    <d v="2024-03-25T00:00:00"/>
    <s v="14:00-15:00"/>
    <x v="0"/>
    <x v="5"/>
    <x v="2"/>
    <x v="3"/>
    <x v="3"/>
    <x v="1"/>
  </r>
  <r>
    <n v="377723"/>
    <s v="Buenas tardes"/>
    <s v="No entregaron el combo almuerzo verano  solo llego porcion de torta de chocolate compra por agregador/ tienda indica que se realizara el envio."/>
    <s v="andrea Nicole Anache Villavicencio"/>
    <x v="801"/>
    <s v="con reclamo a agregador"/>
    <x v="0"/>
    <s v="1129204710"/>
    <x v="1"/>
    <x v="0"/>
    <x v="3"/>
    <s v=""/>
    <s v="Tienda Vitrina"/>
    <s v=""/>
    <x v="118"/>
    <s v="Alicia"/>
    <d v="2024-03-23T00:00:00"/>
    <s v="16:30"/>
    <x v="0"/>
    <x v="0"/>
    <x v="2"/>
    <x v="0"/>
    <x v="33"/>
    <x v="0"/>
  </r>
  <r>
    <n v="377770"/>
    <s v="Hola andrea le saluda Ylssy Quispe de Maria Almenara  según lo conversado telefónicamente le hago llegar este mensaje para poder atender su caso."/>
    <s v="clienta solicito 2 porciones de keke de manzana+1brownie fudge y le llego 1porcion de keke de manzana+1brownie fudge  se escala con tienda y se envia el faltante"/>
    <s v="andrea soto salazar"/>
    <x v="802"/>
    <s v="sin reclamo a agregador - sin asignar"/>
    <x v="0"/>
    <s v="1129432342"/>
    <x v="1"/>
    <x v="6"/>
    <x v="3"/>
    <s v=""/>
    <s v="Tienda Vitrina"/>
    <s v=""/>
    <x v="98"/>
    <s v="rebeca"/>
    <d v="2024-03-23T00:00:00"/>
    <s v="19:51"/>
    <x v="0"/>
    <x v="0"/>
    <x v="2"/>
    <x v="0"/>
    <x v="39"/>
    <x v="0"/>
  </r>
  <r>
    <n v="377775"/>
    <s v="Ha enviado una Imagen"/>
    <s v="pidio una porción cheesecake de nutella y una porción de crocante de manzana   no llego la porción de cheescake de nutella  tienda envia la porcion y el rappifavor demoro en al entrega.Se entrego al dia siguiente con una cortesia por la demora."/>
    <s v="Mirtha Almeida"/>
    <x v="803"/>
    <s v="Cortesía"/>
    <x v="0"/>
    <s v="2400012327"/>
    <x v="0"/>
    <x v="15"/>
    <x v="0"/>
    <s v="38.0"/>
    <s v="Tienda Vitrina"/>
    <s v=""/>
    <x v="56"/>
    <s v="SD"/>
    <d v="2024-03-23T00:00:00"/>
    <s v="19:11"/>
    <x v="0"/>
    <x v="0"/>
    <x v="2"/>
    <x v="0"/>
    <x v="4"/>
    <x v="0"/>
  </r>
  <r>
    <n v="377789"/>
    <s v="Buenas noches"/>
    <s v="cliente solicito minimaria carrot cake y le entregaron una minimaria de chocolate se da aviso a tienda y se envia el pedido correcto"/>
    <s v="eli echevarria"/>
    <x v="804"/>
    <s v="Cortesía"/>
    <x v="2"/>
    <s v="2400030228"/>
    <x v="0"/>
    <x v="4"/>
    <x v="0"/>
    <s v="49.0"/>
    <s v="Tienda Vitrina"/>
    <s v=""/>
    <x v="23"/>
    <s v="Keilys Hernández"/>
    <d v="2024-03-23T00:00:00"/>
    <s v="20:53"/>
    <x v="0"/>
    <x v="2"/>
    <x v="2"/>
    <x v="0"/>
    <x v="2"/>
    <x v="0"/>
  </r>
  <r>
    <n v="377790"/>
    <s v="Buenas noches!"/>
    <s v="cliente se contacto el dia 17  para solitar cambio de la tematica de sus productos  y le llego en la tematica clasica"/>
    <s v="Taymara De la Paz"/>
    <x v="805"/>
    <s v="sin asignar"/>
    <x v="2"/>
    <s v="2400017892"/>
    <x v="0"/>
    <x v="8"/>
    <x v="5"/>
    <s v=""/>
    <s v="Atención al cliente"/>
    <s v=""/>
    <x v="18"/>
    <s v="Marjorie Contreras  Ylssy Quispe  Nicolas Contreras"/>
    <d v="2024-03-22T00:00:00"/>
    <s v="11.00-12.00"/>
    <x v="0"/>
    <x v="2"/>
    <x v="2"/>
    <x v="1"/>
    <x v="10"/>
    <x v="1"/>
  </r>
  <r>
    <n v="377791"/>
    <s v="Reclamo mala atención megaplaza Ticket: 377791"/>
    <s v="cliente indica moscas en vitrina  se le tomara como feedback"/>
    <s v="Nicky Pinedo"/>
    <x v="806"/>
    <s v="sin asignar"/>
    <x v="3"/>
    <s v="sd"/>
    <x v="0"/>
    <x v="10"/>
    <x v="0"/>
    <s v=""/>
    <s v="Tienda Vitrina"/>
    <s v=""/>
    <x v="4"/>
    <s v="sd"/>
    <d v="2024-03-23T00:00:00"/>
    <s v="21:00-22:00"/>
    <x v="0"/>
    <x v="3"/>
    <x v="2"/>
    <x v="0"/>
    <x v="3"/>
    <x v="0"/>
  </r>
  <r>
    <n v="377910"/>
    <s v="Llamada de 51942634935"/>
    <s v="compra por agregador / cancelado por  dirección distinta / se consulta soporte rappi e informa que el cliente debe ponerse en contacto con ellos"/>
    <s v="Arturo Cervantes"/>
    <x v="807"/>
    <s v="sin reclamo a agregador"/>
    <x v="5"/>
    <s v="2179164104"/>
    <x v="1"/>
    <x v="4"/>
    <x v="1"/>
    <s v=""/>
    <s v="SD"/>
    <s v=""/>
    <x v="24"/>
    <s v="sd"/>
    <d v="2024-03-24T00:00:00"/>
    <s v="13:00-14:00"/>
    <x v="0"/>
    <x v="4"/>
    <x v="2"/>
    <x v="1"/>
    <x v="13"/>
    <x v="1"/>
  </r>
  <r>
    <n v="377941"/>
    <s v="Hola"/>
    <s v="Reclamo pedido de helado derretido de Rappi  recibió compensación/ Pidio 1 keke de limon y 2 helados  helado derretido. Ciente solicitaba que le devolvamos el dinero y que se comunicaría con Carlos Armando"/>
    <s v="Sasha Zue Carrillo Neyra"/>
    <x v="808"/>
    <s v="Cortesía - con reclamo a agregador"/>
    <x v="1"/>
    <s v="2179167688"/>
    <x v="1"/>
    <x v="15"/>
    <x v="1"/>
    <s v=""/>
    <s v="Delivery agregadores"/>
    <s v="Otro"/>
    <x v="18"/>
    <s v="sd"/>
    <d v="2024-03-24T00:00:00"/>
    <s v="14:22"/>
    <x v="0"/>
    <x v="1"/>
    <x v="2"/>
    <x v="2"/>
    <x v="10"/>
    <x v="1"/>
  </r>
  <r>
    <n v="377948"/>
    <s v="Ha enviado una Imagen"/>
    <s v="Pide torta clasica de chocolate 12pz pascuas pero le llega la versión original  se avisa a tienda e informa que le enviaran la decoración. Se crea guia y sale desde dos de mayo. Cliente recepciona conforme"/>
    <s v="Aideé Rodriguez Acevedo"/>
    <x v="809"/>
    <s v=""/>
    <x v="2"/>
    <s v="2400015269"/>
    <x v="0"/>
    <x v="3"/>
    <x v="0"/>
    <s v=""/>
    <s v="Tienda Cajer@"/>
    <s v=""/>
    <x v="13"/>
    <s v="Geraldine Cruz"/>
    <d v="2024-03-24T00:00:00"/>
    <s v="14:38"/>
    <x v="0"/>
    <x v="2"/>
    <x v="2"/>
    <x v="0"/>
    <x v="1"/>
    <x v="0"/>
  </r>
  <r>
    <n v="377980"/>
    <s v="Hola Jaime  según lo conversado telefónicamente le hago llegar este mensaje para poder atender su caso."/>
    <s v="Compró cheesecake de frutos rojos de 12 pzs y llego con movimiento // Se valida con soporte peya y le hicieron compensación devolución parcial   por la hora ya no puede comprar  se deriva web"/>
    <s v="Jaime Chacón"/>
    <x v="810"/>
    <s v="con reclamo a agregador"/>
    <x v="5"/>
    <s v="1130200089"/>
    <x v="1"/>
    <x v="5"/>
    <x v="3"/>
    <s v=""/>
    <s v="Delivery agregadores"/>
    <s v=""/>
    <x v="24"/>
    <s v="SD"/>
    <d v="2024-03-24T00:00:00"/>
    <s v="17.47"/>
    <x v="0"/>
    <x v="4"/>
    <x v="2"/>
    <x v="2"/>
    <x v="13"/>
    <x v="1"/>
  </r>
  <r>
    <n v="378088"/>
    <s v="Hola jessica  según lo conversado telefónicamente le hago llegar este mensaje para poder atender su caso."/>
    <s v="MAAL-001-0825 Cliente indica que le llego un regalo por rappi un love box clasico y una minimaria de vainilla &amp; fresas y le llego un papel manteca dentro de la bruselina  envia evidencias se notifica a tienda y se envia una bruselina de cortesia"/>
    <s v="Jessica Ugaz"/>
    <x v="811"/>
    <s v="Libro de reclamaciones - Cortesía - sin reclamo a agregador"/>
    <x v="6"/>
    <s v="2178999529"/>
    <x v="1"/>
    <x v="4"/>
    <x v="1"/>
    <s v=""/>
    <s v="Tienda Decorado"/>
    <s v="papel manteca"/>
    <x v="61"/>
    <s v="sd"/>
    <d v="2024-03-22T00:00:00"/>
    <s v="16.43"/>
    <x v="1"/>
    <x v="1"/>
    <x v="2"/>
    <x v="0"/>
    <x v="2"/>
    <x v="0"/>
  </r>
  <r>
    <n v="378123"/>
    <s v="Hola    según lo conversado telefónicamente le hago llegar este mensaje para poder atender su caso."/>
    <s v="Cliente pidio 2 porciones de torta de chocolate pero solo le llego 1 // Se da aviso a tienda/ tienda le enviara el faltante"/>
    <s v="Robert  Antonio Lopez Navarro"/>
    <x v="812"/>
    <s v=""/>
    <x v="0"/>
    <s v="1"/>
    <x v="1"/>
    <x v="10"/>
    <x v="7"/>
    <s v=""/>
    <s v="Tienda Vitrina"/>
    <s v=""/>
    <x v="7"/>
    <s v="Sheysi Chauca"/>
    <d v="2024-03-25T00:00:00"/>
    <s v="12.35"/>
    <x v="0"/>
    <x v="0"/>
    <x v="2"/>
    <x v="0"/>
    <x v="4"/>
    <x v="0"/>
  </r>
  <r>
    <n v="378151"/>
    <s v="hola"/>
    <s v="cliente anulo su compra  porque se confundio de productos  se dio aviso a tienda y se escalo para envio de correo."/>
    <s v="Desiree Alvarez"/>
    <x v="813"/>
    <s v="devolución"/>
    <x v="7"/>
    <s v="100245334"/>
    <x v="2"/>
    <x v="2"/>
    <x v="4"/>
    <s v="164.00"/>
    <s v="Sin responsable"/>
    <s v=""/>
    <x v="4"/>
    <s v="sd"/>
    <d v="2024-03-26T00:00:00"/>
    <s v="16:00-17:00"/>
    <x v="0"/>
    <x v="5"/>
    <x v="2"/>
    <x v="3"/>
    <x v="3"/>
    <x v="1"/>
  </r>
  <r>
    <n v="378185"/>
    <s v="Reclamo mala atención La mar  Ticket:378185"/>
    <s v="MAAL-001-0826-reclama que su porcion de bruselina de vainilla con fresa llego destrozada porque estaba mal servida.Fue a tienda y le entregaron una nueva porcion super rapido pero al probarla la galleta estaba demasiado suave como si fuera de ayer."/>
    <s v="Mariela del carpio"/>
    <x v="814"/>
    <s v="Libro de reclamaciones - Cortesía"/>
    <x v="12"/>
    <s v="sd"/>
    <x v="0"/>
    <x v="1"/>
    <x v="0"/>
    <s v="16.00"/>
    <s v="Tienda Vitrina"/>
    <s v=""/>
    <x v="4"/>
    <s v="sd"/>
    <d v="2024-03-25T00:00:00"/>
    <s v="15:51"/>
    <x v="1"/>
    <x v="3"/>
    <x v="2"/>
    <x v="0"/>
    <x v="3"/>
    <x v="0"/>
  </r>
  <r>
    <n v="378265"/>
    <s v="Reclamo mala atención Dos de Mayo  Ticket:378265"/>
    <s v="cliente reclama que recibio su porción crocante de manzana mal partido   se le ofreció una porción porque menciona que siempre le llega asi o manchado con manjar.Cortesia recojo para el día 27/03 (12.00-13.00) se avisa a tienda"/>
    <s v="Rick Pavel Reynalde Laurette"/>
    <x v="815"/>
    <s v="Cortesía"/>
    <x v="3"/>
    <s v="2400017709"/>
    <x v="0"/>
    <x v="13"/>
    <x v="0"/>
    <s v="16.00"/>
    <s v="Tienda Vitrina"/>
    <s v=""/>
    <x v="4"/>
    <s v="SD"/>
    <d v="2024-03-24T00:00:00"/>
    <s v="20:29"/>
    <x v="0"/>
    <x v="3"/>
    <x v="2"/>
    <x v="0"/>
    <x v="3"/>
    <x v="0"/>
  </r>
  <r>
    <n v="378293"/>
    <s v="Hola Margori"/>
    <s v="Cliente indica que encontró un insecto en chesecake de frutos rojos 12pz  solicita devolucion.Procede la devolucion + cortesia autorizada por jessi."/>
    <s v="Maribel Ordinola Muñoz"/>
    <x v="816"/>
    <s v="Cortesía - devolución"/>
    <x v="15"/>
    <s v="2400012496"/>
    <x v="0"/>
    <x v="15"/>
    <x v="0"/>
    <s v=""/>
    <s v="Sin responsable"/>
    <s v="insecto"/>
    <x v="24"/>
    <s v="sd"/>
    <d v="2024-03-24T00:00:00"/>
    <s v="17:06"/>
    <x v="0"/>
    <x v="1"/>
    <x v="2"/>
    <x v="3"/>
    <x v="13"/>
    <x v="1"/>
  </r>
  <r>
    <n v="378303"/>
    <s v="Ok gracias"/>
    <s v="Cliente indica que hizo un pedido por Rappi de 2 porciones de torta de chocolate  pero nunca se lo entregaron y en su aplicativo indica que fue entregado.Se comunica con su canal de compra."/>
    <s v="Sandra Sato"/>
    <x v="817"/>
    <s v="sin reclamo a agregador"/>
    <x v="5"/>
    <s v="2179269336"/>
    <x v="1"/>
    <x v="9"/>
    <x v="1"/>
    <s v=""/>
    <s v="Delivery agregadores"/>
    <s v=""/>
    <x v="7"/>
    <s v="sd"/>
    <d v="2024-03-25T00:00:00"/>
    <s v="20:08"/>
    <x v="0"/>
    <x v="4"/>
    <x v="2"/>
    <x v="2"/>
    <x v="4"/>
    <x v="1"/>
  </r>
  <r>
    <n v="378316"/>
    <s v="FEEDBACK RECLAMO PEDIDO EQUIVOCADO TIENDA (LA MAR) #(378316)"/>
    <s v="Compro minimaria red velvet  le llego minimaria blue velvet   no quiso brindar DNI porque pedido se realizo con ruc  se envían los datos a tienda para el envió del producto correcto. cliente recibe producto solicitado."/>
    <s v="Andrea Plasencia"/>
    <x v="818"/>
    <s v="Cortesía"/>
    <x v="2"/>
    <s v="100245351"/>
    <x v="2"/>
    <x v="1"/>
    <x v="4"/>
    <s v="49.00"/>
    <s v="Tienda Vitrina"/>
    <s v=""/>
    <x v="38"/>
    <s v="Naomi"/>
    <d v="2024-03-25T00:00:00"/>
    <s v="10:00-12:00"/>
    <x v="0"/>
    <x v="2"/>
    <x v="2"/>
    <x v="0"/>
    <x v="2"/>
    <x v="0"/>
  </r>
  <r>
    <n v="378370"/>
    <s v="FEEDBACK RECLAMO DELIVERY PROPIO TIENDA (PASO28) #(378370)"/>
    <s v="Se llama a cliente regalado porque su Minimaria Red velvet llegó movido / responsabilidad del motorizado propio / se genera cortesía minimaria red velvet el día 31/03 08:00-09:00 AM"/>
    <s v="Mirella Torres Rivero"/>
    <x v="819"/>
    <s v="Cortesía"/>
    <x v="10"/>
    <s v="100245446"/>
    <x v="2"/>
    <x v="2"/>
    <x v="4"/>
    <s v="49"/>
    <s v="Delivery MA"/>
    <s v=""/>
    <x v="84"/>
    <s v="JORGEMANRIQUE"/>
    <d v="2024-03-25T00:00:00"/>
    <s v="16:00-17:00"/>
    <x v="0"/>
    <x v="6"/>
    <x v="2"/>
    <x v="5"/>
    <x v="2"/>
    <x v="0"/>
  </r>
  <r>
    <n v="378449"/>
    <s v=""/>
    <s v="no es posible quelsa maquinano de vuelto de monedas de 1 sol. compro keke porción pago con 10 soles y no tenian vuelto  tienda no le dieron solucion por el vuelto y menciona que actitud de la persona que estaba sentada en caja no fue la adecuada  disculpa"/>
    <s v="Mariella Molina"/>
    <x v="820"/>
    <s v="HON"/>
    <x v="3"/>
    <s v="SD"/>
    <x v="0"/>
    <x v="4"/>
    <x v="0"/>
    <s v=""/>
    <s v="Tienda Cajer@"/>
    <s v=""/>
    <x v="4"/>
    <s v="Andrea Cartolin"/>
    <d v="2024-03-26T00:00:00"/>
    <s v="13:13"/>
    <x v="0"/>
    <x v="3"/>
    <x v="2"/>
    <x v="0"/>
    <x v="3"/>
    <x v="0"/>
  </r>
  <r>
    <n v="378546"/>
    <s v="Ha enviado una Imagen"/>
    <s v="red velvet 12 pz movida delivery propio// se reporta a tienda// se ofrece cortesía por otra red velvet de 12 pz / se boletea y se crea guia en beetrack."/>
    <s v="Danitza Slocovich"/>
    <x v="821"/>
    <s v="Cortesía"/>
    <x v="10"/>
    <s v="100245716"/>
    <x v="2"/>
    <x v="4"/>
    <x v="4"/>
    <s v=""/>
    <s v="Delivery MA"/>
    <s v=""/>
    <x v="37"/>
    <s v="DANIEL JESUS OLIVARES"/>
    <d v="2024-03-26T00:00:00"/>
    <s v="12:00-13:00"/>
    <x v="0"/>
    <x v="6"/>
    <x v="2"/>
    <x v="5"/>
    <x v="15"/>
    <x v="0"/>
  </r>
  <r>
    <n v="378551"/>
    <s v="Hola Maria"/>
    <s v="reclama que su cheescake de frutos rojos 12pz llego movido / Se verifica y es por un tema de transporte / Se le indica a cliente lo vea con el soporte del aplicativo / Cliente entiende la información brindada."/>
    <s v="Mónica Llanos"/>
    <x v="822"/>
    <s v="con reclamo a agregador"/>
    <x v="5"/>
    <s v="2179310638"/>
    <x v="1"/>
    <x v="13"/>
    <x v="1"/>
    <s v=""/>
    <s v="Delivery agregadores"/>
    <s v=""/>
    <x v="24"/>
    <s v="SD"/>
    <d v="2024-03-26T00:00:00"/>
    <s v="15:39"/>
    <x v="0"/>
    <x v="4"/>
    <x v="2"/>
    <x v="2"/>
    <x v="13"/>
    <x v="1"/>
  </r>
  <r>
    <n v="378679"/>
    <s v="FEEDBACK RECLAMO PEDIDO EQUIVOCADO TIENDA Paso 28#378679"/>
    <s v="Cliente indica que realizó compra de minimaria de dulzura de pecanas y le llegó porción de torta de chocolate// se indica a tienda y confirman que fue su error// se informa a cliente// tienda envía producto correcto."/>
    <s v="Rosario Antonia Salinas Gomez"/>
    <x v="823"/>
    <s v="Cortesía - sin reclamo a agregador"/>
    <x v="2"/>
    <s v="5764630448986718783"/>
    <x v="1"/>
    <x v="2"/>
    <x v="7"/>
    <s v=""/>
    <s v="Tienda Vitrina"/>
    <s v=""/>
    <x v="7"/>
    <s v="Danyra Mori"/>
    <d v="2024-03-26T00:00:00"/>
    <s v="20:12"/>
    <x v="0"/>
    <x v="2"/>
    <x v="2"/>
    <x v="0"/>
    <x v="4"/>
    <x v="0"/>
  </r>
  <r>
    <n v="378733"/>
    <s v="Ha enviado una Imagen"/>
    <s v="MAAL-001-0827 pidió empanada de carne le dieron empanada de pollo / Se le pide evidencias y se verifica el error / Se le pide dirección para la entrega / Se entregó el producto correcto"/>
    <s v="Azyadeth Cristobal Carpio"/>
    <x v="824"/>
    <s v="Libro de reclamaciones - Cortesía"/>
    <x v="20"/>
    <s v="2400018156"/>
    <x v="0"/>
    <x v="13"/>
    <x v="0"/>
    <s v="10.00"/>
    <s v="Tienda Vitrina"/>
    <s v=""/>
    <x v="35"/>
    <s v="SD"/>
    <d v="2024-03-27T00:00:00"/>
    <s v="08:39"/>
    <x v="1"/>
    <x v="2"/>
    <x v="2"/>
    <x v="0"/>
    <x v="18"/>
    <x v="0"/>
  </r>
  <r>
    <n v="378871"/>
    <s v="Buenos días  el día de hoy recogi mi pedido el cual era una caja grande de brownies  manzana y alfajores. Sin embargo me ha llegado incompleto"/>
    <s v="Compro 2 easter love box - le llego sin brownies // se reporta con tienda / tienda envia el producto faltante"/>
    <s v="María Cecilia Angeles"/>
    <x v="825"/>
    <s v=""/>
    <x v="0"/>
    <s v="100245830"/>
    <x v="2"/>
    <x v="6"/>
    <x v="5"/>
    <s v=""/>
    <s v="Tienda Vitrina"/>
    <s v=""/>
    <x v="117"/>
    <s v="Rebeca Palacios Flores"/>
    <d v="2024-03-27T00:00:00"/>
    <s v="12:00-13:00"/>
    <x v="0"/>
    <x v="0"/>
    <x v="2"/>
    <x v="0"/>
    <x v="9"/>
    <x v="0"/>
  </r>
  <r>
    <n v="378984"/>
    <s v="Llamada de 51915947877"/>
    <s v="cliente paso a recoger su pedido en tienda le indicaron que su pedido aun no lo tenian listo  ofrecieron en envio pero tardo la entrega// Pedido entregado por rappi cargo"/>
    <s v="Maria teresa de los Angeles"/>
    <x v="826"/>
    <s v="Cortesía"/>
    <x v="3"/>
    <s v="2400018299"/>
    <x v="0"/>
    <x v="13"/>
    <x v="5"/>
    <s v="6.00"/>
    <s v="Tienda Vitrina"/>
    <s v=""/>
    <x v="4"/>
    <s v="sd"/>
    <d v="2024-03-27T00:00:00"/>
    <s v="17:12"/>
    <x v="0"/>
    <x v="3"/>
    <x v="2"/>
    <x v="0"/>
    <x v="3"/>
    <x v="0"/>
  </r>
  <r>
    <n v="378997"/>
    <s v="Gracias. Por favor me confirma cuándo está saliendo a reparto"/>
    <s v="90 minutos de tardanza   pedido se quedo en pago confirmado.Cliente entendio y esperara .Pedido entregado ."/>
    <s v="Harumi Ikeda"/>
    <x v="827"/>
    <s v="ECommerce/webFalla"/>
    <x v="4"/>
    <s v="100246091"/>
    <x v="2"/>
    <x v="1"/>
    <x v="4"/>
    <s v=""/>
    <s v="Sistema"/>
    <s v=""/>
    <x v="4"/>
    <s v="SD"/>
    <d v="2024-03-27T00:00:00"/>
    <s v="16:00-18:00"/>
    <x v="0"/>
    <x v="3"/>
    <x v="2"/>
    <x v="4"/>
    <x v="3"/>
    <x v="1"/>
  </r>
  <r>
    <n v="379051"/>
    <s v="Buenas noches"/>
    <s v="Producto equivocado pidió 3 leches de chocolate 12pz  le enviaron 3 leches clásica 12pz. Se solicita evidencia por WhatsApp / Tienda enviará el producto correcto"/>
    <s v="Valeria Gonzales"/>
    <x v="828"/>
    <s v="Cortesía"/>
    <x v="2"/>
    <s v="100244859"/>
    <x v="2"/>
    <x v="5"/>
    <x v="4"/>
    <s v=""/>
    <s v="Tienda Vitrina"/>
    <s v=""/>
    <x v="27"/>
    <s v="sd"/>
    <d v="2024-03-27T00:00:00"/>
    <s v="19:30"/>
    <x v="0"/>
    <x v="2"/>
    <x v="2"/>
    <x v="0"/>
    <x v="1"/>
    <x v="0"/>
  </r>
  <r>
    <n v="379055"/>
    <s v="FEEDBACK RECLAMO DELIVERY PROPIO TIENDA San Miguel #379055"/>
    <s v="cliente reclama que su bruselina de vainilla con fresa 12pz movida y que delivery llevo su torta como quiso con la mochila de un solo brazo   se le ofrece cortesía cajita de alfajores / se informa tienda."/>
    <s v="Sindi Diaz"/>
    <x v="829"/>
    <s v="Cortesía"/>
    <x v="10"/>
    <s v="100246189"/>
    <x v="2"/>
    <x v="4"/>
    <x v="4"/>
    <s v=""/>
    <s v="Delivery MA"/>
    <s v=""/>
    <x v="9"/>
    <s v="Daniel Jesús Olivares"/>
    <d v="2024-03-27T00:00:00"/>
    <s v="19:00-21:00"/>
    <x v="0"/>
    <x v="6"/>
    <x v="2"/>
    <x v="5"/>
    <x v="8"/>
    <x v="0"/>
  </r>
  <r>
    <n v="379082"/>
    <s v="Buenas noches"/>
    <s v="Pedido incompleto solicitó 1 porción torta de chocolate + 2 empanadas de carne / Le faltó 1 empanada de carne  tienda enviará el faltante."/>
    <s v="Cristina Morales"/>
    <x v="830"/>
    <s v="con reclamo a agregador"/>
    <x v="0"/>
    <s v="1132858305"/>
    <x v="1"/>
    <x v="6"/>
    <x v="3"/>
    <s v=""/>
    <s v="Tienda Vitrina"/>
    <s v=""/>
    <x v="57"/>
    <s v="sd"/>
    <d v="2024-03-27T00:00:00"/>
    <s v="21:10"/>
    <x v="0"/>
    <x v="0"/>
    <x v="2"/>
    <x v="0"/>
    <x v="26"/>
    <x v="0"/>
  </r>
  <r>
    <n v="379172"/>
    <s v="Buenas tardes"/>
    <s v="MAAL-001-0828 Cliente pidió empanada de carne y le dieron una de pollo / se entregara un nuevo producto en dos de mayo pickup a pedido del cliente."/>
    <s v="Mariana Valencia"/>
    <x v="831"/>
    <s v="Libro de reclamaciones - Cortesía"/>
    <x v="20"/>
    <s v="2400014864"/>
    <x v="0"/>
    <x v="11"/>
    <x v="0"/>
    <s v=""/>
    <s v="Tienda Vitrina"/>
    <s v=""/>
    <x v="35"/>
    <s v="Pierina Estrada"/>
    <d v="2024-03-25T00:00:00"/>
    <s v="17:55"/>
    <x v="1"/>
    <x v="2"/>
    <x v="2"/>
    <x v="0"/>
    <x v="18"/>
    <x v="0"/>
  </r>
  <r>
    <n v="379258"/>
    <s v="Hola nicol  según lo conversado telefónicamente le hago llegar este mensaje para poder atender su caso."/>
    <s v="Reclama que su turron de chocolate de 12pz llego movido/delivery propio .driver informar que la ruta es muy escarpada.Se envia una nueva torta y el cliente entrego la torta movida."/>
    <s v="Nicol Olarce"/>
    <x v="832"/>
    <s v="Se cambia producto al cliente"/>
    <x v="10"/>
    <s v="100246026"/>
    <x v="2"/>
    <x v="7"/>
    <x v="4"/>
    <s v=""/>
    <s v="Delivery MA"/>
    <s v=""/>
    <x v="20"/>
    <s v="LUICINROCA-CARGUI"/>
    <d v="2024-03-28T00:00:00"/>
    <s v="16:00-17:00"/>
    <x v="0"/>
    <x v="6"/>
    <x v="2"/>
    <x v="5"/>
    <x v="1"/>
    <x v="0"/>
  </r>
  <r>
    <n v="379290"/>
    <s v="Ha enviado una Imagen"/>
    <s v="reclama que le faltó 1 porción de torta de chocolate.Tienda envia el producto faltante."/>
    <s v="Pili Salazar"/>
    <x v="833"/>
    <s v="sin reclamo a agregador"/>
    <x v="0"/>
    <s v="2179467859"/>
    <x v="1"/>
    <x v="8"/>
    <x v="1"/>
    <s v=""/>
    <s v="Tienda Vitrina"/>
    <s v=""/>
    <x v="7"/>
    <s v="sd"/>
    <d v="2024-03-28T00:00:00"/>
    <s v="17:28"/>
    <x v="0"/>
    <x v="0"/>
    <x v="2"/>
    <x v="0"/>
    <x v="4"/>
    <x v="0"/>
  </r>
  <r>
    <n v="379336"/>
    <s v="Hola Mayra  según lo conversado telefónicamente le hago llegar este mensaje para poder atender su caso."/>
    <s v="cliente menciona que le llego torta de chocolate 12pzas  y ella solicito porción pie de limón + porcion de bruselina  driver se llevo la torta equivocada y no volvio. Se informa que el driver cruzo pedidos.Cliente entiende y realizará su reclamo por aplic"/>
    <s v="Mayra Nicama"/>
    <x v="834"/>
    <s v="sin reclamo a agregador"/>
    <x v="5"/>
    <s v="1133736091"/>
    <x v="1"/>
    <x v="5"/>
    <x v="3"/>
    <s v=""/>
    <s v="Delivery agregadores"/>
    <s v=""/>
    <x v="13"/>
    <s v="SD"/>
    <d v="2024-03-28T00:00:00"/>
    <s v="20:03"/>
    <x v="0"/>
    <x v="4"/>
    <x v="2"/>
    <x v="2"/>
    <x v="1"/>
    <x v="1"/>
  </r>
  <r>
    <n v="379345"/>
    <s v="Ha enviado una Imagen"/>
    <s v="cliente reclama por keke de zanahoria 8pz comprado en tienda le llego incompleto en las esquinas  tienda confirma que es calidad y se enviara un nuevo producto."/>
    <s v="Karol Cabrera"/>
    <x v="835"/>
    <s v="Cortesía"/>
    <x v="1"/>
    <s v="2400018669"/>
    <x v="0"/>
    <x v="13"/>
    <x v="0"/>
    <s v=""/>
    <s v="Tienda Vitrina"/>
    <s v="Incompleto / Sin ingrediente"/>
    <x v="36"/>
    <s v="SD"/>
    <d v="2024-03-28T00:00:00"/>
    <s v="20:31"/>
    <x v="0"/>
    <x v="1"/>
    <x v="2"/>
    <x v="0"/>
    <x v="11"/>
    <x v="0"/>
  </r>
  <r>
    <n v="379349"/>
    <s v="Hola !Adriane  según lo conversado telefónicamente le hago llegar este mensaje para poder atender su caso."/>
    <s v="solicito una torta de tres leches clasica porcion y le llego un torta de 3 leches de chocolate porcion  se consulta con soporte de agregador y no le dan solucion  se notifica a tienda para envio del producto correcto."/>
    <s v="Adriane Landazuri"/>
    <x v="836"/>
    <s v="Cortesía - con reclamo a agregador"/>
    <x v="2"/>
    <s v="2179483863"/>
    <x v="1"/>
    <x v="1"/>
    <x v="1"/>
    <s v=""/>
    <s v="Tienda Vitrina"/>
    <s v=""/>
    <x v="47"/>
    <s v="sd"/>
    <d v="2024-03-28T00:00:00"/>
    <s v="20:17"/>
    <x v="0"/>
    <x v="2"/>
    <x v="2"/>
    <x v="0"/>
    <x v="4"/>
    <x v="0"/>
  </r>
  <r>
    <n v="379437"/>
    <s v="Hola !Andrea  según lo conversado telefónicamente le hago llegar este mensaje para poder atender su caso."/>
    <s v="Cliente nos informa que solicito una Minimaria de Bruselina Chocolate Y Lúcuma y un topper de happy birthday chico y le  llego 4 porciones de torta  se informa a tienda y nos indica que el driver de rappi salio con dos pedidos correcto. se informa al clie"/>
    <s v="Andrea Lissethe Pariona Velarde"/>
    <x v="837"/>
    <s v="con reclamo a agregador"/>
    <x v="2"/>
    <s v="2179510907"/>
    <x v="1"/>
    <x v="10"/>
    <x v="1"/>
    <s v=""/>
    <s v="Delivery agregadores"/>
    <s v=""/>
    <x v="105"/>
    <s v="Andrés de Falcon Silva"/>
    <d v="2024-03-29T00:00:00"/>
    <s v="11.44"/>
    <x v="0"/>
    <x v="2"/>
    <x v="2"/>
    <x v="2"/>
    <x v="33"/>
    <x v="1"/>
  </r>
  <r>
    <n v="379499"/>
    <s v="Hola Edmundo  según lo conversado telefónicamente le hago llegar este mensaje para poder atender su caso."/>
    <s v="cliente reclama que no le entregaron sus barquillos de helado 12 unidades    cliente menciona que recogerá el producto faltante en tienda no indica fecha /se da aviso a tienda."/>
    <s v="Edmundo Navarro"/>
    <x v="838"/>
    <s v=""/>
    <x v="0"/>
    <s v="2400022042"/>
    <x v="0"/>
    <x v="8"/>
    <x v="0"/>
    <s v=""/>
    <s v="Tienda Vitrina"/>
    <s v=""/>
    <x v="119"/>
    <s v="SD"/>
    <d v="2024-03-29T00:00:00"/>
    <s v="15:40"/>
    <x v="0"/>
    <x v="0"/>
    <x v="2"/>
    <x v="0"/>
    <x v="46"/>
    <x v="0"/>
  </r>
  <r>
    <n v="379510"/>
    <s v="Reclamo mala atención La Encalada Ticket:379510"/>
    <s v="reclama que mesera no saludo correctamente   se consulta con tienda y nos indican que enviaron a un nuevo personal.Se envia escalamiento."/>
    <s v="Marco Said Pimentel Sumar"/>
    <x v="839"/>
    <s v="Google MB 1 - Rating: 1 - GMB"/>
    <x v="3"/>
    <s v="2400022059"/>
    <x v="0"/>
    <x v="8"/>
    <x v="0"/>
    <s v=""/>
    <s v="Tienda Vitrina"/>
    <s v=""/>
    <x v="4"/>
    <s v="Amarilis Parra"/>
    <d v="2024-03-29T00:00:00"/>
    <s v="16:47"/>
    <x v="0"/>
    <x v="3"/>
    <x v="2"/>
    <x v="0"/>
    <x v="3"/>
    <x v="0"/>
  </r>
  <r>
    <n v="379511"/>
    <s v="Hola"/>
    <s v="cliente reclama compro 2 porciones crocante de manzana le llego porción de crumble de berries. se avisa a tienda para el envió del producto correcto"/>
    <s v="Anthony Lujan"/>
    <x v="840"/>
    <s v="Cortesía - sin reclamo a agregador"/>
    <x v="2"/>
    <s v="1134356811"/>
    <x v="1"/>
    <x v="15"/>
    <x v="3"/>
    <s v=""/>
    <s v="Tienda Vitrina"/>
    <s v=""/>
    <x v="120"/>
    <s v="Gabriela Gonzales"/>
    <d v="2024-03-29T00:00:00"/>
    <s v="16:41"/>
    <x v="0"/>
    <x v="2"/>
    <x v="2"/>
    <x v="0"/>
    <x v="4"/>
    <x v="0"/>
  </r>
  <r>
    <n v="379531"/>
    <s v="Hola"/>
    <s v="no llego tarjeta dedicatoria ni tableta de chocolate   se pide direccion para poder enviarlo.Cliente menciona que tiene que salir se ofrece cortesia para recojo.Avisara."/>
    <s v="Maria Romani"/>
    <x v="841"/>
    <s v="nollegotarjetadedicatoria - Cortesía"/>
    <x v="14"/>
    <s v="100246433"/>
    <x v="2"/>
    <x v="10"/>
    <x v="5"/>
    <s v=""/>
    <s v="Tienda Vitrina"/>
    <s v=""/>
    <x v="4"/>
    <s v="SD"/>
    <d v="2024-03-29T00:00:00"/>
    <s v="15:00-16:00"/>
    <x v="0"/>
    <x v="0"/>
    <x v="2"/>
    <x v="0"/>
    <x v="14"/>
    <x v="0"/>
  </r>
  <r>
    <n v="379547"/>
    <s v="Hola"/>
    <s v="cliente critico reclama que no le llego porción keke de zanahoria   y que su porción de crocante de manzana le llego movida y destruida .Cliente no quiere contactarse con rappi .Se ofrece entrega del producto faltante mas la porcion de crocante."/>
    <s v="Gladys Perez"/>
    <x v="842"/>
    <s v="Cortesía - sin reclamo a agregador"/>
    <x v="0"/>
    <s v="2179540240"/>
    <x v="1"/>
    <x v="4"/>
    <x v="1"/>
    <s v=""/>
    <s v="Tienda Vitrina"/>
    <s v=""/>
    <x v="68"/>
    <s v="SD"/>
    <d v="2024-03-29T00:00:00"/>
    <s v="17:46"/>
    <x v="0"/>
    <x v="0"/>
    <x v="2"/>
    <x v="0"/>
    <x v="11"/>
    <x v="0"/>
  </r>
  <r>
    <n v="379555"/>
    <s v="Atencion Libro de reclamos-MAAL-001-0829"/>
    <s v="MAAL-001-0829-reclama que todas nuestras tortas no son del mismo tamaño  no brinda datos y no responde llamadas.Se responde por correo."/>
    <s v="Flor elizabeth pampas velarde"/>
    <x v="843"/>
    <s v="Libro de reclamaciones"/>
    <x v="9"/>
    <s v="SD"/>
    <x v="3"/>
    <x v="15"/>
    <x v="6"/>
    <s v=""/>
    <s v="SD"/>
    <s v=""/>
    <x v="4"/>
    <s v="SD"/>
    <d v="2024-03-29T00:00:00"/>
    <s v="19:03"/>
    <x v="1"/>
    <x v="7"/>
    <x v="2"/>
    <x v="1"/>
    <x v="3"/>
    <x v="1"/>
  </r>
  <r>
    <n v="379598"/>
    <s v=""/>
    <s v="reclama le entregaron una porcion cheescake oreo + 2 alfajores individuales.Ella solicito una porcion red velvet+ 2 porciones.driver cruzo entregas y rappi no responde  se ofrece cortesia de envio de su pedido correcto."/>
    <s v="Galia Maldonado"/>
    <x v="844"/>
    <s v="Contacto fuera de horario - Cortesía - sin reclamo a agregador - sin asignar"/>
    <x v="5"/>
    <s v="2179562274"/>
    <x v="1"/>
    <x v="7"/>
    <x v="1"/>
    <s v=""/>
    <s v="Delivery agregadores"/>
    <s v=""/>
    <x v="18"/>
    <s v="SD"/>
    <d v="2024-03-29T00:00:00"/>
    <s v="21:16"/>
    <x v="0"/>
    <x v="4"/>
    <x v="2"/>
    <x v="2"/>
    <x v="10"/>
    <x v="1"/>
  </r>
  <r>
    <n v="379727"/>
    <s v="Buenas tardes acaban de entregarme el pedido"/>
    <s v="Cliente pidio minimaria de chocolate y loncherita de conito // no llego loncherita de conitos.Tienda envia producto faltante"/>
    <s v="Sue Abad Neyra"/>
    <x v="845"/>
    <s v=""/>
    <x v="0"/>
    <s v="100246612"/>
    <x v="2"/>
    <x v="8"/>
    <x v="4"/>
    <s v=""/>
    <s v="Tienda Vitrina"/>
    <s v=""/>
    <x v="41"/>
    <s v="Zoila Puente"/>
    <d v="2024-03-30T00:00:00"/>
    <s v="16:00-17:00"/>
    <x v="0"/>
    <x v="0"/>
    <x v="2"/>
    <x v="0"/>
    <x v="21"/>
    <x v="0"/>
  </r>
  <r>
    <n v="379757"/>
    <s v="ALERTA STOCK 86 - tienda megaplaza- ticket : 379757"/>
    <s v="Llamada para cambio de producto / No tienen pie limon 12pzs / cliente no acepta cambio Desea el producto para mañana 31/03 rango de 3-4"/>
    <s v="Magali Albornos Rojas"/>
    <x v="846"/>
    <s v="Stock 86"/>
    <x v="3"/>
    <s v="100246660"/>
    <x v="2"/>
    <x v="10"/>
    <x v="9"/>
    <s v=""/>
    <s v="Operaciones"/>
    <s v=""/>
    <x v="3"/>
    <s v="sd"/>
    <d v="2024-03-30T00:00:00"/>
    <s v="19:00-20:00"/>
    <x v="0"/>
    <x v="3"/>
    <x v="2"/>
    <x v="1"/>
    <x v="1"/>
    <x v="1"/>
  </r>
  <r>
    <n v="379781"/>
    <s v="FEEDBACK RECLAMO PEDIDO EQUIVOCADO TIENDA ENCALADA #379781"/>
    <s v="Reclamo pedido equivocado solicitó Rappi Cheesecake De Frutos Rojos 12 pzs  pero le enviaron en 1 porción Cheesecake frutos rojos /tienda envio el producto correcto."/>
    <s v="Reyver Jesus Guia Solorzano"/>
    <x v="847"/>
    <s v="Cortesía - sin reclamo a agregador"/>
    <x v="2"/>
    <s v="2179620987"/>
    <x v="1"/>
    <x v="8"/>
    <x v="1"/>
    <s v="16.00"/>
    <s v="Tienda Vitrina"/>
    <s v=""/>
    <x v="75"/>
    <s v="Ruth Ramirez"/>
    <d v="2024-03-30T00:00:00"/>
    <s v="19:35"/>
    <x v="0"/>
    <x v="2"/>
    <x v="2"/>
    <x v="0"/>
    <x v="4"/>
    <x v="0"/>
  </r>
  <r>
    <n v="379787"/>
    <s v="Ha enviado una Imagen"/>
    <s v="cheescake de frutos rojos en porcion llego movida  incidencia del motorizado.Se explica al cliente que debe reclamar con rappi-cliente acepta."/>
    <s v="Alaina D Brot Alvarez"/>
    <x v="848"/>
    <s v="sin reclamo a agregador"/>
    <x v="5"/>
    <s v="2179630547"/>
    <x v="1"/>
    <x v="9"/>
    <x v="1"/>
    <s v=""/>
    <s v="Delivery agregadores"/>
    <s v=""/>
    <x v="75"/>
    <s v="sd"/>
    <d v="2024-03-30T00:00:00"/>
    <s v="20:47"/>
    <x v="0"/>
    <x v="4"/>
    <x v="2"/>
    <x v="2"/>
    <x v="4"/>
    <x v="1"/>
  </r>
  <r>
    <n v="379884"/>
    <s v="LIBRO DE RECLAMOS N° 3- MA AEROPUERTO"/>
    <s v="NRO 3 - MA Aeropuerto // Cliente reclama demora empaquetaje  poca higiene (manipular y soplar dedicatoria) - tienda indica que camaras corroboran lo contrario No nos pudimos contactar con el cliente  no dejo datos de contacto / respondemos a tienda"/>
    <s v="Tienda Aeropuerto"/>
    <x v="849"/>
    <s v="Libro de reclamaciones - sin télefono"/>
    <x v="12"/>
    <s v="2400015932"/>
    <x v="0"/>
    <x v="11"/>
    <x v="0"/>
    <s v=""/>
    <s v="Sin responsable"/>
    <s v=""/>
    <x v="4"/>
    <s v="sd"/>
    <d v="2024-03-31T00:00:00"/>
    <s v="10:00-11:00"/>
    <x v="1"/>
    <x v="3"/>
    <x v="2"/>
    <x v="3"/>
    <x v="3"/>
    <x v="1"/>
  </r>
  <r>
    <n v="379890"/>
    <s v="Hola Carlos  según lo conversado telefónicamente le hago llegar este mensaje para poder atender su caso."/>
    <s v="Cliente reclama que la bruselina de vainilla con fresa entera le llego movida su base y la parte de arriba aplastada. Tienda envio nuevo producto"/>
    <s v="Carlos Enrique Concepción García"/>
    <x v="850"/>
    <s v="Cortesía"/>
    <x v="10"/>
    <s v="100246723"/>
    <x v="2"/>
    <x v="6"/>
    <x v="4"/>
    <s v="105"/>
    <s v="Delivery MA"/>
    <s v=""/>
    <x v="9"/>
    <s v="Brayan Peña"/>
    <d v="2024-03-31T00:00:00"/>
    <s v="14:00 a 15:00"/>
    <x v="0"/>
    <x v="6"/>
    <x v="2"/>
    <x v="5"/>
    <x v="8"/>
    <x v="0"/>
  </r>
  <r>
    <n v="379966"/>
    <s v="Ha enviado una Imagen"/>
    <s v="Cliente reclama pedido incompleto  no le llegó topper make a wish grande / derivamos con tienda para envio a domicilio de producto faltante / producto entregado"/>
    <s v="Sharon Diaz"/>
    <x v="851"/>
    <s v=""/>
    <x v="0"/>
    <s v="100246255"/>
    <x v="2"/>
    <x v="10"/>
    <x v="5"/>
    <s v=""/>
    <s v="Tienda Vitrina"/>
    <s v=""/>
    <x v="114"/>
    <s v="Nadim Aspajo"/>
    <d v="2024-03-31T00:00:00"/>
    <s v="18:00-19:00"/>
    <x v="0"/>
    <x v="0"/>
    <x v="2"/>
    <x v="0"/>
    <x v="44"/>
    <x v="0"/>
  </r>
  <r>
    <n v="380040"/>
    <s v="FEEDBACK RECLAMO PEDIDO EQUIVOCADO TIENDA (LA MOLINA) #(380040)"/>
    <s v="motorizado entrega pedido equivocado  entrego cofre de felicidad  pedido de cliente era porcion de turron de chocolate  tienda esta enviando los pedidos correctamente.Error de motorizado."/>
    <s v="Maximiliano Gonzales Luna"/>
    <x v="852"/>
    <s v="Cortesía"/>
    <x v="2"/>
    <s v="100246855"/>
    <x v="2"/>
    <x v="0"/>
    <x v="4"/>
    <s v="69.00"/>
    <s v="Delivery MA"/>
    <s v=""/>
    <x v="73"/>
    <s v="Sebastian"/>
    <d v="2024-04-01T00:00:00"/>
    <s v="11:00-12:00"/>
    <x v="0"/>
    <x v="2"/>
    <x v="3"/>
    <x v="5"/>
    <x v="31"/>
    <x v="0"/>
  </r>
  <r>
    <n v="380050"/>
    <s v=""/>
    <s v="cliente corporativo recibe pedido equivocado  debieron entregar cofre de la felicidad y recibio porcion de turron de chocolate  motorizado de ma cruzo los pedidos  tienda esta enviando los productos correctamente"/>
    <s v="Steffanny Dolorier"/>
    <x v="853"/>
    <s v="Cortesía"/>
    <x v="2"/>
    <s v="Camila - VTEX"/>
    <x v="6"/>
    <x v="0"/>
    <x v="4"/>
    <s v="16.00"/>
    <s v="Delivery MA"/>
    <s v=""/>
    <x v="97"/>
    <s v="Sebastian"/>
    <d v="2024-04-01T00:00:00"/>
    <s v="10:00-12:00"/>
    <x v="0"/>
    <x v="2"/>
    <x v="3"/>
    <x v="5"/>
    <x v="4"/>
    <x v="0"/>
  </r>
  <r>
    <n v="380130"/>
    <s v="Si por favor"/>
    <s v="no le entregaron el combo de 4 porciones. El rappi regreso a tienda a recoger el faltante  se consulta con tienda y nos confirma que ya el motorizado recogio correctamente el pedido."/>
    <s v="Yessica medina"/>
    <x v="854"/>
    <s v="sin reclamo a agregador"/>
    <x v="0"/>
    <s v="2179761660"/>
    <x v="1"/>
    <x v="9"/>
    <x v="1"/>
    <s v=""/>
    <s v="Sistema"/>
    <s v=""/>
    <x v="105"/>
    <s v="Briguite Marin"/>
    <d v="2024-04-01T00:00:00"/>
    <s v="16:20"/>
    <x v="0"/>
    <x v="0"/>
    <x v="3"/>
    <x v="4"/>
    <x v="33"/>
    <x v="1"/>
  </r>
  <r>
    <n v="380176"/>
    <s v="Atencion Libro de reclamos MAAL-001-0830"/>
    <s v="MAAL-001-0830  reclama que no llego dedicatoria en torta   no se valida dedicatoria en torta solo tarjeta.No responde el cliente.Se responde por correo."/>
    <s v="Claudia Hilario Reyes"/>
    <x v="855"/>
    <s v="Libro de reclamaciones - No responde llamada"/>
    <x v="11"/>
    <s v="100246992"/>
    <x v="2"/>
    <x v="7"/>
    <x v="5"/>
    <s v=""/>
    <s v="Sin responsable"/>
    <s v=""/>
    <x v="4"/>
    <s v="sd"/>
    <d v="2024-04-01T00:00:00"/>
    <s v="18:00-19:00"/>
    <x v="1"/>
    <x v="7"/>
    <x v="3"/>
    <x v="3"/>
    <x v="3"/>
    <x v="1"/>
  </r>
  <r>
    <n v="380202"/>
    <s v="MAAL-001-0831 Libro de Reclamo (tienda paso28) Ticket 380202"/>
    <s v="MAAL-001-0831 porción brownie estaba muy duro  la porción red velvet tenia mucho fudge primera vez que consume el producto // se le explica que la presentacion de la red velvet es asi y el brownie es crocante mas no duro  se le ofrece una cortesia para"/>
    <s v="Lissette Soteldo"/>
    <x v="856"/>
    <s v="Libro de reclamaciones - Cortesía - sin reclamo a agregador - sin asignar"/>
    <x v="11"/>
    <s v="1137211928"/>
    <x v="1"/>
    <x v="2"/>
    <x v="3"/>
    <s v="15.00"/>
    <s v="Sin responsable"/>
    <s v="Duro"/>
    <x v="121"/>
    <s v="sd"/>
    <d v="2024-04-01T00:00:00"/>
    <s v="19:44"/>
    <x v="1"/>
    <x v="7"/>
    <x v="3"/>
    <x v="3"/>
    <x v="4"/>
    <x v="1"/>
  </r>
  <r>
    <n v="380218"/>
    <s v="Hola Nicole  según lo conversado telefónicamente le hago llegar este mensaje para poder atender su caso."/>
    <s v="Indica que no le llegó la dedicatoria en tableta / Tienda realiza el envío / nueva dedicatoria llega rota / Tienda envía otra adicional / entregado"/>
    <s v="Nicole Landeo"/>
    <x v="857"/>
    <s v="nollegotarjetadedicatoria"/>
    <x v="14"/>
    <s v="100247042"/>
    <x v="2"/>
    <x v="8"/>
    <x v="4"/>
    <s v=""/>
    <s v="Tienda Vitrina"/>
    <s v=""/>
    <x v="4"/>
    <s v="Bryan Castro"/>
    <d v="2024-04-02T00:00:00"/>
    <s v="08:00-09:00"/>
    <x v="0"/>
    <x v="0"/>
    <x v="3"/>
    <x v="0"/>
    <x v="14"/>
    <x v="0"/>
  </r>
  <r>
    <n v="380358"/>
    <s v="[#380440] FEEDBACK RECLAMO PEDIDO INCOMPLETO TIENDA Aramburu #380358"/>
    <s v="Cliente hizo la compra de 1 crocante de manzana en porcion  1 cafe y una galleta doble choco  no le llego la galleta se solicita a tienda que envie el producto faltante.demoraron 1 hora en la entrega  cliente inconforme se da cortesía"/>
    <s v="Marcela Nieto"/>
    <x v="858"/>
    <s v="Cortesía"/>
    <x v="0"/>
    <s v="2400017016"/>
    <x v="0"/>
    <x v="3"/>
    <x v="0"/>
    <s v="16.00"/>
    <s v="Tienda Vitrina"/>
    <s v=""/>
    <x v="122"/>
    <s v="Alexa guillen"/>
    <d v="2024-04-02T00:00:00"/>
    <s v="14:12"/>
    <x v="0"/>
    <x v="0"/>
    <x v="3"/>
    <x v="0"/>
    <x v="47"/>
    <x v="0"/>
  </r>
  <r>
    <n v="380379"/>
    <s v="*Que decepción hacer un pedido por la Web indicando mi dirección  referencia  y envían a otro distrito mi pedido  no solucionan su error no lo aceptan  y tengo que pedir un motorizado y pagar el servicio QUE MAL!! MARIA ALMENARA* 😤😡😠👎🏻👎🏻👎🏻👎🏻"/>
    <s v="Cliente ingresa mal direccion en sistema  pedido fue enviado a otro distrito / Se le explico que la direccion ingresada era para bellavista y la direccion correcta era lince."/>
    <s v="Maria Ceballos"/>
    <x v="859"/>
    <s v=""/>
    <x v="28"/>
    <s v="100247125"/>
    <x v="2"/>
    <x v="4"/>
    <x v="4"/>
    <s v=""/>
    <s v="Sin responsable"/>
    <s v=""/>
    <x v="4"/>
    <s v="sd"/>
    <d v="2024-04-02T00:00:00"/>
    <s v="14:00-15:00"/>
    <x v="0"/>
    <x v="7"/>
    <x v="3"/>
    <x v="3"/>
    <x v="3"/>
    <x v="1"/>
  </r>
  <r>
    <n v="380385"/>
    <s v="Hola !  según lo conversado telefónicamente le hago llegar este mensaje para poder atender su caso."/>
    <s v="Solicito una minimaria de cheescake de nutella y le enviaron una porcion cheescake de nutella se consulta con pedido ya y ya le extornaron a cliente  se avisa a tienda que el cliente ya no esta en la dirección y desea devolución  no se envia ninguna corte"/>
    <s v="Geidi caceda"/>
    <x v="860"/>
    <s v="con reclamo a agregador"/>
    <x v="2"/>
    <s v="1137802559"/>
    <x v="1"/>
    <x v="9"/>
    <x v="3"/>
    <s v="49"/>
    <s v="Tienda Vitrina"/>
    <s v=""/>
    <x v="123"/>
    <s v="sd"/>
    <d v="2024-04-02T00:00:00"/>
    <s v="14:17"/>
    <x v="0"/>
    <x v="2"/>
    <x v="3"/>
    <x v="0"/>
    <x v="2"/>
    <x v="0"/>
  </r>
  <r>
    <n v="380412"/>
    <s v="Ha enviado una Imagen"/>
    <s v="reclama que relleno de la porcion merengado de chirimoya muy acido tienda menciona que lo preparo desde las 10 am  el pedido se entrego a las 3:50 pm. ofrecemos cortesia 2 porciones (1cheesecake de frutos rojos/ 1cheesecake de oreo) recojo en tienda  reco"/>
    <s v="Rosa Herrera Gongora"/>
    <x v="861"/>
    <s v="Cortesía"/>
    <x v="1"/>
    <s v="2400009710"/>
    <x v="0"/>
    <x v="6"/>
    <x v="0"/>
    <s v=""/>
    <s v="Tienda Vitrina"/>
    <s v="Muy acido"/>
    <x v="21"/>
    <s v="sd"/>
    <d v="2024-04-02T00:00:00"/>
    <s v="15:50"/>
    <x v="0"/>
    <x v="1"/>
    <x v="3"/>
    <x v="0"/>
    <x v="4"/>
    <x v="0"/>
  </r>
  <r>
    <n v="380508"/>
    <s v="Hola Federico  según lo conversado telefónicamente le hago llegar este mensaje para poder atender su caso."/>
    <s v="Cliente indica dividió la cuenta con 2 personas más / A él le cobraron el monto parcial que le correspondía pero ve un cobro más que es el monto total / Se informa a tienda / Tienda indica tiene sobrante de s/184.00"/>
    <s v="Federico Jibaja Diaz"/>
    <x v="862"/>
    <s v="devolución"/>
    <x v="29"/>
    <s v="2400024249 / 2400024250"/>
    <x v="2"/>
    <x v="1"/>
    <x v="2"/>
    <s v="184.00"/>
    <s v="Tienda Cajer@"/>
    <s v=""/>
    <x v="4"/>
    <s v="SD"/>
    <d v="2024-04-02T00:00:00"/>
    <s v="21:30"/>
    <x v="0"/>
    <x v="8"/>
    <x v="3"/>
    <x v="0"/>
    <x v="3"/>
    <x v="0"/>
  </r>
  <r>
    <n v="380537"/>
    <s v="Hola Shirley  según lo conversado telefónicamente le hago llegar este mensaje para poder atender su caso."/>
    <s v="MAAL-001-0832 Reclama que turron de chocolate 12 pz le llego derretida // soporte pedidos ya indica que le reintegraron la mitad de lo que vale el producto // se genera una cortesia del mismo producto. Tambien comenta que ha recibido mala atención"/>
    <s v="Shirley Roncal Barrientos"/>
    <x v="863"/>
    <s v="Libro de reclamaciones - Cortesía - con reclamo a agregador"/>
    <x v="16"/>
    <s v="1138170325"/>
    <x v="1"/>
    <x v="4"/>
    <x v="3"/>
    <s v=""/>
    <s v="Tienda Decorado"/>
    <s v="Mala presentación"/>
    <x v="20"/>
    <s v="sd"/>
    <d v="2024-04-02T00:00:00"/>
    <s v="21:45"/>
    <x v="1"/>
    <x v="1"/>
    <x v="3"/>
    <x v="0"/>
    <x v="1"/>
    <x v="0"/>
  </r>
  <r>
    <n v="380603"/>
    <s v="FEEDBACK RECLAMO PEDIDO EQUIVOCADO TIENDA (ARAMBURU) #(380603)"/>
    <s v="Pidió minimaria turrón de chocolate  le llegó 2 minitartaletas de frutos rojos box // se genero cortesia por pedidio equivocado y se crea guia en beetrack para el envio del producto correcto"/>
    <s v="Yhamile "/>
    <x v="864"/>
    <s v="Stock 86 - Cortesía"/>
    <x v="2"/>
    <s v="100247401"/>
    <x v="2"/>
    <x v="3"/>
    <x v="4"/>
    <s v=""/>
    <s v="Delivery MA"/>
    <s v=""/>
    <x v="124"/>
    <s v="EDGARALVAREZ"/>
    <d v="2024-04-03T00:00:00"/>
    <s v="12:00-14:00"/>
    <x v="0"/>
    <x v="2"/>
    <x v="3"/>
    <x v="5"/>
    <x v="9"/>
    <x v="0"/>
  </r>
  <r>
    <n v="380624"/>
    <s v="Reclamo por demora Aramburu  Ticket:380624"/>
    <s v="Tardanza en la entrega del pedido  1h y 28 min tarde. Delivery se equivoco en la entrega de pedido  regreso a tienda por el pedido correcto"/>
    <s v="Ernesto Reymundo Morales Urquiaga"/>
    <x v="865"/>
    <s v="Pedidos Fuera de hora"/>
    <x v="4"/>
    <s v="100247011"/>
    <x v="2"/>
    <x v="3"/>
    <x v="4"/>
    <s v=""/>
    <s v="Delivery MA"/>
    <s v=""/>
    <x v="4"/>
    <s v="Edgar Alvarez"/>
    <d v="2024-04-03T00:00:00"/>
    <s v="12:00-14:00"/>
    <x v="0"/>
    <x v="3"/>
    <x v="3"/>
    <x v="5"/>
    <x v="3"/>
    <x v="0"/>
  </r>
  <r>
    <n v="380649"/>
    <s v="Llamada de Fanny"/>
    <s v="Informa pedido no le han entregado pero en el aplicativo sale entregada / Se le indica debe verlo con el soporte del aplicativo / Cliente incómoda indica que no debemos trabajar con aplicativos. Por nuestro lado dimos soporte con aplicativo"/>
    <s v="Fanny Acuña"/>
    <x v="866"/>
    <s v="sin reclamo a agregador"/>
    <x v="5"/>
    <s v="1138596344"/>
    <x v="1"/>
    <x v="12"/>
    <x v="3"/>
    <s v=""/>
    <s v="Delivery agregadores"/>
    <s v=""/>
    <x v="90"/>
    <s v="SD"/>
    <d v="2024-04-03T00:00:00"/>
    <s v="15:34"/>
    <x v="0"/>
    <x v="4"/>
    <x v="3"/>
    <x v="2"/>
    <x v="35"/>
    <x v="1"/>
  </r>
  <r>
    <n v="380658"/>
    <s v="Buenas Tardes que tal"/>
    <s v="reclama que el pie de pecanas porcion tiene un sabor rancio y las pecanas es como si estuvieran pasadas.Tienda menciona que no tuvo reclamos y que se horneo ayer.Cliente solo quiere avisar. No hay evidencias  tienda indica que todo bien"/>
    <s v="Stefany Pariona"/>
    <x v="867"/>
    <s v=""/>
    <x v="28"/>
    <s v="2400019832"/>
    <x v="0"/>
    <x v="10"/>
    <x v="0"/>
    <s v=""/>
    <s v="Tienda Vitrina"/>
    <s v="Insípido /Sin sabor"/>
    <x v="60"/>
    <s v="sd"/>
    <d v="2024-04-03T00:00:00"/>
    <s v="14:26"/>
    <x v="0"/>
    <x v="7"/>
    <x v="3"/>
    <x v="0"/>
    <x v="4"/>
    <x v="0"/>
  </r>
  <r>
    <n v="380723"/>
    <s v="Llamada de Yuly"/>
    <s v="cliente especial reclama que no le llego dedicatoria impresa en su pedido. no se registra dedicatorias en su compra  por gesto se envian tabletas chocolate.Tienda envia las dedicatorias de chocolate con rappicargo.Cliente no es comprador."/>
    <s v="Charo "/>
    <x v="868"/>
    <s v=""/>
    <x v="28"/>
    <s v="100247411"/>
    <x v="2"/>
    <x v="4"/>
    <x v="4"/>
    <s v=""/>
    <s v="Sin responsable"/>
    <s v=""/>
    <x v="4"/>
    <s v="SD"/>
    <d v="2024-04-03T00:00:00"/>
    <s v="17:00-18:00"/>
    <x v="0"/>
    <x v="7"/>
    <x v="3"/>
    <x v="3"/>
    <x v="3"/>
    <x v="1"/>
  </r>
  <r>
    <n v="380733"/>
    <s v="Hola  compre dos tortas ayer por pedidos ya Y el cheesecake tuvo un pedaso de bolsa"/>
    <s v="reclama que encontro un plastico en su cheescake de frutos rojos mini- dentro de su mermelada y chantilly.Se ofrece disculpas y un nuevo producto."/>
    <s v="Pierina Linares"/>
    <x v="869"/>
    <s v="Cortesía - sin reclamo a agregador"/>
    <x v="15"/>
    <s v="1138044508"/>
    <x v="1"/>
    <x v="15"/>
    <x v="3"/>
    <s v=""/>
    <s v="Tienda Decorado"/>
    <s v="plástico"/>
    <x v="53"/>
    <s v="sd"/>
    <d v="2024-04-02T00:00:00"/>
    <s v="19:09"/>
    <x v="0"/>
    <x v="1"/>
    <x v="3"/>
    <x v="0"/>
    <x v="2"/>
    <x v="0"/>
  </r>
  <r>
    <n v="380750"/>
    <s v="Buenas noches "/>
    <s v="reclama que solo llego una tarjeta dedicatoria en su keke de manzana 8pz .El sistema le permitio ingresar 2 dedicatorias.Tienda envia las dedicatorias."/>
    <s v="Rossana García"/>
    <x v="870"/>
    <s v="ECommerce/webFalla - nollegotarjetadedicatoria"/>
    <x v="8"/>
    <s v="100247413"/>
    <x v="2"/>
    <x v="4"/>
    <x v="5"/>
    <s v=""/>
    <s v="Tienda Vitrina"/>
    <s v=""/>
    <x v="4"/>
    <s v="Samantha"/>
    <d v="2024-04-03T00:00:00"/>
    <s v="18.00-19.00"/>
    <x v="0"/>
    <x v="0"/>
    <x v="3"/>
    <x v="0"/>
    <x v="7"/>
    <x v="0"/>
  </r>
  <r>
    <n v="380751"/>
    <s v="Buenas noches"/>
    <s v="reclama que una porcion de su -box 8 mini porciones carrot cake- llego pequeña mal partido e incompleto.Tienda menciona que de tienda no salio asi.Se envia una porcion normal de carrot cake  cliente acepta"/>
    <s v="Diana Saravi"/>
    <x v="871"/>
    <s v="Cortesía"/>
    <x v="22"/>
    <s v="100247475"/>
    <x v="2"/>
    <x v="5"/>
    <x v="4"/>
    <s v=""/>
    <s v="Tienda Vitrina"/>
    <s v=""/>
    <x v="125"/>
    <s v="margarita paz"/>
    <d v="2024-04-03T00:00:00"/>
    <s v="16:00-17:00"/>
    <x v="0"/>
    <x v="3"/>
    <x v="3"/>
    <x v="0"/>
    <x v="9"/>
    <x v="0"/>
  </r>
  <r>
    <n v="380819"/>
    <s v="Ha enviado un Audio"/>
    <s v="24 minutos tardanza. El asesor que converso con el cliente no registro correctamente el cambio en beetrack. Tampoco hizo seguimiento a la confirmación de tienda"/>
    <s v="Alejandra Perera"/>
    <x v="872"/>
    <s v="Cortesía"/>
    <x v="4"/>
    <s v="100247127"/>
    <x v="2"/>
    <x v="6"/>
    <x v="4"/>
    <s v=""/>
    <s v="Atención al cliente"/>
    <s v=""/>
    <x v="4"/>
    <s v="Gabriela Olivas"/>
    <d v="2024-04-04T00:00:00"/>
    <s v="11.00-12.00"/>
    <x v="0"/>
    <x v="3"/>
    <x v="3"/>
    <x v="1"/>
    <x v="3"/>
    <x v="1"/>
  </r>
  <r>
    <n v="380826"/>
    <s v="Llamada de Lila Caceres"/>
    <s v="Realizo dos compras. Cliente reclama no le llego 1 pedido (minimaria carrot cake) Ya  reclamo con soporte rappi y solicito devolución. Tienda indica que el motorizado no se llevo el pedido // tambien solicito factura y le llego boleta"/>
    <s v="Lila Caceres"/>
    <x v="873"/>
    <s v="con reclamo a agregador - facturaAgregador"/>
    <x v="5"/>
    <s v="2179925238 / 2179922470"/>
    <x v="1"/>
    <x v="7"/>
    <x v="1"/>
    <s v=""/>
    <s v="Delivery agregadores"/>
    <s v=""/>
    <x v="17"/>
    <s v="sd"/>
    <d v="2024-04-04T00:00:00"/>
    <s v="10:50"/>
    <x v="0"/>
    <x v="4"/>
    <x v="3"/>
    <x v="2"/>
    <x v="2"/>
    <x v="1"/>
  </r>
  <r>
    <n v="380827"/>
    <s v="ALERTA FALLA EN EC - ticket 380827"/>
    <s v="Estado de pedido cancelado / Se consulta con soporte e indica que el  pago ingresó / Se informa a tienda lo prepare  cliente recibe pedido"/>
    <s v="Rosario Estefania Gil Villena"/>
    <x v="874"/>
    <s v="ECommerce/webFalla"/>
    <x v="13"/>
    <s v="100247671"/>
    <x v="2"/>
    <x v="13"/>
    <x v="4"/>
    <s v=""/>
    <s v="Sistema"/>
    <s v=""/>
    <x v="4"/>
    <s v="SD"/>
    <d v="2024-04-04T00:00:00"/>
    <s v="12:00 - 14:00"/>
    <x v="0"/>
    <x v="6"/>
    <x v="3"/>
    <x v="4"/>
    <x v="3"/>
    <x v="1"/>
  </r>
  <r>
    <n v="380857"/>
    <s v="Reclamo elemento extraño   red velvet 12pz: cabello ticket #380857"/>
    <s v="cliente reclama haber encontrado un pelo dentro de su torta red velvet 12pz/ menciona que estaba en el bizcocho.Se ofrece una  nueva torta por elemento extraño en pickup  el dia 05/04 a las 7pm tienda bolivar"/>
    <s v="Keelsy Tatiana Cardenas Palomino"/>
    <x v="875"/>
    <s v="Cortesía"/>
    <x v="15"/>
    <s v="11195"/>
    <x v="0"/>
    <x v="5"/>
    <x v="0"/>
    <s v="99.00"/>
    <s v="Producción"/>
    <s v="Cabello"/>
    <x v="37"/>
    <s v="SD"/>
    <d v="2024-04-03T00:00:00"/>
    <s v="18:38"/>
    <x v="0"/>
    <x v="1"/>
    <x v="3"/>
    <x v="1"/>
    <x v="15"/>
    <x v="1"/>
  </r>
  <r>
    <n v="380868"/>
    <s v="Ha enviado una Imagen"/>
    <s v="Cliente reclama por dedicatoria errada dice nombre de otra persona. cliente no desea que le envíen"/>
    <s v="Simone Abad"/>
    <x v="876"/>
    <s v=""/>
    <x v="14"/>
    <s v="100247353"/>
    <x v="2"/>
    <x v="1"/>
    <x v="4"/>
    <s v=""/>
    <s v="Tienda Vitrina"/>
    <s v=""/>
    <x v="4"/>
    <s v="Nahomi"/>
    <d v="2024-04-04T00:00:00"/>
    <s v="10:00-12:00"/>
    <x v="0"/>
    <x v="0"/>
    <x v="3"/>
    <x v="0"/>
    <x v="14"/>
    <x v="0"/>
  </r>
  <r>
    <n v="380922"/>
    <s v="FEEDBACK RECLAMO DELIVERY PROPIO TIENDA La molina #380922"/>
    <s v="Cliente pidio blue velvet 12 pz y el motorizado le iba a entregar una minimaria // driver regreso a entregarle el producto correcto.No se pidio imagenes porque el driver no dejo el pedido errado."/>
    <s v="Maribel Silvestro Basilio"/>
    <x v="877"/>
    <s v="Pedidos Fuera de hora"/>
    <x v="10"/>
    <s v="100247755"/>
    <x v="2"/>
    <x v="0"/>
    <x v="4"/>
    <s v=""/>
    <s v="Delivery MA"/>
    <s v=""/>
    <x v="26"/>
    <s v="Jair mendoza"/>
    <d v="2024-04-04T00:00:00"/>
    <s v="15:00-16:00"/>
    <x v="0"/>
    <x v="6"/>
    <x v="3"/>
    <x v="5"/>
    <x v="15"/>
    <x v="0"/>
  </r>
  <r>
    <n v="380946"/>
    <s v="Hola    nos comunicamos para avisarte que tu pedido de María Almenara será entregado un poco más tarde de lo acordado. Lamentamos  el inconveniente y esperamos que tengas un dulce día."/>
    <s v="reclama que su torta blue velvet 12pz llego derretida en la parte superior y la base.Tienda menciona que no salio la torta asi  el pedido llego 2min tarde.Se pide disculpas al cliente y se ofrece un detalle por lo sucedido autorizado por jessica // se gen"/>
    <s v="Franck Aquino"/>
    <x v="878"/>
    <s v="Pedidos Fuera de hora - No responde llamada - Cortesía"/>
    <x v="1"/>
    <s v="100247724"/>
    <x v="2"/>
    <x v="4"/>
    <x v="4"/>
    <s v="29.90"/>
    <s v="Tienda Decorado"/>
    <s v="Desarmado / Mal armado"/>
    <x v="26"/>
    <s v="SD"/>
    <d v="2024-04-04T00:00:00"/>
    <s v="16:00-17:00"/>
    <x v="0"/>
    <x v="1"/>
    <x v="3"/>
    <x v="0"/>
    <x v="15"/>
    <x v="0"/>
  </r>
  <r>
    <n v="381017"/>
    <s v="Hola jose  nos comunicamos de Maria Almenara  con relación a una consulta sobre tu pedido efectuado.  En caso no puedas atendernos por esta vía  puedes  comunicarte con nosotros al 6429751. Que tengas un dulce día!"/>
    <s v="cliente compro porción de cheescake de oreo y una caja de galletas indica que después de viajar a su destino quería comer la torta y se dio cuenta que la cuchara estaba usada  tienda menciona que revisara las camaras."/>
    <s v="jose Cuba"/>
    <x v="879"/>
    <s v=""/>
    <x v="13"/>
    <s v="sd"/>
    <x v="0"/>
    <x v="11"/>
    <x v="0"/>
    <s v=""/>
    <s v="Tienda Vitrina"/>
    <s v=""/>
    <x v="4"/>
    <s v="sd"/>
    <d v="2024-04-04T00:00:00"/>
    <s v="14:05"/>
    <x v="0"/>
    <x v="3"/>
    <x v="3"/>
    <x v="0"/>
    <x v="3"/>
    <x v="0"/>
  </r>
  <r>
    <n v="381025"/>
    <s v="Buenas noches  me pasaron este número para comunicarme con María almenara?"/>
    <s v="cliente compra por rappi 1 Porción Cheescake de Maracuyá y llego todo movido nos contactamos con rappi y se le brindo compensación 49.32.Cliente entiende y deja de responder."/>
    <s v="César Livia"/>
    <x v="880"/>
    <s v="con reclamo a agregador"/>
    <x v="5"/>
    <s v="2179966148"/>
    <x v="1"/>
    <x v="1"/>
    <x v="1"/>
    <s v="49.32"/>
    <s v="Delivery agregadores"/>
    <s v=""/>
    <x v="126"/>
    <s v="sd"/>
    <d v="2024-04-04T00:00:00"/>
    <s v="20:30"/>
    <x v="0"/>
    <x v="4"/>
    <x v="3"/>
    <x v="2"/>
    <x v="4"/>
    <x v="1"/>
  </r>
  <r>
    <n v="381064"/>
    <s v="#(381064) DEVOLUCION (GENESIS HERNANDEZ+ 99 )"/>
    <s v="Cliente indica que la primera compra se cerró la página y no sabía que se procesó / Desea la cancelación del pedido 100247847 y se queda con el pedido 100247880 / Se realizará la devolución"/>
    <s v="Génesis Saraí Hernandez Ramos"/>
    <x v="881"/>
    <s v="devolución"/>
    <x v="7"/>
    <s v="100247847"/>
    <x v="2"/>
    <x v="12"/>
    <x v="5"/>
    <s v="99"/>
    <s v="Sin responsable"/>
    <s v=""/>
    <x v="4"/>
    <s v="SD"/>
    <d v="2024-04-07T00:00:00"/>
    <s v="09:00-10:00"/>
    <x v="0"/>
    <x v="5"/>
    <x v="3"/>
    <x v="3"/>
    <x v="3"/>
    <x v="1"/>
  </r>
  <r>
    <n v="381106"/>
    <s v="Lo recogí y no estaba en la dedicatoria"/>
    <s v="Clienta solicito una blue velvet de 12 pz pickup y no llego tarjeta impresa / Se verifica y se notifica con tienda para que puedan enviarla / lo envían y cliente informa recepción"/>
    <s v="Grecia Guevara"/>
    <x v="882"/>
    <s v="nollegotarjetadedicatoria"/>
    <x v="8"/>
    <s v="100247871"/>
    <x v="2"/>
    <x v="11"/>
    <x v="5"/>
    <s v=""/>
    <s v="Tienda Vitrina"/>
    <s v=""/>
    <x v="4"/>
    <s v="Paula Huaman"/>
    <d v="2024-04-05T00:00:00"/>
    <s v="10:00-11:00"/>
    <x v="0"/>
    <x v="0"/>
    <x v="3"/>
    <x v="0"/>
    <x v="7"/>
    <x v="0"/>
  </r>
  <r>
    <n v="381166"/>
    <s v="Ha enviado una Imagen"/>
    <s v="reclama que pidio minimaria chocolate con lucuma + topper chico HB / Solo entregaron la mini  tienda envia el producto faltante."/>
    <s v="Alexander Casaverde"/>
    <x v="883"/>
    <s v=""/>
    <x v="0"/>
    <s v="100247875"/>
    <x v="2"/>
    <x v="4"/>
    <x v="5"/>
    <s v=""/>
    <s v="Tienda Vitrina"/>
    <s v=""/>
    <x v="28"/>
    <s v="samanta santoyo"/>
    <d v="2024-04-05T00:00:00"/>
    <s v="13:00-14:00"/>
    <x v="0"/>
    <x v="0"/>
    <x v="3"/>
    <x v="0"/>
    <x v="16"/>
    <x v="0"/>
  </r>
  <r>
    <n v="381182"/>
    <s v="Hola!"/>
    <s v="Cliente reclama que porción de cheseecake de frutos rojos esta fermentada malograda y cortada / tienda menciona que esta dentro del estandar/ Tiene compensación por Rappi $16/no responde se coloca en reclamos agregadores no procede indicado por jessi."/>
    <s v="Lucero Sanchez Mujica"/>
    <x v="884"/>
    <s v="con reclamo a agregador"/>
    <x v="5"/>
    <s v="2179988191"/>
    <x v="1"/>
    <x v="3"/>
    <x v="1"/>
    <s v="16.00"/>
    <s v="Sin responsable"/>
    <s v="Mal estado"/>
    <x v="75"/>
    <s v="SD"/>
    <d v="2024-04-05T00:00:00"/>
    <s v="11:18"/>
    <x v="0"/>
    <x v="4"/>
    <x v="3"/>
    <x v="3"/>
    <x v="4"/>
    <x v="1"/>
  </r>
  <r>
    <n v="381208"/>
    <s v="Reclamo comprobante San Miguel Ticket:381208"/>
    <s v="MAAL-001-0833-Cliente indica que solicito una loncherita de conitos y una  red velvet de 12 pz y no le llego su factura  se le consulta si reviso su bandeja spam y nos confirma que si le llego.Se brinda el detalle de su compra y se cierra el caso."/>
    <s v="juana pajuelo diaz"/>
    <x v="885"/>
    <s v="Libro de reclamaciones"/>
    <x v="11"/>
    <s v="100245905"/>
    <x v="2"/>
    <x v="4"/>
    <x v="4"/>
    <s v=""/>
    <s v="Sin responsable"/>
    <s v=""/>
    <x v="4"/>
    <s v="SD"/>
    <d v="2024-04-11T00:00:00"/>
    <s v="12:00-13:00"/>
    <x v="1"/>
    <x v="7"/>
    <x v="3"/>
    <x v="3"/>
    <x v="3"/>
    <x v="1"/>
  </r>
  <r>
    <n v="381240"/>
    <s v="FEEDBACK RECLAMO DELIVERY PROPIO TIENDA La encalada #381240"/>
    <s v="60 minutos de retraso.Se aviso al cliente la demora   tienda menciona que el pedido estaba listo pero no tenian driver."/>
    <s v="Evelyne Montaño"/>
    <x v="886"/>
    <s v="Pedidos Fuera de hora"/>
    <x v="4"/>
    <s v="100248091"/>
    <x v="2"/>
    <x v="8"/>
    <x v="4"/>
    <s v=""/>
    <s v="Delivery MA"/>
    <s v=""/>
    <x v="4"/>
    <s v="RENZO AGUIRRE"/>
    <d v="2024-04-05T00:00:00"/>
    <s v="17:00-18:00"/>
    <x v="0"/>
    <x v="3"/>
    <x v="3"/>
    <x v="5"/>
    <x v="3"/>
    <x v="0"/>
  </r>
  <r>
    <n v="381263"/>
    <s v="Hola"/>
    <s v="reclama que se le hizo cobro doble el día 04/04 en tienda encalada   no tiene el comprobante de la factura   envía datos de captura del cobro y 4 últimos dígitos de tarjeta   tienda confirma un solo cobro.Se avisa al cliente."/>
    <s v="Violeta Melgarejo Herrera"/>
    <x v="887"/>
    <s v=""/>
    <x v="28"/>
    <s v="sd"/>
    <x v="0"/>
    <x v="8"/>
    <x v="0"/>
    <s v=""/>
    <s v="Sin responsable"/>
    <s v=""/>
    <x v="4"/>
    <s v="SD"/>
    <d v="2024-04-04T00:00:00"/>
    <s v="13:52"/>
    <x v="0"/>
    <x v="7"/>
    <x v="3"/>
    <x v="3"/>
    <x v="3"/>
    <x v="1"/>
  </r>
  <r>
    <n v="381423"/>
    <s v="Hola Lesly  según lo conversado telefónicamente le hago llegar este mensaje para poder atender su caso."/>
    <s v="No llegó tarjeta impresa y se entregó boleta siendo regalo// se reporta a tienda lo sucedido// no desea envío de tarjeta  se resuelve caso."/>
    <s v="Lesly Saenz"/>
    <x v="888"/>
    <s v="nollegotarjetadedicatoria"/>
    <x v="8"/>
    <s v="100248306"/>
    <x v="2"/>
    <x v="1"/>
    <x v="4"/>
    <s v=""/>
    <s v="Tienda Vitrina"/>
    <s v=""/>
    <x v="4"/>
    <s v="Yessi Huamani// FERNANDO MENDOZA"/>
    <d v="2024-04-06T00:00:00"/>
    <s v="14:00-16:00"/>
    <x v="0"/>
    <x v="0"/>
    <x v="3"/>
    <x v="0"/>
    <x v="7"/>
    <x v="0"/>
  </r>
  <r>
    <n v="381432"/>
    <s v="Ha enviado una Imagen"/>
    <s v="Menciona que le cobraron el triple  se escala// no procede ya que solo se verifica un cobro// se informa a cliente.Cliente entiende."/>
    <s v="Judith Rios Moore"/>
    <x v="889"/>
    <s v=""/>
    <x v="28"/>
    <s v="100248317"/>
    <x v="2"/>
    <x v="12"/>
    <x v="4"/>
    <s v=""/>
    <s v="SD"/>
    <s v=""/>
    <x v="4"/>
    <s v="sd"/>
    <d v="2024-04-10T00:00:00"/>
    <s v="15:00-16:00"/>
    <x v="0"/>
    <x v="7"/>
    <x v="3"/>
    <x v="1"/>
    <x v="3"/>
    <x v="1"/>
  </r>
  <r>
    <n v="381459"/>
    <s v="RECLAMO PEDIDO EQUIVOCADO TIENDA DOS DE MAYO #381459"/>
    <s v="Pidió minimaria dulzura de pecanas  / llegó porción dulzura de pecanas / se consulta agregador por reclamo / se consulta a tienda / no tiene reclamo agregador / tienda enviará producto correcto."/>
    <s v="David Condor"/>
    <x v="890"/>
    <s v="Cortesía - sin reclamo a agregador"/>
    <x v="2"/>
    <s v="2180097050"/>
    <x v="1"/>
    <x v="13"/>
    <x v="1"/>
    <s v=""/>
    <s v="Tienda Vitrina"/>
    <s v=""/>
    <x v="12"/>
    <s v="Maykell"/>
    <d v="2024-04-06T00:00:00"/>
    <s v="16:00-17:00"/>
    <x v="0"/>
    <x v="2"/>
    <x v="3"/>
    <x v="0"/>
    <x v="4"/>
    <x v="0"/>
  </r>
  <r>
    <n v="381497"/>
    <s v="Hola"/>
    <s v="reclama que su porcion de tres leches clasica no tenia sabor seca muy dulce el bizcochuelo y tiene mucho almibar.Tienda no brinda soporte.Se ofrece un pie de limon por cliente insistente.Autorizado por lider."/>
    <s v="Eduardo José Palomino Cuadrado"/>
    <x v="891"/>
    <s v="Cortesía"/>
    <x v="28"/>
    <s v="100248402"/>
    <x v="2"/>
    <x v="4"/>
    <x v="4"/>
    <s v=""/>
    <s v="Sin responsable"/>
    <s v=""/>
    <x v="4"/>
    <s v="sd"/>
    <d v="2024-04-06T00:00:00"/>
    <s v="19:00-21:00"/>
    <x v="0"/>
    <x v="7"/>
    <x v="3"/>
    <x v="3"/>
    <x v="3"/>
    <x v="1"/>
  </r>
  <r>
    <n v="381504"/>
    <s v="Buena noches si me. Llegó la torta Carlota de zanahoria pero esta dulce muy empalagoso.. He probado otras con otra cobertura q no es chocolate blanco.Mis invitados también lo vieron muy dulce"/>
    <s v="cliente informa que la carrot cake le pareció muy dulce.Se explica los ingredientes del producto y el cliente entiende."/>
    <s v="Mally Alba"/>
    <x v="892"/>
    <s v=""/>
    <x v="28"/>
    <s v="100247898"/>
    <x v="2"/>
    <x v="6"/>
    <x v="4"/>
    <s v=""/>
    <s v="Sin responsable"/>
    <s v="Muy dulce"/>
    <x v="16"/>
    <s v="SD"/>
    <d v="2024-04-05T00:00:00"/>
    <s v="17:00-18:00"/>
    <x v="0"/>
    <x v="7"/>
    <x v="3"/>
    <x v="3"/>
    <x v="1"/>
    <x v="1"/>
  </r>
  <r>
    <n v="381513"/>
    <s v="ALERTA STOCK 86 - tienda megaplaza - ticket: 381513"/>
    <s v="compro minimaria red velvet - topper make a wish chico  se le cambia por minimaria   cheesecake frutos rojos / cliente incomodo con cambio del producto.Se da aviso a tienda"/>
    <s v="Anthony Davila Moreno"/>
    <x v="893"/>
    <s v="Stock 86 - Cortesía"/>
    <x v="3"/>
    <s v="100248400"/>
    <x v="2"/>
    <x v="10"/>
    <x v="5"/>
    <s v="16.00"/>
    <s v="Tienda"/>
    <s v=""/>
    <x v="4"/>
    <s v="sd"/>
    <d v="2024-04-06T00:00:00"/>
    <s v="19:00-20:00"/>
    <x v="0"/>
    <x v="3"/>
    <x v="3"/>
    <x v="0"/>
    <x v="3"/>
    <x v="0"/>
  </r>
  <r>
    <n v="381702"/>
    <s v="Ha enviado una Imagen"/>
    <s v="cliente pidió cheesecake maracuya 12p y cajita de alfajores  sololellego los alfajores y el rappi le pide el producto para regresar atienda a recogerlo a tienda /  cliente confirma entrega  todo bien!"/>
    <s v="Lorena Costa"/>
    <x v="894"/>
    <s v=""/>
    <x v="0"/>
    <s v="2180194615"/>
    <x v="1"/>
    <x v="2"/>
    <x v="1"/>
    <s v=""/>
    <s v="Tienda Vitrina"/>
    <s v=""/>
    <x v="33"/>
    <s v="Joe fuentes"/>
    <d v="2024-04-07T00:00:00"/>
    <s v="15:34"/>
    <x v="0"/>
    <x v="0"/>
    <x v="3"/>
    <x v="0"/>
    <x v="13"/>
    <x v="0"/>
  </r>
  <r>
    <n v="381728"/>
    <s v=""/>
    <s v="Cliente recibio blue velvet entera derretida se acerco a tienda para generar el cambio  tienda le hace el cambio. cliente hizo su un comentario en pedidos ya  no se genero compensacion."/>
    <s v="Oscar Marchano Meza"/>
    <x v="895"/>
    <s v="con reclamo a agregador"/>
    <x v="5"/>
    <s v="1141694574"/>
    <x v="1"/>
    <x v="10"/>
    <x v="3"/>
    <s v=""/>
    <s v="Delivery agregadores"/>
    <s v=""/>
    <x v="31"/>
    <s v="sd"/>
    <d v="2024-04-07T00:00:00"/>
    <s v="11:56"/>
    <x v="0"/>
    <x v="4"/>
    <x v="3"/>
    <x v="2"/>
    <x v="17"/>
    <x v="1"/>
  </r>
  <r>
    <n v="381732"/>
    <s v="Reclamo calidad de producto tienda aramburu: esponja (ticket #381732)"/>
    <s v="Cliente compró torta de chocolate de 12 pzs por aplicación de rappi// envía foto de producto con elemento extraño// se envía a tienda // se indica que por favor no elimine la muestra pero ya no la tiene// hizo reclamo con rappi y compenso //se envía corte"/>
    <s v="Andrea Salas"/>
    <x v="896"/>
    <s v="Cortesía - con reclamo a agregador"/>
    <x v="15"/>
    <s v="2180201845"/>
    <x v="1"/>
    <x v="3"/>
    <x v="1"/>
    <s v=""/>
    <s v="Producción"/>
    <s v="Otro"/>
    <x v="13"/>
    <s v="SD"/>
    <d v="2024-04-07T00:00:00"/>
    <s v="16.47"/>
    <x v="0"/>
    <x v="1"/>
    <x v="3"/>
    <x v="1"/>
    <x v="1"/>
    <x v="1"/>
  </r>
  <r>
    <n v="381752"/>
    <s v="Hola"/>
    <s v="1 Porción Pie De Limón + 1 Porción Blue Velvet  llegaron todos destrozados y derretido  se deriva al aplicativo"/>
    <s v="Víctor Raúl caballero"/>
    <x v="897"/>
    <s v="sin reclamo a agregador"/>
    <x v="5"/>
    <s v="2180216440"/>
    <x v="1"/>
    <x v="5"/>
    <x v="1"/>
    <s v=""/>
    <s v="Delivery agregadores"/>
    <s v=""/>
    <x v="18"/>
    <s v="sd"/>
    <d v="2024-04-07T00:00:00"/>
    <s v="19:05"/>
    <x v="0"/>
    <x v="4"/>
    <x v="3"/>
    <x v="2"/>
    <x v="10"/>
    <x v="1"/>
  </r>
  <r>
    <n v="381808"/>
    <s v="Reclamo calidad de producto Tienda SanMiguel: Producto inconsistente ticket #381808"/>
    <s v="Pidió love box clásico menciona que el crocante de manzana está como masa  se desarma. Tienda menciona que decorado horneo el producto y se puso suave. Se entrega uno nuevo."/>
    <s v="Daniela Bazán"/>
    <x v="898"/>
    <s v="Cortesía - sin reclamo a agregador - facturaAgregador"/>
    <x v="1"/>
    <s v="1142511213"/>
    <x v="1"/>
    <x v="4"/>
    <x v="3"/>
    <s v=""/>
    <s v="Tienda Decorado"/>
    <s v="Otro"/>
    <x v="11"/>
    <s v="SD"/>
    <d v="2024-04-08T00:00:00"/>
    <s v="08:52"/>
    <x v="0"/>
    <x v="1"/>
    <x v="3"/>
    <x v="0"/>
    <x v="9"/>
    <x v="0"/>
  </r>
  <r>
    <n v="381854"/>
    <s v="Hola Karina  nos comunicamos de Maria Almenara  con relación a una consulta sobre tu pedido efectuado.  En caso no puedas atendernos por esta vía  puedes  comunicarte con nosotros al 6429751. Que tengas un dulce día!"/>
    <s v="reclama que su cheescake de frutos rojos 12pz no tiene azucar en el relleno y su textura es grumosa.Tienda no recibio reclamos por el lote.Producto esta dentro de estandares pero por cliente critico se brinda una cortesia de una nueva torta. Autorizada po"/>
    <s v="Karina Gomez"/>
    <x v="899"/>
    <s v="Cortesía"/>
    <x v="28"/>
    <s v="2400025762"/>
    <x v="0"/>
    <x v="1"/>
    <x v="0"/>
    <s v=""/>
    <s v="Sin responsable"/>
    <s v="Insípido /Sin sabor"/>
    <x v="24"/>
    <s v="sd"/>
    <d v="2024-04-08T00:00:00"/>
    <s v="10:39"/>
    <x v="0"/>
    <x v="7"/>
    <x v="3"/>
    <x v="3"/>
    <x v="13"/>
    <x v="1"/>
  </r>
  <r>
    <n v="381857"/>
    <s v="Ha enviado una Imagen"/>
    <s v="cliente compra minimaria red velver y combo 4 porciones  no le llego el combo 4 porciones  se avisa a tienda  estan realizando el envio  cliente ya recibio el pedido"/>
    <s v="Rubi lozano cordova"/>
    <x v="900"/>
    <s v="ECommerce/webFalla"/>
    <x v="0"/>
    <s v="100248774"/>
    <x v="2"/>
    <x v="5"/>
    <x v="4"/>
    <s v=""/>
    <s v="Sistema"/>
    <s v=""/>
    <x v="105"/>
    <s v="sd"/>
    <d v="2024-04-08T00:00:00"/>
    <s v="12:00-13:00"/>
    <x v="0"/>
    <x v="0"/>
    <x v="3"/>
    <x v="4"/>
    <x v="33"/>
    <x v="1"/>
  </r>
  <r>
    <n v="381863"/>
    <s v="Hola"/>
    <s v="MAAL-001-0834 pidió cheescake de maracuyá de 12 pzs indica la base tenia un sabor agrio malogrado/Se consumió el 06/04 y recien se comunica al no tener rpta del agregador/ Tienda indica que los productos del 06/04 salieron correctos /Se informa al cliente"/>
    <s v="Kiara Ibazeta Jakiwara"/>
    <x v="901"/>
    <s v="Libro de reclamaciones - con reclamo a agregador"/>
    <x v="11"/>
    <s v="1141078822"/>
    <x v="1"/>
    <x v="4"/>
    <x v="3"/>
    <s v=""/>
    <s v="Sin responsable"/>
    <s v="Agrio / Amargo"/>
    <x v="33"/>
    <s v="SD"/>
    <d v="2024-04-06T00:00:00"/>
    <s v="17:36"/>
    <x v="1"/>
    <x v="7"/>
    <x v="3"/>
    <x v="3"/>
    <x v="13"/>
    <x v="1"/>
  </r>
  <r>
    <n v="381974"/>
    <s v="Ha enviado una Imagen"/>
    <s v="reclama que su pedido Mix Ma Box Petit llego movido . Se explica y se deriva al soporte Rappi.Aun no presenta reclamo en el app."/>
    <s v="Lorena Arellano"/>
    <x v="902"/>
    <s v="sin reclamo a agregador"/>
    <x v="5"/>
    <s v="2180257357"/>
    <x v="1"/>
    <x v="3"/>
    <x v="1"/>
    <s v=""/>
    <s v="Delivery agregadores"/>
    <s v=""/>
    <x v="55"/>
    <s v="sd"/>
    <d v="2024-04-08T00:00:00"/>
    <s v="12:45"/>
    <x v="0"/>
    <x v="4"/>
    <x v="3"/>
    <x v="2"/>
    <x v="9"/>
    <x v="1"/>
  </r>
  <r>
    <n v="381990"/>
    <s v="Si Porfavor"/>
    <s v="Reclama que pidió 2 combos 4 porciones y solo le llegó 1 combo 4 porciones.Se notifica a tienda y enviara el producto faltante."/>
    <s v="Greicy Aguirre"/>
    <x v="903"/>
    <s v="sin reclamo a agregador"/>
    <x v="0"/>
    <s v="2180271292"/>
    <x v="1"/>
    <x v="4"/>
    <x v="1"/>
    <s v=""/>
    <s v="Sistema"/>
    <s v=""/>
    <x v="105"/>
    <s v="sd"/>
    <d v="2024-04-08T00:00:00"/>
    <s v="16:23"/>
    <x v="0"/>
    <x v="0"/>
    <x v="3"/>
    <x v="4"/>
    <x v="33"/>
    <x v="1"/>
  </r>
  <r>
    <n v="382015"/>
    <s v="Hola Claudia  según lo conversado telefónicamente le hago llegar este mensaje para poder atender su caso."/>
    <s v="cliente quiere realizar cambio de delivery a pickup.Cliente no confirma y driver uso la guia para otro cliente.El cliente reclama porque le llego notificacion de entregado.Se pide disculpas y se explica al cliente.Pedido se entrego con delivery."/>
    <s v="Claudia Vargas"/>
    <x v="904"/>
    <s v=""/>
    <x v="10"/>
    <s v="100249000"/>
    <x v="2"/>
    <x v="8"/>
    <x v="4"/>
    <s v=""/>
    <s v="Delivery MA"/>
    <s v=""/>
    <x v="17"/>
    <s v="renzo aguirre"/>
    <d v="2024-04-08T00:00:00"/>
    <s v="19:00-21:00"/>
    <x v="0"/>
    <x v="6"/>
    <x v="3"/>
    <x v="5"/>
    <x v="2"/>
    <x v="0"/>
  </r>
  <r>
    <n v="382065"/>
    <s v="Ha enviado una Imagen"/>
    <s v="reclama que su bruselina vainilla con fresa12pz le llego con la galleta humeda y que no era una torta fresca   se le explico las caracteristicas del producto.Cliente no entiende y se altera.Se ofrece mini y no acepta."/>
    <s v="Nicole Vivas Meza"/>
    <x v="905"/>
    <s v=""/>
    <x v="28"/>
    <s v="sd"/>
    <x v="0"/>
    <x v="13"/>
    <x v="0"/>
    <s v=""/>
    <s v="Sin responsable"/>
    <s v=""/>
    <x v="4"/>
    <s v="SD"/>
    <d v="2024-04-06T00:00:00"/>
    <s v="15:00-16:00"/>
    <x v="0"/>
    <x v="7"/>
    <x v="3"/>
    <x v="3"/>
    <x v="3"/>
    <x v="1"/>
  </r>
  <r>
    <n v="382070"/>
    <s v="FEEDBACK RECLAMO DELIVERY PROPIO TIENDA (SANTACATALINA) #(382070)"/>
    <s v="Cliente indica que pedido se recogió a las 10 pm y el rango era de 2024-4-8 (14:00-15:00) de minimaria de chocolate   estaba en el edificio contiguo// Driver no se comunicó con él// se verifica y driver tampoco se comunica con nosotros."/>
    <s v="Raul Palacios Cisneros"/>
    <x v="906"/>
    <s v="Contacto fuera de horario"/>
    <x v="10"/>
    <s v="100248837"/>
    <x v="2"/>
    <x v="15"/>
    <x v="4"/>
    <s v=""/>
    <s v="Delivery MA"/>
    <s v=""/>
    <x v="23"/>
    <s v="Wilder Sotelo"/>
    <d v="2024-04-08T00:00:00"/>
    <s v="14.00-15.00"/>
    <x v="0"/>
    <x v="6"/>
    <x v="3"/>
    <x v="5"/>
    <x v="2"/>
    <x v="0"/>
  </r>
  <r>
    <n v="382128"/>
    <s v="Hola"/>
    <s v="Cliente pidio 1 Mousse de chocolate y 1 mousse de limon  no enviaron el de chocolate// sin reclamo agregador // tienda indica que no lo envio/ se brinda datos y enviaran el producto faltante"/>
    <s v="Silvana Wong"/>
    <x v="907"/>
    <s v="sin reclamo a agregador"/>
    <x v="0"/>
    <s v="2180304400"/>
    <x v="1"/>
    <x v="15"/>
    <x v="1"/>
    <s v=""/>
    <s v="Tienda Vitrina"/>
    <s v=""/>
    <x v="69"/>
    <s v="Miriam Arias"/>
    <d v="2024-04-09T00:00:00"/>
    <s v="09:09"/>
    <x v="0"/>
    <x v="0"/>
    <x v="3"/>
    <x v="0"/>
    <x v="29"/>
    <x v="0"/>
  </r>
  <r>
    <n v="382139"/>
    <s v="Feedback mala atención San Miguel  Ticket 382139"/>
    <s v="Cliente indica le pidieron se retire de tienda a las 21:00 hrs y lo presionaron al decirle retiramos los platos cuando no había terminado / Se informa a tienda e informa dara su descargo por correo. Se genera cortesia recojo en tienda"/>
    <s v="Jair Peraltas"/>
    <x v="908"/>
    <s v="Cortesía"/>
    <x v="3"/>
    <s v="SD"/>
    <x v="0"/>
    <x v="4"/>
    <x v="2"/>
    <s v="16.00"/>
    <s v="Tienda Meser@"/>
    <s v=""/>
    <x v="4"/>
    <s v="Andrea"/>
    <d v="2024-04-08T00:00:00"/>
    <s v="20:30"/>
    <x v="0"/>
    <x v="3"/>
    <x v="3"/>
    <x v="0"/>
    <x v="3"/>
    <x v="0"/>
  </r>
  <r>
    <n v="382163"/>
    <s v="ALERTA FALLA EN EC - ticket 382163"/>
    <s v="Estado de pedido. / Payment confirmed izipay Se envia correo"/>
    <s v="Damarige Manga Sanchez"/>
    <x v="909"/>
    <s v="ECommerce/webFalla"/>
    <x v="13"/>
    <s v="100249159"/>
    <x v="2"/>
    <x v="5"/>
    <x v="4"/>
    <s v=""/>
    <s v="Sistema"/>
    <s v=""/>
    <x v="4"/>
    <s v="SD"/>
    <d v="2024-04-11T00:00:00"/>
    <s v="09:00-10:00"/>
    <x v="0"/>
    <x v="6"/>
    <x v="3"/>
    <x v="4"/>
    <x v="3"/>
    <x v="1"/>
  </r>
  <r>
    <n v="382165"/>
    <s v="ALERTA FALLA EN EC - ticket38216"/>
    <s v="Pedidono ingreso a inforest  se verifica que no aparece guia en beetrack  se avisa a soporte  generan la guia y se entrega el pedido a tiempo"/>
    <s v="Arelly Genesis Mendoza Cortez"/>
    <x v="910"/>
    <s v="ECommerce/webFalla"/>
    <x v="13"/>
    <s v="200010020"/>
    <x v="2"/>
    <x v="3"/>
    <x v="4"/>
    <s v=""/>
    <s v="Sistema"/>
    <s v=""/>
    <x v="4"/>
    <s v="SD"/>
    <d v="2024-04-09T00:00:00"/>
    <s v="12:00-14:00"/>
    <x v="0"/>
    <x v="6"/>
    <x v="3"/>
    <x v="4"/>
    <x v="3"/>
    <x v="1"/>
  </r>
  <r>
    <n v="382177"/>
    <s v=""/>
    <s v="No ingreso a inforest  se avisa a tienda para que puedas preparar y enviar  pedido es entregado a tiempo cumpliendo rango. no ingreso a indore"/>
    <s v="Oscar Farfan"/>
    <x v="911"/>
    <s v="ECommerce/webFalla"/>
    <x v="13"/>
    <s v="100249171"/>
    <x v="2"/>
    <x v="3"/>
    <x v="4"/>
    <s v=""/>
    <s v="Sistema"/>
    <s v=""/>
    <x v="4"/>
    <s v="SD"/>
    <d v="2024-04-09T00:00:00"/>
    <s v="12:00-14:00"/>
    <x v="0"/>
    <x v="6"/>
    <x v="3"/>
    <x v="4"/>
    <x v="3"/>
    <x v="1"/>
  </r>
  <r>
    <n v="382202"/>
    <s v="Libro de reclamo San Miguel Ticket:382202"/>
    <s v="MAAL-001-0835 / cliente Rappi reclama que pidió 1Ensalada Poke Pavo + 1Combo  Almuerzo Verano 2 / no le llegó Combo  +Almuerzo Verano 2 / rappi compensa con s/.33.35 - como atencion tienda envía producto faltante - clente recibe producto."/>
    <s v="Claudia de la cruz"/>
    <x v="912"/>
    <s v="Libro de reclamaciones - con reclamo a agregador"/>
    <x v="23"/>
    <s v="2180318395"/>
    <x v="1"/>
    <x v="4"/>
    <x v="1"/>
    <s v=""/>
    <s v="Sistema"/>
    <s v=""/>
    <x v="118"/>
    <s v="Jean paull"/>
    <d v="2024-04-09T00:00:00"/>
    <s v="13:24"/>
    <x v="1"/>
    <x v="0"/>
    <x v="3"/>
    <x v="4"/>
    <x v="33"/>
    <x v="1"/>
  </r>
  <r>
    <n v="382211"/>
    <s v="Ok"/>
    <s v="reclama que su love box clasico llego movido enviado por Rappi Soporte solo contesta con un boot .Se valida que hay una compensacion de 7.80   se informa al cliente y se deriva a su aplicativo."/>
    <s v="Brenda Sarrin"/>
    <x v="913"/>
    <s v="con reclamo a agregador"/>
    <x v="5"/>
    <s v="2180320039"/>
    <x v="1"/>
    <x v="2"/>
    <x v="1"/>
    <s v=""/>
    <s v="Delivery agregadores"/>
    <s v=""/>
    <x v="11"/>
    <s v="sd"/>
    <d v="2024-04-09T00:00:00"/>
    <s v="13:43"/>
    <x v="0"/>
    <x v="4"/>
    <x v="3"/>
    <x v="2"/>
    <x v="9"/>
    <x v="1"/>
  </r>
  <r>
    <n v="382240"/>
    <s v="Libro de reclamo Paso 28- Ticket:382240"/>
    <s v="MAAL-001-0836 reclama que no le enviamos su factura  no llego a spam de su correo  se envia comprobante cliente conforme."/>
    <s v="Adeli Garay"/>
    <x v="914"/>
    <s v="Libro de reclamaciones - no llego correo"/>
    <x v="27"/>
    <s v="100247126"/>
    <x v="2"/>
    <x v="2"/>
    <x v="4"/>
    <s v=""/>
    <s v="Sistema"/>
    <s v=""/>
    <x v="4"/>
    <s v="sd"/>
    <d v="2024-04-02T00:00:00"/>
    <s v="09:00-10:00"/>
    <x v="1"/>
    <x v="3"/>
    <x v="3"/>
    <x v="4"/>
    <x v="3"/>
    <x v="1"/>
  </r>
  <r>
    <n v="382260"/>
    <s v="Ha enviado una Imagen"/>
    <s v="cliente pidio un Combo  almuerzo verano 2 más 2 sweet box . Indica que no le llego el combo almuerzo verano 2. Tienda esta enviando el producto faltante."/>
    <s v="Jhimmy Paredes Zuñiga"/>
    <x v="915"/>
    <s v=""/>
    <x v="0"/>
    <s v="100249218"/>
    <x v="2"/>
    <x v="4"/>
    <x v="4"/>
    <s v=""/>
    <s v="Sistema"/>
    <s v=""/>
    <x v="109"/>
    <s v="Keylis"/>
    <d v="2024-04-09T00:00:00"/>
    <s v="16:00-17:00"/>
    <x v="0"/>
    <x v="0"/>
    <x v="3"/>
    <x v="4"/>
    <x v="33"/>
    <x v="1"/>
  </r>
  <r>
    <n v="382307"/>
    <s v="ALERTA FALLA EN EC - ticket :382307"/>
    <s v="1hora con 42 minutos de tardanza  pedido no ingreso a inforest  ti lo inyecta manualmente"/>
    <s v="Leyla Ballesteros Patiño"/>
    <x v="916"/>
    <s v="ECommerce/webFalla"/>
    <x v="4"/>
    <s v="100249241"/>
    <x v="2"/>
    <x v="3"/>
    <x v="4"/>
    <s v=""/>
    <s v="Sistema"/>
    <s v=""/>
    <x v="4"/>
    <s v="sd"/>
    <d v="2024-04-09T00:00:00"/>
    <s v="16:00-18:00"/>
    <x v="0"/>
    <x v="3"/>
    <x v="3"/>
    <x v="4"/>
    <x v="3"/>
    <x v="1"/>
  </r>
  <r>
    <n v="382324"/>
    <s v="FEEDBACK RECLAMO DELIVERY PROPIO TIENDA Dos de mayo#382324"/>
    <s v="reclama que delivery  Propio dejo el pedido en recepción sin llamar al regalado   y conserje  entrega pedido a otro numero de departamento generando una confusión  se le pide las disculpas  del caso a cliente."/>
    <s v="Julissa Herrera"/>
    <x v="917"/>
    <s v="EncuestaEC"/>
    <x v="10"/>
    <s v="100249174"/>
    <x v="2"/>
    <x v="13"/>
    <x v="4"/>
    <s v=""/>
    <s v="Delivery MA"/>
    <s v=""/>
    <x v="53"/>
    <s v="Daniel Natera"/>
    <d v="2024-04-09T00:00:00"/>
    <s v="14:00-16:00"/>
    <x v="0"/>
    <x v="6"/>
    <x v="3"/>
    <x v="5"/>
    <x v="2"/>
    <x v="0"/>
  </r>
  <r>
    <n v="382352"/>
    <s v="Ha enviado una Imagen"/>
    <s v="Cliente realizó pedido de una minimaria de merengado de chirimoya// reclama que le llegó con poca fruta y solo estaba en los bordes del merengado// no brinda evidencias// se informa a tienda// reclamo no procede."/>
    <s v="Jessica Prieto Barrientos"/>
    <x v="918"/>
    <s v=""/>
    <x v="28"/>
    <s v="100249065"/>
    <x v="2"/>
    <x v="1"/>
    <x v="5"/>
    <s v=""/>
    <s v="Sin responsable"/>
    <s v="Incompleto / Sin ingrediente"/>
    <x v="88"/>
    <s v="sd"/>
    <d v="2024-04-09T00:00:00"/>
    <s v="14.00-15.00"/>
    <x v="0"/>
    <x v="7"/>
    <x v="3"/>
    <x v="3"/>
    <x v="2"/>
    <x v="1"/>
  </r>
  <r>
    <n v="382427"/>
    <s v="Llamada de Roxana"/>
    <s v="Cliente solicito dos porcion carrot cake  por rappi  y que el motorizado le indico que estaba en otra direccion  No recepciona pedido  Tienda informa que se entrego Ok al rappi y rappi menciona que compenso el pedido."/>
    <s v="Roxana maribel Bustamante vega"/>
    <x v="919"/>
    <s v="con reclamo a agregador"/>
    <x v="5"/>
    <s v="2180367374"/>
    <x v="1"/>
    <x v="8"/>
    <x v="1"/>
    <s v=""/>
    <s v="Delivery agregadores"/>
    <s v=""/>
    <x v="49"/>
    <s v="Yeimi Rocio Aponte Cruz"/>
    <d v="2024-04-10T00:00:00"/>
    <s v="09.35"/>
    <x v="0"/>
    <x v="4"/>
    <x v="3"/>
    <x v="2"/>
    <x v="4"/>
    <x v="1"/>
  </r>
  <r>
    <n v="382489"/>
    <s v="COMENTARIO NEGATIVO BEETRACK (ARAMBURU) Ticket382489"/>
    <s v="Cliente indica no le llegó tarjeta impresa / Se revisa que si tenia y se informa a tienda / Tienda genera el envio y cliente lo recepciona"/>
    <s v="Mario Castro"/>
    <x v="920"/>
    <s v="nollegotarjetadedicatoria - EncuestaEC"/>
    <x v="8"/>
    <s v="100249155"/>
    <x v="2"/>
    <x v="3"/>
    <x v="4"/>
    <s v=""/>
    <s v="Tienda Vitrina"/>
    <s v=""/>
    <x v="4"/>
    <s v="Piero Ordoñez"/>
    <d v="2024-04-10T00:00:00"/>
    <s v="08:00-10:00"/>
    <x v="0"/>
    <x v="0"/>
    <x v="3"/>
    <x v="0"/>
    <x v="7"/>
    <x v="0"/>
  </r>
  <r>
    <n v="382567"/>
    <s v="FEEDBACK RECLAMO DELIVERY PROPIO TIENDA La molina #382567"/>
    <s v="reclama que las 4 cajas de Mini tartaleta llego destrozado y tampoco llegaron 40 alfajores y 40 brownies del box reunidos .tienda afirma que envio completo.Se pidio las disculpas y se entrego las mini tartaletas los alfajores y brownies"/>
    <s v="Carla Rojas"/>
    <x v="921"/>
    <s v="Cortesía"/>
    <x v="10"/>
    <s v="100249067"/>
    <x v="2"/>
    <x v="13"/>
    <x v="4"/>
    <s v="240"/>
    <s v="Delivery MA"/>
    <s v=""/>
    <x v="124"/>
    <s v="Jair Mendoza"/>
    <d v="2024-04-10T00:00:00"/>
    <s v="10:00 -12:00"/>
    <x v="0"/>
    <x v="6"/>
    <x v="3"/>
    <x v="5"/>
    <x v="9"/>
    <x v="0"/>
  </r>
  <r>
    <n v="382617"/>
    <s v="Sres de Maria almenara  escribo para contarles que es una pena realmente que de marzo a esta parte la calidad de la misma ensalada haya bajado tanto"/>
    <s v="reclama que la ensalada cobb le a caído mal y esta con un fuerte dolor estomacal y diarrea /tienda menciona que no tuvieron reclamos  no procede."/>
    <s v="Erika Dammert"/>
    <x v="922"/>
    <s v="sin télefono"/>
    <x v="28"/>
    <s v="sd"/>
    <x v="0"/>
    <x v="1"/>
    <x v="2"/>
    <s v=""/>
    <s v="Sin responsable"/>
    <s v=""/>
    <x v="127"/>
    <s v="SD"/>
    <d v="2024-04-10T00:00:00"/>
    <s v="13:30"/>
    <x v="0"/>
    <x v="7"/>
    <x v="3"/>
    <x v="3"/>
    <x v="48"/>
    <x v="1"/>
  </r>
  <r>
    <n v="382627"/>
    <s v="#382627 DEVOLUCION Dánnalie Montero Baumann+ 99.00 soles"/>
    <s v="Cliente desea cancelar compra de red velvet de 12 pzs  por motivos personales// se indica a tienda// se envía nc// se elimina guía"/>
    <s v="Dánnalie Montero Baumann"/>
    <x v="923"/>
    <s v="devolución"/>
    <x v="7"/>
    <s v="100249640"/>
    <x v="2"/>
    <x v="3"/>
    <x v="4"/>
    <s v="99.00"/>
    <s v="Sin responsable"/>
    <s v=""/>
    <x v="4"/>
    <s v="sd"/>
    <d v="2024-04-11T00:00:00"/>
    <s v="15.00-16.00"/>
    <x v="0"/>
    <x v="5"/>
    <x v="3"/>
    <x v="3"/>
    <x v="3"/>
    <x v="1"/>
  </r>
  <r>
    <n v="382642"/>
    <s v="Ha enviado una Imagen"/>
    <s v="cliente compra minimaria bruselina de vainilla y le llego minimaria cheesecake de nutella  driver recibio dos pedidos de tienda y cruzo los pedidos  se indica a cliente que continue con su canal de compra para que puedan solucionarlo."/>
    <s v="Roxana Herrera"/>
    <x v="924"/>
    <s v="con reclamo a agregador"/>
    <x v="5"/>
    <s v="1144255238"/>
    <x v="1"/>
    <x v="2"/>
    <x v="3"/>
    <s v=""/>
    <s v="Delivery agregadores"/>
    <s v=""/>
    <x v="123"/>
    <s v="SD"/>
    <d v="2024-04-10T00:00:00"/>
    <s v="18:30"/>
    <x v="0"/>
    <x v="4"/>
    <x v="3"/>
    <x v="2"/>
    <x v="2"/>
    <x v="1"/>
  </r>
  <r>
    <n v="382645"/>
    <s v="#382645 DEVOLUCION Iris Fernandez Pino + 99 soles."/>
    <s v="cliente menciona que su cortesia torta de chocolate 12pz no tiene la misma textura esta malogrado y quiere la devolución.Cliente problematico  Carla y Jessica autoriza devolucion."/>
    <s v="Iris Fernandez Pino"/>
    <x v="925"/>
    <s v="devolución"/>
    <x v="28"/>
    <s v="sd"/>
    <x v="2"/>
    <x v="8"/>
    <x v="5"/>
    <s v=""/>
    <s v="Sin responsable"/>
    <s v=""/>
    <x v="4"/>
    <s v="SD"/>
    <d v="2024-04-08T00:00:00"/>
    <s v="21:01"/>
    <x v="0"/>
    <x v="7"/>
    <x v="3"/>
    <x v="3"/>
    <x v="3"/>
    <x v="1"/>
  </r>
  <r>
    <n v="382646"/>
    <s v="FEEDBACK RECLAMO PEDIDO EQUIVOCADO TIENDA San Miguel #382646"/>
    <s v="cliente compro porción torta de chocolate en tienda le entregaron porción keke de chocolate   se da aviso a tienda para envió de producto correcto.se le entrego producto a cliente."/>
    <s v="yarima saavedra"/>
    <x v="926"/>
    <s v="Cortesía"/>
    <x v="2"/>
    <s v="sd"/>
    <x v="0"/>
    <x v="4"/>
    <x v="0"/>
    <s v=""/>
    <s v="Tienda Vitrina"/>
    <s v=""/>
    <x v="102"/>
    <s v="SD"/>
    <d v="2024-04-10T00:00:00"/>
    <s v="19:38"/>
    <x v="0"/>
    <x v="2"/>
    <x v="3"/>
    <x v="0"/>
    <x v="11"/>
    <x v="0"/>
  </r>
  <r>
    <n v="382686"/>
    <s v="Reclamo dedicatoria incorrecta (382686) Ticket382686"/>
    <s v="Reclama le llegó tarjeta impresa errónea / Se verifca en ecommerce y efectivamente es errónea / Tienda indica error en la entrega de tarjeta impresa / Se entregará tarjeta impresa y cortesía recojo en tienda"/>
    <s v="Michael Saldaña"/>
    <x v="927"/>
    <s v="Cortesía"/>
    <x v="8"/>
    <s v="100249495"/>
    <x v="2"/>
    <x v="5"/>
    <x v="4"/>
    <s v="9.00"/>
    <s v="Tienda Vitrina"/>
    <s v=""/>
    <x v="4"/>
    <s v="Evelyn Paz"/>
    <d v="2024-04-10T00:00:00"/>
    <s v="15:00-16:00"/>
    <x v="0"/>
    <x v="0"/>
    <x v="3"/>
    <x v="0"/>
    <x v="7"/>
    <x v="0"/>
  </r>
  <r>
    <n v="382710"/>
    <s v="RECLAMO PEDIDO INCOMPLETO  AEROPUERTO:  PORCION DE CHOCOLATE #382710"/>
    <s v="Cliente pidió porción de torta de chocolate  porción de keke de zanahoria y 2 alfajores / No le llegó porción de torta de chocolate / Tienda indica que han revisado las cámarás y si se entregó completo  a espera que nos envien las evidencias tienda"/>
    <s v="Fernando Marcelo Timoran"/>
    <x v="928"/>
    <s v=""/>
    <x v="0"/>
    <s v="2400017741"/>
    <x v="0"/>
    <x v="11"/>
    <x v="0"/>
    <s v=""/>
    <s v="Tienda Vitrina"/>
    <s v=""/>
    <x v="7"/>
    <s v="SD"/>
    <d v="2024-04-10T00:00:00"/>
    <s v="20.37"/>
    <x v="0"/>
    <x v="0"/>
    <x v="3"/>
    <x v="0"/>
    <x v="4"/>
    <x v="0"/>
  </r>
  <r>
    <n v="382763"/>
    <s v="FEEDBACK RECLAMO DELIVERY PROPIO TIENDA CHORRILLOS 382763"/>
    <s v="Demora 1hora y 33 minutos. Cliente informa pedido no le han entregado su pedido/ Se informa a tienday lo enviaronn en rappicargo. Se le envía a cliente el pedido y se genera cortesía de los mismos productos / entregado"/>
    <s v="Maria Fernanda Putpaña Silva"/>
    <x v="929"/>
    <s v="Pedidos Fuera de hora - Cortesía"/>
    <x v="10"/>
    <s v="100248750"/>
    <x v="2"/>
    <x v="6"/>
    <x v="9"/>
    <s v="106.00"/>
    <s v="Delivery MA"/>
    <s v=""/>
    <x v="18"/>
    <s v="SD"/>
    <d v="2024-04-11T00:00:00"/>
    <s v="10:00-11:00"/>
    <x v="0"/>
    <x v="6"/>
    <x v="3"/>
    <x v="5"/>
    <x v="10"/>
    <x v="0"/>
  </r>
  <r>
    <n v="382806"/>
    <s v="Reclamo GMB (tienda sanmiguel) Ticket 382806"/>
    <s v="No son capaces de llamarte  luego de hacer tu pedido. Trabajan de malísima gana. Me tuvieron esperando 35 minutos."/>
    <s v="Dalia "/>
    <x v="930"/>
    <s v="Google MB 1 - Rating: 1 - GMB"/>
    <x v="3"/>
    <s v="sd"/>
    <x v="0"/>
    <x v="4"/>
    <x v="6"/>
    <s v=""/>
    <s v="Tienda Vitrina"/>
    <s v=""/>
    <x v="4"/>
    <s v="sd"/>
    <d v="2024-04-11T00:00:00"/>
    <s v="12:43"/>
    <x v="0"/>
    <x v="3"/>
    <x v="3"/>
    <x v="0"/>
    <x v="3"/>
    <x v="0"/>
  </r>
  <r>
    <n v="382834"/>
    <s v="FEEDBACK RECLAMO central de pedidos- Aramburu#382834"/>
    <s v="5 horas tarde-Indica que su pedido corporativo san agustin no llegó en el rango descrito de 8 a 9.Cp olvido en pasar la boleta y crear guia."/>
    <s v="Karla Delgadillo"/>
    <x v="931"/>
    <s v=""/>
    <x v="4"/>
    <s v="COLEGIO SAN AGUSTIN 12/04"/>
    <x v="6"/>
    <x v="3"/>
    <x v="4"/>
    <s v=""/>
    <s v="Central de Pedidos"/>
    <s v=""/>
    <x v="4"/>
    <s v="Central de pedidos"/>
    <d v="2024-04-11T00:00:00"/>
    <s v="08:00-09:00"/>
    <x v="0"/>
    <x v="3"/>
    <x v="3"/>
    <x v="1"/>
    <x v="3"/>
    <x v="1"/>
  </r>
  <r>
    <n v="382843"/>
    <s v="Reclamo elemento extraño keke de chocolate 8pzs: cabello ticket #382843"/>
    <s v="Cliente reclama cabello en su keke / validamos el hecho  tienda indica que sale de produccion  no hay reclamo en PEYA  a la espera cliente nos confirme para entrega de cortesia"/>
    <s v="Nicolas Contreras"/>
    <x v="932"/>
    <s v="Cortesía - sin reclamo a agregador"/>
    <x v="15"/>
    <s v="1144584668"/>
    <x v="1"/>
    <x v="7"/>
    <x v="3"/>
    <s v=""/>
    <s v="Producción"/>
    <s v="Cabello"/>
    <x v="102"/>
    <s v="sd"/>
    <d v="2024-04-11T00:00:00"/>
    <s v="11:44"/>
    <x v="0"/>
    <x v="1"/>
    <x v="3"/>
    <x v="1"/>
    <x v="11"/>
    <x v="1"/>
  </r>
  <r>
    <n v="382893"/>
    <s v="Ha enviado una Imagen"/>
    <s v="reclama que falto un combo 4 porciones / se consulta con tienda / agregador compenso al cliente pero quedo insatisfecho/ tienda hace envío de producto faltante."/>
    <s v="Carmen Hurtado"/>
    <x v="933"/>
    <s v="con reclamo a agregador"/>
    <x v="0"/>
    <s v="2180447748"/>
    <x v="1"/>
    <x v="7"/>
    <x v="1"/>
    <s v=""/>
    <s v="Sistema"/>
    <s v=""/>
    <x v="105"/>
    <s v="sd"/>
    <d v="2024-04-11T00:00:00"/>
    <s v="14:41"/>
    <x v="0"/>
    <x v="0"/>
    <x v="3"/>
    <x v="4"/>
    <x v="33"/>
    <x v="1"/>
  </r>
  <r>
    <n v="382895"/>
    <s v="Ha enviado una Imagen"/>
    <s v="reclama que pidio una torta de chocolate de 12 pz por rappi y le enviaron una porcion de torta de chocolate  el rt regreso a tienda por el pedido correcto y dejo la porcion en el local.El cliente reclamo que ahora llego movida su torta.Se deriva al app.ss"/>
    <s v="bryan omar cortez grande"/>
    <x v="934"/>
    <s v="con reclamo a agregador"/>
    <x v="2"/>
    <s v="2180445104"/>
    <x v="1"/>
    <x v="10"/>
    <x v="1"/>
    <s v=""/>
    <s v="Tienda Vitrina"/>
    <s v=""/>
    <x v="13"/>
    <s v="Jenny Daniela Sosa Guevara"/>
    <d v="2024-04-11T00:00:00"/>
    <s v="13:59"/>
    <x v="0"/>
    <x v="2"/>
    <x v="3"/>
    <x v="0"/>
    <x v="1"/>
    <x v="0"/>
  </r>
  <r>
    <n v="382899"/>
    <s v="Ha enviado una Imagen"/>
    <s v="redvelvet 12pz llegó movida/se explica que fue un tema de traslado /Tienda menciona que fue transporte/cliente no queda muy satisfecha. Se deriva al ciente al soporte"/>
    <s v="Mayra García"/>
    <x v="935"/>
    <s v="sin reclamo a agregador"/>
    <x v="5"/>
    <s v="1144751355"/>
    <x v="1"/>
    <x v="5"/>
    <x v="3"/>
    <s v=""/>
    <s v="Delivery agregadores"/>
    <s v=""/>
    <x v="37"/>
    <s v="sd"/>
    <d v="2024-04-11T00:00:00"/>
    <s v="14:28"/>
    <x v="0"/>
    <x v="4"/>
    <x v="3"/>
    <x v="2"/>
    <x v="15"/>
    <x v="1"/>
  </r>
  <r>
    <n v="382943"/>
    <s v="FEEDBACK RECLAMO DELIVERY PROPIO TIENDA Dos de Mayo#382943"/>
    <s v="reclama que el driver fue prepotente y malcriado y no quiso ingresar al condominio  se llama pero no contesta  se responde por correo."/>
    <s v="Jennifer Torres"/>
    <x v="936"/>
    <s v="No responde llamada"/>
    <x v="10"/>
    <s v="100249985"/>
    <x v="2"/>
    <x v="13"/>
    <x v="4"/>
    <s v=""/>
    <s v="Delivery MA"/>
    <s v=""/>
    <x v="13"/>
    <s v="ALEXIS MORALES-DANKE"/>
    <d v="2024-04-11T00:00:00"/>
    <s v="17:00-18:00"/>
    <x v="0"/>
    <x v="6"/>
    <x v="3"/>
    <x v="5"/>
    <x v="1"/>
    <x v="0"/>
  </r>
  <r>
    <n v="382946"/>
    <s v="Hoka"/>
    <s v="Indica que no le llegó su tarjeta impresa  se valida en sistema que aparece impreso. cliente no cuenta con evidencias y se indica que se tomará el feedback de manera interna."/>
    <s v="Yasell Acosta"/>
    <x v="937"/>
    <s v=""/>
    <x v="8"/>
    <s v="100249577"/>
    <x v="2"/>
    <x v="13"/>
    <x v="4"/>
    <s v=""/>
    <s v="Tienda Vitrina"/>
    <s v=""/>
    <x v="4"/>
    <s v="SD"/>
    <d v="2024-04-11T00:00:00"/>
    <s v="16:00-18:00"/>
    <x v="0"/>
    <x v="0"/>
    <x v="3"/>
    <x v="0"/>
    <x v="7"/>
    <x v="0"/>
  </r>
  <r>
    <n v="382948"/>
    <s v="Reclamo mala atención Bolivar Ticket:382948"/>
    <s v="reclama que compró 1galleta de Nutella y 1 de choco chips  pero le brindaron 2 de choco chips. tienda indica que entrego 1 de cada una. cliente menciona que reforcemos con tienda y agradece contacto. Tienda le cobro un sol de mas"/>
    <s v="Erika Peralta"/>
    <x v="938"/>
    <s v="No responde llamada"/>
    <x v="2"/>
    <s v="SD"/>
    <x v="5"/>
    <x v="5"/>
    <x v="8"/>
    <s v=""/>
    <s v="Tienda Cajer@"/>
    <s v=""/>
    <x v="31"/>
    <s v="Pierina Yale"/>
    <d v="2024-04-11T00:00:00"/>
    <s v="15:00"/>
    <x v="0"/>
    <x v="2"/>
    <x v="3"/>
    <x v="0"/>
    <x v="17"/>
    <x v="0"/>
  </r>
  <r>
    <n v="382977"/>
    <s v="FEEDBACK RECLAMO PEDIDO EQUIVOCADO TIENDA Megaplaza#382977"/>
    <s v="cliente pidió porción cheesecake de frutos rojos +porción de dulzura de pecana y le llego porcion chesecake de oreo + porcion cheesecake de maracuya  se da aviso a tienda y le envian su producto correcto."/>
    <s v="Melissa Antuanet Bernal Yong"/>
    <x v="939"/>
    <s v="Cortesía - sin reclamo a agregador"/>
    <x v="2"/>
    <s v="2400021731"/>
    <x v="1"/>
    <x v="10"/>
    <x v="3"/>
    <s v=""/>
    <s v="Tienda Vitrina"/>
    <s v=""/>
    <x v="18"/>
    <s v="Nadim Aspajo"/>
    <d v="2024-04-11T00:00:00"/>
    <s v="17:36"/>
    <x v="0"/>
    <x v="2"/>
    <x v="3"/>
    <x v="0"/>
    <x v="10"/>
    <x v="0"/>
  </r>
  <r>
    <n v="383027"/>
    <s v="Buenos días  con espíritu costructivo les hago este comentario. Compramos ayer una torta -merengado de Chirimoya- en realidad compramos dos  una tamaño grande y otra de tamaño pequeño- para celebrar el cumpleaños de mi mami (94) ayer 11/24 Lamento deci..."/>
    <s v="Comenta que el merengado de chirimoya tiene menos fruta y mas chantilly que hace dos años y hemos bajado la calidad. Se informa que seguimos con la misma calidad  se revisa fotos todo ok. cliente insatisfecho"/>
    <s v="Silvel lama"/>
    <x v="940"/>
    <s v=""/>
    <x v="28"/>
    <s v="2400024609 // 2400023772"/>
    <x v="0"/>
    <x v="2"/>
    <x v="4"/>
    <s v=""/>
    <s v="Sin responsable"/>
    <s v="Exceso de ingrediente"/>
    <x v="128"/>
    <s v="sd"/>
    <d v="2024-04-11T00:00:00"/>
    <s v="09.00-10.00"/>
    <x v="0"/>
    <x v="7"/>
    <x v="3"/>
    <x v="3"/>
    <x v="1"/>
    <x v="1"/>
  </r>
  <r>
    <n v="383113"/>
    <s v="ALERTA FALLA EN EC - ticket 383113 :"/>
    <s v="Pedido está en estado payment confirmed izipay / Se informa a cliente de la tardanza / Se da aviso a tienda para que prepare el pedido / Pedido se entrega 1 hora y 27 minutos con tardanza"/>
    <s v="Miriam Ayquipa"/>
    <x v="941"/>
    <s v="Pedidos Fuera de hora - ECommerce/webFalla"/>
    <x v="4"/>
    <s v="100250153"/>
    <x v="2"/>
    <x v="8"/>
    <x v="4"/>
    <s v=""/>
    <s v="Sistema"/>
    <s v=""/>
    <x v="4"/>
    <s v="SD"/>
    <d v="2024-04-12T00:00:00"/>
    <s v="11.00-12.00"/>
    <x v="0"/>
    <x v="3"/>
    <x v="3"/>
    <x v="4"/>
    <x v="3"/>
    <x v="1"/>
  </r>
  <r>
    <n v="383120"/>
    <s v="LIBRO DE RECLAMO CLIENTE ROBERTO GUEVARA Ticket383120"/>
    <s v="MAAL-001-0837- cliente indica mala atencion de noysi de call center - cliente no satisfecho con la respuesta del libro se vuelve a contactar - quedo en buenos terminos  jessica chang lo llamo y explico el proceso"/>
    <s v="Roberto Guevara"/>
    <x v="942"/>
    <s v="Libro de reclamaciones"/>
    <x v="11"/>
    <s v="SD"/>
    <x v="0"/>
    <x v="4"/>
    <x v="2"/>
    <s v=""/>
    <s v="Sin responsable"/>
    <s v=""/>
    <x v="4"/>
    <s v="SD"/>
    <d v="2024-04-01T00:00:00"/>
    <s v="11:30"/>
    <x v="1"/>
    <x v="7"/>
    <x v="3"/>
    <x v="3"/>
    <x v="3"/>
    <x v="1"/>
  </r>
  <r>
    <n v="383167"/>
    <s v="FEEDBACK RECLAMO DELIVERY PROPIO TIENDA La encalada #383167"/>
    <s v="llamada para entrega pedido  no contesta / cliente pidió se deje en recepcion  motorizado no sigue flujo y retorna pedido a tienda  se crea guia 383167 para nuevo envio pedido dejandolo en recepcion / cliente recibe producto."/>
    <s v="catherine vernaza"/>
    <x v="943"/>
    <s v=""/>
    <x v="10"/>
    <s v="100250263"/>
    <x v="2"/>
    <x v="8"/>
    <x v="4"/>
    <s v=""/>
    <s v="Delivery MA"/>
    <s v=""/>
    <x v="129"/>
    <s v="RenzoAaguirre"/>
    <d v="2024-04-12T00:00:00"/>
    <s v="14:00-15:00"/>
    <x v="0"/>
    <x v="6"/>
    <x v="3"/>
    <x v="5"/>
    <x v="5"/>
    <x v="0"/>
  </r>
  <r>
    <n v="383184"/>
    <s v="FEEDBACK RECLAMO DELIVERY PROPIO TIENDA Paso 28 #383184"/>
    <s v="Cliente menciona que no tocaron la puerta y había alguien esperando / Se consulta con motorizado indica si tocó / Se  le ofrece al cliente reprogramación sin costo / No acepta / Recogerá el pedido en tienda"/>
    <s v="Maria Eugenia Esparza Pacheco"/>
    <x v="944"/>
    <s v="No responde llamada"/>
    <x v="10"/>
    <s v="100250254"/>
    <x v="2"/>
    <x v="2"/>
    <x v="4"/>
    <s v=""/>
    <s v="Delivery MA"/>
    <s v=""/>
    <x v="11"/>
    <s v="Eduado Mendez"/>
    <d v="2024-04-12T00:00:00"/>
    <s v="14:00-15:00"/>
    <x v="0"/>
    <x v="6"/>
    <x v="3"/>
    <x v="5"/>
    <x v="9"/>
    <x v="0"/>
  </r>
  <r>
    <n v="383199"/>
    <s v="RECLAMO PEDIDO EQUIVOCADO TIENDA  ARAMBURU"/>
    <s v="cliente hizo pedido: Bruselina Vainilla &amp; Fresas 12pz - Box Reunidos/ le llego incompleto el box reunidos (faltan 20 mini alfajores y 20 minibrownies) reportamos a tienda /se entrega pedido."/>
    <s v="Fiorella Castañeda"/>
    <x v="945"/>
    <s v=""/>
    <x v="0"/>
    <s v="100250273"/>
    <x v="2"/>
    <x v="3"/>
    <x v="4"/>
    <s v=""/>
    <s v="Tienda Vitrina"/>
    <s v=""/>
    <x v="130"/>
    <s v="Maria Coronado"/>
    <d v="2024-04-12T00:00:00"/>
    <s v="14:00-15:00"/>
    <x v="0"/>
    <x v="0"/>
    <x v="3"/>
    <x v="0"/>
    <x v="9"/>
    <x v="0"/>
  </r>
  <r>
    <n v="383228"/>
    <s v="RECLAMO POR PEDIDO CORPORATIVO EQUIVOCADO TIENDA LA MAR"/>
    <s v="reclama que el motorizado cruzo los pedidos de Ponce - MEDAVAN y  BOOST 10/04.Pedidos se entregaron correctamente."/>
    <s v="Karen Zambrano"/>
    <x v="946"/>
    <s v=""/>
    <x v="10"/>
    <s v="Ponce - MEDAVAN / BOOST 10/04"/>
    <x v="6"/>
    <x v="1"/>
    <x v="4"/>
    <s v=""/>
    <s v="Delivery MA"/>
    <s v=""/>
    <x v="18"/>
    <s v="FERNANDOMENDOZA-CARGUI"/>
    <d v="2024-04-12T00:00:00"/>
    <s v="10:00 -12:00"/>
    <x v="0"/>
    <x v="6"/>
    <x v="3"/>
    <x v="5"/>
    <x v="10"/>
    <x v="0"/>
  </r>
  <r>
    <n v="383299"/>
    <s v="Ha enviado una Imagen"/>
    <s v="cliente crítico indica que su red velvet  de 12 pzs no tiene manjarblanco y en tienda le indicaron que si llevaba  se explica que no lleva manjar  se envia dulzura de pecadas de 12pzs por insistente. tienda indica que no le dijeron eso"/>
    <s v="Karina Fernandez"/>
    <x v="947"/>
    <s v="Cortesía"/>
    <x v="3"/>
    <s v="2400026943"/>
    <x v="0"/>
    <x v="1"/>
    <x v="0"/>
    <s v=""/>
    <s v="Tienda Cajer@"/>
    <s v=""/>
    <x v="4"/>
    <s v="Maylin Martínez"/>
    <d v="2024-04-12T00:00:00"/>
    <s v="13:30"/>
    <x v="0"/>
    <x v="3"/>
    <x v="3"/>
    <x v="0"/>
    <x v="3"/>
    <x v="0"/>
  </r>
  <r>
    <n v="383302"/>
    <s v="Ha enviado una Imagen"/>
    <s v="Reclama que no le llego dedicatoria ni vela en su pedido  Lucero no corrobora que el cliente se habia comunicado con Osler coordinando la dedicatoria y le indico al cliente que no tenia dedicatoria registrada."/>
    <s v="Nexon Asto Torres"/>
    <x v="948"/>
    <s v=""/>
    <x v="14"/>
    <s v="100250409"/>
    <x v="2"/>
    <x v="7"/>
    <x v="5"/>
    <s v=""/>
    <s v="Atención al cliente"/>
    <s v=""/>
    <x v="4"/>
    <s v="Osler y Lucero"/>
    <d v="2024-04-12T00:00:00"/>
    <s v="20.00-21:00"/>
    <x v="0"/>
    <x v="0"/>
    <x v="3"/>
    <x v="1"/>
    <x v="14"/>
    <x v="1"/>
  </r>
  <r>
    <n v="383322"/>
    <s v="Atencion libro de reclamos MAAL-001-0838"/>
    <s v="MAAL-001-0838 Cliente compró porción tres leches clasica togo en La Molina// encontró cabello encima de la crema chantilly//se ofrece un nuevo producto al cliente."/>
    <s v="Angella Ríos Tuesta"/>
    <x v="949"/>
    <s v="Libro de reclamaciones"/>
    <x v="6"/>
    <s v="2400019005"/>
    <x v="0"/>
    <x v="0"/>
    <x v="0"/>
    <s v=""/>
    <s v="Tienda Decorado"/>
    <s v="Cabello"/>
    <x v="46"/>
    <s v="SD"/>
    <d v="2024-04-12T00:00:00"/>
    <s v="20:53"/>
    <x v="1"/>
    <x v="1"/>
    <x v="3"/>
    <x v="0"/>
    <x v="4"/>
    <x v="0"/>
  </r>
  <r>
    <n v="383367"/>
    <s v="FEEDBACK RECLAMO PEDIDO EQUIVOCADO TIENDA Chorrillos #383367"/>
    <s v="Cliente pidió birthday box 1 en vez de llegar minimaria de chocolate  le llego mini red velvet/ tampoco llego tarjeta.Tienda se encarga del envío"/>
    <s v="Alex Gamez"/>
    <x v="950"/>
    <s v="Cortesía"/>
    <x v="2"/>
    <s v="100250338"/>
    <x v="2"/>
    <x v="6"/>
    <x v="4"/>
    <s v="49.00"/>
    <s v="Tienda Vitrina"/>
    <s v=""/>
    <x v="101"/>
    <s v="Ana"/>
    <d v="2024-04-13T00:00:00"/>
    <s v="10:00-11:00"/>
    <x v="0"/>
    <x v="2"/>
    <x v="3"/>
    <x v="0"/>
    <x v="9"/>
    <x v="0"/>
  </r>
  <r>
    <n v="383380"/>
    <s v="Llamada de 51986608997"/>
    <s v="le llego el pedido en una fecha equivocada 13/04 / Se informa a tienda para que se hagan coordinaciones entrega para el día 16/04 como lo programo el cliente /pedido regresó a tienda"/>
    <s v="Maria Corina Romero Portillo"/>
    <x v="951"/>
    <s v=""/>
    <x v="2"/>
    <s v="100250508"/>
    <x v="2"/>
    <x v="1"/>
    <x v="4"/>
    <s v=""/>
    <s v="Tienda Vitrina"/>
    <s v=""/>
    <x v="55"/>
    <s v="Jerson Soria"/>
    <d v="2024-04-13T00:00:00"/>
    <s v="11:00-12:00"/>
    <x v="0"/>
    <x v="2"/>
    <x v="3"/>
    <x v="0"/>
    <x v="9"/>
    <x v="0"/>
  </r>
  <r>
    <n v="383391"/>
    <s v="Reclamo mala atención San Miguel  Ticket:383391"/>
    <s v="reclama que lo miraron de manera extraña cuando pregunto promociones   tambien menciona que el vigilante lo hizo sentir incomodo.No responde."/>
    <s v="Carlos "/>
    <x v="952"/>
    <s v="No responde llamada - HON"/>
    <x v="28"/>
    <s v="sd"/>
    <x v="0"/>
    <x v="4"/>
    <x v="0"/>
    <s v=""/>
    <s v="Tienda Supervisor"/>
    <s v=""/>
    <x v="4"/>
    <s v="byron"/>
    <d v="2024-04-13T00:00:00"/>
    <s v="11:40"/>
    <x v="0"/>
    <x v="7"/>
    <x v="3"/>
    <x v="0"/>
    <x v="3"/>
    <x v="0"/>
  </r>
  <r>
    <n v="383397"/>
    <s v="Buenos días"/>
    <s v="cliente indica quele cobraron monto mas alto al que es de su pedido se consulta con tienda  y el cobro fue el correcto se le deriva a contactase con su banco pues la foto que envia del cobro no es de ma"/>
    <s v="Gisella Flores Córdova"/>
    <x v="953"/>
    <s v=""/>
    <x v="28"/>
    <s v="2400022134"/>
    <x v="0"/>
    <x v="13"/>
    <x v="0"/>
    <s v=""/>
    <s v="SD"/>
    <s v=""/>
    <x v="4"/>
    <s v="SD"/>
    <d v="2024-04-12T00:00:00"/>
    <s v="15:36"/>
    <x v="0"/>
    <x v="7"/>
    <x v="3"/>
    <x v="1"/>
    <x v="3"/>
    <x v="1"/>
  </r>
  <r>
    <n v="383438"/>
    <s v="FEEDBACK RECLAMO DELIVERY PROPIO TIENDA San Miguel#383438"/>
    <s v="reclama producto pavlova de frutas de estacion 12 pz movido / motorizado propio/ se ofrece cortesia de caja de alfajores // cliente acepta cortesia"/>
    <s v="Raúl Augusto Cafferata Garay"/>
    <x v="954"/>
    <s v="Pedidos Fuera de hora - Cortesía"/>
    <x v="10"/>
    <s v="100250656"/>
    <x v="2"/>
    <x v="4"/>
    <x v="4"/>
    <s v="29.90"/>
    <s v="Delivery MA"/>
    <s v=""/>
    <x v="131"/>
    <s v="Daniel Jesus Olivares"/>
    <d v="2024-04-13T00:00:00"/>
    <s v="14.00-15.00"/>
    <x v="0"/>
    <x v="6"/>
    <x v="3"/>
    <x v="5"/>
    <x v="1"/>
    <x v="0"/>
  </r>
  <r>
    <n v="383499"/>
    <s v="Reclamo calidad de producto Aramburu: tataleta Dura ticket 383499"/>
    <s v="reclama que la base de la tartaleta de frutos rojos personal esta dura / se reporta a tienda con evidencias // se ofrece un nuevo producto por lo sucedido."/>
    <s v="Rosa Falcon Corzo"/>
    <x v="955"/>
    <s v="Cortesía"/>
    <x v="1"/>
    <s v="2400001940"/>
    <x v="0"/>
    <x v="3"/>
    <x v="0"/>
    <s v="16.00"/>
    <s v="Producción"/>
    <s v="Duro"/>
    <x v="70"/>
    <s v="sd"/>
    <d v="2024-04-13T00:00:00"/>
    <s v="17.37"/>
    <x v="0"/>
    <x v="1"/>
    <x v="3"/>
    <x v="1"/>
    <x v="30"/>
    <x v="1"/>
  </r>
  <r>
    <n v="383503"/>
    <s v="FEEDBACK RECLAMO DELIVERY PROPIO TIENDA La Molina  #383503"/>
    <s v="Cliente reclama que carrot cake de 12 pz le llego movida // se reporta con tienda / se genera envio de un nuevo producto// se crea guia en beetrack"/>
    <s v="Katia Gonzales"/>
    <x v="956"/>
    <s v="Cortesía"/>
    <x v="10"/>
    <s v="100250108"/>
    <x v="2"/>
    <x v="0"/>
    <x v="4"/>
    <s v="99.00"/>
    <s v="Delivery MA"/>
    <s v=""/>
    <x v="16"/>
    <s v="Daniel Natera Danke"/>
    <d v="2024-04-13T00:00:00"/>
    <s v="18.00-19.00"/>
    <x v="0"/>
    <x v="6"/>
    <x v="3"/>
    <x v="5"/>
    <x v="1"/>
    <x v="0"/>
  </r>
  <r>
    <n v="383509"/>
    <s v="Hola    según lo conversado telefónicamente le hago llegar este mensaje para poder atender su caso."/>
    <s v="Cliente pidio dos porciones de torta de chocolate y solo le dieron una porcion // tienda indica que va a enviar el producto pedido entregado"/>
    <s v="Walter Mendoza"/>
    <x v="957"/>
    <s v=""/>
    <x v="0"/>
    <s v="2400015882"/>
    <x v="0"/>
    <x v="15"/>
    <x v="0"/>
    <s v=""/>
    <s v="Tienda Vitrina"/>
    <s v=""/>
    <x v="7"/>
    <s v="Daniela"/>
    <d v="2024-04-13T00:00:00"/>
    <s v="18:37"/>
    <x v="0"/>
    <x v="0"/>
    <x v="3"/>
    <x v="0"/>
    <x v="4"/>
    <x v="0"/>
  </r>
  <r>
    <n v="383543"/>
    <s v="FEEDBACK RECLAMO PEDIDO EQUIVOCADO TIENDA (BOLIVAR) #(383543)"/>
    <s v="reclama que pidio BOX ICE CREAM - COOKISS +cookiss coconut.Reclama que no le enviaron cookies chocochip Asesor no solicita evidencias y le reporta a tienda para que envien el producto"/>
    <s v="Susan barrientos castillo"/>
    <x v="958"/>
    <s v="Contacto fuera de horario - Cortesía"/>
    <x v="28"/>
    <s v="100250724"/>
    <x v="2"/>
    <x v="5"/>
    <x v="4"/>
    <s v="24.90"/>
    <s v="Sin responsable"/>
    <s v=""/>
    <x v="132"/>
    <s v="Alvaro Emilio Huaroc"/>
    <d v="2024-04-13T00:00:00"/>
    <s v="18.00-19.00"/>
    <x v="0"/>
    <x v="7"/>
    <x v="3"/>
    <x v="3"/>
    <x v="49"/>
    <x v="1"/>
  </r>
  <r>
    <n v="383550"/>
    <s v="#(383550) DEVOLUCION (MADALEINE ALFARO+ 99.00)"/>
    <s v="cliente solicita anular pedido  primero solicito cambio de pickup a delivery y luego la anulacion  se genera devolucion"/>
    <s v="Madeleine Alfaro Contreras"/>
    <x v="959"/>
    <s v="devolución"/>
    <x v="7"/>
    <s v="100250867"/>
    <x v="2"/>
    <x v="8"/>
    <x v="5"/>
    <s v="99.00"/>
    <s v="Sin responsable"/>
    <s v=""/>
    <x v="4"/>
    <s v="SD"/>
    <d v="2024-04-15T00:00:00"/>
    <s v="13:00-14:00"/>
    <x v="0"/>
    <x v="5"/>
    <x v="3"/>
    <x v="3"/>
    <x v="3"/>
    <x v="1"/>
  </r>
  <r>
    <n v="383603"/>
    <s v="LIBRO DE RECLAMO MALA ATENCION MEGAPLAZA  Ticket383603"/>
    <s v="MAAL-001-0839/ Cliente indica que se le cobro de más (30 soles) al momento de realizar la compra se notifica a tienda y  tienda le realiza devolución a la clienta por plin"/>
    <s v="judith Rossana Cachay Silva"/>
    <x v="960"/>
    <s v="Libro de reclamaciones"/>
    <x v="12"/>
    <s v="2400022121"/>
    <x v="0"/>
    <x v="10"/>
    <x v="0"/>
    <s v=""/>
    <s v="Tienda Cajer@"/>
    <s v=""/>
    <x v="4"/>
    <s v="sheisy chauca"/>
    <d v="2024-04-13T00:00:00"/>
    <s v="13:25"/>
    <x v="1"/>
    <x v="3"/>
    <x v="3"/>
    <x v="0"/>
    <x v="3"/>
    <x v="0"/>
  </r>
  <r>
    <n v="383613"/>
    <s v="Hola  buenas tardes"/>
    <s v="no llego la dedicatoria  se notifica a tienda pero reviso en la foto y la dedicatoria llego volteada  se llama a cliente se le informa  reclamo no procede"/>
    <s v="Erika Peralta"/>
    <x v="961"/>
    <s v=""/>
    <x v="28"/>
    <s v="100250921"/>
    <x v="2"/>
    <x v="13"/>
    <x v="4"/>
    <s v=""/>
    <s v="Tienda Vitrina"/>
    <s v=""/>
    <x v="4"/>
    <s v="sd"/>
    <d v="2024-04-14T00:00:00"/>
    <s v="12.00-13.00"/>
    <x v="0"/>
    <x v="7"/>
    <x v="3"/>
    <x v="0"/>
    <x v="3"/>
    <x v="0"/>
  </r>
  <r>
    <n v="383681"/>
    <s v="FEEDBACK RECLAMO PEDIDO EQUIVOCADO TIENDA ENCALADA #383681"/>
    <s v="cliente compró dulzura de pecanas 12pz y recibió blue velvet 12pz / Se da aviso a tienda y confirman pedido equivocado/ Se genera reposicion del producto correcto/ cliente recibe conforme"/>
    <s v="Nancy Sanchez"/>
    <x v="962"/>
    <s v="Cortesía"/>
    <x v="2"/>
    <s v="2400026251"/>
    <x v="0"/>
    <x v="8"/>
    <x v="0"/>
    <s v="99.00"/>
    <s v="Tienda Vitrina"/>
    <s v=""/>
    <x v="26"/>
    <s v="sd"/>
    <d v="2024-04-14T00:00:00"/>
    <s v="12:59"/>
    <x v="0"/>
    <x v="2"/>
    <x v="3"/>
    <x v="0"/>
    <x v="15"/>
    <x v="0"/>
  </r>
  <r>
    <n v="383715"/>
    <s v="FEEDBACK RECLAMO PEDIDO EQUIVOCADO TIENDA paso28 #383715"/>
    <s v="Pidió  1 porcion carrot cake y 1 Porción de tres leches de chocolate  Recibió 1 Porción de tres leches clasica y una porción carrot cake  Se da aviso a tienda y genera el envio del producto correcto / Cliente recibe conforme"/>
    <s v="Vanesa Diaz Marcos"/>
    <x v="963"/>
    <s v="Pedidos Fuera de hora - Cortesía"/>
    <x v="2"/>
    <s v="100251051"/>
    <x v="2"/>
    <x v="2"/>
    <x v="4"/>
    <s v=""/>
    <s v="Tienda Vitrina"/>
    <s v=""/>
    <x v="46"/>
    <s v="Jose tirado"/>
    <d v="2024-04-14T00:00:00"/>
    <s v="17:00-18:00"/>
    <x v="0"/>
    <x v="2"/>
    <x v="3"/>
    <x v="0"/>
    <x v="4"/>
    <x v="0"/>
  </r>
  <r>
    <n v="383729"/>
    <s v="Reclamo mala atención LA MAR Ticket 383729"/>
    <s v="mala atencion y demora // sin telefono  se da aviso a tienda  e indica que reforzara atencion de personal / se informa al cliente que generaremos el feedback"/>
    <s v="Narda Sisniegas"/>
    <x v="964"/>
    <s v="HON"/>
    <x v="3"/>
    <s v="SD"/>
    <x v="0"/>
    <x v="1"/>
    <x v="2"/>
    <s v=""/>
    <s v="Tienda Meser@"/>
    <s v=""/>
    <x v="4"/>
    <s v="SD"/>
    <d v="2024-04-14T00:00:00"/>
    <s v="18:18"/>
    <x v="0"/>
    <x v="3"/>
    <x v="3"/>
    <x v="0"/>
    <x v="3"/>
    <x v="0"/>
  </r>
  <r>
    <n v="383730"/>
    <s v="Ha enviado una Imagen"/>
    <s v="compra rappi 1Porción Ch. De Maracuyá indica llegó con apariencia mordida se visualiza que es por movimiento//rappi indica que no hay comunicación ni compensación// se le deriva a su soporte"/>
    <s v="Bettina Diaz"/>
    <x v="965"/>
    <s v="sin reclamo a agregador"/>
    <x v="5"/>
    <s v="2180695381"/>
    <x v="1"/>
    <x v="0"/>
    <x v="1"/>
    <s v=""/>
    <s v="Delivery agregadores"/>
    <s v=""/>
    <x v="126"/>
    <s v="sd"/>
    <d v="2024-04-14T00:00:00"/>
    <s v="14:35"/>
    <x v="0"/>
    <x v="4"/>
    <x v="3"/>
    <x v="2"/>
    <x v="4"/>
    <x v="1"/>
  </r>
  <r>
    <n v="383740"/>
    <s v="Libro de Reclamos tienda san miguel  Ticket: 383740"/>
    <s v="MAAL-001-0840 cliente reclama pelo en minimaria merengado lucuma / tienda san miguel indica responsable decorado/ cliente solicita cambio por minimaria carrot cake +galleta chocochoco recojo Aeropuero 15/04(15.00-16.00)/"/>
    <s v="Kiara Yesenia Briones Garcia"/>
    <x v="966"/>
    <s v="Libro de reclamaciones - Cortesía"/>
    <x v="6"/>
    <s v="100251093"/>
    <x v="2"/>
    <x v="4"/>
    <x v="5"/>
    <s v=""/>
    <s v="Tienda Decorado"/>
    <s v="Cabello"/>
    <x v="81"/>
    <s v="Susana"/>
    <d v="2024-04-14T00:00:00"/>
    <s v="19:00-20:00"/>
    <x v="1"/>
    <x v="1"/>
    <x v="3"/>
    <x v="0"/>
    <x v="2"/>
    <x v="0"/>
  </r>
  <r>
    <n v="383744"/>
    <s v="FEEDBACK RECLAMO PEDIDO EQUIVOCADO TIENDA (SANTACATALINA) #(383744)"/>
    <s v="realizó una compra 14/04 en rappi 12:15 de cheesecake de maracuyá 12pz  y llego minimaria cheescake de maracuya// se indica a tienda y asumen responsabilidad// cliente recogerá producto correcto el dia 15/04 a las 3pm"/>
    <s v="Andrea Aranda"/>
    <x v="967"/>
    <s v="Cortesía - sin reclamo a agregador"/>
    <x v="2"/>
    <s v="2180674923"/>
    <x v="1"/>
    <x v="15"/>
    <x v="1"/>
    <s v="49.00"/>
    <s v="Tienda Vitrina"/>
    <s v=""/>
    <x v="94"/>
    <s v="SD"/>
    <d v="2024-04-14T00:00:00"/>
    <s v="12:15"/>
    <x v="0"/>
    <x v="2"/>
    <x v="3"/>
    <x v="0"/>
    <x v="2"/>
    <x v="0"/>
  </r>
  <r>
    <n v="383747"/>
    <s v="Reclamo mala atención (La mar) Ticket383747"/>
    <s v="Cliente indica que no le quisieron vender keke de chocolate  8pz en tienda La mar// indica le hablaron cortante   no la quisieron atender y  no le brindaron alternativas // se informa a tienda y se le indica al cliente que se hará el feedback de manera in"/>
    <s v="Maritza Galindo"/>
    <x v="968"/>
    <s v=""/>
    <x v="3"/>
    <s v="SD"/>
    <x v="0"/>
    <x v="1"/>
    <x v="0"/>
    <s v=""/>
    <s v="Tienda"/>
    <s v=""/>
    <x v="4"/>
    <s v="Maylin Martínez"/>
    <d v="2024-04-14T00:00:00"/>
    <s v="21.39"/>
    <x v="0"/>
    <x v="3"/>
    <x v="3"/>
    <x v="0"/>
    <x v="3"/>
    <x v="0"/>
  </r>
  <r>
    <n v="383749"/>
    <s v="Reclamo elemento extraño ticket #383749"/>
    <s v="Encontro una cucarachita dentro de la caja  de postres. Tiendacomenta que ya ha reportado el caso y se han realizado fumigaciones. Se acordo devolver su dinero y un detalle. Se llamo a la hermana 383751"/>
    <s v="Lidia Saldaña"/>
    <x v="969"/>
    <s v="Cortesía - devolución"/>
    <x v="15"/>
    <s v="sd"/>
    <x v="0"/>
    <x v="10"/>
    <x v="0"/>
    <s v="99.00"/>
    <s v="Operaciones"/>
    <s v="insecto"/>
    <x v="18"/>
    <s v="sd"/>
    <d v="2024-04-13T00:00:00"/>
    <s v="21:00"/>
    <x v="0"/>
    <x v="1"/>
    <x v="3"/>
    <x v="1"/>
    <x v="10"/>
    <x v="1"/>
  </r>
  <r>
    <n v="383766"/>
    <s v="Hola buenos días"/>
    <s v="Cliente reclama que no llego el pedido  se verifica que el motorizado dejo el pedido en recepcion con autorizacion del cliente regalado."/>
    <s v="Tania Rivas Calle"/>
    <x v="970"/>
    <s v=""/>
    <x v="28"/>
    <s v="100250394"/>
    <x v="2"/>
    <x v="1"/>
    <x v="4"/>
    <s v=""/>
    <s v="Sin responsable"/>
    <s v=""/>
    <x v="4"/>
    <s v="sd"/>
    <d v="2024-04-12T00:00:00"/>
    <s v="17:00-18:00"/>
    <x v="0"/>
    <x v="7"/>
    <x v="3"/>
    <x v="3"/>
    <x v="3"/>
    <x v="1"/>
  </r>
  <r>
    <n v="383808"/>
    <s v="FEEDBACK RECLAMO DELIVERY PROPIO TIENDA (CAMACHO) #(383808)"/>
    <s v="Cliente indica que el driver no quiso acercarse a la puerta de su casa e indicó el pagan s/1.50  se avisa a tienda y se envia correo  se genera cortesia  cliente recibe conforme"/>
    <s v="Paolo Fernández"/>
    <x v="971"/>
    <s v="Cortesía - EncuestaEC"/>
    <x v="10"/>
    <s v="100250378"/>
    <x v="2"/>
    <x v="7"/>
    <x v="4"/>
    <s v=""/>
    <s v="Delivery MA"/>
    <s v=""/>
    <x v="72"/>
    <s v="Luicin Roca"/>
    <d v="2024-04-12T00:00:00"/>
    <s v="17:00-18:00"/>
    <x v="0"/>
    <x v="6"/>
    <x v="3"/>
    <x v="5"/>
    <x v="8"/>
    <x v="0"/>
  </r>
  <r>
    <n v="383882"/>
    <s v="Atencion Maria Almenara"/>
    <s v="reclama que no le quisieron ofrecer porcion kids y el administrador tuvo una mala actitud en respuesta.Se ofrece disculpas por lo sucedido."/>
    <s v="Carlos Jimenez"/>
    <x v="972"/>
    <s v="HON"/>
    <x v="3"/>
    <s v="sd"/>
    <x v="0"/>
    <x v="8"/>
    <x v="2"/>
    <s v=""/>
    <s v="Tienda Supervisor"/>
    <s v=""/>
    <x v="4"/>
    <s v="Gianfranco"/>
    <d v="2024-04-15T00:00:00"/>
    <s v="13:42"/>
    <x v="0"/>
    <x v="3"/>
    <x v="3"/>
    <x v="0"/>
    <x v="3"/>
    <x v="0"/>
  </r>
  <r>
    <n v="383894"/>
    <s v="Buenas tardes"/>
    <s v="Pedido con demora  minimaria red velvet fue entregada a otro repartidor// se reporta a tienda y entregaron pedido correctamente a primer dirver// pedido fue cancelado  se deriva a cliente a su soporte de aplicativo  no cuenta con reclamo a agregador."/>
    <s v="Janeth Alegria"/>
    <x v="973"/>
    <s v="sin reclamo a agregador"/>
    <x v="5"/>
    <s v="2180763530"/>
    <x v="1"/>
    <x v="12"/>
    <x v="1"/>
    <s v=""/>
    <s v="Delivery agregadores"/>
    <s v=""/>
    <x v="84"/>
    <s v="sd"/>
    <d v="2024-04-15T00:00:00"/>
    <s v="12:44"/>
    <x v="0"/>
    <x v="4"/>
    <x v="3"/>
    <x v="2"/>
    <x v="2"/>
    <x v="1"/>
  </r>
  <r>
    <n v="383937"/>
    <s v="Reclamo mala atención Chorrillos Ticket:383937"/>
    <s v="cliente reclama que no le quisieron recbir efectivo y no le explicaron el motivo por el cual no se podía  se consulta con tienda y mencionan que tuvieron inconveniente con el cashdro  se llama a cliente para explicar lo sucedido y pedir disculpas."/>
    <s v="Hector Cumpen rodriguez"/>
    <x v="974"/>
    <s v=""/>
    <x v="3"/>
    <s v="SD"/>
    <x v="0"/>
    <x v="6"/>
    <x v="0"/>
    <s v=""/>
    <s v="Tienda Supervisor"/>
    <s v=""/>
    <x v="4"/>
    <s v="Luis Morales"/>
    <d v="2024-04-13T00:00:00"/>
    <s v="18:30"/>
    <x v="0"/>
    <x v="3"/>
    <x v="3"/>
    <x v="0"/>
    <x v="3"/>
    <x v="0"/>
  </r>
  <r>
    <n v="384000"/>
    <s v="Reclamo calidad de producto keke de limon con poco glaseado: Bolivar ticket #384000"/>
    <s v="reclama que su keke de limon de 8pz esta derretido su glaseado y es muy poco consistente.Sin reclamo agregador   se enviara un nuevo producto."/>
    <s v="Marlith Zarate"/>
    <x v="975"/>
    <s v="Cortesía - sin reclamo a agregador"/>
    <x v="1"/>
    <s v="1147883961"/>
    <x v="1"/>
    <x v="5"/>
    <x v="3"/>
    <s v=""/>
    <s v="Tienda Decorado"/>
    <s v="Incompleto / Sin ingrediente"/>
    <x v="45"/>
    <s v="sd"/>
    <d v="2024-04-15T00:00:00"/>
    <s v="12:46"/>
    <x v="0"/>
    <x v="1"/>
    <x v="3"/>
    <x v="0"/>
    <x v="11"/>
    <x v="0"/>
  </r>
  <r>
    <n v="384157"/>
    <s v="Reclamo mala atención (SANTA CATALINA) Ticket384157"/>
    <s v="crearon guía que salía de tienda Santa Cata cuando en realidad salía de tienda Aramburú. Se corrige guía y se informa de posible tardanza al cliente y tienda Aramburú enviará el producto con rappi cargo. Cliente recibe conforme"/>
    <s v="Lady Reyes"/>
    <x v="976"/>
    <s v="Pedidos Fuera de hora"/>
    <x v="3"/>
    <s v="2400016235"/>
    <x v="0"/>
    <x v="3"/>
    <x v="9"/>
    <s v=""/>
    <s v="Tienda"/>
    <s v=""/>
    <x v="4"/>
    <s v="Juan Francisco Martorell"/>
    <d v="2024-04-16T00:00:00"/>
    <s v="12:00-13:00"/>
    <x v="0"/>
    <x v="3"/>
    <x v="3"/>
    <x v="0"/>
    <x v="3"/>
    <x v="0"/>
  </r>
  <r>
    <n v="384202"/>
    <s v="Llamada de Anicari"/>
    <s v="Cliente indica que solicitó combo helado// repatidor de agregador se negó entregar pedido porque no era la persona de la cuenta y cliente indica que fue regalo// se deriva a soporte de aplicativo."/>
    <s v="Andrea Isabel Cangalaya Ríos"/>
    <x v="977"/>
    <s v="con reclamo a agregador"/>
    <x v="5"/>
    <s v="2180825805"/>
    <x v="1"/>
    <x v="10"/>
    <x v="1"/>
    <s v=""/>
    <s v="Delivery agregadores"/>
    <s v=""/>
    <x v="80"/>
    <s v="sd"/>
    <d v="2024-04-16T00:00:00"/>
    <s v="13:41"/>
    <x v="0"/>
    <x v="4"/>
    <x v="3"/>
    <x v="2"/>
    <x v="33"/>
    <x v="1"/>
  </r>
  <r>
    <n v="384218"/>
    <s v="Hola Renzo  según lo conversado telefónicamente le hago llegar este mensaje para poder atender su caso."/>
    <s v="realizó compra en tienda no le entregaron su porción de keke de manzana / envia evidencia / se informa a tienda / tienda envia pedido correcto"/>
    <s v="Renzo Prieto Molinari"/>
    <x v="978"/>
    <s v=""/>
    <x v="0"/>
    <s v="2400020801"/>
    <x v="0"/>
    <x v="2"/>
    <x v="0"/>
    <s v=""/>
    <s v="Tienda Vitrina"/>
    <s v=""/>
    <x v="98"/>
    <s v="sd"/>
    <d v="2024-04-16T00:00:00"/>
    <s v="14:52"/>
    <x v="0"/>
    <x v="0"/>
    <x v="3"/>
    <x v="0"/>
    <x v="39"/>
    <x v="0"/>
  </r>
  <r>
    <n v="384240"/>
    <s v="FEEDBACK RECLAMO PEDIDO EQUIVOCADO TIENDA Paso 28#384240"/>
    <s v="pidio redvelvet 12 pzs y le llegó cheesecake de frutos rojos 12 pzs / tienda cruzo las boletas/ sin reclamo agregador / tienda envia el producto correcto /cliente recibe su torta correcta."/>
    <s v="Judith Iparraguirre"/>
    <x v="979"/>
    <s v="Cortesía - sin reclamo a agregador"/>
    <x v="2"/>
    <s v="2180828559"/>
    <x v="1"/>
    <x v="2"/>
    <x v="1"/>
    <s v=""/>
    <s v="Tienda Vitrina"/>
    <s v=""/>
    <x v="24"/>
    <s v="Jose Tirado"/>
    <d v="2024-04-16T00:00:00"/>
    <s v="14:19"/>
    <x v="0"/>
    <x v="2"/>
    <x v="3"/>
    <x v="0"/>
    <x v="13"/>
    <x v="0"/>
  </r>
  <r>
    <n v="384252"/>
    <s v="Hola Luz  según lo conversado telefónicamente le hago llegar este mensaje para poder atender su caso."/>
    <s v="reclama que no llego su combo de 4 porciones  se envia evidencias a tienda.Sin reclamo agregador.Tienda envia el producto faltante."/>
    <s v="Luz Huayta"/>
    <x v="980"/>
    <s v="sin reclamo a agregador"/>
    <x v="0"/>
    <s v="1148600082"/>
    <x v="1"/>
    <x v="2"/>
    <x v="3"/>
    <s v="44.90"/>
    <s v="Sistema"/>
    <s v=""/>
    <x v="105"/>
    <s v="jose tirado"/>
    <d v="2024-04-16T00:00:00"/>
    <s v="16:11"/>
    <x v="0"/>
    <x v="0"/>
    <x v="3"/>
    <x v="4"/>
    <x v="33"/>
    <x v="1"/>
  </r>
  <r>
    <n v="384288"/>
    <s v="Ha enviado una Imagen"/>
    <s v="cliente indica que pidió minimaria redvelvet pero recibió minimaria chocolate / se valida en magento que no hay pedido equivocado  se explica al cliente y entiende."/>
    <s v="Fiorella Cabrera"/>
    <x v="981"/>
    <s v=""/>
    <x v="28"/>
    <s v="100251659"/>
    <x v="2"/>
    <x v="4"/>
    <x v="4"/>
    <s v=""/>
    <s v="Sin responsable"/>
    <s v=""/>
    <x v="4"/>
    <s v="sd"/>
    <d v="2024-04-16T00:00:00"/>
    <s v="18:00-19:00"/>
    <x v="0"/>
    <x v="7"/>
    <x v="3"/>
    <x v="3"/>
    <x v="3"/>
    <x v="1"/>
  </r>
  <r>
    <n v="384306"/>
    <s v="Feedback mala atencion -Aramburu  Ticket 384306"/>
    <s v="reclama que no enviaron su pedido para delivery/Tienda olvido la guia /Demora 90 minutos/Tienda envía su pedido."/>
    <s v="Cristina Zarate"/>
    <x v="982"/>
    <s v=""/>
    <x v="3"/>
    <s v="2400019910"/>
    <x v="0"/>
    <x v="3"/>
    <x v="4"/>
    <s v=""/>
    <s v="Tienda Vitrina"/>
    <s v=""/>
    <x v="4"/>
    <s v="Javier Huaman"/>
    <d v="2024-04-16T00:00:00"/>
    <s v="18:00-19:00"/>
    <x v="0"/>
    <x v="3"/>
    <x v="3"/>
    <x v="0"/>
    <x v="3"/>
    <x v="0"/>
  </r>
  <r>
    <n v="384337"/>
    <s v="Llamada de 5115661850"/>
    <s v="pidió mini dulzura de pecanas y le entregaron otra mini no especifíca cual / Se consulta con tienda / Tienda indica el cliente agarró el producto incorrecto indicando era de él  y regresó para hacer el cambio / Se le entregó el pedido correcto."/>
    <s v="Maria "/>
    <x v="983"/>
    <s v="Contacto fuera de horario"/>
    <x v="28"/>
    <s v="2400040193"/>
    <x v="0"/>
    <x v="4"/>
    <x v="0"/>
    <s v=""/>
    <s v="Sin responsable"/>
    <s v=""/>
    <x v="4"/>
    <s v="SD"/>
    <d v="2024-04-16T00:00:00"/>
    <s v="21:39"/>
    <x v="0"/>
    <x v="7"/>
    <x v="3"/>
    <x v="3"/>
    <x v="3"/>
    <x v="1"/>
  </r>
  <r>
    <n v="384349"/>
    <s v="Reclamo mala atencion personal Aramburu Ticket 384349"/>
    <s v="Respuesta de HON del 22 de marzo  tienda le comento que en 15 minutos la tendrian lista  regreso depuesta de una hora y aún no estaba lista  tuvo que esperar 25 minutos mas  debido a la demora el cliente perdió su hora de almuerzo esperando. No recuerda l"/>
    <s v="Maricielo Castillo Manchado"/>
    <x v="984"/>
    <s v="Cortesía - HON"/>
    <x v="4"/>
    <s v="sd"/>
    <x v="0"/>
    <x v="3"/>
    <x v="0"/>
    <s v=""/>
    <s v="Tienda Vitrina"/>
    <s v=""/>
    <x v="4"/>
    <s v="sd"/>
    <d v="2024-03-22T00:00:00"/>
    <s v="12:00"/>
    <x v="0"/>
    <x v="3"/>
    <x v="3"/>
    <x v="0"/>
    <x v="3"/>
    <x v="0"/>
  </r>
  <r>
    <n v="384386"/>
    <s v="FEEDBACK RECLAMO PEDIDO EQUIVOCADO TIENDA (PRECURSORES) #(384386)"/>
    <s v="cliente pidió porción de merengado de chirimoya y caja de alfajores pero le enviaron keke limón 8pz y blueberries y keke de zanahoria 8pz. Tienda informa que envio los pedidos equivocados  Tienda enviará los producto correctos. Cliente recibe conforme"/>
    <s v="Tiara Velic"/>
    <x v="985"/>
    <s v="Cortesía - sin reclamo a agregador"/>
    <x v="2"/>
    <s v="1148983073"/>
    <x v="1"/>
    <x v="9"/>
    <x v="3"/>
    <s v="70.00"/>
    <s v="Tienda Vitrina"/>
    <s v=""/>
    <x v="18"/>
    <s v="Briguite Marín"/>
    <d v="2024-04-17T00:00:00"/>
    <s v="10:17"/>
    <x v="0"/>
    <x v="2"/>
    <x v="3"/>
    <x v="0"/>
    <x v="10"/>
    <x v="0"/>
  </r>
  <r>
    <n v="384433"/>
    <s v="Hola Mónica  te escribe Maria Gavidia  según lo conversado telefónicamente le hago llegar este mensaje para poder atender su caso."/>
    <s v="Cliente indica el pollo no estaba bien cocido  de ahí todo bien con la ensalada  no tiene evidencias / Se consulta con tienda e indica que ya viene precocido. y. Asimismo  se le menciona no hemos cambiado ningún proceso en tanto a la preparación y agradec"/>
    <s v="Mónica Iturri Portugal"/>
    <x v="986"/>
    <s v="sin reclamo a agregador"/>
    <x v="28"/>
    <s v="2180812224"/>
    <x v="1"/>
    <x v="1"/>
    <x v="1"/>
    <s v=""/>
    <s v="Sin responsable"/>
    <s v=""/>
    <x v="4"/>
    <s v="SD"/>
    <d v="2024-04-16T00:00:00"/>
    <s v="09:51"/>
    <x v="0"/>
    <x v="7"/>
    <x v="3"/>
    <x v="3"/>
    <x v="3"/>
    <x v="1"/>
  </r>
  <r>
    <n v="384463"/>
    <s v="Buenas tardes"/>
    <s v="cliente compró dos cajas de cookiss pero le enviaron solo una. se informa a tienda de lo sucedido para que envíen el producto faltante.Pedido entregado al cliente."/>
    <s v="María Eugenia Salcedo"/>
    <x v="987"/>
    <s v=""/>
    <x v="0"/>
    <s v="100251991"/>
    <x v="2"/>
    <x v="7"/>
    <x v="4"/>
    <s v=""/>
    <s v="Tienda Vitrina"/>
    <s v=""/>
    <x v="111"/>
    <s v="SD"/>
    <d v="2024-04-17T00:00:00"/>
    <s v="15:00-16:00"/>
    <x v="0"/>
    <x v="0"/>
    <x v="3"/>
    <x v="0"/>
    <x v="43"/>
    <x v="0"/>
  </r>
  <r>
    <n v="384520"/>
    <s v="Reclamo calidad de producto tartaleta de frutos rojos individual: muy humedo ticket #384520"/>
    <s v="MAAL-001-0841 reclama que la tartaleta de frutos rojos porcion no esta crocante y esta humedo  se le indica que es un producto fresco del dia  se le ofrece un nuevo producto autorizado por calidad."/>
    <s v="Diana Flores"/>
    <x v="988"/>
    <s v="Libro de reclamaciones - Cortesía"/>
    <x v="16"/>
    <s v="SD"/>
    <x v="0"/>
    <x v="4"/>
    <x v="0"/>
    <s v="22"/>
    <s v="Tienda Decorado"/>
    <s v="Muy húmedo"/>
    <x v="70"/>
    <s v="SD"/>
    <d v="2024-04-17T00:00:00"/>
    <s v="16:42"/>
    <x v="1"/>
    <x v="1"/>
    <x v="3"/>
    <x v="0"/>
    <x v="30"/>
    <x v="0"/>
  </r>
  <r>
    <n v="384542"/>
    <s v="Reclamo pedido equivocado Paso 28  Ticket:384542"/>
    <s v="compro cheesecake frutos rojos 12pz   le llego red velvet 12pzas  se consulta con rappi ya hizo compensación de 99.00 soles ./ se avisa a tienda/ cliente menciona que no le compensaron  se pide evidencias de la conversacion.Deja de responder."/>
    <s v="Evian Cardenas Armas"/>
    <x v="989"/>
    <s v="con reclamo a agregador"/>
    <x v="2"/>
    <s v="2180828159"/>
    <x v="1"/>
    <x v="2"/>
    <x v="1"/>
    <s v="99.00"/>
    <s v="Tienda Vitrina"/>
    <s v=""/>
    <x v="37"/>
    <s v="Jose tirado"/>
    <d v="2024-04-16T00:00:00"/>
    <s v="14:13"/>
    <x v="0"/>
    <x v="2"/>
    <x v="3"/>
    <x v="0"/>
    <x v="15"/>
    <x v="0"/>
  </r>
  <r>
    <n v="384565"/>
    <s v="Llamada de Jessica - bruckmann"/>
    <s v="compra en pedidos ya minimaria de chocolate y aparece como terminado pero no llega su pedido  tienda indica que si salio/soporte pedidos ya indica que debe de cancelar su pedido/ se le indica al cliente que se contacte con su soporte."/>
    <s v="Carlos David Collantes"/>
    <x v="990"/>
    <s v="con reclamo a agregador"/>
    <x v="5"/>
    <s v="1149490346"/>
    <x v="1"/>
    <x v="13"/>
    <x v="3"/>
    <s v=""/>
    <s v="Delivery agregadores"/>
    <s v=""/>
    <x v="23"/>
    <s v="sd"/>
    <d v="2024-04-17T00:00:00"/>
    <s v="19:28"/>
    <x v="0"/>
    <x v="4"/>
    <x v="3"/>
    <x v="2"/>
    <x v="2"/>
    <x v="1"/>
  </r>
  <r>
    <n v="384593"/>
    <s v="Hola hice una compra de box de regalo"/>
    <s v="Cliente indica que tarjeta impresa no llegó. se informa a tienda de lo sucedido y enviarán la tarjeta impresa."/>
    <s v="Astrid Stephanie Morales Guerrero"/>
    <x v="991"/>
    <s v=""/>
    <x v="8"/>
    <s v="100252164"/>
    <x v="2"/>
    <x v="4"/>
    <x v="4"/>
    <s v=""/>
    <s v="Tienda Vitrina"/>
    <s v=""/>
    <x v="4"/>
    <s v="Jean Paul"/>
    <d v="2024-04-18T00:00:00"/>
    <s v="08:00-09:00"/>
    <x v="0"/>
    <x v="0"/>
    <x v="3"/>
    <x v="0"/>
    <x v="7"/>
    <x v="0"/>
  </r>
  <r>
    <n v="384598"/>
    <s v="RECLAMO MALA ATENCION HON NEGATIVO TIENDA SAN MIGUEL384598"/>
    <s v="Cliente india que hizo su programacion para recojo a las 8am y le entregaro 8:30   se le piden las disculpas del caso se agradece el feedback cliente conforme Se informa a tienda sobre lo ocurrido e informa que a ese momento ya se le habia entregado"/>
    <s v="Franseska Quezada"/>
    <x v="992"/>
    <s v="HON"/>
    <x v="3"/>
    <s v="2400040369"/>
    <x v="0"/>
    <x v="4"/>
    <x v="5"/>
    <s v=""/>
    <s v="Tienda Vitrina"/>
    <s v=""/>
    <x v="4"/>
    <s v="Valeria"/>
    <d v="2024-04-18T00:00:00"/>
    <s v="08:00"/>
    <x v="0"/>
    <x v="3"/>
    <x v="3"/>
    <x v="0"/>
    <x v="3"/>
    <x v="0"/>
  </r>
  <r>
    <n v="384619"/>
    <s v="Hola Cecilia  según lo conversado telefónicamente le hago llegar este mensaje para poder atender su caso."/>
    <s v="cliente reclama que solicitó dedicatoria  Feliz cumpleaños Nicole  pero le llegó una con  Feliz cumpleaños nachito . Se ofrece dedicatoria por el error pero cliente indica que no es necesario solo quiere que no le pase nuevamente y agradece que se haga el"/>
    <s v="Cecilia Falla Velásquez"/>
    <x v="993"/>
    <s v=""/>
    <x v="14"/>
    <s v="2400020225"/>
    <x v="0"/>
    <x v="3"/>
    <x v="0"/>
    <s v=""/>
    <s v="Tienda Vitrina"/>
    <s v=""/>
    <x v="4"/>
    <s v="SD"/>
    <d v="2024-04-17T00:00:00"/>
    <s v="14:09"/>
    <x v="0"/>
    <x v="0"/>
    <x v="3"/>
    <x v="0"/>
    <x v="14"/>
    <x v="0"/>
  </r>
  <r>
    <n v="384626"/>
    <s v="Hola Melissa  según lo conversado telefónicamente le hago llegar este mensaje para poder atender su caso."/>
    <s v="Cliente indica que su keke de chocolate de 8 porciones esta duro  nos envia las pruebas / Tienda indica que el keke dura dos dias  se indica a cliente que se tomara como feedback  reclamo no procede"/>
    <s v="Melisa Paredes"/>
    <x v="994"/>
    <s v=""/>
    <x v="28"/>
    <s v="1149368000"/>
    <x v="1"/>
    <x v="0"/>
    <x v="3"/>
    <s v=""/>
    <s v="SD"/>
    <s v="Duro"/>
    <x v="133"/>
    <s v="SD"/>
    <d v="2024-04-17T00:00:00"/>
    <s v="18:18"/>
    <x v="0"/>
    <x v="7"/>
    <x v="3"/>
    <x v="1"/>
    <x v="11"/>
    <x v="1"/>
  </r>
  <r>
    <n v="384665"/>
    <s v="No tengo evidencias"/>
    <s v="Indica porción que pidió no le llegó como la foto referencial / Se piden datos  del pedido deja de responder"/>
    <s v="Valeria "/>
    <x v="995"/>
    <s v=""/>
    <x v="28"/>
    <s v="sd"/>
    <x v="2"/>
    <x v="14"/>
    <x v="6"/>
    <s v=""/>
    <s v="SD"/>
    <s v=""/>
    <x v="4"/>
    <s v="sd"/>
    <m/>
    <s v="sd"/>
    <x v="0"/>
    <x v="7"/>
    <x v="3"/>
    <x v="1"/>
    <x v="3"/>
    <x v="1"/>
  </r>
  <r>
    <n v="384684"/>
    <s v="Hola"/>
    <s v="Pidió combo playero y porción de keke de manzana  no le llegó combo playero / Se informa a tienda / Tienda indica no aparece en comanda y se está preparando el producto / Se envía y recibe la cliente producto faltante"/>
    <s v="Claudia Katherine Huanco Ticona"/>
    <x v="996"/>
    <s v="sin reclamo a agregador"/>
    <x v="0"/>
    <s v="2180937445"/>
    <x v="1"/>
    <x v="4"/>
    <x v="1"/>
    <s v=""/>
    <s v="Sistema"/>
    <s v=""/>
    <x v="103"/>
    <s v="sd"/>
    <d v="2024-04-18T00:00:00"/>
    <s v="11:14"/>
    <x v="0"/>
    <x v="0"/>
    <x v="3"/>
    <x v="4"/>
    <x v="33"/>
    <x v="1"/>
  </r>
  <r>
    <n v="384745"/>
    <s v="FEEDBACK RECLAMO PEDIDO EQUIVOCADO TIENDA Camacho #384745"/>
    <s v="solicito porcion de torta de chocolate   le llego una empanada de carne y un alfajor tiene compensacion por parte de pedidos  tienda mandara el pedido correcto por cliente inconforme."/>
    <s v="Valentina Tello Santillan"/>
    <x v="997"/>
    <s v="Cortesía - con reclamo a agregador"/>
    <x v="2"/>
    <s v="1149845632"/>
    <x v="1"/>
    <x v="7"/>
    <x v="3"/>
    <s v=""/>
    <s v="Tienda Vitrina"/>
    <s v=""/>
    <x v="18"/>
    <s v="sd"/>
    <d v="2024-04-18T00:00:00"/>
    <s v="14:09"/>
    <x v="0"/>
    <x v="2"/>
    <x v="3"/>
    <x v="0"/>
    <x v="10"/>
    <x v="0"/>
  </r>
  <r>
    <n v="384782"/>
    <s v="Hola Isella  según lo conversado telefónicamente le hago llegar este mensaje para poder atender su caso."/>
    <s v="cliente reclama que compró dos porciones de torta de chocolate por pedidos Ya y llegaron sin fudge y que el sabor del manjar y fudge parecía de mala calidad. se pide evidencias de como llegaron los pedidos pero indica no tener fotos."/>
    <s v="Isella Paredes Pardini"/>
    <x v="998"/>
    <s v=""/>
    <x v="28"/>
    <s v="1148935695"/>
    <x v="1"/>
    <x v="4"/>
    <x v="3"/>
    <s v=""/>
    <s v="Sin responsable"/>
    <s v=""/>
    <x v="7"/>
    <s v="SD"/>
    <d v="2024-04-16T00:00:00"/>
    <s v="9:53"/>
    <x v="0"/>
    <x v="7"/>
    <x v="3"/>
    <x v="3"/>
    <x v="4"/>
    <x v="1"/>
  </r>
  <r>
    <n v="384827"/>
    <s v="Hola! Hice un pedido y solo llego 1 de los 2 productos"/>
    <s v="reclama que no le llego mix ma box petit  envia evidencias.Se da aviso a tienda  tienda envio el pedido faltante."/>
    <s v="Claudia Ontaneda"/>
    <x v="999"/>
    <s v="EncuestaEC"/>
    <x v="0"/>
    <s v="100252392"/>
    <x v="2"/>
    <x v="3"/>
    <x v="4"/>
    <s v=""/>
    <s v="Tienda Vitrina"/>
    <s v=""/>
    <x v="55"/>
    <s v="Milena Rojas"/>
    <d v="2024-04-18T00:00:00"/>
    <s v="18:00-19:00"/>
    <x v="0"/>
    <x v="0"/>
    <x v="3"/>
    <x v="0"/>
    <x v="9"/>
    <x v="0"/>
  </r>
  <r>
    <n v="384849"/>
    <s v="Hola"/>
    <s v="reclama que no le llego dedicatoria de chocolate ingresada en ecommerce  se da aviso a tienda / Se ofrece una detalle por lo sucedido.Cliente conforme."/>
    <s v="Nelly Sarazu"/>
    <x v="1000"/>
    <s v="Cortesía"/>
    <x v="14"/>
    <s v="100251385"/>
    <x v="2"/>
    <x v="5"/>
    <x v="4"/>
    <s v=""/>
    <s v="Tienda Vitrina"/>
    <s v=""/>
    <x v="4"/>
    <s v="Marieta Rivero"/>
    <d v="2024-04-18T00:00:00"/>
    <s v="19:00-21:00"/>
    <x v="0"/>
    <x v="0"/>
    <x v="3"/>
    <x v="0"/>
    <x v="14"/>
    <x v="0"/>
  </r>
  <r>
    <n v="384892"/>
    <s v="N7-2024 LIBRO DE RECLAMO TIENDA CAMACHO 384892"/>
    <s v="N7-2024 reclama que no le indicaron que los pedidos tienen tiempo de espera y que atendian a otros clientes y no le entregaban su orden .Despues de 25 min recien entregaron su compra.Se pide disculpas y se brinda cortesia."/>
    <s v="Letizia Camaiora"/>
    <x v="1001"/>
    <s v="Libro de reclamaciones - Contacto fuera de horario - Cortesía"/>
    <x v="12"/>
    <s v="sd"/>
    <x v="0"/>
    <x v="7"/>
    <x v="0"/>
    <s v=""/>
    <s v="Tienda Vitrina"/>
    <s v=""/>
    <x v="11"/>
    <s v="sd"/>
    <d v="2024-04-18T00:00:00"/>
    <s v="sd"/>
    <x v="1"/>
    <x v="3"/>
    <x v="3"/>
    <x v="0"/>
    <x v="9"/>
    <x v="0"/>
  </r>
  <r>
    <n v="384920"/>
    <s v="Buen día"/>
    <s v="Cliente reclama que no se envío tarjeta de dedicatoria y se entregó boleta// cliente reportó agregar por medio de whatsapp  no se aseguró// reclamo no procede."/>
    <s v="Franklin Aquiles Gonzalo Mendoza Mora"/>
    <x v="1002"/>
    <s v=""/>
    <x v="28"/>
    <s v="100252500"/>
    <x v="2"/>
    <x v="5"/>
    <x v="4"/>
    <s v=""/>
    <s v="Sin responsable"/>
    <s v=""/>
    <x v="4"/>
    <s v="sd"/>
    <d v="2024-04-19T00:00:00"/>
    <s v="09:00-10:00"/>
    <x v="0"/>
    <x v="7"/>
    <x v="3"/>
    <x v="3"/>
    <x v="3"/>
    <x v="1"/>
  </r>
  <r>
    <n v="385053"/>
    <s v="FEEDBACK RECLAMO PEDIDO EQUIVOCADO TIENDA Aramburu #385053"/>
    <s v="reclama que pidio carrot cake porcion le llego dulzura de pecanas porcion  se da aviso a tienda. Realizan el envió del producto correcto."/>
    <s v="Alex Bejas"/>
    <x v="1003"/>
    <s v="Cortesía - sin reclamo a agregador"/>
    <x v="2"/>
    <s v="2181019430"/>
    <x v="1"/>
    <x v="3"/>
    <x v="1"/>
    <s v=""/>
    <s v="Tienda Vitrina"/>
    <s v=""/>
    <x v="12"/>
    <s v="sd"/>
    <d v="2024-04-19T00:00:00"/>
    <s v="14:54"/>
    <x v="0"/>
    <x v="2"/>
    <x v="3"/>
    <x v="0"/>
    <x v="4"/>
    <x v="0"/>
  </r>
  <r>
    <n v="385069"/>
    <s v="Reclamo calidad de producto love box: manchas de hongo en crocante ticket #385069"/>
    <s v="envía foto de crocante de manzana bocadito de su love box clasico indicando que tiene manchas verdes y puntos negros.Tienda menciona que hizo cambio de producto al cliente porque se acerco a tienda  cliente  deja de responder."/>
    <s v="Kiara Tejada"/>
    <x v="1004"/>
    <s v="sin télefono"/>
    <x v="1"/>
    <s v="SD"/>
    <x v="0"/>
    <x v="7"/>
    <x v="0"/>
    <s v=""/>
    <s v="Tienda Vitrina"/>
    <s v="Hongo"/>
    <x v="11"/>
    <s v="SD"/>
    <d v="2024-04-19T00:00:00"/>
    <s v="16:07"/>
    <x v="0"/>
    <x v="1"/>
    <x v="3"/>
    <x v="0"/>
    <x v="9"/>
    <x v="0"/>
  </r>
  <r>
    <n v="385086"/>
    <s v="ya me llego  gracias :)"/>
    <s v="reclama que no llego la tarjeta impresa en su pedido   se avisa a tienda y envia la tarjeta faltante."/>
    <s v="jhosep Tito"/>
    <x v="1005"/>
    <s v=""/>
    <x v="8"/>
    <s v="100252096"/>
    <x v="2"/>
    <x v="6"/>
    <x v="5"/>
    <s v=""/>
    <s v="Tienda Vitrina"/>
    <s v=""/>
    <x v="4"/>
    <s v="Ana cubas"/>
    <d v="2024-04-17T00:00:00"/>
    <s v="18:00-19:00"/>
    <x v="0"/>
    <x v="0"/>
    <x v="3"/>
    <x v="0"/>
    <x v="7"/>
    <x v="0"/>
  </r>
  <r>
    <n v="385089"/>
    <s v="FEEDBACK RECLAMO PEDIDO EQUIVOCADO TIENDA Chorrillos #385089"/>
    <s v="compro porcion de carrot cake en tienda chorrillos y le dieron porcion de crumble de berries  se avisa a tienda  se hace envio del producto correcto."/>
    <s v="Juleifi Fiorella Lujan Salcedo"/>
    <x v="1006"/>
    <s v="Cortesía"/>
    <x v="2"/>
    <s v="2400011751"/>
    <x v="0"/>
    <x v="6"/>
    <x v="0"/>
    <s v=""/>
    <s v="Tienda Vitrina"/>
    <s v=""/>
    <x v="120"/>
    <s v="Ana Cubas"/>
    <d v="2024-04-19T00:00:00"/>
    <s v="16:30"/>
    <x v="0"/>
    <x v="2"/>
    <x v="3"/>
    <x v="0"/>
    <x v="4"/>
    <x v="0"/>
  </r>
  <r>
    <n v="385090"/>
    <s v="❤️❤️"/>
    <s v="Cliente pidió 2 galletas de nutella  1 galleta choco chip y 1 porción de ch. de frutos rojos / No llegó 1 galleta de nutella /se valida datos y se escala a tienda para el envio /tienda entrego la galleta."/>
    <s v="Valeria Orue"/>
    <x v="1007"/>
    <s v="sin reclamo a agregador"/>
    <x v="0"/>
    <s v="2181016000"/>
    <x v="1"/>
    <x v="2"/>
    <x v="1"/>
    <s v=""/>
    <s v="Tienda Vitrina"/>
    <s v=""/>
    <x v="31"/>
    <s v="SD"/>
    <d v="2024-04-19T00:00:00"/>
    <s v="14:06"/>
    <x v="0"/>
    <x v="0"/>
    <x v="3"/>
    <x v="0"/>
    <x v="17"/>
    <x v="0"/>
  </r>
  <r>
    <n v="385109"/>
    <s v="Hola"/>
    <s v="cliente reclama que compro en tienda porción merengado de chirimoya y porción tres leches clásica   solo le entregaron la porción del merengado de chirimoya   se da aviso a tienda   se entrega pedido faltante."/>
    <s v="Rosa Céspedes"/>
    <x v="1008"/>
    <s v=""/>
    <x v="0"/>
    <s v="sd"/>
    <x v="0"/>
    <x v="7"/>
    <x v="0"/>
    <s v=""/>
    <s v="Tienda Vitrina"/>
    <s v=""/>
    <x v="46"/>
    <s v="Shirley"/>
    <d v="2024-04-19T00:00:00"/>
    <s v="15:52"/>
    <x v="0"/>
    <x v="0"/>
    <x v="3"/>
    <x v="0"/>
    <x v="4"/>
    <x v="0"/>
  </r>
  <r>
    <n v="385177"/>
    <s v="Hola stella  nos comunicamos de Maria Almenara  con relación a una consulta sobre tu pedido efectuado.  En caso no puedas atendernos por esta vía  puedes  comunicarte con nosotros al 6429751. Que tengas un dulce día!"/>
    <s v="reclama que su keke de manzana de 8pzs enviado por rappi al abrirlo tenia piedras y habia sido abierto por los repartidores.Rappi compenso al cliente y se envia un nuevo producto autorizado por jessi."/>
    <s v="Stella Maris Stolar"/>
    <x v="1009"/>
    <s v="Cortesía - con reclamo a agregador"/>
    <x v="5"/>
    <s v="2181059872"/>
    <x v="1"/>
    <x v="5"/>
    <x v="1"/>
    <s v=""/>
    <s v="Delivery agregadores"/>
    <s v=""/>
    <x v="19"/>
    <s v="Ulises Daniel Camacaro"/>
    <d v="2024-04-19T00:00:00"/>
    <s v="21:49"/>
    <x v="0"/>
    <x v="4"/>
    <x v="3"/>
    <x v="2"/>
    <x v="11"/>
    <x v="1"/>
  </r>
  <r>
    <n v="385192"/>
    <s v="Reclamo por demora en tienda San miguel Ticket:385192"/>
    <s v="Reclama 27 min de tardanza / Tienda olvido crear guía / Se pide disculpas al cliente y se realiza entrega de su pedido."/>
    <s v="Alejandra Bustamante"/>
    <x v="1010"/>
    <s v="Pedidos Fuera de hora"/>
    <x v="4"/>
    <s v="2400038435"/>
    <x v="0"/>
    <x v="4"/>
    <x v="4"/>
    <s v=""/>
    <s v="Tienda Vitrina"/>
    <s v=""/>
    <x v="4"/>
    <s v="Keilys Hernandez"/>
    <d v="2024-04-20T00:00:00"/>
    <s v="09:00-10:00"/>
    <x v="0"/>
    <x v="3"/>
    <x v="3"/>
    <x v="0"/>
    <x v="3"/>
    <x v="0"/>
  </r>
  <r>
    <n v="385246"/>
    <s v="Ha enviado una Imagen"/>
    <s v="cliente reclama que le entregaron la dedicatoria de otro cliente  se avisa a tienda.Tienda hace envio de la dedicatoria correcta."/>
    <s v="Juana Zegarra de Romero"/>
    <x v="1011"/>
    <s v=""/>
    <x v="14"/>
    <s v="100250129"/>
    <x v="2"/>
    <x v="13"/>
    <x v="4"/>
    <s v=""/>
    <s v="Tienda Vitrina"/>
    <s v=""/>
    <x v="4"/>
    <s v="renato lopez"/>
    <d v="2024-04-20T00:00:00"/>
    <s v="12:00-13:00"/>
    <x v="0"/>
    <x v="0"/>
    <x v="3"/>
    <x v="0"/>
    <x v="14"/>
    <x v="0"/>
  </r>
  <r>
    <n v="385302"/>
    <s v="FEEDBACK RECLAMO PEDIDO INCOMPLETO TIENDA SAN MIGUEL #385302"/>
    <s v="cliente reclama que no le llego la limonada de su combo almuerzo verano 2  se coordina con tienda para el  envio del  producto faltante mas un detalle. Cliente conforme."/>
    <s v="Ana Brené"/>
    <x v="1012"/>
    <s v="Cortesía"/>
    <x v="0"/>
    <s v="200010202"/>
    <x v="2"/>
    <x v="4"/>
    <x v="4"/>
    <s v="9.00"/>
    <s v="Tienda Vitrina"/>
    <s v=""/>
    <x v="118"/>
    <s v="Keylis"/>
    <d v="2024-04-20T00:00:00"/>
    <s v="14:00-15:00"/>
    <x v="0"/>
    <x v="0"/>
    <x v="3"/>
    <x v="0"/>
    <x v="33"/>
    <x v="0"/>
  </r>
  <r>
    <n v="385321"/>
    <s v="Reclamo mala atención San Miguel Ticket:385321"/>
    <s v="reclama que cajera era apatica  sin amabilidad y no le brindo opciones de decoracion  tambien menciona que demoraron 50 min para la entrega de su orden.Se pide disculpas y se reporta a tienda."/>
    <s v="Neya Zapana"/>
    <x v="1013"/>
    <s v="Redes - sin télefono"/>
    <x v="3"/>
    <s v="sd"/>
    <x v="0"/>
    <x v="4"/>
    <x v="0"/>
    <s v=""/>
    <s v="Tienda Cajer@"/>
    <s v=""/>
    <x v="4"/>
    <s v="Andrea"/>
    <d v="2024-04-20T00:00:00"/>
    <s v="17:40"/>
    <x v="0"/>
    <x v="3"/>
    <x v="3"/>
    <x v="0"/>
    <x v="3"/>
    <x v="0"/>
  </r>
  <r>
    <n v="385373"/>
    <s v="Reclamo calidad de producto San Miguel: Galletas aguadas ticket #385373"/>
    <s v="reclama que su Minimaria Buselina con fresa la galleta era muy suave y no era fresco el producto  se envía evidencia de la bruselina y boleta   se da aviso a tienda para el envió de un nuevo producto autorizado por Jessica."/>
    <s v="Ailed Naldos"/>
    <x v="1014"/>
    <s v="Cortesía - con reclamo a agregador"/>
    <x v="1"/>
    <s v="2181112072"/>
    <x v="1"/>
    <x v="4"/>
    <x v="1"/>
    <s v="49.00"/>
    <s v="Tienda Vitrina"/>
    <s v="Muy húmedo"/>
    <x v="9"/>
    <s v="Susana"/>
    <d v="2024-04-20T00:00:00"/>
    <s v="16:47"/>
    <x v="0"/>
    <x v="1"/>
    <x v="3"/>
    <x v="0"/>
    <x v="8"/>
    <x v="0"/>
  </r>
  <r>
    <n v="385377"/>
    <s v="Hola acaba de llegar mi pedido pero está incompleto"/>
    <s v="No llegó topper hb chico// se reporta a tienda// se informa que se realice la entrega del faltante// se envía topper al cliente.Cliente conforme"/>
    <s v="Pamela Pineda"/>
    <x v="1015"/>
    <s v=""/>
    <x v="0"/>
    <s v="100253085"/>
    <x v="2"/>
    <x v="2"/>
    <x v="4"/>
    <s v=""/>
    <s v="Tienda Vitrina"/>
    <s v=""/>
    <x v="28"/>
    <s v="sd"/>
    <d v="2024-04-20T00:00:00"/>
    <s v="19:00-21:00"/>
    <x v="0"/>
    <x v="0"/>
    <x v="3"/>
    <x v="0"/>
    <x v="16"/>
    <x v="0"/>
  </r>
  <r>
    <n v="385540"/>
    <s v="FEEDBACK RECLAMO PEDIDO EQUIVOCADO TIENDA SANTA CATALINA #385540"/>
    <s v="pedido equivocado compra en tienda santa catalina pidió 1 porción de red velvet y le entregaron una porción de pie de limón  tienda envía el producto correcto mas una galleta de cortesía/se boletea la cortesía/pedido entregado"/>
    <s v="Zoraida sanchez bellido"/>
    <x v="1016"/>
    <s v="Cortesía"/>
    <x v="2"/>
    <s v="2400017275"/>
    <x v="0"/>
    <x v="15"/>
    <x v="0"/>
    <s v=""/>
    <s v="Tienda Vitrina"/>
    <s v=""/>
    <x v="15"/>
    <s v="sd"/>
    <d v="2024-04-21T00:00:00"/>
    <s v="16:56"/>
    <x v="0"/>
    <x v="2"/>
    <x v="3"/>
    <x v="0"/>
    <x v="4"/>
    <x v="0"/>
  </r>
  <r>
    <n v="385546"/>
    <s v="Ha enviado una Imagen"/>
    <s v="reclama que no llego su Combo 4 Porciones  se envia evidencia a tienda y envian el producto faltante.Tienda menciona que no salio en la boleta."/>
    <s v="Doris Nicolet Díaz Mendoza"/>
    <x v="1017"/>
    <s v="con reclamo a agregador"/>
    <x v="0"/>
    <s v="2181210241"/>
    <x v="1"/>
    <x v="10"/>
    <x v="1"/>
    <s v=""/>
    <s v="Sistema"/>
    <s v=""/>
    <x v="105"/>
    <s v="SD"/>
    <d v="2024-04-21T00:00:00"/>
    <s v="16:28"/>
    <x v="0"/>
    <x v="0"/>
    <x v="3"/>
    <x v="4"/>
    <x v="33"/>
    <x v="1"/>
  </r>
  <r>
    <n v="385554"/>
    <s v="969072802"/>
    <s v="Cliente reclama poca pulpa de chirimoya / segun envidencias y reporte en tienda tiene la cantidad de chirimoya adecuada y sin otros problemas con el mismo producto // se indica a cliente que no procede"/>
    <s v="Fiorella Sebastian Saldaña"/>
    <x v="1018"/>
    <s v=""/>
    <x v="28"/>
    <s v="2400024430"/>
    <x v="0"/>
    <x v="13"/>
    <x v="0"/>
    <s v=""/>
    <s v="Sin responsable"/>
    <s v=""/>
    <x v="21"/>
    <s v="sd"/>
    <d v="2024-04-21T00:00:00"/>
    <s v="17:08"/>
    <x v="0"/>
    <x v="7"/>
    <x v="3"/>
    <x v="3"/>
    <x v="4"/>
    <x v="1"/>
  </r>
  <r>
    <n v="385579"/>
    <s v="FEEDBACK RECLAMO DELIVERY PROPIO TIENDA SAN MIGUEL #TICKET 385579"/>
    <s v="motorizado no entrego tartaleta de frutos rojos personal  pero en beetrack marco como entregado/se envia con rappicargo mas una galleta de cortesía"/>
    <s v="Benjamin Barzola"/>
    <x v="1019"/>
    <s v="Cortesía"/>
    <x v="10"/>
    <s v="100253284"/>
    <x v="2"/>
    <x v="4"/>
    <x v="4"/>
    <s v=""/>
    <s v="Delivery MA"/>
    <s v=""/>
    <x v="70"/>
    <s v="rudy nestor - danke"/>
    <d v="2024-04-21T00:00:00"/>
    <s v="19:00-21:00"/>
    <x v="0"/>
    <x v="6"/>
    <x v="3"/>
    <x v="5"/>
    <x v="30"/>
    <x v="0"/>
  </r>
  <r>
    <n v="385601"/>
    <s v="Por mensaje q no tiendo llamadas en horario laboral"/>
    <s v="Reclama tamaño de la porcion de pie de limon  se consulta con tienda nos indica que tiene un cortador para realizar el corte y todo salga del mismo tamaño  se informa a cliente que no procede."/>
    <s v="Karla la rosa"/>
    <x v="1020"/>
    <s v="sin reclamo a agregador"/>
    <x v="28"/>
    <s v="2181244466"/>
    <x v="1"/>
    <x v="2"/>
    <x v="1"/>
    <s v=""/>
    <s v="Sin responsable"/>
    <s v=""/>
    <x v="15"/>
    <s v="sd"/>
    <d v="2024-04-21T00:00:00"/>
    <s v="21:23"/>
    <x v="0"/>
    <x v="7"/>
    <x v="3"/>
    <x v="3"/>
    <x v="4"/>
    <x v="1"/>
  </r>
  <r>
    <n v="385621"/>
    <s v="MAAL-001-0842LIBRO DE RECLAMO TIENDA SANTA CATALINA Ticket 385621"/>
    <s v="MAAL-001-0842 tienda demoró en entregar su pedido al RTy el RT se libero del pedido  el aplicativo demoro en buscar otro RT. Cliente recibe el pedido a las 10:22  dentro del rango de rappi Se ofrece disculpas"/>
    <s v="Banesa Quiroz Contreras"/>
    <x v="1021"/>
    <s v="sin reclamo a agregador"/>
    <x v="21"/>
    <s v="2181245802"/>
    <x v="1"/>
    <x v="15"/>
    <x v="1"/>
    <s v=""/>
    <s v="Tienda Vitrina"/>
    <s v=""/>
    <x v="4"/>
    <s v="SD"/>
    <d v="2024-04-21T00:00:00"/>
    <s v="21:37"/>
    <x v="1"/>
    <x v="3"/>
    <x v="3"/>
    <x v="0"/>
    <x v="3"/>
    <x v="0"/>
  </r>
  <r>
    <n v="385688"/>
    <s v="Ha enviado una Imagen"/>
    <s v="No procede. Reclama demora en la entrega pero el pedido llego dentro del rango indicado por Rappi. Pedido a las 9:44 y llego 10:21"/>
    <s v="Carmen Luna"/>
    <x v="1022"/>
    <s v="sin reclamo a agregador"/>
    <x v="5"/>
    <s v="2180802177"/>
    <x v="1"/>
    <x v="5"/>
    <x v="1"/>
    <s v=""/>
    <s v="Sin responsable"/>
    <s v=""/>
    <x v="13"/>
    <s v="sd"/>
    <d v="2024-04-15T00:00:00"/>
    <s v="21:44"/>
    <x v="0"/>
    <x v="4"/>
    <x v="3"/>
    <x v="3"/>
    <x v="1"/>
    <x v="1"/>
  </r>
  <r>
    <n v="385697"/>
    <s v="María Almenara"/>
    <s v="cliente llama para saber informacion de su rappi  ya que se fue con su pedido  se menciona que debe contactarse con su canal de compra  tiene reclamo con rappi su compensacion fue de 106.98"/>
    <s v="Ursula Sagarvinaga Castañeda"/>
    <x v="1023"/>
    <s v="con reclamo a agregador"/>
    <x v="5"/>
    <s v="2181260892"/>
    <x v="1"/>
    <x v="15"/>
    <x v="1"/>
    <s v=""/>
    <s v="Delivery agregadores"/>
    <s v=""/>
    <x v="16"/>
    <s v="sd"/>
    <d v="2024-04-22T00:00:00"/>
    <s v="11:22"/>
    <x v="0"/>
    <x v="4"/>
    <x v="3"/>
    <x v="2"/>
    <x v="1"/>
    <x v="1"/>
  </r>
  <r>
    <n v="385726"/>
    <s v="Hola Giancarlos   según lo conversado telefónicamente le hago llegar este mensaje para poder atender su caso."/>
    <s v="cliente informa que compró una porción pie de limón y una galleta de chocolate pero faltó entregarle la galleta de chocolate. informa que volvió a tienda y le entregaron el producto faltante."/>
    <s v="Giancarlos Torres"/>
    <x v="1024"/>
    <s v=""/>
    <x v="0"/>
    <s v="2400021071"/>
    <x v="0"/>
    <x v="0"/>
    <x v="0"/>
    <s v=""/>
    <s v="Tienda Vitrina"/>
    <s v=""/>
    <x v="39"/>
    <s v="Alicia Valdivia"/>
    <d v="2024-04-22T00:00:00"/>
    <s v="13:56"/>
    <x v="0"/>
    <x v="0"/>
    <x v="3"/>
    <x v="0"/>
    <x v="19"/>
    <x v="0"/>
  </r>
  <r>
    <n v="385767"/>
    <s v="#385767 DEVOLUCION Giuliana Kanashiro+ 105 soles"/>
    <s v="Cliente desea anular la compra ya que surgio un inconveniente y no podran recibir el pedido ese dia  se le propone cambio de fecha cliente no desea."/>
    <s v="Giuliana Kanashiro"/>
    <x v="1025"/>
    <s v="devolución"/>
    <x v="7"/>
    <s v="200010209"/>
    <x v="2"/>
    <x v="13"/>
    <x v="4"/>
    <s v="105"/>
    <s v="Sin responsable"/>
    <s v=""/>
    <x v="13"/>
    <s v="sd"/>
    <d v="2024-04-24T00:00:00"/>
    <s v="11:00-12:00"/>
    <x v="0"/>
    <x v="5"/>
    <x v="3"/>
    <x v="3"/>
    <x v="3"/>
    <x v="1"/>
  </r>
  <r>
    <n v="385830"/>
    <s v="Hola Omar   según lo conversado telefónicamente le hago llegar este mensaje para poder atender su caso."/>
    <s v="Reclama que su porcion de cheescake de maracuya comprada por pickup esta movido y poco presentable.Se explica los cuidados de tienda al cortar el producto y que es posible que no tuvieron cuidado en el transporte.Cliente entiende."/>
    <s v="Omar Gutierrez"/>
    <x v="1026"/>
    <s v=""/>
    <x v="28"/>
    <s v="2400042536"/>
    <x v="0"/>
    <x v="12"/>
    <x v="0"/>
    <s v=""/>
    <s v="Sin responsable"/>
    <s v=""/>
    <x v="4"/>
    <s v="SD"/>
    <d v="2024-04-22T00:00:00"/>
    <s v="18:18"/>
    <x v="0"/>
    <x v="7"/>
    <x v="3"/>
    <x v="3"/>
    <x v="3"/>
    <x v="1"/>
  </r>
  <r>
    <n v="385855"/>
    <s v="Llamada a alberto Quiroz"/>
    <s v="Se llama a cliente que indica recibió dedicatoria que no solicitó// se le piden las disculpas del caso y se agradece comentario// se informa a tienda."/>
    <s v="Alberto Quiroz"/>
    <x v="1027"/>
    <s v="EncuestaEC"/>
    <x v="14"/>
    <s v="100253479"/>
    <x v="2"/>
    <x v="7"/>
    <x v="4"/>
    <s v=""/>
    <s v="Tienda Vitrina"/>
    <s v=""/>
    <x v="4"/>
    <s v="SD"/>
    <d v="2024-04-22T00:00:00"/>
    <s v="19:00-21:00"/>
    <x v="0"/>
    <x v="0"/>
    <x v="3"/>
    <x v="0"/>
    <x v="14"/>
    <x v="0"/>
  </r>
  <r>
    <n v="385919"/>
    <s v="Hola Carmen  nos comunicamos de Maria Almenara  con relación a una consulta sobre tu pedido efectuado.  En caso no puedas atendernos por esta vía  puedes  comunicarte con nosotros al 6429751. Que tengas un dulce día!"/>
    <s v="Cliente realizo la compra de varios productos y no llego el love box // tienda indica que lo iban a realizar en dos viajes pero olvidaron cargar el 2do viaje al driver. tienda envia producto faltante / cliente recibe conforme"/>
    <s v="Carmen Fernández"/>
    <x v="1028"/>
    <s v=""/>
    <x v="0"/>
    <s v="2400041426"/>
    <x v="0"/>
    <x v="4"/>
    <x v="4"/>
    <s v=""/>
    <s v="Tienda Vitrina"/>
    <s v=""/>
    <x v="11"/>
    <s v="Byron"/>
    <d v="2024-04-20T00:00:00"/>
    <s v="17:00-18:00"/>
    <x v="0"/>
    <x v="0"/>
    <x v="3"/>
    <x v="0"/>
    <x v="9"/>
    <x v="0"/>
  </r>
  <r>
    <n v="385925"/>
    <s v="Hola Patricia  nos comunicamos de Maria Almenara  con relación a una consulta sobre tu pedido efectuado.  En caso no puedas atendernos por esta vía  puedes  comunicarte con nosotros al 6429751. Que tengas un dulce día!"/>
    <s v="Cliente indica que no esta conforme con tamaño de cheescake de oreo// se informa sobre porciones y tamaño// desea que agreguen información completa  se verifica que no aparece la descripción en el agregador  se da aviso a comercial"/>
    <s v="Patricia Krysiak"/>
    <x v="1029"/>
    <s v="sin reclamo a agregador"/>
    <x v="22"/>
    <s v="2181207325"/>
    <x v="1"/>
    <x v="13"/>
    <x v="1"/>
    <s v=""/>
    <s v="Comercial"/>
    <s v=""/>
    <x v="32"/>
    <s v="sd"/>
    <d v="2024-04-21T00:00:00"/>
    <s v="15:57"/>
    <x v="0"/>
    <x v="3"/>
    <x v="3"/>
    <x v="1"/>
    <x v="2"/>
    <x v="1"/>
  </r>
  <r>
    <n v="385983"/>
    <s v="Ha enviado una Imagen"/>
    <s v="Compra en tienda solicito que colocaran  joaquin  samuel y jesffer. en la dedicatoria y colocaron jesser. Tienda envía la dedicatoria correcta. Cliente conforme"/>
    <s v="Gabriela "/>
    <x v="1030"/>
    <s v=""/>
    <x v="14"/>
    <s v="2400042754"/>
    <x v="0"/>
    <x v="4"/>
    <x v="0"/>
    <s v=""/>
    <s v="Tienda Vitrina"/>
    <s v=""/>
    <x v="4"/>
    <s v="sd"/>
    <d v="2024-04-23T00:00:00"/>
    <s v="12:27"/>
    <x v="0"/>
    <x v="0"/>
    <x v="3"/>
    <x v="0"/>
    <x v="14"/>
    <x v="0"/>
  </r>
  <r>
    <n v="385993"/>
    <s v="FEEDBACK RECLAMO PEDIDO EQUIVOCADO TIENDA (PASO28) #(385993)"/>
    <s v="Cliente recibió porción de dulzura de pecanas pero debio recibir minimaria de dulzura de pecanas// pedido rappi // se reporta a tienda// se hace envío de producto correcto  cliente se quedó con porción de cortesía."/>
    <s v="Eda Campos"/>
    <x v="1031"/>
    <s v="Cortesía - sin reclamo a agregador"/>
    <x v="2"/>
    <s v="2181326116"/>
    <x v="1"/>
    <x v="2"/>
    <x v="1"/>
    <s v=""/>
    <s v="Tienda Vitrina"/>
    <s v=""/>
    <x v="12"/>
    <s v="Jose tirado"/>
    <d v="2024-04-23T00:00:00"/>
    <s v="13:04"/>
    <x v="0"/>
    <x v="2"/>
    <x v="3"/>
    <x v="0"/>
    <x v="4"/>
    <x v="0"/>
  </r>
  <r>
    <n v="385995"/>
    <s v="ALERTA FALLA EN EC - ticket 385995"/>
    <s v="En la comanda no aparecía fecha ni dedicatoria  call center brindo la información a tienda pero tienda olvido colocar la dedicatoria  pedido llego con tardanza por que Cp modifico por error la guia con otra fecha. Pedido y dedicatoria entregada  se ofrece"/>
    <s v="Fabiola Quiroz"/>
    <x v="1032"/>
    <s v="Pedidos Fuera de hora - Cortesía"/>
    <x v="14"/>
    <s v="100253693"/>
    <x v="2"/>
    <x v="0"/>
    <x v="4"/>
    <s v=""/>
    <s v="Sistema"/>
    <s v=""/>
    <x v="4"/>
    <s v="SD"/>
    <d v="2024-04-23T00:00:00"/>
    <s v="11:00-12:00"/>
    <x v="0"/>
    <x v="0"/>
    <x v="3"/>
    <x v="4"/>
    <x v="14"/>
    <x v="1"/>
  </r>
  <r>
    <n v="386049"/>
    <s v="ALERTA FALLA EN EC - ticket :386049"/>
    <s v="cliente reclama que pedido no llegó con la dedicatoria solicitada. tienda menciona que no salio en la comanda.Se enviará la dedicatoria por rappi cargo  junto a una cortesía de galleta chocochoco."/>
    <s v="Luis Maúrtua"/>
    <x v="1033"/>
    <s v="ECommerce/webFalla - Cortesía"/>
    <x v="14"/>
    <s v="100253688"/>
    <x v="2"/>
    <x v="10"/>
    <x v="5"/>
    <s v="8.00"/>
    <s v="Sistema"/>
    <s v=""/>
    <x v="4"/>
    <s v="SD"/>
    <d v="2024-04-23T00:00:00"/>
    <s v="13:00-14:00"/>
    <x v="0"/>
    <x v="0"/>
    <x v="3"/>
    <x v="4"/>
    <x v="14"/>
    <x v="1"/>
  </r>
  <r>
    <n v="386079"/>
    <s v="Reclamo por demora Paso 28 Ticket:386079"/>
    <s v="Por error el driver ma se llevo el pedido pickup del cliente. Cuando el cliente envio un rappi a recoger no estaba listo. Envio a un 2do driver  tienda le entrega pero nunca llego al cliente. Reclama que todo paso por nuestra demora. Jessica autoriza volv"/>
    <s v="Linda Bolaños Carrazco"/>
    <x v="1034"/>
    <s v="Cortesía - sin reclamo a agregador"/>
    <x v="4"/>
    <s v="100253617"/>
    <x v="2"/>
    <x v="2"/>
    <x v="5"/>
    <s v="85.00"/>
    <s v="Tienda Vitrina"/>
    <s v=""/>
    <x v="4"/>
    <s v="sd"/>
    <d v="2024-04-23T00:00:00"/>
    <s v="17:00-18:00"/>
    <x v="0"/>
    <x v="3"/>
    <x v="3"/>
    <x v="0"/>
    <x v="3"/>
    <x v="0"/>
  </r>
  <r>
    <n v="386121"/>
    <s v="Reclamo mala atención La encaladaTicket:386121"/>
    <s v="solicito que le bajaran al aire acondicionado y no le hicieron caso   estaba con su bebe y termino con dolor de garganta   Tienda indica que ya había reportado que el aire estaba averiado pero no le brindo esa información al cliente"/>
    <s v="Jennifer Medrano"/>
    <x v="1035"/>
    <s v="Google MB 1 - Rating: 1"/>
    <x v="3"/>
    <s v="sd"/>
    <x v="0"/>
    <x v="8"/>
    <x v="2"/>
    <s v=""/>
    <s v="Tienda Meser@"/>
    <s v=""/>
    <x v="4"/>
    <s v="SD"/>
    <d v="2024-04-23T00:00:00"/>
    <s v="18:38"/>
    <x v="0"/>
    <x v="3"/>
    <x v="3"/>
    <x v="0"/>
    <x v="3"/>
    <x v="0"/>
  </r>
  <r>
    <n v="386159"/>
    <s v="Reclamo calidad de producto (LA MAR ): Plástico ) ticket #386159"/>
    <s v="Llego pedazo de plástico dentro de su porción de bruselina lúcuma con chocolate  // se reporta a tienda// se envía una nueva porción"/>
    <s v="Marco Arica Hernandez"/>
    <x v="1036"/>
    <s v="Contacto fuera de horario - Cortesía"/>
    <x v="15"/>
    <s v="sd"/>
    <x v="0"/>
    <x v="1"/>
    <x v="0"/>
    <s v=""/>
    <s v="Tienda Decorado"/>
    <s v="plástico"/>
    <x v="134"/>
    <s v="sd"/>
    <d v="2024-04-23T00:00:00"/>
    <s v="21:56"/>
    <x v="0"/>
    <x v="1"/>
    <x v="3"/>
    <x v="0"/>
    <x v="4"/>
    <x v="0"/>
  </r>
  <r>
    <n v="386234"/>
    <s v="#(386234) DEVOLUCION (Andrea Gálvez+ s/ 101.00)"/>
    <s v="Realizó 2 compras por error / Solicita anular un pedido / Se genera la anulación"/>
    <s v="Andrea Gálvez Bertta"/>
    <x v="1037"/>
    <s v="devolución"/>
    <x v="7"/>
    <s v="100254039"/>
    <x v="2"/>
    <x v="3"/>
    <x v="4"/>
    <s v="101.00"/>
    <s v="Sin responsable"/>
    <s v=""/>
    <x v="4"/>
    <s v="SD"/>
    <d v="2024-04-24T00:00:00"/>
    <s v="12:00-13:00"/>
    <x v="0"/>
    <x v="5"/>
    <x v="3"/>
    <x v="3"/>
    <x v="3"/>
    <x v="1"/>
  </r>
  <r>
    <n v="386246"/>
    <s v="Ha enviado una Imagen"/>
    <s v="cliente reclama que no le llego porcion de red velvet  se avisa a tienda y se hace envio del producto faltante  no tiene reclamo con agregador"/>
    <s v="Lesly Carrasco Salazar"/>
    <x v="1038"/>
    <s v="sin reclamo a agregador"/>
    <x v="0"/>
    <s v="1154224581"/>
    <x v="1"/>
    <x v="6"/>
    <x v="3"/>
    <s v=""/>
    <s v="Tienda Vitrina"/>
    <s v=""/>
    <x v="42"/>
    <s v="Valeria Saavedra"/>
    <d v="2024-04-24T00:00:00"/>
    <s v="11:10"/>
    <x v="0"/>
    <x v="0"/>
    <x v="3"/>
    <x v="0"/>
    <x v="4"/>
    <x v="0"/>
  </r>
  <r>
    <n v="386289"/>
    <s v="FEEDBACK RECLAMO DELIVERY PROPIO TIENDA Dos de Mayo #386289"/>
    <s v="cliente reclama que su red velvet 12pz llego movida y con la mica salida / se reporta a tienda.Se entregara una nueva torta."/>
    <s v="David Lagos Cubas"/>
    <x v="1039"/>
    <s v="Pedidos Fuera de hora"/>
    <x v="10"/>
    <s v="100254073"/>
    <x v="2"/>
    <x v="13"/>
    <x v="4"/>
    <s v=""/>
    <s v="Delivery MA"/>
    <s v=""/>
    <x v="37"/>
    <s v="ALEXISMORALES-DANKE"/>
    <d v="2024-04-24T00:00:00"/>
    <s v="13.00-14.00"/>
    <x v="0"/>
    <x v="6"/>
    <x v="3"/>
    <x v="5"/>
    <x v="15"/>
    <x v="0"/>
  </r>
  <r>
    <n v="386325"/>
    <s v="Reclamo calidad de producto carrot cake : papel manteca ticket #386325"/>
    <s v="encontro papel manteca dentro del relleno de su carrot cake de 12 pzs .Se avisa a tienda y se ofrece un nuevo producto."/>
    <s v="Jesús Durand Maurizio"/>
    <x v="1040"/>
    <s v=""/>
    <x v="15"/>
    <s v="2400043075"/>
    <x v="0"/>
    <x v="4"/>
    <x v="0"/>
    <s v=""/>
    <s v="Producción"/>
    <s v="papel manteca"/>
    <x v="16"/>
    <s v="SD"/>
    <d v="2024-04-23T00:00:00"/>
    <s v="9:30"/>
    <x v="0"/>
    <x v="1"/>
    <x v="3"/>
    <x v="1"/>
    <x v="1"/>
    <x v="1"/>
  </r>
  <r>
    <n v="386353"/>
    <s v="Llamada de Mirna Piscoche Vargas"/>
    <s v="Cliente reclama que no le entregaron el combo 4 porciones de su pedido//menciona que no tiene evidencias porque lo entrego en un penal.Tienda confirmar error  no indica que fue el sistema y alista la orden para su recojo en tienda a pedido del cliente."/>
    <s v="Mirna Piscoche Vargas"/>
    <x v="1041"/>
    <s v=""/>
    <x v="0"/>
    <s v="100254115"/>
    <x v="2"/>
    <x v="6"/>
    <x v="5"/>
    <s v=""/>
    <s v="Tienda Supervisor"/>
    <s v=""/>
    <x v="105"/>
    <s v="Luis Morales"/>
    <d v="2024-04-24T00:00:00"/>
    <s v="15:00-16:00"/>
    <x v="0"/>
    <x v="0"/>
    <x v="3"/>
    <x v="0"/>
    <x v="33"/>
    <x v="0"/>
  </r>
  <r>
    <n v="386367"/>
    <s v="Buenas tardes quisiera mencionarles que la torta de chocolate estaba seca no es la primera vez que compro con ustedes e igualmente esperaba algún tipo de obsequio de ustedes  por la falta de entrega  igual muchas gracias"/>
    <s v="reclama que su porcion de torta de chocolate llego demasiada seca  solo envia una foto del producto y no se puede validar. Cliente no responde. Tienda menciona que no tuvo incidencias."/>
    <s v="Lesly Carrasco Salazar"/>
    <x v="1042"/>
    <s v="No responde llamada - sin reclamo a agregador"/>
    <x v="28"/>
    <s v="1154224581"/>
    <x v="1"/>
    <x v="6"/>
    <x v="3"/>
    <s v=""/>
    <s v="Sin responsable"/>
    <s v="Seco"/>
    <x v="7"/>
    <s v="SD"/>
    <d v="2024-04-24T00:00:00"/>
    <s v="11:00"/>
    <x v="0"/>
    <x v="7"/>
    <x v="3"/>
    <x v="3"/>
    <x v="4"/>
    <x v="1"/>
  </r>
  <r>
    <n v="386369"/>
    <s v="Reclamo tarjeta impresa Paso 28 Ticket:386369"/>
    <s v="Cliente indica que no ha llegado tarjeta impresa. / se reporta con tienda y confirma que no se envio //se envia tarjeta impresa y cortesía cliente recibe conforme."/>
    <s v="Andres Preciado"/>
    <x v="1043"/>
    <s v="Cortesía"/>
    <x v="8"/>
    <s v="100254077"/>
    <x v="2"/>
    <x v="2"/>
    <x v="4"/>
    <s v=""/>
    <s v="Tienda Vitrina"/>
    <s v=""/>
    <x v="4"/>
    <s v="Melissa Cabana"/>
    <d v="2024-04-24T00:00:00"/>
    <s v="16:00-17:00"/>
    <x v="0"/>
    <x v="0"/>
    <x v="3"/>
    <x v="0"/>
    <x v="7"/>
    <x v="0"/>
  </r>
  <r>
    <n v="386405"/>
    <s v="Llamada de 51946331510"/>
    <s v="consulta estado de su pedido  se hace la consulta con tienda y nos indican que el pedido esta en tienda y rt no llega a recogerlo. se le informa al cliente para que se comunique con soporte."/>
    <s v="Karen Delgado"/>
    <x v="1044"/>
    <s v="sin reclamo a agregador"/>
    <x v="5"/>
    <s v="5764630934120893171"/>
    <x v="1"/>
    <x v="7"/>
    <x v="7"/>
    <s v=""/>
    <s v="Delivery agregadores"/>
    <s v=""/>
    <x v="4"/>
    <s v="sd"/>
    <d v="2024-04-24T00:00:00"/>
    <s v="15:44"/>
    <x v="0"/>
    <x v="4"/>
    <x v="3"/>
    <x v="2"/>
    <x v="3"/>
    <x v="1"/>
  </r>
  <r>
    <n v="386411"/>
    <s v="Buen día  muchas gracias estoy a la expectativa"/>
    <s v="menciona que no llego su boleta y que tampoco la tarjeta impresa. Asesor demoró mas de 40 minutos en responder al cliente que no ingreso tarjeta en el sistema .Se genera ticket en ti por boleta  ya se envia boleta y cortesía por demora"/>
    <s v="Guillermo Huamani"/>
    <x v="1045"/>
    <s v="BoletaFacturaerrada - Cortesía"/>
    <x v="3"/>
    <s v="200010263"/>
    <x v="2"/>
    <x v="13"/>
    <x v="4"/>
    <s v=""/>
    <s v="Atención al cliente"/>
    <s v=""/>
    <x v="4"/>
    <s v="Lucero Pinillos"/>
    <d v="2024-04-24T00:00:00"/>
    <s v="17:00-18:00"/>
    <x v="0"/>
    <x v="3"/>
    <x v="3"/>
    <x v="1"/>
    <x v="3"/>
    <x v="1"/>
  </r>
  <r>
    <n v="386421"/>
    <s v="Ha enviado una Imagen"/>
    <s v="Cliente compra  capuccino  y porción de pie de limón y lo envio con delivery particular.Reclama que su pedido llego chorreado. Se explica al cliente."/>
    <s v="Henry Cueva"/>
    <x v="1046"/>
    <s v=""/>
    <x v="28"/>
    <s v="2400022571"/>
    <x v="0"/>
    <x v="2"/>
    <x v="4"/>
    <s v=""/>
    <s v="Sin responsable"/>
    <s v=""/>
    <x v="18"/>
    <s v="sd"/>
    <d v="2024-04-24T00:00:00"/>
    <s v="17:25"/>
    <x v="0"/>
    <x v="7"/>
    <x v="3"/>
    <x v="3"/>
    <x v="10"/>
    <x v="1"/>
  </r>
  <r>
    <n v="386507"/>
    <s v="Hola Yulissa  según lo conversado telefónicamente le hago llegar este mensaje para poder atender su caso."/>
    <s v="cliente menciona que la dulzura de pecanas en porcion esta seca  se le indica que la dulzura no es un producto humedo ya que esta hecho a base de maicena. se le indica al cliente que su reclamo no procede."/>
    <s v="Yulissa Pacoricuna"/>
    <x v="1047"/>
    <s v=""/>
    <x v="28"/>
    <s v="2400017957"/>
    <x v="0"/>
    <x v="7"/>
    <x v="0"/>
    <s v=""/>
    <s v="Sin responsable"/>
    <s v=""/>
    <x v="4"/>
    <s v="SD"/>
    <d v="2024-04-24T00:00:00"/>
    <s v="17:16"/>
    <x v="0"/>
    <x v="7"/>
    <x v="3"/>
    <x v="3"/>
    <x v="3"/>
    <x v="1"/>
  </r>
  <r>
    <n v="386509"/>
    <s v="libro de reclamo tienda dos de mayo Ticket386509"/>
    <s v="N° 26 Indica que el cashdro le rechazo 3 billetes su incomodidad se generó al momento que la supervisora le indica que la máquina era europea y que por eso no recibe billetes viejitos  le brindó 3 billetes diferentes y no pasó ninguno. Al retirarse escuch"/>
    <s v="César Benavides"/>
    <x v="1048"/>
    <s v="Libro de reclamaciones"/>
    <x v="12"/>
    <s v="2400025222"/>
    <x v="0"/>
    <x v="13"/>
    <x v="0"/>
    <s v=""/>
    <s v="Tienda Supervisor"/>
    <s v=""/>
    <x v="4"/>
    <s v="Mayra Arteaga"/>
    <d v="2024-04-24T00:00:00"/>
    <s v="19.03"/>
    <x v="1"/>
    <x v="3"/>
    <x v="3"/>
    <x v="0"/>
    <x v="3"/>
    <x v="0"/>
  </r>
  <r>
    <n v="386569"/>
    <s v="MAAL-001-0843 LIBRO DE RECLAMO MARIA ALMENARA 386569"/>
    <s v="MAAL-001-0843 cliente indica ha intentado en 3 días en hacer la compra  pedido pendiente de pago/ sistema iOs / a tomamos pedido de manera excepcional / Cliente ya habia realizado compra"/>
    <s v="Jennifer Becerra"/>
    <x v="1049"/>
    <s v="Libro de reclamaciones"/>
    <x v="11"/>
    <s v="100254305"/>
    <x v="2"/>
    <x v="2"/>
    <x v="4"/>
    <s v=""/>
    <s v="Sin responsable"/>
    <s v=""/>
    <x v="4"/>
    <s v="SD"/>
    <d v="2024-04-25T00:00:00"/>
    <s v="14:00-15:00"/>
    <x v="1"/>
    <x v="7"/>
    <x v="3"/>
    <x v="3"/>
    <x v="3"/>
    <x v="1"/>
  </r>
  <r>
    <n v="386584"/>
    <s v="producto SANTA CAReclamo calidad deTALINA: MALA PRESENTACION ticket #386584"/>
    <s v="pidio 2 bruselinas vainilla con fresa en porcion una le llego bien y la otra con una mala presentcion  la galleta estaba rota y la crema chantilli muy aguada  se consulta con tienda nos indica que al empacar no tuvieron cuidado  se genera una cortesia."/>
    <s v="Gabby quiroz ramirez"/>
    <x v="1050"/>
    <s v="Cortesía - sin reclamo a agregador"/>
    <x v="1"/>
    <s v="1154913035"/>
    <x v="1"/>
    <x v="15"/>
    <x v="3"/>
    <s v=""/>
    <s v="Tienda Vitrina"/>
    <s v="Mala presentación"/>
    <x v="5"/>
    <s v="Gabriela"/>
    <d v="2024-04-24T00:00:00"/>
    <s v="21:53"/>
    <x v="0"/>
    <x v="1"/>
    <x v="3"/>
    <x v="0"/>
    <x v="4"/>
    <x v="0"/>
  </r>
  <r>
    <n v="386616"/>
    <s v="Llamada de Karolina Dextre Huari"/>
    <s v="1 hora y dos minutos Cliente reclama por pedido tarde e indica ya no estará en esa dirección  tienda no habia alistado el pedido debido a que fue un cambio de tienda y no lo vieron Renato confirmo lectura  del cambio en su momento."/>
    <s v="Karolina Dextre Huari"/>
    <x v="1051"/>
    <s v="Pedidos Fuera de hora"/>
    <x v="4"/>
    <s v="100253648"/>
    <x v="2"/>
    <x v="13"/>
    <x v="4"/>
    <s v=""/>
    <s v="Tienda Supervisor"/>
    <s v=""/>
    <x v="4"/>
    <s v="Renato Lopez"/>
    <d v="2024-04-25T00:00:00"/>
    <s v="12:00-13:00"/>
    <x v="0"/>
    <x v="3"/>
    <x v="3"/>
    <x v="0"/>
    <x v="3"/>
    <x v="0"/>
  </r>
  <r>
    <n v="386701"/>
    <s v="María Almenara"/>
    <s v="Indica que no le llego la dedicatoria se solicitan evidencias. Tienda menciona que imprimieron todas las dedicatorias.No responde el cliente correo ni teléfono"/>
    <s v="Enrique Peramás"/>
    <x v="1052"/>
    <s v=""/>
    <x v="8"/>
    <s v="100254274"/>
    <x v="2"/>
    <x v="13"/>
    <x v="5"/>
    <s v=""/>
    <s v="Sin responsable"/>
    <s v=""/>
    <x v="4"/>
    <s v="sd"/>
    <d v="2024-04-24T00:00:00"/>
    <s v="12:00-13:00"/>
    <x v="0"/>
    <x v="0"/>
    <x v="3"/>
    <x v="3"/>
    <x v="7"/>
    <x v="1"/>
  </r>
  <r>
    <n v="386744"/>
    <s v="Reclamo mala atención Dos de Mayo  Ticket:386744"/>
    <s v="110 minutos de retraso.Cliente reclama que su pedido no se entrega  tienda coloco mal la hora en la boleta y no la tenian lista  era pedido de santa cata para dos de mayo Tienda demoro en responder. Pedido entregado."/>
    <s v="Guillermo Salcedo"/>
    <x v="1053"/>
    <s v="Pedidos Fuera de hora"/>
    <x v="4"/>
    <s v="2400017694"/>
    <x v="0"/>
    <x v="13"/>
    <x v="4"/>
    <s v=""/>
    <s v="Tienda Vitrina"/>
    <s v=""/>
    <x v="4"/>
    <s v="Gabriela Ballón"/>
    <d v="2024-04-25T00:00:00"/>
    <s v="15:00-16:00"/>
    <x v="0"/>
    <x v="3"/>
    <x v="3"/>
    <x v="0"/>
    <x v="3"/>
    <x v="0"/>
  </r>
  <r>
    <n v="386815"/>
    <s v="Reclama mala atencion vitrina San Miguel Ticket 386815"/>
    <s v="Reclama que  no entregaron su pedido en el horario de 17:00 a 18:00  cajera olvido gestionar el programado.Cliente no quiso delivery del pedido y se acerco a tienda.Tienda menciona que se entrego la orden como cortesia."/>
    <s v="Ernesto ruiz"/>
    <x v="1054"/>
    <s v=""/>
    <x v="3"/>
    <s v="2400043557"/>
    <x v="0"/>
    <x v="4"/>
    <x v="4"/>
    <s v=""/>
    <s v="Tienda Cajer@"/>
    <s v=""/>
    <x v="4"/>
    <s v="SD"/>
    <d v="2024-04-25T00:00:00"/>
    <s v="11:36"/>
    <x v="0"/>
    <x v="3"/>
    <x v="3"/>
    <x v="0"/>
    <x v="3"/>
    <x v="0"/>
  </r>
  <r>
    <n v="386887"/>
    <s v="Buenos días"/>
    <s v="Cliente reclama que la blue velvet 12pz le llego movida. / Se consulta con tienda / Indica ha sido por movimiento / Se informa a cliente y se indica se comunique con su soporte"/>
    <s v="Mila Lazo Pajuelo"/>
    <x v="1055"/>
    <s v="sin reclamo a agregador"/>
    <x v="5"/>
    <s v="1154966940"/>
    <x v="1"/>
    <x v="3"/>
    <x v="3"/>
    <s v=""/>
    <s v="Delivery agregadores"/>
    <s v=""/>
    <x v="26"/>
    <s v="sd"/>
    <d v="2024-04-25T00:00:00"/>
    <s v="08:49"/>
    <x v="0"/>
    <x v="4"/>
    <x v="3"/>
    <x v="2"/>
    <x v="15"/>
    <x v="1"/>
  </r>
  <r>
    <n v="387198"/>
    <s v="Reclamo demora en atención La encalada Ticket:387198"/>
    <s v="más de 10 min en entregar la carta  estuvieron alrededor de  más de 40 min para el pedido a la mesa. Tienda indica que tenían 2 mesas  grandes y se trato de atender lo más rápido posible. Se agradece contacto al cliente."/>
    <s v="Eli "/>
    <x v="1056"/>
    <s v="HON"/>
    <x v="4"/>
    <s v="sd"/>
    <x v="0"/>
    <x v="8"/>
    <x v="2"/>
    <s v=""/>
    <s v="Tienda"/>
    <s v=""/>
    <x v="4"/>
    <s v="sd"/>
    <d v="2024-04-26T00:00:00"/>
    <s v="17:50"/>
    <x v="0"/>
    <x v="3"/>
    <x v="3"/>
    <x v="0"/>
    <x v="3"/>
    <x v="0"/>
  </r>
  <r>
    <n v="387206"/>
    <s v="ALERTA FALLA EN EC - ticket :387206"/>
    <s v="no le entregaron  super box en tienda solicito el envió a san Martín de porres.Tienda no le salio en la comanda.Se ofrece cambio de bocaditos debido a que saldria de megaplaza   cliente solicita anulacion."/>
    <s v="Stephanie Portocarrero"/>
    <x v="1057"/>
    <s v="ECommerce/webFalla - devolución"/>
    <x v="0"/>
    <s v="100253828"/>
    <x v="2"/>
    <x v="0"/>
    <x v="5"/>
    <s v=""/>
    <s v="Sistema"/>
    <s v=""/>
    <x v="135"/>
    <s v="SD"/>
    <d v="2024-04-26T00:00:00"/>
    <s v="16:00-17:00"/>
    <x v="0"/>
    <x v="0"/>
    <x v="3"/>
    <x v="4"/>
    <x v="9"/>
    <x v="1"/>
  </r>
  <r>
    <n v="387214"/>
    <s v="Hola adriphima  gracias por tu mensaje. Hoy fue un gran día alegrando muchísimos corazones y ya estamos descansando para volver recargados mañana desde las 9am. Si deseas revisar nuestro carta o programar un pedido lo puedes hacer directamente en nuest..."/>
    <s v="Pidio en tienda porcion de bruselina de chocolate y lucuma recibe porcion de torta de chocolate   se da aviso a tienda.Tienda envia el producto correcto."/>
    <s v="Adriana Philipps"/>
    <x v="1058"/>
    <s v="Cortesía"/>
    <x v="2"/>
    <s v="2400031098"/>
    <x v="0"/>
    <x v="1"/>
    <x v="0"/>
    <s v=""/>
    <s v="Tienda Vitrina"/>
    <s v=""/>
    <x v="7"/>
    <s v="sd"/>
    <d v="2024-04-26T00:00:00"/>
    <s v="18:43"/>
    <x v="0"/>
    <x v="2"/>
    <x v="3"/>
    <x v="0"/>
    <x v="4"/>
    <x v="0"/>
  </r>
  <r>
    <n v="387230"/>
    <s v="FEEDBACK RECLAMO PEDIDO EQUIVOCADO TIENDA Camacho #387230"/>
    <s v="Reclama que compro minimaria cheescake de maracuya y le enviaron 1 porcion de turron de chocolate y 1 porcion de cheescake de nutella.Se reporta a tienda.Sin reclamo agregador.Tienda envia el producto correcto."/>
    <s v="Johani Ramirez"/>
    <x v="1059"/>
    <s v="Cortesía - sin reclamo a agregador"/>
    <x v="2"/>
    <s v="1156272906"/>
    <x v="1"/>
    <x v="7"/>
    <x v="3"/>
    <s v=""/>
    <s v="Tienda Vitrina"/>
    <s v=""/>
    <x v="18"/>
    <s v="sd"/>
    <d v="2024-04-26T00:00:00"/>
    <s v="19:10"/>
    <x v="0"/>
    <x v="2"/>
    <x v="3"/>
    <x v="0"/>
    <x v="10"/>
    <x v="0"/>
  </r>
  <r>
    <n v="387343"/>
    <s v="Buen día"/>
    <s v="Reclama que pidio una minimaria de chocolate más caja de alfajores y solo recibio la minimaria.Tienda menciona que se coloco ambos productos.Revisan las camaras y se valida que se entrego todo completo.Se informa al cliente."/>
    <s v="Jean Carlo Bellido Salomon"/>
    <x v="1060"/>
    <s v=""/>
    <x v="28"/>
    <s v="11926"/>
    <x v="5"/>
    <x v="5"/>
    <x v="8"/>
    <s v=""/>
    <s v="Sin responsable"/>
    <s v=""/>
    <x v="6"/>
    <s v="sd"/>
    <d v="2024-04-27T00:00:00"/>
    <s v="09:56"/>
    <x v="0"/>
    <x v="7"/>
    <x v="3"/>
    <x v="3"/>
    <x v="5"/>
    <x v="1"/>
  </r>
  <r>
    <n v="387420"/>
    <s v="FEEDBACK RECLAMO PEDIDO EQUIVOCADO TIENDA Chorrillos #387420"/>
    <s v="compro porcion de tres leches de chocolate y le llego porcion de tres leches clasica  se avisa a tienda y se hace envio del producto correcto."/>
    <s v="Thyani Noemi Zeta Flores"/>
    <x v="1061"/>
    <s v="Cortesía"/>
    <x v="2"/>
    <s v="1"/>
    <x v="1"/>
    <x v="6"/>
    <x v="7"/>
    <s v=""/>
    <s v="Tienda Vitrina"/>
    <s v=""/>
    <x v="47"/>
    <s v="ana"/>
    <d v="2024-04-27T00:00:00"/>
    <s v="15:39"/>
    <x v="0"/>
    <x v="2"/>
    <x v="3"/>
    <x v="0"/>
    <x v="4"/>
    <x v="0"/>
  </r>
  <r>
    <n v="387423"/>
    <s v="Hola!"/>
    <s v="Cliente pidio  combo 4 porciones y 2 alfajores  solo llegaron los alfajores//tienda indica que la comanda solo tenia 2 alfajores  se le enviara el pedido restante // reclamo en rappi compensacion 51 soles."/>
    <s v="Samantha Leon Battistini"/>
    <x v="1062"/>
    <s v="con reclamo a agregador"/>
    <x v="0"/>
    <s v="2181614715"/>
    <x v="1"/>
    <x v="1"/>
    <x v="1"/>
    <s v=""/>
    <s v="Sistema"/>
    <s v=""/>
    <x v="105"/>
    <s v="SD"/>
    <d v="2024-04-27T00:00:00"/>
    <s v="15:41"/>
    <x v="0"/>
    <x v="0"/>
    <x v="3"/>
    <x v="4"/>
    <x v="33"/>
    <x v="1"/>
  </r>
  <r>
    <n v="387428"/>
    <s v="FEEDBACK RECLAMO DELIVERY PROPIO TIENDA chorrillos #387420"/>
    <s v="Se llama para solicitar nro de torre.Menciona que le indico al driver Torre H dpto 402.Driver dejo la orden por error en la torre F.Conserje del condominio llevo el pedido a la torre correcta.Se informa al cliente para el recojoy se ofrece disculpas"/>
    <s v="Mirella Velásquez Valle"/>
    <x v="1063"/>
    <s v=""/>
    <x v="10"/>
    <s v="100255008"/>
    <x v="2"/>
    <x v="6"/>
    <x v="4"/>
    <s v=""/>
    <s v="Delivery MA"/>
    <s v=""/>
    <x v="1"/>
    <s v="Brayan Peña"/>
    <d v="2024-04-27T00:00:00"/>
    <s v="15:00:16:00"/>
    <x v="0"/>
    <x v="6"/>
    <x v="3"/>
    <x v="5"/>
    <x v="1"/>
    <x v="0"/>
  </r>
  <r>
    <n v="387478"/>
    <s v="FEEDBACK RECLAMO PEDIDO EQUIVOCADO TIENDA SAN MIGUEL #(TICKET 387478)"/>
    <s v="Recibio una minimaria de cheseecake de maracuya cuando pidio minimaria de frutos rojos. Se da aviso a tienda con la evidencia.Tienda envia el producto correcto."/>
    <s v="Melissa Zuloeta"/>
    <x v="1064"/>
    <s v="Cortesía - sin reclamo a agregador"/>
    <x v="2"/>
    <s v="2181627932"/>
    <x v="1"/>
    <x v="4"/>
    <x v="1"/>
    <s v=""/>
    <s v="Tienda Vitrina"/>
    <s v=""/>
    <x v="94"/>
    <s v="Jean Paul"/>
    <d v="2024-04-27T00:00:00"/>
    <s v="18:14"/>
    <x v="0"/>
    <x v="2"/>
    <x v="3"/>
    <x v="0"/>
    <x v="2"/>
    <x v="0"/>
  </r>
  <r>
    <n v="387490"/>
    <s v="Reclamo mala atención la mar - Ticket 387490"/>
    <s v="falta limpieza en comida  tienda menciona que no tuvo incidencias.Cliente no responde correo"/>
    <s v="Guillermo "/>
    <x v="1065"/>
    <s v="HON - sin télefono"/>
    <x v="28"/>
    <s v="SD"/>
    <x v="0"/>
    <x v="1"/>
    <x v="6"/>
    <s v=""/>
    <s v="SD"/>
    <s v="Higiene"/>
    <x v="18"/>
    <s v="SD"/>
    <d v="2024-04-27T00:00:00"/>
    <s v="19:39"/>
    <x v="0"/>
    <x v="7"/>
    <x v="3"/>
    <x v="1"/>
    <x v="10"/>
    <x v="1"/>
  </r>
  <r>
    <n v="387495"/>
    <s v="Llamada a 51986613650"/>
    <s v="Cliente regalado reclama que su dedicatoria era de otro cliente  se pide disculpas por lo sucedido.Se informa el mensaje que tenia registrado.Cliente entiende"/>
    <s v="Martha Deza"/>
    <x v="1066"/>
    <s v=""/>
    <x v="14"/>
    <s v="200010305"/>
    <x v="2"/>
    <x v="5"/>
    <x v="4"/>
    <s v=""/>
    <s v="Tienda Vitrina"/>
    <s v=""/>
    <x v="4"/>
    <s v="Jennifer Meza"/>
    <d v="2024-04-27T00:00:00"/>
    <s v="18:00-19:00"/>
    <x v="0"/>
    <x v="0"/>
    <x v="3"/>
    <x v="0"/>
    <x v="14"/>
    <x v="0"/>
  </r>
  <r>
    <n v="387511"/>
    <s v="FEEDBACK RECLAMO PEDIDO EQUIVOCADO TIENDA SANTA CATALINA #387511"/>
    <s v="Reclama que compro minimaria cheesecake de frutos rojos y le enviaron tartaleta de frutos rojos - personal. Se reporta a tienda. Sin reclamo agregador. Tienda enviara el producto correcto"/>
    <s v="Marco Antonio Lopez"/>
    <x v="1067"/>
    <s v="Cortesía - sin reclamo a agregador"/>
    <x v="2"/>
    <s v="1157390796"/>
    <x v="1"/>
    <x v="15"/>
    <x v="3"/>
    <s v=""/>
    <s v="Tienda Vitrina"/>
    <s v=""/>
    <x v="70"/>
    <s v="sd"/>
    <d v="2024-04-27T00:00:00"/>
    <s v="20:30"/>
    <x v="0"/>
    <x v="2"/>
    <x v="3"/>
    <x v="0"/>
    <x v="30"/>
    <x v="0"/>
  </r>
  <r>
    <n v="387519"/>
    <s v="Hola Ysela  según lo conversado telefónicamente le hago llegar este mensaje para poder atender su caso."/>
    <s v="reclama que falto porción de bruselina de chocolate y lúcuma. Tienda confirma que entrego la orden completa en dos empaques.Se informa al cliente para que se contacte con su canal de compra."/>
    <s v="Ysela Chacaltana"/>
    <x v="1068"/>
    <s v=""/>
    <x v="5"/>
    <s v="5764630910636986367"/>
    <x v="1"/>
    <x v="2"/>
    <x v="7"/>
    <s v=""/>
    <s v="Delivery agregadores"/>
    <s v=""/>
    <x v="134"/>
    <s v="sd"/>
    <d v="2024-04-27T00:00:00"/>
    <s v="21:08"/>
    <x v="0"/>
    <x v="4"/>
    <x v="3"/>
    <x v="2"/>
    <x v="4"/>
    <x v="1"/>
  </r>
  <r>
    <n v="387550"/>
    <s v="FEEDBACK RECLAMO DELIVERY PROPIO TIENDA (PRECURSORES) #(387550)"/>
    <s v="Pedido no entregado.  Cliente indica no tocaron el timbre /Tienda gestiona envio sin costo y se entrega cortesia de  una cajita de alfajores / cliente recepciona ok"/>
    <s v="ELIA RAMIREZ"/>
    <x v="1069"/>
    <s v="Cortesía"/>
    <x v="10"/>
    <s v="2400029923"/>
    <x v="0"/>
    <x v="9"/>
    <x v="4"/>
    <s v=""/>
    <s v="Delivery MA"/>
    <s v=""/>
    <x v="16"/>
    <s v="LUISMARCANO"/>
    <d v="2024-04-28T00:00:00"/>
    <s v="10:00-11:00"/>
    <x v="0"/>
    <x v="6"/>
    <x v="3"/>
    <x v="5"/>
    <x v="1"/>
    <x v="0"/>
  </r>
  <r>
    <n v="387589"/>
    <s v="Hola Sandra  según lo conversado telefónicamente le hago llegar este mensaje para poder atender su caso."/>
    <s v="compro 2 cajitas de alfajores por rappi y menciona que solo le llego 1  se pide evidencia  tienda confirma que fue error suyo / tienda envia el pedido faltante"/>
    <s v="Sandra Chulan"/>
    <x v="1070"/>
    <s v="con reclamo a agregador"/>
    <x v="0"/>
    <s v="2181644860"/>
    <x v="1"/>
    <x v="9"/>
    <x v="1"/>
    <s v=""/>
    <s v="Tienda Vitrina"/>
    <s v=""/>
    <x v="6"/>
    <s v="Briguite Marin"/>
    <d v="2024-04-27T00:00:00"/>
    <s v="20:16"/>
    <x v="0"/>
    <x v="0"/>
    <x v="3"/>
    <x v="0"/>
    <x v="5"/>
    <x v="0"/>
  </r>
  <r>
    <n v="387635"/>
    <s v="MAAL-001-0844  Libro de Reclamo (SAN MIGUEL) Ticket387635"/>
    <s v="MAAL-001-0844 - cliente reclama que no le llego la tarjeta impresa  se avisa a tienda se hace envio de la tarjeta y cortesía  ya que apararece como no impresa  reclama tambien torta poco chancada pero menciona que eso no importa (no hay evidencia) pero si"/>
    <s v="Kiara Ancieta Ormeño"/>
    <x v="1071"/>
    <s v="Libro de reclamaciones - Cortesía"/>
    <x v="18"/>
    <s v="100255223"/>
    <x v="2"/>
    <x v="4"/>
    <x v="4"/>
    <s v=""/>
    <s v="Tienda Vitrina"/>
    <s v=""/>
    <x v="4"/>
    <s v="Keylis"/>
    <d v="2024-04-28T00:00:00"/>
    <s v="13:00-14:00"/>
    <x v="1"/>
    <x v="0"/>
    <x v="3"/>
    <x v="0"/>
    <x v="7"/>
    <x v="0"/>
  </r>
  <r>
    <n v="387672"/>
    <s v="Reclamo calidad de producto Megaplaza: (papel manteca) ticket #387672"/>
    <s v="Cliente reclama papel en techo de taper de porción de turron de chocolate // tienda indica que no ha tenido inconvenientes con el producto // se coordina"/>
    <s v="Angie  Maria Arboleda Shocosh"/>
    <x v="1072"/>
    <s v="Cortesía"/>
    <x v="15"/>
    <s v="2400025874"/>
    <x v="0"/>
    <x v="10"/>
    <x v="0"/>
    <s v="16.00"/>
    <s v="Tienda"/>
    <s v="papel manteca"/>
    <x v="97"/>
    <s v="SD"/>
    <d v="2024-04-28T00:00:00"/>
    <s v="11:46"/>
    <x v="0"/>
    <x v="1"/>
    <x v="3"/>
    <x v="0"/>
    <x v="4"/>
    <x v="0"/>
  </r>
  <r>
    <n v="387741"/>
    <s v="FEEDBACK RECLAMO DELIVERY PROPIO TIENDA DOS DE MAYO #387741"/>
    <s v="pidió minimaria de chocolate y carrot cake 12pzs / no le llegó carrot cake 12pzs  error motorizado dejo la torta  a otro cliente  tienda envia el faltante  crea guía  cliente recibe producto"/>
    <s v="Elvis Huanca Estela"/>
    <x v="1073"/>
    <s v="Cortesía"/>
    <x v="0"/>
    <s v="100255243"/>
    <x v="2"/>
    <x v="13"/>
    <x v="4"/>
    <s v=""/>
    <s v="Delivery MA"/>
    <s v=""/>
    <x v="16"/>
    <s v="Alexis Morales"/>
    <d v="2024-04-28T00:00:00"/>
    <s v="16:00-17:00"/>
    <x v="0"/>
    <x v="0"/>
    <x v="3"/>
    <x v="5"/>
    <x v="1"/>
    <x v="0"/>
  </r>
  <r>
    <n v="387758"/>
    <s v="Ha enviado una Imagen"/>
    <s v="Pedido equivocado. Solicito una porcion de brucelina de vainilla y fresa con un keke de Manzana 8pzs  recibio una red velvet. Derivacion soporte de aplicativo   tienda indica  que le dieron dos pedidos al driver"/>
    <s v="Maximo Franco Tipacti"/>
    <x v="1074"/>
    <s v="sin reclamo a agregador"/>
    <x v="5"/>
    <s v="2181732686"/>
    <x v="1"/>
    <x v="5"/>
    <x v="1"/>
    <s v=""/>
    <s v="Delivery agregadores"/>
    <s v=""/>
    <x v="37"/>
    <s v="sd"/>
    <d v="2024-04-28T00:00:00"/>
    <s v="18:25"/>
    <x v="0"/>
    <x v="4"/>
    <x v="3"/>
    <x v="2"/>
    <x v="15"/>
    <x v="1"/>
  </r>
  <r>
    <n v="387760"/>
    <s v="Reclamo calidad de producto ENCALADA): (INCOMPLETOS / SIN INGREDIENTE) ticket #387760"/>
    <s v="Las porciones de bruselinas de fresa con vainilla que compro no tenian manjar blanco  justo ella estaba comiendo la ultima porción y se pudo percatar a diferencias de las otras personas por que ella fue la que compro. Se coordina el recojo de 4 porciones"/>
    <s v="Claudia Guarderas"/>
    <x v="1075"/>
    <s v="Cortesía"/>
    <x v="1"/>
    <s v="sd"/>
    <x v="0"/>
    <x v="8"/>
    <x v="0"/>
    <s v=""/>
    <s v="Tienda Decorado"/>
    <s v="Incompleto / Sin ingrediente"/>
    <x v="5"/>
    <s v="sd"/>
    <d v="2024-04-28T00:00:00"/>
    <s v="18:30"/>
    <x v="0"/>
    <x v="1"/>
    <x v="3"/>
    <x v="0"/>
    <x v="4"/>
    <x v="0"/>
  </r>
  <r>
    <n v="387762"/>
    <s v="Hola !  somos de Maria Almenara. ¡Hemos llegado a tu dirección para la entrega de tu pedido!"/>
    <s v="pidio 2 Limonada Frozen 1Empanada De Carne 1Porción Bruselina De Chocolate 1Porción De Ch. Frutos Rojos / no llego 2 Limonada Frozen  compensado rappi  tienda envia faltante  cliente recibe"/>
    <s v="Patricia  Stefannie Yupanqui  Valderrama"/>
    <x v="1076"/>
    <s v="con reclamo a agregador"/>
    <x v="0"/>
    <s v="2181736162"/>
    <x v="1"/>
    <x v="0"/>
    <x v="1"/>
    <s v=""/>
    <s v="Tienda Vitrina"/>
    <s v=""/>
    <x v="136"/>
    <s v="Alicia Valdivia"/>
    <d v="2024-04-28T00:00:00"/>
    <s v="18:51"/>
    <x v="0"/>
    <x v="0"/>
    <x v="3"/>
    <x v="0"/>
    <x v="6"/>
    <x v="0"/>
  </r>
  <r>
    <n v="387764"/>
    <s v="Hola Ingrid  según lo conversado telefónicamente le hago llegar este mensaje para poder atender su caso."/>
    <s v="Driver confundio pedidos y le estaba entregado al cliente un pedido que no era de ella. El cliente no quiso recibir el pedido equivocado  el aplicativo ya e compenso. Se deriva al aplicativo"/>
    <s v="Ingrid Murrugarra"/>
    <x v="1077"/>
    <s v="con reclamo a agregador"/>
    <x v="5"/>
    <s v="2181734249"/>
    <x v="1"/>
    <x v="5"/>
    <x v="1"/>
    <s v=""/>
    <s v="Delivery agregadores"/>
    <s v=""/>
    <x v="18"/>
    <s v="sd"/>
    <d v="2024-04-28T00:00:00"/>
    <s v="18:36"/>
    <x v="0"/>
    <x v="4"/>
    <x v="3"/>
    <x v="2"/>
    <x v="10"/>
    <x v="1"/>
  </r>
  <r>
    <n v="387767"/>
    <s v="Ha enviado una Imagen"/>
    <s v="compra en tienda para llevar no le entregaron porción pie limon y porció keke zanahoria  Supervisor hablo con el cliente irá 29/04 a recoger pedido tienda "/>
    <s v="Cesar Caceres"/>
    <x v="1078"/>
    <s v=""/>
    <x v="0"/>
    <s v="2400022405"/>
    <x v="0"/>
    <x v="0"/>
    <x v="0"/>
    <s v=""/>
    <s v="Tienda Vitrina"/>
    <s v=""/>
    <x v="18"/>
    <s v="Alicia Valdivia"/>
    <d v="2024-04-28T00:00:00"/>
    <s v="19:30"/>
    <x v="0"/>
    <x v="0"/>
    <x v="3"/>
    <x v="0"/>
    <x v="10"/>
    <x v="0"/>
  </r>
  <r>
    <n v="387775"/>
    <s v="Buenas noches"/>
    <s v="No le llegó la bruselina de chocolucuma en porción /tienda nos menciona que se envió los productos completos.  se realiza igual el envío del producto faltante"/>
    <s v="Natalia Escate Donayre"/>
    <x v="1079"/>
    <s v="Cortesía - con reclamo a agregador"/>
    <x v="0"/>
    <s v="1158249911"/>
    <x v="1"/>
    <x v="6"/>
    <x v="3"/>
    <s v=""/>
    <s v="Tienda Vitrina"/>
    <s v=""/>
    <x v="134"/>
    <s v="SD"/>
    <d v="2024-04-28T00:00:00"/>
    <s v="19:25"/>
    <x v="0"/>
    <x v="0"/>
    <x v="3"/>
    <x v="0"/>
    <x v="4"/>
    <x v="0"/>
  </r>
  <r>
    <n v="387857"/>
    <s v="RECLAMO HON NEGATIVO TIENDA AEROPUERTO Ticket 387857"/>
    <s v="indica haber tenido un mal trato en tienda  le daban la espalda cuando le hablaban y la hicieron esperar 10 minutos y luego 10 minutos mas  Se avisa a tienda y se genera feedback"/>
    <s v="Karin Alfaro"/>
    <x v="1080"/>
    <s v="HON"/>
    <x v="3"/>
    <s v="2400021114"/>
    <x v="0"/>
    <x v="11"/>
    <x v="0"/>
    <s v=""/>
    <s v="Tienda Cajer@"/>
    <s v=""/>
    <x v="4"/>
    <s v="Nayeli Osorio"/>
    <d v="2024-04-29T00:00:00"/>
    <s v="08:00"/>
    <x v="0"/>
    <x v="3"/>
    <x v="3"/>
    <x v="0"/>
    <x v="3"/>
    <x v="0"/>
  </r>
  <r>
    <n v="387883"/>
    <s v="HON NEGATIVO (ARAMBURU) Ticket 387883"/>
    <s v="la Señorita no sabe ofrecer las promociones me a cobrado de mas  cobrando por separado  que mal atencion. Encargada de tienda dio solución al cliente y coloca HON positivo"/>
    <s v="Fernando Gukusuma"/>
    <x v="1081"/>
    <s v="HON - sin télefono"/>
    <x v="3"/>
    <s v="2400022923"/>
    <x v="0"/>
    <x v="3"/>
    <x v="2"/>
    <s v=""/>
    <s v="Tienda Cajer@"/>
    <s v=""/>
    <x v="4"/>
    <s v="Milena Rojas"/>
    <d v="2024-04-29T00:00:00"/>
    <s v="10:16"/>
    <x v="0"/>
    <x v="3"/>
    <x v="3"/>
    <x v="0"/>
    <x v="3"/>
    <x v="0"/>
  </r>
  <r>
    <n v="387894"/>
    <s v="Ha enviado una Imagen"/>
    <s v="Pidió 4 mom - cofre de la felicidad  le llegó solo 1 mom - cofre de la felicidad / Se consulta a tienda / Tienda indica a penas se dieron cuenta proceden a enviar lo faltante / Se corrobora con la cliente la entrega e indica conformidad"/>
    <s v="Jaqueline Choy"/>
    <x v="1082"/>
    <s v=""/>
    <x v="0"/>
    <s v="100255404"/>
    <x v="2"/>
    <x v="3"/>
    <x v="4"/>
    <s v=""/>
    <s v="Tienda Vitrina"/>
    <s v=""/>
    <x v="137"/>
    <s v="Milena Rojas"/>
    <d v="2024-04-29T00:00:00"/>
    <s v="11:00-12:00"/>
    <x v="0"/>
    <x v="0"/>
    <x v="3"/>
    <x v="0"/>
    <x v="50"/>
    <x v="0"/>
  </r>
  <r>
    <n v="387987"/>
    <s v="Reclamo calidad de producto Tres leches clasica 12pz Bolivar: avinagrado ticket #387987"/>
    <s v="MAAL-001-0845 indica tres leches clásica de 12 pzs estaba avinagrada. Se entregó a las  11:08 y consumió al rededor de las 20:00 hrs / no hay foto del lote se brinda una cortesia autorizado por Evelyn."/>
    <s v="Ada Maria Bazan del Castillo"/>
    <x v="1083"/>
    <s v="Libro de reclamaciones - Cortesía"/>
    <x v="11"/>
    <s v="100254651"/>
    <x v="2"/>
    <x v="5"/>
    <x v="4"/>
    <s v=""/>
    <s v="SD"/>
    <s v="Agrio / Amargo"/>
    <x v="27"/>
    <s v="SD"/>
    <d v="2024-04-26T00:00:00"/>
    <s v="11:00-12:00"/>
    <x v="1"/>
    <x v="7"/>
    <x v="3"/>
    <x v="1"/>
    <x v="1"/>
    <x v="1"/>
  </r>
  <r>
    <n v="388111"/>
    <s v="Reclamo mala atención San Miguel  Ticket:388111"/>
    <s v="Cliente reclama que no la atendieron // se explica cierre temprano de tienda // se consulta con tienda e indica que ya cerraron caja y no la pueden atender.Se pide disculpas al cliente."/>
    <s v="Valeria "/>
    <x v="1084"/>
    <s v="sin télefono"/>
    <x v="3"/>
    <s v="sd"/>
    <x v="0"/>
    <x v="4"/>
    <x v="6"/>
    <s v=""/>
    <s v="Tienda Vitrina"/>
    <s v=""/>
    <x v="4"/>
    <s v="SD"/>
    <d v="2024-04-29T00:00:00"/>
    <s v="19:40"/>
    <x v="0"/>
    <x v="3"/>
    <x v="3"/>
    <x v="0"/>
    <x v="3"/>
    <x v="0"/>
  </r>
  <r>
    <n v="388143"/>
    <s v=""/>
    <s v="Cliente indica que le llegó un pelo dentro del merengue porción de pie de limón // se elevo con soporte y se autorizo envió de una nueva porción // cliente no responde para coordinar el detalle/respondio y se genero cortesia con delivery"/>
    <s v="Lali Cortez"/>
    <x v="1085"/>
    <s v="Contacto fuera de horario - Cortesía - sin reclamo a agregador"/>
    <x v="15"/>
    <s v="2181791896"/>
    <x v="1"/>
    <x v="2"/>
    <x v="1"/>
    <s v=""/>
    <s v="Producción"/>
    <s v="Cabello"/>
    <x v="15"/>
    <s v="sd"/>
    <d v="2024-04-29T00:00:00"/>
    <s v="15.47"/>
    <x v="0"/>
    <x v="1"/>
    <x v="3"/>
    <x v="1"/>
    <x v="4"/>
    <x v="1"/>
  </r>
  <r>
    <n v="388179"/>
    <s v="FEEDBACK RECLAMO PEDIDO EQUIVOCADO TIENDA (SAN MIGUEL) #(388179)"/>
    <s v="Pidió 3 empanadas de carne le dieron 3 empanadas de pollo / Tienda indica que aveces producción envia con rotulo incorrecto que cocina entrego el rotulo correcto. Se procederá a enviar las 3 empanadas de carne  Cliente recibe el pedido"/>
    <s v="Victoria Martel"/>
    <x v="1086"/>
    <s v="Cortesía"/>
    <x v="2"/>
    <s v="2400045623"/>
    <x v="0"/>
    <x v="4"/>
    <x v="0"/>
    <s v="30.00"/>
    <s v="Tienda / Producción"/>
    <s v=""/>
    <x v="35"/>
    <s v="sd"/>
    <d v="2024-04-30T00:00:00"/>
    <s v="07:09"/>
    <x v="0"/>
    <x v="2"/>
    <x v="3"/>
    <x v="1"/>
    <x v="18"/>
    <x v="0"/>
  </r>
  <r>
    <n v="388232"/>
    <s v="Buenos dias"/>
    <s v="reclama que su minimaria blue velvet llegó en mala presentación / se evidencia movimiento de driver PY / Se indica al cliente se contacte con el soporte de aplicativo"/>
    <s v="Dina Verónica Vásquez Idrogo"/>
    <x v="1087"/>
    <s v="con reclamo a agregador"/>
    <x v="5"/>
    <s v="1158871724"/>
    <x v="1"/>
    <x v="2"/>
    <x v="3"/>
    <s v=""/>
    <s v="Delivery agregadores"/>
    <s v=""/>
    <x v="38"/>
    <s v="sd"/>
    <d v="2024-04-29T00:00:00"/>
    <s v="16:18"/>
    <x v="0"/>
    <x v="4"/>
    <x v="3"/>
    <x v="2"/>
    <x v="2"/>
    <x v="1"/>
  </r>
  <r>
    <n v="388372"/>
    <s v="FEEDBACK RECLAMO DELIVERY PROPIO TIENDA (BOLIVAR) #(388372)"/>
    <s v="Red velvet 12pzas llego rota por movimiento // se enviara un nuevo producto el dia Jueves 2/05 mismo rango  cliente conforme"/>
    <s v="Diana Fuentes"/>
    <x v="1088"/>
    <s v="Cortesía"/>
    <x v="10"/>
    <s v="100255882"/>
    <x v="2"/>
    <x v="5"/>
    <x v="4"/>
    <s v="105.00"/>
    <s v="Delivery MA"/>
    <s v=""/>
    <x v="37"/>
    <s v="GIANNONIABRLARDO"/>
    <d v="2024-04-30T00:00:00"/>
    <s v="13:00-14:00"/>
    <x v="0"/>
    <x v="6"/>
    <x v="3"/>
    <x v="5"/>
    <x v="15"/>
    <x v="0"/>
  </r>
  <r>
    <n v="388387"/>
    <s v="MAAL-001-0846 LIBRO DE RECLAMO POR TARJETA IMPRESA TIENDA CAMACHO Ticket 388387"/>
    <s v="MAAL-001-0846. Cliente no recibio dedicatoria  se dio aviso a tienda. Tienda se demoro 40 en entregar la tarjeta y cliente coloca libro de reclamaciones  se ofrece disculpas. Tienda y Rodrigo indican falla en el sistema de dedicatorias reportado con TI"/>
    <s v="Patricia Guevara"/>
    <x v="1089"/>
    <s v="ECommerce/webFalla"/>
    <x v="18"/>
    <s v="100255892"/>
    <x v="2"/>
    <x v="7"/>
    <x v="4"/>
    <s v=""/>
    <s v="Sistema"/>
    <s v=""/>
    <x v="4"/>
    <s v="sd"/>
    <d v="2024-04-30T00:00:00"/>
    <s v="14:00-15:00"/>
    <x v="1"/>
    <x v="0"/>
    <x v="3"/>
    <x v="4"/>
    <x v="7"/>
    <x v="1"/>
  </r>
  <r>
    <n v="388398"/>
    <s v="FEEDBACK RECLAMO PEDIDO EQUIVOCADO TIENDA Camacho #388398"/>
    <s v="Pidio mousse de chocolate y le llego mousse de limon  tienda envia el correcto"/>
    <s v="Diana "/>
    <x v="1090"/>
    <s v="Cortesía"/>
    <x v="2"/>
    <s v="100255762"/>
    <x v="2"/>
    <x v="7"/>
    <x v="4"/>
    <s v="15.00"/>
    <s v="Tienda Vitrina"/>
    <s v=""/>
    <x v="104"/>
    <s v="Ruth"/>
    <d v="2024-04-30T00:00:00"/>
    <s v="10.00-11.00"/>
    <x v="0"/>
    <x v="2"/>
    <x v="3"/>
    <x v="0"/>
    <x v="41"/>
    <x v="0"/>
  </r>
  <r>
    <n v="388420"/>
    <s v="Reclamo por demora  La encalada Ticket:388420"/>
    <s v="cliente reclama demora en el envío 1h 23min  ya que su primer repartidor canceló la entrega porque tardaron en darle el producto en tienda / se valida que el pedido ingresó 14:17 y se entregó 03:40"/>
    <s v="Lorena Silva  Osores"/>
    <x v="1091"/>
    <s v="sin reclamo a agregador"/>
    <x v="4"/>
    <s v="2181849256"/>
    <x v="1"/>
    <x v="8"/>
    <x v="1"/>
    <s v=""/>
    <s v="Tienda Vitrina"/>
    <s v=""/>
    <x v="4"/>
    <s v="SD"/>
    <d v="2024-04-30T00:00:00"/>
    <s v="14:17"/>
    <x v="0"/>
    <x v="3"/>
    <x v="3"/>
    <x v="0"/>
    <x v="3"/>
    <x v="0"/>
  </r>
  <r>
    <n v="388422"/>
    <s v="Reclamo mala atención  Aramburu Ticket:388422"/>
    <s v="mala atencion y mesas sucias.Tienda menciona que tuvo a un cliente problematico que no queria esperar tiempo de espera.Cliente indica que ella se comunicará con nosotros tiene la agenda ocupada."/>
    <s v="Katherine Melendez"/>
    <x v="1092"/>
    <s v="HON"/>
    <x v="3"/>
    <s v="SD"/>
    <x v="0"/>
    <x v="3"/>
    <x v="2"/>
    <s v=""/>
    <s v="Tienda Meser@"/>
    <s v=""/>
    <x v="4"/>
    <s v="SD"/>
    <d v="2024-04-30T00:00:00"/>
    <s v="15:23"/>
    <x v="0"/>
    <x v="3"/>
    <x v="3"/>
    <x v="0"/>
    <x v="3"/>
    <x v="0"/>
  </r>
  <r>
    <n v="388431"/>
    <s v="#388431 DEVOLUCION Lady Lorenzo+ 55.00 soles"/>
    <s v="Desea anular al compra por motivos personales  cumpleañera se retira en minutos y no puede esperar  lo desea que llegue al momento. Se anula pedido"/>
    <s v="Lady Lorenzo"/>
    <x v="1093"/>
    <s v="devolución"/>
    <x v="7"/>
    <s v="100255938"/>
    <x v="2"/>
    <x v="1"/>
    <x v="4"/>
    <s v="55.00"/>
    <s v="Sin responsable"/>
    <s v=""/>
    <x v="4"/>
    <s v="SD"/>
    <d v="2024-04-30T00:00:00"/>
    <s v="17:00-18:00"/>
    <x v="0"/>
    <x v="5"/>
    <x v="3"/>
    <x v="3"/>
    <x v="3"/>
    <x v="1"/>
  </r>
  <r>
    <n v="388433"/>
    <s v="Ha enviado una Imagen"/>
    <s v="Cliente indica que no llegó 2 mon caja de trufas / se reporta a tienda e indican que no lo enviaron  se envía productos faltantes."/>
    <s v="Pamela Satin"/>
    <x v="1094"/>
    <s v="sin reclamo a agregador"/>
    <x v="0"/>
    <s v="2181849381"/>
    <x v="1"/>
    <x v="2"/>
    <x v="1"/>
    <s v=""/>
    <s v="Tienda Vitrina"/>
    <s v=""/>
    <x v="138"/>
    <s v="Melisa cabana"/>
    <d v="2024-04-30T00:00:00"/>
    <s v="14:19"/>
    <x v="0"/>
    <x v="0"/>
    <x v="3"/>
    <x v="0"/>
    <x v="51"/>
    <x v="0"/>
  </r>
  <r>
    <n v="388468"/>
    <s v="Buen día!"/>
    <s v="pedido llego sin tarjeta impresa  se avisa a tienda y se hace envio de la tarjeta."/>
    <s v="Vania Sobrevilla"/>
    <x v="1095"/>
    <s v=""/>
    <x v="8"/>
    <s v="100255847"/>
    <x v="2"/>
    <x v="2"/>
    <x v="4"/>
    <s v=""/>
    <s v="Tienda Vitrina"/>
    <s v=""/>
    <x v="4"/>
    <s v="Melissa Cabana"/>
    <d v="2024-04-30T00:00:00"/>
    <s v="16:00-17:00"/>
    <x v="0"/>
    <x v="0"/>
    <x v="3"/>
    <x v="0"/>
    <x v="7"/>
    <x v="0"/>
  </r>
  <r>
    <n v="388476"/>
    <s v="Ha enviado una Imagen"/>
    <s v="Pidio un combo 4 porciones y un alfajor  solo llego el alfajor .Tienda menciona que se entrego el pedido completo en dos bolsas. Se explica al cliente para que se contacte con soporte de su app."/>
    <s v="Isabel yucra Lujan"/>
    <x v="1096"/>
    <s v="sin reclamo a agregador"/>
    <x v="5"/>
    <s v="2181837727"/>
    <x v="1"/>
    <x v="5"/>
    <x v="1"/>
    <s v=""/>
    <s v="Delivery agregadores"/>
    <s v=""/>
    <x v="105"/>
    <s v="SD"/>
    <d v="2024-04-30T00:00:00"/>
    <s v="12:10"/>
    <x v="0"/>
    <x v="4"/>
    <x v="3"/>
    <x v="2"/>
    <x v="33"/>
    <x v="1"/>
  </r>
  <r>
    <n v="388488"/>
    <s v="María Almenara"/>
    <s v="Cliente indica que su pedido fue entregado a otro motorizado y tuvo que cancelarlo ahora esta pidiendo otro pedido y espera que no vuelva a suceder.Tienda indica qyue llego un primer driver a recogerlo y luego otro  se explica al cliente que fue error del"/>
    <s v="Janira isabel avila palacios"/>
    <x v="1097"/>
    <s v="con reclamo a agregador"/>
    <x v="5"/>
    <s v="2181853139"/>
    <x v="1"/>
    <x v="5"/>
    <x v="1"/>
    <s v=""/>
    <s v="Delivery agregadores"/>
    <s v=""/>
    <x v="17"/>
    <s v="SD"/>
    <d v="2024-04-30T00:00:00"/>
    <s v="15:13"/>
    <x v="0"/>
    <x v="4"/>
    <x v="3"/>
    <x v="2"/>
    <x v="2"/>
    <x v="1"/>
  </r>
  <r>
    <n v="388502"/>
    <s v="Buenas tardes.  Soy Rosanna Brignet. Hoy hice un pedido y los alfajores llegaron desarmados porque metieron la caja parada  en lugar de ponerla  horizontal.  Sugiero tengan mas cuidado en el empaque de las cosas que mandan por delivery."/>
    <s v="Reclama que dentro de su lonchera marron empacaron de manera vertical su caja de alfajores y que llego de forma vertical y movidos.No tiene evidencias se agradece el feedback y se reporta a tienda."/>
    <s v="Rosanna Brigneti"/>
    <x v="1098"/>
    <s v=""/>
    <x v="1"/>
    <s v="100255790"/>
    <x v="2"/>
    <x v="2"/>
    <x v="4"/>
    <s v=""/>
    <s v="Tienda Vitrina"/>
    <s v="Mala presentación"/>
    <x v="6"/>
    <s v="SD"/>
    <d v="2024-04-30T00:00:00"/>
    <s v="12.00-13.00"/>
    <x v="0"/>
    <x v="1"/>
    <x v="3"/>
    <x v="0"/>
    <x v="5"/>
    <x v="0"/>
  </r>
  <r>
    <n v="388527"/>
    <s v="Reclamo demora de pedido- La encalada  Ticket:388527"/>
    <s v="Reclama 37 min de tardanza en la entrega. Tienda olvido solicitar cargarlo. Se pide disculpas al cliente y  se entrega pedido"/>
    <s v="Juan Manuel Francia Espinosa"/>
    <x v="1099"/>
    <s v="Pedidos Fuera de hora"/>
    <x v="4"/>
    <s v="100255618"/>
    <x v="2"/>
    <x v="8"/>
    <x v="4"/>
    <s v=""/>
    <s v="Tienda Vitrina"/>
    <s v=""/>
    <x v="4"/>
    <s v="Gianfranco"/>
    <d v="2024-04-30T00:00:00"/>
    <s v="18:00-19:00"/>
    <x v="0"/>
    <x v="3"/>
    <x v="3"/>
    <x v="0"/>
    <x v="3"/>
    <x v="0"/>
  </r>
  <r>
    <n v="388528"/>
    <s v="Hola Jenifer  según lo conversado telefónicamente le hago llegar este mensaje para poder atender su caso."/>
    <s v="cliente solicitó minimaria red velvet y se le envió minimaria de chocolate / se informa a tienda e indican que driver cruzo las entregas.Se explica al cliente pero se encuentra critico.Se envia una nueva torta.Rappicargo demoro en llegar a tienda."/>
    <s v="Yenifer Sánchez urbano"/>
    <x v="1100"/>
    <s v="Cortesía - sin reclamo a agregador"/>
    <x v="5"/>
    <s v="2181862930"/>
    <x v="1"/>
    <x v="2"/>
    <x v="1"/>
    <s v=""/>
    <s v="Delivery agregadores"/>
    <s v=""/>
    <x v="23"/>
    <s v="SD"/>
    <d v="2024-04-30T00:00:00"/>
    <s v="17:54"/>
    <x v="0"/>
    <x v="4"/>
    <x v="3"/>
    <x v="2"/>
    <x v="2"/>
    <x v="1"/>
  </r>
  <r>
    <n v="388567"/>
    <s v="Atencion libro de reclamos MAAL-001-0847"/>
    <s v="MAAL-001-0847 Cliente reclama no le llego dedicatoria y tarjeta impresa   se da aviso a tienda   se le ofrece cortesía y envió de la dedicatoria y tarjeta impresa./ cliente recogerá cortesía y dedicatoria  en tienda precursores."/>
    <s v="Ana Romero"/>
    <x v="1101"/>
    <s v="Libro de reclamaciones - Cortesía"/>
    <x v="18"/>
    <s v="100256047"/>
    <x v="2"/>
    <x v="8"/>
    <x v="5"/>
    <s v=""/>
    <s v="Tienda Vitrina"/>
    <s v=""/>
    <x v="4"/>
    <s v="SD"/>
    <d v="2024-04-30T00:00:00"/>
    <s v="20:00-21:00"/>
    <x v="1"/>
    <x v="0"/>
    <x v="3"/>
    <x v="0"/>
    <x v="7"/>
    <x v="0"/>
  </r>
  <r>
    <n v="388678"/>
    <s v="Hola Mila   según lo conversado telefónicamente le hago llegar este mensaje para poder atender su caso."/>
    <s v="No llegaron 4 cajas de 5 cajitas de alfajores// cliente devolvió pedido a repartidor// repartidor volvió con pedido completo  cliente conforme// cliente ingresó reclamo a agregador."/>
    <s v="Mila Rios"/>
    <x v="1102"/>
    <s v="con reclamo a agregador"/>
    <x v="0"/>
    <s v="2181911880"/>
    <x v="1"/>
    <x v="0"/>
    <x v="1"/>
    <s v=""/>
    <s v="Tienda Vitrina"/>
    <s v=""/>
    <x v="6"/>
    <s v="Annie"/>
    <d v="2024-05-01T00:00:00"/>
    <s v="11:12"/>
    <x v="0"/>
    <x v="0"/>
    <x v="4"/>
    <x v="0"/>
    <x v="5"/>
    <x v="0"/>
  </r>
  <r>
    <n v="388708"/>
    <s v="Buenas tardes"/>
    <s v="Cliente reclama dedicatoría errónea / Se verifica en ecommerce y es correcto lo mencionado / Se escala con tienda / Indica se enviará la correcta / Se entrega dedicatoria"/>
    <s v="Evelyn Gonzales Aliaga"/>
    <x v="1103"/>
    <s v=""/>
    <x v="14"/>
    <s v="100255258"/>
    <x v="2"/>
    <x v="8"/>
    <x v="4"/>
    <s v=""/>
    <s v="Tienda Vitrina"/>
    <s v=""/>
    <x v="4"/>
    <s v="Ruth Ramirez"/>
    <d v="2024-05-01T00:00:00"/>
    <s v="10:00-11:00"/>
    <x v="0"/>
    <x v="0"/>
    <x v="4"/>
    <x v="0"/>
    <x v="14"/>
    <x v="0"/>
  </r>
  <r>
    <n v="388756"/>
    <s v="Ha enviado una Imagen"/>
    <s v="indica que la dulzura de pecanas tiene mucho manjar.Se explica que no hemos modificado la receta y que el relleno y decorado es de manjar casero."/>
    <s v="Carmen Roldan"/>
    <x v="1104"/>
    <s v=""/>
    <x v="28"/>
    <s v="100255554"/>
    <x v="2"/>
    <x v="3"/>
    <x v="5"/>
    <s v=""/>
    <s v="Sin responsable"/>
    <s v="Exceso de ingrediente"/>
    <x v="49"/>
    <s v="sd"/>
    <d v="2024-04-29T00:00:00"/>
    <s v="18:00-19:00"/>
    <x v="0"/>
    <x v="7"/>
    <x v="4"/>
    <x v="3"/>
    <x v="4"/>
    <x v="1"/>
  </r>
  <r>
    <n v="388831"/>
    <s v="Hola Claudia  según lo conversado telefónicamente le hago llegar este mensaje para poder atender su caso."/>
    <s v="cliente menciona que su pedido se esta demorando mucho tiempo y ella vive a 2min.Se valida que la orden salio a tiempo desde el local pero el rt demoro en llegar a entregarlo."/>
    <s v="Claudia Egoavil Cotrina"/>
    <x v="1105"/>
    <s v="sin reclamo a agregador"/>
    <x v="5"/>
    <s v="2181951703"/>
    <x v="1"/>
    <x v="9"/>
    <x v="1"/>
    <s v=""/>
    <s v="Delivery agregadores"/>
    <s v=""/>
    <x v="18"/>
    <s v="sd"/>
    <d v="2024-05-01T00:00:00"/>
    <s v="17:00"/>
    <x v="0"/>
    <x v="4"/>
    <x v="4"/>
    <x v="2"/>
    <x v="10"/>
    <x v="1"/>
  </r>
  <r>
    <n v="388837"/>
    <s v="Libro de reclamo demora en atención San Miguel Ticket:388837"/>
    <s v="MAAL-001-0848 retraso de 1h 20 min porque app no envio rt para el recojo/ Tienda envia imagen de los pedidos listos que aun no se recogian.Se explica al cliente."/>
    <s v="Jazmín Dueñas Ruiz"/>
    <x v="1106"/>
    <s v="Libro de reclamaciones - Cortesía - sin reclamo a agregador"/>
    <x v="19"/>
    <s v="2181951219"/>
    <x v="1"/>
    <x v="4"/>
    <x v="1"/>
    <s v=""/>
    <s v="Delivery agregadores"/>
    <s v=""/>
    <x v="19"/>
    <s v="SD"/>
    <d v="2024-05-01T00:00:00"/>
    <s v="16:54"/>
    <x v="1"/>
    <x v="4"/>
    <x v="4"/>
    <x v="2"/>
    <x v="11"/>
    <x v="1"/>
  </r>
  <r>
    <n v="388838"/>
    <s v="FEEDBACK RECLAMO PEDIDO EQUIVOCADO TIENDA Chorrillos#388838"/>
    <s v="Cliente pidió mom - petit box y mom - caja de trufas y recibio minimaria de cheesecake de maracuyá. se informa a tienda  envían producto  cliente cambio ubicación sin informar  se retorna pedido  cliente envía delivery propio y recoge pedido."/>
    <s v="Alvaro Vargas"/>
    <x v="1107"/>
    <s v="sin reclamo a agregador"/>
    <x v="2"/>
    <s v="2181948494"/>
    <x v="1"/>
    <x v="6"/>
    <x v="1"/>
    <s v=""/>
    <s v="Tienda Vitrina"/>
    <s v=""/>
    <x v="94"/>
    <s v="Rebeca Palacios"/>
    <d v="2024-05-01T00:00:00"/>
    <s v="16:24"/>
    <x v="0"/>
    <x v="2"/>
    <x v="4"/>
    <x v="0"/>
    <x v="2"/>
    <x v="0"/>
  </r>
  <r>
    <n v="388884"/>
    <s v="Ha enviado una Imagen"/>
    <s v="cliente realiza compra en tienda y no le entregaron 2 empanadas de carne.Tienda envia el producto correcto."/>
    <s v="Olga Conde"/>
    <x v="1108"/>
    <s v=""/>
    <x v="0"/>
    <s v="24000023128"/>
    <x v="0"/>
    <x v="0"/>
    <x v="0"/>
    <s v=""/>
    <s v="Tienda Vitrina"/>
    <s v=""/>
    <x v="57"/>
    <s v="Roberto"/>
    <d v="2024-05-01T00:00:00"/>
    <s v="19:31"/>
    <x v="0"/>
    <x v="0"/>
    <x v="4"/>
    <x v="0"/>
    <x v="26"/>
    <x v="0"/>
  </r>
  <r>
    <n v="388889"/>
    <s v="Hola Alex  nos comunicamos de Maria Almenara  con relación a una consulta sobre tu pedido efectuado.  En caso no puedas atendernos por esta vía  puedes  comunicarte con nosotros al 6429751. Que tengas un dulce día!"/>
    <s v="hizo compra por peya y torta red velvet de 12 pzs y llego movida  se intento realizar envio pero cliente menciono que ya sus invitados se retiraron  no se envia la torta y se recomienda contactarse con el agregador."/>
    <s v="Alex Yupanqui"/>
    <x v="1109"/>
    <s v="sin reclamo a agregador"/>
    <x v="5"/>
    <s v="1160873349"/>
    <x v="1"/>
    <x v="6"/>
    <x v="3"/>
    <s v=""/>
    <s v="Delivery agregadores"/>
    <s v=""/>
    <x v="37"/>
    <s v="SD"/>
    <d v="2024-05-01T00:00:00"/>
    <s v="18:34"/>
    <x v="0"/>
    <x v="4"/>
    <x v="4"/>
    <x v="2"/>
    <x v="15"/>
    <x v="1"/>
  </r>
  <r>
    <n v="388902"/>
    <s v="Reclamo mala atención Cashdro -San Miguel  Ticket:388902"/>
    <s v="cliente nos indica que en tienda san mgiuel el cashdro no tiene sencillo para dar vuelto de 100  tienda nos indica que no habian billetes en el cashdro y se le ofrecio al cliente pagar con tarjeta. se agradece el feedback al cliente. el proveedor va 1 vez"/>
    <s v="Veronica "/>
    <x v="1110"/>
    <s v="HON"/>
    <x v="3"/>
    <s v="2400046708"/>
    <x v="0"/>
    <x v="4"/>
    <x v="0"/>
    <s v=""/>
    <s v="Proveedor"/>
    <s v=""/>
    <x v="4"/>
    <s v="cashdro"/>
    <d v="2024-05-01T00:00:00"/>
    <s v="20:42"/>
    <x v="0"/>
    <x v="3"/>
    <x v="4"/>
    <x v="1"/>
    <x v="3"/>
    <x v="1"/>
  </r>
  <r>
    <n v="388903"/>
    <s v="Hola Maritza  nos comunicamos de Maria Almenara  con relación a una consulta sobre tu pedido efectuado.  En caso no puedas atendernos por esta vía  puedes  comunicarte con nosotros al 6429751. Que tengas un dulce día!"/>
    <s v="reclama que envió a recoger su torta 3 leches de chocolate entera con el 1er driver quien le informó que no la habían entregado  por lo que la canceló y envió a un 2do driver  tienda afirma que sí fue entregada al 1er driver  se le deriva con su soporte."/>
    <s v="Maritza Alarcón Unton"/>
    <x v="1111"/>
    <s v=""/>
    <x v="28"/>
    <s v="100256295"/>
    <x v="2"/>
    <x v="10"/>
    <x v="5"/>
    <s v=""/>
    <s v="Atención al cliente"/>
    <s v=""/>
    <x v="4"/>
    <s v="SD"/>
    <d v="2024-05-01T00:00:00"/>
    <s v="19:00-20:00"/>
    <x v="0"/>
    <x v="7"/>
    <x v="4"/>
    <x v="1"/>
    <x v="3"/>
    <x v="1"/>
  </r>
  <r>
    <n v="388905"/>
    <s v="Reclamo elemento extraño Paso28: papel manteca ticket #388905"/>
    <s v="reclama que encontró un papel en su porción de bruselina de chocolate y lúcuma  no recibimos respuesta del soporte de pedidos ya  se aviso a tienda y estamos a la espera de la hora de recojo de la cortesía del sábado para generar boleteo"/>
    <s v="Aldo Castro Ferro"/>
    <x v="1112"/>
    <s v="Cortesía - con reclamo a agregador"/>
    <x v="15"/>
    <s v="1160927285"/>
    <x v="1"/>
    <x v="2"/>
    <x v="3"/>
    <s v=""/>
    <s v="Tienda Decorado"/>
    <s v="papel manteca"/>
    <x v="134"/>
    <s v="sd"/>
    <d v="2024-05-01T00:00:00"/>
    <s v="19:29"/>
    <x v="0"/>
    <x v="1"/>
    <x v="4"/>
    <x v="0"/>
    <x v="4"/>
    <x v="0"/>
  </r>
  <r>
    <n v="388921"/>
    <s v="Buenas noches. Mi nombre es Gisel Villanueva y quiero hacer una queja con el local de Mega plaza."/>
    <s v="indica que la forma que le entregaron sus productos fueron de mala gana  indica que pidió un keke porción platano y le dieron manzana. No responde."/>
    <s v="Gisel Villanueva"/>
    <x v="1113"/>
    <s v="Contacto fuera de horario - sin télefono"/>
    <x v="3"/>
    <s v="SD"/>
    <x v="0"/>
    <x v="10"/>
    <x v="0"/>
    <s v=""/>
    <s v="Tienda"/>
    <s v=""/>
    <x v="4"/>
    <s v="SD"/>
    <d v="2024-05-01T00:00:00"/>
    <s v="15:00"/>
    <x v="0"/>
    <x v="3"/>
    <x v="4"/>
    <x v="0"/>
    <x v="3"/>
    <x v="0"/>
  </r>
  <r>
    <n v="388924"/>
    <s v="HON NEGATIVO  (TIENDA SAN MIGUEL) Ticket388924"/>
    <s v="Cliente indica demora de 54 min. en entregar el pedido y no le dieron explicación / Se escala con tienda  / Tienda indica problema con ticketera no salían las comandas / Se le explica ello al cliente y se le ofrece cortesía"/>
    <s v="Sergio Cano Solano"/>
    <x v="1114"/>
    <s v="Cortesía - HON"/>
    <x v="3"/>
    <s v="2400046690"/>
    <x v="0"/>
    <x v="4"/>
    <x v="0"/>
    <s v="16.00"/>
    <s v="Tienda Vitrina"/>
    <s v=""/>
    <x v="4"/>
    <s v="SD"/>
    <d v="2024-05-01T00:00:00"/>
    <s v="21:03"/>
    <x v="0"/>
    <x v="3"/>
    <x v="4"/>
    <x v="0"/>
    <x v="3"/>
    <x v="0"/>
  </r>
  <r>
    <n v="388983"/>
    <s v="#388983 DEVOLUCION Victoria Inca + 55 soles"/>
    <s v="Cliente realiza la compra de 2 pedidos  se llama a consultar  indica solo es 1 pedido // se hará la devolución ."/>
    <s v="Victoria Inca"/>
    <x v="1115"/>
    <s v="devolución"/>
    <x v="7"/>
    <s v="100256388"/>
    <x v="2"/>
    <x v="3"/>
    <x v="4"/>
    <s v="55.00"/>
    <s v="Sin responsable"/>
    <s v=""/>
    <x v="4"/>
    <s v="SD"/>
    <d v="2024-05-02T00:00:00"/>
    <s v="11:00-12:00"/>
    <x v="0"/>
    <x v="5"/>
    <x v="4"/>
    <x v="3"/>
    <x v="3"/>
    <x v="1"/>
  </r>
  <r>
    <n v="388987"/>
    <s v="Reclamo mala atención La mar Ticket:388987"/>
    <s v="reclama que su compra en tienda la mar hubo demora  le tomaron como 4 veces el pedido y no lo apuntaron  al final el pidió cheesecake de oreo y le llevaron un cheesecake de nutella  no tiene evidencias  se agradece el feedback y se reporta a tienda."/>
    <s v="Fredy Otárola"/>
    <x v="1116"/>
    <s v="HON"/>
    <x v="3"/>
    <s v="SD"/>
    <x v="0"/>
    <x v="1"/>
    <x v="2"/>
    <s v=""/>
    <s v="Tienda Cajer@"/>
    <s v=""/>
    <x v="4"/>
    <s v="SD"/>
    <d v="2024-05-01T00:00:00"/>
    <s v="17:18"/>
    <x v="0"/>
    <x v="3"/>
    <x v="4"/>
    <x v="0"/>
    <x v="3"/>
    <x v="0"/>
  </r>
  <r>
    <n v="389008"/>
    <s v="FEEDBACK RECLAMO PEDIDO EQUIVOCADO TIENDA (ARAMBURU) #(389008)"/>
    <s v="compró 2 galletas de Nutella por Rappi y le enviaron un croissant de pollo. Se informa a tienda del error e indican que enviarán el producto correcto. Cliente recibe conforme"/>
    <s v="Karla Torrealva Muñoz"/>
    <x v="1117"/>
    <s v="Cortesía - sin reclamo a agregador"/>
    <x v="2"/>
    <s v="2181996806"/>
    <x v="1"/>
    <x v="3"/>
    <x v="1"/>
    <s v="18.00"/>
    <s v="Tienda Vitrina"/>
    <s v=""/>
    <x v="139"/>
    <s v="Milena Rojas"/>
    <d v="2024-05-02T00:00:00"/>
    <s v="10:50"/>
    <x v="0"/>
    <x v="2"/>
    <x v="4"/>
    <x v="0"/>
    <x v="52"/>
    <x v="0"/>
  </r>
  <r>
    <n v="389042"/>
    <s v="María como lo conversamos te envío las fotos"/>
    <s v="Reclama pedido movido y mix de frosting líquida / Se escala con tienda / Tienda indica es movimiento  y pedido salió en buena condición / Se le indica a cliente lo vea con soporte de su aplicativo / Soporte rappi le compensó"/>
    <s v="Silvia Paredes"/>
    <x v="1118"/>
    <s v="con reclamo a agregador"/>
    <x v="5"/>
    <s v="2181998391"/>
    <x v="1"/>
    <x v="0"/>
    <x v="1"/>
    <s v=""/>
    <s v="Delivery agregadores"/>
    <s v=""/>
    <x v="38"/>
    <s v="SD"/>
    <d v="2024-05-02T00:00:00"/>
    <s v="11:31"/>
    <x v="0"/>
    <x v="4"/>
    <x v="4"/>
    <x v="2"/>
    <x v="2"/>
    <x v="1"/>
  </r>
  <r>
    <n v="389063"/>
    <s v="Hola!"/>
    <s v="Indica que motorizado de Rappi dejó en recepción su pedido y luego de unos minutos se lo llevó // se deriva a soporte de rappi y se le brindó la información correspondiente"/>
    <s v="Christina Arrostide"/>
    <x v="1119"/>
    <s v="con reclamo a agregador"/>
    <x v="5"/>
    <s v="2181998533"/>
    <x v="1"/>
    <x v="15"/>
    <x v="1"/>
    <s v=""/>
    <s v="Delivery agregadores"/>
    <s v=""/>
    <x v="34"/>
    <s v="sd"/>
    <d v="2024-05-02T00:00:00"/>
    <s v="11:34"/>
    <x v="0"/>
    <x v="4"/>
    <x v="4"/>
    <x v="2"/>
    <x v="1"/>
    <x v="1"/>
  </r>
  <r>
    <n v="389095"/>
    <s v="ALERTA FALLA EN EC - ticket :389095"/>
    <s v="no le llega correo de confirmacion  se verifica en el sistema pedido como pendiente por confirmar izzypay  se da aviso y se entrega el pedido al cliente."/>
    <s v="Lizbeth Atencio"/>
    <x v="1120"/>
    <s v="ECommerce/webFalla"/>
    <x v="13"/>
    <s v="100256503"/>
    <x v="2"/>
    <x v="11"/>
    <x v="5"/>
    <s v=""/>
    <s v="Sistema"/>
    <s v=""/>
    <x v="4"/>
    <s v="SD"/>
    <d v="2024-05-03T00:00:00"/>
    <s v="09:00-10:00"/>
    <x v="0"/>
    <x v="3"/>
    <x v="4"/>
    <x v="4"/>
    <x v="3"/>
    <x v="1"/>
  </r>
  <r>
    <n v="389142"/>
    <s v="Reclamo elemento extraño chorrillos : cabello ticket #389142"/>
    <s v="le toco un pelo en su porcion de torta de chocolate  en el chocolate rallado/ derivamos a tienda / se ofrece un nuevo producto."/>
    <s v="Karla Hurtado Torres"/>
    <x v="1121"/>
    <s v="Cortesía"/>
    <x v="15"/>
    <s v="sd"/>
    <x v="0"/>
    <x v="6"/>
    <x v="0"/>
    <s v=""/>
    <s v="Tienda Decorado"/>
    <s v="Cabello"/>
    <x v="7"/>
    <s v="SD"/>
    <d v="2024-05-02T00:00:00"/>
    <s v="13:00-14:00"/>
    <x v="0"/>
    <x v="1"/>
    <x v="4"/>
    <x v="0"/>
    <x v="4"/>
    <x v="0"/>
  </r>
  <r>
    <n v="389149"/>
    <s v="#389149 DEVOLUCION  Maria Alejandra Salazar+ 16 soles"/>
    <s v="Cliente solicita anulacion de su pedido de la porcion de bruselina de chocolate &amp; lucuma por motivos personales se anula pedido y se avisa a tienda"/>
    <s v="Maria Alejandra Salazar"/>
    <x v="1122"/>
    <s v="devolución"/>
    <x v="7"/>
    <s v="100256297"/>
    <x v="2"/>
    <x v="6"/>
    <x v="5"/>
    <s v="16.00"/>
    <s v="Sin responsable"/>
    <s v=""/>
    <x v="4"/>
    <s v="sd"/>
    <d v="2024-05-02T00:00:00"/>
    <s v="20:00-21:00"/>
    <x v="0"/>
    <x v="5"/>
    <x v="4"/>
    <x v="3"/>
    <x v="3"/>
    <x v="1"/>
  </r>
  <r>
    <n v="389207"/>
    <s v="FEEDBACK RECLAMO PEDIDO EQUIVOCADO TIENDA la mar#389207"/>
    <s v="Reclama que compro 1 porción cheesecake maracuyá y le enviaron 1 porción torta chocolate  se reporta a tienda  cliente recogerá producto correcto 03/05 en tienda  se boletea cortesía"/>
    <s v="Estepahni Guevara"/>
    <x v="1123"/>
    <s v="Cortesía"/>
    <x v="2"/>
    <s v="2400032918"/>
    <x v="0"/>
    <x v="1"/>
    <x v="0"/>
    <s v=""/>
    <s v="Tienda Vitrina"/>
    <s v=""/>
    <x v="7"/>
    <s v="sd"/>
    <d v="2024-05-02T00:00:00"/>
    <s v="18:10"/>
    <x v="0"/>
    <x v="2"/>
    <x v="4"/>
    <x v="0"/>
    <x v="4"/>
    <x v="0"/>
  </r>
  <r>
    <n v="389295"/>
    <s v="Buenos días"/>
    <s v="No llegó keke de manzana unidad// se reporta a tienda y confirma que no se envio// tienda realizó envío de producto faltante."/>
    <s v="Daniela Loanna Flores Torres"/>
    <x v="1124"/>
    <s v=""/>
    <x v="0"/>
    <s v="100256642"/>
    <x v="2"/>
    <x v="8"/>
    <x v="4"/>
    <s v=""/>
    <s v="Tienda Vitrina"/>
    <s v=""/>
    <x v="98"/>
    <s v="Bryan Castro"/>
    <d v="2024-05-03T00:00:00"/>
    <s v="08:00-09:00"/>
    <x v="0"/>
    <x v="0"/>
    <x v="4"/>
    <x v="0"/>
    <x v="39"/>
    <x v="0"/>
  </r>
  <r>
    <n v="389302"/>
    <s v="MAAL-001-084 9 LIBRO DE RECLAMO TIENDA CAMACHO  389302"/>
    <s v="MAAL-001-0849 cliente indica el pedido ha llegado movido y chorreado / Se escala con tienda / Tienda indica producto salió en buen estado y motorizado fue con cuidado / Se enviará un producto nuevo  / Se entregó correctamente"/>
    <s v="Valeria corrales"/>
    <x v="1125"/>
    <s v="Libro de reclamaciones - Cortesía"/>
    <x v="24"/>
    <s v="100256643"/>
    <x v="2"/>
    <x v="7"/>
    <x v="4"/>
    <s v="105.00"/>
    <s v="Delivery MA"/>
    <s v=""/>
    <x v="24"/>
    <s v="Luicin Roca"/>
    <d v="2024-05-03T00:00:00"/>
    <s v="09:00 - 10:00"/>
    <x v="1"/>
    <x v="6"/>
    <x v="4"/>
    <x v="5"/>
    <x v="13"/>
    <x v="0"/>
  </r>
  <r>
    <n v="389377"/>
    <s v="#(389377) DEVOLUCION (MARIELA CISNEROS+ 55.00)"/>
    <s v="Cliente informa que le salió error al realizar pago// realizó compra directamente en tienda// pago si se procesó  pero no desea aceptar producto// se acepta devolución."/>
    <s v="Mariela Cisneros Salazar"/>
    <x v="1126"/>
    <s v="devolución"/>
    <x v="7"/>
    <s v="100256732"/>
    <x v="2"/>
    <x v="3"/>
    <x v="4"/>
    <s v="55.00"/>
    <s v="Sin responsable"/>
    <s v=""/>
    <x v="4"/>
    <s v="sd"/>
    <d v="2024-05-03T00:00:00"/>
    <s v="11:00-12:00"/>
    <x v="0"/>
    <x v="5"/>
    <x v="4"/>
    <x v="3"/>
    <x v="3"/>
    <x v="1"/>
  </r>
  <r>
    <n v="389393"/>
    <s v="EDBACK RECLAMO PEDIDO EQUIVOCADO TIENDA (LA MAR) #(389393)"/>
    <s v="Cliente solicito un porcion de torta de chocolate en tienda y le entregaron una porcion de cheesecake de maracuya  se notifica con tienda  se revisa caso y se ofrece cortesia para recojo en tienda "/>
    <s v="rodrigo bejarano"/>
    <x v="1127"/>
    <s v="Cortesía"/>
    <x v="2"/>
    <s v="2400032922"/>
    <x v="0"/>
    <x v="1"/>
    <x v="5"/>
    <s v="16.00"/>
    <s v="Tienda Vitrina"/>
    <s v=""/>
    <x v="126"/>
    <s v="sd"/>
    <d v="2024-05-02T00:00:00"/>
    <s v="16.12"/>
    <x v="0"/>
    <x v="2"/>
    <x v="4"/>
    <x v="0"/>
    <x v="4"/>
    <x v="0"/>
  </r>
  <r>
    <n v="389409"/>
    <s v="FEEDBACK RECLAMO DELIVERY PROPIO TIENDA ENCALADA 389409"/>
    <s v="cliente pone puntuacion 2 en beetrack  se consulta y menciona que delivery se mostro muy apurado se agradece feedback"/>
    <s v="Madeleine Ulloa"/>
    <x v="1128"/>
    <s v="EncuestaEC"/>
    <x v="10"/>
    <s v="100256726"/>
    <x v="2"/>
    <x v="8"/>
    <x v="4"/>
    <s v=""/>
    <s v="Delivery MA"/>
    <s v=""/>
    <x v="90"/>
    <s v="renzo aguirre"/>
    <d v="2024-05-03T00:00:00"/>
    <s v="11:00-12:00"/>
    <x v="0"/>
    <x v="6"/>
    <x v="4"/>
    <x v="5"/>
    <x v="35"/>
    <x v="0"/>
  </r>
  <r>
    <n v="389424"/>
    <s v="Reclamo mala atención (Encalada) Ticket 389424"/>
    <s v="Cliente indica que solicitó delivery y no se realizó envío// se verifica que no se realizó pago de delivery// cliente incómoda ya que no tomaron bien el pedido// se consulta con tienda// cliente recogió pedido  se ofrece cortesía  no acepta."/>
    <s v="Mariana Osadi"/>
    <x v="1129"/>
    <s v=""/>
    <x v="3"/>
    <s v="2400029027"/>
    <x v="0"/>
    <x v="8"/>
    <x v="4"/>
    <s v=""/>
    <s v="Tienda Vitrina"/>
    <s v=""/>
    <x v="4"/>
    <s v="Mayra Ruiz"/>
    <d v="2024-05-03T00:00:00"/>
    <s v="11.00-12.00"/>
    <x v="0"/>
    <x v="3"/>
    <x v="4"/>
    <x v="0"/>
    <x v="3"/>
    <x v="0"/>
  </r>
  <r>
    <n v="389426"/>
    <s v="Llamada a 51987339113"/>
    <s v="Cliente nos menciona que el motorizado llevo la torta 3 leches clasica 12pz pero le falta el love box por ello regreso  a tienda a traerlo  cliente va a esperar. tienda informa que se le entrego todos los prodcutos a driver"/>
    <s v="Angela Martinez Arce"/>
    <x v="1130"/>
    <s v="Pedidos Fuera de hora"/>
    <x v="0"/>
    <s v="100256693"/>
    <x v="2"/>
    <x v="0"/>
    <x v="4"/>
    <s v=""/>
    <s v="Delivery MA"/>
    <s v=""/>
    <x v="11"/>
    <s v="GABRIELRAMIRE"/>
    <d v="2024-05-03T00:00:00"/>
    <s v="13.00-14.00"/>
    <x v="0"/>
    <x v="0"/>
    <x v="4"/>
    <x v="5"/>
    <x v="9"/>
    <x v="0"/>
  </r>
  <r>
    <n v="389549"/>
    <s v="FEEDBACK RECLAMO PEDIDO EQUIVOCADO TIENDA La molina #389549"/>
    <s v="compro cinnamon roll y le entregaron alfajor individual  se avisa a tienda  se hace envio del producto correcto."/>
    <s v="Melissa Valdez"/>
    <x v="1131"/>
    <s v="Cortesía"/>
    <x v="2"/>
    <s v="2400023522"/>
    <x v="0"/>
    <x v="0"/>
    <x v="0"/>
    <s v=""/>
    <s v="Tienda Vitrina"/>
    <s v=""/>
    <x v="89"/>
    <s v="Alicia Aguero"/>
    <d v="2024-05-03T00:00:00"/>
    <s v="18:26"/>
    <x v="0"/>
    <x v="2"/>
    <x v="4"/>
    <x v="0"/>
    <x v="5"/>
    <x v="0"/>
  </r>
  <r>
    <n v="389642"/>
    <s v="Hola"/>
    <s v="Cliente rappi pidió crocante manzana 12 pzs /iba a recibir un menú”  motorizado menciono que iba a regresar pero no volvio. Sin evidencia porque no recibio el Menu  se explica al cliente y se reporta a tienda.Cliente entiende"/>
    <s v="Maria "/>
    <x v="1132"/>
    <s v="sin reclamo a agregador"/>
    <x v="5"/>
    <s v="2182141298"/>
    <x v="1"/>
    <x v="5"/>
    <x v="1"/>
    <s v=""/>
    <s v="Delivery agregadores"/>
    <s v=""/>
    <x v="22"/>
    <s v="Maikel Sanchez"/>
    <d v="2024-05-04T00:00:00"/>
    <s v="11:38"/>
    <x v="0"/>
    <x v="4"/>
    <x v="4"/>
    <x v="2"/>
    <x v="12"/>
    <x v="1"/>
  </r>
  <r>
    <n v="389692"/>
    <s v="FEEDBACK RECLAMO POR DEMORA TIENDA PRECURSORES #389692"/>
    <s v="Cliente reclama tardanza 25 min en la entrega de su crocante de manzana por Rappi. Se hacen consultas con tienda y rappi para validar responsabilidad. Tienda da su descargo y se genera cortesía para recojo en tienda"/>
    <s v="Gabriel Gergelund"/>
    <x v="1133"/>
    <s v="sin reclamo a agregador"/>
    <x v="4"/>
    <s v="2182159826"/>
    <x v="1"/>
    <x v="9"/>
    <x v="1"/>
    <s v=""/>
    <s v="Tienda Supervisor"/>
    <s v=""/>
    <x v="4"/>
    <s v="Sachi Caycho"/>
    <d v="2024-05-04T00:00:00"/>
    <s v="14:32"/>
    <x v="0"/>
    <x v="3"/>
    <x v="4"/>
    <x v="0"/>
    <x v="3"/>
    <x v="0"/>
  </r>
  <r>
    <n v="389700"/>
    <s v="Reclamo tarjeta dedicatoria no enviada  Ticket: 389700"/>
    <s v="Tarjeta impresa no llego en su pedido. Tienda envía tarjeta y galleta Nutella como cortesía"/>
    <s v="Nicolas Kunimoto"/>
    <x v="1134"/>
    <s v="Cortesía"/>
    <x v="8"/>
    <s v="100257002"/>
    <x v="2"/>
    <x v="5"/>
    <x v="4"/>
    <s v="9.00"/>
    <s v="Tienda Vitrina"/>
    <s v=""/>
    <x v="4"/>
    <s v="Kaori kuga"/>
    <d v="2024-05-04T00:00:00"/>
    <s v="14:00-15:00"/>
    <x v="0"/>
    <x v="0"/>
    <x v="4"/>
    <x v="0"/>
    <x v="7"/>
    <x v="0"/>
  </r>
  <r>
    <n v="389729"/>
    <s v="Hola Angelica   nos comunicamos de Maria Almenara  con relación a una consulta sobre tu pedido efectuado.  En caso no puedas atendernos por esta vía  puedes  comunicarte con nosotros al 6429751. Que tengas un dulce día!"/>
    <s v="cliente menciona que galleta de MiniMaria bruselina de vainilla con fresa estaba muy blanda  se le indica que usamos producto de alta calidad y frescos  se da aviso a tienda   queda como un feedback."/>
    <s v="Angelica Bernal"/>
    <x v="1135"/>
    <s v="EncuestaEC"/>
    <x v="28"/>
    <s v="100257072"/>
    <x v="2"/>
    <x v="3"/>
    <x v="4"/>
    <s v=""/>
    <s v="Sin responsable"/>
    <s v="Muy húmedo"/>
    <x v="140"/>
    <s v="SD"/>
    <d v="2024-05-04T00:00:00"/>
    <s v="17:00-18:00"/>
    <x v="0"/>
    <x v="7"/>
    <x v="4"/>
    <x v="3"/>
    <x v="2"/>
    <x v="1"/>
  </r>
  <r>
    <n v="389832"/>
    <s v="Buenas tardes. Le envío lo que me llegó"/>
    <s v="cliente pidió minimaria merengado de chirimoya  pastel de acelga  empanada de pollo y frappe caramel / Frappe Caramel no llegó / se consulta con tienda / indican que no salió comanda de barra por error del sistema / tienda gestionará envío del producto"/>
    <s v="Adela Augusto Vilchez"/>
    <x v="1136"/>
    <s v=""/>
    <x v="0"/>
    <s v="200010390"/>
    <x v="2"/>
    <x v="8"/>
    <x v="4"/>
    <s v=""/>
    <s v="Sistema"/>
    <s v=""/>
    <x v="141"/>
    <s v="sd"/>
    <d v="2024-05-05T00:00:00"/>
    <s v="08:00-09:00"/>
    <x v="0"/>
    <x v="0"/>
    <x v="4"/>
    <x v="4"/>
    <x v="53"/>
    <x v="1"/>
  </r>
  <r>
    <n v="389870"/>
    <s v="Hola"/>
    <s v="cliente pedidos ya compro mix ma box petit  indica que crocante de manzana estaba rancio y posiblemente mal estado  compensado S/9.6 por pedidosYa  tienda confirma buen estado producto  se informa a cliente  reclamo no procede"/>
    <s v="Melany Arellano Rojas"/>
    <x v="1137"/>
    <s v="con reclamo a agregador"/>
    <x v="28"/>
    <s v="1164238169"/>
    <x v="1"/>
    <x v="2"/>
    <x v="3"/>
    <s v=""/>
    <s v="Sin responsable"/>
    <s v=""/>
    <x v="4"/>
    <s v="sd"/>
    <d v="2024-05-05T00:00:00"/>
    <s v="14:02"/>
    <x v="0"/>
    <x v="7"/>
    <x v="4"/>
    <x v="3"/>
    <x v="3"/>
    <x v="1"/>
  </r>
  <r>
    <n v="389886"/>
    <s v="Buenas tardes"/>
    <s v="Cliente reclama 4 cobros // se Envia a validar en izi pay// solo figura un cobro  se brinda información formal por correo."/>
    <s v="Mary Lucero Palacios Sanchez"/>
    <x v="1138"/>
    <s v=""/>
    <x v="28"/>
    <s v="100256226 // 100256224"/>
    <x v="2"/>
    <x v="7"/>
    <x v="5"/>
    <s v="196.00"/>
    <s v="SD"/>
    <s v=""/>
    <x v="4"/>
    <s v="sd"/>
    <d v="2024-05-05T00:00:00"/>
    <s v="16:00-17:00"/>
    <x v="0"/>
    <x v="7"/>
    <x v="4"/>
    <x v="1"/>
    <x v="3"/>
    <x v="1"/>
  </r>
  <r>
    <n v="389892"/>
    <s v="Hola hice un pedido por Rappi"/>
    <s v="cliente pedidosYa compro 1 porcion merengado chirimoya  1porcion cheesecake maracuyá  este ultimo llego movido  agregador compensa s/.8.0 / tienda envía producto en buen estado  se informa a cliente seguir validando con su soporte agregador"/>
    <s v="Jackie Salazar"/>
    <x v="1139"/>
    <s v="con reclamo a agregador"/>
    <x v="5"/>
    <s v="1164349263"/>
    <x v="1"/>
    <x v="9"/>
    <x v="3"/>
    <s v=""/>
    <s v="Delivery agregadores"/>
    <s v=""/>
    <x v="126"/>
    <s v="sd"/>
    <d v="2024-05-05T00:00:00"/>
    <s v="15:41"/>
    <x v="0"/>
    <x v="4"/>
    <x v="4"/>
    <x v="2"/>
    <x v="4"/>
    <x v="1"/>
  </r>
  <r>
    <n v="389923"/>
    <s v="Ya es muy tarde tu respuesta"/>
    <s v="Reclama alfajor llega destrozado y se desmorona con facilidad / Se escala con tienda/se le indica al cliente que es un tema de transporte   se le dara un cortesía para recojo pero deja de responder"/>
    <s v="Fernando Santamaria"/>
    <x v="1140"/>
    <s v="sin reclamo a agregador"/>
    <x v="5"/>
    <s v="1164407288"/>
    <x v="1"/>
    <x v="15"/>
    <x v="3"/>
    <s v=""/>
    <s v="Delivery agregadores"/>
    <s v=""/>
    <x v="89"/>
    <s v="SD"/>
    <d v="2024-05-05T00:00:00"/>
    <s v="16:57"/>
    <x v="0"/>
    <x v="4"/>
    <x v="4"/>
    <x v="2"/>
    <x v="5"/>
    <x v="1"/>
  </r>
  <r>
    <n v="389937"/>
    <s v="Reclamo elemento extraño Tienda Bolivar: cascara de huevo ticket #389937"/>
    <s v="reclama que llego una cascara de huevo en su keke de zanahoria 8p  se avisa a tienda  se escala con soporte y se le enviara un nuevo producto 1 keke de manzana 8p para el día 07/05 de 5 a 6pm  se crea guía se manda boleteo y se avisa a tienda"/>
    <s v="Katherine Ortiz"/>
    <x v="1141"/>
    <s v="Cortesía - con reclamo a agregador"/>
    <x v="15"/>
    <s v="1164404611"/>
    <x v="1"/>
    <x v="5"/>
    <x v="3"/>
    <s v=""/>
    <s v="Tienda / Producción"/>
    <s v="cascara de huevo"/>
    <x v="36"/>
    <s v="sd"/>
    <d v="2024-05-05T00:00:00"/>
    <s v="16:36"/>
    <x v="0"/>
    <x v="1"/>
    <x v="4"/>
    <x v="1"/>
    <x v="11"/>
    <x v="0"/>
  </r>
  <r>
    <n v="389979"/>
    <s v="Hola Maria Pia  según lo conversado telefónicamente le hago llegar este mensaje para poder atender su caso."/>
    <s v="Cliente compró porción de torta de chocolate y porción de tres leches clásica// comenta le llegó destrozada// se consulta con rappi y con tienda la molina// rappi indica que no hay reclamo// se informa a cliente que se comunique con Rappi."/>
    <s v="Maria Pia Rocha"/>
    <x v="1142"/>
    <s v="sin reclamo a agregador"/>
    <x v="5"/>
    <s v="2182297295"/>
    <x v="1"/>
    <x v="0"/>
    <x v="1"/>
    <s v=""/>
    <s v="Delivery agregadores"/>
    <s v=""/>
    <x v="18"/>
    <s v="sd"/>
    <d v="2024-05-05T00:00:00"/>
    <s v="20.08"/>
    <x v="0"/>
    <x v="4"/>
    <x v="4"/>
    <x v="2"/>
    <x v="10"/>
    <x v="1"/>
  </r>
  <r>
    <n v="389998"/>
    <s v="Ha enviado una Imagen"/>
    <s v="Cliente informa que no llegó tarjeta impresa/ . Tienda 28 olvido enviarla. Se hace envío de tarjeta impresa"/>
    <s v="Rosario velarde Alvarez"/>
    <x v="1143"/>
    <s v=""/>
    <x v="8"/>
    <s v="2400028076"/>
    <x v="0"/>
    <x v="8"/>
    <x v="4"/>
    <s v=""/>
    <s v="Tienda Supervisor"/>
    <s v=""/>
    <x v="4"/>
    <s v="sd"/>
    <d v="2024-05-06T00:00:00"/>
    <s v="10.00-12.00"/>
    <x v="0"/>
    <x v="0"/>
    <x v="4"/>
    <x v="0"/>
    <x v="7"/>
    <x v="0"/>
  </r>
  <r>
    <n v="390001"/>
    <s v="Reclamo calidad de producto Dos de mayo: Cabello ticket #390001"/>
    <s v="realizo una compra por rappi de una minimaria de turron de chocolate y le llego un pelo dentro del amelcochado  no realizo reclamo con agregador  se envia un nuevo producto"/>
    <s v="Alessia Drago"/>
    <x v="1144"/>
    <s v="Cortesía - sin reclamo a agregador"/>
    <x v="15"/>
    <s v="2182242510"/>
    <x v="1"/>
    <x v="13"/>
    <x v="1"/>
    <s v=""/>
    <s v="Producción"/>
    <s v="Cabello"/>
    <x v="51"/>
    <s v="sd"/>
    <d v="2024-05-05T00:00:00"/>
    <s v="12.56"/>
    <x v="0"/>
    <x v="1"/>
    <x v="4"/>
    <x v="1"/>
    <x v="2"/>
    <x v="1"/>
  </r>
  <r>
    <n v="390026"/>
    <s v="Envío imagen de mi pedido recibido"/>
    <s v="Cliente indica que solicito una Mom - cupcake julieta y le llego volteado  se solicita evidencia  y se consulta con tienda pero indica que salio el pedido normal  se le informa a cliente que reclamo no procede luego indica que ya solicito un pedido nuevo"/>
    <s v="Carlos Venegas Zuzunaga"/>
    <x v="1145"/>
    <s v=""/>
    <x v="28"/>
    <s v="100256874"/>
    <x v="2"/>
    <x v="13"/>
    <x v="5"/>
    <s v=""/>
    <s v="Sin responsable"/>
    <s v=""/>
    <x v="4"/>
    <s v="sd"/>
    <d v="2024-05-06T00:00:00"/>
    <s v="09.00-10.00"/>
    <x v="0"/>
    <x v="7"/>
    <x v="4"/>
    <x v="3"/>
    <x v="3"/>
    <x v="1"/>
  </r>
  <r>
    <n v="390069"/>
    <s v="Hola Nathaly  te escribe Maria Gavidia  según lo conversado telefónicamente le hago llegar este mensaje para poder atender su caso."/>
    <s v="Reclama tamaño  decorado y que se está derritiendo las tres leches clásica de 12 pzs compra presencial / manda 1 evidencia / se notificó a tienda / indican que productos salieron igual de tamaño y no se ve derretido / no procede"/>
    <s v="Nathaly Reyes"/>
    <x v="1146"/>
    <s v=""/>
    <x v="28"/>
    <s v="2400048610"/>
    <x v="0"/>
    <x v="4"/>
    <x v="0"/>
    <s v=""/>
    <s v="Sin responsable"/>
    <s v="Tamaño"/>
    <x v="27"/>
    <s v="SD"/>
    <d v="2024-05-06T00:00:00"/>
    <s v="11:51"/>
    <x v="0"/>
    <x v="7"/>
    <x v="4"/>
    <x v="3"/>
    <x v="1"/>
    <x v="1"/>
  </r>
  <r>
    <n v="390132"/>
    <s v="Ha enviado una Imagen"/>
    <s v="Pidió 3 porciones de tres leches clásica le llegaron solo 2 / Se informa a tienda / Tienda indica se envió junto con los croissant / Se indica ello a cliente y lo confirma / Reclamo no procede"/>
    <s v="Amalia Calero"/>
    <x v="1147"/>
    <s v=""/>
    <x v="28"/>
    <s v="2400048666"/>
    <x v="0"/>
    <x v="4"/>
    <x v="0"/>
    <s v=""/>
    <s v="Sin responsable"/>
    <s v=""/>
    <x v="4"/>
    <s v="SD"/>
    <d v="2024-05-06T00:00:00"/>
    <s v="14:43"/>
    <x v="0"/>
    <x v="7"/>
    <x v="4"/>
    <x v="3"/>
    <x v="3"/>
    <x v="1"/>
  </r>
  <r>
    <n v="390163"/>
    <s v="FEEDBACK RECLAMO PEDIDO EQUIVOCADO TIENDA Dos de mayo #390163"/>
    <s v="Cliente solicito un mousse de limon pomo y le llego un mousse de chocolate  tienda envia el producto correcto.Cliente lo recibe."/>
    <s v="Lucia Rios Castro"/>
    <x v="1148"/>
    <s v="Cortesía"/>
    <x v="2"/>
    <s v="200010414"/>
    <x v="2"/>
    <x v="13"/>
    <x v="4"/>
    <s v="15.00"/>
    <s v="Tienda Vitrina"/>
    <s v=""/>
    <x v="69"/>
    <s v="maykell sandoval"/>
    <d v="2024-05-06T00:00:00"/>
    <s v="17.00-18.00"/>
    <x v="0"/>
    <x v="2"/>
    <x v="4"/>
    <x v="0"/>
    <x v="29"/>
    <x v="0"/>
  </r>
  <r>
    <n v="390221"/>
    <s v="FEEDBACK RECLAMO PEDIDO EQUIVOCADO TIENDA Paso 28 #390221"/>
    <s v="Solicito una porción de Bruselina de chocolate &amp; lucuma y le llego una porcion de torta de chocolate  se notifica a tienda para el envio."/>
    <s v="Daniela Cuenca"/>
    <x v="1149"/>
    <s v="Cortesía"/>
    <x v="2"/>
    <s v="100257501"/>
    <x v="2"/>
    <x v="2"/>
    <x v="4"/>
    <s v="16.00"/>
    <s v="Tienda Vitrina"/>
    <s v=""/>
    <x v="7"/>
    <s v="piero zamora"/>
    <d v="2024-05-06T00:00:00"/>
    <s v="18.00-19.00"/>
    <x v="0"/>
    <x v="2"/>
    <x v="4"/>
    <x v="0"/>
    <x v="4"/>
    <x v="0"/>
  </r>
  <r>
    <n v="390226"/>
    <s v="Hola paul  según lo conversado telefónicamente le hago llegar este mensaje para poder atender su caso."/>
    <s v="Reclama que compro 1porcion pie de limon+1porcion crocante de manzana +1porciones de keke de manzana y le llego combo 4 porciones  se reporta a tienda indican que driver se llevo dos pedidos  se le deriva a su soporte   sin reclamo agregador"/>
    <s v="Eulogio Jean Pool Loo Pantoja"/>
    <x v="1150"/>
    <s v="sin reclamo a agregador"/>
    <x v="5"/>
    <s v="1165307936"/>
    <x v="1"/>
    <x v="4"/>
    <x v="3"/>
    <s v=""/>
    <s v="Delivery agregadores"/>
    <s v=""/>
    <x v="105"/>
    <s v="sd"/>
    <d v="2024-05-06T00:00:00"/>
    <s v="17:28"/>
    <x v="0"/>
    <x v="4"/>
    <x v="4"/>
    <x v="2"/>
    <x v="33"/>
    <x v="1"/>
  </r>
  <r>
    <n v="390235"/>
    <s v="si por favor señorita"/>
    <s v="solicito porción cheesecake de nutella  porción de carrot cake y porción de brownie a las 4:43 y no le entregan el producto  hasta el momento// tienda indica que se entrego el pedido al rt//Rappi llamo al cliente y le brindara rpta en 24horas."/>
    <s v="Richard Pajares"/>
    <x v="1151"/>
    <s v="sin reclamo a agregador"/>
    <x v="5"/>
    <s v="2182343833"/>
    <x v="1"/>
    <x v="10"/>
    <x v="1"/>
    <s v=""/>
    <s v="Delivery agregadores"/>
    <s v=""/>
    <x v="18"/>
    <s v="SD"/>
    <d v="2024-05-06T00:00:00"/>
    <s v="16.43"/>
    <x v="0"/>
    <x v="4"/>
    <x v="4"/>
    <x v="2"/>
    <x v="10"/>
    <x v="1"/>
  </r>
  <r>
    <n v="390277"/>
    <s v="Ha enviado una Imagen"/>
    <s v="Cliente realizo la compra de 2 kekes de 8 porciones (manzana y limón). Indica que el keke de manzana está seco y no tiene el sabor de siempre  se notifica a tienda.Menciona que no tuvieron reclamos del productos con el lote."/>
    <s v="Valery Zuschrott"/>
    <x v="1152"/>
    <s v="sin reclamo a agregador"/>
    <x v="28"/>
    <s v="2182364608"/>
    <x v="1"/>
    <x v="4"/>
    <x v="1"/>
    <s v=""/>
    <s v="Sin responsable"/>
    <s v="Seco"/>
    <x v="4"/>
    <s v="sd"/>
    <d v="2024-05-06T00:00:00"/>
    <s v="20:47"/>
    <x v="0"/>
    <x v="7"/>
    <x v="4"/>
    <x v="3"/>
    <x v="3"/>
    <x v="1"/>
  </r>
  <r>
    <n v="390306"/>
    <s v="MAAL-001-0850 Libro de  Reclamo por tarjeta impresa (Aramburu) Ticket 390306"/>
    <s v="MAAL-001-0850 Indica que no llegó tarjeta de dedicatoria// se reporta a tienda// se hace envío de tarjeta impresa."/>
    <s v="Fernando Adrián Cusirramos Franco"/>
    <x v="1153"/>
    <s v="Libro de reclamaciones"/>
    <x v="18"/>
    <s v="100257520"/>
    <x v="2"/>
    <x v="3"/>
    <x v="4"/>
    <s v=""/>
    <s v="Tienda Vitrina"/>
    <s v=""/>
    <x v="4"/>
    <s v="Mila Sosa"/>
    <d v="2024-05-06T00:00:00"/>
    <s v="19:00-21:00"/>
    <x v="1"/>
    <x v="0"/>
    <x v="4"/>
    <x v="0"/>
    <x v="7"/>
    <x v="0"/>
  </r>
  <r>
    <n v="390374"/>
    <s v="Buenos días   no llega la torta"/>
    <s v="demora de 1 hora 29 minutos. Reclama demora en su pedido que se tomo en tienda dos de mayo y salía de la molina  hubo mala informacion entre tiendas que programaron su pedido de 12 a 1pm  tienda la molina esta enviando su pedido con rappi cargo "/>
    <s v="Norka Ore"/>
    <x v="1154"/>
    <s v="Pedidos Fuera de hora"/>
    <x v="4"/>
    <s v="2400028279"/>
    <x v="0"/>
    <x v="0"/>
    <x v="4"/>
    <s v=""/>
    <s v="Tienda Supervisor"/>
    <s v=""/>
    <x v="4"/>
    <s v="stephanie romero"/>
    <d v="2024-05-07T00:00:00"/>
    <s v="10:00-11:00"/>
    <x v="0"/>
    <x v="3"/>
    <x v="4"/>
    <x v="0"/>
    <x v="3"/>
    <x v="0"/>
  </r>
  <r>
    <n v="390481"/>
    <s v="Ha enviado una Imagen"/>
    <s v="Pidio una bruselina de vainilla con fresa en porcion y pie de pecanas en porcion solo le entregaron la bruselina // se cordina con tienda y se envia el pedido"/>
    <s v="Ana Lucia Acuña"/>
    <x v="1155"/>
    <s v=""/>
    <x v="0"/>
    <s v="2400020435"/>
    <x v="0"/>
    <x v="7"/>
    <x v="0"/>
    <s v=""/>
    <s v="Tienda Vitrina"/>
    <s v=""/>
    <x v="60"/>
    <s v="Trihanna Huanca"/>
    <d v="2024-05-07T00:00:00"/>
    <s v="14:43"/>
    <x v="0"/>
    <x v="0"/>
    <x v="4"/>
    <x v="0"/>
    <x v="4"/>
    <x v="0"/>
  </r>
  <r>
    <n v="390500"/>
    <s v="Ha enviado una Imagen"/>
    <s v="Reclama que no le llego el alfajor individual -tienda olvido enviarlo-se cordina con tienda para el envio // pedido entregado"/>
    <s v="Jeny corrilla"/>
    <x v="1156"/>
    <s v="sin reclamo a agregador"/>
    <x v="0"/>
    <s v="2182401197"/>
    <x v="1"/>
    <x v="13"/>
    <x v="1"/>
    <s v=""/>
    <s v="Tienda Vitrina"/>
    <s v=""/>
    <x v="89"/>
    <s v="Valía Alarcón"/>
    <d v="2024-05-07T00:00:00"/>
    <s v="15:24"/>
    <x v="0"/>
    <x v="0"/>
    <x v="4"/>
    <x v="0"/>
    <x v="5"/>
    <x v="0"/>
  </r>
  <r>
    <n v="390614"/>
    <s v="FEEDBACK RECLAMO PEDIDO EQUIVOCADO TIENDA Paso 28 #390614"/>
    <s v="compro pie de limon 12pz y le enviaron un keke de limon de 8pzs/Rappi compenso con 52.25.Tienda hace el envio del producto por cliente insatisfecho."/>
    <s v="Natalia Ruez"/>
    <x v="1157"/>
    <s v="Cortesía - con reclamo a agregador"/>
    <x v="2"/>
    <s v="1166145528"/>
    <x v="1"/>
    <x v="2"/>
    <x v="3"/>
    <s v=""/>
    <s v="Tienda Vitrina"/>
    <s v=""/>
    <x v="45"/>
    <s v="Melissa cabana"/>
    <d v="2024-05-07T00:00:00"/>
    <s v="19:29"/>
    <x v="0"/>
    <x v="2"/>
    <x v="4"/>
    <x v="0"/>
    <x v="11"/>
    <x v="0"/>
  </r>
  <r>
    <n v="390627"/>
    <s v="Hola Nicoll  según lo conversado telefónicamente le hago llegar este mensaje para poder atender su caso."/>
    <s v="reclama que no le llego caja de brownies en su pedido Se avisa a tienda/ tienda hace envio del producto."/>
    <s v="Nicole Salhuana"/>
    <x v="1158"/>
    <s v="con reclamo a agregador"/>
    <x v="0"/>
    <s v="2182421065"/>
    <x v="1"/>
    <x v="8"/>
    <x v="1"/>
    <s v=""/>
    <s v="Tienda Vitrina"/>
    <s v=""/>
    <x v="90"/>
    <s v="Amarilis Parra"/>
    <d v="2024-05-07T00:00:00"/>
    <s v="19:52"/>
    <x v="0"/>
    <x v="0"/>
    <x v="4"/>
    <x v="0"/>
    <x v="35"/>
    <x v="0"/>
  </r>
  <r>
    <n v="390644"/>
    <s v="Reclamo mala atención Aramburu Ticket:390644"/>
    <s v="reclama que el cajero de Aramburú ignoraba sus preguntas y piensa que es por su vestimenta deportiva/se ofrece disculpas por lo sucedido y un detalle."/>
    <s v="Rocio Priale Pinillos"/>
    <x v="1159"/>
    <s v="Contacto fuera de horario - Cortesía"/>
    <x v="3"/>
    <s v="sd"/>
    <x v="0"/>
    <x v="3"/>
    <x v="6"/>
    <s v=""/>
    <s v="Tienda Cajer@"/>
    <s v=""/>
    <x v="4"/>
    <s v="Luis Morales"/>
    <d v="2024-05-07T00:00:00"/>
    <s v="21.00"/>
    <x v="0"/>
    <x v="3"/>
    <x v="4"/>
    <x v="0"/>
    <x v="3"/>
    <x v="0"/>
  </r>
  <r>
    <n v="390654"/>
    <s v="#390654 DEVOLUCION Nicolas Ponce+ 139 soles"/>
    <s v="reclama que compro minimaria chocolate  pero le cobraron 139 soles demás  total cobro 188.00  error de tienda  se informa plazo para devolución"/>
    <s v="Nicolas Ponce"/>
    <x v="1160"/>
    <s v="devolución"/>
    <x v="3"/>
    <s v="2400033091"/>
    <x v="0"/>
    <x v="8"/>
    <x v="0"/>
    <s v="139.00"/>
    <s v="Tienda Cajer@"/>
    <s v=""/>
    <x v="4"/>
    <s v="sd"/>
    <d v="2024-05-07T00:00:00"/>
    <s v="21:32"/>
    <x v="0"/>
    <x v="3"/>
    <x v="4"/>
    <x v="0"/>
    <x v="3"/>
    <x v="0"/>
  </r>
  <r>
    <n v="390655"/>
    <s v="FEEDBACK RECLAMO PEDIDO EQUIVOCADO TIENDA Bolivar #390655"/>
    <s v="Cliente hizo pedido de minimaria de bruselina de chocolate y fresas y le llegó de lúcuma// se informa a tienda e indican que si fue su error// se enviará producto correcto en rango 2024-5-08 de 18.00 a 19.00"/>
    <s v="Adriana Sanchez"/>
    <x v="1161"/>
    <s v="Cortesía"/>
    <x v="2"/>
    <s v="100257579"/>
    <x v="2"/>
    <x v="5"/>
    <x v="4"/>
    <s v="55.00"/>
    <s v="Tienda Vitrina"/>
    <s v=""/>
    <x v="2"/>
    <s v="Juan Francisco Martorell"/>
    <d v="2024-05-07T00:00:00"/>
    <s v="18.00-19.00"/>
    <x v="0"/>
    <x v="2"/>
    <x v="4"/>
    <x v="0"/>
    <x v="2"/>
    <x v="0"/>
  </r>
  <r>
    <n v="390692"/>
    <s v="Hola"/>
    <s v="cliente reclama que no le llego su tarjeta impresa  se escala con tienda / tienda indica no aparecía en el sistema y procederá a enviar la tarjeta impresa / Se entrega la tarjeta impresa"/>
    <s v="Carola garcia"/>
    <x v="1162"/>
    <s v="ECommerce/webFalla"/>
    <x v="8"/>
    <s v="100257971"/>
    <x v="2"/>
    <x v="0"/>
    <x v="4"/>
    <s v=""/>
    <s v="Sistema"/>
    <s v=""/>
    <x v="4"/>
    <s v="sin responsable"/>
    <d v="2024-05-08T00:00:00"/>
    <s v="10:00-11:00"/>
    <x v="0"/>
    <x v="0"/>
    <x v="4"/>
    <x v="4"/>
    <x v="7"/>
    <x v="1"/>
  </r>
  <r>
    <n v="390698"/>
    <s v="Hola Daysi  según lo conversado telefónicamente le hago llegar este mensaje para poder atender su caso."/>
    <s v="cliente indica que solicito una_x0009_minimaria de cheesecake de frutos rojos y no le llego tarjeta impresa  se verifica y si tiene registrado en sistema se avisa a tienda y hacen el envio"/>
    <s v="Daysi Quispe"/>
    <x v="1163"/>
    <s v=""/>
    <x v="8"/>
    <s v="100257973"/>
    <x v="2"/>
    <x v="8"/>
    <x v="4"/>
    <s v=""/>
    <s v="Tienda Vitrina"/>
    <s v=""/>
    <x v="4"/>
    <s v="bryan castro"/>
    <d v="2024-05-08T00:00:00"/>
    <s v="09.00-10.00"/>
    <x v="0"/>
    <x v="0"/>
    <x v="4"/>
    <x v="0"/>
    <x v="7"/>
    <x v="0"/>
  </r>
  <r>
    <n v="390764"/>
    <s v="FEEDBACK RECLAMO PEDIDO EQUIVOCADO TIENDA La encalada #390764"/>
    <s v="indica que compro minimaria de  bruselina de chocolate y lucuma y le entregaron minimaria de vainilla y fresa  se avisa a tienda y se hara el envio del producto correcto"/>
    <s v="George Atauje Rojas"/>
    <x v="1164"/>
    <s v="Cortesía"/>
    <x v="2"/>
    <s v="2400033124"/>
    <x v="0"/>
    <x v="8"/>
    <x v="0"/>
    <s v="49.00"/>
    <s v="Tienda Cajer@"/>
    <s v=""/>
    <x v="61"/>
    <s v="Gianfranco Alfageme"/>
    <d v="2024-05-08T00:00:00"/>
    <s v="10:14"/>
    <x v="0"/>
    <x v="2"/>
    <x v="4"/>
    <x v="0"/>
    <x v="2"/>
    <x v="0"/>
  </r>
  <r>
    <n v="390772"/>
    <s v="Ha enviado un Video"/>
    <s v="no le llego el mon-petit box de su compra en Aeropuerto.Se avisa a tienda  cliente recogera el faltante a su regreso."/>
    <s v="Carlos Anton"/>
    <x v="1165"/>
    <s v=""/>
    <x v="0"/>
    <s v="2400022730"/>
    <x v="0"/>
    <x v="11"/>
    <x v="0"/>
    <s v=""/>
    <s v="Tienda Vitrina"/>
    <s v=""/>
    <x v="142"/>
    <s v="Carlos Aguirre"/>
    <d v="2024-05-08T00:00:00"/>
    <s v="9:11"/>
    <x v="0"/>
    <x v="0"/>
    <x v="4"/>
    <x v="0"/>
    <x v="9"/>
    <x v="0"/>
  </r>
  <r>
    <n v="390823"/>
    <s v="Constancia de abono-Maria Almenara"/>
    <s v="Reclama mal cobro de 410 y eran 41 soles  se hará la devolución en el plazo establecido que se le brindo fueron de 1 a 2 días hábiles autorizado por Jessi"/>
    <s v="Mirta Silvia gonzales Rossel"/>
    <x v="1166"/>
    <s v="devolución"/>
    <x v="3"/>
    <s v="2400024876"/>
    <x v="0"/>
    <x v="3"/>
    <x v="0"/>
    <s v="369"/>
    <s v="Tienda Cajer@"/>
    <s v=""/>
    <x v="4"/>
    <s v="Dina Trauco"/>
    <d v="2024-05-07T00:00:00"/>
    <s v="14:26"/>
    <x v="0"/>
    <x v="3"/>
    <x v="4"/>
    <x v="0"/>
    <x v="3"/>
    <x v="0"/>
  </r>
  <r>
    <n v="390853"/>
    <s v="Buenas tardes"/>
    <s v="Cliente informa que compra le llegó sin la tarjeta impresa  se informa a tienda y hacen el envio de la tarjeta"/>
    <s v="Diana Ordoñez"/>
    <x v="1167"/>
    <s v=""/>
    <x v="8"/>
    <s v="100258095"/>
    <x v="2"/>
    <x v="13"/>
    <x v="4"/>
    <s v=""/>
    <s v="Tienda Vitrina"/>
    <s v=""/>
    <x v="4"/>
    <s v="SD"/>
    <d v="2024-05-08T00:00:00"/>
    <s v="15:00-16:00"/>
    <x v="0"/>
    <x v="0"/>
    <x v="4"/>
    <x v="0"/>
    <x v="7"/>
    <x v="0"/>
  </r>
  <r>
    <n v="390988"/>
    <s v="Hola  buen dia  el pedido que realice ayer   no llegó completo  ya que la tarjeta de saludo no se encontraba y la persona no identifico quien se la envio"/>
    <s v="Reclama que no le llego su tarjeta impresa a su pedido  se escala con tienda y enviaran la tarjeta impresa / Se entrega la tarjeta impresa"/>
    <s v="Fiorella Melissa Grados Molina"/>
    <x v="1168"/>
    <s v="no llego correo"/>
    <x v="8"/>
    <s v="100258197"/>
    <x v="2"/>
    <x v="2"/>
    <x v="4"/>
    <s v=""/>
    <s v="Tienda Vitrina"/>
    <s v=""/>
    <x v="4"/>
    <s v="luis morales"/>
    <d v="2024-05-08T00:00:00"/>
    <s v="15:00-16:00"/>
    <x v="0"/>
    <x v="0"/>
    <x v="4"/>
    <x v="0"/>
    <x v="7"/>
    <x v="0"/>
  </r>
  <r>
    <n v="391004"/>
    <s v="FEEDBACK RECLAMO DELIVERY PROPIO TIENDA (ARAMBURU ) #(391004)"/>
    <s v="se llama para avisar que nuestro motorizado se encuentra afuera de su domicilio  y cliente indica que driver llego 08.45 y estuvo insistente para que recepcionen el pedido  e indica que le pidio hasta propina por esperar  se reporta"/>
    <s v="Grecia Carhuaz Alarcon"/>
    <x v="1169"/>
    <s v=""/>
    <x v="10"/>
    <s v="100257912"/>
    <x v="2"/>
    <x v="3"/>
    <x v="4"/>
    <s v=""/>
    <s v="Delivery MA"/>
    <s v=""/>
    <x v="23"/>
    <s v="rudy nestor"/>
    <d v="2024-05-09T00:00:00"/>
    <s v="09.00-10.00"/>
    <x v="0"/>
    <x v="6"/>
    <x v="4"/>
    <x v="5"/>
    <x v="2"/>
    <x v="0"/>
  </r>
  <r>
    <n v="391132"/>
    <s v="FEEDBACK RECLAMO PEDIDO EQUIVOCADO TIENDA (CHORRILLOS ) #(391132)"/>
    <s v="Cliente solicito una torta Mom -torta de chocolate de 12 pz y le llego una mom - mini choco se notifica a tienda y se boletea se realizo envio de la torta correcta"/>
    <s v="Jose Luis Hernandez Murillo"/>
    <x v="1170"/>
    <s v="Cortesía"/>
    <x v="2"/>
    <s v="100258485"/>
    <x v="2"/>
    <x v="6"/>
    <x v="4"/>
    <s v="49.00"/>
    <s v="Tienda Vitrina"/>
    <s v=""/>
    <x v="143"/>
    <s v="Maria Isabel Loli"/>
    <d v="2024-05-09T00:00:00"/>
    <s v="12.00 - 13.00"/>
    <x v="0"/>
    <x v="2"/>
    <x v="4"/>
    <x v="0"/>
    <x v="2"/>
    <x v="0"/>
  </r>
  <r>
    <n v="391244"/>
    <s v="#391244 DEVOLUCION AGUEDA MIJA CHAVEZ 195.00 SOLES"/>
    <s v="Cliente cancela pedido debido a que no se puede realizar cambio de pickup a delivery // se pasa nc y se avisa a tienda"/>
    <s v="Agueda Mija Chavez"/>
    <x v="1171"/>
    <s v="devolución"/>
    <x v="7"/>
    <s v="100258719"/>
    <x v="2"/>
    <x v="5"/>
    <x v="5"/>
    <s v="195.00"/>
    <s v="Sin responsable"/>
    <s v=""/>
    <x v="4"/>
    <s v="sd"/>
    <d v="2024-05-10T00:00:00"/>
    <s v="15:00-16:00"/>
    <x v="0"/>
    <x v="5"/>
    <x v="4"/>
    <x v="3"/>
    <x v="3"/>
    <x v="1"/>
  </r>
  <r>
    <n v="391317"/>
    <s v="Hola Naomi  somos de María Almenara  lamentamos no haber podido responderte. Hemos intentado comunicarnos contigo  en atención a tu llamada  para saber cómo podemos ayudarte. Recuerda que para pedidos y revisar la carta puedes ingresar www.marialamenar..."/>
    <s v="El asesor indico al cliente que podía acercarse a tienda a realizar un programado de Se llama porque cliente fue a tienda para rea mini tortas pero estabamos en campaña. Se ofrece disculpas/ Tienda conversó con el cliente y le ofreció como cortesía 2 café"/>
    <s v="Naomi Kamiya"/>
    <x v="1172"/>
    <s v="Cortesía"/>
    <x v="3"/>
    <s v="sd"/>
    <x v="3"/>
    <x v="14"/>
    <x v="6"/>
    <s v=""/>
    <s v="Atención al cliente"/>
    <s v=""/>
    <x v="4"/>
    <s v="Maria Gavidia"/>
    <d v="2024-05-09T00:00:00"/>
    <s v="sd"/>
    <x v="0"/>
    <x v="3"/>
    <x v="4"/>
    <x v="1"/>
    <x v="3"/>
    <x v="1"/>
  </r>
  <r>
    <n v="391320"/>
    <s v="FEEDBACK RECLAMO POR DEMORA TIENDA Dos de mayo #391320"/>
    <s v="14 minutos de tardanza  cliente solicita link para poder calificarnos   indica que link no funciona. se le piden las disculpas del caso. Cp indica que tienda no había solicitado cargar el pedido"/>
    <s v="Sindy Yaksetig"/>
    <x v="1173"/>
    <s v="Pedidos Fuera de hora"/>
    <x v="4"/>
    <s v="100258749"/>
    <x v="2"/>
    <x v="13"/>
    <x v="4"/>
    <s v=""/>
    <s v="Tienda"/>
    <s v=""/>
    <x v="4"/>
    <s v="Gerardo Diaz"/>
    <d v="2024-05-09T00:00:00"/>
    <s v="18:00-19:00"/>
    <x v="0"/>
    <x v="3"/>
    <x v="4"/>
    <x v="0"/>
    <x v="3"/>
    <x v="0"/>
  </r>
  <r>
    <n v="391350"/>
    <s v="ALERTA FALLA EN EC - ticket: 391350"/>
    <s v="realizo compra de dos galletas y  y le cobraron por 2 cookies cranberry pero en el sistema solo figura 1 cookies cranberry  fue error de sistema   se crea rappicargo y envia el pedido restante. Aun no hay respuesta de ticket por el proveedor janaq"/>
    <s v="Christian Vilca"/>
    <x v="1174"/>
    <s v="ECommerce/webFalla"/>
    <x v="0"/>
    <s v="100258826"/>
    <x v="2"/>
    <x v="12"/>
    <x v="4"/>
    <s v=""/>
    <s v="Sistema"/>
    <s v=""/>
    <x v="144"/>
    <s v="sd"/>
    <d v="2024-05-09T00:00:00"/>
    <s v="19:00-21:00"/>
    <x v="0"/>
    <x v="0"/>
    <x v="4"/>
    <x v="4"/>
    <x v="54"/>
    <x v="1"/>
  </r>
  <r>
    <n v="391371"/>
    <s v="Hola Omar  según lo conversado telefónicamente le hago llegar este mensaje para poder atender su caso."/>
    <s v="cliente reclama que pedido llego desecho  se le menciona que es por tema de transporte y que se comunique con soporte de didi  cliente realiza reclamo con agregador"/>
    <s v="Omar Palacios"/>
    <x v="1175"/>
    <s v="con reclamo a agregador"/>
    <x v="5"/>
    <s v="4"/>
    <x v="1"/>
    <x v="5"/>
    <x v="7"/>
    <s v=""/>
    <s v="Delivery agregadores"/>
    <s v=""/>
    <x v="37"/>
    <s v="SD"/>
    <d v="2024-05-09T00:00:00"/>
    <s v="18:28"/>
    <x v="0"/>
    <x v="4"/>
    <x v="4"/>
    <x v="2"/>
    <x v="15"/>
    <x v="1"/>
  </r>
  <r>
    <n v="391403"/>
    <s v="HON NEGATIVO  (ARAMBURU) Ticket391403"/>
    <s v="fue con su familia le entregaron empanadas frias  de sabor equivocado. Demora 20 minutos en cambiar el sabor correcto y ya no tenian  se le ofrece cortesía a cliente para el 14/05"/>
    <s v="Victor Wong"/>
    <x v="1176"/>
    <s v="Cortesía - HON"/>
    <x v="3"/>
    <s v="2400025530"/>
    <x v="0"/>
    <x v="3"/>
    <x v="2"/>
    <s v=""/>
    <s v="Tienda Vitrina"/>
    <s v=""/>
    <x v="4"/>
    <s v="sd"/>
    <d v="2024-05-09T00:00:00"/>
    <s v="20:29"/>
    <x v="0"/>
    <x v="3"/>
    <x v="4"/>
    <x v="0"/>
    <x v="3"/>
    <x v="0"/>
  </r>
  <r>
    <n v="391419"/>
    <s v="Buenas noches"/>
    <s v="Indica producto comido porcion de torta de chocolate  se solicita evidencia// se reporta a tienda// cuenta con reclamo a agregador// no hubo reembolso por posible fraude indica aplicativo//"/>
    <s v="Maria Fernanda Rutte Matos"/>
    <x v="1177"/>
    <s v="Contacto fuera de horario - con reclamo a agregador"/>
    <x v="5"/>
    <s v="2182562385"/>
    <x v="1"/>
    <x v="2"/>
    <x v="1"/>
    <s v=""/>
    <s v="SD"/>
    <s v=""/>
    <x v="7"/>
    <s v="sd"/>
    <d v="2024-05-09T00:00:00"/>
    <s v="21:50"/>
    <x v="0"/>
    <x v="4"/>
    <x v="4"/>
    <x v="1"/>
    <x v="4"/>
    <x v="1"/>
  </r>
  <r>
    <n v="391465"/>
    <s v="ASUNTO:HON NEGATIVO (SAN MIGUEL ) Ticket391465"/>
    <s v="Cliente indica lo ignoraron / Se ha llamado pero no ha respondido se dejó template / Tienda indica que hubo alta demanda"/>
    <s v="John Rojas Alejo"/>
    <x v="1178"/>
    <s v="No responde llamada - HON"/>
    <x v="3"/>
    <s v="SD"/>
    <x v="0"/>
    <x v="4"/>
    <x v="6"/>
    <s v=""/>
    <s v="Tienda"/>
    <s v=""/>
    <x v="4"/>
    <s v="SD"/>
    <d v="2024-05-09T00:00:00"/>
    <s v="22:16"/>
    <x v="0"/>
    <x v="3"/>
    <x v="4"/>
    <x v="0"/>
    <x v="3"/>
    <x v="0"/>
  </r>
  <r>
    <n v="391480"/>
    <s v="Hola Ana  recibimos tu correo  según lo conversado telefónicamente le hago llegar este mensaje para poder atender su caso."/>
    <s v="Cliente indica que se realizó un consumo de  s/ 228.00 en su tarhjeta y que ella no generó. / Se procede a cancelar el pedido y que el cleinte reclame con el banco para que le devuelvan  indicado por jessica Chang"/>
    <s v="Ana Mamie Raguz Bolognesi"/>
    <x v="1179"/>
    <s v=""/>
    <x v="13"/>
    <s v="100258940"/>
    <x v="2"/>
    <x v="6"/>
    <x v="4"/>
    <s v=""/>
    <s v="Sin responsable"/>
    <s v=""/>
    <x v="4"/>
    <s v="sd"/>
    <d v="2024-05-10T00:00:00"/>
    <s v="13:00-14:00"/>
    <x v="0"/>
    <x v="5"/>
    <x v="4"/>
    <x v="3"/>
    <x v="3"/>
    <x v="1"/>
  </r>
  <r>
    <n v="391490"/>
    <s v="Ok  gracias"/>
    <s v="Indica que llegó la tarjeta impresa con un nombre erróneo// se reporta a tienda// se procede con el envio"/>
    <s v="María del Carmen Jayo"/>
    <x v="1180"/>
    <s v=""/>
    <x v="8"/>
    <s v="100258395"/>
    <x v="2"/>
    <x v="13"/>
    <x v="4"/>
    <s v=""/>
    <s v="Tienda Vitrina"/>
    <s v=""/>
    <x v="4"/>
    <s v="sd"/>
    <d v="2024-05-10T00:00:00"/>
    <s v="09:00-10:00"/>
    <x v="0"/>
    <x v="0"/>
    <x v="4"/>
    <x v="0"/>
    <x v="7"/>
    <x v="0"/>
  </r>
  <r>
    <n v="391497"/>
    <s v="#(391497) DEVOLUCION (annyka meza+ 105.00)"/>
    <s v="Indica red velvet se desmorono/segun evidencias no procede/ se procede con devolución por cliente critico autorizado por Evelyn"/>
    <s v="Annyka Meza Salas"/>
    <x v="1181"/>
    <s v="devolución"/>
    <x v="28"/>
    <s v="100257701"/>
    <x v="2"/>
    <x v="3"/>
    <x v="4"/>
    <s v=""/>
    <s v="SD"/>
    <s v=""/>
    <x v="4"/>
    <s v="sd"/>
    <d v="2024-05-08T00:00:00"/>
    <s v="18:00-19:00"/>
    <x v="0"/>
    <x v="7"/>
    <x v="4"/>
    <x v="1"/>
    <x v="3"/>
    <x v="1"/>
  </r>
  <r>
    <n v="391566"/>
    <s v="Hola Milagros  según lo conversado telefónicamente le hago llegar este mensaje para poder atender su caso."/>
    <s v="No llegó tarjeta impresa. Se verifica en la foto de beetrack que no le entregaron. cliente ya no desea recibir la tarjeta impresa  se toma el feedback"/>
    <s v="Milagros Rosas"/>
    <x v="1182"/>
    <s v=""/>
    <x v="8"/>
    <s v="100258052"/>
    <x v="2"/>
    <x v="0"/>
    <x v="4"/>
    <s v=""/>
    <s v="Tienda Vitrina"/>
    <s v=""/>
    <x v="4"/>
    <s v="sd"/>
    <d v="2024-05-08T00:00:00"/>
    <s v="11:00-12:00"/>
    <x v="0"/>
    <x v="0"/>
    <x v="4"/>
    <x v="0"/>
    <x v="7"/>
    <x v="0"/>
  </r>
  <r>
    <n v="391646"/>
    <s v="FEEDBACK RECLAMO DELIVERY PROPIO TIENDA La Molina#391646"/>
    <s v="Cliente al recibir su pedido verifica que le estaba entregando una mini turron cuando su pedido era una torta chocolate 12p. tienda envía producto correcto - error motorizado  se genera guía y boleta cortesía / cliente recibe producto correcto"/>
    <s v="Alisson Vasquez Alvarez"/>
    <x v="1183"/>
    <s v="Cortesía"/>
    <x v="2"/>
    <s v="200010512"/>
    <x v="2"/>
    <x v="0"/>
    <x v="4"/>
    <s v=""/>
    <s v="Delivery MA"/>
    <s v=""/>
    <x v="51"/>
    <s v="carlos chamorro"/>
    <d v="2024-05-10T00:00:00"/>
    <s v="12.00-13.00"/>
    <x v="0"/>
    <x v="2"/>
    <x v="4"/>
    <x v="5"/>
    <x v="2"/>
    <x v="0"/>
  </r>
  <r>
    <n v="391675"/>
    <s v="Atencion Libro de reclamos MAAL-001-0851"/>
    <s v="MAAL-001-0851  cliente indica que enel primer intento le salio error y realizó otra compra. Al revisar su estado le han debitado dos veces. Se anula un pedido"/>
    <s v="Erika Navarro Herrera"/>
    <x v="1184"/>
    <s v="Libro de reclamaciones - devolución"/>
    <x v="9"/>
    <s v="100259230 / 100259221"/>
    <x v="2"/>
    <x v="6"/>
    <x v="4"/>
    <s v="66.00"/>
    <s v="Sistema"/>
    <s v=""/>
    <x v="4"/>
    <s v="sd"/>
    <d v="2024-05-10T00:00:00"/>
    <s v="15.00-16.00"/>
    <x v="1"/>
    <x v="7"/>
    <x v="4"/>
    <x v="4"/>
    <x v="3"/>
    <x v="1"/>
  </r>
  <r>
    <n v="391690"/>
    <s v="#391690 DEVOLUCION Blanca Burmester Cortijo + 99 soles"/>
    <s v="Reclama devolucion por motivos personales."/>
    <s v="Blanca Burmester Cortijo"/>
    <x v="1185"/>
    <s v="devolución"/>
    <x v="7"/>
    <s v="100259171"/>
    <x v="2"/>
    <x v="8"/>
    <x v="5"/>
    <s v="99.00"/>
    <s v="Sin responsable"/>
    <s v=""/>
    <x v="4"/>
    <s v="sd"/>
    <d v="2024-05-10T00:00:00"/>
    <s v="13:00-14:00"/>
    <x v="0"/>
    <x v="5"/>
    <x v="4"/>
    <x v="3"/>
    <x v="3"/>
    <x v="1"/>
  </r>
  <r>
    <n v="391694"/>
    <s v="Hola !  según lo conversado telefónicamente le hago llegar este mensaje para poder atender su caso."/>
    <s v="Pidió mom - mini de choco le llegó caja de espumantes /Tienda indica que el currier del cliente indico que era traslado de mercaderia y tienda le entregó espumantes sin validar  / Se procede a enviar el producto correcto y recoger espumantes /"/>
    <s v="Maria Jose Velasquez Arias"/>
    <x v="1186"/>
    <s v="Se cambia producto al cliente"/>
    <x v="2"/>
    <s v="100258199"/>
    <x v="2"/>
    <x v="11"/>
    <x v="5"/>
    <s v=""/>
    <s v="Tienda Vitrina"/>
    <s v=""/>
    <x v="145"/>
    <s v="Andrea campos"/>
    <d v="2024-05-10T00:00:00"/>
    <s v="13:00-14:00"/>
    <x v="0"/>
    <x v="2"/>
    <x v="4"/>
    <x v="0"/>
    <x v="10"/>
    <x v="0"/>
  </r>
  <r>
    <n v="391748"/>
    <s v="Hola Paolo  somos de Maria Almenara. ¡Hemos llegado a tu dirección para la entrega de tu pedido!"/>
    <s v="Pedido no entregado reprogramado entregaron otra tarjeta impresa /  se ofrece envio digital o enviado por rt / no quiere aceptar  tampoco cortesía"/>
    <s v="Paolo Ricce"/>
    <x v="1187"/>
    <s v="transferencia"/>
    <x v="8"/>
    <s v="100259116"/>
    <x v="2"/>
    <x v="15"/>
    <x v="4"/>
    <s v="6.00"/>
    <s v="Tienda Vitrina"/>
    <s v=""/>
    <x v="4"/>
    <s v="sd"/>
    <d v="2024-05-10T00:00:00"/>
    <s v="17:00-18:00"/>
    <x v="0"/>
    <x v="0"/>
    <x v="4"/>
    <x v="0"/>
    <x v="7"/>
    <x v="0"/>
  </r>
  <r>
    <n v="391770"/>
    <s v="Hola    somos de Maria Almenara. ¡Hemos llegado a tu dirección para la entrega de tu pedido!"/>
    <s v="cliente reclama que le llego pedido destrozado crocante de manzana 12pz /se le indica que es por movimiento de su motorizado    rappi indica te tiene compensación. Cliente no responde."/>
    <s v="Jacky "/>
    <x v="1188"/>
    <s v="con reclamo a agregador"/>
    <x v="5"/>
    <s v="2182599240"/>
    <x v="1"/>
    <x v="0"/>
    <x v="1"/>
    <s v=""/>
    <s v="Delivery agregadores"/>
    <s v=""/>
    <x v="22"/>
    <s v="sd"/>
    <d v="2024-05-10T00:00:00"/>
    <s v="15:21"/>
    <x v="0"/>
    <x v="4"/>
    <x v="4"/>
    <x v="2"/>
    <x v="12"/>
    <x v="1"/>
  </r>
  <r>
    <n v="391777"/>
    <s v="Atencion Libro de reclamos MAAL-001-0852"/>
    <s v="MAAL-001-0852 reclama porque no tiene donde descargar formato pdf y xml de la factura / Se informa a tienda / Se procede a enviar la factura en los formatos solicitados"/>
    <s v="Gilder Valverde"/>
    <x v="1189"/>
    <s v="Libro de reclamaciones"/>
    <x v="11"/>
    <s v="2400024409"/>
    <x v="0"/>
    <x v="2"/>
    <x v="0"/>
    <s v=""/>
    <s v="Sin responsable"/>
    <s v=""/>
    <x v="4"/>
    <s v="SD"/>
    <d v="2024-05-02T00:00:00"/>
    <s v="12:07"/>
    <x v="1"/>
    <x v="7"/>
    <x v="4"/>
    <x v="3"/>
    <x v="3"/>
    <x v="1"/>
  </r>
  <r>
    <n v="391778"/>
    <s v="Ha enviado una Imagen"/>
    <s v="Reclama que no le llego su Combo 4 porciones solo le entregaron su lonchera de conitos.Tienda envia el producto faltante."/>
    <s v="Omar Concha Tello"/>
    <x v="1190"/>
    <s v=""/>
    <x v="0"/>
    <s v="100259228"/>
    <x v="2"/>
    <x v="1"/>
    <x v="4"/>
    <s v=""/>
    <s v="Tienda Vitrina"/>
    <s v=""/>
    <x v="105"/>
    <s v="SD"/>
    <d v="2024-05-10T00:00:00"/>
    <s v="16:00-17:00"/>
    <x v="0"/>
    <x v="0"/>
    <x v="4"/>
    <x v="0"/>
    <x v="33"/>
    <x v="0"/>
  </r>
  <r>
    <n v="391779"/>
    <s v="#391779 DEVOLUCION Luis Revoredo+ 35.90 soles"/>
    <s v="Cliente desea hacer cambio de producto  se le indica no se puede y procede a cancelar el pedido / Se solicita datos / Se envía anulación a soporte"/>
    <s v="Luis Revoredo"/>
    <x v="1191"/>
    <s v="devolución"/>
    <x v="7"/>
    <s v="100259043"/>
    <x v="2"/>
    <x v="6"/>
    <x v="4"/>
    <s v="35.90"/>
    <s v="Sin responsable"/>
    <s v=""/>
    <x v="4"/>
    <s v="SD"/>
    <d v="2024-05-12T00:00:00"/>
    <s v="10:00-12:00"/>
    <x v="0"/>
    <x v="5"/>
    <x v="4"/>
    <x v="3"/>
    <x v="3"/>
    <x v="1"/>
  </r>
  <r>
    <n v="391787"/>
    <s v="FEEDBACK RECLAMO PEDIDO EQUIVOCADO TIENDA La mar#391787"/>
    <s v="Reclama que solicito tres leches de chocolate 12pz y le llego torta clásica de chocolate 12pz / se informa a tienda y envia el producto correcto."/>
    <s v="Luna Jung"/>
    <x v="1192"/>
    <s v="Cortesía - no llego correo"/>
    <x v="2"/>
    <s v="100257302"/>
    <x v="2"/>
    <x v="1"/>
    <x v="4"/>
    <s v=""/>
    <s v="Tienda Vitrina"/>
    <s v=""/>
    <x v="13"/>
    <s v="sd"/>
    <d v="2024-05-10T00:00:00"/>
    <s v="15:00-16:00"/>
    <x v="0"/>
    <x v="2"/>
    <x v="4"/>
    <x v="0"/>
    <x v="1"/>
    <x v="0"/>
  </r>
  <r>
    <n v="391788"/>
    <s v="#391788 DEVOLUCION Flavia Vidal + 105 soles"/>
    <s v="Solicita cancelación del pedido y devolución del dinero por motivos personales."/>
    <s v="Flavia Vidal"/>
    <x v="1193"/>
    <s v="devolución"/>
    <x v="7"/>
    <s v="100259415"/>
    <x v="2"/>
    <x v="12"/>
    <x v="4"/>
    <s v="105"/>
    <s v="Sin responsable"/>
    <s v=""/>
    <x v="4"/>
    <s v="SD"/>
    <d v="2024-05-26T00:00:00"/>
    <s v="12:00-14:00"/>
    <x v="0"/>
    <x v="5"/>
    <x v="4"/>
    <x v="3"/>
    <x v="3"/>
    <x v="1"/>
  </r>
  <r>
    <n v="391794"/>
    <s v="Ha enviado una Imagen"/>
    <s v="Pidio 2 combos 4 porciones y solo le llego 1 / se avisa a tienda y envian el producto faltante"/>
    <s v="Katherine Jara Enciso"/>
    <x v="1194"/>
    <s v="con reclamo a agregador"/>
    <x v="0"/>
    <s v="1168384388"/>
    <x v="1"/>
    <x v="7"/>
    <x v="3"/>
    <s v=""/>
    <s v="Tienda Vitrina"/>
    <s v=""/>
    <x v="105"/>
    <s v="Jessica"/>
    <d v="2024-05-10T00:00:00"/>
    <s v="16.28"/>
    <x v="0"/>
    <x v="0"/>
    <x v="4"/>
    <x v="0"/>
    <x v="33"/>
    <x v="0"/>
  </r>
  <r>
    <n v="391798"/>
    <s v="FEEDBACK RECLAMO PEDIDO EQUIVOCADO TIENDA La mar#391798"/>
    <s v="reclama que pidio caja de brownies y le llego una brownie unitario.Tienda envia el producto correcto el dia 13 de mayo."/>
    <s v="Cynthia Cabello"/>
    <x v="1195"/>
    <s v="Cortesía"/>
    <x v="2"/>
    <s v="100259277"/>
    <x v="2"/>
    <x v="1"/>
    <x v="4"/>
    <s v="13.00"/>
    <s v="Tienda Vitrina"/>
    <s v=""/>
    <x v="121"/>
    <s v="MARIANA BRUNO"/>
    <d v="2024-05-10T00:00:00"/>
    <s v="16:00-17:00"/>
    <x v="0"/>
    <x v="2"/>
    <x v="4"/>
    <x v="0"/>
    <x v="4"/>
    <x v="0"/>
  </r>
  <r>
    <n v="391815"/>
    <s v="Hola Veronica  somos de Maria Almenara. ¡Hemos llegado a tu dirección para la entrega de tu pedido!"/>
    <s v="reclama que solicito carrot cake 12pz y le dieron cheescake de frutos rojos 12pz.Cliente critico se genera cambio de producto .La boleta sale el producto correcto.Jessi autoriza."/>
    <s v="Veronica Alcántara"/>
    <x v="1196"/>
    <s v="Se cambia producto al cliente - Cortesía"/>
    <x v="28"/>
    <s v="2400025808"/>
    <x v="2"/>
    <x v="3"/>
    <x v="0"/>
    <s v=""/>
    <s v="Sin responsable"/>
    <s v=""/>
    <x v="4"/>
    <s v="SD"/>
    <d v="2024-05-10T00:00:00"/>
    <s v="16:41"/>
    <x v="0"/>
    <x v="7"/>
    <x v="4"/>
    <x v="3"/>
    <x v="3"/>
    <x v="1"/>
  </r>
  <r>
    <n v="391854"/>
    <s v="Buenas tardes"/>
    <s v="Cliente compró 2 mom petit box / solo recibió 1 box / se informa a tienda / se espera que tienda envie el pedido  pedido entregado"/>
    <s v="Lilian Chambi Nuñez"/>
    <x v="1197"/>
    <s v=""/>
    <x v="0"/>
    <s v="100259417"/>
    <x v="2"/>
    <x v="9"/>
    <x v="4"/>
    <s v=""/>
    <s v="Tienda Vitrina"/>
    <s v=""/>
    <x v="142"/>
    <s v="sd"/>
    <d v="2024-05-10T00:00:00"/>
    <s v="18:00-19:00"/>
    <x v="0"/>
    <x v="0"/>
    <x v="4"/>
    <x v="0"/>
    <x v="9"/>
    <x v="0"/>
  </r>
  <r>
    <n v="391917"/>
    <s v="Ha enviado una Imagen"/>
    <s v="menciona que la minimaria bluevelvet es mas pequeña  cliente envia medididas altura 8cm aprox y diámetro 9 aprox."/>
    <s v="Yohana Apaza Unsihuay"/>
    <x v="1198"/>
    <s v=""/>
    <x v="22"/>
    <s v="100259220"/>
    <x v="2"/>
    <x v="7"/>
    <x v="4"/>
    <s v=""/>
    <s v="Tienda Decorado"/>
    <s v="Tamaño"/>
    <x v="38"/>
    <s v="SD"/>
    <d v="2024-05-10T00:00:00"/>
    <s v="14:00-15:00"/>
    <x v="0"/>
    <x v="3"/>
    <x v="4"/>
    <x v="0"/>
    <x v="2"/>
    <x v="0"/>
  </r>
  <r>
    <n v="392026"/>
    <s v="Hola Grecia  somos de María Almenara  lamentamos no haber podido responderte. Hemos intentado comunicarnos contigo  en atención a tu llamada  para saber cómo podemos ayudarte. Recuerda que para pedidos y revisar la carta puedes ingresar www.marialamena..."/>
    <s v="se reporta a tienda// tienda hará envío de tarjetas impresas// cliente se retiró de luga por demora  no recogió tarjetas  se ofrece disculpa"/>
    <s v="Grecia Rodriguez"/>
    <x v="1199"/>
    <s v=""/>
    <x v="8"/>
    <s v="100259739 //100259745"/>
    <x v="2"/>
    <x v="15"/>
    <x v="4"/>
    <s v=""/>
    <s v="Tienda Vitrina"/>
    <s v=""/>
    <x v="4"/>
    <s v="Supervisor Joe Fuentes"/>
    <d v="2024-05-11T00:00:00"/>
    <s v="10:00-11:00"/>
    <x v="0"/>
    <x v="0"/>
    <x v="4"/>
    <x v="0"/>
    <x v="7"/>
    <x v="0"/>
  </r>
  <r>
    <n v="392096"/>
    <s v="FEEDBACK RECLAMO PEDIDO EQUIVOCADO TIENDA (PASO28) #(392096)"/>
    <s v="compró un mom petit box para el dia 12/05 y le acaba de llegar hoy  se le piden las disculpas y se le indica que el dia de mañana se entregara el pedido como esta pactado  cliente agradece."/>
    <s v="Jessica Lopez"/>
    <x v="1200"/>
    <s v="Cortesía"/>
    <x v="2"/>
    <s v="100259762"/>
    <x v="2"/>
    <x v="2"/>
    <x v="4"/>
    <s v="32.00"/>
    <s v="Tienda Vitrina"/>
    <s v=""/>
    <x v="142"/>
    <s v="sd"/>
    <d v="2024-05-11T00:00:00"/>
    <s v="12:00-14:00"/>
    <x v="0"/>
    <x v="2"/>
    <x v="4"/>
    <x v="0"/>
    <x v="9"/>
    <x v="0"/>
  </r>
  <r>
    <n v="392160"/>
    <s v="gracias! sería ideal que pueda ser en un par de horas aún"/>
    <s v="indica que no usamos guantes al momento de la preparacion. Gissel indica que no se usa guantes"/>
    <s v="Claudia Soteloz"/>
    <x v="1201"/>
    <s v="sin télefono"/>
    <x v="28"/>
    <s v="sd"/>
    <x v="0"/>
    <x v="4"/>
    <x v="0"/>
    <s v=""/>
    <s v="Sin responsable"/>
    <s v=""/>
    <x v="4"/>
    <s v="SD"/>
    <d v="2024-05-11T00:00:00"/>
    <s v="21:11"/>
    <x v="0"/>
    <x v="7"/>
    <x v="4"/>
    <x v="3"/>
    <x v="3"/>
    <x v="1"/>
  </r>
  <r>
    <n v="392163"/>
    <s v="Buenas tardes"/>
    <s v="Cliente solicito un mom gift love para recojo en tienda la molina y le entregaron la tarjeta impresa errónea  se coordina cortesía cliente no confirma fecha"/>
    <s v="Ramiro Cárdenas"/>
    <x v="1202"/>
    <s v=""/>
    <x v="8"/>
    <s v="100257660"/>
    <x v="2"/>
    <x v="0"/>
    <x v="5"/>
    <s v=""/>
    <s v="Tienda Vitrina"/>
    <s v=""/>
    <x v="4"/>
    <s v="sd"/>
    <d v="2024-05-10T00:00:00"/>
    <s v="20.00-21.00"/>
    <x v="0"/>
    <x v="0"/>
    <x v="4"/>
    <x v="0"/>
    <x v="7"/>
    <x v="0"/>
  </r>
  <r>
    <n v="392194"/>
    <s v="FEEDBACK RECLAMO PEDIDO EQUIVOCADO TIENDA Santa Catalina #392194"/>
    <s v="MAAL-001-0853 / MAAL-001-0854  cliente reclama que le entregaron Mom-carrot cake12pzas el compro carrot cake clásica12pzas  solicita el envió del producto correcto  lo hicieron esperar 1hora ya no desea el producto solicita la devolución del dinero."/>
    <s v="Pablo Ramirez"/>
    <x v="1203"/>
    <s v="Libro de reclamaciones - devolución"/>
    <x v="20"/>
    <s v="200010562"/>
    <x v="2"/>
    <x v="15"/>
    <x v="4"/>
    <s v="105"/>
    <s v="Tienda Vitrina"/>
    <s v=""/>
    <x v="146"/>
    <s v="sd"/>
    <d v="2024-05-11T00:00:00"/>
    <s v="14:00-16:00"/>
    <x v="1"/>
    <x v="2"/>
    <x v="4"/>
    <x v="0"/>
    <x v="1"/>
    <x v="0"/>
  </r>
  <r>
    <n v="392245"/>
    <s v="María Almenara"/>
    <s v="cliente reclama que llego tarjeta impresa incorrecta  se canaliza con tienda  cliente informaria cuando se acercaria a recoger cortesia de porcion mas la dedicatoria correcta."/>
    <s v="Claudia McGarrigan"/>
    <x v="1204"/>
    <s v=""/>
    <x v="8"/>
    <s v="100257660"/>
    <x v="2"/>
    <x v="0"/>
    <x v="5"/>
    <s v=""/>
    <s v="Tienda Vitrina"/>
    <s v=""/>
    <x v="4"/>
    <s v="Roberto y Anie"/>
    <d v="2024-05-11T00:00:00"/>
    <s v="20:00-21:00"/>
    <x v="0"/>
    <x v="0"/>
    <x v="4"/>
    <x v="0"/>
    <x v="7"/>
    <x v="0"/>
  </r>
  <r>
    <n v="392341"/>
    <s v="Ha enviado una Imagen"/>
    <s v="reclama tamaño de porcion de tres leches y porcion de crocante de manzana.Se explica que las porciones son mas pequeñas."/>
    <s v="Jorge Luis Bastidas Macavilca"/>
    <x v="1205"/>
    <s v="sin télefono"/>
    <x v="28"/>
    <s v="2182708293"/>
    <x v="1"/>
    <x v="10"/>
    <x v="1"/>
    <s v=""/>
    <s v="Sin responsable"/>
    <s v=""/>
    <x v="4"/>
    <s v="sd"/>
    <d v="2024-05-11T00:00:00"/>
    <s v="18:39"/>
    <x v="0"/>
    <x v="7"/>
    <x v="4"/>
    <x v="3"/>
    <x v="3"/>
    <x v="1"/>
  </r>
  <r>
    <n v="392365"/>
    <s v="FEEDBACK RECLAMO DELIVERY PROPIO TIENDA La molina#392365"/>
    <s v="atraso en entrega de pedido  solicita codigo lo han enviado en rappi cargo.Cliente molesto por lo sucedido."/>
    <s v="Jorge Visag"/>
    <x v="1206"/>
    <s v="Pedidos Fuera de hora"/>
    <x v="10"/>
    <s v="100260410"/>
    <x v="2"/>
    <x v="0"/>
    <x v="9"/>
    <s v=""/>
    <s v="Operaciones"/>
    <s v=""/>
    <x v="18"/>
    <s v="sd"/>
    <d v="2024-05-12T00:00:00"/>
    <s v="10:00-12:00"/>
    <x v="0"/>
    <x v="6"/>
    <x v="4"/>
    <x v="1"/>
    <x v="10"/>
    <x v="1"/>
  </r>
  <r>
    <n v="392383"/>
    <s v="#392383 DEVOLUCION  José Antonio Huarancca Sánchez + 49 soles"/>
    <s v="Se genera cancelación de pedido por motivos personales."/>
    <s v="Andrea Johanna Huarancca Sánchez"/>
    <x v="1207"/>
    <s v="devolución"/>
    <x v="7"/>
    <s v="100260387"/>
    <x v="2"/>
    <x v="5"/>
    <x v="4"/>
    <s v="55"/>
    <s v="Sin responsable"/>
    <s v=""/>
    <x v="4"/>
    <s v="SD"/>
    <d v="2024-05-12T00:00:00"/>
    <s v="10:00-12:00"/>
    <x v="0"/>
    <x v="5"/>
    <x v="4"/>
    <x v="3"/>
    <x v="3"/>
    <x v="1"/>
  </r>
  <r>
    <n v="392423"/>
    <s v="LIBRO DE RECLAMO MARIA ALMENARA  MAAL-001-0855"/>
    <s v="MAAL-001-0855. Cliente realizo compra en Mega plaza de dos porciones (3 leches y carrot cake)  sin embargo  le entregaron un pie de limón y una carrot cake. Indica que no le brindaron el libro de reclamaciones cuando lo solicito en tienda  se ofrece discu"/>
    <s v="Andres Hernandez"/>
    <x v="1208"/>
    <s v="Libro de reclamaciones - Contacto fuera de horario - Cortesía"/>
    <x v="20"/>
    <s v="sd"/>
    <x v="0"/>
    <x v="10"/>
    <x v="0"/>
    <s v=""/>
    <s v="Tienda Vitrina"/>
    <s v=""/>
    <x v="18"/>
    <s v="SD"/>
    <d v="2024-05-11T00:00:00"/>
    <s v="19:00-21:00"/>
    <x v="1"/>
    <x v="2"/>
    <x v="4"/>
    <x v="0"/>
    <x v="10"/>
    <x v="0"/>
  </r>
  <r>
    <n v="392426"/>
    <s v="FEEDBACK RECLAMO DELIVERY PROPIO TIENDA Precursores#392426"/>
    <s v="reclama el codigo de rapicargo  se le indica que le llega al telefono en mensaje"/>
    <s v="Maria Fernanda Cerdeña"/>
    <x v="1209"/>
    <s v="Contacto fuera de horario"/>
    <x v="10"/>
    <s v="100260363"/>
    <x v="2"/>
    <x v="9"/>
    <x v="9"/>
    <s v=""/>
    <s v="Operaciones"/>
    <s v=""/>
    <x v="18"/>
    <s v="sd"/>
    <d v="2024-05-12T00:00:00"/>
    <s v="12:00-14:00"/>
    <x v="0"/>
    <x v="6"/>
    <x v="4"/>
    <x v="1"/>
    <x v="10"/>
    <x v="1"/>
  </r>
  <r>
    <n v="392492"/>
    <s v="Llamada de 51982233504"/>
    <s v="el motorizado llama por que la que recibe indica que no tiene el código    se indica codigo al driver validando la informacion."/>
    <s v="Gianpiero "/>
    <x v="1210"/>
    <s v=""/>
    <x v="10"/>
    <s v="200010547"/>
    <x v="2"/>
    <x v="2"/>
    <x v="9"/>
    <s v=""/>
    <s v="Operaciones"/>
    <s v=""/>
    <x v="18"/>
    <s v="sd"/>
    <d v="2024-05-12T00:00:00"/>
    <s v="08.00-10.00"/>
    <x v="0"/>
    <x v="6"/>
    <x v="4"/>
    <x v="1"/>
    <x v="10"/>
    <x v="1"/>
  </r>
  <r>
    <n v="392501"/>
    <s v="Llamada de Monica Vertiz"/>
    <s v="Cliente no tiene el códigoy el motorizado le esta solicitando"/>
    <s v="Monica Vertiz"/>
    <x v="1211"/>
    <s v=""/>
    <x v="10"/>
    <s v="100259968"/>
    <x v="2"/>
    <x v="2"/>
    <x v="9"/>
    <s v=""/>
    <s v="Operaciones"/>
    <s v=""/>
    <x v="18"/>
    <s v="sd"/>
    <d v="2024-05-12T00:00:00"/>
    <s v="08:00-10:00"/>
    <x v="0"/>
    <x v="6"/>
    <x v="4"/>
    <x v="1"/>
    <x v="10"/>
    <x v="1"/>
  </r>
  <r>
    <n v="392520"/>
    <s v="Gracias por ponerte en contacto con sinba. En este momento me encuentro fuera del horario de atención. Te estaré  dando respuesta al conectarme nuevamente 👩🏻‍💻"/>
    <s v="392520  El asesor no corroboró dirección de reprogramación y lo envío a una dirección equivocada. Cliente manda a recoger su pedido"/>
    <s v="Valeria Castillo"/>
    <x v="1212"/>
    <s v="Pedido no entregado - transferencia"/>
    <x v="3"/>
    <s v="100258250"/>
    <x v="2"/>
    <x v="2"/>
    <x v="4"/>
    <s v=""/>
    <s v="Atención al cliente"/>
    <s v=""/>
    <x v="4"/>
    <s v="Yenifer Jaramillo"/>
    <d v="2024-05-12T00:00:00"/>
    <s v="22:06"/>
    <x v="0"/>
    <x v="3"/>
    <x v="4"/>
    <x v="1"/>
    <x v="3"/>
    <x v="1"/>
  </r>
  <r>
    <n v="392538"/>
    <s v="Hola Violeta  somos de Maria Almenara. ¡Hemos llegado a tu dirección para la entrega de tu pedido!"/>
    <s v="Cliente indica producto aplastado/  se solicita evidencia/ no responde."/>
    <s v="Violeta Nieto Mendoza"/>
    <x v="1213"/>
    <s v=""/>
    <x v="28"/>
    <s v="100258699"/>
    <x v="2"/>
    <x v="12"/>
    <x v="4"/>
    <s v=""/>
    <s v="SD"/>
    <s v=""/>
    <x v="4"/>
    <s v="sd"/>
    <d v="2024-05-12T00:00:00"/>
    <s v="10:00-12:00"/>
    <x v="0"/>
    <x v="7"/>
    <x v="4"/>
    <x v="1"/>
    <x v="3"/>
    <x v="1"/>
  </r>
  <r>
    <n v="392581"/>
    <s v="Hola  buenos días"/>
    <s v="Reclama que no llego su mom love box/ se envía evidencia a tienda// se envia el producto faltante"/>
    <s v="Emilia Pepper"/>
    <x v="1214"/>
    <s v=""/>
    <x v="0"/>
    <s v="100259882"/>
    <x v="2"/>
    <x v="3"/>
    <x v="4"/>
    <s v=""/>
    <s v="Tienda Vitrina"/>
    <s v=""/>
    <x v="147"/>
    <s v="sd"/>
    <d v="2024-05-12T00:00:00"/>
    <s v="10:00-12:00"/>
    <x v="0"/>
    <x v="0"/>
    <x v="4"/>
    <x v="0"/>
    <x v="9"/>
    <x v="0"/>
  </r>
  <r>
    <n v="392591"/>
    <s v="Ha enviado una Imagen"/>
    <s v="Pidio 6 Mom - petit box y solo llegaron 3  se cordina con tienda para el envio de lo faltante"/>
    <s v="Roxana Landa"/>
    <x v="1215"/>
    <s v=""/>
    <x v="0"/>
    <s v="100258328"/>
    <x v="2"/>
    <x v="3"/>
    <x v="4"/>
    <s v=""/>
    <s v="Tienda Vitrina"/>
    <s v=""/>
    <x v="142"/>
    <s v="raquel Armas"/>
    <d v="2024-05-12T00:00:00"/>
    <s v="10.00-12.00"/>
    <x v="0"/>
    <x v="0"/>
    <x v="4"/>
    <x v="0"/>
    <x v="9"/>
    <x v="0"/>
  </r>
  <r>
    <n v="392610"/>
    <s v="FEEDBACK RECLAMO DELIVERY Rappicargo La marina  #392610"/>
    <s v="reclama que no encontraba el codigo de rappicargo porque no le llego y le hicieron esperar casi 30 minutos."/>
    <s v="Sue Cecilia Galla Tokashiki"/>
    <x v="1216"/>
    <s v=""/>
    <x v="10"/>
    <s v="100260398"/>
    <x v="2"/>
    <x v="12"/>
    <x v="9"/>
    <s v=""/>
    <s v="Operaciones"/>
    <s v=""/>
    <x v="147"/>
    <s v="sd"/>
    <d v="2024-05-12T00:00:00"/>
    <s v="10:00-12:00"/>
    <x v="0"/>
    <x v="6"/>
    <x v="4"/>
    <x v="1"/>
    <x v="9"/>
    <x v="1"/>
  </r>
  <r>
    <n v="392612"/>
    <s v="Llamada a 51975775665"/>
    <s v="han estado 30 minutos con el repartidor por que no tenía el código. Se llama a cliente para brindar código de entrega."/>
    <s v="Luisa Salazar"/>
    <x v="1217"/>
    <s v=""/>
    <x v="10"/>
    <s v="100260369"/>
    <x v="2"/>
    <x v="12"/>
    <x v="9"/>
    <s v=""/>
    <s v="Operaciones"/>
    <s v=""/>
    <x v="18"/>
    <s v="SD"/>
    <d v="2024-05-12T00:00:00"/>
    <s v="10:00-12:00"/>
    <x v="0"/>
    <x v="6"/>
    <x v="4"/>
    <x v="1"/>
    <x v="10"/>
    <x v="1"/>
  </r>
  <r>
    <n v="392617"/>
    <s v="FEEDBACK RECLAMO DELIVERY PROPIO TIENDA San Miguel#392617"/>
    <s v="Reclama que no llego su love box mom solo llego su minimaria .Volvieron a enviar su orden y llego movido .Se programa nueva entrega."/>
    <s v="Rocio Fabiola Gomez Valdizan"/>
    <x v="1218"/>
    <s v="Cortesía"/>
    <x v="10"/>
    <s v="100258360"/>
    <x v="2"/>
    <x v="4"/>
    <x v="4"/>
    <s v=""/>
    <s v="Delivery MA"/>
    <s v=""/>
    <x v="147"/>
    <s v="sd"/>
    <d v="2024-05-12T00:00:00"/>
    <s v="10:00- 12:00"/>
    <x v="0"/>
    <x v="6"/>
    <x v="4"/>
    <x v="5"/>
    <x v="9"/>
    <x v="0"/>
  </r>
  <r>
    <n v="392623"/>
    <s v="Llamada de 51987526930"/>
    <s v="reclama el código de rappi cargo  entregado"/>
    <s v="Santiago Herrera"/>
    <x v="1219"/>
    <s v="Pedidos Fuera de hora"/>
    <x v="10"/>
    <s v="100260341"/>
    <x v="2"/>
    <x v="2"/>
    <x v="9"/>
    <s v=""/>
    <s v="Operaciones"/>
    <s v=""/>
    <x v="18"/>
    <s v="sd"/>
    <d v="2024-05-12T00:00:00"/>
    <s v="10:00-12:00"/>
    <x v="0"/>
    <x v="6"/>
    <x v="4"/>
    <x v="1"/>
    <x v="10"/>
    <x v="1"/>
  </r>
  <r>
    <n v="392643"/>
    <s v="LIBRO DE RECLAMO DOS DE MAYO Ticket 392643"/>
    <s v="MAAL-001-0856 reclama que el personal de vitrina era descortes  y poco delicados en la atencion Se pide disculpas a tienda y se eleva a tienda."/>
    <s v="Glennys Huaichau"/>
    <x v="1220"/>
    <s v="Libro de reclamaciones - Cortesía"/>
    <x v="12"/>
    <s v="SD"/>
    <x v="0"/>
    <x v="13"/>
    <x v="0"/>
    <s v=""/>
    <s v="Tienda Vitrina"/>
    <s v=""/>
    <x v="4"/>
    <s v="Gabriela Ballon"/>
    <d v="2024-05-12T00:00:00"/>
    <s v="11:04"/>
    <x v="1"/>
    <x v="3"/>
    <x v="4"/>
    <x v="0"/>
    <x v="3"/>
    <x v="0"/>
  </r>
  <r>
    <n v="392654"/>
    <s v="No puede llegar en ese estado mi pedido"/>
    <s v="reclama que su mom-carrot cake llego movido.Se explica que fue un tema de transporte."/>
    <s v="Maria Reyes"/>
    <x v="1221"/>
    <s v="con reclamo a agregador"/>
    <x v="5"/>
    <s v="1169995895"/>
    <x v="1"/>
    <x v="2"/>
    <x v="3"/>
    <s v=""/>
    <s v="Delivery agregadores"/>
    <s v=""/>
    <x v="146"/>
    <s v="sd"/>
    <d v="2024-05-12T00:00:00"/>
    <s v="10:59"/>
    <x v="0"/>
    <x v="4"/>
    <x v="4"/>
    <x v="2"/>
    <x v="1"/>
    <x v="1"/>
  </r>
  <r>
    <n v="392681"/>
    <s v="Llamada de Carlos Davila"/>
    <s v="reclama códigode rappi cargo  y comenta  que el solicito su compra a mariaalmenara no a rappi  se le brinda código 120100"/>
    <s v="Carlos Davila"/>
    <x v="1222"/>
    <s v=""/>
    <x v="10"/>
    <s v="100260185"/>
    <x v="2"/>
    <x v="2"/>
    <x v="9"/>
    <s v=""/>
    <s v="Operaciones"/>
    <s v=""/>
    <x v="18"/>
    <s v="sd"/>
    <d v="2024-05-12T00:00:00"/>
    <s v="10:00-12:00"/>
    <x v="0"/>
    <x v="6"/>
    <x v="4"/>
    <x v="1"/>
    <x v="10"/>
    <x v="1"/>
  </r>
  <r>
    <n v="392686"/>
    <s v="buenos dias"/>
    <s v="consulta código para que su pedido sea entregado"/>
    <s v="Fiorella Arbulu"/>
    <x v="1223"/>
    <s v="Pedidos Fuera de hora"/>
    <x v="10"/>
    <s v="100260317"/>
    <x v="2"/>
    <x v="2"/>
    <x v="9"/>
    <s v=""/>
    <s v="Operaciones"/>
    <s v=""/>
    <x v="18"/>
    <s v="sd"/>
    <d v="2024-05-12T00:00:00"/>
    <s v="10:00-12:00"/>
    <x v="0"/>
    <x v="6"/>
    <x v="4"/>
    <x v="1"/>
    <x v="10"/>
    <x v="1"/>
  </r>
  <r>
    <n v="392689"/>
    <s v="Hola qué tal"/>
    <s v="retraso de 1:20 minutos  consulta por su pedido  menciona que justo le acaban de entregar  pedido fuera de hora "/>
    <s v="Nicole Martin"/>
    <x v="1224"/>
    <s v="Pedidos Fuera de hora"/>
    <x v="4"/>
    <s v="100255471"/>
    <x v="2"/>
    <x v="0"/>
    <x v="9"/>
    <s v=""/>
    <s v="Tienda Vitrina"/>
    <s v=""/>
    <x v="4"/>
    <s v="sd"/>
    <d v="2024-05-12T00:00:00"/>
    <s v="10.00-11.00"/>
    <x v="0"/>
    <x v="3"/>
    <x v="4"/>
    <x v="0"/>
    <x v="3"/>
    <x v="0"/>
  </r>
  <r>
    <n v="392729"/>
    <s v="FEEDBACK RECLAMO DELIVERY PROPIO TIENDA (SAN MIGUEL) #(392729)"/>
    <s v="reclama que su minimaria cheescake de nutella llego aplastado  se avisa  a tienda se le hara el envio de un nuevo producto."/>
    <s v="Diego Castro"/>
    <x v="1225"/>
    <s v="Cortesía"/>
    <x v="10"/>
    <s v="100259846"/>
    <x v="2"/>
    <x v="4"/>
    <x v="4"/>
    <s v=""/>
    <s v="Delivery MA"/>
    <s v=""/>
    <x v="123"/>
    <s v="Miguel Rios"/>
    <d v="2024-05-12T00:00:00"/>
    <s v="12:00-14:00"/>
    <x v="0"/>
    <x v="6"/>
    <x v="4"/>
    <x v="5"/>
    <x v="2"/>
    <x v="0"/>
  </r>
  <r>
    <n v="392737"/>
    <s v="Reclamo mala atención (LA MOLINA) Ticket392737"/>
    <s v="reclama que el supervisor estaba fastidiado cuando le preguntaban los postres   se le piden las disculpas."/>
    <s v="Silvia Fernanda Olazabal Gómez"/>
    <x v="1226"/>
    <s v=""/>
    <x v="3"/>
    <s v="sd"/>
    <x v="0"/>
    <x v="0"/>
    <x v="0"/>
    <s v=""/>
    <s v="Tienda Vitrina"/>
    <s v=""/>
    <x v="4"/>
    <s v="antoni"/>
    <d v="2024-05-12T00:00:00"/>
    <s v="12:26"/>
    <x v="0"/>
    <x v="3"/>
    <x v="4"/>
    <x v="0"/>
    <x v="3"/>
    <x v="0"/>
  </r>
  <r>
    <n v="392742"/>
    <s v="Hola Anita  nos comunicamos de Maria Almenara  con relación a una consulta sobre tu pedido efectuado.  En caso no puedas atendernos por esta vía  puedes  comunicarte con nosotros al 6429751. Que tengas un dulce día!"/>
    <s v="ella es la que recibe. Le llego una caja de bocaditos su pedido era una mini red velvet"/>
    <s v="Anita Velasquez"/>
    <x v="1227"/>
    <s v=""/>
    <x v="2"/>
    <s v="100259486"/>
    <x v="2"/>
    <x v="2"/>
    <x v="4"/>
    <s v=""/>
    <s v="Tienda Vitrina"/>
    <s v=""/>
    <x v="147"/>
    <s v="sd"/>
    <d v="2024-05-12T00:00:00"/>
    <s v="10:00-12:00"/>
    <x v="0"/>
    <x v="2"/>
    <x v="4"/>
    <x v="0"/>
    <x v="9"/>
    <x v="0"/>
  </r>
  <r>
    <n v="392762"/>
    <s v="Hola Carlos  según lo conversado telefónicamente le hago llegar este mensaje para poder atender su caso."/>
    <s v="le llego un pedido equivocado  compro la carrot cake normal  y le llego con la decoracion de campaña mom carrot cake   es pedido cruzado por que llego con otra dedicatoria   a espera de que el cliente responda y se coordine cortesia"/>
    <s v="Carlos Delgado"/>
    <x v="1228"/>
    <s v=""/>
    <x v="8"/>
    <s v="100257517"/>
    <x v="2"/>
    <x v="12"/>
    <x v="4"/>
    <s v=""/>
    <s v="Tienda Vitrina"/>
    <s v=""/>
    <x v="4"/>
    <s v="SD"/>
    <d v="2024-05-12T00:00:00"/>
    <s v="12:00-14:00"/>
    <x v="0"/>
    <x v="0"/>
    <x v="4"/>
    <x v="0"/>
    <x v="7"/>
    <x v="0"/>
  </r>
  <r>
    <n v="392763"/>
    <s v="Hola Rosana  nos comunicamos de Maria Almenara  con relación a una consulta sobre tu pedido efectuado.  En caso no puedas atendernos por esta vía  puedes  comunicarte con nosotros al 6429751. Que tengas un dulce día!"/>
    <s v="Devolucion cobro doble  se eleva y se genera solicitud devolucion // Pedido entregado  consulta cual de los 4 pedidos  se solicita nros de orden para poder verificarlos / todos los pedidos entregados"/>
    <s v="Rosana Elizabeth Zevallos León"/>
    <x v="1229"/>
    <s v="devolución"/>
    <x v="7"/>
    <s v="100260013"/>
    <x v="2"/>
    <x v="9"/>
    <x v="4"/>
    <s v="55"/>
    <s v="Sin responsable"/>
    <s v=""/>
    <x v="4"/>
    <s v="SD"/>
    <d v="2024-05-12T00:00:00"/>
    <s v="08:00-10:00"/>
    <x v="0"/>
    <x v="5"/>
    <x v="4"/>
    <x v="3"/>
    <x v="3"/>
    <x v="1"/>
  </r>
  <r>
    <n v="392769"/>
    <s v="Ha enviado una Imagen"/>
    <s v="reclama que no le entregaron su loncherita de conitos   tienda enviara el producto faltante . / pedido entregado"/>
    <s v="Eliana cerdeña"/>
    <x v="1230"/>
    <s v=""/>
    <x v="0"/>
    <s v="2400034947"/>
    <x v="0"/>
    <x v="8"/>
    <x v="0"/>
    <s v=""/>
    <s v="Tienda Vitrina"/>
    <s v=""/>
    <x v="41"/>
    <s v="Gianfranco Alfajame"/>
    <d v="2024-05-12T00:00:00"/>
    <s v="12:16"/>
    <x v="0"/>
    <x v="0"/>
    <x v="4"/>
    <x v="0"/>
    <x v="21"/>
    <x v="0"/>
  </r>
  <r>
    <n v="392776"/>
    <s v="FEEDBACK RECLAMO DELIVERY PROPIO TIENDA San Miguel #392776"/>
    <s v="Pedido entregado en otra numeracion  se le indica que se estara entregando en el transcurso del dia.Cliente no pudo esperar mas   solicita anulacion."/>
    <s v="Sindi Diaz"/>
    <x v="1231"/>
    <s v="Cortesía - devolución"/>
    <x v="2"/>
    <s v="100257989"/>
    <x v="2"/>
    <x v="4"/>
    <x v="4"/>
    <s v="91.00"/>
    <s v="Delivery MA"/>
    <s v=""/>
    <x v="18"/>
    <s v="GERARDODIAZ-CARGUI"/>
    <d v="2024-05-12T00:00:00"/>
    <s v="08.00-10.00"/>
    <x v="0"/>
    <x v="2"/>
    <x v="4"/>
    <x v="5"/>
    <x v="10"/>
    <x v="0"/>
  </r>
  <r>
    <n v="392789"/>
    <s v="FEEDBACK RECLAMO DELIVERY PROPIO TIENDA Aramburu #392789"/>
    <s v="coloco la foto de otro pedido en la guia  cliente pide que le envíen nuevamente el pedido  se coordina una nueva entrega pero confirma que luego le llego la torta. La cortesía regresa a tienda"/>
    <s v="Maria  Jose Pacheco"/>
    <x v="1232"/>
    <s v=""/>
    <x v="10"/>
    <s v="100258678"/>
    <x v="2"/>
    <x v="3"/>
    <x v="4"/>
    <s v=""/>
    <s v="Delivery MA"/>
    <s v=""/>
    <x v="9"/>
    <s v="ADEMIRALCALA-DANKE"/>
    <d v="2024-05-12T00:00:00"/>
    <s v="12:00-14:00"/>
    <x v="0"/>
    <x v="6"/>
    <x v="4"/>
    <x v="5"/>
    <x v="8"/>
    <x v="0"/>
  </r>
  <r>
    <n v="392794"/>
    <s v="Buenas tardes. Han de ido tomar medidas en una fecha especial. El local Que está dentro del grifo repsol acá empezando la avenida la marina. Está lentísimo más de 20 minutos de espera para un keke"/>
    <s v="reclama tiempo de demora en tienda san miguel  se piden datos no responde."/>
    <s v="Claudia "/>
    <x v="1233"/>
    <s v="sin télefono"/>
    <x v="4"/>
    <s v="SD"/>
    <x v="0"/>
    <x v="4"/>
    <x v="0"/>
    <s v=""/>
    <s v="SD"/>
    <s v=""/>
    <x v="4"/>
    <s v="SD"/>
    <d v="2024-05-12T00:00:00"/>
    <s v="13:00-14:00"/>
    <x v="0"/>
    <x v="3"/>
    <x v="4"/>
    <x v="1"/>
    <x v="3"/>
    <x v="1"/>
  </r>
  <r>
    <n v="392795"/>
    <s v="Ha enviado una Imagen"/>
    <s v="le llego un pedido que no era de maria almenara penso que nos habiamos equivocadoy no le habiamos enviado el pedido de su hijo.  Se verifica que su pedido esta en ruta"/>
    <s v="Guillermo Castro "/>
    <x v="1234"/>
    <s v=""/>
    <x v="28"/>
    <s v="100260518"/>
    <x v="2"/>
    <x v="4"/>
    <x v="4"/>
    <s v=""/>
    <s v="Sin responsable"/>
    <s v=""/>
    <x v="4"/>
    <s v="sd"/>
    <d v="2024-05-12T00:00:00"/>
    <s v="12:00-14:00"/>
    <x v="0"/>
    <x v="7"/>
    <x v="4"/>
    <x v="3"/>
    <x v="3"/>
    <x v="1"/>
  </r>
  <r>
    <n v="392810"/>
    <s v="Hola Micaela  según lo conversado telefónicamente le hago llegar este mensaje para poder atender su caso."/>
    <s v="compro 2 mom love box y menciona que no le entregaron un mom love box  se avisa a tienda  se coordina con cliente para entrega para siguiente dia  se avisa a tienda  cliente solicita realizar envio / se realiza el envio coordinado con tienda"/>
    <s v="Micaela "/>
    <x v="1235"/>
    <s v="con reclamo a agregador - sin asignar"/>
    <x v="0"/>
    <s v="1170131539"/>
    <x v="1"/>
    <x v="0"/>
    <x v="3"/>
    <s v=""/>
    <s v="Tienda Vitrina"/>
    <s v=""/>
    <x v="147"/>
    <s v="sd"/>
    <d v="2024-05-12T00:00:00"/>
    <s v="12:42"/>
    <x v="0"/>
    <x v="0"/>
    <x v="4"/>
    <x v="0"/>
    <x v="9"/>
    <x v="0"/>
  </r>
  <r>
    <n v="392813"/>
    <s v="FEEDBACK RECLAMO DELIVERY PROPIO TIENDA La mar #392813"/>
    <s v="Programar cortesia con el cliente-llegaron 1:52 pm  el pedido estaba en el rango de 2-4 y el motorizado le dijo que no podría esperar por que tenías mas pedidos indica que se acerco a tienda y le dieron su pedido."/>
    <s v="Sarita de Lourdes"/>
    <x v="1236"/>
    <s v="sin asignar"/>
    <x v="10"/>
    <s v="100258888"/>
    <x v="2"/>
    <x v="1"/>
    <x v="4"/>
    <s v=""/>
    <s v="Delivery MA"/>
    <s v=""/>
    <x v="37"/>
    <s v="JOBCAMAVILCA-DANKE"/>
    <d v="2024-05-12T00:00:00"/>
    <s v="14:00-16:00"/>
    <x v="0"/>
    <x v="6"/>
    <x v="4"/>
    <x v="5"/>
    <x v="15"/>
    <x v="0"/>
  </r>
  <r>
    <n v="392819"/>
    <s v="Hola"/>
    <s v="reclama que solo le llego su keke de limon y falto el cheescake de maracuya 12pz .Tienda envia el producto faltante."/>
    <s v="Carolina Arbulu"/>
    <x v="1237"/>
    <s v="con reclamo a agregador"/>
    <x v="0"/>
    <s v="2182768632"/>
    <x v="1"/>
    <x v="4"/>
    <x v="1"/>
    <s v="99.00"/>
    <s v="Tienda Vitrina"/>
    <s v=""/>
    <x v="33"/>
    <s v="SD"/>
    <d v="2024-05-12T00:00:00"/>
    <s v="11:30"/>
    <x v="0"/>
    <x v="0"/>
    <x v="4"/>
    <x v="0"/>
    <x v="13"/>
    <x v="0"/>
  </r>
  <r>
    <n v="392820"/>
    <s v="Llamada de 51994151266"/>
    <s v="cliente no tiene el codigo de Rappicargo  desea que le entreguemos el codigo.  cliente corta llamada"/>
    <s v="Antonella Carrillo"/>
    <x v="1238"/>
    <s v=""/>
    <x v="10"/>
    <s v="100260272"/>
    <x v="2"/>
    <x v="9"/>
    <x v="9"/>
    <s v=""/>
    <s v="Operaciones"/>
    <s v=""/>
    <x v="18"/>
    <s v="sd"/>
    <d v="2024-05-12T00:00:00"/>
    <s v="12:00-14:00"/>
    <x v="0"/>
    <x v="6"/>
    <x v="4"/>
    <x v="1"/>
    <x v="10"/>
    <x v="1"/>
  </r>
  <r>
    <n v="392857"/>
    <s v="Ya lo tengo"/>
    <s v="consulta por su pedido  se envia con rappi cargo  se le envia codigo para que le entreguen el pedido"/>
    <s v="Andres Salazar"/>
    <x v="1239"/>
    <s v="Pedidos Fuera de hora"/>
    <x v="10"/>
    <s v="100260719"/>
    <x v="2"/>
    <x v="2"/>
    <x v="9"/>
    <s v=""/>
    <s v="Operaciones"/>
    <s v=""/>
    <x v="18"/>
    <s v="sd"/>
    <d v="2024-05-12T00:00:00"/>
    <s v="12:00-14:00"/>
    <x v="0"/>
    <x v="6"/>
    <x v="4"/>
    <x v="1"/>
    <x v="10"/>
    <x v="1"/>
  </r>
  <r>
    <n v="392860"/>
    <s v="Hola  buen día"/>
    <s v="han colocado su pedido en ruta a las 2pm cuando el rango es de 6-9  cliente indica que no habra nadie  se indica que se entregará en el rango correcto"/>
    <s v="Carlos Portugal"/>
    <x v="1240"/>
    <s v=""/>
    <x v="2"/>
    <s v="100260616"/>
    <x v="2"/>
    <x v="2"/>
    <x v="4"/>
    <s v=""/>
    <s v="Central de Pedidos"/>
    <s v=""/>
    <x v="18"/>
    <s v="sd"/>
    <d v="2024-05-12T00:00:00"/>
    <s v="18:00-21:00"/>
    <x v="0"/>
    <x v="2"/>
    <x v="4"/>
    <x v="1"/>
    <x v="10"/>
    <x v="1"/>
  </r>
  <r>
    <n v="392862"/>
    <s v="Reclamo no llego tarjeta dedicatoriaTicket:392862"/>
    <s v="informacion pedido tarde  no le llego dedicatoria  se genera cortesia se informa a tienda para recojo 13/05. Se crea guia de cortesía ya que"/>
    <s v="Cecilia Meza"/>
    <x v="1241"/>
    <s v="Pedidos Fuera de hora - Cortesía"/>
    <x v="14"/>
    <s v="100260654"/>
    <x v="2"/>
    <x v="2"/>
    <x v="4"/>
    <s v=""/>
    <s v="Tienda Vitrina"/>
    <s v=""/>
    <x v="4"/>
    <s v="sd"/>
    <d v="2024-05-12T00:00:00"/>
    <s v="12:00-14:00"/>
    <x v="0"/>
    <x v="0"/>
    <x v="4"/>
    <x v="0"/>
    <x v="14"/>
    <x v="0"/>
  </r>
  <r>
    <n v="392872"/>
    <s v="Buenas tardes en cuanto tiempo será enviado"/>
    <s v="pedido fuera de hora entregado / pedido entregado  no llego dedicatoria  se ofrece recojo dedicatoria con porción de cortesía  se genera cortesía en tienda encalada"/>
    <s v="Juan "/>
    <x v="1242"/>
    <s v="Pedidos Fuera de hora - Cortesía"/>
    <x v="8"/>
    <s v="2400026509"/>
    <x v="0"/>
    <x v="2"/>
    <x v="9"/>
    <s v=""/>
    <s v="Tienda Vitrina"/>
    <s v=""/>
    <x v="4"/>
    <s v="sd"/>
    <d v="2024-05-12T00:00:00"/>
    <s v="13:00-14:00"/>
    <x v="0"/>
    <x v="0"/>
    <x v="4"/>
    <x v="0"/>
    <x v="7"/>
    <x v="0"/>
  </r>
  <r>
    <n v="392879"/>
    <s v="FEEDBACK RECLAMO DELIVERY PROPIO TIENDA Precursores #392879"/>
    <s v="reclama que el motorizado le pide un código  se brinda información y pedido entregado"/>
    <s v="Aby Laguna"/>
    <x v="1243"/>
    <s v="Pedidos Fuera de hora"/>
    <x v="10"/>
    <s v="100260031"/>
    <x v="2"/>
    <x v="9"/>
    <x v="9"/>
    <s v=""/>
    <s v="Operaciones"/>
    <s v=""/>
    <x v="18"/>
    <s v="sd"/>
    <d v="2024-05-12T00:00:00"/>
    <s v="12:00-14:00"/>
    <x v="0"/>
    <x v="6"/>
    <x v="4"/>
    <x v="1"/>
    <x v="10"/>
    <x v="1"/>
  </r>
  <r>
    <n v="392939"/>
    <s v="FEEDBACK RECLAMO Rappi Cargo TIENDA Precursores #392939"/>
    <s v="reclama que la regalada no tenia informacion de que debia brindar un codigo y le hicieron pasar un mal momento."/>
    <s v="Pamela Luque Ceppi"/>
    <x v="1244"/>
    <s v="EncuestaEC"/>
    <x v="10"/>
    <s v="100260243"/>
    <x v="2"/>
    <x v="9"/>
    <x v="9"/>
    <s v=""/>
    <s v="Operaciones"/>
    <s v=""/>
    <x v="18"/>
    <s v="sd"/>
    <d v="2024-05-12T00:00:00"/>
    <s v="12:00-14:00"/>
    <x v="0"/>
    <x v="6"/>
    <x v="4"/>
    <x v="1"/>
    <x v="10"/>
    <x v="1"/>
  </r>
  <r>
    <n v="392947"/>
    <s v="Buenas tardes. Ok"/>
    <s v="cliente rappi reclama demora  pidio 14.29  ttienda envia el producto // recibio 15.46  - demoro 1hora 17 min //"/>
    <s v="Mery Samorro Vilca"/>
    <x v="1245"/>
    <s v="sin reclamo a agregador"/>
    <x v="4"/>
    <s v="2182795266"/>
    <x v="1"/>
    <x v="0"/>
    <x v="1"/>
    <s v=""/>
    <s v="Tienda Vitrina"/>
    <s v=""/>
    <x v="4"/>
    <s v="sd"/>
    <d v="2024-05-12T00:00:00"/>
    <s v="14:29"/>
    <x v="0"/>
    <x v="3"/>
    <x v="4"/>
    <x v="0"/>
    <x v="3"/>
    <x v="0"/>
  </r>
  <r>
    <n v="392970"/>
    <s v="Llamada de 51975563620"/>
    <s v="cliente rappi reclama demora  cliente recibe producto 16:17  hizo pedido 15:11 / demora mas de 1hora 6 minutos / pedido entregado"/>
    <s v="Paola Alvarado"/>
    <x v="1246"/>
    <s v=""/>
    <x v="4"/>
    <s v="2182800624"/>
    <x v="1"/>
    <x v="7"/>
    <x v="1"/>
    <s v=""/>
    <s v="Tienda Vitrina"/>
    <s v=""/>
    <x v="4"/>
    <s v="sd"/>
    <d v="2024-05-12T00:00:00"/>
    <s v="15:11"/>
    <x v="0"/>
    <x v="3"/>
    <x v="4"/>
    <x v="0"/>
    <x v="3"/>
    <x v="0"/>
  </r>
  <r>
    <n v="392982"/>
    <s v="Reclamo elemento extraño Bolivar: pestaña ticket #392982"/>
    <s v="Cliente reclama encontro pelo pequeño en mom cajita de brownies / se notifica tienda  se genera cortesia recojo 13/05 en tienda / cliente no recogió cortesía y cliente indica que irá hoy 14/05 a retirar de 19:00 a 21:00 horas"/>
    <s v="Valeria Torres"/>
    <x v="1247"/>
    <s v="Cortesía"/>
    <x v="15"/>
    <s v="2182771672"/>
    <x v="1"/>
    <x v="5"/>
    <x v="1"/>
    <s v=""/>
    <s v="Tienda Decorado"/>
    <s v="Cabello"/>
    <x v="148"/>
    <s v="sd"/>
    <d v="2024-05-12T00:00:00"/>
    <s v="11:58"/>
    <x v="0"/>
    <x v="1"/>
    <x v="4"/>
    <x v="0"/>
    <x v="55"/>
    <x v="0"/>
  </r>
  <r>
    <n v="392988"/>
    <s v="Atencion Libro de reclamos MAAL-001-0857"/>
    <s v="MAAL-001-0857 reclama que su love box mom llego movido   se indica que estos casos se deben reportar con su canal de compra rappi."/>
    <s v="José Carlos Espinoza"/>
    <x v="1248"/>
    <s v="Libro de reclamaciones - Cortesía - sin reclamo a agregador"/>
    <x v="19"/>
    <s v="2182783268"/>
    <x v="1"/>
    <x v="9"/>
    <x v="1"/>
    <s v=""/>
    <s v="Delivery agregadores"/>
    <s v=""/>
    <x v="147"/>
    <s v="SD"/>
    <d v="2024-05-12T00:00:00"/>
    <s v="13:14"/>
    <x v="1"/>
    <x v="4"/>
    <x v="4"/>
    <x v="2"/>
    <x v="9"/>
    <x v="1"/>
  </r>
  <r>
    <n v="392992"/>
    <s v="Llamada de 51938542402"/>
    <s v="reclama que no recibio pedidos 1 minimaria cheesecake frutos rojos / 1 galleton choco chip  sale en sistema como terminado / con reclamo agregador pendiente  derivamos a su soporte ya que el pedido salio correctamente de tienda."/>
    <s v="Harumy Dextre Zuñiga"/>
    <x v="1249"/>
    <s v="con reclamo a agregador - sin asignar"/>
    <x v="5"/>
    <s v="2182793557"/>
    <x v="1"/>
    <x v="6"/>
    <x v="1"/>
    <s v=""/>
    <s v="Delivery agregadores"/>
    <s v=""/>
    <x v="18"/>
    <s v="sd"/>
    <d v="2024-05-12T00:00:00"/>
    <s v="14:17"/>
    <x v="0"/>
    <x v="4"/>
    <x v="4"/>
    <x v="2"/>
    <x v="10"/>
    <x v="1"/>
  </r>
  <r>
    <n v="393001"/>
    <s v="Reclamo elemento extraño  Merengado de chirimoya 12pz: pepa ticket #393001"/>
    <s v="indica que le llego una pepa de chirimoya en su merengado de 12pz  se ofrece nuevo producto.Recibe torta de chocolate 12pz."/>
    <s v="Silvana Jiménez"/>
    <x v="1250"/>
    <s v="Cortesía"/>
    <x v="15"/>
    <s v="sd"/>
    <x v="0"/>
    <x v="2"/>
    <x v="0"/>
    <s v=""/>
    <s v="Tienda Decorado"/>
    <s v="pepa"/>
    <x v="128"/>
    <s v="sd"/>
    <d v="2024-05-12T00:00:00"/>
    <s v="12:01"/>
    <x v="0"/>
    <x v="1"/>
    <x v="4"/>
    <x v="0"/>
    <x v="1"/>
    <x v="0"/>
  </r>
  <r>
    <n v="393007"/>
    <s v="Hola"/>
    <s v="cliente rappi reclama demora en entrega de pedido // se canaliza a tienda  envian producto  cliente recibe / pedido hecho 16.20 recibe 17.25 - 1hora 05 minutos de retraso"/>
    <s v="Carla Chavez"/>
    <x v="1251"/>
    <s v=""/>
    <x v="4"/>
    <s v="2182807748"/>
    <x v="1"/>
    <x v="8"/>
    <x v="1"/>
    <s v=""/>
    <s v="Tienda Vitrina"/>
    <s v=""/>
    <x v="4"/>
    <s v="SD"/>
    <d v="2024-05-12T00:00:00"/>
    <s v="16:20"/>
    <x v="0"/>
    <x v="3"/>
    <x v="4"/>
    <x v="0"/>
    <x v="3"/>
    <x v="0"/>
  </r>
  <r>
    <n v="393032"/>
    <s v="ALERTA FALLA EN EC - ticket :393032"/>
    <s v="no le llego el combo de 4 porciones  tienda indica que no salio en la boleta. Tienda envía el pedido completo."/>
    <s v="maricielo alvitez"/>
    <x v="1252"/>
    <s v="ECommerce/webFalla"/>
    <x v="0"/>
    <s v="2182809082"/>
    <x v="1"/>
    <x v="0"/>
    <x v="1"/>
    <s v=""/>
    <s v="Sistema"/>
    <s v=""/>
    <x v="105"/>
    <s v="sd"/>
    <d v="2024-05-12T00:00:00"/>
    <s v="16:32"/>
    <x v="0"/>
    <x v="0"/>
    <x v="4"/>
    <x v="4"/>
    <x v="33"/>
    <x v="1"/>
  </r>
  <r>
    <n v="393036"/>
    <s v="FEEDBACK RECLAMO PEDIDO EQUIVOCADO TIENDA La encalada #393036"/>
    <s v="reclama que le entregaron love box clasico y solicito mom-love box.Se entrega minimaria carrot cake por falta de topings."/>
    <s v="Li Sam Milagros"/>
    <x v="1253"/>
    <s v="Redes - Cortesía"/>
    <x v="2"/>
    <s v="24000035179"/>
    <x v="0"/>
    <x v="8"/>
    <x v="0"/>
    <s v=""/>
    <s v="Tienda Vitrina"/>
    <s v=""/>
    <x v="18"/>
    <s v="sd"/>
    <d v="2024-05-12T00:00:00"/>
    <s v="15:54"/>
    <x v="0"/>
    <x v="2"/>
    <x v="4"/>
    <x v="0"/>
    <x v="10"/>
    <x v="0"/>
  </r>
  <r>
    <n v="393050"/>
    <s v="FEEDBACK RECLAMO PEDIDO EQUIVOCADO TIENDA San Miguel#393050"/>
    <s v="reclama que pidio mom-minimaria chocolate // recibio minimaria chocolate version clasica / generamos cortesia / informamos a tienda el envio ."/>
    <s v="Elizabeth Celis"/>
    <x v="1254"/>
    <s v="Cortesía - sin asignar"/>
    <x v="2"/>
    <s v="2400052068"/>
    <x v="0"/>
    <x v="4"/>
    <x v="0"/>
    <s v=""/>
    <s v="Tienda Vitrina"/>
    <s v=""/>
    <x v="23"/>
    <s v="sd"/>
    <d v="2024-05-12T00:00:00"/>
    <s v="16:51"/>
    <x v="0"/>
    <x v="2"/>
    <x v="4"/>
    <x v="0"/>
    <x v="2"/>
    <x v="0"/>
  </r>
  <r>
    <n v="393087"/>
    <s v="Hola"/>
    <s v="reclama que no llego dedicatoria de rappi   cliente insistente .Se envia dedicatoria"/>
    <s v="Iván Garibay"/>
    <x v="1255"/>
    <s v=""/>
    <x v="28"/>
    <s v="2182824064"/>
    <x v="1"/>
    <x v="12"/>
    <x v="1"/>
    <s v=""/>
    <s v="Sin responsable"/>
    <s v=""/>
    <x v="4"/>
    <s v="sd"/>
    <d v="2024-05-12T00:00:00"/>
    <s v="18:53"/>
    <x v="0"/>
    <x v="7"/>
    <x v="4"/>
    <x v="3"/>
    <x v="3"/>
    <x v="1"/>
  </r>
  <r>
    <n v="393107"/>
    <s v="FEEDBACK RECLAMO DELIVERY PROPIO TIENDA (CHORRILLOS) #(393107)"/>
    <s v="Cliente reclama que se entregó su dulzura de pecanas 12pz en una botica pero ella vive al lado  se avisa a tienda y se generá envió por rappicargo  se escala caso"/>
    <s v="Vanessa arreluce"/>
    <x v="1256"/>
    <s v="Cortesía"/>
    <x v="10"/>
    <s v="100260868"/>
    <x v="2"/>
    <x v="6"/>
    <x v="4"/>
    <s v=""/>
    <s v="Delivery MA"/>
    <s v=""/>
    <x v="34"/>
    <s v="BENJAMINCHORRILLOS-DANK"/>
    <d v="2024-05-12T00:00:00"/>
    <s v="16:00-18:00"/>
    <x v="0"/>
    <x v="6"/>
    <x v="4"/>
    <x v="5"/>
    <x v="1"/>
    <x v="0"/>
  </r>
  <r>
    <n v="393117"/>
    <s v="FEEDBACK RECLAMO DELIVERY PROPIO TIENDA (LA ENCALADA) #(393117)"/>
    <s v="Cliente informa que no llamaron al cliente comprador para la entrega del pedido  solo llamaron al regalado  se escala el caso con soporte y se genera el envio por rappi cargo"/>
    <s v="Maria Barrios"/>
    <x v="1257"/>
    <s v="Cortesía"/>
    <x v="10"/>
    <s v="100260939"/>
    <x v="2"/>
    <x v="8"/>
    <x v="4"/>
    <s v=""/>
    <s v="Delivery MA"/>
    <s v=""/>
    <x v="149"/>
    <s v="RENZOAGUIRRE-CARGUI"/>
    <d v="2024-05-12T00:00:00"/>
    <s v="18:00-21.00"/>
    <x v="0"/>
    <x v="6"/>
    <x v="4"/>
    <x v="5"/>
    <x v="32"/>
    <x v="0"/>
  </r>
  <r>
    <n v="393160"/>
    <s v="Muchas gracias por su amabilidad y por su atención inmediata. Me encanta su servicio al cliente 🩷 soy supervisora comercial y créeme que valoro un montón cuando la atención es tan buena 🌟 Buenas noches."/>
    <s v="Reclama discos de galleta de porción de la bruselina de vainilla y fresas algo quemadas / Se informa a tienda / Tienda indica todo está bien / No procede / Se le ofrece cortesía al cliente"/>
    <s v="Karen Vilca"/>
    <x v="1258"/>
    <s v=""/>
    <x v="28"/>
    <s v="2182835980"/>
    <x v="1"/>
    <x v="4"/>
    <x v="1"/>
    <s v=""/>
    <s v="Sin responsable"/>
    <s v=""/>
    <x v="4"/>
    <s v="SD"/>
    <d v="2024-05-12T00:00:00"/>
    <s v="15:19"/>
    <x v="0"/>
    <x v="7"/>
    <x v="4"/>
    <x v="3"/>
    <x v="3"/>
    <x v="1"/>
  </r>
  <r>
    <n v="393162"/>
    <s v="reclamo por bruselina"/>
    <s v="cliente indica que su bruselina le entregaron con 2 horas de retraso  demanda campaña día de la madre"/>
    <s v="Laura Grados"/>
    <x v="1259"/>
    <s v="Cortesía - sin reclamo a agregador"/>
    <x v="4"/>
    <s v="2182822119"/>
    <x v="1"/>
    <x v="1"/>
    <x v="1"/>
    <s v=""/>
    <s v="Tienda Vitrina"/>
    <s v=""/>
    <x v="61"/>
    <s v="sd"/>
    <d v="2024-05-12T00:00:00"/>
    <s v="18:39"/>
    <x v="0"/>
    <x v="3"/>
    <x v="4"/>
    <x v="0"/>
    <x v="2"/>
    <x v="0"/>
  </r>
  <r>
    <n v="393179"/>
    <s v="Reclamo calidad de producto (precursores ): (cabello) ticket #393179"/>
    <s v="Reclama cabello dentro de la carrot cake de 12 pzs / Envía evidencia / Se informa a tienda / Se ofrece repocision"/>
    <s v="Andrea Sanjinés"/>
    <x v="1260"/>
    <s v="Contacto fuera de horario - Cortesía"/>
    <x v="15"/>
    <s v="100258096"/>
    <x v="2"/>
    <x v="9"/>
    <x v="4"/>
    <s v="55.00"/>
    <s v="Producción"/>
    <s v="Cabello"/>
    <x v="16"/>
    <s v="SD"/>
    <d v="2024-05-08T00:00:00"/>
    <s v="12:00-13:00"/>
    <x v="0"/>
    <x v="1"/>
    <x v="4"/>
    <x v="1"/>
    <x v="1"/>
    <x v="1"/>
  </r>
  <r>
    <n v="393184"/>
    <s v="MAAL-001-0858 / MAAL-001-0859 / MAAL-001-0860 Libro de reclamo (SAN MIGUEL ) Ticket 393184"/>
    <s v="MAAL-001-0858 / 001-0859 / 001-0860 reclama que su lonchera de conitos estan rotos  keke de plátano de 8 pzs seco / Se informa a tienda / Tienda indica conos están en buen estado y el keke está dentro de tiempo de consumo / No procede / Se ofrece cortesía"/>
    <s v="Vanessa Pichardo"/>
    <x v="1261"/>
    <s v="Libro de reclamaciones - Cortesía"/>
    <x v="11"/>
    <s v="2400052362  / 2400052372"/>
    <x v="0"/>
    <x v="4"/>
    <x v="0"/>
    <s v="35.00"/>
    <s v="Sin responsable"/>
    <s v="Seco"/>
    <x v="150"/>
    <s v="SD"/>
    <d v="2024-05-12T00:00:00"/>
    <s v="21:55"/>
    <x v="1"/>
    <x v="7"/>
    <x v="4"/>
    <x v="3"/>
    <x v="11"/>
    <x v="1"/>
  </r>
  <r>
    <n v="393220"/>
    <s v="Hola Ursula  según lo conversado telefónicamente le hago llegar este mensaje para poder atender su caso."/>
    <s v="Cliente indica no le llego dedicatoria  compra de rappi  se informa que no tiene el servicio de dedicatoria  cliente conforme"/>
    <s v="ursula sanmartin"/>
    <x v="1262"/>
    <s v=""/>
    <x v="28"/>
    <s v="SD"/>
    <x v="1"/>
    <x v="14"/>
    <x v="1"/>
    <s v=""/>
    <s v="Sin responsable"/>
    <s v=""/>
    <x v="4"/>
    <s v="SD"/>
    <d v="2024-05-12T00:00:00"/>
    <s v="10:00 -12:00"/>
    <x v="0"/>
    <x v="7"/>
    <x v="4"/>
    <x v="3"/>
    <x v="3"/>
    <x v="1"/>
  </r>
  <r>
    <n v="393290"/>
    <s v="Ha enviado una Imagen"/>
    <s v="reclama que no llego su pomo de mouse de limon/se envia la evidencia a tienda.Tienda envia el producto faltante."/>
    <s v="Kelly Reyes"/>
    <x v="1263"/>
    <s v=""/>
    <x v="0"/>
    <s v="100261040"/>
    <x v="2"/>
    <x v="12"/>
    <x v="4"/>
    <s v=""/>
    <s v="Tienda Vitrina"/>
    <s v=""/>
    <x v="104"/>
    <s v="Jackeline Matias"/>
    <d v="2024-05-13T00:00:00"/>
    <s v="11:00-12:00"/>
    <x v="0"/>
    <x v="0"/>
    <x v="4"/>
    <x v="0"/>
    <x v="41"/>
    <x v="0"/>
  </r>
  <r>
    <n v="393309"/>
    <s v="FEEDBACK RECLAMO PEDIDO EQUIVOCADO TIENDA La mar #393309"/>
    <s v="Reclama que compro combo almuerzo verano 2 y le enviaron combo almuerzo verano  se reporta a tienda y tienda envía el producto correcto."/>
    <s v="Ana Lucia Verastegui"/>
    <x v="1264"/>
    <s v="Cortesía"/>
    <x v="2"/>
    <s v="200010643"/>
    <x v="2"/>
    <x v="1"/>
    <x v="4"/>
    <s v=""/>
    <s v="Tienda Vitrina"/>
    <s v=""/>
    <x v="109"/>
    <s v="yessie huamani"/>
    <d v="2024-05-13T00:00:00"/>
    <s v="13:00-14:00"/>
    <x v="0"/>
    <x v="2"/>
    <x v="4"/>
    <x v="0"/>
    <x v="33"/>
    <x v="0"/>
  </r>
  <r>
    <n v="393344"/>
    <s v="Ha enviado una Imagen"/>
    <s v="Pidió combo de 4 porciones y porción carrot cake / No le llegó combo de 4 porciones / Se informa a tienda / Tienda indica no aparece en comanda / Se procede a enviar el producto por error del sistema"/>
    <s v="Karla "/>
    <x v="1265"/>
    <s v="ECommerce/webFalla - sin reclamo a agregador"/>
    <x v="0"/>
    <s v="2182876922"/>
    <x v="1"/>
    <x v="6"/>
    <x v="1"/>
    <s v=""/>
    <s v="Sistema"/>
    <s v=""/>
    <x v="105"/>
    <s v="SD"/>
    <d v="2024-05-13T00:00:00"/>
    <s v="14:43"/>
    <x v="0"/>
    <x v="0"/>
    <x v="4"/>
    <x v="4"/>
    <x v="33"/>
    <x v="1"/>
  </r>
  <r>
    <n v="393351"/>
    <s v="Llamada de 51996852225"/>
    <s v="Cliente menciona disconformidad de compensación de rappi / Se le indica a cliente no verificamos compras del año pasado"/>
    <s v="Enrique "/>
    <x v="1266"/>
    <s v=""/>
    <x v="28"/>
    <s v="SD"/>
    <x v="1"/>
    <x v="14"/>
    <x v="1"/>
    <s v=""/>
    <s v="Delivery agregadores"/>
    <s v=""/>
    <x v="4"/>
    <s v="SD"/>
    <d v="2023-08-26T00:00:00"/>
    <s v="sd"/>
    <x v="0"/>
    <x v="7"/>
    <x v="4"/>
    <x v="2"/>
    <x v="3"/>
    <x v="1"/>
  </r>
  <r>
    <n v="393372"/>
    <s v="Reclamo mala atención Mesero-La mar Ticket:393372"/>
    <s v="Los postres están bien  pero el personal fue muy grosero. No somos hablantes nativos de español y decidimos sentarnos en un área que no estaba abierta  y luego el personal comenzó a abrir y se rió de nosotros. Fue muy incómodo/no responde."/>
    <s v="Lucas Wagner"/>
    <x v="1267"/>
    <s v="Google MB 2 - GMB - Rating: 2"/>
    <x v="3"/>
    <s v="SD"/>
    <x v="0"/>
    <x v="1"/>
    <x v="2"/>
    <s v=""/>
    <s v="Tienda Meser@"/>
    <s v=""/>
    <x v="4"/>
    <s v="SD"/>
    <d v="2024-05-13T00:00:00"/>
    <s v="16:24"/>
    <x v="0"/>
    <x v="3"/>
    <x v="4"/>
    <x v="0"/>
    <x v="3"/>
    <x v="0"/>
  </r>
  <r>
    <n v="393378"/>
    <s v="Reclamo elemento extraño crocante de manzana: papel manteca ticket #393378"/>
    <s v="Reclama crocante de manzana de 12 pz duro y que vino pegada a la lata de hornear en la base de la torta junto con el papel manteca. Se piden las disculpas por lo sucedido  se enviara cortesia delivery de torta de bruselina de 12 pzs."/>
    <s v="Monica Arribasplata"/>
    <x v="1268"/>
    <s v="Cortesía"/>
    <x v="15"/>
    <s v="100258377"/>
    <x v="2"/>
    <x v="3"/>
    <x v="4"/>
    <s v="99.00"/>
    <s v="Tienda"/>
    <s v="papel manteca"/>
    <x v="22"/>
    <s v="sd"/>
    <d v="2024-05-11T00:00:00"/>
    <s v="18:00-21:00"/>
    <x v="0"/>
    <x v="1"/>
    <x v="4"/>
    <x v="0"/>
    <x v="12"/>
    <x v="0"/>
  </r>
  <r>
    <n v="393383"/>
    <s v="Gracias por comunicarte con Joyeria Lua Moon💝 En unos minutos te Respondemos ☺️"/>
    <s v="indica que su turron de chocolate en porcion llego duro  se verfica con tienda y no hay incidencias.Cliente insistente se ofrece una porcion y deja de responder."/>
    <s v="Nelmary Duran"/>
    <x v="1269"/>
    <s v="sin reclamo a agregador"/>
    <x v="28"/>
    <s v="1171111219"/>
    <x v="1"/>
    <x v="10"/>
    <x v="3"/>
    <s v=""/>
    <s v="Sin responsable"/>
    <s v=""/>
    <x v="4"/>
    <s v="SD"/>
    <d v="2024-05-13T00:00:00"/>
    <s v="15:57"/>
    <x v="0"/>
    <x v="7"/>
    <x v="4"/>
    <x v="3"/>
    <x v="3"/>
    <x v="1"/>
  </r>
  <r>
    <n v="393413"/>
    <s v="Hola Ari  según lo conversado telefónicamente le hago llegar este mensaje para poder atender su caso."/>
    <s v="Indica que su pedido no llego   solo indica monto  cliente nos menciona que lo hizo en otra pasteleria.Agradece la respuesta."/>
    <s v="Ari "/>
    <x v="1270"/>
    <s v=""/>
    <x v="28"/>
    <s v="sd"/>
    <x v="3"/>
    <x v="14"/>
    <x v="6"/>
    <s v=""/>
    <s v="Sin responsable"/>
    <s v=""/>
    <x v="4"/>
    <s v="SD"/>
    <d v="2024-05-12T00:00:00"/>
    <s v="16:22"/>
    <x v="0"/>
    <x v="7"/>
    <x v="4"/>
    <x v="3"/>
    <x v="3"/>
    <x v="1"/>
  </r>
  <r>
    <n v="393419"/>
    <s v="Reclamo calidad de producto caja de alfajores Bolivar: crocantes ticket #393419"/>
    <s v="MAAL-001-0861 //reclama que caja de alfajores esta muy suave que no son del dia.Tienda no valida incidencias en el lote y el producto salio con empanada caliente  se entrega una nueva caja por cliente critico"/>
    <s v="Diana Luisa Valencia Villafana"/>
    <x v="1271"/>
    <s v="Libro de reclamaciones - Cortesía - sin reclamo a agregador"/>
    <x v="16"/>
    <s v="1171108079"/>
    <x v="1"/>
    <x v="5"/>
    <x v="3"/>
    <s v=""/>
    <s v="Tienda Vitrina"/>
    <s v="Muy húmedo"/>
    <x v="6"/>
    <s v="sd"/>
    <d v="2024-05-13T00:00:00"/>
    <s v="15:11"/>
    <x v="1"/>
    <x v="1"/>
    <x v="4"/>
    <x v="0"/>
    <x v="5"/>
    <x v="0"/>
  </r>
  <r>
    <n v="393450"/>
    <s v="Ha enviado una Imagen"/>
    <s v="reclama que pidio porcion de torta de chocolate y porcion de red velvet  sin embargo en su boleta sale tres leches de chocolate porcion e insiste que eso no pidio.Se explica y se ofrece una nueva porcion por insistente."/>
    <s v="Wilfredo Jesus Smith Montes"/>
    <x v="1272"/>
    <s v="Cortesía"/>
    <x v="2"/>
    <s v="2400030615"/>
    <x v="0"/>
    <x v="13"/>
    <x v="0"/>
    <s v=""/>
    <s v="Tienda Cajer@"/>
    <s v=""/>
    <x v="47"/>
    <s v="sd"/>
    <d v="2024-05-12T00:00:00"/>
    <s v="19:27"/>
    <x v="0"/>
    <x v="2"/>
    <x v="4"/>
    <x v="0"/>
    <x v="4"/>
    <x v="0"/>
  </r>
  <r>
    <n v="393451"/>
    <s v="Reclamo HON NEGATIVO Tienda san miguel Ticket 393451"/>
    <s v="Indica que el personal que manipula los alimentos debe usar mascarilla y toga ya que uno de ellos estornudó mientras los manipulaba / se informa a tienda e indica que se realizará el feedback con personal / Se agradece al cliente por el aviso. No responde"/>
    <s v="Jose Portal"/>
    <x v="1273"/>
    <s v="HON"/>
    <x v="3"/>
    <s v="SD"/>
    <x v="3"/>
    <x v="4"/>
    <x v="2"/>
    <s v=""/>
    <s v="Tienda"/>
    <s v=""/>
    <x v="4"/>
    <s v="SD"/>
    <d v="2024-05-13T00:00:00"/>
    <s v="18:55"/>
    <x v="0"/>
    <x v="3"/>
    <x v="4"/>
    <x v="0"/>
    <x v="3"/>
    <x v="0"/>
  </r>
  <r>
    <n v="393509"/>
    <s v="Ha enviado una Imagen: Buenos días"/>
    <s v="Reclama tarjeta impresa equivocada  se avisa a tienda   cliente no desea que se le envíe la tarjeta se tomara como feeback"/>
    <s v="jenny oyola frias"/>
    <x v="1274"/>
    <s v=""/>
    <x v="8"/>
    <s v="100261203"/>
    <x v="2"/>
    <x v="15"/>
    <x v="4"/>
    <s v=""/>
    <s v="Tienda Vitrina"/>
    <s v=""/>
    <x v="4"/>
    <s v="Gabriela Gonzáles"/>
    <d v="2024-05-14T00:00:00"/>
    <s v="09.00-10.00"/>
    <x v="0"/>
    <x v="0"/>
    <x v="4"/>
    <x v="0"/>
    <x v="7"/>
    <x v="0"/>
  </r>
  <r>
    <n v="393574"/>
    <s v="Hola Leila  según lo conversado telefónicamente le hago llegar este mensaje para poder atender su caso."/>
    <s v="consulta si se cambio la receta del cheesecake de oreo  ya que tenia un sabor no agradable  se menciona que no hemos tenido modificacion alguna"/>
    <s v="leila "/>
    <x v="1275"/>
    <s v=""/>
    <x v="28"/>
    <s v="1170830358"/>
    <x v="1"/>
    <x v="2"/>
    <x v="3"/>
    <s v=""/>
    <s v="Sin responsable"/>
    <s v=""/>
    <x v="4"/>
    <s v="SD"/>
    <d v="2024-05-13T00:00:00"/>
    <s v="10:38"/>
    <x v="0"/>
    <x v="7"/>
    <x v="4"/>
    <x v="3"/>
    <x v="3"/>
    <x v="1"/>
  </r>
  <r>
    <n v="393599"/>
    <s v="Reclamo mala atención Paso 28  Ticket:393599"/>
    <s v="cliente solicito porción red velvet y 1 mom caja de brownie  nos envia boleta donde le han cobrado 1 brownie individual adicional  se valida con tienda e indican que le van a devolver"/>
    <s v="María Fernanda Canchari Pastor"/>
    <x v="1276"/>
    <s v=""/>
    <x v="3"/>
    <s v="2400027694"/>
    <x v="0"/>
    <x v="2"/>
    <x v="0"/>
    <s v=""/>
    <s v="Tienda Cajer@"/>
    <s v=""/>
    <x v="4"/>
    <s v="alexander zuloaga"/>
    <d v="2024-05-14T00:00:00"/>
    <s v="12.33"/>
    <x v="0"/>
    <x v="3"/>
    <x v="4"/>
    <x v="0"/>
    <x v="3"/>
    <x v="0"/>
  </r>
  <r>
    <n v="393640"/>
    <s v="FEEDBACK RECLAMO DELIVERY PROPIO TIENDA Dos de Mayo#393640"/>
    <s v="Cliente reclama que le llego movido Mini tartaleta de frutos rojos box y mini alfajores box. Se envia nuevamente el pedido"/>
    <s v="Jessica Garay De Stoeckl"/>
    <x v="1277"/>
    <s v="Cortesía"/>
    <x v="10"/>
    <s v="100261109"/>
    <x v="2"/>
    <x v="13"/>
    <x v="4"/>
    <s v="119.99"/>
    <s v="Delivery MA"/>
    <s v=""/>
    <x v="18"/>
    <s v="Rudy Nestor Danke"/>
    <d v="2024-05-14T00:00:00"/>
    <s v="16:13"/>
    <x v="0"/>
    <x v="6"/>
    <x v="4"/>
    <x v="5"/>
    <x v="10"/>
    <x v="0"/>
  </r>
  <r>
    <n v="393650"/>
    <s v="Atencion Libro de reclamos MAAL-001-0862"/>
    <s v="MAAL-001-0862 cliente indica que la textura de la dulzura de pecanas porcion es muy seca// se reporta a tienda// tienda indica que no tuvo incidencias// Se explica y se ofrece un detalle por el aviso. No responde para cortesía"/>
    <s v="Luz Ñaupari Poves"/>
    <x v="1278"/>
    <s v="Libro de reclamaciones"/>
    <x v="11"/>
    <s v="sd"/>
    <x v="0"/>
    <x v="8"/>
    <x v="0"/>
    <s v=""/>
    <s v="Sin responsable"/>
    <s v="Seco"/>
    <x v="12"/>
    <s v="sd"/>
    <d v="2024-05-14T00:00:00"/>
    <s v="15:41"/>
    <x v="1"/>
    <x v="7"/>
    <x v="4"/>
    <x v="3"/>
    <x v="4"/>
    <x v="1"/>
  </r>
  <r>
    <n v="393665"/>
    <s v="FEEDBACK RECLAMO DELIVERY PROPIO TIENDA La mar#393665"/>
    <s v="reclama que su pedido tres leches clasica de 12 pzs llego movido y una parte destrozada  se avisa a tienda y se  hace envio del nuevo producto."/>
    <s v="Yossy Caballero"/>
    <x v="1279"/>
    <s v="Cortesía"/>
    <x v="10"/>
    <s v="100261346"/>
    <x v="2"/>
    <x v="1"/>
    <x v="4"/>
    <s v=""/>
    <s v="Delivery MA"/>
    <s v=""/>
    <x v="27"/>
    <s v="eduardo lopez"/>
    <d v="2024-05-14T00:00:00"/>
    <s v="16:00-17:00"/>
    <x v="0"/>
    <x v="6"/>
    <x v="4"/>
    <x v="5"/>
    <x v="1"/>
    <x v="0"/>
  </r>
  <r>
    <n v="393686"/>
    <s v="Llamada a 51943771367"/>
    <s v="enviaron por error el pedido el dia 14/05 y la orden estaba agendada para el 15/05.Se pide disculpas al cliente y se asegura que se enviara en la fecha programada. Se devuelve el pedido a tienda"/>
    <s v="Jose Meza"/>
    <x v="1280"/>
    <s v=""/>
    <x v="2"/>
    <s v="100261410"/>
    <x v="2"/>
    <x v="13"/>
    <x v="4"/>
    <s v=""/>
    <s v="Tienda Vitrina"/>
    <s v=""/>
    <x v="53"/>
    <s v="sd"/>
    <d v="2024-05-14T00:00:00"/>
    <s v="17:00-18:00"/>
    <x v="0"/>
    <x v="2"/>
    <x v="4"/>
    <x v="0"/>
    <x v="2"/>
    <x v="0"/>
  </r>
  <r>
    <n v="393715"/>
    <s v="Hola. hice un pedido el sábado  un box chico"/>
    <s v="cliente reclama 1 alfajor mini parcialmente incompleto en pedido Mom - petit box_x0009_ / tienda indica causa posible: transporte ya que fue pickup  deja de responder"/>
    <s v="Gabriela Olivas Abanto"/>
    <x v="1281"/>
    <s v=""/>
    <x v="1"/>
    <s v="100259951"/>
    <x v="2"/>
    <x v="10"/>
    <x v="5"/>
    <s v=""/>
    <s v="Sin responsable"/>
    <s v="Incompleto / Sin ingrediente"/>
    <x v="55"/>
    <s v="sd"/>
    <d v="2024-05-11T00:00:00"/>
    <s v="20:00-21:00"/>
    <x v="0"/>
    <x v="1"/>
    <x v="4"/>
    <x v="3"/>
    <x v="9"/>
    <x v="1"/>
  </r>
  <r>
    <n v="393768"/>
    <s v="Reclamo mala atención (San miguel) Ticket 393768"/>
    <s v="cliente  indica que fue a tienda San Miguel y se manchó pantalón nuevo con un pedazo de dulce en la silla/ cliente solo deseaba informar."/>
    <s v="Francisco "/>
    <x v="1282"/>
    <s v=""/>
    <x v="3"/>
    <s v="SD"/>
    <x v="0"/>
    <x v="4"/>
    <x v="2"/>
    <s v=""/>
    <s v="Tienda Meser@"/>
    <s v=""/>
    <x v="4"/>
    <s v="SD"/>
    <d v="2024-05-14T00:00:00"/>
    <s v="21:59"/>
    <x v="0"/>
    <x v="3"/>
    <x v="4"/>
    <x v="0"/>
    <x v="3"/>
    <x v="0"/>
  </r>
  <r>
    <n v="393871"/>
    <s v="Hola"/>
    <s v="Reclama no le llega tarjeta impresa / Se verifica en sistema y sale no impresa / Se informa a tienda / Tienda indica no aparecía y ya se reportó con TI / Se procederá a enviar la tarjeta impresa / se brinda cortesía por el incidente"/>
    <s v="Carla Rosas"/>
    <x v="1283"/>
    <s v="Cortesía"/>
    <x v="8"/>
    <s v="100261606"/>
    <x v="2"/>
    <x v="12"/>
    <x v="4"/>
    <s v="16.00"/>
    <s v="Sistema"/>
    <s v=""/>
    <x v="4"/>
    <s v="SD"/>
    <d v="2024-05-15T00:00:00"/>
    <s v="15:00-16:00"/>
    <x v="0"/>
    <x v="0"/>
    <x v="4"/>
    <x v="4"/>
    <x v="7"/>
    <x v="1"/>
  </r>
  <r>
    <n v="393900"/>
    <s v="Hola Olinda  según lo conversado telefónicamente le hago llegar este mensaje para poder atender su caso."/>
    <s v="pidio 2 kekes de zanahoria en porcion y una cajita de alfajor solo le llego 1 keke de zanahoria se confirma con tienda y envian el producto faltante."/>
    <s v="Olinda Arellano"/>
    <x v="1284"/>
    <s v="sin reclamo a agregador"/>
    <x v="0"/>
    <s v="1173046831"/>
    <x v="1"/>
    <x v="10"/>
    <x v="3"/>
    <s v=""/>
    <s v="Tienda Vitrina"/>
    <s v=""/>
    <x v="68"/>
    <s v="Nadim Aspajo"/>
    <d v="2024-05-15T00:00:00"/>
    <s v="16:21"/>
    <x v="0"/>
    <x v="0"/>
    <x v="4"/>
    <x v="0"/>
    <x v="11"/>
    <x v="0"/>
  </r>
  <r>
    <n v="393928"/>
    <s v="Señor"/>
    <s v="pidió cheesecake de oreo 12pzs y le llego cheesecake de frutos rojos 12pzs  tienda indica que se le envió el pedido correcto ya que aparece en la boleta  clienta no tiene la boleta e insiste que no solicito eso  tienda envía el pedido por cliente critico"/>
    <s v="Pilar "/>
    <x v="1285"/>
    <s v="Cortesía"/>
    <x v="3"/>
    <s v="2400027144"/>
    <x v="0"/>
    <x v="3"/>
    <x v="0"/>
    <s v=""/>
    <s v="Tienda Cajer@"/>
    <s v=""/>
    <x v="24"/>
    <s v="SD"/>
    <d v="2024-05-15T00:00:00"/>
    <s v="16:30"/>
    <x v="0"/>
    <x v="3"/>
    <x v="4"/>
    <x v="0"/>
    <x v="13"/>
    <x v="0"/>
  </r>
  <r>
    <n v="393937"/>
    <s v="Hola Darlene   según lo conversado telefónicamente le hago llegar este mensaje para poder atender su caso."/>
    <s v="Reclama que su box de minialfajores llegaron movidos.Se valida compra y envío por rappi por lo que se le indica hacer su reclamo por su canal de compra."/>
    <s v="Darlene Elizabeth Mariñas Tantachuco"/>
    <x v="1286"/>
    <s v="sin reclamo a agregador"/>
    <x v="5"/>
    <s v="2183015996"/>
    <x v="1"/>
    <x v="2"/>
    <x v="1"/>
    <s v=""/>
    <s v="Delivery agregadores"/>
    <s v=""/>
    <x v="129"/>
    <s v="SD"/>
    <d v="2024-05-15T00:00:00"/>
    <s v="18:22"/>
    <x v="0"/>
    <x v="4"/>
    <x v="4"/>
    <x v="2"/>
    <x v="5"/>
    <x v="1"/>
  </r>
  <r>
    <n v="393938"/>
    <s v="A diferencia de otras marcas q pido"/>
    <s v="cliente reclama que su porcion de pie de limon llego movido  se valida que no a realizado ningún reclamo con el agregador/ se consulta con tienda que el producto salio en perfectas condiciones/ se indica que tiene que comunicarse con soporte de pedidos ya"/>
    <s v="adriana saret Noblega Lozano"/>
    <x v="1287"/>
    <s v="sin reclamo a agregador"/>
    <x v="5"/>
    <s v="1173300879"/>
    <x v="1"/>
    <x v="2"/>
    <x v="3"/>
    <s v=""/>
    <s v="Delivery agregadores"/>
    <s v=""/>
    <x v="15"/>
    <s v="sd"/>
    <d v="2024-05-15T00:00:00"/>
    <s v="19.05"/>
    <x v="0"/>
    <x v="4"/>
    <x v="4"/>
    <x v="2"/>
    <x v="4"/>
    <x v="1"/>
  </r>
  <r>
    <n v="393946"/>
    <s v="Buenas noches hoy compré un galleton de chip de 8.00 lo comi en la mesa del mismo local Decidí comprar varios más y la vendedora nos ofreció un paquete diciendo q es igual al q probé. Resulta q al descubrir eran una galletas chicas y vino partidas y no..."/>
    <s v="Cliente menciona que solicitó galletón y tienda le recomendo la caja de chips de chocolate pero no fue de su agrado/ no procede debido a que el cliente es quien decide comprar. Se da cortesía por criticidad del caso"/>
    <s v="Flora Doris Aquino Huaman"/>
    <x v="1288"/>
    <s v="Cortesía"/>
    <x v="28"/>
    <s v="2400031171"/>
    <x v="0"/>
    <x v="10"/>
    <x v="0"/>
    <s v=""/>
    <s v="Tienda Vitrina"/>
    <s v=""/>
    <x v="111"/>
    <s v="sd"/>
    <d v="2024-05-15T00:00:00"/>
    <s v="17.10"/>
    <x v="0"/>
    <x v="7"/>
    <x v="4"/>
    <x v="0"/>
    <x v="43"/>
    <x v="0"/>
  </r>
  <r>
    <n v="393962"/>
    <s v="Hola Chandru  según lo conversado telefónicamente le hago llegar este mensaje para poder atender su caso."/>
    <s v="Hizo pedido de torta red velvet de 12 pzs  indica esta pasada  tienda informa que no tuvieron observacion  se informa calidad producto  no procede"/>
    <s v="Chandru Sanwaldas Jagtiniani"/>
    <x v="1289"/>
    <s v="sin reclamo a agregador"/>
    <x v="28"/>
    <s v="1173469340"/>
    <x v="1"/>
    <x v="9"/>
    <x v="3"/>
    <s v=""/>
    <s v="Sin responsable"/>
    <s v=""/>
    <x v="37"/>
    <s v="sd"/>
    <d v="2024-05-15T00:00:00"/>
    <s v="21.00"/>
    <x v="0"/>
    <x v="7"/>
    <x v="4"/>
    <x v="3"/>
    <x v="15"/>
    <x v="1"/>
  </r>
  <r>
    <n v="393963"/>
    <s v="MAAL-001-0863 LIBRO DE RECLAMO (SAN MIGUEL ) Ticket 393963"/>
    <s v="MAAL-001-0863 cliente indica que le parece mal no poder hacer su compra por un celular y que deba hacerla por una laptop / se le indica como realizar compra web"/>
    <s v="Diana Agapito"/>
    <x v="1290"/>
    <s v="Libro de reclamaciones"/>
    <x v="9"/>
    <s v="SD"/>
    <x v="0"/>
    <x v="6"/>
    <x v="0"/>
    <s v=""/>
    <s v="SD"/>
    <s v=""/>
    <x v="4"/>
    <s v="SD"/>
    <d v="2024-05-15T00:00:00"/>
    <s v="21:30"/>
    <x v="1"/>
    <x v="7"/>
    <x v="4"/>
    <x v="1"/>
    <x v="3"/>
    <x v="1"/>
  </r>
  <r>
    <n v="394030"/>
    <s v="Reclamo HON NEGATIVO (LA ENCALADA) Ticket 394030"/>
    <s v="pidio bruselina de lucuma y le dieron de fresa  al reclamar demoraron mas tiempo en preparar la torta correcta y esto generó una demora de 15 minutos  se toma feedback"/>
    <s v="Kaori Azama"/>
    <x v="1291"/>
    <s v="HON"/>
    <x v="4"/>
    <s v="sd"/>
    <x v="0"/>
    <x v="8"/>
    <x v="5"/>
    <s v=""/>
    <s v="Tienda Vitrina"/>
    <s v=""/>
    <x v="9"/>
    <s v="Bryan Castro"/>
    <d v="2024-05-16T00:00:00"/>
    <s v="13:44"/>
    <x v="0"/>
    <x v="3"/>
    <x v="4"/>
    <x v="0"/>
    <x v="8"/>
    <x v="0"/>
  </r>
  <r>
    <n v="394111"/>
    <s v="FEEDBACK RECLAMO PEDIDO EQUIVOCADO TIENDA La mar  #394111"/>
    <s v="pidio torta de chocolate en porcion le llego cheseecake de oreo en porcion se cordina con tienda el envio del producto correcto."/>
    <s v="Javier Piza"/>
    <x v="1292"/>
    <s v="Cortesía"/>
    <x v="2"/>
    <s v="2400037587"/>
    <x v="0"/>
    <x v="1"/>
    <x v="0"/>
    <s v="16.00"/>
    <s v="Tienda Vitrina"/>
    <s v=""/>
    <x v="25"/>
    <s v="Danny Medina"/>
    <d v="2024-05-16T00:00:00"/>
    <s v="17:19"/>
    <x v="0"/>
    <x v="2"/>
    <x v="4"/>
    <x v="0"/>
    <x v="4"/>
    <x v="0"/>
  </r>
  <r>
    <n v="394127"/>
    <s v="Reclamo elemento extraño clip-Dos de mayo: Keke de platano ticket #394127"/>
    <s v="cliente indica que encontró un clip en su keke de plátano 8 pzs / se solicitan evidencias / no envía la boleta porque no lo tiene / se ofrece cortesía  pero no acepta / se informa a tienda"/>
    <s v="Yovana Bejar"/>
    <x v="1293"/>
    <s v=""/>
    <x v="15"/>
    <s v="sd"/>
    <x v="0"/>
    <x v="13"/>
    <x v="0"/>
    <s v=""/>
    <s v="Tienda"/>
    <s v="Otro"/>
    <x v="150"/>
    <s v="sd"/>
    <d v="2024-05-16T00:00:00"/>
    <s v="15:00-16:00"/>
    <x v="0"/>
    <x v="1"/>
    <x v="4"/>
    <x v="0"/>
    <x v="11"/>
    <x v="0"/>
  </r>
  <r>
    <n v="394133"/>
    <s v="Ok  está bien"/>
    <s v="cliente reclama que encontró un gusano dentro de su caja de cookiss cranberry   envía evidencias se le ofrece un nuevo envió. Calidad indica que no es de planta"/>
    <s v="Katherine Palomino"/>
    <x v="1294"/>
    <s v="Cortesía - sin reclamo a agregador - Recojo de Muestra"/>
    <x v="15"/>
    <s v="2183019826"/>
    <x v="1"/>
    <x v="13"/>
    <x v="1"/>
    <s v=""/>
    <s v="Sin responsable"/>
    <s v="gusano"/>
    <x v="144"/>
    <s v="SD"/>
    <d v="2024-05-15T00:00:00"/>
    <s v="19:01"/>
    <x v="0"/>
    <x v="1"/>
    <x v="4"/>
    <x v="3"/>
    <x v="54"/>
    <x v="1"/>
  </r>
  <r>
    <n v="394266"/>
    <s v="#(394266) DEVOLUCION (FAVIAN LOPE+ 86.00)"/>
    <s v="solicita devolucion de pedido por error compro porciones adicionales  se genera la nc se avisa a tienda y cliente vuelve a realizar compra"/>
    <s v="Fabian Roberto Lope Lino"/>
    <x v="1295"/>
    <s v="devolución"/>
    <x v="7"/>
    <s v="100262113"/>
    <x v="2"/>
    <x v="5"/>
    <x v="4"/>
    <s v="86.00"/>
    <s v="Sin responsable"/>
    <s v=""/>
    <x v="4"/>
    <s v="sd"/>
    <d v="2024-05-17T00:00:00"/>
    <s v="13:00-14:00"/>
    <x v="0"/>
    <x v="5"/>
    <x v="4"/>
    <x v="3"/>
    <x v="3"/>
    <x v="1"/>
  </r>
  <r>
    <n v="394295"/>
    <s v="MARIA ALMENARA"/>
    <s v="N°048-2024 Cliente reclama que 4 personales de tienda lo maltrataron. Su primer pago fue rechazado y la mesera sin consultar al cliente volvio a pasar la tarjeta. No le quisieron entregar el libro y la forma la cual le hablaron no fue el correcto. A esper"/>
    <s v="Eduardo "/>
    <x v="1296"/>
    <s v="Libro de reclamaciones"/>
    <x v="12"/>
    <s v="240005383"/>
    <x v="0"/>
    <x v="4"/>
    <x v="2"/>
    <s v=""/>
    <s v="Tienda Meser@"/>
    <s v=""/>
    <x v="4"/>
    <s v="SD"/>
    <d v="2024-05-16T00:00:00"/>
    <s v="21:08:14"/>
    <x v="1"/>
    <x v="3"/>
    <x v="4"/>
    <x v="0"/>
    <x v="3"/>
    <x v="0"/>
  </r>
  <r>
    <n v="394325"/>
    <s v="Ha enviado una Imagen"/>
    <s v="Pidió torta de chocolate de 12 pzs y topper happy bday grande / No le llegó topper happy bday grande / Se informa a tienda / Tienda indica no salió en comanda / Se crea guía para que se envíe / Se entregó topper"/>
    <s v="Mary Tello Tello"/>
    <x v="1297"/>
    <s v="Cortesía"/>
    <x v="0"/>
    <s v="100262092"/>
    <x v="2"/>
    <x v="1"/>
    <x v="4"/>
    <s v=""/>
    <s v="Sistema"/>
    <s v=""/>
    <x v="44"/>
    <s v="SD"/>
    <d v="2024-05-17T00:00:00"/>
    <s v="15:00-16:00"/>
    <x v="0"/>
    <x v="0"/>
    <x v="4"/>
    <x v="4"/>
    <x v="22"/>
    <x v="1"/>
  </r>
  <r>
    <n v="394330"/>
    <s v="#394330 DEVOLUCION Mayumi Guillermo + 196.00 soles"/>
    <s v="solicita devolucion de doble pago  su empresa por error hizo transferencia del monto de la factura cuando ya habia sido pagado en tienda  se consultara con area contable."/>
    <s v="Mayumi Annie Guillermo Cruz"/>
    <x v="1298"/>
    <s v="devolución"/>
    <x v="7"/>
    <s v="2400029348"/>
    <x v="0"/>
    <x v="8"/>
    <x v="0"/>
    <s v="196.00"/>
    <s v="Sin responsable"/>
    <s v=""/>
    <x v="4"/>
    <s v="SD"/>
    <d v="2024-04-25T00:00:00"/>
    <s v="17:26"/>
    <x v="0"/>
    <x v="5"/>
    <x v="4"/>
    <x v="3"/>
    <x v="3"/>
    <x v="1"/>
  </r>
  <r>
    <n v="394336"/>
    <s v="FEEDBACK RECLAMO DELIVERY PROPIO TIENDA San Miguel#394336"/>
    <s v="cliente reclama que su bruselina de chocolate con lucuma 12pz llego movido  fue entrega con delivery propio  se avisa a tienda y envian nuevo producto."/>
    <s v="Yolanda Diaz Guevara"/>
    <x v="1299"/>
    <s v="Cortesía"/>
    <x v="10"/>
    <s v="100261424"/>
    <x v="2"/>
    <x v="4"/>
    <x v="4"/>
    <s v=""/>
    <s v="Delivery MA"/>
    <s v=""/>
    <x v="72"/>
    <s v="franco godoy"/>
    <d v="2024-05-17T00:00:00"/>
    <s v="11:00-12:00"/>
    <x v="0"/>
    <x v="6"/>
    <x v="4"/>
    <x v="5"/>
    <x v="8"/>
    <x v="0"/>
  </r>
  <r>
    <n v="394358"/>
    <s v="Atencion Libro de reclamos MAAL-001-0864"/>
    <s v="MAAL-001-0864 reclama que no se entregó pedido porque motorizado no esperó / Se informa a soporte / Se le ofrece cortesía / No desea el producto  pide devolución."/>
    <s v="Carla Balbuena"/>
    <x v="1300"/>
    <s v="Libro de reclamaciones - devolución"/>
    <x v="12"/>
    <s v="100261872-R"/>
    <x v="2"/>
    <x v="2"/>
    <x v="4"/>
    <s v="97.00"/>
    <s v="Delivery MA"/>
    <s v=""/>
    <x v="4"/>
    <s v="Eduardo Mendez"/>
    <d v="2024-05-17T00:00:00"/>
    <s v="15:00-16:00"/>
    <x v="1"/>
    <x v="3"/>
    <x v="4"/>
    <x v="5"/>
    <x v="3"/>
    <x v="0"/>
  </r>
  <r>
    <n v="394381"/>
    <s v="FEEDBACK RECLAMO PEDIDO EQUIVOCADO TIENDA Paso 28 #394381"/>
    <s v="cliente pidió minimaria de bruselina de vainilla y fresas y recibió porción de bruselina de vainilla y fresas /se da aviso a  tienda para envió  del producto correcto. / Se entrega producto correcto"/>
    <s v="Silvana Flores"/>
    <x v="1301"/>
    <s v="Cortesía - sin reclamo a agregador"/>
    <x v="2"/>
    <s v="1175210606"/>
    <x v="1"/>
    <x v="2"/>
    <x v="3"/>
    <s v="16.00"/>
    <s v="Tienda Vitrina"/>
    <s v=""/>
    <x v="5"/>
    <s v="Melissa Cabana"/>
    <d v="2024-05-17T00:00:00"/>
    <s v="16:25"/>
    <x v="0"/>
    <x v="2"/>
    <x v="4"/>
    <x v="0"/>
    <x v="4"/>
    <x v="0"/>
  </r>
  <r>
    <n v="394409"/>
    <s v="FEEDBACK RECLAMO PEDIDO EQUIVOCADO TIENDA La mar #394409"/>
    <s v="Solicito una torta blue velvet de 12 pz y le entregaron una bruselina de vainilla &amp; fresa de 12 pz  se notifica a tienda lo envian y llego movido nuevamente .Cliente deja de responder."/>
    <s v="cristian torres"/>
    <x v="1302"/>
    <s v="Cortesía"/>
    <x v="2"/>
    <s v="2400037566"/>
    <x v="0"/>
    <x v="1"/>
    <x v="0"/>
    <s v=""/>
    <s v="Tienda Vitrina"/>
    <s v=""/>
    <x v="9"/>
    <s v="alejandra salas"/>
    <d v="2024-05-17T00:00:00"/>
    <s v="19:19"/>
    <x v="0"/>
    <x v="2"/>
    <x v="4"/>
    <x v="0"/>
    <x v="8"/>
    <x v="0"/>
  </r>
  <r>
    <n v="394427"/>
    <s v="Ha enviado una Imagen"/>
    <s v="cliente reclama que no le entregaron su porción de tres leches clásica  menciona que esta en Arequipa   coordinara la fecha de entrega a su regreso   para entrega de su pedido  se da aviso a tienda."/>
    <s v="Maria Quispe Duran"/>
    <x v="1303"/>
    <s v=""/>
    <x v="0"/>
    <s v="2400024647"/>
    <x v="0"/>
    <x v="11"/>
    <x v="0"/>
    <s v=""/>
    <s v="Tienda Vitrina"/>
    <s v=""/>
    <x v="46"/>
    <s v="sd"/>
    <d v="2024-05-17T00:00:00"/>
    <s v="13:21"/>
    <x v="0"/>
    <x v="0"/>
    <x v="4"/>
    <x v="0"/>
    <x v="4"/>
    <x v="0"/>
  </r>
  <r>
    <n v="394524"/>
    <s v="Buenas tarded"/>
    <s v="Compro pie de limon 12pz + toper no enviaron el topper.Se  cordina con tienda y se envia al cliente."/>
    <s v="Marilux Flores"/>
    <x v="1304"/>
    <s v=""/>
    <x v="0"/>
    <s v="100262108"/>
    <x v="2"/>
    <x v="11"/>
    <x v="5"/>
    <s v=""/>
    <s v="Tienda Vitrina"/>
    <s v=""/>
    <x v="151"/>
    <s v="Andrea Sanchez"/>
    <d v="2024-05-18T00:00:00"/>
    <s v="11:00-12:00"/>
    <x v="0"/>
    <x v="0"/>
    <x v="4"/>
    <x v="0"/>
    <x v="56"/>
    <x v="0"/>
  </r>
  <r>
    <n v="394570"/>
    <s v="Eso que ya la habia acomodado por que llego toda desparamada"/>
    <s v="cliente rappi reclama que su red velvet 12pz llego movido  tienda indica salio en buen estado  sin reclamo agregador  derivamos a su soporte Rappi"/>
    <s v="Ana Maria Castro Mendivil"/>
    <x v="1305"/>
    <s v="sin reclamo a agregador"/>
    <x v="5"/>
    <s v="2183220535"/>
    <x v="1"/>
    <x v="13"/>
    <x v="1"/>
    <s v=""/>
    <s v="Delivery agregadores"/>
    <s v=""/>
    <x v="26"/>
    <s v="sd"/>
    <d v="2024-05-18T00:00:00"/>
    <s v="14:28"/>
    <x v="0"/>
    <x v="4"/>
    <x v="4"/>
    <x v="2"/>
    <x v="15"/>
    <x v="1"/>
  </r>
  <r>
    <n v="394599"/>
    <s v="Llamada a 519993620023"/>
    <s v="cliente no quiere recibir pedido a drive porque ella solicito con un familiar cambio por torta de chocolate 12pzas y le llego tres leches de chocolate 12pzas  se da aviso a tienda  tienda por excepción enviara la torta de chocolate  se adjunta evidencias."/>
    <s v="Mery Paola Liza Amaya"/>
    <x v="1306"/>
    <s v=""/>
    <x v="2"/>
    <s v="2400015941"/>
    <x v="0"/>
    <x v="6"/>
    <x v="4"/>
    <s v=""/>
    <s v="Tienda Cajer@"/>
    <s v=""/>
    <x v="4"/>
    <s v="SD"/>
    <d v="2024-05-18T00:00:00"/>
    <s v="17:00-18:00"/>
    <x v="0"/>
    <x v="2"/>
    <x v="4"/>
    <x v="0"/>
    <x v="3"/>
    <x v="0"/>
  </r>
  <r>
    <n v="394620"/>
    <s v="Hola noemi  según lo conversado telefónicamente le hago llegar este mensaje para poder atender su caso."/>
    <s v="Reclama que su carrot cake 12pzs comprada por pedidos ya esta movido y poco presentable se explica los cuidados de tienda y que es posible que no tuvieron cuidado en el transporte  con reclamo agregador y compensación de 29.70"/>
    <s v="Noemi Sanchez"/>
    <x v="1307"/>
    <s v="con reclamo a agregador"/>
    <x v="5"/>
    <s v="1176456837"/>
    <x v="1"/>
    <x v="7"/>
    <x v="3"/>
    <s v=""/>
    <s v="Delivery agregadores"/>
    <s v=""/>
    <x v="16"/>
    <s v="sd"/>
    <d v="2024-05-18T00:00:00"/>
    <s v="18:32"/>
    <x v="0"/>
    <x v="4"/>
    <x v="4"/>
    <x v="2"/>
    <x v="1"/>
    <x v="1"/>
  </r>
  <r>
    <n v="394637"/>
    <s v="MAAL-001-0865 LIBRO DE RECLAMO POR DEMORA (LA MARINA) Ticket 394637"/>
    <s v="MAAL-001-0865 /  reclama demora de 45 minutos en entrega de su pedido en tienda digital.Se pidio disculpas por la demora y se aviso a tienda"/>
    <s v="Karen Ancajima"/>
    <x v="1308"/>
    <s v="Libro de reclamaciones"/>
    <x v="21"/>
    <s v="05670"/>
    <x v="5"/>
    <x v="12"/>
    <x v="8"/>
    <s v=""/>
    <s v="Tienda Vitrina"/>
    <s v=""/>
    <x v="4"/>
    <s v="Mayza Pastor"/>
    <d v="2024-05-18T00:00:00"/>
    <s v="19:38"/>
    <x v="1"/>
    <x v="3"/>
    <x v="4"/>
    <x v="0"/>
    <x v="3"/>
    <x v="0"/>
  </r>
  <r>
    <n v="394674"/>
    <s v="FEEDBACK RECLAMO DELIVERY PROPIO TIENDA (LA MAR) #(394674)"/>
    <s v="Nos  menciona que el motorizado la llamo y le propone un punto medio para recoger ya que las calles estan cerradas  pedido entregado / se entrega pedido / se explica que se tomarán medidas correctivas a fin de mejorar"/>
    <s v="Yackeline Linares"/>
    <x v="1309"/>
    <s v=""/>
    <x v="10"/>
    <s v="100262462"/>
    <x v="2"/>
    <x v="1"/>
    <x v="4"/>
    <s v=""/>
    <s v="Delivery MA"/>
    <s v=""/>
    <x v="18"/>
    <s v="Jean Felix"/>
    <d v="2024-05-19T00:00:00"/>
    <s v="08:00-09:00"/>
    <x v="0"/>
    <x v="6"/>
    <x v="4"/>
    <x v="5"/>
    <x v="10"/>
    <x v="0"/>
  </r>
  <r>
    <n v="394702"/>
    <s v="ok gracias"/>
    <s v="40 minutos aproximadamente - Reclama demora en entrega de pedido e indica que sus panes llegaron fríos  los huevos no tenían sal y la demora correspondiente / se hará feedback y medidas correctivas"/>
    <s v="Marzia Loyola"/>
    <x v="1310"/>
    <s v=""/>
    <x v="4"/>
    <s v="2400038349"/>
    <x v="0"/>
    <x v="1"/>
    <x v="2"/>
    <s v=""/>
    <s v="Tienda Cocina"/>
    <s v=""/>
    <x v="4"/>
    <s v="Jhonathan Robles // Kevin Yepez"/>
    <d v="2024-05-19T00:00:00"/>
    <s v="10:23:09"/>
    <x v="0"/>
    <x v="3"/>
    <x v="4"/>
    <x v="0"/>
    <x v="3"/>
    <x v="0"/>
  </r>
  <r>
    <n v="394707"/>
    <s v="Hola    según lo conversado telefónicamente le hago llegar este mensaje para poder atender su caso."/>
    <s v="Cliente pidio bruselina de chocolate &amp; fresas 12 pzs y Topper Happy Bday grande  no entregaron topper. Tienda envía producto faltante y cortesia de una galleta"/>
    <s v="Zaret Matos"/>
    <x v="1311"/>
    <s v=""/>
    <x v="0"/>
    <s v="100261751"/>
    <x v="2"/>
    <x v="3"/>
    <x v="4"/>
    <s v=""/>
    <s v="Tienda Vitrina"/>
    <s v=""/>
    <x v="44"/>
    <s v="Milena Rojas"/>
    <d v="2024-05-18T00:00:00"/>
    <s v="11:00-12:00"/>
    <x v="0"/>
    <x v="0"/>
    <x v="4"/>
    <x v="0"/>
    <x v="22"/>
    <x v="0"/>
  </r>
  <r>
    <n v="394736"/>
    <s v="FEEDBACK RECLAMO PEDIDO EQUIVOCADO TIENDA (LA MOLINA ) #(394736)"/>
    <s v="Cliente realizó pedido de party box / en vez de alfajores llegaron crocantes de manzana / se informa y consulta con tienda / tienda enviará pedido correcto 20/05/2024"/>
    <s v="Carolina Silva"/>
    <x v="1312"/>
    <s v="Cortesía"/>
    <x v="2"/>
    <s v="100261997"/>
    <x v="2"/>
    <x v="0"/>
    <x v="4"/>
    <s v=""/>
    <s v="Tienda Vitrina"/>
    <s v=""/>
    <x v="152"/>
    <s v="Mariana"/>
    <d v="2024-05-18T00:00:00"/>
    <s v="14:00-15:00"/>
    <x v="0"/>
    <x v="2"/>
    <x v="4"/>
    <x v="0"/>
    <x v="9"/>
    <x v="0"/>
  </r>
  <r>
    <n v="394771"/>
    <s v="Hola Viviana  según lo conversado telefónicamente le hago llegar este mensaje para poder atender su caso."/>
    <s v="pidió 2 cheesecake frutos rojos porción 1  redvelvet porción   pero solo llegó 1 cheesecake de frutos y 1 porción de redvelvet / se consulta con tienda / tienda hará envío del pedido restante"/>
    <s v="Viviana Gómez"/>
    <x v="1313"/>
    <s v=""/>
    <x v="0"/>
    <s v="202405191430001"/>
    <x v="1"/>
    <x v="8"/>
    <x v="7"/>
    <s v=""/>
    <s v="Tienda Vitrina"/>
    <s v=""/>
    <x v="75"/>
    <s v="Paola Lopez"/>
    <d v="2024-05-19T00:00:00"/>
    <s v="14:30"/>
    <x v="0"/>
    <x v="0"/>
    <x v="4"/>
    <x v="0"/>
    <x v="4"/>
    <x v="0"/>
  </r>
  <r>
    <n v="394776"/>
    <s v="Llamada de Lucía Mercedes Torpoco Ca"/>
    <s v="Tienda dan miguel no brindo la dedicatoria que habia solicitado el cliente a tienda bolivar / se informa a tienda / se crea guía autorizada por Rodrigo por envío"/>
    <s v="Lucia Mercedes Torpoco"/>
    <x v="1314"/>
    <s v=""/>
    <x v="14"/>
    <s v="2400054601"/>
    <x v="0"/>
    <x v="4"/>
    <x v="4"/>
    <s v=""/>
    <s v="Tienda Supervisor"/>
    <s v=""/>
    <x v="4"/>
    <s v="Carlos Cosio"/>
    <d v="2024-05-19T00:00:00"/>
    <s v="15:00-16:00"/>
    <x v="0"/>
    <x v="0"/>
    <x v="4"/>
    <x v="0"/>
    <x v="14"/>
    <x v="0"/>
  </r>
  <r>
    <n v="394780"/>
    <s v="Hola"/>
    <s v="cliente indica que su redvelvet 12p no cuenta con las capas de fudge ofrecidas en la web / se consulta con tienda / no procede  solo es percepción del cliente ya que si cuenta con fudge  se informa al cliente"/>
    <s v="Ines Gonzales"/>
    <x v="1315"/>
    <s v=""/>
    <x v="28"/>
    <s v="100262516"/>
    <x v="2"/>
    <x v="13"/>
    <x v="4"/>
    <s v=""/>
    <s v="SD"/>
    <s v=""/>
    <x v="37"/>
    <s v="sd"/>
    <d v="2024-05-19T00:00:00"/>
    <s v="15:00-16:00"/>
    <x v="0"/>
    <x v="7"/>
    <x v="4"/>
    <x v="1"/>
    <x v="15"/>
    <x v="1"/>
  </r>
  <r>
    <n v="394809"/>
    <s v="Me ayudaron me dieron una porción gratis y yo feliz 🙂"/>
    <s v="solicito keke de manzana porción y torta de chocolate porción  le entregaron keke de chocolate. Tienda soluciona el caso con el cliente y le dan una cortesía"/>
    <s v="Jennifer Galvez Ospinal"/>
    <x v="1316"/>
    <s v="sin télefono"/>
    <x v="2"/>
    <s v="2400037193"/>
    <x v="0"/>
    <x v="8"/>
    <x v="0"/>
    <s v=""/>
    <s v="Tienda Vitrina"/>
    <s v=""/>
    <x v="102"/>
    <s v="jean carlos zuñiga"/>
    <d v="2024-05-19T00:00:00"/>
    <s v="16.40"/>
    <x v="0"/>
    <x v="2"/>
    <x v="4"/>
    <x v="0"/>
    <x v="11"/>
    <x v="0"/>
  </r>
  <r>
    <n v="394834"/>
    <s v="Hola daniela  según lo conversado telefónicamente le hago llegar este mensaje para poder atender su caso."/>
    <s v="no le llego 1 porción de torta de chocolate a su pedido  sin reclamo agregador  se avisa a tienda  y envían el pedido correcto."/>
    <s v="Daniela Mayca Rodriguez"/>
    <x v="1317"/>
    <s v="sin reclamo a agregador"/>
    <x v="0"/>
    <s v="1177738490"/>
    <x v="1"/>
    <x v="0"/>
    <x v="3"/>
    <s v=""/>
    <s v="Tienda Vitrina"/>
    <s v=""/>
    <x v="7"/>
    <s v="Michelle Gomez"/>
    <d v="2024-05-19T00:00:00"/>
    <s v="18:05"/>
    <x v="0"/>
    <x v="0"/>
    <x v="4"/>
    <x v="0"/>
    <x v="4"/>
    <x v="0"/>
  </r>
  <r>
    <n v="394869"/>
    <s v="Hola Jose  según lo conversado telefónicamente le hago llegar este mensaje para poder atender su caso."/>
    <s v="tienda no le entregó la galleta rellena de nutella  tienda realiza el envío. Se brinda el código de Rappi al cliente por la demora el rappi se fue con la galleta. cliente recoge en tienda"/>
    <s v="Jose Rodriguez"/>
    <x v="1318"/>
    <s v=""/>
    <x v="0"/>
    <s v="2400028301"/>
    <x v="0"/>
    <x v="3"/>
    <x v="0"/>
    <s v=""/>
    <s v="Tienda Vitrina"/>
    <s v=""/>
    <x v="31"/>
    <s v="SD"/>
    <d v="2024-05-19T00:00:00"/>
    <s v="20.44"/>
    <x v="0"/>
    <x v="0"/>
    <x v="4"/>
    <x v="0"/>
    <x v="17"/>
    <x v="0"/>
  </r>
  <r>
    <n v="394915"/>
    <s v="#(394915) DEVOLUCION (Alonso Villanueva+ 146.00)"/>
    <s v="Cambio de topper happy bday a topper make a wish// cliente no desea ese topper desea velitas// tienda informa que no hay disponibilidad// se cancela pedido// supervisor informa a destiempo rango de"/>
    <s v="Alonso Villanueva Gonzalez"/>
    <x v="1319"/>
    <s v="Stock 86 - devolución"/>
    <x v="3"/>
    <s v="100262478"/>
    <x v="2"/>
    <x v="3"/>
    <x v="4"/>
    <s v=""/>
    <s v="Tienda Supervisor"/>
    <s v=""/>
    <x v="4"/>
    <s v="Luis Morales"/>
    <d v="2024-05-20T00:00:00"/>
    <s v="10.00-11.00"/>
    <x v="0"/>
    <x v="3"/>
    <x v="4"/>
    <x v="0"/>
    <x v="3"/>
    <x v="0"/>
  </r>
  <r>
    <n v="394950"/>
    <s v="Ohhh veré si puedo ir. Gracias"/>
    <s v="Tienda no le entrego la galleta de cortesía debido a que solo era a los que corrian los 42k. Se alerta el caso y mencionan que ahora se entregara a todos. Se coordina cortesía con cliente en tienda"/>
    <s v="Florina Alejandra Nolasco Montoya"/>
    <x v="1320"/>
    <s v=""/>
    <x v="28"/>
    <s v="SD"/>
    <x v="0"/>
    <x v="13"/>
    <x v="0"/>
    <s v=""/>
    <s v="Sin responsable"/>
    <s v=""/>
    <x v="4"/>
    <s v="SD"/>
    <d v="2024-05-18T00:00:00"/>
    <s v="SD"/>
    <x v="0"/>
    <x v="7"/>
    <x v="4"/>
    <x v="3"/>
    <x v="3"/>
    <x v="1"/>
  </r>
  <r>
    <n v="395065"/>
    <s v="Hola!"/>
    <s v="reclama que su keke de limón de 8pzs esta seco  se pide el lote y se manda a tienda y el producto es el día  se le va a realizar un cambio de producto y cliente no desea   con reclamo agregador"/>
    <s v="Liliana Lamtenzan"/>
    <x v="1321"/>
    <s v="con reclamo a agregador"/>
    <x v="28"/>
    <s v="1178699631"/>
    <x v="1"/>
    <x v="1"/>
    <x v="3"/>
    <s v=""/>
    <s v="Sin responsable"/>
    <s v=""/>
    <x v="4"/>
    <s v="sd"/>
    <d v="2024-05-20T00:00:00"/>
    <s v="16:08"/>
    <x v="0"/>
    <x v="7"/>
    <x v="4"/>
    <x v="3"/>
    <x v="3"/>
    <x v="1"/>
  </r>
  <r>
    <n v="395118"/>
    <s v="Reclamo mala atención La encalada  Ticket:395118"/>
    <s v="cliente indica que le entregaron sus tostadas francesas crudas  y demoraron en entregarle su pedido  se le ofrece las disculpas del caso   se da aviso atienda"/>
    <s v="Miadde la cruz"/>
    <x v="1322"/>
    <s v="HON"/>
    <x v="3"/>
    <s v="sd"/>
    <x v="0"/>
    <x v="8"/>
    <x v="2"/>
    <s v=""/>
    <s v="Tienda Cocina"/>
    <s v=""/>
    <x v="4"/>
    <s v="SD"/>
    <d v="2024-05-20T00:00:00"/>
    <s v="20:30"/>
    <x v="0"/>
    <x v="3"/>
    <x v="4"/>
    <x v="0"/>
    <x v="3"/>
    <x v="0"/>
  </r>
  <r>
    <n v="395139"/>
    <s v="#395139 DEVOLUCION Carla Beltran+ 99 soles"/>
    <s v="Reclama encontró plástico en el medio de torta red velvet de 12 pz / Se escala con tienda / Tienda indica  fue error del area decoracion/se conversa con cliente y se le genera devolucion y cortesia se boletea y se crea guia.Se genera devolucion."/>
    <s v="Daniela Amparo Roxana Muro Tello"/>
    <x v="1323"/>
    <s v="Cortesía - devolución - con reclamo a agregador"/>
    <x v="15"/>
    <s v="2183399016"/>
    <x v="1"/>
    <x v="15"/>
    <x v="1"/>
    <s v="99.00"/>
    <s v="Tienda Decorado"/>
    <s v="plástico"/>
    <x v="37"/>
    <s v="Evelyn Peña"/>
    <d v="2024-05-20T00:00:00"/>
    <s v="14:55"/>
    <x v="0"/>
    <x v="1"/>
    <x v="4"/>
    <x v="0"/>
    <x v="15"/>
    <x v="0"/>
  </r>
  <r>
    <n v="395153"/>
    <s v="Ha enviado una Imagen"/>
    <s v="Reclama pidió porción de tres leches de chocolate y le entregaron porción de tres leches clásica no tiene boleta / Se escala con tienda / Tienda indica que tienen varias ventas de porción en el día / No procede reclamo"/>
    <s v="Angela Gil"/>
    <x v="1324"/>
    <s v=""/>
    <x v="28"/>
    <s v="2400032503"/>
    <x v="0"/>
    <x v="10"/>
    <x v="0"/>
    <s v=""/>
    <s v="Sin responsable"/>
    <s v=""/>
    <x v="4"/>
    <s v="SD"/>
    <d v="2024-05-19T00:00:00"/>
    <s v="19:52"/>
    <x v="0"/>
    <x v="7"/>
    <x v="4"/>
    <x v="3"/>
    <x v="3"/>
    <x v="1"/>
  </r>
  <r>
    <n v="395239"/>
    <s v="Ha enviado una Imagen"/>
    <s v="Pidió 6 cajas de alfajores solo le llegó 1 caja de alfajores  se cordina con tienda el envio  pedido entregado cliente conforme"/>
    <s v="Angela Herrerra"/>
    <x v="1325"/>
    <s v="sin reclamo a agregador"/>
    <x v="0"/>
    <s v="2183446062"/>
    <x v="1"/>
    <x v="4"/>
    <x v="1"/>
    <s v=""/>
    <s v="Tienda Vitrina"/>
    <s v=""/>
    <x v="6"/>
    <s v="Keilys"/>
    <d v="2024-05-21T00:00:00"/>
    <s v="12:14"/>
    <x v="0"/>
    <x v="0"/>
    <x v="4"/>
    <x v="0"/>
    <x v="5"/>
    <x v="0"/>
  </r>
  <r>
    <n v="395299"/>
    <s v="FEEDBACK RECLAMO PEDIDO EQUIVOCADO TIENDA  #395299"/>
    <s v="compró 2 porciones de carrot cake pero enviaron 1 porción de carrot cake y 1 porción de dulzura de pecanas / se informa a tienda y enviaran la porción de carrot cake faltante."/>
    <s v="Gabriela Lascarria"/>
    <x v="1326"/>
    <s v="Cortesía - sin reclamo a agregador"/>
    <x v="2"/>
    <s v="1179407694"/>
    <x v="1"/>
    <x v="5"/>
    <x v="3"/>
    <s v="16.00"/>
    <s v="Tienda Vitrina"/>
    <s v=""/>
    <x v="12"/>
    <s v="Evelyn Paz"/>
    <d v="2024-05-21T00:00:00"/>
    <s v="16:18"/>
    <x v="0"/>
    <x v="2"/>
    <x v="4"/>
    <x v="0"/>
    <x v="4"/>
    <x v="0"/>
  </r>
  <r>
    <n v="395326"/>
    <s v="Hola Angela  según lo conversado telefónicamente le hago llegar este mensaje para poder atender su caso."/>
    <s v="Cliente indica que la porción de tres leches clásico es muy pequeña. Cliente habia presentado reclamo por pedido equivocado que no procede/ tienda menciona que se entregó bien el producto// se brinda cortesía por critico"/>
    <s v="Angela Gil"/>
    <x v="1327"/>
    <s v="Cortesía"/>
    <x v="28"/>
    <s v="2400032503"/>
    <x v="0"/>
    <x v="10"/>
    <x v="0"/>
    <s v=""/>
    <s v="Sin responsable"/>
    <s v=""/>
    <x v="46"/>
    <s v="SD"/>
    <d v="2024-05-19T00:00:00"/>
    <s v="19:52"/>
    <x v="0"/>
    <x v="7"/>
    <x v="4"/>
    <x v="3"/>
    <x v="4"/>
    <x v="1"/>
  </r>
  <r>
    <n v="395339"/>
    <s v="Hola buenas sii"/>
    <s v="cliente reclama que le falta el alfajor individual/ se consulta con tienda e informan que pedido salio completo.Se avisa al cliente que tiene compensacion."/>
    <s v="Mario Cordova"/>
    <x v="1328"/>
    <s v="con reclamo a agregador"/>
    <x v="0"/>
    <s v="2183467375"/>
    <x v="1"/>
    <x v="5"/>
    <x v="1"/>
    <s v=""/>
    <s v="Delivery agregadores"/>
    <s v=""/>
    <x v="89"/>
    <s v="sd"/>
    <d v="2024-05-21T00:00:00"/>
    <s v="17:45"/>
    <x v="0"/>
    <x v="0"/>
    <x v="4"/>
    <x v="2"/>
    <x v="5"/>
    <x v="1"/>
  </r>
  <r>
    <n v="395345"/>
    <s v="Me vino así"/>
    <s v="reclama que solo le llego una bebida ice mocha latte cuando pidió dos  genera reclamo con pedidosya y le genera compensacion .Cliente insatisfecho se envia el producto faltante."/>
    <s v="Andrea Violeta Villareal"/>
    <x v="1329"/>
    <s v="con reclamo a agregador"/>
    <x v="0"/>
    <s v="1179581752"/>
    <x v="1"/>
    <x v="4"/>
    <x v="3"/>
    <s v=""/>
    <s v="Tienda Vitrina"/>
    <s v=""/>
    <x v="18"/>
    <s v="Aleysa mamani vivas"/>
    <d v="2024-05-21T00:00:00"/>
    <s v="19:06"/>
    <x v="0"/>
    <x v="0"/>
    <x v="4"/>
    <x v="0"/>
    <x v="10"/>
    <x v="0"/>
  </r>
  <r>
    <n v="395366"/>
    <s v="Reclamo calidad de producto (Dos de mayo): (Pedazo de carton) ticket #395366"/>
    <s v="Cliente compró porción de bruselina de vainilla y fresa  indica encontró un pedazo del tag que se coloca en la torta/se brinda cortesía"/>
    <s v="Luis Castillo"/>
    <x v="1330"/>
    <s v="Contacto fuera de horario - Stock 86 - Cortesía"/>
    <x v="15"/>
    <s v="2400032726"/>
    <x v="0"/>
    <x v="13"/>
    <x v="2"/>
    <s v=""/>
    <s v="Tienda Vitrina"/>
    <s v="Otro"/>
    <x v="5"/>
    <s v="Yuglisbeth Muñoz"/>
    <d v="2024-05-21T00:00:00"/>
    <s v="20.03"/>
    <x v="0"/>
    <x v="1"/>
    <x v="4"/>
    <x v="0"/>
    <x v="4"/>
    <x v="0"/>
  </r>
  <r>
    <n v="395404"/>
    <s v="Hola buenos días"/>
    <s v="Reclama pedido no entregado / En beetrack aparece entregado / Se consulta con motorizado y regalado y confirman la entrega respectiva / Reclamo no procede"/>
    <s v="Fiorella Sanguinetti"/>
    <x v="1331"/>
    <s v=""/>
    <x v="28"/>
    <s v="100263239"/>
    <x v="2"/>
    <x v="8"/>
    <x v="4"/>
    <s v=""/>
    <s v="Sin responsable"/>
    <s v=""/>
    <x v="4"/>
    <s v="SD"/>
    <d v="2024-05-22T00:00:00"/>
    <s v="09:00-10:00"/>
    <x v="0"/>
    <x v="7"/>
    <x v="4"/>
    <x v="3"/>
    <x v="3"/>
    <x v="1"/>
  </r>
  <r>
    <n v="395570"/>
    <s v="Hola"/>
    <s v="cliente reclama que le llego su porción de pie de limón y crocante de manzana movidos y destrozado   se le indica que es por movimiento de su agregador se pondra en contacto con ellos."/>
    <s v="Azucena Beltran"/>
    <x v="1332"/>
    <s v="sin reclamo a agregador"/>
    <x v="5"/>
    <s v="2183536439"/>
    <x v="1"/>
    <x v="4"/>
    <x v="1"/>
    <s v=""/>
    <s v="Delivery agregadores"/>
    <s v=""/>
    <x v="18"/>
    <s v="SD"/>
    <d v="2024-05-22T00:00:00"/>
    <s v="19:28"/>
    <x v="0"/>
    <x v="4"/>
    <x v="4"/>
    <x v="2"/>
    <x v="10"/>
    <x v="1"/>
  </r>
  <r>
    <n v="395792"/>
    <s v="Libro de reclamo-factura Pedidos ya-Megaplaza Ticket:395792"/>
    <s v="MAAL-001-0866 cliente reclama que solicito factura y le envían boleta   es la tercera vez que compra y siempre le envían boleta  se explica que emitimos el documento solicitado por el app.Cliente entiende."/>
    <s v="Marisa Perez Manrique"/>
    <x v="1333"/>
    <s v="Libro de reclamaciones - facturaAgregador"/>
    <x v="27"/>
    <s v="1180816866"/>
    <x v="1"/>
    <x v="10"/>
    <x v="3"/>
    <s v=""/>
    <s v="Proveedor"/>
    <s v=""/>
    <x v="4"/>
    <s v="sd"/>
    <d v="2024-05-23T00:00:00"/>
    <s v="16:12"/>
    <x v="1"/>
    <x v="3"/>
    <x v="4"/>
    <x v="1"/>
    <x v="3"/>
    <x v="1"/>
  </r>
  <r>
    <n v="395811"/>
    <s v="Buenas noches  hace un momento hice un pedido y solo me entregaron uno de los productos"/>
    <s v="solicita un combo 4 porciones y una porción de dulzura de pecanas  y solo le llego la porcion de dulzura de pecanas  se coordina con tienda para el envió de los productos correspondientes. Tienda no menciona que fue el sistema"/>
    <s v="Carmen "/>
    <x v="1334"/>
    <s v="sin reclamo a agregador"/>
    <x v="0"/>
    <s v="1180906094"/>
    <x v="1"/>
    <x v="2"/>
    <x v="3"/>
    <s v=""/>
    <s v="Tienda Vitrina"/>
    <s v=""/>
    <x v="105"/>
    <s v="sd"/>
    <d v="2024-05-23T00:00:00"/>
    <s v="17:52"/>
    <x v="0"/>
    <x v="0"/>
    <x v="4"/>
    <x v="0"/>
    <x v="33"/>
    <x v="0"/>
  </r>
  <r>
    <n v="396106"/>
    <s v="FEEDBACK RECLAMO DELIVERY RAPPICARGO TIENDA Bolivar #396106"/>
    <s v="Dulzura de pecanas minimaria llego movido   se envio con rappicargo.Se enviara nueva torta."/>
    <s v="Giordano Paredes Benites"/>
    <x v="1335"/>
    <s v="Cortesía"/>
    <x v="10"/>
    <s v="100264040"/>
    <x v="2"/>
    <x v="5"/>
    <x v="9"/>
    <s v="49.00"/>
    <s v="Rappi Cargo"/>
    <s v=""/>
    <x v="106"/>
    <s v="Jose soler"/>
    <d v="2024-05-24T00:00:00"/>
    <s v="18.00-19.00"/>
    <x v="0"/>
    <x v="6"/>
    <x v="4"/>
    <x v="5"/>
    <x v="2"/>
    <x v="0"/>
  </r>
  <r>
    <n v="396118"/>
    <s v="Hola   te saluda Osler  somos de María Almenara  lamentamos no haber podido responderte. Hemos intentado comunicarnos contigo  en atención a tu llamada  para saber cómo podemos ayudarte. Recuerda que para pedidos y revisar la carta puedes ingresar www...."/>
    <s v="Su pie de limon 12p llego movido  cliente ha reclamado ya al aplicativo y ha sido compensado. Se brinda información al cliente y se agradece feedback"/>
    <s v="Sonnie Torres"/>
    <x v="1336"/>
    <s v="con reclamo a agregador"/>
    <x v="5"/>
    <s v="2183656345"/>
    <x v="1"/>
    <x v="5"/>
    <x v="1"/>
    <s v=""/>
    <s v="Delivery agregadores"/>
    <s v=""/>
    <x v="3"/>
    <s v="sd"/>
    <d v="2024-05-24T00:00:00"/>
    <s v="17.40"/>
    <x v="0"/>
    <x v="4"/>
    <x v="4"/>
    <x v="2"/>
    <x v="1"/>
    <x v="1"/>
  </r>
  <r>
    <n v="396127"/>
    <s v="Hola"/>
    <s v="cliente reclama que motorizado de pedios ya le entrego su torta movido y aplastado por un lado  se le indica que se comunique con su aplicativo para poner su reclamo"/>
    <s v="Rene Santos"/>
    <x v="1337"/>
    <s v="sin reclamo a agregador"/>
    <x v="5"/>
    <s v="1181865047"/>
    <x v="1"/>
    <x v="12"/>
    <x v="3"/>
    <s v=""/>
    <s v="Delivery agregadores"/>
    <s v=""/>
    <x v="37"/>
    <s v="SD"/>
    <d v="2024-05-24T00:00:00"/>
    <s v="18:13"/>
    <x v="0"/>
    <x v="4"/>
    <x v="4"/>
    <x v="2"/>
    <x v="15"/>
    <x v="1"/>
  </r>
  <r>
    <n v="396146"/>
    <s v="Reclamo mala atención Aramburu  Ticket:396146"/>
    <s v="cliente menciona mala atencion   pidió capuchino  y empanas bien calientes   le entregaron cafés y empanadas frías  solicito vaso de agua nunca le llevaron en terraza nunca se acercaban ella tenia que pararse a solicitar a cada momento puedan atenderla  s"/>
    <s v="Mariella zavalaga"/>
    <x v="1338"/>
    <s v=""/>
    <x v="3"/>
    <s v="sd"/>
    <x v="0"/>
    <x v="3"/>
    <x v="0"/>
    <s v=""/>
    <s v="Tienda Vitrina"/>
    <s v=""/>
    <x v="18"/>
    <s v="SD"/>
    <d v="2024-05-24T00:00:00"/>
    <s v="20:15"/>
    <x v="0"/>
    <x v="3"/>
    <x v="4"/>
    <x v="0"/>
    <x v="10"/>
    <x v="0"/>
  </r>
  <r>
    <n v="396233"/>
    <s v="FEEDBACK RECLAMO PEDIDO EQUIVOCADO TIENDA La encalada #396233"/>
    <s v="Realizo la compra de un alfajor individual y le entregaron una dulzura de pecanas porción. no tiene la boleta / se da de cortesía el producto correcto"/>
    <s v="Jessica Lizarraga Lanao"/>
    <x v="1339"/>
    <s v="Cortesía"/>
    <x v="2"/>
    <s v="sd"/>
    <x v="0"/>
    <x v="8"/>
    <x v="0"/>
    <s v=""/>
    <s v="Tienda Vitrina"/>
    <s v=""/>
    <x v="12"/>
    <s v="Zoila  Puente"/>
    <d v="2024-05-24T00:00:00"/>
    <s v="1:00 - 2:00"/>
    <x v="0"/>
    <x v="2"/>
    <x v="4"/>
    <x v="0"/>
    <x v="4"/>
    <x v="0"/>
  </r>
  <r>
    <n v="396297"/>
    <s v="Hola"/>
    <s v="Cliente indica que cheesecake de frutos rojos minimaria es más pequeña que antes / se explica que producto no ha realizado modificaciones y que se mantiene la misma cantidad desde el inicio de la marca / se agradece el feedback y se resuelve como no proce"/>
    <s v="Adrianna Vargas"/>
    <x v="1340"/>
    <s v="sin reclamo a agregador"/>
    <x v="28"/>
    <s v="1182754334"/>
    <x v="1"/>
    <x v="2"/>
    <x v="3"/>
    <s v=""/>
    <s v="Sin responsable"/>
    <s v=""/>
    <x v="4"/>
    <s v="sd"/>
    <d v="2024-05-25T00:00:00"/>
    <s v="14:37"/>
    <x v="0"/>
    <x v="7"/>
    <x v="4"/>
    <x v="3"/>
    <x v="3"/>
    <x v="1"/>
  </r>
  <r>
    <n v="396303"/>
    <s v="ALERTA FALLA EN EC - ticket : 396303"/>
    <s v="Solicito una torta carrot cake de 12 pz y el pedido figura cancelado se le indica que no paso  se realizo consultas y el pago si se proceso  se le brindo cortesía por el tiempo de demora para confirmarle que su pago si proceso"/>
    <s v="Joscelin Oliva"/>
    <x v="1341"/>
    <s v="ECommerce/webFalla - Cortesía"/>
    <x v="13"/>
    <s v="100264032"/>
    <x v="2"/>
    <x v="8"/>
    <x v="5"/>
    <s v="99.00"/>
    <s v="Sistema"/>
    <s v=""/>
    <x v="4"/>
    <s v="sd"/>
    <d v="2024-05-25T00:00:00"/>
    <s v="12:00-13:00"/>
    <x v="0"/>
    <x v="7"/>
    <x v="4"/>
    <x v="4"/>
    <x v="3"/>
    <x v="1"/>
  </r>
  <r>
    <n v="396318"/>
    <s v="Hola Veronika  somos de Maria Almenara. ¡Hemos llegado a tu dirección para la entrega de tu pedido!"/>
    <s v="reclama que no se entrego el pedido a su hijo  solo registro 1 numero de teléfono y no contestaban pero quiere llenar el libro por no entregar. Se envia a nueva dirección  se envía por rappi cargo  pedido entregado"/>
    <s v="Veronika Isabel Ahuanari Ramirez"/>
    <x v="1342"/>
    <s v=""/>
    <x v="28"/>
    <s v="100264150"/>
    <x v="2"/>
    <x v="13"/>
    <x v="4"/>
    <s v=""/>
    <s v="SD"/>
    <s v=""/>
    <x v="4"/>
    <s v="SD"/>
    <d v="2024-05-25T00:00:00"/>
    <s v="16:00-17:00"/>
    <x v="0"/>
    <x v="7"/>
    <x v="4"/>
    <x v="1"/>
    <x v="3"/>
    <x v="1"/>
  </r>
  <r>
    <n v="396325"/>
    <s v="#(396325) DEVOLUCION (Juana Reyes 99 SOLES)"/>
    <s v="desea cancelar pedido   se avisa a tienda para que se venda el producto se gestiona la devolucion"/>
    <s v="Juana Reyes Quiroz"/>
    <x v="1343"/>
    <s v="devolución"/>
    <x v="7"/>
    <s v="100264077"/>
    <x v="2"/>
    <x v="4"/>
    <x v="5"/>
    <s v="99.00"/>
    <s v="Sin responsable"/>
    <s v=""/>
    <x v="4"/>
    <s v="SD"/>
    <d v="2024-05-25T00:00:00"/>
    <s v="13:00-14:00"/>
    <x v="0"/>
    <x v="5"/>
    <x v="4"/>
    <x v="3"/>
    <x v="3"/>
    <x v="1"/>
  </r>
  <r>
    <n v="396368"/>
    <s v="Hola Liliana  según lo conversado telefónicamente le hago llegar este mensaje para poder atender su caso."/>
    <s v="cliente realizó la compra de varios productos  pero no recibió el cinnamon roll / se solicita evidencia se notifica a tienda y envian el producto faltante"/>
    <s v="Liliana "/>
    <x v="1344"/>
    <s v=""/>
    <x v="0"/>
    <s v="2400028639"/>
    <x v="0"/>
    <x v="0"/>
    <x v="0"/>
    <s v=""/>
    <s v="Tienda Vitrina"/>
    <s v=""/>
    <x v="52"/>
    <s v="Roberto Pazos"/>
    <d v="2024-05-25T00:00:00"/>
    <s v="18.19"/>
    <x v="0"/>
    <x v="0"/>
    <x v="4"/>
    <x v="0"/>
    <x v="24"/>
    <x v="0"/>
  </r>
  <r>
    <n v="396373"/>
    <s v="Hola Pilar  según lo conversado telefónicamente le hago llegar este mensaje para poder atender su caso."/>
    <s v="Cliente menciono que se acerco de forma prescencial y pidio una torta de chocolate y le han brindado una torta carrot cake  se consulta con tienda y nos mencionan que dos veces le mencionaron que le darian la torta carrot cake se informa a la clienta"/>
    <s v="pilar mora osea"/>
    <x v="1345"/>
    <s v=""/>
    <x v="28"/>
    <s v="2400016966"/>
    <x v="0"/>
    <x v="6"/>
    <x v="0"/>
    <s v=""/>
    <s v="Sin responsable"/>
    <s v=""/>
    <x v="4"/>
    <s v="sd"/>
    <d v="2024-05-25T00:00:00"/>
    <s v="18.45"/>
    <x v="0"/>
    <x v="7"/>
    <x v="4"/>
    <x v="3"/>
    <x v="3"/>
    <x v="1"/>
  </r>
  <r>
    <n v="396397"/>
    <s v="Buenas noches mi hermana acaba de regresar de María Almenara ubicada en la av. La Marina junto al grifo  delante de Metro. Donde compró un alfajor  un keke de limón  dos galletas dobles y dos galletas de chocolate por un importe total de cincuenta sole..."/>
    <s v="Pidió 2 galletas doble chocolate  2 galletas chocochip  alfajor y keke de limón unidad / No le entregaron keke de limón unidad / Se informa a tienda / Cliente se va acercar a recoger el producto"/>
    <s v="Cecilia Polack"/>
    <x v="1346"/>
    <s v="Contacto fuera de horario"/>
    <x v="0"/>
    <s v="2400057706"/>
    <x v="0"/>
    <x v="4"/>
    <x v="0"/>
    <s v=""/>
    <s v="Tienda Vitrina"/>
    <s v=""/>
    <x v="59"/>
    <s v="SD"/>
    <d v="2024-05-25T00:00:00"/>
    <s v="21:40"/>
    <x v="0"/>
    <x v="0"/>
    <x v="4"/>
    <x v="0"/>
    <x v="27"/>
    <x v="0"/>
  </r>
  <r>
    <n v="396526"/>
    <s v="Hola Mariana  según lo conversado telefónicamente le hago llegar este mensaje para poder atender su caso."/>
    <s v="cliente realizó compra de bruselina vainilla y fresa porción y alfajor individual / solo le empacaron la bruselina / se informa a tienda para recojo por parte de la cliente / se confirma recojo en tienda"/>
    <s v="Mariana "/>
    <x v="1347"/>
    <s v=""/>
    <x v="0"/>
    <s v="2400030539"/>
    <x v="0"/>
    <x v="2"/>
    <x v="0"/>
    <s v=""/>
    <s v="Tienda Vitrina"/>
    <s v=""/>
    <x v="89"/>
    <s v="sd"/>
    <d v="2024-05-26T00:00:00"/>
    <s v="17:04"/>
    <x v="0"/>
    <x v="0"/>
    <x v="4"/>
    <x v="0"/>
    <x v="5"/>
    <x v="0"/>
  </r>
  <r>
    <n v="396535"/>
    <s v="Buenas tardes"/>
    <s v="Cliente indica que no llegó tarjeta impresa// tienda indica que le enviará// tarjeta entregada."/>
    <s v="Harold Marcelo Chumbiraico La Rosa"/>
    <x v="1348"/>
    <s v=""/>
    <x v="8"/>
    <s v="100264446"/>
    <x v="2"/>
    <x v="5"/>
    <x v="4"/>
    <s v=""/>
    <s v="Tienda Vitrina"/>
    <s v=""/>
    <x v="4"/>
    <s v="sd"/>
    <d v="2024-05-26T00:00:00"/>
    <s v="19.00-20.00"/>
    <x v="0"/>
    <x v="0"/>
    <x v="4"/>
    <x v="0"/>
    <x v="7"/>
    <x v="0"/>
  </r>
  <r>
    <n v="396537"/>
    <s v="Reclamo elemento extraño Aramburú (papel manteca) ticket #396537"/>
    <s v="reclama que compro porción de bruselina de vainilla y fresa y le llego con un pedazo de papel manteca  se reporta a tienda  sin reclamo agregador. tienda envía un nuevo producto"/>
    <s v="Jesica Saldaña"/>
    <x v="1349"/>
    <s v="sin reclamo a agregador"/>
    <x v="15"/>
    <s v="1184125892"/>
    <x v="1"/>
    <x v="3"/>
    <x v="3"/>
    <s v=""/>
    <s v="Tienda Decorado"/>
    <s v="papel manteca"/>
    <x v="5"/>
    <s v="Elizabet Vargas"/>
    <d v="2024-05-26T00:00:00"/>
    <s v="17:05"/>
    <x v="0"/>
    <x v="1"/>
    <x v="4"/>
    <x v="0"/>
    <x v="4"/>
    <x v="0"/>
  </r>
  <r>
    <n v="396566"/>
    <s v="FEEDBACK RECLAMO PEDIDO EQUIVOCADO TIENDA aramburu #396566"/>
    <s v="Cliente compró 2 porciones de carrot cake  1 de dulzura de pecanas y 1 de tres leches// no llegó tres leches de chocolate llegó bruselina de choco y lúcuma// tienda acepta// se envía producto correcto."/>
    <s v="Fiorella Perales"/>
    <x v="1350"/>
    <s v="Cortesía"/>
    <x v="2"/>
    <s v="2400029875"/>
    <x v="0"/>
    <x v="3"/>
    <x v="0"/>
    <s v=""/>
    <s v="Tienda Vitrina"/>
    <s v=""/>
    <x v="134"/>
    <s v="María Fernanda Coronado y Piero Ordóñez"/>
    <d v="2024-05-26T00:00:00"/>
    <s v="18.33"/>
    <x v="0"/>
    <x v="2"/>
    <x v="4"/>
    <x v="0"/>
    <x v="4"/>
    <x v="0"/>
  </r>
  <r>
    <n v="396569"/>
    <s v=""/>
    <s v="Muy molesto  demoran mucho en la entrega  a pesar q son postres ya listos// tienda indica que se encontraban con muchos clientes// se agradece a cliente por el feedback."/>
    <s v="Vane Bedoya"/>
    <x v="1351"/>
    <s v="HON - sin télefono"/>
    <x v="4"/>
    <s v="sd"/>
    <x v="0"/>
    <x v="4"/>
    <x v="0"/>
    <s v=""/>
    <s v="Tienda Vitrina"/>
    <s v=""/>
    <x v="4"/>
    <s v="sd"/>
    <d v="2024-05-26T00:00:00"/>
    <s v="19.54"/>
    <x v="0"/>
    <x v="3"/>
    <x v="4"/>
    <x v="0"/>
    <x v="3"/>
    <x v="0"/>
  </r>
  <r>
    <n v="396585"/>
    <s v="Hola  buenas noches. Acabo de hacer un pedido y me llegó con una pésima presentación. La torta toda chorreada"/>
    <s v="Llegó pedido movido/tienda indica problema de transporte// se informa a cliente// sin reclamo agregador."/>
    <s v="Gustavo Diaz"/>
    <x v="1352"/>
    <s v="Contacto fuera de horario - sin reclamo a agregador"/>
    <x v="5"/>
    <s v="1184572864"/>
    <x v="1"/>
    <x v="8"/>
    <x v="3"/>
    <s v=""/>
    <s v="SD"/>
    <s v=""/>
    <x v="26"/>
    <s v="sd"/>
    <d v="2024-05-26T00:00:00"/>
    <s v="22:01"/>
    <x v="0"/>
    <x v="4"/>
    <x v="4"/>
    <x v="1"/>
    <x v="15"/>
    <x v="1"/>
  </r>
  <r>
    <n v="396598"/>
    <s v="Buenos días"/>
    <s v="Cliente indica canceló el pedido por dirección errórena pero rappi le cobró el total / Se le indica lo vea con el agregador / Se escribe a soporte de rappi / Se ofrece cortesía por cliente fiel"/>
    <s v="Ivonne Solari Fabián"/>
    <x v="1353"/>
    <s v="Cortesía - sin reclamo a agregador"/>
    <x v="28"/>
    <s v="2183403925"/>
    <x v="1"/>
    <x v="2"/>
    <x v="1"/>
    <s v="32.00"/>
    <s v="Delivery agregadores"/>
    <s v=""/>
    <x v="70"/>
    <s v="sd"/>
    <d v="2024-05-20T00:00:00"/>
    <s v="16:27"/>
    <x v="0"/>
    <x v="7"/>
    <x v="4"/>
    <x v="2"/>
    <x v="30"/>
    <x v="1"/>
  </r>
  <r>
    <n v="396754"/>
    <s v="Reclamo pedido equivocado Aramburu Ticket:396754"/>
    <s v="reclama que driver llego con pedido diferente  cliente no recibio el pedido  mismo driver fue a tienda y realizo el cambio   se le entrego el pedido correcto al cliente.No hay evidencias."/>
    <s v="melody rivadeneyra"/>
    <x v="1354"/>
    <s v=""/>
    <x v="2"/>
    <s v="100264534"/>
    <x v="2"/>
    <x v="3"/>
    <x v="4"/>
    <s v=""/>
    <s v="Tienda Vitrina"/>
    <s v=""/>
    <x v="18"/>
    <s v="sd"/>
    <d v="2024-05-27T00:00:00"/>
    <s v="15:00-16:00"/>
    <x v="0"/>
    <x v="2"/>
    <x v="4"/>
    <x v="0"/>
    <x v="10"/>
    <x v="0"/>
  </r>
  <r>
    <n v="396769"/>
    <s v="Buenas tardes  ayer hice la consulta respecto a cuántos días podría durar una torta como me dijeron 48 hrs compré otra para evitar que este en mal estado. Compré una mini María de frutos rojos por pedidos ya y me llegó diminuta  parece realmente una po..."/>
    <s v="Cliente indica que minimaria de cheesecake de frutos rojos es muy pequeña// se le indica a cliente que el producto es tal cuál le llegó// se enviará minimaria de carrot cake y devolverá cheesecake de frutos rojos por cliente crítico"/>
    <s v="Sandra Mena"/>
    <x v="1355"/>
    <s v="Cortesía - sin reclamo a agregador"/>
    <x v="28"/>
    <s v="2400034082"/>
    <x v="1"/>
    <x v="13"/>
    <x v="3"/>
    <s v=""/>
    <s v="Sin responsable"/>
    <s v=""/>
    <x v="4"/>
    <s v="sd"/>
    <d v="2024-05-27T00:00:00"/>
    <s v="12:12"/>
    <x v="0"/>
    <x v="7"/>
    <x v="4"/>
    <x v="3"/>
    <x v="3"/>
    <x v="1"/>
  </r>
  <r>
    <n v="396840"/>
    <s v="CORRECCION FEEDBACK RECLAMO PEDIDO EQUIVOCADO TIENDA CORRECTA PASO 28#396840"/>
    <s v="Reclama que compro Porción Tres Leches De Chocolate y le enviaron Porción Tres Leches clásica  se cordina con tienda para el envio de la porcion para 26/05 - 12pm"/>
    <s v="Jhoselyn Ramos Taipe"/>
    <x v="1356"/>
    <s v="Cortesía - sin reclamo a agregador"/>
    <x v="2"/>
    <s v="2183908613"/>
    <x v="1"/>
    <x v="2"/>
    <x v="1"/>
    <s v="16.00"/>
    <s v="Tienda Vitrina"/>
    <s v=""/>
    <x v="46"/>
    <s v="sd"/>
    <d v="2024-05-27T00:00:00"/>
    <s v="14:44"/>
    <x v="0"/>
    <x v="2"/>
    <x v="4"/>
    <x v="0"/>
    <x v="4"/>
    <x v="0"/>
  </r>
  <r>
    <n v="396869"/>
    <s v="Hola! Pedí una bruscelina"/>
    <s v="cliente reclama que le entregaron su porción de bruselina movida   se le indica que por movimiento de su agregador  que se ponga en contacto con su soporte."/>
    <s v="Alessandra Bianchi"/>
    <x v="1357"/>
    <s v="sin reclamo a agregador"/>
    <x v="5"/>
    <s v="2183933807"/>
    <x v="1"/>
    <x v="4"/>
    <x v="1"/>
    <s v=""/>
    <s v="Delivery agregadores"/>
    <s v=""/>
    <x v="18"/>
    <s v="SD"/>
    <d v="2024-05-27T00:00:00"/>
    <s v="20:25"/>
    <x v="0"/>
    <x v="4"/>
    <x v="4"/>
    <x v="2"/>
    <x v="10"/>
    <x v="1"/>
  </r>
  <r>
    <n v="396893"/>
    <s v="Reclamo calidad de producto (megaplaza): (cabello) ticket #396893"/>
    <s v="Reclama cabello en el chantilly del merengado de chirimoya 12 pz. Se pacta cortesia con envio por rappi cargo de carrot cake de 12 pz en rango de 1 a 2pm."/>
    <s v="Luis Castro"/>
    <x v="1358"/>
    <s v="Cortesía"/>
    <x v="15"/>
    <s v="100264647"/>
    <x v="2"/>
    <x v="10"/>
    <x v="5"/>
    <s v="99.00"/>
    <s v="Tienda Vitrina"/>
    <s v="Cabello"/>
    <x v="128"/>
    <s v="sd"/>
    <d v="2024-05-27T00:00:00"/>
    <s v="19:00-20:00"/>
    <x v="0"/>
    <x v="1"/>
    <x v="4"/>
    <x v="0"/>
    <x v="1"/>
    <x v="0"/>
  </r>
  <r>
    <n v="397065"/>
    <s v="Hola Diego  según lo conversado telefónicamente le hago llegar este mensaje para poder atender su caso."/>
    <s v="No le llego la tarjeta impresa   se cordina con tienda el envio"/>
    <s v="Diego Vega folesche"/>
    <x v="1359"/>
    <s v=""/>
    <x v="8"/>
    <s v="100264933"/>
    <x v="2"/>
    <x v="2"/>
    <x v="4"/>
    <s v=""/>
    <s v="Tienda Vitrina"/>
    <s v=""/>
    <x v="4"/>
    <s v="Gian piero Zamora"/>
    <d v="2024-05-28T00:00:00"/>
    <s v="16.00-17.00"/>
    <x v="0"/>
    <x v="0"/>
    <x v="4"/>
    <x v="0"/>
    <x v="7"/>
    <x v="0"/>
  </r>
  <r>
    <n v="397094"/>
    <s v="Hola Rocio  nos comunicamos de Maria Almenara  con relación a una consulta sobre tu pedido efectuado.  En caso no puedas atendernos por esta vía  puedes  comunicarte con nosotros al 6429751. Que tengas un dulce día!"/>
    <s v="menciona que solicito torta blue velvet por agregador didi en  tienda paso 28 pero no le llego con la consistencia ni tamaño que suele consumir  se le piden evidencia no envia se le explica los ingredientes que usamos"/>
    <s v="Rocio Cunibertti"/>
    <x v="1360"/>
    <s v=""/>
    <x v="28"/>
    <s v="sd"/>
    <x v="1"/>
    <x v="2"/>
    <x v="7"/>
    <s v=""/>
    <s v="Sin responsable"/>
    <s v=""/>
    <x v="4"/>
    <s v="sd"/>
    <d v="2024-05-28T00:00:00"/>
    <s v="05.05"/>
    <x v="0"/>
    <x v="7"/>
    <x v="4"/>
    <x v="3"/>
    <x v="3"/>
    <x v="1"/>
  </r>
  <r>
    <n v="397123"/>
    <s v="Hola !  según lo conversado telefónicamente le hago llegar este mensaje para poder atender su caso."/>
    <s v="Cliente pedidos ya reclama que su minimaria merengado fresas es muy pequeño  validamos evidencia y tamaño calza con el tamaño regular de las minimarias  informamos a tienda e informamos a cliente"/>
    <s v="Mario Gutierrez"/>
    <x v="1361"/>
    <s v="sin reclamo a agregador"/>
    <x v="28"/>
    <s v="1186149386"/>
    <x v="1"/>
    <x v="15"/>
    <x v="3"/>
    <s v=""/>
    <s v="Sin responsable"/>
    <s v=""/>
    <x v="4"/>
    <s v="sd"/>
    <d v="2024-05-28T00:00:00"/>
    <s v="18:21"/>
    <x v="0"/>
    <x v="7"/>
    <x v="4"/>
    <x v="3"/>
    <x v="3"/>
    <x v="1"/>
  </r>
  <r>
    <n v="397128"/>
    <s v="Reclamo elemento extraño producto porcion de turron de chocolate: mosca ticket #397128"/>
    <s v="cliente reclama que en su porción turrón de chocolate encontró una mosca   se le ofrece el envió de un nuevo producto porción turrón de chocolate  se da aviso a tienda."/>
    <s v="Amy De la Cruz"/>
    <x v="1362"/>
    <s v="Cortesía - con reclamo a agregador"/>
    <x v="15"/>
    <s v="1186185847"/>
    <x v="1"/>
    <x v="10"/>
    <x v="3"/>
    <s v=""/>
    <s v="Tienda Vitrina"/>
    <s v="mosca"/>
    <x v="97"/>
    <s v="SD"/>
    <d v="2024-05-28T00:00:00"/>
    <s v="18:53"/>
    <x v="0"/>
    <x v="1"/>
    <x v="4"/>
    <x v="0"/>
    <x v="4"/>
    <x v="0"/>
  </r>
  <r>
    <n v="397136"/>
    <s v="Hola Luis  según lo conversado telefónicamente le hago llegar este mensaje para poder atender su caso."/>
    <s v="reclama que su butifarra ochentera llego frio y mojado el pan  pedido realizado a las 7 y el rt llego 8:03 a tienda. se le indica que el driver llego tarde a recoger el pedido  se avisa a tienda y tiene reclamo agregador con compensación"/>
    <s v="Luis Moya"/>
    <x v="1363"/>
    <s v="con reclamo a agregador"/>
    <x v="5"/>
    <s v="2183987678"/>
    <x v="1"/>
    <x v="4"/>
    <x v="1"/>
    <s v=""/>
    <s v="Delivery agregadores"/>
    <s v=""/>
    <x v="153"/>
    <s v="SD"/>
    <d v="2024-05-28T00:00:00"/>
    <s v="19:01"/>
    <x v="0"/>
    <x v="4"/>
    <x v="4"/>
    <x v="2"/>
    <x v="57"/>
    <x v="1"/>
  </r>
  <r>
    <n v="397228"/>
    <s v="Hola    nos comunicamos de Maria Almenara  con relación a una consulta sobre tu pedido efectuado.  En caso no puedas atendernos por esta vía  puedes  comunicarte con nosotros al 6429751. Que tengas un dulce día!"/>
    <s v="se llama por comentario en beetrack de falta de tarjeta impresa. sin respuesta"/>
    <s v="Joseline Cordova"/>
    <x v="1364"/>
    <s v="No responde llamada - EncuestaEC"/>
    <x v="8"/>
    <s v="100264812"/>
    <x v="2"/>
    <x v="0"/>
    <x v="4"/>
    <s v=""/>
    <s v="Tienda Vitrina"/>
    <s v=""/>
    <x v="4"/>
    <s v="SD"/>
    <d v="2024-05-29T00:00:00"/>
    <s v="08:00-09:00"/>
    <x v="0"/>
    <x v="0"/>
    <x v="4"/>
    <x v="0"/>
    <x v="7"/>
    <x v="0"/>
  </r>
  <r>
    <n v="397230"/>
    <s v="Buenas tardes"/>
    <s v="No le llego topper HB. se infiorma a tienda y se hace el envio. Cliente pudo recibir el producto faltante"/>
    <s v="Samantha Granda"/>
    <x v="1365"/>
    <s v=""/>
    <x v="0"/>
    <s v="100265083"/>
    <x v="2"/>
    <x v="1"/>
    <x v="4"/>
    <s v=""/>
    <s v="Tienda Vitrina"/>
    <s v=""/>
    <x v="44"/>
    <s v="Santiago Salinas"/>
    <d v="2024-05-29T00:00:00"/>
    <s v="11:00-12:00"/>
    <x v="0"/>
    <x v="0"/>
    <x v="4"/>
    <x v="0"/>
    <x v="22"/>
    <x v="0"/>
  </r>
  <r>
    <n v="397263"/>
    <s v="Hola Diana  según lo conversado telefónicamente le hago llegar este mensaje para poder atender su caso."/>
    <s v="Solicito un cheesecake de maracuya porción y le dieron un pie de limon pero indica que le gustó el producto que le dieron  no brinda datos del pedido que realizo e indica que no desea generar reclamo no tiene evidencias solo feedback"/>
    <s v="diana "/>
    <x v="1366"/>
    <s v=""/>
    <x v="2"/>
    <s v="2400026961"/>
    <x v="0"/>
    <x v="11"/>
    <x v="0"/>
    <s v=""/>
    <s v="Tienda Vitrina"/>
    <s v=""/>
    <x v="15"/>
    <s v="sd"/>
    <d v="2024-05-29T00:00:00"/>
    <s v="02.00"/>
    <x v="0"/>
    <x v="2"/>
    <x v="4"/>
    <x v="0"/>
    <x v="4"/>
    <x v="0"/>
  </r>
  <r>
    <n v="397277"/>
    <s v="Hola buen dia"/>
    <s v="Cliente reclamo no le entregaron cuchara ni servilleta  no lo habia solicitado/ tienda ofrece enviarle  ello / Cliente acepta"/>
    <s v="Pedro Barboza"/>
    <x v="1367"/>
    <s v="sin reclamo a agregador"/>
    <x v="28"/>
    <s v="1186914756"/>
    <x v="1"/>
    <x v="2"/>
    <x v="3"/>
    <s v=""/>
    <s v="Sin responsable"/>
    <s v=""/>
    <x v="7"/>
    <s v="sd"/>
    <d v="2024-05-29T00:00:00"/>
    <s v="13:56"/>
    <x v="0"/>
    <x v="7"/>
    <x v="4"/>
    <x v="3"/>
    <x v="4"/>
    <x v="1"/>
  </r>
  <r>
    <n v="397321"/>
    <s v="Buenas tardes"/>
    <s v="Cliente compró 1 cookies pecans  y cookies chocochoco / llegó cookies pecans y cookies coco / se informa a tienda / se boletea Cortesia para el envío del pedido / cliente recibe producto correcto y devuelve el incorrecto  tienda recibe"/>
    <s v="Helen Cristobal"/>
    <x v="1368"/>
    <s v="Cortesía"/>
    <x v="2"/>
    <s v="100265183"/>
    <x v="2"/>
    <x v="12"/>
    <x v="4"/>
    <s v=""/>
    <s v="Tienda Vitrina"/>
    <s v=""/>
    <x v="154"/>
    <s v="Naomi Granados"/>
    <d v="2024-05-29T00:00:00"/>
    <s v="15:00-16:00"/>
    <x v="0"/>
    <x v="2"/>
    <x v="4"/>
    <x v="0"/>
    <x v="58"/>
    <x v="0"/>
  </r>
  <r>
    <n v="397379"/>
    <s v="#397379 DEVOLUCION Hady Albarracin+ 85 soles"/>
    <s v="reclama que compro 2 unidades birthday box 2 y le llego solo 1 birthday box 2  se avisa a tienda   pero la cliente desea la devolución del producto faltante  a la espera que nos mande sus datos para generar la devolución"/>
    <s v="Hady Albarracin"/>
    <x v="1369"/>
    <s v="devolución"/>
    <x v="0"/>
    <s v="100265202"/>
    <x v="2"/>
    <x v="3"/>
    <x v="4"/>
    <s v=""/>
    <s v="Tienda Vitrina"/>
    <s v=""/>
    <x v="50"/>
    <s v="sd"/>
    <d v="2024-05-29T00:00:00"/>
    <s v="18:00-19:00"/>
    <x v="0"/>
    <x v="0"/>
    <x v="4"/>
    <x v="0"/>
    <x v="9"/>
    <x v="0"/>
  </r>
  <r>
    <n v="397404"/>
    <s v="Reclamo elemento extraño merengado de Lucuma 12pz : cabello ticket #397404"/>
    <s v="Reclama pelo en el mouse de lucuma del merengado de lucuma 12 pz  se envia nuevo producto"/>
    <s v="Marco Landauro"/>
    <x v="1370"/>
    <s v="Contacto fuera de horario - Cortesía"/>
    <x v="15"/>
    <s v="100265127"/>
    <x v="2"/>
    <x v="0"/>
    <x v="4"/>
    <s v="105.00"/>
    <s v="Tienda Decorado"/>
    <s v="Cabello"/>
    <x v="72"/>
    <s v="sd"/>
    <d v="2024-05-30T00:00:00"/>
    <s v="13:00-14:00"/>
    <x v="0"/>
    <x v="1"/>
    <x v="4"/>
    <x v="0"/>
    <x v="8"/>
    <x v="0"/>
  </r>
  <r>
    <n v="397464"/>
    <s v="FEEDBACK RECLAMO PEDIDO EQUIVOCADO TIENDA Dos de Mayo #397464"/>
    <s v="reclama que compro carrot cake 12pzs y le llego minimaria carrot cake se avisa a tienda   le envian el producto correcto  y se boletea el equivocado"/>
    <s v="Giovanni figueroa gamarra"/>
    <x v="1371"/>
    <s v="Cortesía"/>
    <x v="2"/>
    <s v="100265132"/>
    <x v="2"/>
    <x v="13"/>
    <x v="4"/>
    <s v=""/>
    <s v="Tienda Vitrina"/>
    <s v=""/>
    <x v="17"/>
    <s v="anna paula garcia"/>
    <d v="2024-05-30T00:00:00"/>
    <s v="11:00-12:00"/>
    <x v="0"/>
    <x v="2"/>
    <x v="4"/>
    <x v="0"/>
    <x v="2"/>
    <x v="0"/>
  </r>
  <r>
    <n v="397465"/>
    <s v="Atencion Libro de reclamos Nro. MAAL-001-0867"/>
    <s v="MAAL-001-0867 reclama que compro porción de dulzura de pecana   pero le llego 1 porción de blue velvet   se avisa tienda y lo envían desde tienda dos de mayo"/>
    <s v="Patricia Milena Sanchez Contreras"/>
    <x v="1372"/>
    <s v="Libro de reclamaciones - Cortesía - sin reclamo a agregador"/>
    <x v="20"/>
    <s v="2184038684"/>
    <x v="1"/>
    <x v="7"/>
    <x v="1"/>
    <s v="22.00"/>
    <s v="Tienda Vitrina"/>
    <s v=""/>
    <x v="10"/>
    <s v="Shirley Gomez"/>
    <d v="2024-05-29T00:00:00"/>
    <s v="15:53"/>
    <x v="1"/>
    <x v="2"/>
    <x v="4"/>
    <x v="0"/>
    <x v="4"/>
    <x v="0"/>
  </r>
  <r>
    <n v="397493"/>
    <s v="Hola Jessica  según lo conversado telefónicamente le hago llegar este mensaje para poder atender su caso."/>
    <s v="Peiddo rappi faltaron 2 cajas de afaljores x16. se informa atienda   ya se envio el producto faltante"/>
    <s v="Yesica Nuñez Rodríguez"/>
    <x v="1373"/>
    <s v="sin reclamo a agregador"/>
    <x v="0"/>
    <s v="2184085262d"/>
    <x v="1"/>
    <x v="10"/>
    <x v="1"/>
    <s v=""/>
    <s v="Tienda Vitrina"/>
    <s v=""/>
    <x v="6"/>
    <s v="Patricia Paredes"/>
    <d v="2024-05-30T00:00:00"/>
    <s v="11.08"/>
    <x v="0"/>
    <x v="0"/>
    <x v="4"/>
    <x v="0"/>
    <x v="5"/>
    <x v="0"/>
  </r>
  <r>
    <n v="397529"/>
    <s v="Ha enviado una Imagen"/>
    <s v="Solicito un pedido por rappi y no le llego el combo de 4 porciones  se avisa a tienda y realizan el envio"/>
    <s v="rodrigo "/>
    <x v="1374"/>
    <s v="sin reclamo a agregador"/>
    <x v="0"/>
    <s v="2184087777"/>
    <x v="1"/>
    <x v="5"/>
    <x v="1"/>
    <s v=""/>
    <s v="Tienda Supervisor"/>
    <s v=""/>
    <x v="105"/>
    <s v="margarita paz"/>
    <d v="2024-05-30T00:00:00"/>
    <s v="12.00"/>
    <x v="0"/>
    <x v="0"/>
    <x v="4"/>
    <x v="0"/>
    <x v="33"/>
    <x v="0"/>
  </r>
  <r>
    <n v="397635"/>
    <s v="Ha enviado una Imagen"/>
    <s v="compró 1 bluevelvet porción y 3 alfajores grandes que llegaron todos rotos  en pesimas condiciones / se consulta PEYA / se informa a tienda / se deriva a agregador"/>
    <s v="Alejandra Morales"/>
    <x v="1375"/>
    <s v="con reclamo a agregador"/>
    <x v="5"/>
    <s v="1187966354"/>
    <x v="1"/>
    <x v="15"/>
    <x v="3"/>
    <s v=""/>
    <s v="Delivery agregadores"/>
    <s v=""/>
    <x v="89"/>
    <s v="sd"/>
    <d v="2024-05-30T00:00:00"/>
    <s v="17:30"/>
    <x v="0"/>
    <x v="4"/>
    <x v="4"/>
    <x v="2"/>
    <x v="5"/>
    <x v="1"/>
  </r>
  <r>
    <n v="397640"/>
    <s v="FEEDBACK RECLAMO PEDIDO EQUIVOCADO TIENDA San Miguel#397640"/>
    <s v="compró minimaria redvelvet  pero recibió minimaria de chocolate  tienda envia el pedido correcto"/>
    <s v="Kelly Tumbe"/>
    <x v="1376"/>
    <s v="Cortesía - sin reclamo a agregador"/>
    <x v="2"/>
    <s v="1188032800"/>
    <x v="1"/>
    <x v="4"/>
    <x v="3"/>
    <s v=""/>
    <s v="Tienda Vitrina"/>
    <s v=""/>
    <x v="23"/>
    <s v="Jairo"/>
    <d v="2024-05-30T00:00:00"/>
    <s v="18:17"/>
    <x v="0"/>
    <x v="2"/>
    <x v="4"/>
    <x v="0"/>
    <x v="2"/>
    <x v="0"/>
  </r>
  <r>
    <n v="397712"/>
    <s v="Hola Julissa  según lo conversado telefónicamente le hago llegar este mensaje para poder atender su caso."/>
    <s v="cliente realizó compra togo torta de chocolate 12p y velas /no entregaron las velas / tienda realiza el envío"/>
    <s v="Julisa Ampuero"/>
    <x v="1377"/>
    <s v=""/>
    <x v="0"/>
    <s v="2400040455"/>
    <x v="0"/>
    <x v="8"/>
    <x v="0"/>
    <s v=""/>
    <s v="Tienda Vitrina"/>
    <s v=""/>
    <x v="155"/>
    <s v="sd"/>
    <d v="2024-05-31T00:00:00"/>
    <s v="09:48"/>
    <x v="0"/>
    <x v="0"/>
    <x v="4"/>
    <x v="0"/>
    <x v="59"/>
    <x v="0"/>
  </r>
  <r>
    <n v="397751"/>
    <s v="Buenas tardes."/>
    <s v="reclama que no llego la tarjeta impresa   se avisa a tienda para que lo envíen  se ofrece disculpa"/>
    <s v="Johnny Antonio"/>
    <x v="1378"/>
    <s v=""/>
    <x v="8"/>
    <s v="100265685"/>
    <x v="2"/>
    <x v="1"/>
    <x v="4"/>
    <s v=""/>
    <s v="Tienda Vitrina"/>
    <s v=""/>
    <x v="4"/>
    <s v="Maiza Pastor"/>
    <d v="2024-05-31T00:00:00"/>
    <s v="11:00-12:00"/>
    <x v="0"/>
    <x v="0"/>
    <x v="4"/>
    <x v="0"/>
    <x v="7"/>
    <x v="0"/>
  </r>
  <r>
    <n v="397771"/>
    <s v="Hola buen dia"/>
    <s v="Solicito una Porción de torta de chocolate y no le llego tarjeta impresa. Tienda indica que fue error del sistema por que no les cargo esa tarjeta en el sistema. Se envía tarjeta al cliente"/>
    <s v="Iar Levy"/>
    <x v="1379"/>
    <s v="ECommerce/webFalla"/>
    <x v="8"/>
    <s v="100265693"/>
    <x v="2"/>
    <x v="4"/>
    <x v="4"/>
    <s v=""/>
    <s v="Sistema"/>
    <s v=""/>
    <x v="4"/>
    <s v="sd"/>
    <d v="2024-05-31T00:00:00"/>
    <s v="12.00 - 13.00"/>
    <x v="0"/>
    <x v="0"/>
    <x v="4"/>
    <x v="4"/>
    <x v="7"/>
    <x v="1"/>
  </r>
  <r>
    <n v="397869"/>
    <s v="buena tardes  mi nombre es Adriano Sandoval y tengo un reclamo"/>
    <s v="reclama presentación de bruselina movida. Lo llevo caminando 20 miunutos hasta su universidad. Pudo ser el movimiento"/>
    <s v="Adriano Sandoval"/>
    <x v="1380"/>
    <s v=""/>
    <x v="28"/>
    <s v="2400059966"/>
    <x v="0"/>
    <x v="4"/>
    <x v="0"/>
    <s v=""/>
    <s v="Sin responsable"/>
    <s v=""/>
    <x v="4"/>
    <s v="sd"/>
    <d v="2024-05-31T00:00:00"/>
    <s v="11.31"/>
    <x v="0"/>
    <x v="7"/>
    <x v="4"/>
    <x v="3"/>
    <x v="3"/>
    <x v="1"/>
  </r>
  <r>
    <n v="397888"/>
    <s v="Reclamo elemento extraño porcion de carrot cake  cascara de pecanas -Ticket 397888"/>
    <s v="encontró una cascara de pecana en su porción de carrot cake  / se piden las disculpas del caso y se brinda cortesía de porción de carrot cake por delivery."/>
    <s v="Angela Daniela Zambrano"/>
    <x v="1381"/>
    <s v="Cortesía - con reclamo a agregador"/>
    <x v="15"/>
    <s v="2184172011"/>
    <x v="1"/>
    <x v="6"/>
    <x v="1"/>
    <s v="16.00"/>
    <s v="Producción"/>
    <s v="Cáscara de pecanas"/>
    <x v="49"/>
    <s v="SD"/>
    <d v="2024-05-31T00:00:00"/>
    <s v="03:18"/>
    <x v="0"/>
    <x v="1"/>
    <x v="4"/>
    <x v="1"/>
    <x v="4"/>
    <x v="1"/>
  </r>
  <r>
    <n v="397944"/>
    <s v="Reclamo calidad de producto caja de alfajores: sin relleno de manjar ticket #397944"/>
    <s v="pidió cajita clásica de alfajores  pero 3 alfajores le llegaron sin manjar  se informa a tienda  se coordina con cliente pickup Cortesía de nueva cajita de alfajores para mañana 01/06 10.00-11.00"/>
    <s v="Grecia Naomi Peña Flores"/>
    <x v="1382"/>
    <s v="Cortesía - sin reclamo a agregador"/>
    <x v="1"/>
    <s v="2184183469"/>
    <x v="1"/>
    <x v="5"/>
    <x v="1"/>
    <s v=""/>
    <s v="Tienda Decorado"/>
    <s v="Incompleto / Sin ingrediente"/>
    <x v="6"/>
    <s v="sd"/>
    <d v="2024-05-31T00:00:00"/>
    <s v="18:02"/>
    <x v="0"/>
    <x v="1"/>
    <x v="4"/>
    <x v="0"/>
    <x v="5"/>
    <x v="0"/>
  </r>
  <r>
    <n v="397962"/>
    <s v="Hola !  según lo conversado telefónicamente le hago llegar este mensaje para poder atender su caso."/>
    <s v="cliente compro en tienda red velvet 12 pzs + party box  no llego completo el party box  falta 21 mini alfajores + 21 mini brownies / informamos tienda  envían producto faltante  cliente recibe"/>
    <s v="Renzo Joya"/>
    <x v="1383"/>
    <s v=""/>
    <x v="0"/>
    <s v="2400029502"/>
    <x v="0"/>
    <x v="0"/>
    <x v="5"/>
    <s v=""/>
    <s v="Tienda Vitrina"/>
    <s v=""/>
    <x v="152"/>
    <s v="sd"/>
    <d v="2024-05-31T00:00:00"/>
    <s v="17.00-18.00"/>
    <x v="0"/>
    <x v="0"/>
    <x v="4"/>
    <x v="0"/>
    <x v="9"/>
    <x v="0"/>
  </r>
  <r>
    <n v="397974"/>
    <s v="FEEDBACK RECLAMO PEDIDO EQUIVOCADO TIENDA Aramburu #397974"/>
    <s v="cliente rappi turbo pidió porción carrot cake  le entregaron porción dulzura de pecanas  se informa a tienda  se genera boleteo / envían producto correcto  cliente recibe"/>
    <s v="Alex Bejas"/>
    <x v="1384"/>
    <s v="Cortesía - sin reclamo a agregador"/>
    <x v="2"/>
    <s v="2184205516"/>
    <x v="1"/>
    <x v="3"/>
    <x v="1"/>
    <s v=""/>
    <s v="Tienda Vitrina"/>
    <s v=""/>
    <x v="12"/>
    <s v="Diego Zavala"/>
    <d v="2024-05-31T00:00:00"/>
    <s v="20:46"/>
    <x v="0"/>
    <x v="2"/>
    <x v="4"/>
    <x v="0"/>
    <x v="4"/>
    <x v="0"/>
  </r>
  <r>
    <n v="398045"/>
    <s v="Ha enviado una Imagen"/>
    <s v="Reclama que no le llego su Topper Happy Bday_x0009_   se ofrece envio y nos menciona que ya no desea  solicita la devolución del topper."/>
    <s v="Christopher Joaquin Huanca Cutimbo"/>
    <x v="1385"/>
    <s v="devolución"/>
    <x v="0"/>
    <s v="100265969"/>
    <x v="2"/>
    <x v="1"/>
    <x v="4"/>
    <s v="16.00"/>
    <s v="Tienda Vitrina"/>
    <s v=""/>
    <x v="44"/>
    <s v="SD"/>
    <d v="2024-06-01T00:00:00"/>
    <s v="12:00-13:00"/>
    <x v="0"/>
    <x v="0"/>
    <x v="5"/>
    <x v="0"/>
    <x v="22"/>
    <x v="0"/>
  </r>
  <r>
    <n v="398080"/>
    <s v="Hola"/>
    <s v="solicito un keke de plátano 8p pero le entregaron un keke de zanahoria 8p decorado como si fuera el keke de plátano. Cliente no desea cambio  se ofrece disculpas"/>
    <s v="Javier De Haro"/>
    <x v="1386"/>
    <s v=""/>
    <x v="2"/>
    <s v="2400031328"/>
    <x v="0"/>
    <x v="3"/>
    <x v="0"/>
    <s v=""/>
    <s v="Tienda Decorado"/>
    <s v=""/>
    <x v="36"/>
    <s v="armas"/>
    <d v="2024-06-01T00:00:00"/>
    <s v="13.51"/>
    <x v="0"/>
    <x v="2"/>
    <x v="5"/>
    <x v="0"/>
    <x v="11"/>
    <x v="0"/>
  </r>
  <r>
    <n v="398165"/>
    <s v="Hola Miler  según lo conversado telefónicamente le hago llegar este mensaje para poder atender su caso."/>
    <s v="No le entregaron una porción de brownie  tienda indica que  envió todos los productos pero fue error de driver  se deriva al cliente a su soporte"/>
    <s v="Niller Acha"/>
    <x v="1387"/>
    <s v="sin reclamo a agregador"/>
    <x v="5"/>
    <s v="2184296505"/>
    <x v="1"/>
    <x v="2"/>
    <x v="1"/>
    <s v=""/>
    <s v="Delivery agregadores"/>
    <s v=""/>
    <x v="121"/>
    <s v="SD"/>
    <d v="2024-06-01T00:00:00"/>
    <s v="20:17"/>
    <x v="0"/>
    <x v="4"/>
    <x v="5"/>
    <x v="2"/>
    <x v="4"/>
    <x v="1"/>
  </r>
  <r>
    <n v="398170"/>
    <s v="Reclamo calidad de producto Precursores  galletas quemada ticket 398170"/>
    <s v="galleta rellena de nutella está quemada por dentro. Se entregará cortesía de galleta de Nutella y se pedirá contra muestra para enviar a tienda. Tienda indica que posiblemente el cliente calento su galleta en el microhondas. no saben quién las horneo."/>
    <s v="María José Tello Grozzo"/>
    <x v="1388"/>
    <s v="con reclamo a agregador - Recojo de Muestra"/>
    <x v="1"/>
    <s v="2184293538"/>
    <x v="1"/>
    <x v="9"/>
    <x v="1"/>
    <s v=""/>
    <s v="SD"/>
    <s v="Quemado"/>
    <x v="31"/>
    <s v="SD"/>
    <d v="2024-06-01T00:00:00"/>
    <s v="19:58"/>
    <x v="0"/>
    <x v="1"/>
    <x v="5"/>
    <x v="1"/>
    <x v="17"/>
    <x v="1"/>
  </r>
  <r>
    <n v="398222"/>
    <s v="Hola Luana  según lo conversado telefónicamente le hago llegar este mensaje para poder atender su caso."/>
    <s v="su mini carrot cake llego movida  se deriva  a su soporte"/>
    <s v="Luana Ortiz"/>
    <x v="1389"/>
    <s v="sin reclamo a agregador"/>
    <x v="5"/>
    <s v="1190006363"/>
    <x v="1"/>
    <x v="15"/>
    <x v="3"/>
    <s v=""/>
    <s v="Delivery agregadores"/>
    <s v=""/>
    <x v="17"/>
    <s v="sd"/>
    <d v="2024-06-01T00:00:00"/>
    <s v="15:35"/>
    <x v="0"/>
    <x v="4"/>
    <x v="5"/>
    <x v="2"/>
    <x v="2"/>
    <x v="1"/>
  </r>
  <r>
    <n v="398237"/>
    <s v="Buenas tardes"/>
    <s v="No llegó torta carrot cake 12pz   se avisa a tienda y se envia producto."/>
    <s v="Maria Mercedes Franco Seminario"/>
    <x v="1390"/>
    <s v="con reclamo a agregador"/>
    <x v="0"/>
    <s v="1191025073"/>
    <x v="1"/>
    <x v="4"/>
    <x v="3"/>
    <s v=""/>
    <s v="Tienda Vitrina"/>
    <s v=""/>
    <x v="16"/>
    <s v="SD"/>
    <d v="2024-06-02T00:00:00"/>
    <s v="12:43"/>
    <x v="0"/>
    <x v="0"/>
    <x v="5"/>
    <x v="0"/>
    <x v="1"/>
    <x v="0"/>
  </r>
  <r>
    <n v="398245"/>
    <s v="Hola Gianina  somos de María Almenara  lamentamos no haber podido responderte. Hemos intentado comunicarnos contigo  en atención a tu llamada  para saber cómo podemos ayudarte. Recuerda que para pedidos y revisar la carta puedes ingresar www.marialamen..."/>
    <s v="se demoran demasiado ya teniendolo listo. Se llama al cliente y no responde ."/>
    <s v="Gianina Rostaing"/>
    <x v="1391"/>
    <s v="No responde llamada - HON"/>
    <x v="4"/>
    <s v="sd"/>
    <x v="0"/>
    <x v="4"/>
    <x v="0"/>
    <s v=""/>
    <s v="Tienda"/>
    <s v=""/>
    <x v="4"/>
    <s v="SD"/>
    <d v="2024-06-02T00:00:00"/>
    <s v="14:20"/>
    <x v="0"/>
    <x v="3"/>
    <x v="5"/>
    <x v="0"/>
    <x v="3"/>
    <x v="0"/>
  </r>
  <r>
    <n v="398255"/>
    <s v="Ha enviado una Imagen"/>
    <s v="Crocante de manzana 12p le llego movido. Tambien reclama demora. Se deriva al soporte"/>
    <s v="Enrique André López López"/>
    <x v="1392"/>
    <s v="con reclamo a agregador"/>
    <x v="5"/>
    <s v="2184351999"/>
    <x v="1"/>
    <x v="6"/>
    <x v="1"/>
    <s v=""/>
    <s v="Delivery agregadores"/>
    <s v=""/>
    <x v="22"/>
    <s v="sd"/>
    <d v="2024-06-02T00:00:00"/>
    <s v="14:01"/>
    <x v="0"/>
    <x v="4"/>
    <x v="5"/>
    <x v="2"/>
    <x v="12"/>
    <x v="1"/>
  </r>
  <r>
    <n v="398268"/>
    <s v="Ha enviado una Imagen"/>
    <s v="No le entregaron el pie de limón porción  se avisa a tienda y se envia el producto"/>
    <s v="Mercedes Chaco"/>
    <x v="1393"/>
    <s v=""/>
    <x v="0"/>
    <s v="2400032231"/>
    <x v="0"/>
    <x v="2"/>
    <x v="0"/>
    <s v=""/>
    <s v="Tienda Vitrina"/>
    <s v=""/>
    <x v="15"/>
    <s v="Piero Zamora"/>
    <d v="2024-06-02T00:00:00"/>
    <s v="13:40"/>
    <x v="0"/>
    <x v="0"/>
    <x v="5"/>
    <x v="0"/>
    <x v="4"/>
    <x v="0"/>
  </r>
  <r>
    <n v="398335"/>
    <s v="Hola! Si aquí estan los datos"/>
    <s v="Pidió  1 carrocake y 1 torta de chocolate (porcion ) y le llego 2 alfajores / Se entrega el pedido correcto"/>
    <s v="Luciana Saldivar"/>
    <x v="1394"/>
    <s v="Cortesía - sin reclamo a agregador"/>
    <x v="2"/>
    <s v="2184395898"/>
    <x v="1"/>
    <x v="1"/>
    <x v="1"/>
    <s v=""/>
    <s v="Tienda Vitrina"/>
    <s v=""/>
    <x v="89"/>
    <s v="benjamin alonso"/>
    <d v="2024-06-02T00:00:00"/>
    <s v="20:04"/>
    <x v="0"/>
    <x v="2"/>
    <x v="5"/>
    <x v="0"/>
    <x v="5"/>
    <x v="0"/>
  </r>
  <r>
    <n v="398359"/>
    <s v="Hola Marytee  según lo conversado telefónicamente le hago llegar este mensaje para poder atender su caso."/>
    <s v="No le llego porción bruselina de vainilla y fresa  tienda indica que fue error de ellos. Cliente realizará su reclamo por aplicativo para devolución. Como disculpas se coordina recojo de cortesía porción / Pendiente de cortesía"/>
    <s v="Marytee Vargas"/>
    <x v="1395"/>
    <s v="sin reclamo a agregador"/>
    <x v="0"/>
    <s v="2184395708"/>
    <x v="1"/>
    <x v="15"/>
    <x v="1"/>
    <s v=""/>
    <s v="Tienda Vitrina"/>
    <s v=""/>
    <x v="5"/>
    <s v="sd"/>
    <d v="2024-06-02T00:00:00"/>
    <s v="20:03"/>
    <x v="0"/>
    <x v="0"/>
    <x v="5"/>
    <x v="0"/>
    <x v="4"/>
    <x v="0"/>
  </r>
  <r>
    <n v="398363"/>
    <s v="Hola Julio   te saluda Osler de Maria Almenara  según lo conversado telefónicamente le hago llegar este mensaje para poder atender su caso."/>
    <s v="MAAL NRO 19 - cliente reclama que no se le brindó la información necesaria sobre el cobro de RC en la factura y que el monto de RC se está cobrando aparte del costo de los productos. Cliente no responde y no tiene correo"/>
    <s v="Julio Revallos Cabrera"/>
    <x v="1396"/>
    <s v="Libro de reclamaciones"/>
    <x v="12"/>
    <s v="SD"/>
    <x v="0"/>
    <x v="3"/>
    <x v="2"/>
    <s v=""/>
    <s v="Tienda Supervisor"/>
    <s v=""/>
    <x v="4"/>
    <s v="Raquel Armas"/>
    <d v="2024-06-02T00:00:00"/>
    <s v="18:00-19:00"/>
    <x v="1"/>
    <x v="3"/>
    <x v="5"/>
    <x v="0"/>
    <x v="3"/>
    <x v="0"/>
  </r>
  <r>
    <n v="398374"/>
    <s v="398374 DEVOLUCION Giovanna Gutierrez"/>
    <s v="Cancela pedido porque quería adquirir otro producto"/>
    <s v="Giovanna Gutierrez"/>
    <x v="1397"/>
    <s v="devolución"/>
    <x v="7"/>
    <s v="100266349"/>
    <x v="2"/>
    <x v="7"/>
    <x v="4"/>
    <s v="105.00"/>
    <s v="Sin responsable"/>
    <s v=""/>
    <x v="4"/>
    <s v="sd"/>
    <d v="2024-06-03T00:00:00"/>
    <s v="10.00-11.00"/>
    <x v="0"/>
    <x v="5"/>
    <x v="5"/>
    <x v="3"/>
    <x v="3"/>
    <x v="1"/>
  </r>
  <r>
    <n v="398404"/>
    <s v="Hola Carolina  según lo conversado telefónicamente le hago llegar este mensaje para poder atender su caso."/>
    <s v="tienda no entrego su galleta doble choco  cliente se acercara a recoger su producto faltante"/>
    <s v="Carolina Loayza"/>
    <x v="1398"/>
    <s v=""/>
    <x v="0"/>
    <s v="2400031773"/>
    <x v="0"/>
    <x v="3"/>
    <x v="0"/>
    <s v=""/>
    <s v="Tienda Vitrina"/>
    <s v=""/>
    <x v="122"/>
    <s v="sd"/>
    <d v="2024-06-03T00:00:00"/>
    <s v="10:42"/>
    <x v="0"/>
    <x v="0"/>
    <x v="5"/>
    <x v="0"/>
    <x v="47"/>
    <x v="0"/>
  </r>
  <r>
    <n v="398435"/>
    <s v="Hola!"/>
    <s v="cliente indica de que no le ha llegado la flor como decoracion y que le llego un poco movida el porción pye de limon / Se explica al cliente que la flor es referencial y opcional dependiendo del stock"/>
    <s v="Muriel Trujillo Giraldo"/>
    <x v="1399"/>
    <s v=""/>
    <x v="28"/>
    <s v="100266443"/>
    <x v="2"/>
    <x v="12"/>
    <x v="4"/>
    <s v=""/>
    <s v="Sin responsable"/>
    <s v=""/>
    <x v="4"/>
    <s v="sd"/>
    <d v="2024-06-03T00:00:00"/>
    <s v="13:00 - 14.00"/>
    <x v="0"/>
    <x v="7"/>
    <x v="5"/>
    <x v="3"/>
    <x v="3"/>
    <x v="0"/>
  </r>
  <r>
    <n v="398510"/>
    <s v="Ha enviado una Imagen"/>
    <s v="su alfajor llego partido en la base  se indica que es movimiento y se comunique a su soporte"/>
    <s v="Claudia Alcántara"/>
    <x v="1400"/>
    <s v="sin reclamo a agregador"/>
    <x v="5"/>
    <s v="1192249965"/>
    <x v="1"/>
    <x v="9"/>
    <x v="3"/>
    <s v=""/>
    <s v="Delivery agregadores"/>
    <s v=""/>
    <x v="89"/>
    <s v="SD"/>
    <d v="2024-06-03T00:00:00"/>
    <s v="16:23"/>
    <x v="0"/>
    <x v="4"/>
    <x v="5"/>
    <x v="2"/>
    <x v="5"/>
    <x v="1"/>
  </r>
  <r>
    <n v="398557"/>
    <s v="Ha enviado una Imagen"/>
    <s v="solicito un box petit y le llego dos porciones de torta.Se avisa a tienda y se envia con rappicargo."/>
    <s v="Diana Choso"/>
    <x v="1401"/>
    <s v=""/>
    <x v="2"/>
    <s v="1192380482"/>
    <x v="1"/>
    <x v="7"/>
    <x v="3"/>
    <s v=""/>
    <s v="Delivery agregadores"/>
    <s v=""/>
    <x v="18"/>
    <s v="SD"/>
    <d v="2024-06-03T00:00:00"/>
    <s v="17:22"/>
    <x v="0"/>
    <x v="2"/>
    <x v="5"/>
    <x v="2"/>
    <x v="10"/>
    <x v="1"/>
  </r>
  <r>
    <n v="398574"/>
    <s v="FEEDBACK RECLAMO PEDIDO INCOMPLETO TIENDA Chorrillos #398574"/>
    <s v="Solicito un birthday box con topper y no le llego el topper  se coordina el envío del topper + una porción"/>
    <s v="Jorge Cebedón"/>
    <x v="1402"/>
    <s v="Cortesía"/>
    <x v="0"/>
    <s v="100266541"/>
    <x v="2"/>
    <x v="6"/>
    <x v="4"/>
    <s v=""/>
    <s v="Tienda Vitrina"/>
    <s v=""/>
    <x v="50"/>
    <s v="sd"/>
    <d v="2024-06-03T00:00:00"/>
    <s v="17:00-18:00"/>
    <x v="0"/>
    <x v="0"/>
    <x v="5"/>
    <x v="0"/>
    <x v="9"/>
    <x v="0"/>
  </r>
  <r>
    <n v="398600"/>
    <s v="Buenos días. Tengo un problema y quería saber cómo proceder. Me he dado cuenta de que me han cobrado un pedido dos veces. Ayer llamé a Interbank y me comentaron que debía verlo con ustedes directamente. Les paso pantallazos"/>
    <s v="cliente indica cobro doble - se verifica que solo hay 1 cobro -  se le brinda información al cliente pendiente de su respuesta"/>
    <s v="Gabriela Cibils"/>
    <x v="1403"/>
    <s v="Contacto fuera de horario"/>
    <x v="28"/>
    <s v="100256146"/>
    <x v="2"/>
    <x v="10"/>
    <x v="5"/>
    <s v=""/>
    <s v="Sin responsable"/>
    <s v=""/>
    <x v="4"/>
    <s v="SD"/>
    <d v="2024-05-01T00:00:00"/>
    <s v="12.00-13.00"/>
    <x v="0"/>
    <x v="7"/>
    <x v="5"/>
    <x v="3"/>
    <x v="3"/>
    <x v="1"/>
  </r>
  <r>
    <n v="398607"/>
    <s v="Reclamo elemento extraño Precursores: cabello largo  ticket 398607"/>
    <s v="encontro un cabello en el relleno de la tortarado de la torta. Se envia una nueva mini maría"/>
    <s v="Karol Besie Schaus Doria"/>
    <x v="1404"/>
    <s v="Cortesía - sin reclamo a agregador"/>
    <x v="15"/>
    <s v="2184437564"/>
    <x v="1"/>
    <x v="9"/>
    <x v="1"/>
    <s v="55.00"/>
    <s v="Producción"/>
    <s v="Cabello"/>
    <x v="23"/>
    <s v="SD"/>
    <d v="2024-06-03T00:00:00"/>
    <s v="15:53"/>
    <x v="0"/>
    <x v="1"/>
    <x v="5"/>
    <x v="1"/>
    <x v="2"/>
    <x v="1"/>
  </r>
  <r>
    <n v="398648"/>
    <s v="pidió two box petitpan con pollo ácidos - tienda menciona que no tuvo incidencias. Se ofrece nuevo proeclamo calidad de producto petit pan con pollo: acidos ticket #398648"/>
    <s v="pidió two box  indica que los petit panes acidos Se ofrece nuevo producto del mismo valor por cliente insistente e indica que es frecuente."/>
    <s v="Armando Moreno Sulbaran"/>
    <x v="1405"/>
    <s v="Cortesía"/>
    <x v="28"/>
    <s v="2400041550"/>
    <x v="0"/>
    <x v="8"/>
    <x v="4"/>
    <s v=""/>
    <s v="SD"/>
    <s v="Otro"/>
    <x v="29"/>
    <s v="SD"/>
    <d v="2024-06-03T00:00:00"/>
    <s v="17:25"/>
    <x v="0"/>
    <x v="7"/>
    <x v="5"/>
    <x v="1"/>
    <x v="9"/>
    <x v="1"/>
  </r>
  <r>
    <n v="398669"/>
    <s v="#398669 DEVOLUCION Hugo Sanchez + 36 Soles.Ticket 398669"/>
    <s v="Tienda indica que hay que devolverle al cliente el monto de S/  36.00.Cliente solicito cambio de producto por un monto menor ."/>
    <s v="Hugo Sanchez"/>
    <x v="1406"/>
    <s v="devolución"/>
    <x v="7"/>
    <s v="sd"/>
    <x v="0"/>
    <x v="7"/>
    <x v="0"/>
    <s v="36.00"/>
    <s v="Sin responsable"/>
    <s v=""/>
    <x v="4"/>
    <s v="SD"/>
    <d v="2024-05-31T00:00:00"/>
    <s v="10:36"/>
    <x v="0"/>
    <x v="5"/>
    <x v="5"/>
    <x v="3"/>
    <x v="3"/>
    <x v="1"/>
  </r>
  <r>
    <n v="398685"/>
    <s v="Buenas tardes"/>
    <s v="solicitó dedicatoria y tarjeta impresa  reclama que no le llegó  se le explica que no lo ha solicitado al realizar su pedido. cliente entiende"/>
    <s v="Jessica Lizarraga Lanao"/>
    <x v="1407"/>
    <s v=""/>
    <x v="28"/>
    <s v="100266593"/>
    <x v="2"/>
    <x v="8"/>
    <x v="4"/>
    <s v=""/>
    <s v="SD"/>
    <s v=""/>
    <x v="4"/>
    <s v="sd"/>
    <d v="2024-06-03T00:00:00"/>
    <s v="12.00-13.00"/>
    <x v="0"/>
    <x v="7"/>
    <x v="5"/>
    <x v="1"/>
    <x v="3"/>
    <x v="1"/>
  </r>
  <r>
    <n v="398711"/>
    <s v="Reclamo calidad de producto porcion de merengado de chirimoya : cabello ticket #398711"/>
    <s v="encontró cabello en el relleno de su porción de merengado de chirimoya. Se coordina el envío de una nueva porción de merengado de chirimoya"/>
    <s v="Lourdes Riega Takeda"/>
    <x v="1408"/>
    <s v="Cortesía - con reclamo a agregador"/>
    <x v="15"/>
    <s v="2184488786"/>
    <x v="1"/>
    <x v="7"/>
    <x v="1"/>
    <s v="16.00"/>
    <s v="Tienda Decorado"/>
    <s v="Cabello"/>
    <x v="21"/>
    <s v="Karina"/>
    <d v="2024-06-04T00:00:00"/>
    <s v="13:37"/>
    <x v="0"/>
    <x v="1"/>
    <x v="5"/>
    <x v="0"/>
    <x v="4"/>
    <x v="0"/>
  </r>
  <r>
    <n v="398790"/>
    <s v="FEEDBACK RECLAMO DELIVERY PROPIO TIENDA Encalada#398790"/>
    <s v="Torta de chocolate 12p movido. Se ofrece una caja de alfajores por lo sucedido."/>
    <s v="Liliana Cortez"/>
    <x v="1409"/>
    <s v=""/>
    <x v="10"/>
    <s v="100266471"/>
    <x v="2"/>
    <x v="8"/>
    <x v="4"/>
    <s v=""/>
    <s v="Delivery MA"/>
    <s v=""/>
    <x v="13"/>
    <s v="RENZOAGUIRRE"/>
    <d v="2024-06-04T00:00:00"/>
    <s v="15.00-16.00"/>
    <x v="0"/>
    <x v="6"/>
    <x v="5"/>
    <x v="5"/>
    <x v="1"/>
    <x v="0"/>
  </r>
  <r>
    <n v="398822"/>
    <s v="Reclamo mala atención La marina  Ticket:398822"/>
    <s v="MAAL-001-0869 45 minutos de espera   no salio la boleta del TOTEM. Tienda indica que ha reportado problemas con el sistema pues no imprime productos de campaña. Tenía que corroborar que haya ingresado. Se ofrece disculpas"/>
    <s v="Piero Martin Mori Zumaran"/>
    <x v="1410"/>
    <s v="Libro de reclamaciones"/>
    <x v="21"/>
    <s v="sd"/>
    <x v="5"/>
    <x v="12"/>
    <x v="8"/>
    <s v=""/>
    <s v="Sistema"/>
    <s v=""/>
    <x v="156"/>
    <s v="TOTEM"/>
    <d v="2024-06-04T00:00:00"/>
    <s v="21:00-22:00"/>
    <x v="1"/>
    <x v="3"/>
    <x v="5"/>
    <x v="4"/>
    <x v="2"/>
    <x v="1"/>
  </r>
  <r>
    <n v="398843"/>
    <s v="Reclamo calidad de producto Dos de Mayo: Producto Congelado ticket #398843"/>
    <s v="Cliente realiza reclamo de que sus empanadas llegaron heladas. Se entregan nuevas empanadas"/>
    <s v="Cecilia Guzman"/>
    <x v="1411"/>
    <s v=""/>
    <x v="1"/>
    <s v="100266765"/>
    <x v="2"/>
    <x v="13"/>
    <x v="4"/>
    <s v=""/>
    <s v="Tienda Vitrina"/>
    <s v="Congelado"/>
    <x v="57"/>
    <s v="SD"/>
    <d v="2024-06-05T00:00:00"/>
    <s v="08.00-09.00"/>
    <x v="0"/>
    <x v="1"/>
    <x v="5"/>
    <x v="0"/>
    <x v="26"/>
    <x v="0"/>
  </r>
  <r>
    <n v="398982"/>
    <s v="Buenas tardes"/>
    <s v="tienda no envío la tarjeta  se coordina envío"/>
    <s v="Jesús Anchorena"/>
    <x v="1412"/>
    <s v=""/>
    <x v="8"/>
    <s v="100266946"/>
    <x v="2"/>
    <x v="3"/>
    <x v="4"/>
    <s v=""/>
    <s v="Tienda Vitrina"/>
    <s v=""/>
    <x v="4"/>
    <s v="sd"/>
    <d v="2024-06-05T00:00:00"/>
    <s v="11.00-12.00"/>
    <x v="0"/>
    <x v="0"/>
    <x v="5"/>
    <x v="0"/>
    <x v="7"/>
    <x v="0"/>
  </r>
  <r>
    <n v="399125"/>
    <s v="Atencion MAAL-001-0870"/>
    <s v="MAAL-001-0870 el cliente reclama que el totem le brindo un tiempo de espera de 8 minutos pero que tuvo que esperar más de 20 minutos. Se explica que la bruselina al ser un producto que se decora al momento  tomo un poco mas de tiempo  se ofrece disculpas"/>
    <s v="Leonard Galecio"/>
    <x v="1413"/>
    <s v="Libro de reclamaciones"/>
    <x v="21"/>
    <s v="13596"/>
    <x v="0"/>
    <x v="5"/>
    <x v="8"/>
    <s v=""/>
    <s v="Tienda Decorado"/>
    <s v=""/>
    <x v="4"/>
    <s v="SD"/>
    <d v="2024-06-05T00:00:00"/>
    <s v="16:41"/>
    <x v="1"/>
    <x v="3"/>
    <x v="5"/>
    <x v="0"/>
    <x v="3"/>
    <x v="0"/>
  </r>
  <r>
    <n v="399142"/>
    <s v="FEEDBACK RECLAMO PEDIDO EQUIVOCADO TIENDA Aramburu #399142"/>
    <s v="cliente indica que compró porción de carrot cake pero se le entregó un alfajor grande. se valida incidencia con tienda y se entregará el producto correcto el día 06/06/2024 en el rango de 14:00 a 15:00"/>
    <s v="Eddy Luz Ychpas Antay"/>
    <x v="1414"/>
    <s v="Cortesía"/>
    <x v="2"/>
    <s v="100267056"/>
    <x v="2"/>
    <x v="3"/>
    <x v="5"/>
    <s v="9.00"/>
    <s v="Tienda Vitrina"/>
    <s v=""/>
    <x v="89"/>
    <s v="SD"/>
    <d v="2024-06-05T00:00:00"/>
    <s v="16:00-17:00"/>
    <x v="0"/>
    <x v="2"/>
    <x v="5"/>
    <x v="0"/>
    <x v="5"/>
    <x v="0"/>
  </r>
  <r>
    <n v="399175"/>
    <s v="#399175 DEVOLUCION Olga Cortez + 55 soles"/>
    <s v="Genero dos pedidos por error solo se envia 1 se solicita devolucion"/>
    <s v="Olga Cortez Franco"/>
    <x v="1415"/>
    <s v="devolución"/>
    <x v="7"/>
    <s v="100267167"/>
    <x v="2"/>
    <x v="12"/>
    <x v="4"/>
    <s v="sd"/>
    <s v="Sin responsable"/>
    <s v=""/>
    <x v="4"/>
    <s v="SD"/>
    <d v="2024-06-06T00:00:00"/>
    <s v="09:00-10:00"/>
    <x v="0"/>
    <x v="5"/>
    <x v="5"/>
    <x v="3"/>
    <x v="3"/>
    <x v="1"/>
  </r>
  <r>
    <n v="399318"/>
    <s v="Reclamo demora en atencion TOTEM  Ticket:399318"/>
    <s v="MAAL-001-0871 cliente reclama que el tottem le indico 10 minutos y demoraron 22 minutos  se ofrece disculpas y se toma feedback"/>
    <s v="María del Rosario Mendoza"/>
    <x v="1416"/>
    <s v="Libro de reclamaciones"/>
    <x v="21"/>
    <s v="22289"/>
    <x v="0"/>
    <x v="9"/>
    <x v="8"/>
    <s v=""/>
    <s v="Sistema"/>
    <s v=""/>
    <x v="4"/>
    <s v="SD"/>
    <d v="2024-06-06T00:00:00"/>
    <s v="12:42"/>
    <x v="1"/>
    <x v="3"/>
    <x v="5"/>
    <x v="4"/>
    <x v="3"/>
    <x v="1"/>
  </r>
  <r>
    <n v="399427"/>
    <s v="Ha enviado una Imagen"/>
    <s v="cliente reclama producto llego movido - se le pide comunicarse con rappi por movimiento en la entrega"/>
    <s v="Isabel Villacorta"/>
    <x v="1417"/>
    <s v="sin reclamo a agregador"/>
    <x v="5"/>
    <s v="2184623023"/>
    <x v="1"/>
    <x v="7"/>
    <x v="1"/>
    <s v=""/>
    <s v="Delivery agregadores"/>
    <s v=""/>
    <x v="20"/>
    <s v="SD"/>
    <d v="2024-06-06T00:00:00"/>
    <s v="15.54"/>
    <x v="0"/>
    <x v="4"/>
    <x v="5"/>
    <x v="2"/>
    <x v="1"/>
    <x v="1"/>
  </r>
  <r>
    <n v="399434"/>
    <s v="Atencion libro de reclamos MAAL-001-0872"/>
    <s v="MAAL-001-0872 reclama que el cajero demoro en entregarle su orden y cuando marco el hon carita triste empezaron a hacerle caras y demorar más  no responde las llamadas ni wsp."/>
    <s v="Valeria Soria"/>
    <x v="1418"/>
    <s v="Libro de reclamaciones"/>
    <x v="12"/>
    <s v="sd"/>
    <x v="0"/>
    <x v="4"/>
    <x v="0"/>
    <s v=""/>
    <s v="Tienda"/>
    <s v=""/>
    <x v="4"/>
    <s v="SD"/>
    <d v="2024-06-06T00:00:00"/>
    <s v="18.00-19.00"/>
    <x v="1"/>
    <x v="3"/>
    <x v="5"/>
    <x v="0"/>
    <x v="3"/>
    <x v="0"/>
  </r>
  <r>
    <n v="399446"/>
    <s v="Hola Cristy  según lo conversado telefónicamente le hago llegar este mensaje para poder atender su caso."/>
    <s v="solicito un keke limón porción y porción torta de chocolate no le enviaron la torta de chocolate porción  se entrega el pedido correcto"/>
    <s v="Cristy Alcedo"/>
    <x v="1419"/>
    <s v="sin reclamo a agregador"/>
    <x v="0"/>
    <s v="1195338008"/>
    <x v="1"/>
    <x v="3"/>
    <x v="3"/>
    <s v=""/>
    <s v="Tienda Vitrina"/>
    <s v=""/>
    <x v="7"/>
    <s v="SD"/>
    <d v="2024-06-06T00:00:00"/>
    <s v="20.19"/>
    <x v="0"/>
    <x v="0"/>
    <x v="5"/>
    <x v="0"/>
    <x v="4"/>
    <x v="0"/>
  </r>
  <r>
    <n v="399544"/>
    <s v="Reclamo elemento extraño torta de chocolate porcion: cabello ticket #399544"/>
    <s v="Cliente indica que encontro un pelo que parece un hilode plástico en una porcion de torta de chocolate  se ofrece nueva porcion. No responde msm."/>
    <s v="Carla Vera Rodriguez"/>
    <x v="1420"/>
    <s v="No responde llamada - sin télefono"/>
    <x v="15"/>
    <s v="sd"/>
    <x v="0"/>
    <x v="4"/>
    <x v="0"/>
    <s v=""/>
    <s v="Tienda / Producción"/>
    <s v="Cabello"/>
    <x v="7"/>
    <s v="SD"/>
    <d v="2024-06-07T00:00:00"/>
    <s v="SD"/>
    <x v="0"/>
    <x v="1"/>
    <x v="5"/>
    <x v="1"/>
    <x v="4"/>
    <x v="0"/>
  </r>
  <r>
    <n v="399564"/>
    <s v="Reclamo mala atención Chorrillos  Ticket:399564"/>
    <s v="MAAL N°007 cliente reclama poco orden en tienda porque se le entregó antes a una cliente que estaba después su pedido. A espera de respuesta para su cortesía"/>
    <s v="Agnes Rocío Alcántara Rodriguez"/>
    <x v="1421"/>
    <s v="Libro de reclamaciones"/>
    <x v="12"/>
    <s v="2400018708"/>
    <x v="0"/>
    <x v="6"/>
    <x v="0"/>
    <s v=""/>
    <s v="Tienda"/>
    <s v=""/>
    <x v="4"/>
    <s v="SD"/>
    <d v="2024-06-06T00:00:00"/>
    <s v="14:25"/>
    <x v="1"/>
    <x v="3"/>
    <x v="5"/>
    <x v="0"/>
    <x v="3"/>
    <x v="0"/>
  </r>
  <r>
    <n v="399570"/>
    <s v="Buenas tardes  envío lo requerido"/>
    <s v="pidió cheesecake mar cheesecake fru pie de pecanas  pie de limon keke de zanahoria coockiss mini  y no le entregaron el pie de pecana porción. Se ofrece disculpas  pendiente respuesta del cliente para la entrega del producto  esta de viaje"/>
    <s v="Ruben Calera"/>
    <x v="1422"/>
    <s v=""/>
    <x v="0"/>
    <s v="2400031605"/>
    <x v="0"/>
    <x v="0"/>
    <x v="0"/>
    <s v=""/>
    <s v="Tienda Vitrina"/>
    <s v=""/>
    <x v="60"/>
    <s v="SD"/>
    <d v="2024-06-07T00:00:00"/>
    <s v="15:42"/>
    <x v="0"/>
    <x v="0"/>
    <x v="5"/>
    <x v="0"/>
    <x v="4"/>
    <x v="0"/>
  </r>
  <r>
    <n v="399585"/>
    <s v="Hola"/>
    <s v="pidio 2 porcion de redvelvet   1 combo de 4 porciones y 1 porcion de blue velvet  y no le llego el  combo 4 porciones. cliente indica que ya le dieron créditos  se ofrece disculpas"/>
    <s v="Rodrigo Garcia"/>
    <x v="1423"/>
    <s v="con reclamo a agregador"/>
    <x v="0"/>
    <s v="2184711435"/>
    <x v="1"/>
    <x v="4"/>
    <x v="1"/>
    <s v=""/>
    <s v="Tienda Vitrina"/>
    <s v=""/>
    <x v="105"/>
    <s v="SD"/>
    <d v="2024-06-07T00:00:00"/>
    <s v="16.46"/>
    <x v="0"/>
    <x v="0"/>
    <x v="5"/>
    <x v="0"/>
    <x v="33"/>
    <x v="0"/>
  </r>
  <r>
    <n v="399636"/>
    <s v="Hola Wendy  nos comunicamos de Maria Almenara  con relación a una consulta sobre tu pedido efectuado.  En caso no puedas atendernos por esta vía  puedes  comunicarte con nosotros al 6429751. Que tengas un dulce día!"/>
    <s v="puntuacion 1 en beetrack  indica que le enviaron otro producto  se reviso la compra y se le entrego el producto correcto"/>
    <s v="Wendy Reyes"/>
    <x v="1424"/>
    <s v="EncuestaEC"/>
    <x v="28"/>
    <s v="100267602"/>
    <x v="2"/>
    <x v="5"/>
    <x v="4"/>
    <s v=""/>
    <s v="SD"/>
    <s v=""/>
    <x v="20"/>
    <s v="SD"/>
    <d v="2024-06-07T00:00:00"/>
    <s v="17.00-18.00"/>
    <x v="0"/>
    <x v="7"/>
    <x v="5"/>
    <x v="1"/>
    <x v="1"/>
    <x v="1"/>
  </r>
  <r>
    <n v="399691"/>
    <s v="Hola !  según lo conversado telefónicamente le hago llegar este mensaje para poder atender su caso."/>
    <s v="compro una minimaria y un petit box y se olvidaron de entregarle el petit box.Tienda envia el producto faltante"/>
    <s v="Beatriz "/>
    <x v="1425"/>
    <s v=""/>
    <x v="0"/>
    <s v="2400019007"/>
    <x v="0"/>
    <x v="6"/>
    <x v="0"/>
    <s v=""/>
    <s v="Tienda Vitrina"/>
    <s v=""/>
    <x v="77"/>
    <s v="SD"/>
    <d v="2024-06-08T00:00:00"/>
    <s v="10:16"/>
    <x v="0"/>
    <x v="0"/>
    <x v="5"/>
    <x v="0"/>
    <x v="9"/>
    <x v="0"/>
  </r>
  <r>
    <n v="399736"/>
    <s v="Hola !  según lo conversado telefónicamente le hago llegar este mensaje para poder atender su caso."/>
    <s v="cliente indica que realizo el pedido de 4 tortas de chocolate y solo le llego 1  pide que le entreguen sus pedido y que se le haga el cambio de dos tortas de chocolate a carrot cake"/>
    <s v="Manolo Ráez Romero"/>
    <x v="1426"/>
    <s v=""/>
    <x v="0"/>
    <s v="100267742"/>
    <x v="2"/>
    <x v="5"/>
    <x v="4"/>
    <s v=""/>
    <s v="Tienda"/>
    <s v=""/>
    <x v="13"/>
    <s v="SD"/>
    <d v="2024-06-08T00:00:00"/>
    <s v="12:00"/>
    <x v="0"/>
    <x v="0"/>
    <x v="5"/>
    <x v="0"/>
    <x v="1"/>
    <x v="0"/>
  </r>
  <r>
    <n v="399742"/>
    <s v="Hola Jose  según lo conversado telefónicamente le hago llegar este mensaje para poder atender su caso."/>
    <s v="el reclama que pidio keke de zanahoria y le entregaron alfajor - tiene el mismo precio - se ofrece cortesia hasta fin de mes en recojo en tienda  se le pide avisarnos con anticipacion para coordinarlo"/>
    <s v="Jose Villegas"/>
    <x v="1427"/>
    <s v=""/>
    <x v="2"/>
    <s v="2400028827"/>
    <x v="0"/>
    <x v="11"/>
    <x v="0"/>
    <s v=""/>
    <s v="Tienda Vitrina"/>
    <s v=""/>
    <x v="68"/>
    <s v="SD"/>
    <d v="2024-06-07T00:00:00"/>
    <s v="14:17"/>
    <x v="0"/>
    <x v="2"/>
    <x v="5"/>
    <x v="0"/>
    <x v="11"/>
    <x v="0"/>
  </r>
  <r>
    <n v="399756"/>
    <s v="Hola"/>
    <s v="cliente indica producto derretido 3 leche chocolate 12 pz - cliente traslado la torta de un lugar si medidas de refrigeración -- reclamo no procede"/>
    <s v="Andrea Trujillo Urrutia"/>
    <x v="1428"/>
    <s v="Cortesía"/>
    <x v="28"/>
    <s v="100266407"/>
    <x v="2"/>
    <x v="4"/>
    <x v="4"/>
    <s v=""/>
    <s v="Sin responsable"/>
    <s v="Desarmado / Mal armado"/>
    <x v="1"/>
    <s v="SD"/>
    <d v="2024-06-08T00:00:00"/>
    <s v="10.25"/>
    <x v="0"/>
    <x v="7"/>
    <x v="5"/>
    <x v="3"/>
    <x v="1"/>
    <x v="1"/>
  </r>
  <r>
    <n v="399818"/>
    <s v="EEDBACK RECLAMO PEDIDO EQUIVOCADO TIENDA  Paso 28 ticket#399818"/>
    <s v="reclama que compró caja de alfajores y le entregaron love box  tienda envía producto correcto"/>
    <s v="Edith Alcorta"/>
    <x v="1429"/>
    <s v="Cortesía"/>
    <x v="2"/>
    <s v="2400033842"/>
    <x v="0"/>
    <x v="2"/>
    <x v="0"/>
    <s v=""/>
    <s v="Tienda Vitrina"/>
    <s v=""/>
    <x v="129"/>
    <s v="SD"/>
    <d v="2024-06-08T00:00:00"/>
    <s v="17:01"/>
    <x v="0"/>
    <x v="2"/>
    <x v="5"/>
    <x v="0"/>
    <x v="5"/>
    <x v="0"/>
  </r>
  <r>
    <n v="399849"/>
    <s v="Libro de reclamos Camacho  Ticket:399849"/>
    <s v="MAAL-001-0873 cliente indica porción de torta de chocolate en mal estado  malogrado y que le provoco alergias. Se explica nuestro producto y se indica que no procede  el cliente pide que le paguemos los gastos y que realizará su queja a indecopi"/>
    <s v="Fiorella Crisel Vergara Olivo"/>
    <x v="1430"/>
    <s v="Libro de reclamaciones - sin reclamo a agregador"/>
    <x v="11"/>
    <s v="2184623146"/>
    <x v="1"/>
    <x v="7"/>
    <x v="1"/>
    <s v=""/>
    <s v="Sin responsable"/>
    <s v=""/>
    <x v="7"/>
    <s v="SD"/>
    <d v="2024-06-06T00:00:00"/>
    <s v="10:55"/>
    <x v="1"/>
    <x v="7"/>
    <x v="5"/>
    <x v="3"/>
    <x v="4"/>
    <x v="1"/>
  </r>
  <r>
    <n v="399863"/>
    <s v="FEEDBACK RECLAMO PEDIDO EQUIVOCADO TIENDA La encalada #399863"/>
    <s v="reclama que solicito keke de zanahoria 8pzy le llego keke de manzana 8pz.Se solicita a tienda el envio del producto correcto."/>
    <s v="Isabel Camacho"/>
    <x v="1431"/>
    <s v="Cortesía - con reclamo a agregador"/>
    <x v="2"/>
    <s v="1197587327"/>
    <x v="1"/>
    <x v="8"/>
    <x v="3"/>
    <s v=""/>
    <s v="Tienda Vitrina"/>
    <s v=""/>
    <x v="19"/>
    <s v="SD"/>
    <d v="2024-06-08T00:00:00"/>
    <s v="19.59"/>
    <x v="0"/>
    <x v="2"/>
    <x v="5"/>
    <x v="0"/>
    <x v="11"/>
    <x v="0"/>
  </r>
  <r>
    <n v="399924"/>
    <s v="Hola buen día !"/>
    <s v="No le llego dedicatoria  se coordina envío mas detalle."/>
    <s v="Angie Garcia"/>
    <x v="1432"/>
    <s v=""/>
    <x v="14"/>
    <s v="100267909"/>
    <x v="2"/>
    <x v="4"/>
    <x v="4"/>
    <s v=""/>
    <s v="Tienda Vitrina"/>
    <s v=""/>
    <x v="4"/>
    <s v="SD"/>
    <d v="2024-06-09T00:00:00"/>
    <s v="12:00-13:00"/>
    <x v="0"/>
    <x v="0"/>
    <x v="5"/>
    <x v="0"/>
    <x v="14"/>
    <x v="0"/>
  </r>
  <r>
    <n v="399927"/>
    <s v="Hola !  según lo conversado telefónicamente le hago llegar este mensaje para poder atender su caso."/>
    <s v="compra presencial le faltaron las velas  tienda envia el faltante."/>
    <s v="Johanna Stephany Catter Velasquez"/>
    <x v="1433"/>
    <s v=""/>
    <x v="0"/>
    <s v="sd"/>
    <x v="0"/>
    <x v="6"/>
    <x v="0"/>
    <s v=""/>
    <s v="Tienda Vitrina"/>
    <s v=""/>
    <x v="155"/>
    <s v="SD"/>
    <d v="2024-06-08T00:00:00"/>
    <s v="18:45"/>
    <x v="0"/>
    <x v="0"/>
    <x v="5"/>
    <x v="0"/>
    <x v="59"/>
    <x v="0"/>
  </r>
  <r>
    <n v="399961"/>
    <s v="Buen día"/>
    <s v="30 minutos  tienda demoro en la entrega. Se ofrece disculpas y se entrega pedido"/>
    <s v="Diego Renatto Zeña"/>
    <x v="1434"/>
    <s v="Pedidos Fuera de hora"/>
    <x v="4"/>
    <s v="100267613"/>
    <x v="2"/>
    <x v="6"/>
    <x v="4"/>
    <s v=""/>
    <s v="Tienda Vitrina"/>
    <s v=""/>
    <x v="13"/>
    <s v="SD"/>
    <d v="2024-06-09T00:00:00"/>
    <s v="14.00-15.00"/>
    <x v="0"/>
    <x v="3"/>
    <x v="5"/>
    <x v="0"/>
    <x v="1"/>
    <x v="0"/>
  </r>
  <r>
    <n v="399967"/>
    <s v="Hola !  según lo conversado telefónicamente le hago llegar este mensaje para poder atender su caso."/>
    <s v="cliente indica que no le llego combo de 4 porciones- se valida con rapi no hay rappi creditos  se conversa con tienda para que envien el producto faltante"/>
    <s v="Patricia de la torre"/>
    <x v="1435"/>
    <s v="sin reclamo a agregador"/>
    <x v="0"/>
    <s v="2184882987"/>
    <x v="1"/>
    <x v="12"/>
    <x v="1"/>
    <s v=""/>
    <s v="Tienda Vitrina"/>
    <s v=""/>
    <x v="105"/>
    <s v="Naomi Granados"/>
    <d v="2024-06-09T00:00:00"/>
    <s v="14.28"/>
    <x v="0"/>
    <x v="0"/>
    <x v="5"/>
    <x v="0"/>
    <x v="33"/>
    <x v="0"/>
  </r>
  <r>
    <n v="399974"/>
    <s v="Reclamo calidad de producto Porción de torta de chocolate Chorrillos: Decorado incompleto ticket #399974"/>
    <s v="cliente indica que le llegó una porción de torta a la que le falta un pedazo del borde de la torta   se envía nueva porción"/>
    <s v="Andrea Araque"/>
    <x v="1436"/>
    <s v="Cortesía - sin reclamo a agregador"/>
    <x v="1"/>
    <s v="2184881071"/>
    <x v="1"/>
    <x v="6"/>
    <x v="1"/>
    <s v=""/>
    <s v="Tienda Vitrina"/>
    <s v="Mala presentación"/>
    <x v="7"/>
    <s v="SD"/>
    <d v="2024-06-09T00:00:00"/>
    <s v="09.14"/>
    <x v="0"/>
    <x v="1"/>
    <x v="5"/>
    <x v="0"/>
    <x v="4"/>
    <x v="0"/>
  </r>
  <r>
    <n v="400006"/>
    <s v="Reclamo elemento extraño Santa Catalina minimaria de chocolate: cabello ticket #400006"/>
    <s v="encontro un cabello en la ralladura de chocolate de su turron de chocolate.Se notifica a tienda  cliente recoge el nuevo producto"/>
    <s v="Flor Mariana coronado"/>
    <x v="1437"/>
    <s v="Cortesía - sin reclamo a agregador"/>
    <x v="15"/>
    <s v="2184884689"/>
    <x v="1"/>
    <x v="15"/>
    <x v="1"/>
    <s v=""/>
    <s v="Tienda Decorado"/>
    <s v="Cabello"/>
    <x v="51"/>
    <s v="SD"/>
    <d v="2024-06-09T00:00:00"/>
    <s v="14.38"/>
    <x v="0"/>
    <x v="1"/>
    <x v="5"/>
    <x v="0"/>
    <x v="2"/>
    <x v="0"/>
  </r>
  <r>
    <n v="400018"/>
    <s v="Reclamo pedido equivocado La Marina"/>
    <s v="Cliente pidió dad - i love dad box pero le llegó dad - love box / Se informa a tienda / Tienda enviará el producto correcto"/>
    <s v="Sandra Perez"/>
    <x v="1438"/>
    <s v="Cortesía - sin reclamo a agregador"/>
    <x v="2"/>
    <s v="1198463129"/>
    <x v="1"/>
    <x v="12"/>
    <x v="3"/>
    <s v="52.00"/>
    <s v="Tienda Vitrina"/>
    <s v=""/>
    <x v="157"/>
    <s v="Naomi Granados"/>
    <d v="2024-06-09T00:00:00"/>
    <s v="16.42"/>
    <x v="0"/>
    <x v="2"/>
    <x v="5"/>
    <x v="0"/>
    <x v="9"/>
    <x v="0"/>
  </r>
  <r>
    <n v="400026"/>
    <s v="Hola María Paz   según lo conversado telefónicamente le hago llegar este mensaje para poder atender su caso."/>
    <s v="cliente reclama que olvidarón enviarle una porción de turrón de chocolate. Se consulta con tienda e indican que fue error de ellos y envían el turrón de chocolate faltante"/>
    <s v="María Paz Dávila"/>
    <x v="1439"/>
    <s v="sin reclamo a agregador"/>
    <x v="0"/>
    <s v="2184910673"/>
    <x v="1"/>
    <x v="8"/>
    <x v="1"/>
    <s v=""/>
    <s v="Tienda Vitrina"/>
    <s v=""/>
    <x v="97"/>
    <s v="Jean Carlos Zúñiga"/>
    <d v="2024-06-09T00:00:00"/>
    <s v="18:33"/>
    <x v="0"/>
    <x v="0"/>
    <x v="5"/>
    <x v="0"/>
    <x v="4"/>
    <x v="0"/>
  </r>
  <r>
    <n v="400035"/>
    <s v="Ha enviado una Imagen"/>
    <s v="Solicito fatura por agregador pero le llego boleta. Tambie reclama (no procede) que le colocaran una dedicatoria en el aplicativo  no se registran dedicatorias pero el cliente igual reclama. Por criticidad del cliente se envía vela y dedicatoria.  Se enví"/>
    <s v="Melany Palomino"/>
    <x v="1440"/>
    <s v="facturaAgregador"/>
    <x v="13"/>
    <s v="1198689453"/>
    <x v="1"/>
    <x v="6"/>
    <x v="3"/>
    <s v=""/>
    <s v="Proveedor"/>
    <s v=""/>
    <x v="18"/>
    <s v="SD"/>
    <d v="2024-06-09T00:00:00"/>
    <s v="19:35"/>
    <x v="0"/>
    <x v="7"/>
    <x v="5"/>
    <x v="1"/>
    <x v="10"/>
    <x v="1"/>
  </r>
  <r>
    <n v="400058"/>
    <s v="buenas noches"/>
    <s v="Le falto un pedazo de la punta de las 3 leches clásica porción  se da uno nuevo"/>
    <s v="Evelyn Tipacti López"/>
    <x v="1441"/>
    <s v="Contacto fuera de horario - sin reclamo a agregador"/>
    <x v="22"/>
    <s v="1198989275"/>
    <x v="1"/>
    <x v="7"/>
    <x v="3"/>
    <s v=""/>
    <s v="Tienda Vitrina"/>
    <s v=""/>
    <x v="46"/>
    <s v="SD"/>
    <d v="2024-06-09T00:00:00"/>
    <s v="21.52"/>
    <x v="0"/>
    <x v="3"/>
    <x v="5"/>
    <x v="0"/>
    <x v="4"/>
    <x v="0"/>
  </r>
  <r>
    <n v="400086"/>
    <s v="ASUNTO: #400086 DEVOLUCION Roxana Moron"/>
    <s v="Cliente coloco una dirección errada  nueva dirección fuera de la zona de reparto y no puede recogerlo. Se devuelve el total  se le devuelve tambien el delivery persona adulta"/>
    <s v="Roxana Moron"/>
    <x v="1442"/>
    <s v="Pedido no entregado - devolución"/>
    <x v="7"/>
    <s v="100267635"/>
    <x v="2"/>
    <x v="5"/>
    <x v="4"/>
    <s v="55.00"/>
    <s v="Sin responsable"/>
    <s v=""/>
    <x v="4"/>
    <s v="SD"/>
    <d v="2024-06-07T00:00:00"/>
    <s v="18:00-19:00"/>
    <x v="0"/>
    <x v="5"/>
    <x v="5"/>
    <x v="3"/>
    <x v="3"/>
    <x v="1"/>
  </r>
  <r>
    <n v="400203"/>
    <s v="Hola Chris  según lo conversado telefónicamente le hago llegar este mensaje para poder atender su caso."/>
    <s v="Pidió varios productos  no le entregaro un pomo de mousse de limón  se coordina con tienda para el envío"/>
    <s v="Chris Torriani"/>
    <x v="1443"/>
    <s v=""/>
    <x v="0"/>
    <s v="100268137"/>
    <x v="2"/>
    <x v="3"/>
    <x v="4"/>
    <s v=""/>
    <s v="Tienda Vitrina"/>
    <s v=""/>
    <x v="104"/>
    <s v="diego zavala"/>
    <d v="2024-06-10T00:00:00"/>
    <s v="14.00-15.00"/>
    <x v="0"/>
    <x v="0"/>
    <x v="5"/>
    <x v="0"/>
    <x v="41"/>
    <x v="0"/>
  </r>
  <r>
    <n v="400206"/>
    <s v="Tengo un reclamo"/>
    <s v="reclama que no llego la tarjeta impresa  no tiene evidencias.Cliente enojado  porque era un regalo. Se solicita a tienda se envíe"/>
    <s v="Leynny Rebaza Polanco"/>
    <x v="1444"/>
    <s v=""/>
    <x v="8"/>
    <s v="100268081"/>
    <x v="2"/>
    <x v="7"/>
    <x v="4"/>
    <s v=""/>
    <s v="Tienda Vitrina"/>
    <s v=""/>
    <x v="4"/>
    <s v="Stefanía"/>
    <d v="2024-06-10T00:00:00"/>
    <s v="11:00-12:00"/>
    <x v="0"/>
    <x v="0"/>
    <x v="5"/>
    <x v="0"/>
    <x v="7"/>
    <x v="0"/>
  </r>
  <r>
    <n v="400322"/>
    <s v="FEEDBACK RECLAMO PEDIDO EQUIVOCADO TIENDA Bolivar #400322"/>
    <s v="Pidió porción de tres leches de chocolate y le llegó porción de tres leches clásica. Se entrega el pedido correcto"/>
    <s v="Jackeline Alexa Quispe Aranibar"/>
    <x v="1445"/>
    <s v="Cortesía - con reclamo a agregador"/>
    <x v="2"/>
    <s v="1199607989"/>
    <x v="1"/>
    <x v="5"/>
    <x v="3"/>
    <s v=""/>
    <s v="Tienda Vitrina"/>
    <s v=""/>
    <x v="46"/>
    <s v="SD"/>
    <d v="2024-06-10T01:00:00"/>
    <s v="19:47"/>
    <x v="0"/>
    <x v="2"/>
    <x v="5"/>
    <x v="0"/>
    <x v="4"/>
    <x v="0"/>
  </r>
  <r>
    <n v="400349"/>
    <s v="Hola Maria  somos de María Almenara  lamentamos no haber podido responderte. Hemos intentado comunicarnos contigo  en atención a tu llamada  para saber cómo podemos ayudarte. Recuerda que para pedidos y revisar la carta puedes ingresar www.marialamenar..."/>
    <s v="Cliente indica que el día 10 solicito dos cheescake de oreo porción en  rappi y solo llego uno. Se verifica que rappi le compenso el cliente indica que lo tomemos con feedback"/>
    <s v="María Claudia chang"/>
    <x v="1446"/>
    <s v="Pedidos Fuera de hora - con reclamo a agregador"/>
    <x v="0"/>
    <s v="2184995196"/>
    <x v="1"/>
    <x v="1"/>
    <x v="1"/>
    <s v=""/>
    <s v="Tienda"/>
    <s v=""/>
    <x v="25"/>
    <s v="SD"/>
    <d v="2024-06-10T00:00:00"/>
    <s v="16:38"/>
    <x v="0"/>
    <x v="0"/>
    <x v="5"/>
    <x v="0"/>
    <x v="4"/>
    <x v="0"/>
  </r>
  <r>
    <n v="400608"/>
    <s v="LIbro  de reclamación por calidad MAAL-001-0874  La Marina: Frosting líquido ticket #400608"/>
    <s v="MAAL-001-0874 Glaseado del keke de limón liquido  mancho la caja se entrega un nuevo producto."/>
    <s v="Liz Aliaga Romero"/>
    <x v="1447"/>
    <s v="Libro de reclamaciones - Cortesía - con reclamo a agregador"/>
    <x v="16"/>
    <s v="1200577688"/>
    <x v="1"/>
    <x v="12"/>
    <x v="3"/>
    <s v=""/>
    <s v="Tienda Decorado"/>
    <s v="Mala presentación"/>
    <x v="45"/>
    <s v="Naomi Granados"/>
    <d v="2024-06-11T00:00:00"/>
    <s v="21:01"/>
    <x v="1"/>
    <x v="1"/>
    <x v="5"/>
    <x v="0"/>
    <x v="11"/>
    <x v="0"/>
  </r>
  <r>
    <n v="400676"/>
    <s v="Reclamo mala atención La Mar Ticket 400676"/>
    <s v="Cliente reclama que pidió 4 dad - desayuno empanada carne pero en vez de enviarlo en 4 mini loncheras se envió en una lonchera grande. Se le indica que elevaremos su reclamo y se tomará el feedback y cortesía. Tienda indica que fue su error"/>
    <s v="Connie Salas Rojas"/>
    <x v="1448"/>
    <s v="Cortesía"/>
    <x v="3"/>
    <s v="100268301"/>
    <x v="2"/>
    <x v="1"/>
    <x v="4"/>
    <s v="29.90"/>
    <s v="Tienda Vitrina"/>
    <s v=""/>
    <x v="158"/>
    <s v="Mariana Bruno"/>
    <d v="2024-06-12T00:00:00"/>
    <s v="09:00-10:00"/>
    <x v="0"/>
    <x v="3"/>
    <x v="5"/>
    <x v="0"/>
    <x v="33"/>
    <x v="0"/>
  </r>
  <r>
    <n v="400737"/>
    <s v="Reclamo calidad de producto Bolivar: Producto vencido ticket #400737"/>
    <s v="Caja de cookis chococho le llegó vencido / Se ofrece la reposición del producto al cliente"/>
    <s v="Sandra Bellido"/>
    <x v="1449"/>
    <s v="Cortesía"/>
    <x v="1"/>
    <s v="100268482"/>
    <x v="2"/>
    <x v="5"/>
    <x v="4"/>
    <s v=""/>
    <s v="Tienda Vitrina"/>
    <s v="Mal estado"/>
    <x v="95"/>
    <s v="Brisa Huamán"/>
    <d v="2024-06-12T00:00:00"/>
    <s v="16.00-17.00"/>
    <x v="0"/>
    <x v="1"/>
    <x v="5"/>
    <x v="0"/>
    <x v="37"/>
    <x v="0"/>
  </r>
  <r>
    <n v="400819"/>
    <s v="Hola Jackeline  según lo conversado telefónicamente le hago llegar este mensaje para poder atender su caso."/>
    <s v="Solicito varios productos  no le entregaron porción de cheesecake de frutos rojos y porción cheesecake de maracuyá  tienda envía el faltante"/>
    <s v="Jackeline Nuñez"/>
    <x v="1450"/>
    <s v="sin reclamo a agregador"/>
    <x v="0"/>
    <s v="1201040103"/>
    <x v="1"/>
    <x v="7"/>
    <x v="3"/>
    <s v=""/>
    <s v="Tienda Vitrina"/>
    <s v=""/>
    <x v="18"/>
    <s v="Stefania"/>
    <d v="2024-06-12T00:00:00"/>
    <s v="14:56"/>
    <x v="0"/>
    <x v="0"/>
    <x v="5"/>
    <x v="0"/>
    <x v="10"/>
    <x v="0"/>
  </r>
  <r>
    <n v="400892"/>
    <s v="Hola Maria  según lo conversado telefónicamente le hago llegar este mensaje para poder atender su caso."/>
    <s v="pedido no entregado por agregador y se brinda el paso a paso para realizar su reclamo en soporte"/>
    <s v="Maria Malasquez"/>
    <x v="1451"/>
    <s v="sin reclamo a agregador"/>
    <x v="5"/>
    <s v="2185099357"/>
    <x v="1"/>
    <x v="7"/>
    <x v="1"/>
    <s v=""/>
    <s v="Delivery agregadores"/>
    <s v=""/>
    <x v="18"/>
    <s v="SD"/>
    <d v="2024-06-12T00:00:00"/>
    <s v="17:30"/>
    <x v="0"/>
    <x v="4"/>
    <x v="5"/>
    <x v="2"/>
    <x v="10"/>
    <x v="1"/>
  </r>
  <r>
    <n v="400910"/>
    <s v="FEEDBACK RECLAMO PEDIDO EQUIVOCADO"/>
    <s v="No le entregaron el combo de 4 porciones y le entregaron 2 cajas de trufas de más. Se entrega el pedido correcto"/>
    <s v="Jully Vives Chirinos"/>
    <x v="1452"/>
    <s v="ECommerce/webFalla - Cortesía"/>
    <x v="0"/>
    <s v="100268698"/>
    <x v="2"/>
    <x v="13"/>
    <x v="4"/>
    <s v="38.00"/>
    <s v="Tienda Vitrina"/>
    <s v=""/>
    <x v="105"/>
    <s v="SD"/>
    <d v="2024-06-12T00:00:00"/>
    <s v="18.00-19.00"/>
    <x v="0"/>
    <x v="0"/>
    <x v="5"/>
    <x v="0"/>
    <x v="33"/>
    <x v="0"/>
  </r>
  <r>
    <n v="400915"/>
    <s v="Hola Maria alejandra   según lo conversado telefónicamente le hago llegar este mensaje para poder atender su caso."/>
    <s v="reclama que no llego su pedido.Tienda menciona que si lo entregaron   soporte rappi le compensará al cliente pero debe realizar su reclamo en soporte"/>
    <s v="Maria alejandra Saavedra"/>
    <x v="1453"/>
    <s v="sin reclamo a agregador"/>
    <x v="5"/>
    <s v="2185101269"/>
    <x v="1"/>
    <x v="3"/>
    <x v="1"/>
    <s v=""/>
    <s v="Delivery agregadores"/>
    <s v=""/>
    <x v="18"/>
    <s v="SD"/>
    <d v="2024-06-12T00:00:00"/>
    <s v="17:57"/>
    <x v="0"/>
    <x v="4"/>
    <x v="5"/>
    <x v="2"/>
    <x v="10"/>
    <x v="1"/>
  </r>
  <r>
    <n v="400969"/>
    <s v="Hola ¡  según lo conversado telefónicamente le hago llegar este mensaje para poder atender su caso."/>
    <s v="reclama que su porcion de cheescake de oreo estaba amargo en el queso crema. tienda no reporta casos y probo el mismo molde y esta bien. Se explica al cliente"/>
    <s v="Mayra Yupanqui García"/>
    <x v="1454"/>
    <s v=""/>
    <x v="28"/>
    <s v="sd"/>
    <x v="0"/>
    <x v="10"/>
    <x v="0"/>
    <s v=""/>
    <s v="Sin responsable"/>
    <s v=""/>
    <x v="4"/>
    <s v="SD"/>
    <d v="2024-06-12T00:00:00"/>
    <s v="10.00"/>
    <x v="0"/>
    <x v="7"/>
    <x v="5"/>
    <x v="3"/>
    <x v="3"/>
    <x v="1"/>
  </r>
  <r>
    <n v="401020"/>
    <s v="Hola  nunca llegó nuestro pedido"/>
    <s v="Asesora olvido modificar la guia  con el cambio de fecha y horario solicitado por el cliente. Se envia en el siguiente rango"/>
    <s v="Jessica Giron"/>
    <x v="1455"/>
    <s v=""/>
    <x v="3"/>
    <s v="100268910"/>
    <x v="2"/>
    <x v="4"/>
    <x v="4"/>
    <s v=""/>
    <s v="Atención al cliente"/>
    <s v=""/>
    <x v="4"/>
    <s v="Noysi"/>
    <d v="2024-06-13T00:00:00"/>
    <s v="10:00-11:00"/>
    <x v="0"/>
    <x v="3"/>
    <x v="5"/>
    <x v="1"/>
    <x v="3"/>
    <x v="1"/>
  </r>
  <r>
    <n v="401028"/>
    <s v="FEEDBACK RECLAMO PEDIDO EQUIVOCADO TIENDA La encalada#401028"/>
    <s v="reclama que solicito una minimaria bruselina chocolate con fresa y le llego minimaria chocolate con lucuma.Se envia producto correcto."/>
    <s v="Yessenia Tenorio"/>
    <x v="1456"/>
    <s v="Cortesía"/>
    <x v="2"/>
    <s v="100269008"/>
    <x v="2"/>
    <x v="8"/>
    <x v="4"/>
    <s v=""/>
    <s v="Tienda Vitrina"/>
    <s v=""/>
    <x v="2"/>
    <s v="SD"/>
    <d v="2024-06-13T00:00:00"/>
    <s v="11:00-12:00"/>
    <x v="0"/>
    <x v="2"/>
    <x v="5"/>
    <x v="0"/>
    <x v="2"/>
    <x v="0"/>
  </r>
  <r>
    <n v="401126"/>
    <s v="Srta buenas tardes llegó el pedido sin la dedicatoria"/>
    <s v="No le llego dedicatoria torta  se coordina envío"/>
    <s v="Pilar Alvarez"/>
    <x v="1457"/>
    <s v="Cortesía"/>
    <x v="14"/>
    <s v="2400043846"/>
    <x v="0"/>
    <x v="2"/>
    <x v="4"/>
    <s v=""/>
    <s v="Tienda Vitrina"/>
    <s v=""/>
    <x v="4"/>
    <s v="SD"/>
    <d v="2024-06-13T00:00:00"/>
    <s v="12:00-13:00"/>
    <x v="0"/>
    <x v="0"/>
    <x v="5"/>
    <x v="0"/>
    <x v="14"/>
    <x v="0"/>
  </r>
  <r>
    <n v="401179"/>
    <s v="Oka"/>
    <s v="solicito 6 porciones. No le entregaron el combo de 4 porciones. Se envía el pedido faltante"/>
    <s v="Chabeli Alisson"/>
    <x v="1458"/>
    <s v="sin reclamo a agregador"/>
    <x v="0"/>
    <s v="2185158164"/>
    <x v="1"/>
    <x v="9"/>
    <x v="1"/>
    <s v=""/>
    <s v="Sistema"/>
    <s v=""/>
    <x v="105"/>
    <s v="sd"/>
    <d v="2024-06-13T00:00:00"/>
    <s v="17:00"/>
    <x v="0"/>
    <x v="0"/>
    <x v="5"/>
    <x v="4"/>
    <x v="33"/>
    <x v="1"/>
  </r>
  <r>
    <n v="401201"/>
    <s v="María Almenara"/>
    <s v="Indica que los alfajores llegaron partidos // se le pide información // no responde"/>
    <s v="Julio César Núñez delgado"/>
    <x v="1459"/>
    <s v=""/>
    <x v="28"/>
    <s v="sd"/>
    <x v="0"/>
    <x v="14"/>
    <x v="6"/>
    <s v=""/>
    <s v="SD"/>
    <s v=""/>
    <x v="4"/>
    <s v="sd"/>
    <d v="2024-06-13T00:00:00"/>
    <s v="sd"/>
    <x v="0"/>
    <x v="7"/>
    <x v="5"/>
    <x v="1"/>
    <x v="3"/>
    <x v="1"/>
  </r>
  <r>
    <n v="401206"/>
    <s v="MAAL-001-0875 Reclamo mala atención Precursores 401206"/>
    <s v="MAAL-001-0875 Reclama que no le enviaron cucharitas y tampoco le envían factura por Pedidos ya.Se explica que esa opción no esta disponible para app."/>
    <s v="Neryda García"/>
    <x v="1460"/>
    <s v="Libro de reclamaciones - sin reclamo a agregador"/>
    <x v="9"/>
    <s v="1202246003"/>
    <x v="1"/>
    <x v="9"/>
    <x v="3"/>
    <s v=""/>
    <s v="Sistema"/>
    <s v=""/>
    <x v="18"/>
    <s v="SD"/>
    <d v="2024-06-13T00:00:00"/>
    <s v="16:40"/>
    <x v="1"/>
    <x v="7"/>
    <x v="5"/>
    <x v="4"/>
    <x v="10"/>
    <x v="1"/>
  </r>
  <r>
    <n v="401211"/>
    <s v="Reclamo calidad de producto Santa Catalina: frasco mal cerrado ticket #401211"/>
    <s v="La botella de jugo de naranja se derramo. Se envía nuevamente el pedido"/>
    <s v="Roxana Arévalo"/>
    <x v="1461"/>
    <s v="Cortesía"/>
    <x v="1"/>
    <s v="100269131"/>
    <x v="2"/>
    <x v="15"/>
    <x v="4"/>
    <s v=""/>
    <s v="Tienda Vitrina"/>
    <s v="Otro"/>
    <x v="159"/>
    <s v="SD"/>
    <d v="2024-06-13T00:00:00"/>
    <s v="17.00-18.00"/>
    <x v="0"/>
    <x v="1"/>
    <x v="5"/>
    <x v="0"/>
    <x v="33"/>
    <x v="0"/>
  </r>
  <r>
    <n v="401216"/>
    <s v="FEEDBACK RECLAMO DELIVERY PROPIO TIENDA CHORRILLOS 401216"/>
    <s v="comenta que le indico que su casa se encontraba a unas casas más y el motorizado de mala forma le dijo que debe colocar bien su dirección  también hablo de mala forma al vigilante. Se ofrece disculpas"/>
    <s v="Verónica Chavez"/>
    <x v="1462"/>
    <s v=""/>
    <x v="10"/>
    <s v="100268728"/>
    <x v="2"/>
    <x v="6"/>
    <x v="4"/>
    <s v=""/>
    <s v="Delivery MA"/>
    <s v=""/>
    <x v="13"/>
    <s v="JEFERSONOROZCO-DANKE"/>
    <d v="2024-06-13T00:00:00"/>
    <s v="18.00-19.00"/>
    <x v="0"/>
    <x v="6"/>
    <x v="5"/>
    <x v="5"/>
    <x v="1"/>
    <x v="0"/>
  </r>
  <r>
    <n v="401226"/>
    <s v="Reclamo calidad de producto Bolivar: Sin Manjar blanco ticket 401226"/>
    <s v="los alfajores llegaron sin manjar  se le ofrece enviar un nuevo producto y un detalle  cliente agradece."/>
    <s v="Adriana Mendoza Ramos"/>
    <x v="1463"/>
    <s v="Cortesía - sin reclamo a agregador"/>
    <x v="1"/>
    <s v="2185150264"/>
    <x v="1"/>
    <x v="5"/>
    <x v="1"/>
    <s v=""/>
    <s v="Tienda Decorado"/>
    <s v="Incompleto / Sin ingrediente"/>
    <x v="6"/>
    <s v="SD"/>
    <d v="2024-06-13T00:00:00"/>
    <s v="13:56"/>
    <x v="0"/>
    <x v="1"/>
    <x v="5"/>
    <x v="0"/>
    <x v="5"/>
    <x v="0"/>
  </r>
  <r>
    <n v="401231"/>
    <s v="Ha enviado una Imagen"/>
    <s v="solicito dad-ilovedad box y le llego un love box dad. Soporte le compensó con el 50% del costo de su pedido"/>
    <s v="Steffi Venegas"/>
    <x v="1464"/>
    <s v="con reclamo a agregador"/>
    <x v="2"/>
    <s v="1202349180"/>
    <x v="1"/>
    <x v="8"/>
    <x v="3"/>
    <s v=""/>
    <s v="Tienda Vitrina"/>
    <s v=""/>
    <x v="157"/>
    <s v="SD"/>
    <d v="2024-06-13T00:00:00"/>
    <s v="17:44"/>
    <x v="0"/>
    <x v="2"/>
    <x v="5"/>
    <x v="0"/>
    <x v="9"/>
    <x v="0"/>
  </r>
  <r>
    <n v="401292"/>
    <s v="Asunto: Rirmar su pedido  se le indica que sieclamo calidad de producto La Mar: Jugo derramado ticket #401292"/>
    <s v="Le llego el jugo de naranja derramado se envio nuevo producto. Tampoco le llego su tarjeta impresa  tienda indica que luego que salió el pedido se dieron cuenta de la tarjeta y lo estabam enviando aparte"/>
    <s v="Zoila Lagos"/>
    <x v="1465"/>
    <s v="Contacto fuera de horario - Cortesía"/>
    <x v="1"/>
    <s v="100269412"/>
    <x v="2"/>
    <x v="1"/>
    <x v="4"/>
    <s v="19.00"/>
    <s v="Tienda Vitrina"/>
    <s v="Otro"/>
    <x v="158"/>
    <s v="SD"/>
    <d v="2024-06-14T00:00:00"/>
    <s v="08:00-09:00"/>
    <x v="0"/>
    <x v="1"/>
    <x v="5"/>
    <x v="0"/>
    <x v="33"/>
    <x v="0"/>
  </r>
  <r>
    <n v="401300"/>
    <s v="Hola Rita  según lo conversado telefónicamente le hago llegar este mensaje para poder atender su caso."/>
    <s v="Cliente indica que hizo la compra de bruselina de vainilla con fresa entera el dia 12/06 hoy 14/06 reclama indicando que el producto no esta fresco  se le explica que el producto es delicado por las frutas y galleta"/>
    <s v="Rita Montoya"/>
    <x v="1466"/>
    <s v=""/>
    <x v="28"/>
    <s v="2400034884"/>
    <x v="0"/>
    <x v="2"/>
    <x v="0"/>
    <s v=""/>
    <s v="Sin responsable"/>
    <s v=""/>
    <x v="4"/>
    <s v="Sin respondable"/>
    <d v="2024-06-12T00:00:00"/>
    <s v="19:23"/>
    <x v="0"/>
    <x v="7"/>
    <x v="5"/>
    <x v="3"/>
    <x v="3"/>
    <x v="1"/>
  </r>
  <r>
    <n v="401425"/>
    <s v="Libro de reclamo por pedido no entregado-Dos de mayo-Ticket 401425"/>
    <s v="MAAL-001-0876 reclama pedido no entregado y que no es culpa suya que le debemos un tiempo de llegada y no se cumpla / Se procede enviar el pedido"/>
    <s v="Jessica Lucila Mochcco Sanca"/>
    <x v="1467"/>
    <s v="Libro de reclamaciones"/>
    <x v="12"/>
    <s v="100269440"/>
    <x v="2"/>
    <x v="13"/>
    <x v="4"/>
    <s v=""/>
    <s v="Atención al cliente"/>
    <s v=""/>
    <x v="4"/>
    <s v="Victoria Mayhua"/>
    <d v="2024-06-14T01:00:00"/>
    <s v="10:00 - 11:00"/>
    <x v="1"/>
    <x v="3"/>
    <x v="5"/>
    <x v="1"/>
    <x v="3"/>
    <x v="1"/>
  </r>
  <r>
    <n v="401435"/>
    <s v="FEEDBACK RECLAMO PEDIDO EQUIVOCADO TIENDA Aramburu #401435"/>
    <s v="Pidió dos  dad - i love dad box  pero le enviaron dos dad - love box.Se envia el producto correcto."/>
    <s v="Angie Rebaza"/>
    <x v="1468"/>
    <s v="Cortesía"/>
    <x v="2"/>
    <s v="100269413"/>
    <x v="2"/>
    <x v="3"/>
    <x v="4"/>
    <s v="104"/>
    <s v="Tienda Vitrina"/>
    <s v=""/>
    <x v="157"/>
    <s v="SD"/>
    <d v="2024-06-14T00:00:00"/>
    <s v="09.00-10.00"/>
    <x v="0"/>
    <x v="2"/>
    <x v="5"/>
    <x v="0"/>
    <x v="9"/>
    <x v="0"/>
  </r>
  <r>
    <n v="401439"/>
    <s v="Hola Andrea  según lo conversado telefónicamente le hago llegar este mensaje para poder atender su caso."/>
    <s v="indica que no le ha llegado su tarjeta impresa. Tienda indica que si lo envió pero en el video del cliente no aparece. Tienda se encarga del envío"/>
    <s v="Andrea Portilla"/>
    <x v="1469"/>
    <s v=""/>
    <x v="8"/>
    <s v="100268190"/>
    <x v="2"/>
    <x v="13"/>
    <x v="4"/>
    <s v=""/>
    <s v="Tienda Vitrina"/>
    <s v=""/>
    <x v="4"/>
    <s v="sd"/>
    <d v="2024-06-14T00:00:00"/>
    <s v="11:00-12:00"/>
    <x v="0"/>
    <x v="0"/>
    <x v="5"/>
    <x v="0"/>
    <x v="7"/>
    <x v="0"/>
  </r>
  <r>
    <n v="401446"/>
    <s v="Llamada de Paz"/>
    <s v="indica que el keke de plátano no tiene sabor a platano  se indica que no se presenta inconvenientes con el producto. Elasesor no solicito evidencias para identificar si le entregaron el producto correcto."/>
    <s v="Paz "/>
    <x v="1470"/>
    <s v=""/>
    <x v="28"/>
    <s v="SD"/>
    <x v="0"/>
    <x v="8"/>
    <x v="0"/>
    <s v=""/>
    <s v="SD"/>
    <s v=""/>
    <x v="150"/>
    <s v="SD"/>
    <d v="2024-06-14T00:00:00"/>
    <s v="SD"/>
    <x v="0"/>
    <x v="7"/>
    <x v="5"/>
    <x v="1"/>
    <x v="11"/>
    <x v="1"/>
  </r>
  <r>
    <n v="401485"/>
    <s v="Libro de reclamo por mala atención -  San Miguel- Ticket #401485"/>
    <s v="MAAL-001-0877 / MAAL-001-0878 tienda entrego dos veces mal su pedido por aplicativo. Tienda condundio el box i dad love  con el dad love box . En cliente tuvo que pedir que tomara foto el motorizado del agregador para verificar sea el correcto"/>
    <s v="Sandibell Zamudio"/>
    <x v="1471"/>
    <s v="Libro de reclamaciones - Cortesía - con reclamo a agregador"/>
    <x v="20"/>
    <s v="1203026977"/>
    <x v="1"/>
    <x v="4"/>
    <x v="3"/>
    <s v=""/>
    <s v="Tienda Vitrina"/>
    <s v=""/>
    <x v="160"/>
    <s v="Keilys Hernández"/>
    <d v="2024-06-14T00:00:00"/>
    <s v="11:10"/>
    <x v="1"/>
    <x v="2"/>
    <x v="5"/>
    <x v="0"/>
    <x v="9"/>
    <x v="0"/>
  </r>
  <r>
    <n v="401538"/>
    <s v="Reclamo dedicatoria no enviado  Encalada Ticket:401538"/>
    <s v="No le llego su tarjeta  tienda indica que no figuraba la dedicatoria cuando lo estaban empacando.Se envía con detalle"/>
    <s v="Jocelyn Granados"/>
    <x v="1472"/>
    <s v="ECommerce/webFalla - Cortesía"/>
    <x v="8"/>
    <s v="100269616"/>
    <x v="2"/>
    <x v="8"/>
    <x v="4"/>
    <s v="8.00"/>
    <s v="Sistema"/>
    <s v=""/>
    <x v="4"/>
    <s v="SD"/>
    <d v="2024-06-14T00:00:00"/>
    <s v="14:00-15:00"/>
    <x v="0"/>
    <x v="0"/>
    <x v="5"/>
    <x v="4"/>
    <x v="7"/>
    <x v="1"/>
  </r>
  <r>
    <n v="401554"/>
    <s v="Reclamo pedido incompleto megaplaza  ticket 401554"/>
    <s v="No le entregaron su pasta pesto en su compra por pedidos ya  se coordina el envío más cortesía porción de carrot cake"/>
    <s v="Nataly Bedolla"/>
    <x v="1473"/>
    <s v="Cortesía - sin reclamo a agregador"/>
    <x v="0"/>
    <s v="1203209118"/>
    <x v="1"/>
    <x v="10"/>
    <x v="3"/>
    <s v=""/>
    <s v="Tienda Vitrina"/>
    <s v=""/>
    <x v="161"/>
    <s v="Karol Contreras"/>
    <d v="2024-06-14T00:00:00"/>
    <s v="13:57"/>
    <x v="0"/>
    <x v="0"/>
    <x v="5"/>
    <x v="0"/>
    <x v="60"/>
    <x v="0"/>
  </r>
  <r>
    <n v="401585"/>
    <s v="Ha enviado una Imagen: Compra en la Encalada  Bruselina de Vainilla"/>
    <s v="reclama que su porción de bruselina con fresas esta muy pequeña   se solicita evidencias // se ofrece cortesia"/>
    <s v="Jose Luis Andrade"/>
    <x v="1474"/>
    <s v="Cortesía"/>
    <x v="22"/>
    <s v="2400044790"/>
    <x v="0"/>
    <x v="8"/>
    <x v="0"/>
    <s v="16.00"/>
    <s v="Tienda Vitrina"/>
    <s v=""/>
    <x v="5"/>
    <s v="SD"/>
    <d v="2024-06-14T00:00:00"/>
    <s v="15:35"/>
    <x v="0"/>
    <x v="3"/>
    <x v="5"/>
    <x v="0"/>
    <x v="4"/>
    <x v="0"/>
  </r>
  <r>
    <n v="401600"/>
    <s v="FEEDBACK RECLAMO PEDIDO EQUIVOCADO TIENDA Santa Cata #401600"/>
    <s v="Pidió dad -minimaria de chocolate pero le enviaron una caja de alfajores.Se envia el producto correcto."/>
    <s v="Maria del carmen Arias Lopez"/>
    <x v="1475"/>
    <s v="Cortesía - sin reclamo a agregador"/>
    <x v="2"/>
    <s v="5764632262188533819"/>
    <x v="1"/>
    <x v="15"/>
    <x v="7"/>
    <s v=""/>
    <s v="Tienda Vitrina"/>
    <s v=""/>
    <x v="6"/>
    <s v="SD"/>
    <d v="2024-06-14T00:00:00"/>
    <s v="15.00-16.00"/>
    <x v="0"/>
    <x v="2"/>
    <x v="5"/>
    <x v="0"/>
    <x v="5"/>
    <x v="0"/>
  </r>
  <r>
    <n v="401602"/>
    <s v="Hola Rayza  según lo conversado telefónicamente le hago llegar este mensaje para poder atender su caso."/>
    <s v="no llego tableta dedicatoria   cliente no desea el envió Solo se piden disculpas."/>
    <s v="Rayza Casuzo"/>
    <x v="1476"/>
    <s v=""/>
    <x v="14"/>
    <s v="240065862"/>
    <x v="0"/>
    <x v="4"/>
    <x v="5"/>
    <s v=""/>
    <s v="Tienda Vitrina"/>
    <s v=""/>
    <x v="4"/>
    <s v="sd"/>
    <d v="2024-06-13T00:00:00"/>
    <s v="14:30"/>
    <x v="0"/>
    <x v="0"/>
    <x v="5"/>
    <x v="0"/>
    <x v="14"/>
    <x v="0"/>
  </r>
  <r>
    <n v="401620"/>
    <s v="Buenas tardes"/>
    <s v="reclama que no le enviaron los productos en empaque separado. No se verifica solicitud. Se envia el menaje solicitado por ser cliente crítico"/>
    <s v="Gina Vasquez"/>
    <x v="1477"/>
    <s v=""/>
    <x v="28"/>
    <s v="100269300"/>
    <x v="2"/>
    <x v="5"/>
    <x v="4"/>
    <s v=""/>
    <s v="Sin responsable"/>
    <s v=""/>
    <x v="4"/>
    <s v="SD"/>
    <d v="2024-06-14T00:00:00"/>
    <s v="17:00 -18:00"/>
    <x v="0"/>
    <x v="7"/>
    <x v="5"/>
    <x v="3"/>
    <x v="3"/>
    <x v="1"/>
  </r>
  <r>
    <n v="401642"/>
    <s v="Libro de reclamo no procede - ticket :401642"/>
    <s v="MAAL-001-0879 reclama que no puede comprar por la web  no quiso enviar evidencias.Se brinda pautas para la compra .Menciona que ya pudo comprar."/>
    <s v="Luz Pacheco Leandro"/>
    <x v="1478"/>
    <s v="Libro de reclamaciones"/>
    <x v="11"/>
    <s v="sd"/>
    <x v="2"/>
    <x v="14"/>
    <x v="6"/>
    <s v=""/>
    <s v="Sistema"/>
    <s v=""/>
    <x v="4"/>
    <s v="SD"/>
    <d v="2024-06-14T00:00:00"/>
    <s v="18:21"/>
    <x v="1"/>
    <x v="7"/>
    <x v="5"/>
    <x v="4"/>
    <x v="3"/>
    <x v="1"/>
  </r>
  <r>
    <n v="401667"/>
    <s v="Hola Alejandra  según lo conversado telefónicamente le hago llegar este mensaje para poder atender su caso."/>
    <s v="No le entregaron su purple limonade  se coordina el envío."/>
    <s v="Alejandra Portales Aspillaga"/>
    <x v="1479"/>
    <s v="con reclamo a agregador"/>
    <x v="0"/>
    <s v="2185233539"/>
    <x v="1"/>
    <x v="4"/>
    <x v="1"/>
    <s v=""/>
    <s v="Tienda Vitrina"/>
    <s v=""/>
    <x v="162"/>
    <s v="SD"/>
    <d v="2024-06-14T00:00:00"/>
    <s v="17:50"/>
    <x v="0"/>
    <x v="0"/>
    <x v="5"/>
    <x v="0"/>
    <x v="6"/>
    <x v="0"/>
  </r>
  <r>
    <n v="401721"/>
    <s v="Reclamo elemento extraño Carrot cake mini San Miguel Plastico-Ticket 401721"/>
    <s v="reclama que encontro un plastico en su minimaria carrot cake .No sabe la ubicacion exacta del elemento ya que lo sacaron de su boca.Se envia nueva torta y se recoge la muestra para calidad."/>
    <s v="Mariella Cespedes"/>
    <x v="1480"/>
    <s v="Cortesía - Recojo de Muestra"/>
    <x v="15"/>
    <s v="100269386"/>
    <x v="2"/>
    <x v="4"/>
    <x v="4"/>
    <s v=""/>
    <s v="Tienda / Producción"/>
    <s v="plástico"/>
    <x v="17"/>
    <s v="SD"/>
    <d v="2024-06-14T00:00:00"/>
    <s v="12:00-13:00"/>
    <x v="0"/>
    <x v="1"/>
    <x v="5"/>
    <x v="1"/>
    <x v="2"/>
    <x v="0"/>
  </r>
  <r>
    <n v="401753"/>
    <s v="Hola"/>
    <s v="reclama que su minimaria blue velvet llego movida y derretida.Se valida que fue incidencia de rt  cliente se contactara con soporte."/>
    <s v="Jenny Martinez Kcomt"/>
    <x v="1481"/>
    <s v="con reclamo a agregador"/>
    <x v="5"/>
    <s v="2185283711"/>
    <x v="1"/>
    <x v="7"/>
    <x v="1"/>
    <s v=""/>
    <s v="Delivery agregadores"/>
    <s v=""/>
    <x v="18"/>
    <s v="SD"/>
    <d v="2024-06-15T00:00:00"/>
    <s v="09:26"/>
    <x v="0"/>
    <x v="4"/>
    <x v="5"/>
    <x v="2"/>
    <x v="10"/>
    <x v="1"/>
  </r>
  <r>
    <n v="401754"/>
    <s v="Reclamo delivery propio cheescake de frutos rojos movido Paso 28- Ticket 401754"/>
    <s v="cheescake de frutos rojos 12 pz llego un poco movido  cortesía una porción de red velvet"/>
    <s v="Andrea Silva Vasquez"/>
    <x v="1482"/>
    <s v="Cortesía"/>
    <x v="10"/>
    <s v="100269275"/>
    <x v="2"/>
    <x v="2"/>
    <x v="4"/>
    <s v=""/>
    <s v="Delivery MA"/>
    <s v=""/>
    <x v="24"/>
    <s v="DIEGOBRICENO-DANKE"/>
    <d v="2024-06-15T00:00:00"/>
    <s v="08.00-10.00"/>
    <x v="0"/>
    <x v="6"/>
    <x v="5"/>
    <x v="5"/>
    <x v="13"/>
    <x v="0"/>
  </r>
  <r>
    <n v="401783"/>
    <s v="Hola buen día"/>
    <s v="indica que su pedido no llego la dedicatoria impresa  no enviaron su mensaje a tienda."/>
    <s v="Camila Vanoni"/>
    <x v="1483"/>
    <s v=""/>
    <x v="14"/>
    <s v="100261214"/>
    <x v="2"/>
    <x v="1"/>
    <x v="4"/>
    <s v=""/>
    <s v="Atención al cliente"/>
    <s v=""/>
    <x v="4"/>
    <s v="Atencion al cliente"/>
    <d v="2024-06-15T00:00:00"/>
    <s v="18:00-19:00"/>
    <x v="0"/>
    <x v="0"/>
    <x v="5"/>
    <x v="1"/>
    <x v="14"/>
    <x v="1"/>
  </r>
  <r>
    <n v="401794"/>
    <s v="FEEDBACK RECLAMO PEDIDO EQUIVOCADO TIENDA Aramburu #401794"/>
    <s v="Solicito una minimaria bluevelvet y le entregaron mix ma petit box  se entrega el pedido correcto"/>
    <s v="Katia Evelyn Rengifo Garcia"/>
    <x v="1484"/>
    <s v="Cortesía - sin reclamo a agregador"/>
    <x v="2"/>
    <s v="1204146844"/>
    <x v="1"/>
    <x v="3"/>
    <x v="3"/>
    <s v=""/>
    <s v="Tienda Vitrina"/>
    <s v=""/>
    <x v="55"/>
    <s v="Raquel Armas"/>
    <d v="2024-06-15T00:00:00"/>
    <s v="10:06"/>
    <x v="0"/>
    <x v="2"/>
    <x v="5"/>
    <x v="0"/>
    <x v="9"/>
    <x v="0"/>
  </r>
  <r>
    <n v="401800"/>
    <s v="Buen dia"/>
    <s v="solicito un dad - i love dad box y llego movido  cliente critico se brinda cortesía autorizado por Yenifer. Reclamo por la app pero solo le ofrecieron disculpas"/>
    <s v="Nicole Chávez Barco"/>
    <x v="1485"/>
    <s v="Cortesía - con reclamo a agregador"/>
    <x v="5"/>
    <s v="1204009003"/>
    <x v="1"/>
    <x v="7"/>
    <x v="3"/>
    <s v="69.00"/>
    <s v="Delivery agregadores"/>
    <s v=""/>
    <x v="160"/>
    <s v="SD"/>
    <d v="2024-06-15T00:00:00"/>
    <s v="10:06"/>
    <x v="0"/>
    <x v="4"/>
    <x v="5"/>
    <x v="2"/>
    <x v="9"/>
    <x v="1"/>
  </r>
  <r>
    <n v="401830"/>
    <s v="Reclamo demora en atención Megaplaza Ticket :401830"/>
    <s v="reclama que demoraron 20 minutos en tomar su pedido en caja  eran 5 personas y el cajero llama a las vitrineras para consultar sobre productos. Indica que es la segunda vez que le sucede.No quiere enviar evidencias de compra   se pide disculpas por la dem"/>
    <s v="Isaac Villanueva"/>
    <x v="1486"/>
    <s v=""/>
    <x v="4"/>
    <s v="SD"/>
    <x v="0"/>
    <x v="10"/>
    <x v="0"/>
    <s v=""/>
    <s v="Tienda Cajer@"/>
    <s v=""/>
    <x v="4"/>
    <s v="SD"/>
    <d v="2024-06-15T00:00:00"/>
    <s v="13.00-14.00"/>
    <x v="0"/>
    <x v="3"/>
    <x v="5"/>
    <x v="0"/>
    <x v="3"/>
    <x v="0"/>
  </r>
  <r>
    <n v="401842"/>
    <s v="FEEDBACK RECLAMO PEDIDO EQUIVOCADO TIENDA DOS DE MAYO #401842"/>
    <s v="solicito una caja de alfajor y un box petit y le dieron 2 petit. Tienda indica que entrego el pedido correcto el cliente no es lo que solicito. Se entrega el pedido correcto por cliente crítico"/>
    <s v="Flor Rivera"/>
    <x v="1487"/>
    <s v="Cortesía"/>
    <x v="2"/>
    <s v="2400028215"/>
    <x v="0"/>
    <x v="13"/>
    <x v="0"/>
    <s v=""/>
    <s v="Tienda Cajer@"/>
    <s v=""/>
    <x v="55"/>
    <s v="Valia Alarcon"/>
    <d v="2024-06-15T00:00:00"/>
    <s v="13:00"/>
    <x v="0"/>
    <x v="2"/>
    <x v="5"/>
    <x v="0"/>
    <x v="9"/>
    <x v="0"/>
  </r>
  <r>
    <n v="401892"/>
    <s v="ALERTA STOCK 86 -  Chorrillos tienda- ticket : 4018952"/>
    <s v="No le entregaron 9 empanadas de carne  tienda solicito cambiar 2 por el de pollo y se coordina el envío."/>
    <s v="Alejandra Marquez"/>
    <x v="1488"/>
    <s v="Stock 86"/>
    <x v="0"/>
    <s v="100270181"/>
    <x v="2"/>
    <x v="6"/>
    <x v="4"/>
    <s v=""/>
    <s v="Tienda Vitrina"/>
    <s v=""/>
    <x v="57"/>
    <s v="SD"/>
    <d v="2024-06-15T00:00:00"/>
    <s v="15:00"/>
    <x v="0"/>
    <x v="0"/>
    <x v="5"/>
    <x v="0"/>
    <x v="26"/>
    <x v="0"/>
  </r>
  <r>
    <n v="401907"/>
    <s v="Hola Naylea  según lo conversado telefónicamente le hago llegar este mensaje para poder atender su caso."/>
    <s v="compro maria almenara y le llegaron pizzas  se deriva a soporte por confusión del driver"/>
    <s v="Naylea Delgado"/>
    <x v="1489"/>
    <s v="con reclamo a agregador"/>
    <x v="5"/>
    <s v="2185314814"/>
    <x v="1"/>
    <x v="9"/>
    <x v="1"/>
    <s v=""/>
    <s v="Delivery agregadores"/>
    <s v=""/>
    <x v="145"/>
    <s v="SD"/>
    <d v="2024-06-15T00:00:00"/>
    <s v="15:32"/>
    <x v="0"/>
    <x v="4"/>
    <x v="5"/>
    <x v="2"/>
    <x v="10"/>
    <x v="1"/>
  </r>
  <r>
    <n v="401943"/>
    <s v="ASUNTO: FEEDBACK RECLAMO PEDIDO EQUIVOCADO TIENDA Chorrillos #401943"/>
    <s v="solicitó un pedido para el día de mañana 16/06  pero se lo enviaron el día de hoy 15/06  se coordinó con cliente que se le enviará mañana el dad - love box"/>
    <s v="Janet Juliana Reyes Valladares"/>
    <x v="1490"/>
    <s v="Cortesía"/>
    <x v="2"/>
    <s v="100270134"/>
    <x v="2"/>
    <x v="6"/>
    <x v="4"/>
    <s v="58.00"/>
    <s v="Tienda Vitrina"/>
    <s v=""/>
    <x v="157"/>
    <s v="SD"/>
    <d v="2024-06-16T00:00:00"/>
    <s v="17.00-18.00"/>
    <x v="0"/>
    <x v="2"/>
    <x v="5"/>
    <x v="0"/>
    <x v="9"/>
    <x v="0"/>
  </r>
  <r>
    <n v="401994"/>
    <s v="Hola Analis   según lo conversado telefónicamente le hago llegar este mensaje para poder atender su caso."/>
    <s v="cupcake llegaron movidos se deriva a  su soportede aplicativo"/>
    <s v="Analis Quispe"/>
    <x v="1491"/>
    <s v="sin reclamo a agregador"/>
    <x v="5"/>
    <s v="1204433679"/>
    <x v="1"/>
    <x v="2"/>
    <x v="3"/>
    <s v=""/>
    <s v="Delivery agregadores"/>
    <s v=""/>
    <x v="163"/>
    <s v="sd"/>
    <d v="2024-06-15T00:00:00"/>
    <s v="19:00"/>
    <x v="0"/>
    <x v="4"/>
    <x v="5"/>
    <x v="2"/>
    <x v="32"/>
    <x v="1"/>
  </r>
  <r>
    <n v="402033"/>
    <s v=""/>
    <s v="indica que demoraron 20 minutos en cortar una porción de torta  se ofrece disculpas"/>
    <s v="Martin "/>
    <x v="1492"/>
    <s v="HON"/>
    <x v="4"/>
    <s v="SD"/>
    <x v="0"/>
    <x v="4"/>
    <x v="0"/>
    <s v=""/>
    <s v="Tienda Vitrina"/>
    <s v=""/>
    <x v="4"/>
    <s v="sd"/>
    <d v="2024-06-15T00:00:00"/>
    <s v="21:00"/>
    <x v="0"/>
    <x v="3"/>
    <x v="5"/>
    <x v="0"/>
    <x v="3"/>
    <x v="0"/>
  </r>
  <r>
    <n v="402110"/>
    <s v="Hola buePidiónos días"/>
    <s v="Solicitó varios productos  no le entregaron dad - desayuno empanada de carne / Tienda indica que no salió en la precuenta pero no manda evidencia. Se coordina el envío del producto"/>
    <s v="Ingryt Diana Quispe Cartagena"/>
    <x v="1493"/>
    <s v=""/>
    <x v="0"/>
    <s v="100270231"/>
    <x v="2"/>
    <x v="7"/>
    <x v="4"/>
    <s v=""/>
    <s v="Tienda Vitrina"/>
    <s v=""/>
    <x v="158"/>
    <s v="SD"/>
    <d v="2024-06-16T00:00:00"/>
    <s v="08.00-10.00"/>
    <x v="0"/>
    <x v="0"/>
    <x v="5"/>
    <x v="0"/>
    <x v="33"/>
    <x v="0"/>
  </r>
  <r>
    <n v="402153"/>
    <s v="Ha enviado una Imagen"/>
    <s v="Pidió varios productos  pero le llegó dad - i love dad box / Pedidos ya compenso con 117 soles  se envia pedido correcto por que la compensación fue menos. Vitrina pego incorrectamente las boletas con lo pedidos y por ello la confusión. No brinda dni"/>
    <s v="Leidy "/>
    <x v="1494"/>
    <s v="Cortesía"/>
    <x v="2"/>
    <s v="1205144480"/>
    <x v="1"/>
    <x v="8"/>
    <x v="3"/>
    <s v="117"/>
    <s v="Tienda Vitrina"/>
    <s v=""/>
    <x v="160"/>
    <s v="SD"/>
    <d v="2024-06-16T00:00:00"/>
    <s v="08:42"/>
    <x v="0"/>
    <x v="2"/>
    <x v="5"/>
    <x v="0"/>
    <x v="9"/>
    <x v="0"/>
  </r>
  <r>
    <n v="402159"/>
    <s v="Buenos dias"/>
    <s v="Pidió dad - i love dad box le llegó dad - love box. / Se envía producto correcto"/>
    <s v="Ana Boljsakov"/>
    <x v="1495"/>
    <s v="Cortesía"/>
    <x v="2"/>
    <s v="100269748"/>
    <x v="2"/>
    <x v="1"/>
    <x v="4"/>
    <s v=""/>
    <s v="Tienda Vitrina"/>
    <s v=""/>
    <x v="157"/>
    <s v="Danny Medina"/>
    <d v="2024-06-16T01:00:00"/>
    <s v="10:00-12:00"/>
    <x v="0"/>
    <x v="2"/>
    <x v="5"/>
    <x v="0"/>
    <x v="9"/>
    <x v="0"/>
  </r>
  <r>
    <n v="402201"/>
    <s v="Reclamo mala atención San Miguel Ticket:402201"/>
    <s v="Indica que le dijeron que en el love box vienen 42 bocaditos pero solo vienen 40 y le entregaron 38  se ofrece disculpas y se coordina cortesía de porción de torta de chocolate"/>
    <s v="Carol Estefany Mayta Arriaga"/>
    <x v="1496"/>
    <s v="Cortesía"/>
    <x v="3"/>
    <s v="2400067362"/>
    <x v="0"/>
    <x v="4"/>
    <x v="0"/>
    <s v="16.00"/>
    <s v="Tienda Vitrina"/>
    <s v=""/>
    <x v="4"/>
    <s v="SD"/>
    <d v="2024-06-16T00:00:00"/>
    <s v="10:17"/>
    <x v="0"/>
    <x v="3"/>
    <x v="5"/>
    <x v="0"/>
    <x v="3"/>
    <x v="0"/>
  </r>
  <r>
    <n v="402220"/>
    <s v="FEEDBACK RECLAMO PEDIDO EQUIVOCADO TIENDA La molina#402220"/>
    <s v="pidió un i love dad box y le entregaron love box clásico / Se envía producto correcto"/>
    <s v="Engell jovana Flores Vargas"/>
    <x v="1497"/>
    <s v="Cortesía - sin reclamo a agregador"/>
    <x v="2"/>
    <s v="1205239528"/>
    <x v="1"/>
    <x v="0"/>
    <x v="3"/>
    <s v=""/>
    <s v="Tienda Vitrina"/>
    <s v=""/>
    <x v="11"/>
    <s v="Lourdes Michelle Gomez Zarate"/>
    <d v="2024-06-16T00:00:00"/>
    <s v="10:46"/>
    <x v="0"/>
    <x v="2"/>
    <x v="5"/>
    <x v="0"/>
    <x v="9"/>
    <x v="0"/>
  </r>
  <r>
    <n v="402230"/>
    <s v="Hola Jeny  según lo conversado telefónicamente le hago llegar este mensaje para poder atender su caso."/>
    <s v="no llego 1 porción de torta de chocolate   se le esta enviando la porción faltante"/>
    <s v="Jeny Venegas"/>
    <x v="1498"/>
    <s v="con reclamo a agregador"/>
    <x v="0"/>
    <s v="1205233651"/>
    <x v="1"/>
    <x v="2"/>
    <x v="3"/>
    <s v=""/>
    <s v="Tienda Vitrina"/>
    <s v=""/>
    <x v="7"/>
    <s v="Brenda Porras"/>
    <d v="2024-06-16T00:00:00"/>
    <s v="11:14"/>
    <x v="0"/>
    <x v="0"/>
    <x v="5"/>
    <x v="0"/>
    <x v="4"/>
    <x v="0"/>
  </r>
  <r>
    <n v="402275"/>
    <s v="Buenas tardes  hize un pedido y llego en pesimo estado."/>
    <s v="turron chocolate 12p y cheescake frutos rojos 12p movimidos  tiene compensación por parte de su soporte. No responde cliente"/>
    <s v="Walter "/>
    <x v="1499"/>
    <s v="con reclamo a agregador"/>
    <x v="5"/>
    <s v="1205373858"/>
    <x v="1"/>
    <x v="6"/>
    <x v="3"/>
    <s v=""/>
    <s v="Delivery agregadores"/>
    <s v=""/>
    <x v="20"/>
    <s v="SD"/>
    <d v="2024-06-16T01:00:00"/>
    <s v="12:14"/>
    <x v="0"/>
    <x v="4"/>
    <x v="5"/>
    <x v="2"/>
    <x v="1"/>
    <x v="1"/>
  </r>
  <r>
    <n v="402277"/>
    <s v="FEEDBACK RECLAMO PEDIDO EQUIVOCADO TIENDA San Miguel #402277"/>
    <s v="Pidió topper best dad le llegó toper make a wish / Se le entrega porción de bruselina de vainilla y fresas como disculpas"/>
    <s v="Angélica Quiliche"/>
    <x v="1500"/>
    <s v="Cortesía - EncuestaEC"/>
    <x v="2"/>
    <s v="100268615"/>
    <x v="2"/>
    <x v="4"/>
    <x v="4"/>
    <s v=""/>
    <s v="Tienda Vitrina"/>
    <s v=""/>
    <x v="151"/>
    <s v="sd"/>
    <d v="2024-06-16T00:00:00"/>
    <s v="08:00-10:00"/>
    <x v="0"/>
    <x v="2"/>
    <x v="5"/>
    <x v="0"/>
    <x v="56"/>
    <x v="0"/>
  </r>
  <r>
    <n v="402329"/>
    <s v="Reclamo calidad de producto Bolivar: Congelado  ticket #402329"/>
    <s v="Cliente indica que el producto llegó congelado y al momento de partir se rompió su cuchillo / Se ofrece la reposición del producto"/>
    <s v="Carla Ruiz"/>
    <x v="1501"/>
    <s v="Cortesía"/>
    <x v="1"/>
    <s v="1205523114"/>
    <x v="1"/>
    <x v="5"/>
    <x v="3"/>
    <s v="55.00"/>
    <s v="Tienda Decorado"/>
    <s v="Congelado"/>
    <x v="94"/>
    <s v="SD"/>
    <d v="2024-06-16T01:00:00"/>
    <s v="13:00-14:00"/>
    <x v="0"/>
    <x v="1"/>
    <x v="5"/>
    <x v="0"/>
    <x v="2"/>
    <x v="0"/>
  </r>
  <r>
    <n v="402350"/>
    <s v="Hola Jorge  según lo conversado telefónicamente le hago llegar este mensaje para poder atender su caso."/>
    <s v="Solicitó varios productos  no le entregaron dad - torta de chocolate de 12 pzs y jugo de naranja  se coordina envío."/>
    <s v="Jorge Gamarra"/>
    <x v="1502"/>
    <s v=""/>
    <x v="0"/>
    <s v="200010984"/>
    <x v="2"/>
    <x v="4"/>
    <x v="4"/>
    <s v=""/>
    <s v="Tienda Vitrina"/>
    <s v=""/>
    <x v="164"/>
    <s v="SD"/>
    <d v="2024-06-16T00:00:00"/>
    <s v="12:00"/>
    <x v="0"/>
    <x v="0"/>
    <x v="5"/>
    <x v="0"/>
    <x v="1"/>
    <x v="0"/>
  </r>
  <r>
    <n v="402356"/>
    <s v="FEEDBACK RECLAMO PEDIDO EQUIVOCADO TIENDA La Molina #402356"/>
    <s v="pidió I LOVE DAD BOX  LE LLEGÓ un love box // se coordina con tienda envío del box y una cortesia"/>
    <s v="Araceli Avila"/>
    <x v="1503"/>
    <s v="Cortesía"/>
    <x v="2"/>
    <s v="100268209"/>
    <x v="2"/>
    <x v="0"/>
    <x v="4"/>
    <s v="52.00"/>
    <s v="Tienda Vitrina"/>
    <s v=""/>
    <x v="157"/>
    <s v="Roberto Pazos Toledo"/>
    <d v="2024-06-15T00:00:00"/>
    <s v="18.00-21.00"/>
    <x v="0"/>
    <x v="2"/>
    <x v="5"/>
    <x v="0"/>
    <x v="9"/>
    <x v="0"/>
  </r>
  <r>
    <n v="402358"/>
    <s v="FEEDBACK RECLAMO DELIVERY PROPIO TIENDA LA MOLINA  #402358"/>
    <s v="Movimiento  se entrega un nuevo producto"/>
    <s v="Marco Landauro"/>
    <x v="1504"/>
    <s v="Pedidos Fuera de hora - Cortesía"/>
    <x v="10"/>
    <s v="100270757"/>
    <x v="2"/>
    <x v="0"/>
    <x v="4"/>
    <s v=""/>
    <s v="Delivery MA"/>
    <s v=""/>
    <x v="24"/>
    <s v="HEBERVAZQUES-APOYO"/>
    <d v="2024-06-16T01:00:00"/>
    <s v="14:00-16:00"/>
    <x v="0"/>
    <x v="6"/>
    <x v="5"/>
    <x v="5"/>
    <x v="13"/>
    <x v="0"/>
  </r>
  <r>
    <n v="402362"/>
    <s v="FEEDBACK RECLAMO PEDIDO EQUIVOCADO TIENDA Encalada  #402362"/>
    <s v="pidió un Keke De Zanahoria 8pzs  y le entregaron dad - cajita de brownie  se entrega pedido correcto"/>
    <s v="Andrea Castillo"/>
    <x v="1505"/>
    <s v="Cortesía - sin reclamo a agregador"/>
    <x v="2"/>
    <s v="2185416011"/>
    <x v="1"/>
    <x v="8"/>
    <x v="1"/>
    <s v=""/>
    <s v="Tienda Vitrina"/>
    <s v=""/>
    <x v="165"/>
    <s v="SD"/>
    <d v="2024-06-16T00:00:00"/>
    <s v="14.49"/>
    <x v="0"/>
    <x v="2"/>
    <x v="5"/>
    <x v="0"/>
    <x v="33"/>
    <x v="0"/>
  </r>
  <r>
    <n v="402375"/>
    <s v=""/>
    <s v="Repartidor entregó al cliente pedido de manera incorrecta / Se le ofrece una cortesía por lo sucedido"/>
    <s v="SD "/>
    <x v="1506"/>
    <s v="Cortesía - sin reclamo a agregador"/>
    <x v="5"/>
    <s v="1205238073"/>
    <x v="1"/>
    <x v="1"/>
    <x v="3"/>
    <s v=""/>
    <s v="Delivery agregadores"/>
    <s v=""/>
    <x v="166"/>
    <s v="SD"/>
    <d v="2024-06-16T00:00:00"/>
    <s v="10:26"/>
    <x v="0"/>
    <x v="4"/>
    <x v="5"/>
    <x v="2"/>
    <x v="9"/>
    <x v="1"/>
  </r>
  <r>
    <n v="402379"/>
    <s v="Hola q tal!"/>
    <s v="Tardanza de 50 min para la entrega  se ofrece disculpas al cliente y se ofrece cortesía recojo"/>
    <s v="Gabriela Medina"/>
    <x v="1507"/>
    <s v="Pedidos Fuera de hora - Cortesía"/>
    <x v="4"/>
    <s v="22701"/>
    <x v="0"/>
    <x v="9"/>
    <x v="0"/>
    <s v="16.00"/>
    <s v="Tienda Vitrina"/>
    <s v=""/>
    <x v="4"/>
    <s v="SD"/>
    <d v="2024-06-16T00:00:00"/>
    <s v="03:35"/>
    <x v="0"/>
    <x v="3"/>
    <x v="5"/>
    <x v="0"/>
    <x v="3"/>
    <x v="0"/>
  </r>
  <r>
    <n v="402395"/>
    <s v="Libro de reclamos MAAL-001-0880 no procede #402395"/>
    <s v="MAAL-001-0880 menciona que no le brindaron ninguna porción siendo hoy su cumpleaños / Se le indica que se brinda cuando el consumo es en el local / No procede"/>
    <s v="Jossy leslie Hurtado Ramos"/>
    <x v="1508"/>
    <s v="Libro de reclamaciones"/>
    <x v="11"/>
    <s v="sd"/>
    <x v="0"/>
    <x v="4"/>
    <x v="0"/>
    <s v=""/>
    <s v="Sin responsable"/>
    <s v=""/>
    <x v="4"/>
    <s v="SD"/>
    <d v="2024-06-16T00:00:00"/>
    <s v="16:13"/>
    <x v="1"/>
    <x v="7"/>
    <x v="5"/>
    <x v="3"/>
    <x v="3"/>
    <x v="1"/>
  </r>
  <r>
    <n v="402441"/>
    <s v="Hola Katya  según lo conversado telefónicamente le hago llegar este mensaje para poder atender su caso."/>
    <s v="Tienda reporta que un cliente se acerco a tienda indicando que le llego un pedido distinto. Debido a la  demanda del día de padre se le entrego el pedido correcto. Tienda indica que fue error del motorizado del aplicativo al confundir pedidos"/>
    <s v="Katya Cano"/>
    <x v="1509"/>
    <s v="sin reclamo a agregador"/>
    <x v="5"/>
    <s v="5764632386885192706"/>
    <x v="1"/>
    <x v="5"/>
    <x v="7"/>
    <s v=""/>
    <s v="Delivery agregadores"/>
    <s v=""/>
    <x v="33"/>
    <s v="sd"/>
    <d v="2024-06-16T00:00:00"/>
    <s v="17:14"/>
    <x v="0"/>
    <x v="4"/>
    <x v="5"/>
    <x v="2"/>
    <x v="13"/>
    <x v="1"/>
  </r>
  <r>
    <n v="402445"/>
    <s v="Ha enviado una Imagen"/>
    <s v="Pidió porción de tres leches clásica y combo de 4 porciones / No llegó combo de 4 porciones / Se coordina entrega."/>
    <s v="Marciso Pedro Sanchez"/>
    <x v="1510"/>
    <s v="sin reclamo a agregador"/>
    <x v="0"/>
    <s v="1205720157"/>
    <x v="1"/>
    <x v="12"/>
    <x v="3"/>
    <s v=""/>
    <s v="Sistema"/>
    <s v=""/>
    <x v="105"/>
    <s v="SD"/>
    <d v="2024-06-16T01:00:00"/>
    <s v="16:55"/>
    <x v="0"/>
    <x v="0"/>
    <x v="5"/>
    <x v="4"/>
    <x v="33"/>
    <x v="1"/>
  </r>
  <r>
    <n v="402476"/>
    <s v="Hola !  según lo conversado telefónicamente le hago llegar este mensaje para poder atender su caso."/>
    <s v="Pidió torta de chocolate 12 pzs  le dieron corrat cake de 12 pzs / Se entrega pedido correcto"/>
    <s v="Maria Cancino"/>
    <x v="1511"/>
    <s v="Cortesía"/>
    <x v="2"/>
    <s v="2400067698"/>
    <x v="0"/>
    <x v="4"/>
    <x v="0"/>
    <s v=""/>
    <s v="Tienda Vitrina"/>
    <s v=""/>
    <x v="13"/>
    <s v="SD"/>
    <d v="2024-06-16T00:00:00"/>
    <s v="15:40"/>
    <x v="0"/>
    <x v="2"/>
    <x v="5"/>
    <x v="0"/>
    <x v="1"/>
    <x v="0"/>
  </r>
  <r>
    <n v="402497"/>
    <s v="Hola Fabiola  según lo conversado telefónicamente le hago llegar este mensaje para poder atender su caso."/>
    <s v="Pidió porción blue velvet y porción pie de limón  le llegó porción de dulzura de pecanas / Su agregador la compensa"/>
    <s v="Fabiola "/>
    <x v="1512"/>
    <s v="con reclamo a agregador"/>
    <x v="2"/>
    <s v="1205984724"/>
    <x v="1"/>
    <x v="6"/>
    <x v="3"/>
    <s v=""/>
    <s v="Tienda Vitrina"/>
    <s v=""/>
    <x v="15"/>
    <s v="SD"/>
    <d v="2024-06-16T00:00:00"/>
    <s v="19:37"/>
    <x v="0"/>
    <x v="2"/>
    <x v="5"/>
    <x v="0"/>
    <x v="4"/>
    <x v="0"/>
  </r>
  <r>
    <n v="402498"/>
    <s v="Buenas noches"/>
    <s v="Solcito varios postres y no le llego su porción cheescake de oreo. tienda indica que entrego en dos empaques / Se deriva a soporte de su aplicativo"/>
    <s v="Jacqueline Mendoza Muñoz"/>
    <x v="1513"/>
    <s v="con reclamo a agregador"/>
    <x v="5"/>
    <s v="1205887518"/>
    <x v="1"/>
    <x v="12"/>
    <x v="3"/>
    <s v=""/>
    <s v="Delivery agregadores"/>
    <s v=""/>
    <x v="25"/>
    <s v="SD"/>
    <d v="2024-06-16T00:00:00"/>
    <s v="19:51"/>
    <x v="0"/>
    <x v="4"/>
    <x v="5"/>
    <x v="2"/>
    <x v="4"/>
    <x v="1"/>
  </r>
  <r>
    <n v="402500"/>
    <s v="Libro de reclamo MAAL-001-0881 elemento extraño Megaplaza: Cabello ticket #402500"/>
    <s v="MAAL-001-0881 Cliente encuentra insecto en dulzura de pecanas de vitrina  cliente no lo comunico a tienda. Se toma el caso como feedback y se comunica a tienda"/>
    <s v="Jessenia Carrasco"/>
    <x v="1514"/>
    <s v="Libro de reclamaciones"/>
    <x v="6"/>
    <s v="2400040858"/>
    <x v="0"/>
    <x v="10"/>
    <x v="0"/>
    <s v=""/>
    <s v="Tienda Vitrina"/>
    <s v="insecto"/>
    <x v="34"/>
    <s v="sd"/>
    <d v="2024-06-16T00:00:00"/>
    <s v="15:41"/>
    <x v="1"/>
    <x v="1"/>
    <x v="5"/>
    <x v="0"/>
    <x v="1"/>
    <x v="0"/>
  </r>
  <r>
    <n v="402513"/>
    <s v="Reclamo calidad de producto Dos de Mayo: Elemento extraño Cabello ticket #4025"/>
    <s v="Cliente en cuentra cabello en el bizcochuelo de la torta de chocolate de 12 pzs  se toma como feedback  compensado por agregador"/>
    <s v="Alison Gibaja"/>
    <x v="1515"/>
    <s v="con reclamo a agregador"/>
    <x v="15"/>
    <s v="2185454441"/>
    <x v="1"/>
    <x v="13"/>
    <x v="1"/>
    <s v=""/>
    <s v="Producción"/>
    <s v="Cabello"/>
    <x v="164"/>
    <s v="sd"/>
    <d v="2024-06-16T00:00:00"/>
    <s v="20:28"/>
    <x v="0"/>
    <x v="1"/>
    <x v="5"/>
    <x v="1"/>
    <x v="1"/>
    <x v="1"/>
  </r>
  <r>
    <n v="402525"/>
    <s v="Estoy muy mortificada….   el día sábado fui a comprar una caja de bocaditos dulces surtidos   y pregunté si las crocantes están del momento y me dijeron que sí que los compré por la web  Y eran del mismo domingo lo cual no fue así   eran para mi Padre ..."/>
    <s v="alfajores de la caja de alfajores no crocantes el cliente compro un sábado para entregarlo domingo. Se indica que se le entregaron frescos  solo se toma el feedback"/>
    <s v="Claudia "/>
    <x v="1516"/>
    <s v="Contacto fuera de horario"/>
    <x v="28"/>
    <s v="sd"/>
    <x v="0"/>
    <x v="13"/>
    <x v="0"/>
    <s v=""/>
    <s v="Sin responsable"/>
    <s v=""/>
    <x v="11"/>
    <s v="SD"/>
    <d v="2024-06-15T00:00:00"/>
    <s v="SD"/>
    <x v="0"/>
    <x v="7"/>
    <x v="5"/>
    <x v="3"/>
    <x v="9"/>
    <x v="1"/>
  </r>
  <r>
    <n v="402578"/>
    <s v="FEEDBACK RECLAMO PEDIDO EQUIVOCADO TIENDA DOS DE MAYO #402578"/>
    <s v="pidió empanada de pollo recibió empanada de carne  tienda envía el correcto."/>
    <s v="Nicole anahely Fabian Morales"/>
    <x v="1517"/>
    <s v="Cortesía - sin reclamo a agregador"/>
    <x v="2"/>
    <s v="1206239887"/>
    <x v="1"/>
    <x v="13"/>
    <x v="3"/>
    <s v="10.00"/>
    <s v="Tienda Vitrina"/>
    <s v=""/>
    <x v="35"/>
    <s v="Valia Alarcon"/>
    <d v="2024-06-17T00:00:00"/>
    <s v="9:54"/>
    <x v="0"/>
    <x v="2"/>
    <x v="5"/>
    <x v="0"/>
    <x v="18"/>
    <x v="0"/>
  </r>
  <r>
    <n v="402584"/>
    <s v="Reclamo mala atención Motorizado TIENDA: Dos de Mayo  Ticket: 402584"/>
    <s v="reclama que nuestro motorizado la grito porque no tenia señal y no se escuchaba / Se toma como feedback y se agradece comunicacion."/>
    <s v="Lorena Davila"/>
    <x v="1518"/>
    <s v=""/>
    <x v="10"/>
    <s v="100270913"/>
    <x v="2"/>
    <x v="13"/>
    <x v="4"/>
    <s v=""/>
    <s v="Delivery MA"/>
    <s v=""/>
    <x v="17"/>
    <s v="Alexis Moralres"/>
    <d v="2024-06-17T00:00:00"/>
    <s v="10:00-11:00"/>
    <x v="0"/>
    <x v="6"/>
    <x v="5"/>
    <x v="5"/>
    <x v="2"/>
    <x v="0"/>
  </r>
  <r>
    <n v="402587"/>
    <s v="LIBRO DE RECLAMO MAAL-001-0882 TIENDA ENCALADA #402587"/>
    <s v="MAAL-001-0882 Pidió cheesecake de frutos rojos de 12 pzs llega movido / Se le ofrece un nuevo producto escoge turrón de chocolate de 12 pzs.Se entrego conforme al cliente."/>
    <s v="Valeria Hellen Arosemena Elescano"/>
    <x v="1519"/>
    <s v="Libro de reclamaciones - Cortesía"/>
    <x v="24"/>
    <s v="100268077"/>
    <x v="2"/>
    <x v="8"/>
    <x v="4"/>
    <s v=""/>
    <s v="Delivery MA"/>
    <s v=""/>
    <x v="24"/>
    <s v="RENZOAGUIRRE-CARGUI"/>
    <d v="2024-06-10T00:00:00"/>
    <s v="12:00-13:00"/>
    <x v="1"/>
    <x v="6"/>
    <x v="5"/>
    <x v="5"/>
    <x v="13"/>
    <x v="0"/>
  </r>
  <r>
    <n v="402620"/>
    <s v="Reclamo mala atención tienda La Mar  Ticket 402620"/>
    <s v="20 minutos demora en salon  no le brindaron cubiertos y no le indicaron que no tenian stock de los productos.Se agradece feedback al cliente."/>
    <s v="Fabiola Fernández Prada Rios"/>
    <x v="1520"/>
    <s v=""/>
    <x v="3"/>
    <s v="sd"/>
    <x v="0"/>
    <x v="1"/>
    <x v="2"/>
    <s v=""/>
    <s v="Tienda Meser@"/>
    <s v=""/>
    <x v="18"/>
    <s v="sd"/>
    <d v="2024-06-16T00:00:00"/>
    <s v="16:00-17:00"/>
    <x v="0"/>
    <x v="3"/>
    <x v="5"/>
    <x v="0"/>
    <x v="10"/>
    <x v="0"/>
  </r>
  <r>
    <n v="402652"/>
    <s v="Reclamo Elemento extraño camacho : papel manteca ticket #402652"/>
    <s v="reclama que la minimaria carrot cake se entregó con papel manteca al interior del relleno  se entrega un nuevo producto. Tienda indica que es un error de planta."/>
    <s v="Mariella Flores"/>
    <x v="1521"/>
    <s v="Cortesía"/>
    <x v="15"/>
    <s v="SD"/>
    <x v="0"/>
    <x v="7"/>
    <x v="0"/>
    <s v="49.00"/>
    <s v="Producción"/>
    <s v="papel manteca"/>
    <x v="17"/>
    <s v="SD"/>
    <d v="2024-06-16T00:00:00"/>
    <s v="13:15"/>
    <x v="0"/>
    <x v="1"/>
    <x v="5"/>
    <x v="1"/>
    <x v="2"/>
    <x v="1"/>
  </r>
  <r>
    <n v="402722"/>
    <s v="Atencion libro de reclamos MAAL-053"/>
    <s v="MAAL - 053/ Cliente reclama que los meseros la ignoraron para tomar su pedido  no le dieron la carta y no tenian orden en la atencion en mesa.Se agradece feedback."/>
    <s v="Pamela Bozano"/>
    <x v="1522"/>
    <s v="Libro de reclamaciones"/>
    <x v="12"/>
    <s v="SD"/>
    <x v="0"/>
    <x v="8"/>
    <x v="2"/>
    <s v=""/>
    <s v="Tienda Meser@"/>
    <s v=""/>
    <x v="4"/>
    <s v="SD"/>
    <d v="2024-06-16T00:00:00"/>
    <s v="19:00-20:00"/>
    <x v="1"/>
    <x v="3"/>
    <x v="5"/>
    <x v="0"/>
    <x v="3"/>
    <x v="0"/>
  </r>
  <r>
    <n v="402733"/>
    <s v="Buenas noches"/>
    <s v="cliente compró carrot cake 12p + topper HB grande / no llego topper y dedicatoria/tienda enviará el restante"/>
    <s v="Blanca Mendoza Fuertes"/>
    <x v="1523"/>
    <s v=""/>
    <x v="0"/>
    <s v="100271025"/>
    <x v="2"/>
    <x v="3"/>
    <x v="4"/>
    <s v=""/>
    <s v="Tienda Vitrina"/>
    <s v=""/>
    <x v="44"/>
    <s v="sd"/>
    <d v="2024-06-17T00:00:00"/>
    <s v="13:00-14:00"/>
    <x v="0"/>
    <x v="0"/>
    <x v="5"/>
    <x v="0"/>
    <x v="22"/>
    <x v="0"/>
  </r>
  <r>
    <n v="402734"/>
    <s v="Reclamo mala atención Aeropuerto- Ticket:402734"/>
    <s v="reclama que la cajera estaba distraida y tuvo que repetir 4 veces los datos para su factura  se agradece feedback y se pide disculpas."/>
    <s v="Daniel "/>
    <x v="1524"/>
    <s v="HON"/>
    <x v="3"/>
    <s v="SD"/>
    <x v="0"/>
    <x v="11"/>
    <x v="0"/>
    <s v=""/>
    <s v="Tienda Cajer@"/>
    <s v=""/>
    <x v="4"/>
    <s v="SD"/>
    <d v="2024-06-17T00:00:00"/>
    <s v="17:46"/>
    <x v="0"/>
    <x v="3"/>
    <x v="5"/>
    <x v="0"/>
    <x v="3"/>
    <x v="0"/>
  </r>
  <r>
    <n v="402744"/>
    <s v="FEEDBACK RECLAMO PEDIDO EQUIVOCADO TIENDA Camacho#402744"/>
    <s v="Solicitó cajita de alfajores clásicas y le entregaron un keke de limón y blueberries 8 pzs  tienda entrega el pedido correcto."/>
    <s v="Fiorella Corrales"/>
    <x v="1525"/>
    <s v="Cortesía - sin reclamo a agregador"/>
    <x v="2"/>
    <s v="2185493582"/>
    <x v="1"/>
    <x v="7"/>
    <x v="1"/>
    <s v="35.00"/>
    <s v="Tienda Vitrina"/>
    <s v=""/>
    <x v="45"/>
    <s v="Thriana Huanca"/>
    <d v="2024-06-17T00:00:00"/>
    <s v="15:34"/>
    <x v="0"/>
    <x v="2"/>
    <x v="5"/>
    <x v="0"/>
    <x v="11"/>
    <x v="0"/>
  </r>
  <r>
    <n v="402746"/>
    <s v="Buenas tardes"/>
    <s v="motorizado confundió pedidos   se deriva a su soporte"/>
    <s v="Makarenna Rivas"/>
    <x v="1526"/>
    <s v="con reclamo a agregador"/>
    <x v="5"/>
    <s v="07"/>
    <x v="1"/>
    <x v="7"/>
    <x v="7"/>
    <s v=""/>
    <s v="Delivery agregadores"/>
    <s v=""/>
    <x v="18"/>
    <s v="sd"/>
    <d v="2024-06-16T00:00:00"/>
    <s v="21:04"/>
    <x v="0"/>
    <x v="4"/>
    <x v="5"/>
    <x v="2"/>
    <x v="10"/>
    <x v="1"/>
  </r>
  <r>
    <n v="402767"/>
    <s v="Llamada a 51997882697"/>
    <s v="reclama que red velvet llego movido por delivery rappi caso enviado por Carla y se envia nueva torta autorizado por Carla Beltran.No hay evidencia."/>
    <s v="Francisco Barrientos"/>
    <x v="1527"/>
    <s v="Cortesía - sin reclamo a agregador"/>
    <x v="5"/>
    <s v="2185499574"/>
    <x v="1"/>
    <x v="1"/>
    <x v="1"/>
    <s v=""/>
    <s v="Delivery agregadores"/>
    <s v=""/>
    <x v="37"/>
    <s v="SD"/>
    <d v="2024-06-17T00:00:00"/>
    <s v="17:27"/>
    <x v="0"/>
    <x v="4"/>
    <x v="5"/>
    <x v="2"/>
    <x v="15"/>
    <x v="1"/>
  </r>
  <r>
    <n v="402775"/>
    <s v="FEEDBACK RECLAMO PEDIDO EQUIVOCADO TIENDA Megaplaza#402775"/>
    <s v="Solicito bruselina de chocolate y lúcuma (12 pz)  entregaron bruselina de chocolate y fresa. La tienda menciona que se equivocó en digitar  pero el producto salió correcto. Cliente alega que le hizo escuchar un audio al personal. Se ofrece cortesía"/>
    <s v="Jesús Antonio Salas Ortiz"/>
    <x v="1528"/>
    <s v="Cortesía"/>
    <x v="2"/>
    <s v="2400041197"/>
    <x v="0"/>
    <x v="10"/>
    <x v="0"/>
    <s v=""/>
    <s v="Tienda Supervisor"/>
    <s v=""/>
    <x v="9"/>
    <s v="Edison Balarca"/>
    <d v="2024-06-17T00:00:00"/>
    <s v="17:22"/>
    <x v="0"/>
    <x v="2"/>
    <x v="5"/>
    <x v="0"/>
    <x v="8"/>
    <x v="0"/>
  </r>
  <r>
    <n v="402785"/>
    <s v="ASUNTO: Reclamo mala atención aeropuerto - ticket 402785"/>
    <s v="reclama servicio lento y que su pedido demoro una eternidad.No tiene tlf.Tienda menciona que tuvieron una demora con la entrega de un triple clasico."/>
    <s v="Karl  "/>
    <x v="1529"/>
    <s v="Contacto fuera de horario - Google MB 2 - GMB - Rating: 2"/>
    <x v="4"/>
    <s v="SD"/>
    <x v="0"/>
    <x v="11"/>
    <x v="2"/>
    <s v=""/>
    <s v="Tienda Vitrina"/>
    <s v=""/>
    <x v="18"/>
    <s v="SD"/>
    <d v="2024-06-18T01:00:00"/>
    <s v="05:45"/>
    <x v="0"/>
    <x v="3"/>
    <x v="5"/>
    <x v="0"/>
    <x v="10"/>
    <x v="0"/>
  </r>
  <r>
    <n v="402831"/>
    <s v="#402831DEVOLUCION Giancarlo Mangini Mena + 157 soles"/>
    <s v="su pedido ingreso en estado cancelado porque demoro en pagar.Pedido no ingreso la boleta a tienda."/>
    <s v="Giancarlo Mangini Mena"/>
    <x v="1530"/>
    <s v="devolución"/>
    <x v="7"/>
    <s v="100270304"/>
    <x v="2"/>
    <x v="4"/>
    <x v="4"/>
    <s v="157"/>
    <s v="Sin responsable"/>
    <s v=""/>
    <x v="4"/>
    <s v="SD"/>
    <d v="2024-06-15T00:00:00"/>
    <s v="12:00-14:00"/>
    <x v="0"/>
    <x v="5"/>
    <x v="5"/>
    <x v="3"/>
    <x v="3"/>
    <x v="1"/>
  </r>
  <r>
    <n v="402891"/>
    <s v="Hola Lizet  según lo conversado telefónicamente le hago llegar este mensaje para poder atender su caso."/>
    <s v="solicita varios productos  no se le entrega su loncherita de conitos / Se le indica que lo dejó en vitrina .Lo recogera en tienda."/>
    <s v="Lizet Palacios"/>
    <x v="1531"/>
    <s v=""/>
    <x v="28"/>
    <s v="2400029129"/>
    <x v="0"/>
    <x v="15"/>
    <x v="0"/>
    <s v=""/>
    <s v="Sin responsable"/>
    <s v=""/>
    <x v="41"/>
    <s v="SD"/>
    <d v="2024-06-18T00:00:00"/>
    <s v="14:08"/>
    <x v="0"/>
    <x v="7"/>
    <x v="5"/>
    <x v="3"/>
    <x v="21"/>
    <x v="1"/>
  </r>
  <r>
    <n v="402901"/>
    <s v="Hola Megan  según lo conversado telefónicamente le hago llegar este mensaje para poder atender su caso."/>
    <s v="Solicitó combo de 4 porciones  solo le llegan 2 porciones  se coordina entrega."/>
    <s v="Megan Ramirez"/>
    <x v="1532"/>
    <s v="sin reclamo a agregador"/>
    <x v="0"/>
    <s v="2"/>
    <x v="1"/>
    <x v="3"/>
    <x v="7"/>
    <s v=""/>
    <s v="Tienda Vitrina"/>
    <s v=""/>
    <x v="105"/>
    <s v="Ximena Ccance"/>
    <d v="2024-06-18T00:00:00"/>
    <s v="14:50"/>
    <x v="0"/>
    <x v="0"/>
    <x v="5"/>
    <x v="0"/>
    <x v="33"/>
    <x v="0"/>
  </r>
  <r>
    <n v="402915"/>
    <s v="Buenas tardes deseo realizar un Reclamo"/>
    <s v="Pidió varios productos no le llegó un combo de 4 porciones / tienda envía producto faltante  no indica que fue error sistema"/>
    <s v="Larin Chamorro Riva"/>
    <x v="1533"/>
    <s v="sin reclamo a agregador"/>
    <x v="0"/>
    <s v="2185548457"/>
    <x v="1"/>
    <x v="5"/>
    <x v="1"/>
    <s v=""/>
    <s v="Tienda Vitrina"/>
    <s v=""/>
    <x v="105"/>
    <s v="Marietta Rivero"/>
    <d v="2024-06-18T00:00:00"/>
    <s v="14:48"/>
    <x v="0"/>
    <x v="0"/>
    <x v="5"/>
    <x v="0"/>
    <x v="33"/>
    <x v="0"/>
  </r>
  <r>
    <n v="402966"/>
    <s v="Hola !  según lo conversado telefónicamente le hago llegar este mensaje para poder atender su caso."/>
    <s v="cliente reclama que las galletas de la bruselina estan muy duras y no puede partirlas.Se recomienda que espere un tiempo porque estan crocantes ."/>
    <s v="Gianella Garcia"/>
    <x v="1534"/>
    <s v="sin reclamo a agregador"/>
    <x v="28"/>
    <s v="1207681583"/>
    <x v="1"/>
    <x v="3"/>
    <x v="3"/>
    <s v=""/>
    <s v="Sin responsable"/>
    <s v=""/>
    <x v="5"/>
    <s v="SD"/>
    <d v="2024-06-18T00:00:00"/>
    <s v="17:39"/>
    <x v="0"/>
    <x v="7"/>
    <x v="5"/>
    <x v="3"/>
    <x v="4"/>
    <x v="1"/>
  </r>
  <r>
    <n v="403025"/>
    <s v="Reclamo elemento extraño Aramburú: Cabello ticket #403025"/>
    <s v="Reclama que encontro un cabello en el plato  debajo del cheesecake de frutos rojos de 12 pzs / Se envía un producto nuevo."/>
    <s v="Guido Pacheco"/>
    <x v="1535"/>
    <s v="Cortesía"/>
    <x v="15"/>
    <s v="2400035532"/>
    <x v="0"/>
    <x v="3"/>
    <x v="0"/>
    <s v=""/>
    <s v="Tienda Decorado"/>
    <s v="Cabello"/>
    <x v="24"/>
    <s v="SD"/>
    <d v="2024-06-18T00:00:00"/>
    <s v="20:43"/>
    <x v="0"/>
    <x v="1"/>
    <x v="5"/>
    <x v="0"/>
    <x v="13"/>
    <x v="0"/>
  </r>
  <r>
    <n v="403049"/>
    <s v="#403049 DEVOLUCION DIEGO GIRAO - 121.00 soles"/>
    <s v="devolucion por motivos personales"/>
    <s v="Diego Girao Mesias"/>
    <x v="1536"/>
    <s v="devolución"/>
    <x v="7"/>
    <s v="200011031"/>
    <x v="2"/>
    <x v="0"/>
    <x v="4"/>
    <s v="121"/>
    <s v="Sin responsable"/>
    <s v=""/>
    <x v="4"/>
    <s v="sin responsable"/>
    <d v="2024-06-19T00:00:00"/>
    <s v="12.00-13.00"/>
    <x v="0"/>
    <x v="5"/>
    <x v="5"/>
    <x v="3"/>
    <x v="3"/>
    <x v="1"/>
  </r>
  <r>
    <n v="403053"/>
    <s v="Gracias! El cake llegó! Pero al parecer no enviaron el Topper de Happy Birthday"/>
    <s v="no le entregaron topper happy  bday   se coordina envió"/>
    <s v="Jorge Guerrero"/>
    <x v="1537"/>
    <s v=""/>
    <x v="0"/>
    <s v="100271490"/>
    <x v="2"/>
    <x v="1"/>
    <x v="4"/>
    <s v=""/>
    <s v="Tienda Vitrina"/>
    <s v=""/>
    <x v="44"/>
    <s v="Yessy Yoi Huamani"/>
    <d v="2024-06-19T00:00:00"/>
    <s v="08.00-09.00"/>
    <x v="0"/>
    <x v="0"/>
    <x v="5"/>
    <x v="0"/>
    <x v="22"/>
    <x v="0"/>
  </r>
  <r>
    <n v="403066"/>
    <s v="Hola Maria  según lo conversado telefónicamente le hago llegar este mensaje para poder atender su caso."/>
    <s v="Pidio mini maria carrotcake y le envian caja de alfajores /Repartidor tenía dos pedidos y confundió los pedidos / Cliente insistente / Tiene reclamo con agregador."/>
    <s v="Maria Eugenia Cosuillo Leon"/>
    <x v="1538"/>
    <s v="Cortesía - con reclamo a agregador"/>
    <x v="5"/>
    <s v="2185589624"/>
    <x v="1"/>
    <x v="13"/>
    <x v="1"/>
    <s v=""/>
    <s v="Delivery agregadores"/>
    <s v=""/>
    <x v="6"/>
    <s v="sd"/>
    <d v="2024-06-19T00:00:00"/>
    <s v="09.00"/>
    <x v="0"/>
    <x v="4"/>
    <x v="5"/>
    <x v="2"/>
    <x v="5"/>
    <x v="1"/>
  </r>
  <r>
    <n v="403122"/>
    <s v="Atencion libro de reclamos MAAL-001-0883"/>
    <s v="MAAL-001-0883 reclama que su bruselina de chocolate con lucuma 12pz no fue de su agrado porque tiene exceso de crema y se desarma al partirlo.producto dentro del estandar de calidad.No procede el reclamo y se indica carácteristicas"/>
    <s v="Jose Mamani"/>
    <x v="1539"/>
    <s v="Libro de reclamaciones"/>
    <x v="11"/>
    <s v="100271460"/>
    <x v="2"/>
    <x v="8"/>
    <x v="5"/>
    <s v=""/>
    <s v="Sin responsable"/>
    <s v="Exceso de ingrediente"/>
    <x v="72"/>
    <s v="SD"/>
    <d v="2024-06-18T00:00:00"/>
    <s v="20:00-21:00"/>
    <x v="1"/>
    <x v="7"/>
    <x v="5"/>
    <x v="3"/>
    <x v="8"/>
    <x v="1"/>
  </r>
  <r>
    <n v="403150"/>
    <s v="Hola! Acabo de comprar su alfajor  han cambiado el manjar!!!! No deben hacer cambias para peor 😔 antojo frustrado 😩"/>
    <s v="reclama que el manjar del alfajor no es casero. Se agradece feedback no se valida compras anteriores y no brindo datos ni evidencia."/>
    <s v="Catalina Ralston"/>
    <x v="1540"/>
    <s v=""/>
    <x v="28"/>
    <s v="sd"/>
    <x v="3"/>
    <x v="14"/>
    <x v="6"/>
    <s v=""/>
    <s v="Sin responsable"/>
    <s v=""/>
    <x v="89"/>
    <s v="sd"/>
    <d v="2024-06-21T00:00:00"/>
    <s v="sd"/>
    <x v="0"/>
    <x v="7"/>
    <x v="5"/>
    <x v="3"/>
    <x v="5"/>
    <x v="1"/>
  </r>
  <r>
    <n v="403161"/>
    <s v="Hola que tal!"/>
    <s v="no le entregaron 2 porciones de pie de pecanas  tienda envía el producto faltante."/>
    <s v="Ana del castillo"/>
    <x v="1541"/>
    <s v="sin reclamo a agregador"/>
    <x v="0"/>
    <s v="1208467977"/>
    <x v="1"/>
    <x v="3"/>
    <x v="3"/>
    <s v=""/>
    <s v="Tienda Vitrina"/>
    <s v=""/>
    <x v="60"/>
    <s v="SD"/>
    <d v="2024-06-19T01:00:00"/>
    <s v="15:36"/>
    <x v="0"/>
    <x v="0"/>
    <x v="5"/>
    <x v="0"/>
    <x v="4"/>
    <x v="0"/>
  </r>
  <r>
    <n v="403167"/>
    <s v="Buenas tardes"/>
    <s v="no llego lonchera de conitos   tienda envía el producto faltante."/>
    <s v="Paola Parraga"/>
    <x v="1542"/>
    <s v=""/>
    <x v="0"/>
    <s v="100271509"/>
    <x v="2"/>
    <x v="3"/>
    <x v="4"/>
    <s v=""/>
    <s v="Tienda Vitrina"/>
    <s v=""/>
    <x v="41"/>
    <s v="Maria Fernanda Coronado"/>
    <d v="2024-06-19T01:00:00"/>
    <s v="16:00 - 17:00"/>
    <x v="0"/>
    <x v="0"/>
    <x v="5"/>
    <x v="0"/>
    <x v="21"/>
    <x v="0"/>
  </r>
  <r>
    <n v="403197"/>
    <s v="Hola Mariela  según lo conversado telefónicamente le hago llegar este mensaje para poder atender su caso."/>
    <s v="reclama que no le llego el mouse de limon pomo -tienda envia el producto faltante."/>
    <s v="Mariela Bautista Lopez"/>
    <x v="1543"/>
    <s v=""/>
    <x v="0"/>
    <s v="100271641"/>
    <x v="2"/>
    <x v="3"/>
    <x v="4"/>
    <s v=""/>
    <s v="Tienda Vitrina"/>
    <s v=""/>
    <x v="104"/>
    <s v="sd"/>
    <d v="2024-06-19T00:00:00"/>
    <s v="17.00-18.00"/>
    <x v="0"/>
    <x v="0"/>
    <x v="5"/>
    <x v="0"/>
    <x v="41"/>
    <x v="0"/>
  </r>
  <r>
    <n v="403215"/>
    <s v="Reclamo mala atención Aeropuerto Ticket #403215"/>
    <s v="reclama que el servicio de entrega es lento   que los trabajadores estaban en tiktok y que le dieron un alfajor roto. Sin nro del cliente."/>
    <s v="Anna "/>
    <x v="1544"/>
    <s v="Google MB 1 - Rating: 1 - GMB"/>
    <x v="3"/>
    <s v="sd"/>
    <x v="0"/>
    <x v="11"/>
    <x v="0"/>
    <s v=""/>
    <s v="Tienda Vitrina"/>
    <s v=""/>
    <x v="4"/>
    <s v="Karolay Garcia"/>
    <d v="2024-06-19T00:00:00"/>
    <s v="18:57"/>
    <x v="0"/>
    <x v="3"/>
    <x v="5"/>
    <x v="0"/>
    <x v="3"/>
    <x v="0"/>
  </r>
  <r>
    <n v="403290"/>
    <s v="Reclamo mala atención Tienda San Miguel Ticket: 403272"/>
    <s v="reclama que le indicaron que no sabian si el cashdro no da vuelto y que le exigieron la tarjeta de debito.Tienda menciona que se le brindo opciones y el cliente se incomodo.Sin celular del cliente."/>
    <s v="Tienda San Miguel"/>
    <x v="1545"/>
    <s v=""/>
    <x v="3"/>
    <s v="SD"/>
    <x v="0"/>
    <x v="4"/>
    <x v="0"/>
    <s v=""/>
    <s v="Tienda Cajer@"/>
    <s v=""/>
    <x v="4"/>
    <s v="SD"/>
    <d v="2024-06-20T00:00:00"/>
    <s v="9:45"/>
    <x v="0"/>
    <x v="3"/>
    <x v="5"/>
    <x v="0"/>
    <x v="3"/>
    <x v="0"/>
  </r>
  <r>
    <n v="403300"/>
    <s v="Atencion libro de reclamos MAAL-001-0884"/>
    <s v="MAAL-001-0884 no brinda informacion   no responde llamadas"/>
    <s v="Maria Loreto"/>
    <x v="1546"/>
    <s v="Libro de reclamaciones - No responde llamada"/>
    <x v="11"/>
    <s v="sd"/>
    <x v="3"/>
    <x v="14"/>
    <x v="6"/>
    <s v=""/>
    <s v="SD"/>
    <s v=""/>
    <x v="4"/>
    <s v="SD"/>
    <d v="2024-06-20T00:00:00"/>
    <s v="sd"/>
    <x v="1"/>
    <x v="7"/>
    <x v="5"/>
    <x v="1"/>
    <x v="3"/>
    <x v="1"/>
  </r>
  <r>
    <n v="403378"/>
    <s v="Hola !  según lo conversado telefónicamente le hago llegar este mensaje para poder atender su caso."/>
    <s v="Reclama 4 horas de retraso en su pedido / Cp no coloco la fecha en la guía /se entrega el pedido con demora. Se ofrece disculpas"/>
    <s v="Cesar Feria"/>
    <x v="1547"/>
    <s v="Pedidos Fuera de hora"/>
    <x v="4"/>
    <s v="2400029922"/>
    <x v="0"/>
    <x v="0"/>
    <x v="4"/>
    <s v=""/>
    <s v="Central de Pedidos"/>
    <s v=""/>
    <x v="18"/>
    <s v="sd"/>
    <d v="2024-06-20T00:00:00"/>
    <s v="09:00-10:00"/>
    <x v="0"/>
    <x v="3"/>
    <x v="5"/>
    <x v="1"/>
    <x v="10"/>
    <x v="1"/>
  </r>
  <r>
    <n v="403397"/>
    <s v="FEEDBACK RECLAMO PEDIDO EQUIVOCADO TIENDA Santa Catalina #403397"/>
    <s v="pidio dulzura de pecana de 12 pzs y le llego una mini maria chocolate y un alfajor personal / Se informa a tienda que se enviará el día 21/06"/>
    <s v="Kevin Andy Velarde Acosta"/>
    <x v="1548"/>
    <s v="Cortesía - sin reclamo a agregador"/>
    <x v="2"/>
    <s v="1209384143"/>
    <x v="1"/>
    <x v="15"/>
    <x v="3"/>
    <s v="58.00"/>
    <s v="Tienda Vitrina"/>
    <s v=""/>
    <x v="18"/>
    <s v="Gabriela"/>
    <d v="2024-06-20T00:00:00"/>
    <s v="15:10"/>
    <x v="0"/>
    <x v="2"/>
    <x v="5"/>
    <x v="0"/>
    <x v="10"/>
    <x v="0"/>
  </r>
  <r>
    <n v="403456"/>
    <s v="Hola  buenas noches acabo de realizar un pedido por pedidos ya y me envíaron algo totalmente distinto a lo que pedí"/>
    <s v="pidió porción de tres leches de chocolate y le llego lonchería de conitos / Tienda indica salió el pedido completo. Cliente indica que las dos boletas estaban en el pedido. Tienda le envia la porción correcta  ellos tomaron la decisión de enviarle"/>
    <s v="Daniella Suarez"/>
    <x v="1549"/>
    <s v="con reclamo a agregador"/>
    <x v="5"/>
    <s v="1209718792"/>
    <x v="1"/>
    <x v="6"/>
    <x v="3"/>
    <s v=""/>
    <s v="Delivery agregadores"/>
    <s v=""/>
    <x v="41"/>
    <s v="SD"/>
    <d v="2024-06-20T01:00:00"/>
    <s v="20:00"/>
    <x v="0"/>
    <x v="4"/>
    <x v="5"/>
    <x v="2"/>
    <x v="21"/>
    <x v="1"/>
  </r>
  <r>
    <n v="403461"/>
    <s v="Hola Rodrigo  según lo conversado telefónicamente le hago llegar este mensaje para poder atender su caso."/>
    <s v="Pidió porción de torta de chocolate y milkshake  no le llega porción de torta de chocolate / Tienda envió pedido completo / Error de motorizado  se ofrece cortesía"/>
    <s v="Rodrigo Nuñez Melgar"/>
    <x v="1550"/>
    <s v="Cortesía - con reclamo a agregador"/>
    <x v="5"/>
    <s v="1209716947"/>
    <x v="1"/>
    <x v="7"/>
    <x v="3"/>
    <s v="16.00"/>
    <s v="Delivery agregadores"/>
    <s v=""/>
    <x v="7"/>
    <s v="SD"/>
    <d v="2024-06-20T00:00:00"/>
    <s v="19:12"/>
    <x v="0"/>
    <x v="4"/>
    <x v="5"/>
    <x v="2"/>
    <x v="4"/>
    <x v="1"/>
  </r>
  <r>
    <n v="403462"/>
    <s v="FEEDBACK RECLAMO PEDIDO EQUIVOCADO TIENDA Aramburu #403462"/>
    <s v="Le llego porcion de crocante y no porcion de torta de chocolate  tienda envía el faltante. Cliente solicito boleta le llego factura  se cambia"/>
    <s v="Angie Gabriela Rojas"/>
    <x v="1551"/>
    <s v="Cortesía - sin reclamo a agregador - facturaAgregador"/>
    <x v="2"/>
    <s v="1209819528"/>
    <x v="1"/>
    <x v="3"/>
    <x v="3"/>
    <s v=""/>
    <s v="Tienda Vitrina"/>
    <s v=""/>
    <x v="56"/>
    <s v="María Coronado"/>
    <d v="2024-06-20T00:00:00"/>
    <s v="19:53"/>
    <x v="0"/>
    <x v="2"/>
    <x v="5"/>
    <x v="0"/>
    <x v="4"/>
    <x v="0"/>
  </r>
  <r>
    <n v="403477"/>
    <s v="FEEDBACK RECLAMO PEDIDO EQUIVOCADO TIENDA La Mariana #403477"/>
    <s v="solicito un minimaria de carrot cake y le llego una pocion de carrot cake / Se coordia envío"/>
    <s v="Pamela Vivo Bueno"/>
    <x v="1552"/>
    <s v="Cortesía - sin reclamo a agregador"/>
    <x v="2"/>
    <s v="5764632746831970778"/>
    <x v="1"/>
    <x v="12"/>
    <x v="7"/>
    <s v="16.00"/>
    <s v="Tienda Vitrina"/>
    <s v=""/>
    <x v="49"/>
    <s v="Andres"/>
    <d v="2024-06-20T01:00:00"/>
    <s v="20:24"/>
    <x v="0"/>
    <x v="2"/>
    <x v="5"/>
    <x v="0"/>
    <x v="4"/>
    <x v="0"/>
  </r>
  <r>
    <n v="403533"/>
    <s v="Hola! Buenas tardes"/>
    <s v="no llego dedicatoria  se coordina envió"/>
    <s v="Ana Lucia Reyes"/>
    <x v="1553"/>
    <s v=""/>
    <x v="14"/>
    <s v="100272081"/>
    <x v="2"/>
    <x v="6"/>
    <x v="4"/>
    <s v=""/>
    <s v="Tienda Vitrina"/>
    <s v=""/>
    <x v="4"/>
    <s v="Rebeca"/>
    <d v="2024-06-21T00:00:00"/>
    <s v="11.00-12.00"/>
    <x v="0"/>
    <x v="0"/>
    <x v="5"/>
    <x v="0"/>
    <x v="14"/>
    <x v="0"/>
  </r>
  <r>
    <n v="403633"/>
    <s v="FEEDBACK RECLAMO PEDIDO EQUIVOCADO TIENDA SANTA CATA #403633"/>
    <s v="solicito minimaria red velvet y le llego minimaria carrot cake - se coordina envio"/>
    <s v="Carmen Valladolid"/>
    <x v="1554"/>
    <s v="Cortesía"/>
    <x v="2"/>
    <s v="100272169"/>
    <x v="2"/>
    <x v="15"/>
    <x v="4"/>
    <s v="49.00"/>
    <s v="Tienda Vitrina"/>
    <s v=""/>
    <x v="17"/>
    <s v="Joe Fuentes"/>
    <d v="2024-06-21T00:00:00"/>
    <s v="15:00-16:00"/>
    <x v="0"/>
    <x v="2"/>
    <x v="5"/>
    <x v="0"/>
    <x v="2"/>
    <x v="0"/>
  </r>
  <r>
    <n v="403699"/>
    <s v="Reclamo mala atención Aramburu Ticket: 403699"/>
    <s v="como estas seguro que tomaran enserio esto? / Cliente no responde correo"/>
    <s v="Luis Yancari"/>
    <x v="1555"/>
    <s v="HON - sin télefono"/>
    <x v="3"/>
    <s v="sd"/>
    <x v="0"/>
    <x v="3"/>
    <x v="6"/>
    <s v=""/>
    <s v="SD"/>
    <s v=""/>
    <x v="4"/>
    <s v="sd"/>
    <d v="2024-06-21T00:00:00"/>
    <s v="20.09"/>
    <x v="0"/>
    <x v="3"/>
    <x v="5"/>
    <x v="1"/>
    <x v="3"/>
    <x v="1"/>
  </r>
  <r>
    <n v="403705"/>
    <s v="FEEDBACK RECLAMO PEDIDO EQUIVOCADO TIENDA LA MAR #403705"/>
    <s v="Pidió 01 Porción de carrot cake  le entregaron 01 porción de crocante de manzana // se coordina con tienda el envío del producto correcto"/>
    <s v="Susan Abanto"/>
    <x v="1556"/>
    <s v="Cortesía"/>
    <x v="2"/>
    <s v="2400047610"/>
    <x v="0"/>
    <x v="1"/>
    <x v="0"/>
    <s v=""/>
    <s v="Tienda Vitrina"/>
    <s v=""/>
    <x v="56"/>
    <s v="Dany Medina"/>
    <d v="2024-06-21T00:00:00"/>
    <s v="20.17"/>
    <x v="0"/>
    <x v="2"/>
    <x v="5"/>
    <x v="0"/>
    <x v="4"/>
    <x v="0"/>
  </r>
  <r>
    <n v="403710"/>
    <s v="Reclamo mala atención La mar Ticket403710"/>
    <s v="Demsiado lentos para entregar el pedido por delivery"/>
    <s v="Hector Gonzalez"/>
    <x v="1557"/>
    <s v="Google MB 1 - Rating: 1 - GMB"/>
    <x v="4"/>
    <s v="sd"/>
    <x v="3"/>
    <x v="1"/>
    <x v="6"/>
    <s v=""/>
    <s v="Tienda"/>
    <s v=""/>
    <x v="4"/>
    <s v="SD"/>
    <d v="2024-06-21T00:00:00"/>
    <s v="09.44"/>
    <x v="0"/>
    <x v="3"/>
    <x v="5"/>
    <x v="0"/>
    <x v="3"/>
    <x v="0"/>
  </r>
  <r>
    <n v="403714"/>
    <s v="Libro de reclamos empaque-San Miguel Ticket:403714"/>
    <s v="MAAL-001-0885 reclamo por que frappe le llego derramado / Se le indica que lleva el precinto de seguridad  se le ofrecerá una cortesía"/>
    <s v="Karina Portocarrero"/>
    <x v="1558"/>
    <s v="Contacto fuera de horario - sin reclamo a agregador"/>
    <x v="19"/>
    <s v="2185790845"/>
    <x v="1"/>
    <x v="4"/>
    <x v="1"/>
    <s v=""/>
    <s v="Delivery agregadores"/>
    <s v=""/>
    <x v="167"/>
    <s v="SD"/>
    <d v="2024-06-21T01:00:00"/>
    <s v="21:38"/>
    <x v="1"/>
    <x v="4"/>
    <x v="5"/>
    <x v="2"/>
    <x v="61"/>
    <x v="1"/>
  </r>
  <r>
    <n v="403795"/>
    <s v="Buen día! Realice un pedido con ustedes por pedidos ya  era un detalle para mi esposa por el nacimiento de nuestra bebé. Y acabo de recibirlo en estas condiciones"/>
    <s v="Movimiento  se deriva al cliente a su soporte"/>
    <s v="Sandor Adolfo Gonzalez Gamarra"/>
    <x v="1559"/>
    <s v="con reclamo a agregador"/>
    <x v="5"/>
    <s v="1211434724"/>
    <x v="1"/>
    <x v="9"/>
    <x v="3"/>
    <s v=""/>
    <s v="Delivery agregadores"/>
    <s v=""/>
    <x v="18"/>
    <s v="sd"/>
    <d v="2024-06-22T00:00:00"/>
    <s v="11:17"/>
    <x v="0"/>
    <x v="4"/>
    <x v="5"/>
    <x v="2"/>
    <x v="10"/>
    <x v="1"/>
  </r>
  <r>
    <n v="403811"/>
    <s v="Yo tengo una queja sobre esa torta  cuando la compré y cantamos hb a las 2 horas no estaba crocante"/>
    <s v="Solicitó un bruselina de fresas y vainilla 12p que consumió tras 6 horas  reclama que estaba húmeda y que más parecía un bizcocho. Se explica tiempo de consumo y se indica que se tomarán medidas correctivas. Cliente conforme."/>
    <s v="Rita Montoya"/>
    <x v="1560"/>
    <s v=""/>
    <x v="28"/>
    <s v="2400034884"/>
    <x v="0"/>
    <x v="2"/>
    <x v="0"/>
    <s v=""/>
    <s v="Sin responsable"/>
    <s v=""/>
    <x v="85"/>
    <s v="sd"/>
    <d v="2024-06-12T00:00:00"/>
    <s v="19:23"/>
    <x v="0"/>
    <x v="7"/>
    <x v="5"/>
    <x v="3"/>
    <x v="8"/>
    <x v="1"/>
  </r>
  <r>
    <n v="403819"/>
    <s v="Hola Walter  según lo conversado telefónicamente le hago llegar este mensaje para poder atender su caso."/>
    <s v="Asesora no explica al cliente que primero debe pagar para realizar una reprogramación. cliente demora en responder por whasta y ya el horario indicado no estaba disponible  Cliente incómodo por la situación. No se le cobra el delivery y se ofrece disculpa"/>
    <s v="Walter Alan Saavedra Valverde"/>
    <x v="1561"/>
    <s v="Pedido no entregado"/>
    <x v="3"/>
    <s v="100272372"/>
    <x v="2"/>
    <x v="4"/>
    <x v="4"/>
    <s v=""/>
    <s v="Atención al cliente"/>
    <s v=""/>
    <x v="4"/>
    <s v="atencion al cliente"/>
    <d v="2024-06-22T00:00:00"/>
    <s v="13:00-14:00"/>
    <x v="0"/>
    <x v="3"/>
    <x v="5"/>
    <x v="1"/>
    <x v="3"/>
    <x v="1"/>
  </r>
  <r>
    <n v="403871"/>
    <s v="Reclamo mala atención San Miguel ticket 403871"/>
    <s v="Indica que la cajera tuvo una mala actitud al atenderlo y demoraron en atender y entregarle el pedido / se ofrece disculpas y se coordina un detalle."/>
    <s v="Luis Almeyda"/>
    <x v="1562"/>
    <s v="Cortesía"/>
    <x v="3"/>
    <s v="2400070257"/>
    <x v="0"/>
    <x v="4"/>
    <x v="0"/>
    <s v=""/>
    <s v="Tienda Cajer@"/>
    <s v=""/>
    <x v="4"/>
    <s v="Paloma Luque"/>
    <d v="2024-06-22T00:00:00"/>
    <s v="15.59"/>
    <x v="0"/>
    <x v="3"/>
    <x v="5"/>
    <x v="0"/>
    <x v="3"/>
    <x v="0"/>
  </r>
  <r>
    <n v="403893"/>
    <s v="Hola Ana Lucia  según lo conversado telefónicamente le hago llegar este mensaje para poder atender su caso."/>
    <s v="pidió varios productos  no le llegó 3 porciones de torta de chocolate y 1 porción de pie de limón // se puso en contacto con rappi y fue compensado"/>
    <s v="Ana Lucia Poggi Guevara"/>
    <x v="1563"/>
    <s v="con reclamo a agregador"/>
    <x v="0"/>
    <s v="2185837025"/>
    <x v="1"/>
    <x v="6"/>
    <x v="1"/>
    <s v=""/>
    <s v="Tienda Vitrina"/>
    <s v=""/>
    <x v="18"/>
    <s v="SD"/>
    <d v="2024-06-22T00:00:00"/>
    <s v="15.36"/>
    <x v="0"/>
    <x v="0"/>
    <x v="5"/>
    <x v="0"/>
    <x v="10"/>
    <x v="0"/>
  </r>
  <r>
    <n v="403917"/>
    <s v="Asunto: Reclamo elemento extraño San Miguel: Papel Manteca  ticket #403917"/>
    <s v="cliente indica que llego un pedazo de papel manteca en la minimaria bruselina de vainilla con fresas  / Se le ofrece la reposición del producto"/>
    <s v="Milagros Flores"/>
    <x v="1564"/>
    <s v="Cortesía"/>
    <x v="15"/>
    <s v="2400070049"/>
    <x v="0"/>
    <x v="4"/>
    <x v="0"/>
    <s v="49.00"/>
    <s v="Tienda Decorado"/>
    <s v="papel manteca"/>
    <x v="61"/>
    <s v="sd"/>
    <d v="2024-06-22T00:00:00"/>
    <s v="09:20"/>
    <x v="0"/>
    <x v="1"/>
    <x v="5"/>
    <x v="0"/>
    <x v="2"/>
    <x v="0"/>
  </r>
  <r>
    <n v="403944"/>
    <s v="Ha enviado una Imagen"/>
    <s v="reclama que ralladura de chocolate tiene sabor a perfume y suavizante dándole un sabor agrio  deshecha el producto // se deriva a agregador// reclamo no procede"/>
    <s v="Jessica Montes Uribe"/>
    <x v="1565"/>
    <s v="con reclamo a agregador"/>
    <x v="28"/>
    <s v="1"/>
    <x v="1"/>
    <x v="2"/>
    <x v="7"/>
    <s v=""/>
    <s v="Sin responsable"/>
    <s v=""/>
    <x v="23"/>
    <s v="SD"/>
    <d v="2024-06-22T00:00:00"/>
    <s v="18:09"/>
    <x v="0"/>
    <x v="7"/>
    <x v="5"/>
    <x v="3"/>
    <x v="2"/>
    <x v="1"/>
  </r>
  <r>
    <n v="403950"/>
    <s v="Si por favor"/>
    <s v="Tardanza de 1 hora // se consultó con tienda sobre la demora y no nos dan el motivo. Pedido entregado"/>
    <s v="Aarón Acosta"/>
    <x v="1566"/>
    <s v=""/>
    <x v="4"/>
    <s v="100272490"/>
    <x v="2"/>
    <x v="4"/>
    <x v="5"/>
    <s v=""/>
    <s v="Tienda Decorado"/>
    <s v=""/>
    <x v="61"/>
    <s v="Keilys Hernández"/>
    <d v="2024-06-22T00:00:00"/>
    <s v="20.00-21.00"/>
    <x v="0"/>
    <x v="3"/>
    <x v="5"/>
    <x v="0"/>
    <x v="2"/>
    <x v="0"/>
  </r>
  <r>
    <n v="403954"/>
    <s v="Buenas noches"/>
    <s v="pidió 01 porción carrot cake y 01 galleta rellena de nutella  no le llegó 01 galleta de nutella. El producto no salio en la boleta ni comanda. Se coordina con tienda el envío del producto"/>
    <s v="Lissette Soteldo"/>
    <x v="1567"/>
    <s v="sin reclamo a agregador"/>
    <x v="0"/>
    <s v="1212188555"/>
    <x v="1"/>
    <x v="5"/>
    <x v="3"/>
    <s v=""/>
    <s v="Sistema"/>
    <s v=""/>
    <x v="31"/>
    <s v="sd"/>
    <d v="2024-06-22T00:00:00"/>
    <s v="20.43"/>
    <x v="0"/>
    <x v="0"/>
    <x v="5"/>
    <x v="4"/>
    <x v="17"/>
    <x v="1"/>
  </r>
  <r>
    <n v="403964"/>
    <s v="No llego ningún pedido aquí !!!"/>
    <s v="Desea saber porque no llego su pedido  se le indica que no tenemos registrado su pedido. cliente conforme."/>
    <s v="Mariana Figari Malaga"/>
    <x v="1568"/>
    <s v="Contacto fuera de horario"/>
    <x v="28"/>
    <s v="sd"/>
    <x v="3"/>
    <x v="14"/>
    <x v="6"/>
    <s v=""/>
    <s v="Sin responsable"/>
    <s v=""/>
    <x v="4"/>
    <s v="SD"/>
    <d v="2024-06-22T00:00:00"/>
    <s v="21:34"/>
    <x v="0"/>
    <x v="7"/>
    <x v="5"/>
    <x v="3"/>
    <x v="3"/>
    <x v="1"/>
  </r>
  <r>
    <n v="403970"/>
    <s v="Reclamo calidad de producto San Miguel ticket 403970"/>
    <s v="Indica que la minimaria redvelvet que compró estaba seca nos envía sus evidencias pero no se puede verificar el lote por falta de rótulo   se consulta con tienda/ se le brinda una cortesía"/>
    <s v="Lady Marleny Perez Cabellos"/>
    <x v="1569"/>
    <s v=""/>
    <x v="1"/>
    <s v="2400070593"/>
    <x v="0"/>
    <x v="4"/>
    <x v="0"/>
    <s v=""/>
    <s v="Tienda / Producción"/>
    <s v="Seco"/>
    <x v="84"/>
    <s v="SD"/>
    <d v="2024-06-22T01:00:00"/>
    <s v="22:10"/>
    <x v="0"/>
    <x v="1"/>
    <x v="5"/>
    <x v="1"/>
    <x v="2"/>
    <x v="0"/>
  </r>
  <r>
    <n v="403991"/>
    <s v="Reclamo calidad de elemento extraño- Tienda Camacho: Tipo de contaminación cabello - ticket #403991"/>
    <s v="Se encontró cabello dentro del keke  clienta envía evidencia/ se autoriza envió de otro keke"/>
    <s v="Juan Diego Vasquez"/>
    <x v="1570"/>
    <s v="Cortesía"/>
    <x v="15"/>
    <s v="2400020479"/>
    <x v="0"/>
    <x v="7"/>
    <x v="5"/>
    <s v=""/>
    <s v="Producción"/>
    <s v="Cabello"/>
    <x v="150"/>
    <s v="SD"/>
    <d v="2024-06-16T01:00:00"/>
    <s v="20:30"/>
    <x v="0"/>
    <x v="1"/>
    <x v="5"/>
    <x v="1"/>
    <x v="11"/>
    <x v="1"/>
  </r>
  <r>
    <n v="404068"/>
    <s v="Reclamo mala atención Aramburú Ticket: 404051"/>
    <s v="Me parece que deben atender más rápido a los delivery  ya que usualmente necesitan pedido pequeños y les hacen 30 minutos lo cual es injusto para ellos"/>
    <s v="Tienda Aramburú"/>
    <x v="1571"/>
    <s v="Google MB 2 - GMB - Rating: 2"/>
    <x v="4"/>
    <s v="SD"/>
    <x v="3"/>
    <x v="3"/>
    <x v="6"/>
    <s v=""/>
    <s v="Tienda"/>
    <s v=""/>
    <x v="4"/>
    <s v="SD"/>
    <d v="2024-06-23T00:00:00"/>
    <s v="16:56"/>
    <x v="0"/>
    <x v="3"/>
    <x v="5"/>
    <x v="0"/>
    <x v="3"/>
    <x v="0"/>
  </r>
  <r>
    <n v="404074"/>
    <s v="Hola Camila  según lo conversado telefónicamente le hago llegar este mensaje para poder atender su caso."/>
    <s v="solicitó un love box  indica que estanlos brownies están secos y azucarados  se verificó en evidencias que está dentro del estándar de calidad  se le explica"/>
    <s v="Camila Escobar Oballe"/>
    <x v="1572"/>
    <s v="sin reclamo a agregador"/>
    <x v="28"/>
    <s v="2185935767"/>
    <x v="1"/>
    <x v="12"/>
    <x v="1"/>
    <s v=""/>
    <s v="Sin responsable"/>
    <s v=""/>
    <x v="4"/>
    <s v="SD"/>
    <d v="2024-06-23T00:00:00"/>
    <s v="15.29"/>
    <x v="0"/>
    <x v="7"/>
    <x v="5"/>
    <x v="3"/>
    <x v="3"/>
    <x v="1"/>
  </r>
  <r>
    <n v="404082"/>
    <s v="Gracias por comunicarte con VENTCAST SAC. Distribuidor oficial de ventanas herméticas y acústicas de aluminio de THERMIA BARCELONA ¿Cómo podemos ayudarte?"/>
    <s v="Reclama pedido movido  se consulta con tienda indica que el pedido salió en buenas condiciones / Se deriva a cliente a soporte de su canal de compra"/>
    <s v="Amparo Castillo"/>
    <x v="1573"/>
    <s v="sin reclamo a agregador"/>
    <x v="5"/>
    <s v="1212872463"/>
    <x v="1"/>
    <x v="6"/>
    <x v="3"/>
    <s v=""/>
    <s v="Delivery agregadores"/>
    <s v=""/>
    <x v="2"/>
    <s v="sd"/>
    <d v="2024-06-23T00:00:00"/>
    <s v="16.30"/>
    <x v="0"/>
    <x v="4"/>
    <x v="5"/>
    <x v="2"/>
    <x v="2"/>
    <x v="1"/>
  </r>
  <r>
    <n v="404091"/>
    <s v="Reclamo mala atención Chorrillos Ticket 404091"/>
    <s v="Quizo pagar con billetes nuevos y el casdro no le aceptaba. su esposo tuvo que ayudarla a pagar pero la actitud de la cajera fue indiferente al no brindarle opció de yape y solo indicar que no la pordrá atender  disculpas y cortesía pendiente"/>
    <s v="Leslie Echavarría"/>
    <x v="1574"/>
    <s v=""/>
    <x v="3"/>
    <s v="sd"/>
    <x v="0"/>
    <x v="6"/>
    <x v="0"/>
    <s v=""/>
    <s v="Tienda Cajer@"/>
    <s v=""/>
    <x v="4"/>
    <s v="SD"/>
    <d v="2024-06-23T00:00:00"/>
    <s v="18:00-19:00"/>
    <x v="0"/>
    <x v="3"/>
    <x v="5"/>
    <x v="0"/>
    <x v="3"/>
    <x v="0"/>
  </r>
  <r>
    <n v="404092"/>
    <s v="Hola  qué tal?"/>
    <s v="reclama que pidio porción de tres leches de chocolate y le entregaron porción de tres leches clásica. La boleta estaba correcta y el cliente no acepta que haya solicitado porcion tres leches clasica.Cortesia cliente insistente."/>
    <s v="Camila "/>
    <x v="1575"/>
    <s v="Cortesía"/>
    <x v="28"/>
    <s v="2400037786"/>
    <x v="0"/>
    <x v="2"/>
    <x v="0"/>
    <s v=""/>
    <s v="Tienda Vitrina"/>
    <s v=""/>
    <x v="46"/>
    <s v="Natasha Calzadilla"/>
    <d v="2024-06-23T00:00:00"/>
    <s v="18:06"/>
    <x v="0"/>
    <x v="7"/>
    <x v="5"/>
    <x v="0"/>
    <x v="4"/>
    <x v="0"/>
  </r>
  <r>
    <n v="404109"/>
    <s v="Constancia devolucion Maria Almenara"/>
    <s v="dirección errada   ya no desea el producto"/>
    <s v="Jimena Su Shein"/>
    <x v="1576"/>
    <s v="devolución"/>
    <x v="7"/>
    <s v="200011066"/>
    <x v="2"/>
    <x v="1"/>
    <x v="4"/>
    <s v="114.90"/>
    <s v="Sin responsable"/>
    <s v=""/>
    <x v="4"/>
    <s v="SD"/>
    <d v="2024-06-23T00:00:00"/>
    <s v="18:00-19.00"/>
    <x v="0"/>
    <x v="5"/>
    <x v="5"/>
    <x v="3"/>
    <x v="3"/>
    <x v="1"/>
  </r>
  <r>
    <n v="404137"/>
    <s v="Hola Hernan  según lo conversado telefónicamente le hago llegar este mensaje para poder atender su caso."/>
    <s v="Solicito 1 MiniMaria de chocolate y 1 loncherita de conitos pero le llego porción de torta de chocolate y 1 cookiss cramberrie. Driver cruzo las entregas. Se explica al cliente que debe realizar el reclamo a soporte. Cliente negativo e inconforme con la r"/>
    <s v="Hernan Adriazola"/>
    <x v="1577"/>
    <s v="con reclamo a agregador"/>
    <x v="5"/>
    <s v="1213389495"/>
    <x v="1"/>
    <x v="10"/>
    <x v="3"/>
    <s v=""/>
    <s v="Delivery agregadores"/>
    <s v=""/>
    <x v="18"/>
    <s v="SD"/>
    <d v="2024-06-23T00:00:00"/>
    <s v="20:49"/>
    <x v="0"/>
    <x v="4"/>
    <x v="5"/>
    <x v="2"/>
    <x v="10"/>
    <x v="1"/>
  </r>
  <r>
    <n v="404151"/>
    <s v="Libro de reclamos pedido equivocado San miguel Ticket:404151"/>
    <s v="MAAL-001-0886 Solicito porción de chocolate y le llego porción de tres leches de chocolate. Se entrega el pedido correcto"/>
    <s v="Javier Ruiz Muñoz"/>
    <x v="1578"/>
    <s v="Libro de reclamaciones - Cortesía"/>
    <x v="20"/>
    <s v="SD"/>
    <x v="0"/>
    <x v="4"/>
    <x v="0"/>
    <s v=""/>
    <s v="Tienda Vitrina"/>
    <s v=""/>
    <x v="47"/>
    <s v="SD"/>
    <d v="2024-06-23T00:00:00"/>
    <s v="18:00"/>
    <x v="1"/>
    <x v="2"/>
    <x v="5"/>
    <x v="0"/>
    <x v="4"/>
    <x v="0"/>
  </r>
  <r>
    <n v="404192"/>
    <s v="Libro de reclamos pedido incompleto La mar   Ticket:404192"/>
    <s v="MAAL-001-0887 no le llego el Frappe Moccha  no tiene evidencia. La entrega fue hace 3 dias.Tienda no recuerda el pedido y delivery tampoco. Se ofrece un detalle por cliente frecuente."/>
    <s v="Miguel Angel Pablo"/>
    <x v="1579"/>
    <s v="Libro de reclamaciones - Cortesía"/>
    <x v="11"/>
    <s v="100271813"/>
    <x v="2"/>
    <x v="1"/>
    <x v="4"/>
    <s v="16.00"/>
    <s v="Sin responsable"/>
    <s v=""/>
    <x v="167"/>
    <s v="sd"/>
    <d v="2024-06-21T00:00:00"/>
    <s v="10:00-11:00"/>
    <x v="1"/>
    <x v="0"/>
    <x v="5"/>
    <x v="3"/>
    <x v="61"/>
    <x v="1"/>
  </r>
  <r>
    <n v="404247"/>
    <s v="ASUNTO: FEEDBACK RECLAMO PEDIDO EQUIVOCADO TIENDA ENCALADA #404247"/>
    <s v="Solicitó un combo almuerzo  le entregaron un combo playero. Tienda se vuelve a equivocar y envía un wrap de pollo y era de pavo. Se coordina nuevo envío mas una cortesía de  galleta."/>
    <s v="Alejandra Barrantes"/>
    <x v="1580"/>
    <s v="Cortesía"/>
    <x v="3"/>
    <s v="2400048010"/>
    <x v="0"/>
    <x v="8"/>
    <x v="0"/>
    <s v="69.00"/>
    <s v="Tienda Vitrina"/>
    <s v=""/>
    <x v="103"/>
    <s v="Alexander Zuloaga"/>
    <d v="2024-06-24T00:00:00"/>
    <s v="12:56"/>
    <x v="0"/>
    <x v="3"/>
    <x v="5"/>
    <x v="0"/>
    <x v="33"/>
    <x v="0"/>
  </r>
  <r>
    <n v="404275"/>
    <s v="Reclamo mala atención Aramburu Ticket:404275"/>
    <s v="MAAL-001-0888 reclama que el cashdro no acepta billetes nuevos y que la atencion de la cajera fue deficiente y sin empatia .Su porcion de torta de chocolate estaba con rastros de chocolate en todo el borde. Se pide disculpas y una cortesia."/>
    <s v="Eliu Esteban Camasca Arroyo"/>
    <x v="1581"/>
    <s v="Libro de reclamaciones - Cortesía"/>
    <x v="12"/>
    <s v="2400036831"/>
    <x v="0"/>
    <x v="3"/>
    <x v="0"/>
    <s v=""/>
    <s v="Tienda Cajer@"/>
    <s v=""/>
    <x v="4"/>
    <s v="cashdro y cajera"/>
    <d v="2024-06-24T00:00:00"/>
    <s v="12:42"/>
    <x v="1"/>
    <x v="3"/>
    <x v="5"/>
    <x v="0"/>
    <x v="3"/>
    <x v="0"/>
  </r>
  <r>
    <n v="404279"/>
    <s v="Reclamo tarjeta dedicatoria  Bolivar  Ticket :404279"/>
    <s v="No llegó tarjeta impresa/ Se envía virtual a solicitud del cliente y se ofrece cortesia."/>
    <s v="Elizabeth Julissa Rojas Vega"/>
    <x v="1582"/>
    <s v="Cortesía"/>
    <x v="8"/>
    <s v="100272172"/>
    <x v="2"/>
    <x v="5"/>
    <x v="4"/>
    <s v=""/>
    <s v="Tienda Vitrina"/>
    <s v=""/>
    <x v="4"/>
    <s v="sd"/>
    <d v="2024-06-24T00:00:00"/>
    <s v="14:00-15:00"/>
    <x v="0"/>
    <x v="0"/>
    <x v="5"/>
    <x v="0"/>
    <x v="7"/>
    <x v="0"/>
  </r>
  <r>
    <n v="404288"/>
    <s v="Hola Alicia  según lo conversado telefónicamente le hago llegar este mensaje para poder atender su caso."/>
    <s v="no le entregaron brownie de 72% unidad  cliente menciona que lo recogera en tienda."/>
    <s v="Alicia Chumbe Mendoza"/>
    <x v="1583"/>
    <s v=""/>
    <x v="0"/>
    <s v="06226"/>
    <x v="5"/>
    <x v="12"/>
    <x v="8"/>
    <s v=""/>
    <s v="Tienda Vitrina"/>
    <s v=""/>
    <x v="87"/>
    <s v="Naomi Granados"/>
    <d v="2024-06-24T00:00:00"/>
    <s v="13:37"/>
    <x v="0"/>
    <x v="0"/>
    <x v="5"/>
    <x v="0"/>
    <x v="34"/>
    <x v="0"/>
  </r>
  <r>
    <n v="404362"/>
    <s v="Reclamo mala atención Paso 28 Ticket #404362"/>
    <s v="Tienda no le coloco fugde a su porción torta de chocolate  le indicaron que no siempre se coloca. Caso derivado por Carla Beltran. se da cortesías"/>
    <s v="Christian Paredes "/>
    <x v="1584"/>
    <s v="Cortesía"/>
    <x v="3"/>
    <s v="sd"/>
    <x v="0"/>
    <x v="2"/>
    <x v="0"/>
    <s v=""/>
    <s v="Tienda"/>
    <s v=""/>
    <x v="4"/>
    <s v="sd"/>
    <d v="2024-06-23T00:00:00"/>
    <s v="sd"/>
    <x v="0"/>
    <x v="3"/>
    <x v="5"/>
    <x v="0"/>
    <x v="3"/>
    <x v="0"/>
  </r>
  <r>
    <n v="404404"/>
    <s v="FEEDBACK RECLAMO PEDIDO EQUIVOCADO TIENDA La encalada#404404"/>
    <s v="pidio mini maria red velvet y le llego keke de zanahoria 8pz- se cordina envio de minimaria redvelvet"/>
    <s v="Jorge Arturo Perez Herrera"/>
    <x v="1585"/>
    <s v="Cortesía - con reclamo a agregador"/>
    <x v="2"/>
    <s v="2186034115"/>
    <x v="1"/>
    <x v="8"/>
    <x v="1"/>
    <s v=""/>
    <s v="Tienda Vitrina"/>
    <s v=""/>
    <x v="36"/>
    <s v="Edduar Perez"/>
    <d v="2024-06-24T00:00:00"/>
    <s v="20:34"/>
    <x v="0"/>
    <x v="2"/>
    <x v="5"/>
    <x v="0"/>
    <x v="11"/>
    <x v="0"/>
  </r>
  <r>
    <n v="404407"/>
    <s v="Hola"/>
    <s v="pidió varios productos no le enviaron  01 lonchera de conitos. Se coordina la entrega"/>
    <s v="Rosana Arakaki"/>
    <x v="1586"/>
    <s v="con reclamo a agregador"/>
    <x v="0"/>
    <s v="2186037391"/>
    <x v="1"/>
    <x v="7"/>
    <x v="1"/>
    <s v=""/>
    <s v="Tienda Vitrina"/>
    <s v=""/>
    <x v="41"/>
    <s v="Triana Huanca"/>
    <d v="2024-06-24T00:00:00"/>
    <s v="21:08"/>
    <x v="0"/>
    <x v="0"/>
    <x v="5"/>
    <x v="0"/>
    <x v="21"/>
    <x v="0"/>
  </r>
  <r>
    <n v="404423"/>
    <s v="Libro de reclamos MAAL-001-0889 Libro de Reclamos Dedicatoria tienda CHORRILLOS Ticket: 404423"/>
    <s v="MAAL-001-088 9 Le entregaron una tableta de chocolate con otro mensaje.Se ofrece un detalle porque su celebracion ya habia terminado.  Pendiente la cortesía"/>
    <s v="Luis Seminario"/>
    <x v="1587"/>
    <s v="Libro de reclamaciones"/>
    <x v="17"/>
    <s v="2400021716"/>
    <x v="0"/>
    <x v="6"/>
    <x v="0"/>
    <s v=""/>
    <s v="Tienda Vitrina"/>
    <s v=""/>
    <x v="4"/>
    <s v="sd"/>
    <d v="2024-06-24T00:00:00"/>
    <s v="19:48"/>
    <x v="1"/>
    <x v="0"/>
    <x v="5"/>
    <x v="0"/>
    <x v="14"/>
    <x v="0"/>
  </r>
  <r>
    <n v="404523"/>
    <s v="Hola"/>
    <s v="Pidió  2 combo Cobb y pie de pecanas personal  solo le llego una ensalada Cobb con poca vinagreta y la porción de pie. Tienda envia el faltante"/>
    <s v="Sofia Romero Andia"/>
    <x v="1588"/>
    <s v="sin reclamo a agregador"/>
    <x v="0"/>
    <s v="2186057492"/>
    <x v="1"/>
    <x v="4"/>
    <x v="1"/>
    <s v=""/>
    <s v="Tienda Vitrina"/>
    <s v=""/>
    <x v="127"/>
    <s v="Mariana Espinoza"/>
    <d v="2024-06-25T00:00:00"/>
    <s v="12:29"/>
    <x v="0"/>
    <x v="0"/>
    <x v="5"/>
    <x v="0"/>
    <x v="48"/>
    <x v="0"/>
  </r>
  <r>
    <n v="404557"/>
    <s v="#404557 DEVOLUCION Marco Antonio Nakasone Gomes 31.00"/>
    <s v="Ya no desea la compra  por motivos personales"/>
    <s v="Marco Antonio Nakasone Gomes"/>
    <x v="1589"/>
    <s v="devolución"/>
    <x v="7"/>
    <s v="100273017"/>
    <x v="2"/>
    <x v="0"/>
    <x v="4"/>
    <s v="31.00"/>
    <s v="Sin responsable"/>
    <s v=""/>
    <x v="4"/>
    <s v="Sin respondable"/>
    <d v="2024-06-25T00:00:00"/>
    <s v="19:00-21:00"/>
    <x v="0"/>
    <x v="5"/>
    <x v="5"/>
    <x v="3"/>
    <x v="3"/>
    <x v="1"/>
  </r>
  <r>
    <n v="404584"/>
    <s v="Reclamo mala atención Santa Catalina Ticket 404584"/>
    <s v="reclama que no saludamos y no tenemos empatia en tienda  Tienda no tenía sencillo de monedas .Espera que mejoremos porque es cliente frecuente.Se agradece el feedback"/>
    <s v="Carola Quijano"/>
    <x v="1590"/>
    <s v=""/>
    <x v="3"/>
    <s v="sd"/>
    <x v="0"/>
    <x v="15"/>
    <x v="0"/>
    <s v=""/>
    <s v="Tienda Cajer@"/>
    <s v=""/>
    <x v="4"/>
    <s v="Gabriela"/>
    <d v="2024-06-25T00:00:00"/>
    <s v="15:00-16:00"/>
    <x v="0"/>
    <x v="3"/>
    <x v="5"/>
    <x v="0"/>
    <x v="3"/>
    <x v="0"/>
  </r>
  <r>
    <n v="404624"/>
    <s v="Hola Almendra  según lo conversado telefónicamente le hago llegar este mensaje para poder atender su caso."/>
    <s v="reclama que carrot cake porcion esta seco y que esta pasado - Lote del dia sin incidencias del producto en el dia.Se explica al cliente."/>
    <s v="Almendra Ayllon"/>
    <x v="1591"/>
    <s v=""/>
    <x v="28"/>
    <s v="sd"/>
    <x v="0"/>
    <x v="11"/>
    <x v="0"/>
    <s v=""/>
    <s v="Sin responsable"/>
    <s v=""/>
    <x v="49"/>
    <s v="SD"/>
    <d v="2024-06-26T00:00:00"/>
    <s v="13:53"/>
    <x v="0"/>
    <x v="7"/>
    <x v="5"/>
    <x v="3"/>
    <x v="4"/>
    <x v="1"/>
  </r>
  <r>
    <n v="404642"/>
    <s v="Atencion Libro de reclamos MAAL-001-0890"/>
    <s v="MAAL-001-0890 reclama que se demoraron demasiado en la entrega de su bruselina de vainilla con fresa  que se demoraron alrededor de 45 min .Se agradece feedback."/>
    <s v="Anny Lama Calle"/>
    <x v="1592"/>
    <s v="Libro de reclamaciones"/>
    <x v="21"/>
    <s v="06239"/>
    <x v="5"/>
    <x v="12"/>
    <x v="8"/>
    <s v=""/>
    <s v="Tienda Decorado"/>
    <s v=""/>
    <x v="4"/>
    <s v="SD"/>
    <m/>
    <s v=""/>
    <x v="1"/>
    <x v="3"/>
    <x v="5"/>
    <x v="0"/>
    <x v="3"/>
    <x v="0"/>
  </r>
  <r>
    <n v="404772"/>
    <s v="Hola Tania  según lo conversado telefónicamente le hago llegar este mensaje para poder atender su caso."/>
    <s v="Solicito varios productos  no le entregaron una porción de red velvet  se coordina el  envío"/>
    <s v="Tania Zamudio Vásquez"/>
    <x v="1593"/>
    <s v="sin reclamo a agregador"/>
    <x v="0"/>
    <s v="1215722095"/>
    <x v="1"/>
    <x v="0"/>
    <x v="3"/>
    <s v=""/>
    <s v="Tienda Vitrina"/>
    <s v=""/>
    <x v="42"/>
    <s v="Eduardo"/>
    <d v="2024-07-26T00:00:00"/>
    <s v="13:34"/>
    <x v="0"/>
    <x v="0"/>
    <x v="5"/>
    <x v="0"/>
    <x v="4"/>
    <x v="0"/>
  </r>
  <r>
    <n v="404777"/>
    <s v="Buenas tardes"/>
    <s v="Reclama falta de tarjeta impresa  se valida en back office que no hay registro.Se explica al cliente pero no responde"/>
    <s v="Fabiola Reyes Changa"/>
    <x v="1594"/>
    <s v=""/>
    <x v="28"/>
    <s v="100273175"/>
    <x v="2"/>
    <x v="9"/>
    <x v="4"/>
    <s v=""/>
    <s v="Sin responsable"/>
    <s v=""/>
    <x v="4"/>
    <s v="SD"/>
    <d v="2024-07-01T00:00:00"/>
    <s v="14:00-15:00"/>
    <x v="0"/>
    <x v="7"/>
    <x v="5"/>
    <x v="3"/>
    <x v="3"/>
    <x v="1"/>
  </r>
  <r>
    <n v="404782"/>
    <s v="FEEDBACK RECLAMO DELIVERY PROPIO TIENDA San Miguel #404782"/>
    <s v="le llego caja de alfajores cuando hbía solicito minimaria de chocolate.Driver cruzo pedidos.Se entrega pedido correcto al momento .No se brindo cortesia"/>
    <s v="Alejandra Villagomez"/>
    <x v="1595"/>
    <s v=""/>
    <x v="10"/>
    <s v="100273344"/>
    <x v="2"/>
    <x v="4"/>
    <x v="4"/>
    <s v=""/>
    <s v="Delivery MA"/>
    <s v=""/>
    <x v="23"/>
    <s v="FRANCOGODOY-CARGUI"/>
    <d v="2024-06-26T00:00:00"/>
    <s v="14:00-15:00"/>
    <x v="0"/>
    <x v="6"/>
    <x v="5"/>
    <x v="5"/>
    <x v="2"/>
    <x v="0"/>
  </r>
  <r>
    <n v="404793"/>
    <s v="Hola Victoria mil disculpas si envio la foto no logro visualizarla  según lo conversado telefónicamente le hago llegar este mensaje para poder atender su caso."/>
    <s v="reclama que porcion de bruselina vainilla con fresa es muy pequeña.Tienda menciona que le genero cambio pese a que estaba correcto y cliente se quedo conforme.Se agradece feedback al cliente."/>
    <s v="Victoria Filardi"/>
    <x v="1596"/>
    <s v=""/>
    <x v="22"/>
    <s v="sd"/>
    <x v="0"/>
    <x v="0"/>
    <x v="2"/>
    <s v=""/>
    <s v="Tienda Vitrina"/>
    <s v=""/>
    <x v="5"/>
    <s v="SD"/>
    <d v="2024-07-26T00:00:00"/>
    <s v="13:00-14:00"/>
    <x v="0"/>
    <x v="3"/>
    <x v="5"/>
    <x v="0"/>
    <x v="4"/>
    <x v="0"/>
  </r>
  <r>
    <n v="404844"/>
    <s v="Reclamo mala atención la encalada Ticket: 404844"/>
    <s v="reclama que le llego topper make a wish cuando solicito topper HB  tienda no informo del cambio y entrego otro producto  Cliente solo sugiere que tengan mas cuidado."/>
    <s v="Jhoana Gisela Muniz Velasquez"/>
    <x v="1597"/>
    <s v=""/>
    <x v="3"/>
    <s v="100273046"/>
    <x v="2"/>
    <x v="8"/>
    <x v="4"/>
    <s v=""/>
    <s v="Tienda Vitrina"/>
    <s v=""/>
    <x v="101"/>
    <s v="Bryan yataco"/>
    <d v="2024-06-26T00:00:00"/>
    <s v="11:00-12:00"/>
    <x v="0"/>
    <x v="3"/>
    <x v="5"/>
    <x v="0"/>
    <x v="9"/>
    <x v="0"/>
  </r>
  <r>
    <n v="404864"/>
    <s v="Hola Fay  según lo conversado telefónicamente le hago llegar este mensaje para poder atender su caso."/>
    <s v="Pidió porción de torta de chocolate y porción de red velvet  le llegó minimaria red velvet. Tienda indica que motorizado cruzo las entregas.Se entrega el producto por cliente insistente"/>
    <s v="Fay Córdova"/>
    <x v="1598"/>
    <s v="Cortesía - sin reclamo a agregador"/>
    <x v="5"/>
    <s v="2186141056"/>
    <x v="1"/>
    <x v="15"/>
    <x v="1"/>
    <s v=""/>
    <s v="Delivery agregadores"/>
    <s v=""/>
    <x v="84"/>
    <s v="SD"/>
    <d v="2024-06-26T00:00:00"/>
    <s v="16:53"/>
    <x v="0"/>
    <x v="4"/>
    <x v="5"/>
    <x v="2"/>
    <x v="2"/>
    <x v="1"/>
  </r>
  <r>
    <n v="404924"/>
    <s v="Reclamo calidad de producto tienda aeropuerto: producto seco ticket #404924"/>
    <s v="Reclama que turrón de chocolate y keke de zanahoria estaban seco.No tiene evidencias pero menciona que es cliente frecuente.Se ofrece detalle por calidad  a espera de su confirmacion cortesía  el cliente se encuentra de viaje"/>
    <s v="Ofelia Cuaboy"/>
    <x v="1599"/>
    <s v=""/>
    <x v="1"/>
    <s v="2400032431"/>
    <x v="0"/>
    <x v="11"/>
    <x v="0"/>
    <s v=""/>
    <s v="SD"/>
    <s v="Seco"/>
    <x v="18"/>
    <s v="SD"/>
    <d v="2024-06-25T00:00:00"/>
    <s v="22:15"/>
    <x v="0"/>
    <x v="1"/>
    <x v="5"/>
    <x v="1"/>
    <x v="10"/>
    <x v="1"/>
  </r>
  <r>
    <n v="404929"/>
    <s v="Reclamo mala atención Aramburú Ticket: 404929"/>
    <s v="Al cliente se le cobró un mom - pack de galletás adicional que no solicito. Se coordina la entrega del producto faltante que pasaron por error."/>
    <s v="Natalia Sotil Montoya"/>
    <x v="1600"/>
    <s v=""/>
    <x v="3"/>
    <s v="2400037406"/>
    <x v="0"/>
    <x v="3"/>
    <x v="0"/>
    <s v=""/>
    <s v="Tienda Cajer@"/>
    <s v=""/>
    <x v="4"/>
    <s v="Raquel armas"/>
    <d v="2024-06-26T00:00:00"/>
    <s v="19:33"/>
    <x v="0"/>
    <x v="3"/>
    <x v="5"/>
    <x v="0"/>
    <x v="3"/>
    <x v="0"/>
  </r>
  <r>
    <n v="404936"/>
    <s v="Reclamo mala atención San Miguel Ticket404936"/>
    <s v="reclama que el servicio en salon es pesimo y que el trato da verguenza porque no saben tratar al cliente.Sin datos del cliente"/>
    <s v="Angel Real"/>
    <x v="1601"/>
    <s v="Google MB 1 - Rating: 1 - GMB"/>
    <x v="3"/>
    <s v="sd"/>
    <x v="0"/>
    <x v="4"/>
    <x v="2"/>
    <s v=""/>
    <s v="Tienda Meser@"/>
    <s v=""/>
    <x v="4"/>
    <s v="SD"/>
    <d v="2024-07-26T00:00:00"/>
    <s v="09:00-10:00"/>
    <x v="0"/>
    <x v="3"/>
    <x v="5"/>
    <x v="0"/>
    <x v="3"/>
    <x v="0"/>
  </r>
  <r>
    <n v="404971"/>
    <s v="Hola Shirley  según lo conversado telefónicamente le hago llegar este mensaje para poder atender su caso."/>
    <s v="Le entregaron una tarjeta de otro cliente  solicita su tarjeta correcta// tienda lo envia."/>
    <s v="Shirley Rojas"/>
    <x v="1602"/>
    <s v=""/>
    <x v="8"/>
    <s v="100273526"/>
    <x v="2"/>
    <x v="4"/>
    <x v="4"/>
    <s v=""/>
    <s v="Tienda Vitrina"/>
    <s v=""/>
    <x v="4"/>
    <s v="Jean Paul"/>
    <d v="2024-06-27T00:00:00"/>
    <s v="08.00-09.00"/>
    <x v="0"/>
    <x v="0"/>
    <x v="5"/>
    <x v="0"/>
    <x v="7"/>
    <x v="0"/>
  </r>
  <r>
    <n v="405045"/>
    <s v="Reclamo calidad de producto Aramburú: Mala presentación ticket #405045"/>
    <s v="cliente indica que no le pusieron fudge a su porción de red velvet / Se ofrece disculpa y se ofrece una cortesía"/>
    <s v="Aracelli Jorges"/>
    <x v="1603"/>
    <s v=""/>
    <x v="1"/>
    <s v="2400037439"/>
    <x v="0"/>
    <x v="3"/>
    <x v="0"/>
    <s v=""/>
    <s v="Tienda Vitrina"/>
    <s v="Incompleto / Sin ingrediente"/>
    <x v="42"/>
    <s v="SD"/>
    <d v="2024-06-26T00:00:00"/>
    <s v="21.15"/>
    <x v="0"/>
    <x v="1"/>
    <x v="5"/>
    <x v="0"/>
    <x v="4"/>
    <x v="0"/>
  </r>
  <r>
    <n v="405102"/>
    <s v="Hola Alejandra  según lo conversado telefónicamente le hago llegar este mensaje para poder atender su caso."/>
    <s v="cliente se acerca a tienda a reclamar un   pedido rappi del sab 22 que no fue entregado- tienda ofrece cortesia cliente critico - call center boletea cortesia"/>
    <s v="Alejandra Quispe Nuñez"/>
    <x v="1604"/>
    <s v="Cortesía - sin reclamo a agregador"/>
    <x v="5"/>
    <s v="2185854408"/>
    <x v="1"/>
    <x v="9"/>
    <x v="1"/>
    <s v=""/>
    <s v="Delivery agregadores"/>
    <s v=""/>
    <x v="23"/>
    <s v="SD"/>
    <d v="2024-06-22T00:00:00"/>
    <s v="18.45"/>
    <x v="0"/>
    <x v="4"/>
    <x v="5"/>
    <x v="2"/>
    <x v="2"/>
    <x v="1"/>
  </r>
  <r>
    <n v="405123"/>
    <s v="Reclamo mala atención MegaplazaTicket:405123"/>
    <s v="mala actitud por parte del cajero  era el día del trabajador tiendas cerraban a las 7 y el cliente llego a las 7. Le molesto la forma en la que le dijeron que no podían antenderla  se coordina detalle indicado por Carla Beltran"/>
    <s v="Yeni Robles"/>
    <x v="1605"/>
    <s v="Cortesía"/>
    <x v="3"/>
    <s v="sd"/>
    <x v="0"/>
    <x v="10"/>
    <x v="0"/>
    <s v=""/>
    <s v="Tienda Cajer@"/>
    <s v=""/>
    <x v="4"/>
    <s v="sd"/>
    <d v="2024-04-29T00:00:00"/>
    <s v="19:00"/>
    <x v="0"/>
    <x v="3"/>
    <x v="5"/>
    <x v="0"/>
    <x v="3"/>
    <x v="0"/>
  </r>
  <r>
    <n v="405138"/>
    <s v="Constancia devolucion Maria Almenara"/>
    <s v="no desea el pedido por motivos personales"/>
    <s v="Janice kong Yi"/>
    <x v="1606"/>
    <s v="devolución"/>
    <x v="7"/>
    <s v="100273737"/>
    <x v="2"/>
    <x v="13"/>
    <x v="4"/>
    <s v="105.00"/>
    <s v="Sin responsable"/>
    <s v=""/>
    <x v="4"/>
    <s v="SD"/>
    <d v="2024-06-27T00:00:00"/>
    <s v="08:00-09:00"/>
    <x v="0"/>
    <x v="5"/>
    <x v="5"/>
    <x v="3"/>
    <x v="3"/>
    <x v="1"/>
  </r>
  <r>
    <n v="405208"/>
    <s v="Reclamo calidad de producto MA Aramburu: cinnamon roll con sabor a menta ticket #405208"/>
    <s v="reclama que el cinamon roll sabe a menta y com0si tuvieron contaminacion de hongos. Se ofrece una nueva porcion de otro sabor."/>
    <s v="Raquel Durand"/>
    <x v="1607"/>
    <s v=""/>
    <x v="1"/>
    <s v="sd"/>
    <x v="0"/>
    <x v="3"/>
    <x v="0"/>
    <s v=""/>
    <s v="Tienda / Producción"/>
    <s v="Otro"/>
    <x v="52"/>
    <s v="SD"/>
    <d v="2024-06-27T00:00:00"/>
    <s v="18:46"/>
    <x v="0"/>
    <x v="1"/>
    <x v="5"/>
    <x v="1"/>
    <x v="24"/>
    <x v="0"/>
  </r>
  <r>
    <n v="405213"/>
    <s v="Hola Sabrina  somos de Maria Almenara. ¡Hemos llegado a tu dirección para la entrega de tu pedido!"/>
    <s v="Reclama tamaño de porción de cheesecake de maracuyá  se consulta con tienda y se valida que el tamaño es correcto."/>
    <s v="Sabrina Correa"/>
    <x v="1608"/>
    <s v="sin reclamo a agregador"/>
    <x v="28"/>
    <s v="1216762679"/>
    <x v="1"/>
    <x v="0"/>
    <x v="3"/>
    <s v=""/>
    <s v="Sin responsable"/>
    <s v=""/>
    <x v="126"/>
    <s v="SD"/>
    <d v="2024-06-27T00:00:00"/>
    <s v="18:04"/>
    <x v="0"/>
    <x v="7"/>
    <x v="5"/>
    <x v="3"/>
    <x v="4"/>
    <x v="1"/>
  </r>
  <r>
    <n v="405216"/>
    <s v="Atencion libro de reclamos MAAL-001-0891-Maria Almenara"/>
    <s v="MAAL-001-0891 cliente reclama que no le salió la boleta en el TOTEM.Tienda menciona que no se proceso el pago .Se explica al cliente."/>
    <s v="Rosalinda Silvera Pastor"/>
    <x v="1609"/>
    <s v="Libro de reclamaciones"/>
    <x v="11"/>
    <s v="SD"/>
    <x v="5"/>
    <x v="17"/>
    <x v="8"/>
    <s v=""/>
    <s v="SD"/>
    <s v=""/>
    <x v="4"/>
    <s v="SD"/>
    <d v="2024-06-27T00:00:00"/>
    <s v="19:13"/>
    <x v="1"/>
    <x v="7"/>
    <x v="5"/>
    <x v="1"/>
    <x v="3"/>
    <x v="1"/>
  </r>
  <r>
    <n v="405225"/>
    <s v="Reclamo tarjeta impresa Mega Plaza Ticket: 405225"/>
    <s v="No le llego su tarjeta  se entregará en tienda aeropuerto con detalle. tienda indica que no aparecia la dedicatoria en el backoficce"/>
    <s v="Emma Filodemy Narvaez Velasquez"/>
    <x v="1610"/>
    <s v="ECommerce/webFalla - Cortesía"/>
    <x v="8"/>
    <s v="100273530"/>
    <x v="2"/>
    <x v="10"/>
    <x v="5"/>
    <s v="16.00"/>
    <s v="Sistema"/>
    <s v=""/>
    <x v="4"/>
    <s v="SD"/>
    <d v="2024-06-27T00:00:00"/>
    <s v="18:00-19:00"/>
    <x v="0"/>
    <x v="0"/>
    <x v="5"/>
    <x v="4"/>
    <x v="7"/>
    <x v="1"/>
  </r>
  <r>
    <n v="405243"/>
    <s v="Hola Anjhelynne  según lo conversado telefónicamente le hago llegar este mensaje para poder atender su caso."/>
    <s v="Reclama pedido movido / Se deriva a su soporte"/>
    <s v="Anjhelynne Nieto Chávez"/>
    <x v="1611"/>
    <s v="sin reclamo a agregador"/>
    <x v="5"/>
    <s v="DC63C"/>
    <x v="1"/>
    <x v="12"/>
    <x v="10"/>
    <s v=""/>
    <s v="Delivery agregadores"/>
    <s v=""/>
    <x v="84"/>
    <s v="SD"/>
    <d v="2024-06-27T00:00:00"/>
    <s v="20:35"/>
    <x v="0"/>
    <x v="4"/>
    <x v="5"/>
    <x v="2"/>
    <x v="2"/>
    <x v="1"/>
  </r>
  <r>
    <n v="406566"/>
    <s v="#406566 DEVOLUCION Erika Torres + s/99.00"/>
    <s v="Ya no desea la compra"/>
    <s v="Erika Torres"/>
    <x v="1612"/>
    <s v="devolución"/>
    <x v="7"/>
    <s v="100273947"/>
    <x v="2"/>
    <x v="10"/>
    <x v="5"/>
    <s v="99.0"/>
    <s v="Sin responsable"/>
    <s v=""/>
    <x v="4"/>
    <s v="SD"/>
    <d v="2024-06-29T00:00:00"/>
    <s v="11:00-12:00"/>
    <x v="0"/>
    <x v="5"/>
    <x v="5"/>
    <x v="3"/>
    <x v="3"/>
    <x v="1"/>
  </r>
  <r>
    <n v="406610"/>
    <s v="Hola Alexandra   te saluda Osler de Maria Almenara  según lo conversado telefónicamente le hago llegar este mensaje para poder atender su caso."/>
    <s v="Movimiento  se deriva al cliente a su soporte"/>
    <s v="Alexandra Angulo"/>
    <x v="1613"/>
    <s v="sin reclamo a agregador"/>
    <x v="5"/>
    <s v="2186243155"/>
    <x v="1"/>
    <x v="17"/>
    <x v="1"/>
    <s v=""/>
    <s v="Delivery agregadores"/>
    <s v=""/>
    <x v="34"/>
    <s v="SD"/>
    <d v="2024-06-28T00:00:00"/>
    <s v="11:07"/>
    <x v="0"/>
    <x v="4"/>
    <x v="5"/>
    <x v="2"/>
    <x v="1"/>
    <x v="1"/>
  </r>
  <r>
    <n v="406858"/>
    <s v="Hola. Gracias"/>
    <s v="Pidió empanada de pollo y porción de torta de chocolate / No le llegó porción de torta de chocolate / Se coordina envío del producto faltante"/>
    <s v="Lorena Rosse Mejía Corcino"/>
    <x v="1614"/>
    <s v="sin reclamo a agregador"/>
    <x v="0"/>
    <s v="1217387193"/>
    <x v="1"/>
    <x v="5"/>
    <x v="3"/>
    <s v=""/>
    <s v="Tienda Vitrina"/>
    <s v=""/>
    <x v="7"/>
    <s v="sd"/>
    <d v="2024-06-28T00:00:00"/>
    <s v="13:51"/>
    <x v="0"/>
    <x v="0"/>
    <x v="5"/>
    <x v="0"/>
    <x v="4"/>
    <x v="0"/>
  </r>
  <r>
    <n v="407001"/>
    <s v="Libro de reclamos Ticket: 407001"/>
    <s v="MAAL-001-0893 reclama que su minimaria cheescake de frutos rojos llego golpeado.No tiene evidencias porque menciona que fue un regalo.Se ofrece cortesia por cliente frecuente."/>
    <s v="Ernesto Carranza"/>
    <x v="1615"/>
    <s v="Libro de reclamaciones - Cortesía"/>
    <x v="24"/>
    <s v="100273399"/>
    <x v="2"/>
    <x v="1"/>
    <x v="9"/>
    <s v=""/>
    <s v="Rappi Cargo"/>
    <s v="Mala presentación"/>
    <x v="18"/>
    <s v="Jean Carlos Alexander Cardoza Gonzalez"/>
    <d v="2024-06-28T00:00:00"/>
    <s v="08:00-09:00"/>
    <x v="1"/>
    <x v="6"/>
    <x v="5"/>
    <x v="5"/>
    <x v="10"/>
    <x v="0"/>
  </r>
  <r>
    <n v="407025"/>
    <s v="Libro de reclamos MAAL-001-0892  ticket 407025"/>
    <s v="MAAL-001-0892 indica que el cheescake esta cortado  se le explica que el producto es horneado y decorado al momento.No se valido incidencias del producto en otro cliente."/>
    <s v="Claudia Antachoque Espinoza"/>
    <x v="1616"/>
    <s v="Libro de reclamaciones"/>
    <x v="11"/>
    <s v="100273671"/>
    <x v="2"/>
    <x v="3"/>
    <x v="4"/>
    <s v=""/>
    <s v="Sin responsable"/>
    <s v="Mal estado"/>
    <x v="24"/>
    <s v="SD"/>
    <d v="2024-06-27T00:00:00"/>
    <s v="13:24"/>
    <x v="1"/>
    <x v="7"/>
    <x v="5"/>
    <x v="3"/>
    <x v="13"/>
    <x v="1"/>
  </r>
  <r>
    <n v="407089"/>
    <s v="FEEDBACK RECLAMO PEDIDO EQUIVOCADO TIENDA MA LA ENCALADA #407089"/>
    <s v="solicita porción de torta tres leches clasica y le dieron porcion de torta tres leches de chocolate  tienda se encarga del envío"/>
    <s v="Pilar Carhuay"/>
    <x v="1617"/>
    <s v="Cortesía"/>
    <x v="2"/>
    <s v="2400049137"/>
    <x v="0"/>
    <x v="8"/>
    <x v="0"/>
    <s v="16.00"/>
    <s v="Tienda Vitrina"/>
    <s v=""/>
    <x v="46"/>
    <s v="Jean Carlos Zuñiga"/>
    <d v="2024-06-28T00:00:00"/>
    <s v="16:07"/>
    <x v="0"/>
    <x v="2"/>
    <x v="5"/>
    <x v="0"/>
    <x v="4"/>
    <x v="0"/>
  </r>
  <r>
    <n v="407112"/>
    <s v="Hoy me toco la peor experiencia al comprar una love pack  primero que me hicieron esperar mas de 30 min  veía como atendían a los demás y mi pedido no estaba listo  consulte dos veces y me dijeron que esperar  una tercera y me dijeron si en un momento...."/>
    <s v="cliente reclama que le entregaron el pedido movido y aplastado y que la caja era reciclada  se explica al cliente que el producto es fresco y las cajas no son recicladas"/>
    <s v="Enrique Reyes"/>
    <x v="1618"/>
    <s v=""/>
    <x v="28"/>
    <s v="2400073024"/>
    <x v="0"/>
    <x v="4"/>
    <x v="0"/>
    <s v=""/>
    <s v="Sin responsable"/>
    <s v=""/>
    <x v="4"/>
    <s v="SD"/>
    <d v="2024-06-28T00:00:00"/>
    <s v="16:40"/>
    <x v="0"/>
    <x v="7"/>
    <x v="5"/>
    <x v="3"/>
    <x v="3"/>
    <x v="1"/>
  </r>
  <r>
    <n v="407755"/>
    <s v="Reclamo dedicatoria errada   tienda MA ARAMBURU  Ticket #407755:"/>
    <s v="Dedicatoria llegó errada /se ofrece envio más una cortesia"/>
    <s v="Marja Mazuelos Aranguena"/>
    <x v="1619"/>
    <s v="Cortesía"/>
    <x v="14"/>
    <s v="100273888"/>
    <x v="2"/>
    <x v="3"/>
    <x v="5"/>
    <s v=""/>
    <s v="Tienda Vitrina"/>
    <s v=""/>
    <x v="4"/>
    <s v="Diego Zavala"/>
    <d v="2024-06-29T00:00:00"/>
    <s v="19:00-20:00"/>
    <x v="0"/>
    <x v="0"/>
    <x v="5"/>
    <x v="0"/>
    <x v="14"/>
    <x v="0"/>
  </r>
  <r>
    <n v="407775"/>
    <s v="Atencion libro de reclamos MAAL-001-0895"/>
    <s v="MAAL-001-0895 cliente reclama que no se le guio de manera correcta de como comprar en tienda  cliente estaba esperando un pedido que no pago  porque no le explicaron cuando consulto el producto.Se agradece feedback y se pide disculpas. Quien lleno el libr"/>
    <s v="Mariela "/>
    <x v="1620"/>
    <s v="Libro de reclamaciones"/>
    <x v="12"/>
    <s v="sd"/>
    <x v="0"/>
    <x v="2"/>
    <x v="0"/>
    <s v=""/>
    <s v="Tienda Vitrina"/>
    <s v=""/>
    <x v="4"/>
    <s v="Sergio"/>
    <d v="2024-06-29T00:00:00"/>
    <s v="17:00-18:00"/>
    <x v="1"/>
    <x v="3"/>
    <x v="5"/>
    <x v="0"/>
    <x v="3"/>
    <x v="0"/>
  </r>
  <r>
    <n v="407796"/>
    <s v="Atencion libro de reclamos MAAL-001-0896"/>
    <s v="MAAL-001-0896 reclama que espero mas de 20 minutos en totem para la entrega de sus porciones y que no estamos cumpliendo el tiempo prometido de 10min.Se pide disculpas por la demora."/>
    <s v="Fiorela Jimenez"/>
    <x v="1621"/>
    <s v="Libro de reclamaciones"/>
    <x v="21"/>
    <s v="SD"/>
    <x v="5"/>
    <x v="12"/>
    <x v="8"/>
    <s v=""/>
    <s v="Tienda Vitrina"/>
    <s v=""/>
    <x v="4"/>
    <s v="Juan Aranda"/>
    <d v="2024-06-29T01:00:00"/>
    <s v="15:00-16:00"/>
    <x v="1"/>
    <x v="3"/>
    <x v="5"/>
    <x v="0"/>
    <x v="3"/>
    <x v="0"/>
  </r>
  <r>
    <n v="407812"/>
    <s v="Atencion libro de reclamos MAAL-001-0894"/>
    <s v="MAAL-001-0894 reclama que pidió bruselina de vainilla con fresas 12p  le entregaron bruselina de chocolate y lúcuma 12p / no procede porque en su boleta figura entrega correcta / se dará detalle autorizado por jessica chang"/>
    <s v="Rocio Wertheman"/>
    <x v="1622"/>
    <s v="Libro de reclamaciones - Cortesía"/>
    <x v="11"/>
    <s v="2400037994"/>
    <x v="0"/>
    <x v="3"/>
    <x v="0"/>
    <s v="99.00"/>
    <s v="Sin responsable"/>
    <s v=""/>
    <x v="4"/>
    <s v="SD"/>
    <d v="2024-06-29T00:00:00"/>
    <s v="11:10"/>
    <x v="1"/>
    <x v="7"/>
    <x v="5"/>
    <x v="3"/>
    <x v="3"/>
    <x v="1"/>
  </r>
  <r>
    <n v="407827"/>
    <s v="Hola Claudia   según lo conversado telefónicamente le hago llegar este mensaje para poder atender su caso."/>
    <s v="Solicito keke de manzana en porcion y le entregaron keke de limon en porcion  se envia el producto correcto"/>
    <s v="Claudia María Navarro Debernardi"/>
    <x v="1623"/>
    <s v=""/>
    <x v="2"/>
    <s v="sd"/>
    <x v="0"/>
    <x v="0"/>
    <x v="0"/>
    <s v=""/>
    <s v="Tienda Vitrina"/>
    <s v=""/>
    <x v="59"/>
    <s v="Mariana / Roberto"/>
    <d v="2024-06-29T00:00:00"/>
    <s v="17:00"/>
    <x v="0"/>
    <x v="2"/>
    <x v="5"/>
    <x v="0"/>
    <x v="27"/>
    <x v="0"/>
  </r>
  <r>
    <n v="407829"/>
    <s v="Reclamo mala atención Tienda Chorrillos - Ticket: 407829"/>
    <s v="Cajera fue muy cortante y apática  no tenían la amabilidad que suelen tener en otros locales de Miraflores donde suele consumir a menudo  no se ofrece detalle solo disculpas."/>
    <s v="Gabriela Jara"/>
    <x v="1624"/>
    <s v=""/>
    <x v="3"/>
    <s v="2400022405"/>
    <x v="0"/>
    <x v="6"/>
    <x v="0"/>
    <s v=""/>
    <s v="Tienda Cajer@"/>
    <s v=""/>
    <x v="4"/>
    <s v="SD"/>
    <d v="2024-06-29T00:00:00"/>
    <s v="17:03"/>
    <x v="0"/>
    <x v="3"/>
    <x v="5"/>
    <x v="0"/>
    <x v="3"/>
    <x v="0"/>
  </r>
  <r>
    <n v="407833"/>
    <s v="FEEDBACK RECLAMO PEDIDO EQUIVOCADO TIENDA Santa catalina  # 407833"/>
    <s v="Solicito una carrot cake 12 pz   le entregaron una torta de chocolate 12 pz  se envia el producto correcto"/>
    <s v="Liliana Martinez León"/>
    <x v="1625"/>
    <s v="Cortesía"/>
    <x v="2"/>
    <s v="100274187"/>
    <x v="2"/>
    <x v="15"/>
    <x v="4"/>
    <s v=""/>
    <s v="Tienda Vitrina"/>
    <s v=""/>
    <x v="13"/>
    <s v="Gabriela Gonzales"/>
    <d v="2024-06-29T00:00:00"/>
    <s v="17.00-18.00"/>
    <x v="0"/>
    <x v="2"/>
    <x v="5"/>
    <x v="0"/>
    <x v="1"/>
    <x v="0"/>
  </r>
  <r>
    <n v="407894"/>
    <s v="FEEDBACK RECLAMO PEDIDO EQUIVOCADO TIENDA San miguel  #407894"/>
    <s v="solicito Mousse de limón - pomo  se le entrego Mousse de chocolate - pomo tienda envía producto correcto"/>
    <s v="Luis Alberto Palomino Narvaez"/>
    <x v="1626"/>
    <s v="Cortesía"/>
    <x v="2"/>
    <s v="100274343"/>
    <x v="2"/>
    <x v="4"/>
    <x v="4"/>
    <s v=""/>
    <s v="Tienda Vitrina"/>
    <s v=""/>
    <x v="69"/>
    <s v="Aleysa mamani"/>
    <d v="2024-06-29T00:00:00"/>
    <s v="17.00-18.00"/>
    <x v="0"/>
    <x v="2"/>
    <x v="5"/>
    <x v="0"/>
    <x v="29"/>
    <x v="0"/>
  </r>
  <r>
    <n v="407957"/>
    <s v="eclamo no le llego la tarjeta impresa MA La Molina Ticket #407957"/>
    <s v="no le llego la tarjeta impresa / se ofrece entrega de tarjeta + cortesía ."/>
    <s v="Elita Chacón"/>
    <x v="1627"/>
    <s v="Contacto fuera de horario - Cortesía"/>
    <x v="8"/>
    <s v="100274091"/>
    <x v="2"/>
    <x v="0"/>
    <x v="4"/>
    <s v=""/>
    <s v="Tienda Vitrina"/>
    <s v=""/>
    <x v="4"/>
    <s v="sd"/>
    <d v="2024-06-29T00:00:00"/>
    <s v="17:00-18:00"/>
    <x v="0"/>
    <x v="0"/>
    <x v="5"/>
    <x v="0"/>
    <x v="7"/>
    <x v="0"/>
  </r>
  <r>
    <n v="408005"/>
    <s v="hola"/>
    <s v="movimiento   se resuelve cliente no responde"/>
    <s v="Elizaveta Castillo"/>
    <x v="1628"/>
    <s v="sin reclamo a agregador - sin télefono"/>
    <x v="5"/>
    <s v="2186353612"/>
    <x v="1"/>
    <x v="8"/>
    <x v="1"/>
    <s v=""/>
    <s v="Delivery agregadores"/>
    <s v=""/>
    <x v="53"/>
    <s v="SD"/>
    <d v="2024-06-29T00:00:00"/>
    <s v="16:12"/>
    <x v="0"/>
    <x v="4"/>
    <x v="5"/>
    <x v="2"/>
    <x v="2"/>
    <x v="1"/>
  </r>
  <r>
    <n v="408110"/>
    <s v="Ha enviado una Imagen"/>
    <s v="reclama que encontro un cabello negro en la caja de su dulzura de pecanas 12p.Cliente no tiene evidencia  se agradece contacto."/>
    <s v="Rosa Pérez Escalante"/>
    <x v="1629"/>
    <s v=""/>
    <x v="28"/>
    <s v="100274254"/>
    <x v="2"/>
    <x v="1"/>
    <x v="5"/>
    <s v=""/>
    <s v="SD"/>
    <s v="Cabello"/>
    <x v="34"/>
    <s v="SD"/>
    <d v="2024-06-30T00:00:00"/>
    <s v="11.00-12.00"/>
    <x v="0"/>
    <x v="7"/>
    <x v="5"/>
    <x v="1"/>
    <x v="1"/>
    <x v="1"/>
  </r>
  <r>
    <n v="408124"/>
    <s v="Reclamo mala dedicatoria errada  Ticket 408124"/>
    <s v="llego dedicatoria errada  se ofrece disculpas y se coordina envío mas una galleta"/>
    <s v="Rusber Vallejos"/>
    <x v="1630"/>
    <s v="Cortesía"/>
    <x v="14"/>
    <s v="SD"/>
    <x v="0"/>
    <x v="8"/>
    <x v="0"/>
    <s v=""/>
    <s v="Tienda Vitrina"/>
    <s v=""/>
    <x v="4"/>
    <s v="Jean Carlos Zúñiga"/>
    <d v="2024-06-30T00:00:00"/>
    <s v="16:00-17:00"/>
    <x v="0"/>
    <x v="0"/>
    <x v="5"/>
    <x v="0"/>
    <x v="14"/>
    <x v="0"/>
  </r>
  <r>
    <n v="408127"/>
    <s v="Atencion Libro de reclamos MAAL-001-0897"/>
    <s v="MAAL-001-0897 / Cliente pidió bruselina de chocolate con lucuma  pero recibió bruselina de vainilla y fresas.Boleta sale el producto entregado se entrega cortesia autorizado por jessica"/>
    <s v="José Rojas Romani"/>
    <x v="1631"/>
    <s v="Libro de reclamaciones - Cortesía"/>
    <x v="11"/>
    <s v="2400037202"/>
    <x v="0"/>
    <x v="0"/>
    <x v="0"/>
    <s v="48.00"/>
    <s v="Tienda Vitrina"/>
    <s v=""/>
    <x v="4"/>
    <s v="sd"/>
    <d v="2024-06-30T00:00:00"/>
    <s v="13:51"/>
    <x v="1"/>
    <x v="7"/>
    <x v="5"/>
    <x v="0"/>
    <x v="3"/>
    <x v="0"/>
  </r>
  <r>
    <n v="408128"/>
    <s v="Reclamo mala atención San Miguel Ticket: 408128"/>
    <s v="cliente indica que la atencion es apatica  no me daban informacion de las tortas... era la primera vez que compraba en maria almenara. Por todo lo demas genial  pero la atencion si malisima por parte de los chicos   no se ofrece detalle solo disculpas"/>
    <s v="Alexandra "/>
    <x v="1632"/>
    <s v="HON"/>
    <x v="3"/>
    <s v="sd"/>
    <x v="0"/>
    <x v="4"/>
    <x v="0"/>
    <s v=""/>
    <s v="Tienda Vitrina"/>
    <s v=""/>
    <x v="4"/>
    <s v="sd"/>
    <d v="2024-06-30T00:00:00"/>
    <s v="16.33"/>
    <x v="0"/>
    <x v="3"/>
    <x v="5"/>
    <x v="0"/>
    <x v="3"/>
    <x v="0"/>
  </r>
  <r>
    <n v="408136"/>
    <s v="Hola Valeria  según lo conversado telefónicamente le hago llegar este mensaje para poder atender su caso."/>
    <s v="pidió porción de torta de chocolate y porción de carrot cake   le llego porción de chocolate y red velvet / cliente recibe devolución por parte de su agregador / no se envía orden"/>
    <s v="Valeria "/>
    <x v="1633"/>
    <s v="con reclamo a agregador"/>
    <x v="2"/>
    <s v="2"/>
    <x v="1"/>
    <x v="6"/>
    <x v="7"/>
    <s v=""/>
    <s v="Tienda Vitrina"/>
    <s v=""/>
    <x v="42"/>
    <s v="sd"/>
    <d v="2024-06-30T00:00:00"/>
    <s v="17.07"/>
    <x v="0"/>
    <x v="2"/>
    <x v="5"/>
    <x v="0"/>
    <x v="4"/>
    <x v="0"/>
  </r>
  <r>
    <n v="408141"/>
    <s v="FEEDBACK RECLAMO PEDIDO EQUIVOCADO TIENDA CHORRILLOS #408141"/>
    <s v="Pidió keke de zanahoria individual  recibió keke de manzana individual / Se coordina el envío del producto"/>
    <s v="Lucy Martinez"/>
    <x v="1634"/>
    <s v="Cortesía - con reclamo a agregador"/>
    <x v="2"/>
    <s v="1219592048"/>
    <x v="1"/>
    <x v="6"/>
    <x v="3"/>
    <s v=""/>
    <s v="Tienda Vitrina"/>
    <s v=""/>
    <x v="98"/>
    <s v="Valeria y Ana"/>
    <d v="2024-06-30T00:00:00"/>
    <s v="16:35"/>
    <x v="0"/>
    <x v="2"/>
    <x v="5"/>
    <x v="0"/>
    <x v="39"/>
    <x v="0"/>
  </r>
  <r>
    <n v="408149"/>
    <s v="Reclamo mala atención Encalada 408149"/>
    <s v="reclama que el personal de piso es insuficiente.hemos esperado cerca de 1 hora por un pedido bastante simple. Realmente una pésima atención "/>
    <s v="Ana Lucía Mendoza"/>
    <x v="1635"/>
    <s v="HON"/>
    <x v="4"/>
    <s v="sd"/>
    <x v="0"/>
    <x v="8"/>
    <x v="2"/>
    <s v=""/>
    <s v="Tienda Meser@"/>
    <s v=""/>
    <x v="4"/>
    <s v="SD"/>
    <d v="2024-06-30T00:00:00"/>
    <s v="18.08"/>
    <x v="0"/>
    <x v="3"/>
    <x v="5"/>
    <x v="0"/>
    <x v="3"/>
    <x v="0"/>
  </r>
  <r>
    <n v="408167"/>
    <s v="Hola Diego  según lo conversado telefónicamente le hago llegar este mensaje para poder atender su caso."/>
    <s v="Pidió mini alfajores box y torta de chocolate de 12 pzs / Tienda indica que aviso al motorizado que faltaba la torta  pero se retiro de tienda. Cliente no quiso que le eviaran y recoge en tienda el faltante"/>
    <s v="Diego Polo Martinez"/>
    <x v="1636"/>
    <s v="sin reclamo a agregador"/>
    <x v="0"/>
    <s v="2186470203"/>
    <x v="1"/>
    <x v="15"/>
    <x v="1"/>
    <s v=""/>
    <s v="Delivery agregadores"/>
    <s v=""/>
    <x v="13"/>
    <s v="sd"/>
    <d v="2024-06-30T00:00:00"/>
    <s v="18:03"/>
    <x v="0"/>
    <x v="0"/>
    <x v="5"/>
    <x v="2"/>
    <x v="1"/>
    <x v="1"/>
  </r>
  <r>
    <n v="408183"/>
    <s v="Hola  me acaba de llegar un producto de Rappi  el cheesecake de Mara cuya y este tiene una textura muy mala  está grumoso  no es la primera vez que me sucede esto."/>
    <s v="indica que el cheescake es esta grumoso  se explica que asi es la consistencia"/>
    <s v="Mafer "/>
    <x v="1637"/>
    <s v="sin reclamo a agregador"/>
    <x v="28"/>
    <s v="2186470883"/>
    <x v="1"/>
    <x v="9"/>
    <x v="1"/>
    <s v=""/>
    <s v="SD"/>
    <s v="Otro"/>
    <x v="33"/>
    <s v="SD"/>
    <d v="2024-06-30T00:00:00"/>
    <s v="13.09"/>
    <x v="0"/>
    <x v="7"/>
    <x v="5"/>
    <x v="1"/>
    <x v="13"/>
    <x v="1"/>
  </r>
  <r>
    <n v="408193"/>
    <s v="Gracias"/>
    <s v="Pidió 2 porciones de merengado de chirimoya  pero recibió 1 minimaria chocolate / se informa a tienda / confusión por parte del driver  se deriva a soporte"/>
    <s v="Carla Puppo"/>
    <x v="1638"/>
    <s v="sin reclamo a agregador"/>
    <x v="5"/>
    <s v="2186480950"/>
    <x v="1"/>
    <x v="7"/>
    <x v="1"/>
    <s v=""/>
    <s v="Delivery agregadores"/>
    <s v=""/>
    <x v="23"/>
    <s v="sd"/>
    <d v="2024-06-30T00:00:00"/>
    <s v="19:21"/>
    <x v="0"/>
    <x v="4"/>
    <x v="5"/>
    <x v="2"/>
    <x v="2"/>
    <x v="1"/>
  </r>
  <r>
    <n v="408221"/>
    <s v="Libro de Reclamo pedido equivocado tienda chorrillos Ticket 408221"/>
    <s v="MAAL-001-0898 cliente reclama pedido incorrecto  pero se revisa que el error fue del agregador ya que llevo dos pedidos al mismo tiempo  agregador bonifica al cliente - cliente no responde llamada"/>
    <s v="Aldo "/>
    <x v="1639"/>
    <s v="Libro de reclamaciones - con reclamo a agregador"/>
    <x v="19"/>
    <s v="1219985280"/>
    <x v="1"/>
    <x v="6"/>
    <x v="3"/>
    <s v="32"/>
    <s v="Delivery agregadores"/>
    <s v=""/>
    <x v="18"/>
    <s v="SD"/>
    <d v="2024-06-30T00:00:00"/>
    <s v="21:01"/>
    <x v="1"/>
    <x v="4"/>
    <x v="5"/>
    <x v="2"/>
    <x v="10"/>
    <x v="1"/>
  </r>
  <r>
    <n v="408222"/>
    <s v="Hola buenas noches"/>
    <s v="Movimiento  se deriva al cliente a su soporte"/>
    <s v="Karlen Ojeda"/>
    <x v="1640"/>
    <s v="Contacto fuera de horario - Redes - sin reclamo a agregador"/>
    <x v="5"/>
    <s v="2186493111"/>
    <x v="1"/>
    <x v="1"/>
    <x v="1"/>
    <s v=""/>
    <s v="Delivery agregadores"/>
    <s v=""/>
    <x v="38"/>
    <s v="sd"/>
    <d v="2024-06-30T00:00:00"/>
    <s v="21.00"/>
    <x v="0"/>
    <x v="4"/>
    <x v="5"/>
    <x v="2"/>
    <x v="2"/>
    <x v="1"/>
  </r>
  <r>
    <n v="408312"/>
    <s v="408312 DEVOLUCION Silvana Mena monto S/303.00 soles"/>
    <s v="Motivos personales"/>
    <s v="Silvana Mena"/>
    <x v="1641"/>
    <s v="devolución"/>
    <x v="7"/>
    <s v="100274099"/>
    <x v="2"/>
    <x v="1"/>
    <x v="4"/>
    <s v="303.00"/>
    <s v="Sin responsable"/>
    <s v=""/>
    <x v="4"/>
    <s v="SD"/>
    <d v="2024-07-04T01:00:00"/>
    <s v="09:00-10:00"/>
    <x v="0"/>
    <x v="5"/>
    <x v="6"/>
    <x v="3"/>
    <x v="3"/>
    <x v="1"/>
  </r>
  <r>
    <n v="408374"/>
    <s v="Reclamo calidad de producto MegaPlaza: calidad de producto  ticket #408374"/>
    <s v="MAAL-001-0899 Le dieron en tienda porción de tartaleta de frutos rojos con masa de consistencia aguada  porción de torta red velvet con poco fudge. Tienda indica que va reforzar el tema del procedimiento del fudge y tartaleta. tiene pendiente una tartalet"/>
    <s v="Rosa Madera"/>
    <x v="1642"/>
    <s v="Libro de reclamaciones"/>
    <x v="16"/>
    <s v="2400045333"/>
    <x v="0"/>
    <x v="10"/>
    <x v="0"/>
    <s v=""/>
    <s v="Tienda Vitrina"/>
    <s v="Otro"/>
    <x v="18"/>
    <s v="SD"/>
    <d v="2024-07-01T00:00:00"/>
    <s v="12:01"/>
    <x v="1"/>
    <x v="1"/>
    <x v="6"/>
    <x v="0"/>
    <x v="10"/>
    <x v="0"/>
  </r>
  <r>
    <n v="408412"/>
    <s v="Hola Alejandra  somos de Maria Almenara. ¡Hemos llegado a tu dirección para la entrega de tu pedido!"/>
    <s v="MAAL 008 reclama que su pedido llegó movido / No  se logra tener contacto por número errado/ Se escala"/>
    <s v="Alejandra Perez Núñez"/>
    <x v="1643"/>
    <s v="Libro de reclamaciones - sin reclamo a agregador"/>
    <x v="19"/>
    <s v="SD"/>
    <x v="1"/>
    <x v="7"/>
    <x v="1"/>
    <s v=""/>
    <s v="Delivery agregadores"/>
    <s v=""/>
    <x v="18"/>
    <s v="SD"/>
    <d v="2024-06-28T00:00:00"/>
    <s v="11:07"/>
    <x v="1"/>
    <x v="4"/>
    <x v="6"/>
    <x v="2"/>
    <x v="10"/>
    <x v="1"/>
  </r>
  <r>
    <n v="408430"/>
    <s v="Reclamo no llegó tarjeta impresa Aramburú 408430"/>
    <s v="No le llego su tarjeta se envía con detalle."/>
    <s v="Katherine Panta"/>
    <x v="1644"/>
    <s v="Cortesía"/>
    <x v="14"/>
    <s v="100274700"/>
    <x v="2"/>
    <x v="3"/>
    <x v="4"/>
    <s v=""/>
    <s v="Tienda Vitrina"/>
    <s v=""/>
    <x v="4"/>
    <s v="Diego Zavala"/>
    <d v="2024-07-01T00:00:00"/>
    <s v="15.00-16.00"/>
    <x v="0"/>
    <x v="0"/>
    <x v="6"/>
    <x v="0"/>
    <x v="14"/>
    <x v="0"/>
  </r>
  <r>
    <n v="408466"/>
    <s v="Libro Reclamo mala atención Encalada Ticket 408466"/>
    <s v="N #5 tienda no contaba con tableta de chocolate para dedicatoria de torta   La brillantina NACADOR Dorada esta en BO. Se le indico al clienta y solicito el libro / Se toma como feedback"/>
    <s v="Celid Johanna Paucar Miranda"/>
    <x v="1645"/>
    <s v="Libro de reclamaciones - Stock 86"/>
    <x v="12"/>
    <s v="SD"/>
    <x v="0"/>
    <x v="8"/>
    <x v="6"/>
    <s v=""/>
    <s v="Operaciones"/>
    <s v=""/>
    <x v="4"/>
    <s v="SD"/>
    <d v="2024-06-29T00:00:00"/>
    <s v="sd"/>
    <x v="1"/>
    <x v="3"/>
    <x v="6"/>
    <x v="1"/>
    <x v="3"/>
    <x v="1"/>
  </r>
  <r>
    <n v="408473"/>
    <s v="Reclamo calidad de producto Aramburú: Mala presentación ticket #408473"/>
    <s v="Bruselina de chocolate y lucuma porción se entregó aplastado   galletas movidas y mal servido / se entrega nuevo producto ."/>
    <s v="Tavata Zegarra"/>
    <x v="1646"/>
    <s v="Cortesía"/>
    <x v="1"/>
    <s v="2400033539"/>
    <x v="0"/>
    <x v="3"/>
    <x v="0"/>
    <s v=""/>
    <s v="Tienda Vitrina"/>
    <s v="Mala presentación"/>
    <x v="134"/>
    <s v="Diego Zavala"/>
    <d v="2024-07-01T00:00:00"/>
    <s v="15:54"/>
    <x v="0"/>
    <x v="1"/>
    <x v="6"/>
    <x v="0"/>
    <x v="4"/>
    <x v="0"/>
  </r>
  <r>
    <n v="408475"/>
    <s v="FEEDBACK RECLAMO PEDIDO EQUIVOCADO TIENDA MA Mega Plaza #408475"/>
    <s v="solicito torta red velvet de 12 pzs y le llego una porción de torta de chocolate y una porción de cheescake de frutos rojos. Se envía el pedido correcto"/>
    <s v="Lizbeth Gamboa"/>
    <x v="1647"/>
    <s v="Cortesía - sin reclamo a agregador"/>
    <x v="2"/>
    <s v="1220505718"/>
    <x v="1"/>
    <x v="10"/>
    <x v="3"/>
    <s v=""/>
    <s v="Tienda Vitrina"/>
    <s v=""/>
    <x v="18"/>
    <s v="Sheisy Chauca"/>
    <d v="2024-07-01T00:00:00"/>
    <s v="17:31"/>
    <x v="0"/>
    <x v="2"/>
    <x v="6"/>
    <x v="0"/>
    <x v="10"/>
    <x v="0"/>
  </r>
  <r>
    <n v="408480"/>
    <s v="Libro de reclamo MAAL-001-0900 mala atención CHORRILLOS Ticket 408480"/>
    <s v="MAAL-001-0900 reclama que el personal esta viendo su teléfono sin atender y que su keke de chocolate 8p estaba duro se agradece feedback junto con un detalle."/>
    <s v="Augusto Brandt"/>
    <x v="1648"/>
    <s v="Libro de reclamaciones"/>
    <x v="12"/>
    <s v="2400022730"/>
    <x v="0"/>
    <x v="6"/>
    <x v="0"/>
    <s v=""/>
    <s v="Tienda Vitrina"/>
    <s v="Duro"/>
    <x v="133"/>
    <s v="sd"/>
    <d v="2024-07-01T00:00:00"/>
    <s v="16:40"/>
    <x v="1"/>
    <x v="3"/>
    <x v="6"/>
    <x v="0"/>
    <x v="11"/>
    <x v="0"/>
  </r>
  <r>
    <n v="408499"/>
    <s v="Hola Francesca  según lo conversado telefónicamente le hago llegar este mensaje para poder atender su caso."/>
    <s v="RT tenia dos pedidos pero solo solicito uno a tienda. Al no llevarse los dos pedidos entrego un pedido al cliente equivocado / se informa a cliente que se contacte con su canal de compra  cliente acepta. El otro pedido quedo en tienda  se deriva a soporte"/>
    <s v="Francesca Sarmiento"/>
    <x v="1649"/>
    <s v="sin reclamo a agregador"/>
    <x v="5"/>
    <s v="2186538439"/>
    <x v="1"/>
    <x v="12"/>
    <x v="1"/>
    <s v=""/>
    <s v="Delivery agregadores"/>
    <s v=""/>
    <x v="53"/>
    <s v="sd"/>
    <d v="2024-07-01T00:00:00"/>
    <s v="18:19"/>
    <x v="0"/>
    <x v="4"/>
    <x v="6"/>
    <x v="2"/>
    <x v="2"/>
    <x v="1"/>
  </r>
  <r>
    <n v="408530"/>
    <s v="Libro de Reclamo por producto movido MA Bolivar Ticket #408530"/>
    <s v="MAAL-001-0901 cliente reclama que su porción bruselina vainilla le llego desarmado y muy pequeño / se coordina recojo de cortesía en tienda"/>
    <s v="Luis Flores"/>
    <x v="1650"/>
    <s v="Libro de reclamaciones - Cortesía - sin reclamo a agregador"/>
    <x v="30"/>
    <s v="1220826449"/>
    <x v="1"/>
    <x v="5"/>
    <x v="3"/>
    <s v="16.00"/>
    <s v="Tienda Vitrina"/>
    <s v=""/>
    <x v="5"/>
    <s v="sd"/>
    <d v="2024-07-01T00:00:00"/>
    <s v="20:31"/>
    <x v="1"/>
    <x v="3"/>
    <x v="6"/>
    <x v="0"/>
    <x v="4"/>
    <x v="0"/>
  </r>
  <r>
    <n v="408577"/>
    <s v="Constancia devolucion Maria Almenara"/>
    <s v="Motivos de Salud"/>
    <s v="Rosa Buitron"/>
    <x v="1651"/>
    <s v="devolución"/>
    <x v="7"/>
    <s v="100274658"/>
    <x v="2"/>
    <x v="9"/>
    <x v="4"/>
    <s v="S/.55.00"/>
    <s v="Sin responsable"/>
    <s v=""/>
    <x v="4"/>
    <s v="SD"/>
    <d v="2024-07-03T00:00:00"/>
    <s v="14:00-15:00"/>
    <x v="0"/>
    <x v="5"/>
    <x v="6"/>
    <x v="3"/>
    <x v="3"/>
    <x v="1"/>
  </r>
  <r>
    <n v="408614"/>
    <s v="Ha enviado una Imagen: Hola  hice un pedido y quisiera saber si lo pueden enviar para antes de las 12:30 🙏  el numero es"/>
    <s v="Pidió varios productos  no le llegó caja de cookis chocochoco  se coordina envío."/>
    <s v="Erika Manrique De la Cruz"/>
    <x v="1652"/>
    <s v=""/>
    <x v="0"/>
    <s v="100274927"/>
    <x v="2"/>
    <x v="0"/>
    <x v="4"/>
    <s v=""/>
    <s v="Tienda Vitrina"/>
    <s v=""/>
    <x v="95"/>
    <s v="Eduardo Hernandez"/>
    <d v="2024-07-02T01:00:00"/>
    <s v="12:00-13:00"/>
    <x v="0"/>
    <x v="0"/>
    <x v="6"/>
    <x v="0"/>
    <x v="37"/>
    <x v="0"/>
  </r>
  <r>
    <n v="408642"/>
    <s v="Hola"/>
    <s v="driver no deja el pedido - se revisa con tienda que tienda entrego la torta al driver - deriva al cliente a su soporte - cliente indica que lo revisara con rappi   rappi indica que le brindara solución"/>
    <s v="Fany Sanchez Anca"/>
    <x v="1653"/>
    <s v="con reclamo a agregador"/>
    <x v="5"/>
    <s v="2186565983"/>
    <x v="1"/>
    <x v="5"/>
    <x v="1"/>
    <s v=""/>
    <s v="Delivery agregadores"/>
    <s v=""/>
    <x v="16"/>
    <s v="sd"/>
    <d v="2024-07-02T00:00:00"/>
    <s v="08.29"/>
    <x v="0"/>
    <x v="4"/>
    <x v="6"/>
    <x v="2"/>
    <x v="1"/>
    <x v="1"/>
  </r>
  <r>
    <n v="408682"/>
    <s v="ALERTA STOCK 86 - tienda  La molina  ticket : #408682"/>
    <s v="solicito un desayuno box 2   no llego el cinamonn roll    se envía un brownie ."/>
    <s v="Diana Toledo"/>
    <x v="1654"/>
    <s v="Stock 86 - Cortesía"/>
    <x v="0"/>
    <s v="100274906"/>
    <x v="2"/>
    <x v="0"/>
    <x v="4"/>
    <s v=""/>
    <s v="Tienda Vitrina"/>
    <s v=""/>
    <x v="52"/>
    <s v="Eduardo"/>
    <d v="2024-07-02T00:00:00"/>
    <s v="14.00-15.00"/>
    <x v="0"/>
    <x v="0"/>
    <x v="6"/>
    <x v="0"/>
    <x v="24"/>
    <x v="0"/>
  </r>
  <r>
    <n v="408708"/>
    <s v="Hola Cecilia  según lo conversado telefónicamente le hago llegar este mensaje para poder atender su caso."/>
    <s v="Pidió porción de  pie de limón y porción de tres leches de chocolate le llegó combo helado / Es un cruce de pedido por parte del rt / Se deriva a su soporte"/>
    <s v="Cecilia Zegarra"/>
    <x v="1655"/>
    <s v="con reclamo a agregador"/>
    <x v="5"/>
    <s v="2186585698"/>
    <x v="1"/>
    <x v="1"/>
    <x v="1"/>
    <s v=""/>
    <s v="Delivery agregadores"/>
    <s v=""/>
    <x v="18"/>
    <s v="sd"/>
    <d v="2024-07-02T00:00:00"/>
    <s v="14:37"/>
    <x v="0"/>
    <x v="4"/>
    <x v="6"/>
    <x v="2"/>
    <x v="10"/>
    <x v="1"/>
  </r>
  <r>
    <n v="408757"/>
    <s v="Reclamo mala atención san miguel Ticket #408757"/>
    <s v="Los postres de Maria Almenera son ricos pero la atención en este local en especifico (Av. de la Marina 2530  San Miguel 15088) es pésima. Habían 6 o 7 personas atendiendo pero era un desorden total  el personal se equivocaba de pedido y se reian de esto."/>
    <s v="Tienda San Miguel"/>
    <x v="1656"/>
    <s v="Google MB 2 - GMB - Rating: 2"/>
    <x v="3"/>
    <s v="SD"/>
    <x v="0"/>
    <x v="4"/>
    <x v="0"/>
    <s v=""/>
    <s v="Tienda Vitrina"/>
    <s v=""/>
    <x v="4"/>
    <s v="SD"/>
    <d v="2024-07-02T01:00:00"/>
    <s v="15:43"/>
    <x v="0"/>
    <x v="3"/>
    <x v="6"/>
    <x v="0"/>
    <x v="3"/>
    <x v="0"/>
  </r>
  <r>
    <n v="408786"/>
    <s v="Libro reclamo Tienda 2 de mayo Ticket: 408786"/>
    <s v="MAAL-001-0902 La masa del cheesecake de frutos rojos está amargo  la textura de la fruta está agria   huele a podrido y colocaron mal de dedicatoria /  se valida con tienda  no hay reclamos del lote Reclamo no procede y se brinda detalle por cliente criti"/>
    <s v="Ruth Muñoz"/>
    <x v="1657"/>
    <s v="Libro de reclamaciones - Cortesía"/>
    <x v="11"/>
    <s v="2400043841"/>
    <x v="0"/>
    <x v="13"/>
    <x v="0"/>
    <s v="99.00"/>
    <s v="Tienda / Producción"/>
    <s v="Agrio / Amargo"/>
    <x v="24"/>
    <s v="SD"/>
    <d v="2024-07-02T00:00:00"/>
    <s v="16:21"/>
    <x v="1"/>
    <x v="7"/>
    <x v="6"/>
    <x v="1"/>
    <x v="13"/>
    <x v="0"/>
  </r>
  <r>
    <n v="408787"/>
    <s v="Hola Carla  según lo conversado telefónicamente le hago llegar este mensaje para poder atender su caso."/>
    <s v="Cruzó pedidos al momento de la entrega  se deriva al cliente a su soporte"/>
    <s v="Carla Caballero"/>
    <x v="1658"/>
    <s v="con reclamo a agregador"/>
    <x v="5"/>
    <s v="2186585668"/>
    <x v="1"/>
    <x v="1"/>
    <x v="1"/>
    <s v=""/>
    <s v="Delivery agregadores"/>
    <s v=""/>
    <x v="18"/>
    <s v="SD"/>
    <d v="2024-07-02T00:00:00"/>
    <s v="14:36"/>
    <x v="0"/>
    <x v="4"/>
    <x v="6"/>
    <x v="2"/>
    <x v="10"/>
    <x v="1"/>
  </r>
  <r>
    <n v="408810"/>
    <s v="Hola hace poco compré una torta de hecho dos una chica para las 12"/>
    <s v="solicito una carrot cake 12 pz indica que no es del mismo tamaño de las que normalmente compra  no envía evidencias ."/>
    <s v="Maria Jose Loayza"/>
    <x v="1659"/>
    <s v=""/>
    <x v="28"/>
    <s v="SD"/>
    <x v="3"/>
    <x v="2"/>
    <x v="6"/>
    <s v=""/>
    <s v="SD"/>
    <s v=""/>
    <x v="18"/>
    <s v="SD"/>
    <d v="2024-06-15T00:00:00"/>
    <s v="SD"/>
    <x v="0"/>
    <x v="7"/>
    <x v="6"/>
    <x v="1"/>
    <x v="10"/>
    <x v="1"/>
  </r>
  <r>
    <n v="408963"/>
    <s v="Entrega pedido Maria Almenara"/>
    <s v="MAAL-001-090 3 / pedido no entregado  dirección correcta fuera de la zona de reparto intentamos comunicarnos con cliente sin respuesta"/>
    <s v="Valerie Milagros Muñoz Loayza"/>
    <x v="1660"/>
    <s v="Libro de reclamaciones"/>
    <x v="12"/>
    <s v="100275178"/>
    <x v="2"/>
    <x v="3"/>
    <x v="4"/>
    <s v=""/>
    <s v="Atención al cliente"/>
    <s v=""/>
    <x v="4"/>
    <s v="call center"/>
    <d v="2024-07-03T00:00:00"/>
    <s v="09.00-10.00"/>
    <x v="1"/>
    <x v="3"/>
    <x v="6"/>
    <x v="1"/>
    <x v="3"/>
    <x v="1"/>
  </r>
  <r>
    <n v="409004"/>
    <s v="No consuman el café  es pésimo pedí un café expreso y me lo dieron totalmente frío y para lo que cobran qué desepcion a pesar de ya haberle hecho hincapié a la srta. Que en un primera ocasión había sido de la misma manera y otra cosa los muy vivos no v..."/>
    <s v="No consuman el café  es pésimo pedí un café expreso y me lo dieron totalmente frío y para lo que cobran qué desepcion a pesar de ya haberle hecho hincapié a la srta. Que en un primera ocasión había sido de la misma manera y otra cosa los muy vivos no vend"/>
    <s v="Lourdes Tapia"/>
    <x v="1661"/>
    <s v="Google MB 1 - Rating: 1 - GMB"/>
    <x v="1"/>
    <s v="SD"/>
    <x v="0"/>
    <x v="15"/>
    <x v="0"/>
    <s v=""/>
    <s v="SD"/>
    <s v="Mala presentación"/>
    <x v="18"/>
    <s v="SD"/>
    <d v="2024-07-03T00:00:00"/>
    <s v="1:12"/>
    <x v="0"/>
    <x v="1"/>
    <x v="6"/>
    <x v="1"/>
    <x v="10"/>
    <x v="1"/>
  </r>
  <r>
    <n v="409054"/>
    <s v="Hola  acabo de pedir un carrot cake por pedidos ya  del local de Aramburu  la porción me dieron muy pequeño y sin casi nada de frosting"/>
    <s v="cliente reclama que el tamaño de su carrot cake no es la adecuada y que la cantidad de fronting tampoco  se converso con tienda e indican que la cantidad es la adecuada"/>
    <s v="Anthuanett Acuña"/>
    <x v="1662"/>
    <s v="sin reclamo a agregador"/>
    <x v="28"/>
    <s v="1222124623"/>
    <x v="1"/>
    <x v="3"/>
    <x v="3"/>
    <s v=""/>
    <s v="Sin responsable"/>
    <s v=""/>
    <x v="49"/>
    <s v="sd"/>
    <d v="2024-07-03T00:00:00"/>
    <s v="15:45"/>
    <x v="0"/>
    <x v="7"/>
    <x v="6"/>
    <x v="3"/>
    <x v="4"/>
    <x v="1"/>
  </r>
  <r>
    <n v="409082"/>
    <s v="Reclamo calidad de producto Aramburú: sabor agrio y textura extremadamente grumosa #409082"/>
    <s v="cheescake de frutos rojos porción la parte del queso tenia una  textura  que se desprendia no la textura cremosa/ cliente indica que es su postre favorito de ma se coordina envío de cortesía para el día de mañana 04-07-2024."/>
    <s v="Nathaly Maria Grace Lastra Cabrera"/>
    <x v="1663"/>
    <s v="Cortesía"/>
    <x v="1"/>
    <s v="2186652057"/>
    <x v="1"/>
    <x v="3"/>
    <x v="1"/>
    <s v=""/>
    <s v="Tienda / Producción"/>
    <s v="Agrio / Amargo"/>
    <x v="75"/>
    <s v="SD"/>
    <d v="2024-07-03T00:00:00"/>
    <s v="15.28"/>
    <x v="0"/>
    <x v="1"/>
    <x v="6"/>
    <x v="1"/>
    <x v="4"/>
    <x v="0"/>
  </r>
  <r>
    <n v="409090"/>
    <s v="FEEDBACK RECLAMO DELIVERY PROPIO TIENDA BOLIVAR #409090"/>
    <s v="Reclama que el motorizado al entregarle el pedido se dió cuenta que no era el de ella  se ofrece  disculpa y se coordina una nueva entrega."/>
    <s v="Arturo Ivan Rodas Landeo"/>
    <x v="1664"/>
    <s v=""/>
    <x v="10"/>
    <s v="100275362"/>
    <x v="2"/>
    <x v="5"/>
    <x v="4"/>
    <s v=""/>
    <s v="Delivery MA"/>
    <s v=""/>
    <x v="18"/>
    <s v="GIANNONI ABRLARDO"/>
    <d v="2024-07-03T00:00:00"/>
    <s v="17.00-18.00"/>
    <x v="0"/>
    <x v="6"/>
    <x v="6"/>
    <x v="5"/>
    <x v="10"/>
    <x v="0"/>
  </r>
  <r>
    <n v="409105"/>
    <s v="Constancia de devolucion Maria Almenara"/>
    <s v="Motivos personales"/>
    <s v="Rosa Pacheco Alarcón"/>
    <x v="1665"/>
    <s v="devolución"/>
    <x v="7"/>
    <s v="100275356"/>
    <x v="2"/>
    <x v="2"/>
    <x v="4"/>
    <s v="55"/>
    <s v="Sin responsable"/>
    <s v=""/>
    <x v="4"/>
    <s v="SD"/>
    <d v="2024-07-04T00:00:00"/>
    <s v="19.00-21.00"/>
    <x v="0"/>
    <x v="5"/>
    <x v="6"/>
    <x v="3"/>
    <x v="3"/>
    <x v="1"/>
  </r>
  <r>
    <n v="409131"/>
    <s v="FEEDBACK RECLAMO PEDIDO EQUIVOCADO TIENDA Encalada #409131"/>
    <s v="solicito 1 porción de carrot cake   se le entrego 1 porción de crocante de manzana   se enviara producto correcto"/>
    <s v="Sandra Calderón"/>
    <x v="1666"/>
    <s v="Cortesía"/>
    <x v="2"/>
    <s v="2400050628"/>
    <x v="0"/>
    <x v="8"/>
    <x v="0"/>
    <s v=""/>
    <s v="Tienda Vitrina"/>
    <s v=""/>
    <x v="56"/>
    <s v="Brayan castro"/>
    <d v="2024-07-03T00:00:00"/>
    <s v="14.00"/>
    <x v="0"/>
    <x v="2"/>
    <x v="6"/>
    <x v="0"/>
    <x v="4"/>
    <x v="0"/>
  </r>
  <r>
    <n v="409141"/>
    <s v="Libro de reclamo por demora Dos de Mayo Ticket #409141"/>
    <s v="MAAL-001-0904  50 minutos de espera pedido no estaba listo en tienda   se toma como un feedback"/>
    <s v="Nelly Murga"/>
    <x v="1667"/>
    <s v="Libro de reclamaciones - sin reclamo a agregador"/>
    <x v="21"/>
    <s v="5764632952285758989"/>
    <x v="1"/>
    <x v="13"/>
    <x v="7"/>
    <s v=""/>
    <s v="Tienda Vitrina"/>
    <s v=""/>
    <x v="4"/>
    <s v="SD"/>
    <d v="2024-07-03T00:00:00"/>
    <s v="19:36"/>
    <x v="1"/>
    <x v="3"/>
    <x v="6"/>
    <x v="0"/>
    <x v="3"/>
    <x v="0"/>
  </r>
  <r>
    <n v="409172"/>
    <s v="Reclamo mala atención MA Aeropuerto Ticket #409172"/>
    <s v="cliente deja un comentario de mala atencion en HON indicando  la cajera debe mejorar en la atención y saber sobre los productos que se ofrecen  / no hay respuesta por parte del cliente"/>
    <s v="Pia Orue"/>
    <x v="1668"/>
    <s v="HON"/>
    <x v="3"/>
    <s v="2400034086"/>
    <x v="0"/>
    <x v="11"/>
    <x v="0"/>
    <s v=""/>
    <s v="Tienda Cajer@"/>
    <s v=""/>
    <x v="4"/>
    <s v="sd"/>
    <d v="2024-07-04T00:00:00"/>
    <s v="07:00-08:00"/>
    <x v="0"/>
    <x v="3"/>
    <x v="6"/>
    <x v="0"/>
    <x v="3"/>
    <x v="0"/>
  </r>
  <r>
    <n v="409206"/>
    <s v="Hola Lurdes  según lo conversado telefónicamente le hago llegar este mensaje para poder atender su caso."/>
    <s v="pidio velita y no se la entregaron  pide el envio  se coordina con tienda"/>
    <s v="Lurdes "/>
    <x v="1669"/>
    <s v=""/>
    <x v="13"/>
    <s v="2400032474"/>
    <x v="0"/>
    <x v="15"/>
    <x v="0"/>
    <s v=""/>
    <s v="Tienda Vitrina"/>
    <s v=""/>
    <x v="4"/>
    <s v="Daniela rolando"/>
    <d v="2024-07-04T00:00:00"/>
    <s v="09:16"/>
    <x v="0"/>
    <x v="3"/>
    <x v="6"/>
    <x v="0"/>
    <x v="3"/>
    <x v="0"/>
  </r>
  <r>
    <n v="409228"/>
    <s v="FEEDBACK RECLAMO PEDIDO INCOMPLETO TIENDA MA San Miguel #409228"/>
    <s v="solicita make a wish - red y no le llego la caja de galleta chocochoco  se coordina envío"/>
    <s v="Angela Pareja"/>
    <x v="1670"/>
    <s v=""/>
    <x v="0"/>
    <s v="100275186"/>
    <x v="2"/>
    <x v="4"/>
    <x v="4"/>
    <s v=""/>
    <s v="Tienda Vitrina"/>
    <s v=""/>
    <x v="95"/>
    <s v="Jean Paul"/>
    <d v="2024-07-04T00:00:00"/>
    <s v="11:00-12:00"/>
    <x v="0"/>
    <x v="0"/>
    <x v="6"/>
    <x v="0"/>
    <x v="37"/>
    <x v="0"/>
  </r>
  <r>
    <n v="409237"/>
    <s v="Hola Carla  según lo conversado telefónicamente le hago llegar este mensaje para poder atender su caso."/>
    <s v="movimiento   se deriva clienta a su soporte"/>
    <s v="Carla Castro Zevallos"/>
    <x v="1671"/>
    <s v="con reclamo a agregador"/>
    <x v="5"/>
    <s v="1222637805"/>
    <x v="1"/>
    <x v="10"/>
    <x v="3"/>
    <s v=""/>
    <s v="Delivery agregadores"/>
    <s v=""/>
    <x v="26"/>
    <s v="SD"/>
    <d v="2024-07-04T00:00:00"/>
    <s v="11.03"/>
    <x v="0"/>
    <x v="4"/>
    <x v="6"/>
    <x v="2"/>
    <x v="15"/>
    <x v="1"/>
  </r>
  <r>
    <n v="409349"/>
    <s v="Fe de erratas -FEEDBACK RECLAMO PEDIDO EQUIVOCADO TIENDA LA MARINA #409349"/>
    <s v="pidió 03 porciones (01bruselina de vainilla y 02 de cheescake de maracuya)   le llegó 1 turron de chocolate 12 pzs / se coordina el envío con tienda"/>
    <s v="Grei Cardozo"/>
    <x v="1672"/>
    <s v="Cortesía - sin reclamo a agregador"/>
    <x v="2"/>
    <s v="5764632989308880641"/>
    <x v="1"/>
    <x v="12"/>
    <x v="7"/>
    <s v=""/>
    <s v="Tienda Vitrina"/>
    <s v=""/>
    <x v="20"/>
    <s v="Juan Aranda"/>
    <d v="2024-07-04T00:00:00"/>
    <s v="15.41"/>
    <x v="0"/>
    <x v="2"/>
    <x v="6"/>
    <x v="0"/>
    <x v="1"/>
    <x v="0"/>
  </r>
  <r>
    <n v="409357"/>
    <s v="Hola Milagros  según lo conversado telefónicamente le hago llegar este mensaje para poder atender su caso."/>
    <s v="cliente compro love box clásico y 2 mix ma box petit/ motorizado solo entrego 2mix ma box petit/ se indica a clienta comunicarse con su canal de compra"/>
    <s v="Milagros Machado"/>
    <x v="1673"/>
    <s v="con reclamo a agregador"/>
    <x v="5"/>
    <s v="1222858166"/>
    <x v="1"/>
    <x v="5"/>
    <x v="3"/>
    <s v=""/>
    <s v="Delivery agregadores"/>
    <s v=""/>
    <x v="142"/>
    <s v="SD"/>
    <d v="2024-07-04T01:00:00"/>
    <s v="15:45"/>
    <x v="0"/>
    <x v="4"/>
    <x v="6"/>
    <x v="2"/>
    <x v="9"/>
    <x v="1"/>
  </r>
  <r>
    <n v="409404"/>
    <s v="FEEDBACK RECLAMO PEDIDO EQUIVOCADO TIENDA La Marina #409404"/>
    <s v="Clienta solcito minimaria de turron de chcolate/ le llego 1 porcion de bruselina de fresa y chocolate y 2 de cheesecake de maracuya/ tienda envía lo correcto."/>
    <s v="Teresa Pereda"/>
    <x v="1674"/>
    <s v="Cortesía"/>
    <x v="2"/>
    <s v="1222857837"/>
    <x v="1"/>
    <x v="12"/>
    <x v="3"/>
    <s v=""/>
    <s v="Tienda Vitrina"/>
    <s v=""/>
    <x v="18"/>
    <s v="Juan Aranda"/>
    <d v="2024-07-04T01:00:00"/>
    <s v="15:30"/>
    <x v="0"/>
    <x v="2"/>
    <x v="6"/>
    <x v="0"/>
    <x v="10"/>
    <x v="0"/>
  </r>
  <r>
    <n v="409421"/>
    <s v="Hola ¡  según lo conversado telefónicamente le hago llegar este mensaje para poder atender su caso."/>
    <s v="cliente reclama que no recibio su pedido se le indica a clienta comunicarse con su canal de compra  tienda si entrego el pedido"/>
    <s v="Jeniffer Tineo Quispe"/>
    <x v="1675"/>
    <s v="sin reclamo a agregador"/>
    <x v="5"/>
    <s v="SD"/>
    <x v="1"/>
    <x v="10"/>
    <x v="7"/>
    <s v=""/>
    <s v="Delivery agregadores"/>
    <s v=""/>
    <x v="23"/>
    <s v="SD"/>
    <d v="2024-07-04T01:00:00"/>
    <s v="19:12"/>
    <x v="0"/>
    <x v="4"/>
    <x v="6"/>
    <x v="2"/>
    <x v="2"/>
    <x v="1"/>
  </r>
  <r>
    <n v="409429"/>
    <s v="Reclamo mala atención Tienda Encalada Ticket 409429"/>
    <s v="Solicito toston  tienda solicita cambiar por que el area de mantenimiento movio el horno  y no prende. Cliente no acepta cambio de producto  generando esto una molestia en él / Se le ofrece cortesía"/>
    <s v="Ruben De la Sota"/>
    <x v="1676"/>
    <s v="Stock 86 - Cortesía - cancelado"/>
    <x v="3"/>
    <s v="1223165933"/>
    <x v="1"/>
    <x v="8"/>
    <x v="3"/>
    <s v=""/>
    <s v="Mantenimiento"/>
    <s v=""/>
    <x v="4"/>
    <s v="SD"/>
    <d v="2024-07-04T00:00:00"/>
    <s v="19:43"/>
    <x v="0"/>
    <x v="3"/>
    <x v="6"/>
    <x v="1"/>
    <x v="3"/>
    <x v="1"/>
  </r>
  <r>
    <n v="409446"/>
    <s v="Atencion libro de reclamos MAAL-001-0905"/>
    <s v="MAAL-001-0905 Clienta solcito una carrot cake 12 pz por delivery DIDI y la torta llego destrozada/ se envía nuevo producto autorizado por Jessica."/>
    <s v="Viviana Mansilla"/>
    <x v="1677"/>
    <s v="Contacto fuera de horario - Cortesía - sin reclamo a agregador"/>
    <x v="19"/>
    <s v="4"/>
    <x v="1"/>
    <x v="1"/>
    <x v="7"/>
    <s v=""/>
    <s v="Delivery agregadores"/>
    <s v=""/>
    <x v="4"/>
    <s v="SD"/>
    <d v="2024-07-04T00:00:00"/>
    <s v="19:38"/>
    <x v="1"/>
    <x v="4"/>
    <x v="6"/>
    <x v="2"/>
    <x v="3"/>
    <x v="1"/>
  </r>
  <r>
    <n v="409485"/>
    <s v="Hola!"/>
    <s v="Cliente indica que el no realizo compra y le llego una boleta. Se indica que vamos a revisar su caso ya que hay varios canales de compra y debemos identificar la compra"/>
    <s v="Abdana Vivas Tejada"/>
    <x v="1678"/>
    <s v=""/>
    <x v="13"/>
    <s v="sd"/>
    <x v="3"/>
    <x v="6"/>
    <x v="6"/>
    <s v=""/>
    <s v="Tienda"/>
    <s v=""/>
    <x v="4"/>
    <s v="sd"/>
    <d v="2024-07-04T00:00:00"/>
    <s v="sd"/>
    <x v="0"/>
    <x v="3"/>
    <x v="6"/>
    <x v="0"/>
    <x v="3"/>
    <x v="0"/>
  </r>
  <r>
    <n v="409556"/>
    <s v="Hola !  según lo conversado telefónicamente le hago llegar este mensaje para poder atender su caso."/>
    <s v="Pidió torta de chocolate de 12 pzs y caja de alfajores clásica  no le llegó la caja de alfajores / Se coordina el envío"/>
    <s v="Karina Sayan"/>
    <x v="1679"/>
    <s v=""/>
    <x v="0"/>
    <s v="100275574"/>
    <x v="2"/>
    <x v="12"/>
    <x v="4"/>
    <s v=""/>
    <s v="Tienda Vitrina"/>
    <s v=""/>
    <x v="6"/>
    <s v="Juan Aranda"/>
    <d v="2024-07-05T00:00:00"/>
    <s v="10:00-11:00"/>
    <x v="0"/>
    <x v="0"/>
    <x v="6"/>
    <x v="0"/>
    <x v="5"/>
    <x v="0"/>
  </r>
  <r>
    <n v="409562"/>
    <s v="Reclamo calidad de producto La marina ticket  #409562"/>
    <s v="pavlova con exceso de frutas  se entrega uno nuevo    tienda indica que es por exceso de fruta"/>
    <s v="Claudia Gutierrez"/>
    <x v="1680"/>
    <s v="Cortesía"/>
    <x v="1"/>
    <s v="100275877"/>
    <x v="2"/>
    <x v="12"/>
    <x v="4"/>
    <s v=""/>
    <s v="Tienda Decorado"/>
    <s v="Exceso de ingrediente"/>
    <x v="131"/>
    <s v="Juan Aranda"/>
    <d v="2024-07-05T00:00:00"/>
    <s v="11:00 a 12:00"/>
    <x v="0"/>
    <x v="1"/>
    <x v="6"/>
    <x v="0"/>
    <x v="1"/>
    <x v="0"/>
  </r>
  <r>
    <n v="409755"/>
    <s v="Hola Juliette    según lo conversado telefónicamente le hago llegar este mensaje para poder atender su caso."/>
    <s v="Menciona que la dulzura de pecanas no fue de su agrado / sin evidencia"/>
    <s v="Juliette Bodiansky  Soras"/>
    <x v="1681"/>
    <s v=""/>
    <x v="28"/>
    <s v="SD"/>
    <x v="0"/>
    <x v="10"/>
    <x v="0"/>
    <s v=""/>
    <s v="SD"/>
    <s v="Duro"/>
    <x v="12"/>
    <s v="SD"/>
    <d v="2024-07-28T00:00:00"/>
    <s v="sd"/>
    <x v="0"/>
    <x v="7"/>
    <x v="6"/>
    <x v="1"/>
    <x v="4"/>
    <x v="1"/>
  </r>
  <r>
    <n v="409757"/>
    <s v="Reclamo calidad de producto dos de mayo : cabello  ticket #409757"/>
    <s v="Encontró un cabello en el bizcochuelo de su porción de carrot cake  cliente acepta cambio."/>
    <s v="Angie Garcia"/>
    <x v="1682"/>
    <s v="Cortesía - sin reclamo a agregador"/>
    <x v="15"/>
    <s v="2186657254"/>
    <x v="1"/>
    <x v="13"/>
    <x v="1"/>
    <s v=""/>
    <s v="Producción"/>
    <s v="Cabello"/>
    <x v="30"/>
    <s v="sd"/>
    <d v="2024-07-05T00:00:00"/>
    <s v="05.59"/>
    <x v="0"/>
    <x v="1"/>
    <x v="6"/>
    <x v="1"/>
    <x v="4"/>
    <x v="1"/>
  </r>
  <r>
    <n v="409794"/>
    <s v="Hola María Elena   según lo conversado telefónicamente le hago llegar este mensaje para poder atender su caso."/>
    <s v="solicito MiniMaria merengado de fresa lo consumió un día después   indica que todo era pura crema   se le mencionara productos delicado y tiempo de consumo"/>
    <s v="María Elena Moscoso"/>
    <x v="1683"/>
    <s v=""/>
    <x v="28"/>
    <s v="100275174"/>
    <x v="2"/>
    <x v="15"/>
    <x v="4"/>
    <s v=""/>
    <s v="SD"/>
    <s v="Incompleto / Sin ingrediente"/>
    <x v="83"/>
    <s v="SD"/>
    <d v="2024-07-04T00:00:00"/>
    <s v="12.00-13.00"/>
    <x v="0"/>
    <x v="7"/>
    <x v="6"/>
    <x v="1"/>
    <x v="2"/>
    <x v="1"/>
  </r>
  <r>
    <n v="409817"/>
    <s v="Hola"/>
    <s v="Solicito varios productos  no le entregaron su petit box  se coordina envío"/>
    <s v="Ashly Mendez"/>
    <x v="1684"/>
    <s v=""/>
    <x v="0"/>
    <s v="2400034533"/>
    <x v="0"/>
    <x v="11"/>
    <x v="0"/>
    <s v=""/>
    <s v="Tienda Vitrina"/>
    <s v=""/>
    <x v="55"/>
    <s v="Karolay Garcia"/>
    <d v="2024-07-06T00:00:00"/>
    <s v="12:06"/>
    <x v="0"/>
    <x v="0"/>
    <x v="6"/>
    <x v="0"/>
    <x v="9"/>
    <x v="0"/>
  </r>
  <r>
    <n v="409821"/>
    <s v="Reclamo calidad de producto: ( Cabello) ticket ##409821"/>
    <s v="encontró un cabello en el queso crema del cheescake de frutos rojos  tienda enviara nuevo producto."/>
    <s v="Rocio Socorro Castro Castro"/>
    <x v="1685"/>
    <s v="Cortesía"/>
    <x v="15"/>
    <s v="SD"/>
    <x v="3"/>
    <x v="14"/>
    <x v="6"/>
    <s v="99.00"/>
    <s v="Producción"/>
    <s v="Cabello"/>
    <x v="24"/>
    <s v="SD"/>
    <d v="2024-06-30T01:00:00"/>
    <s v="SD"/>
    <x v="0"/>
    <x v="1"/>
    <x v="6"/>
    <x v="1"/>
    <x v="13"/>
    <x v="1"/>
  </r>
  <r>
    <n v="409859"/>
    <s v="Ha enviado una Imagen"/>
    <s v="compro dos alfajores solo entregaron uno / Se coordina envío"/>
    <s v="Claudia Bejarano"/>
    <x v="1686"/>
    <s v=""/>
    <x v="0"/>
    <s v="2400076816"/>
    <x v="0"/>
    <x v="4"/>
    <x v="0"/>
    <s v=""/>
    <s v="Tienda Vitrina"/>
    <s v=""/>
    <x v="89"/>
    <s v="Jean paul"/>
    <d v="2024-07-06T00:00:00"/>
    <s v="14:45"/>
    <x v="0"/>
    <x v="0"/>
    <x v="6"/>
    <x v="0"/>
    <x v="5"/>
    <x v="0"/>
  </r>
  <r>
    <n v="409865"/>
    <s v="FEEDBACK RECLAMO DELIVERY PROPIO TIENDA LA MARINA #409865"/>
    <s v="Movimiento se entrega nuevo producto carrot cake 12 pz"/>
    <s v="Mariana Verastegui"/>
    <x v="1687"/>
    <s v="Cortesía"/>
    <x v="10"/>
    <s v="100276094"/>
    <x v="2"/>
    <x v="12"/>
    <x v="4"/>
    <s v=""/>
    <s v="Delivery MA"/>
    <s v="Desarmado / Mal armado"/>
    <x v="16"/>
    <s v="Jhonnier Sanchez"/>
    <d v="2024-07-06T00:00:00"/>
    <s v="13.00-14.00"/>
    <x v="0"/>
    <x v="6"/>
    <x v="6"/>
    <x v="5"/>
    <x v="1"/>
    <x v="0"/>
  </r>
  <r>
    <n v="409902"/>
    <s v="FEEDBACK RECLAMO DELIVERY PROPIO TIENDA BARRANCO #409902"/>
    <s v="Movimiento  se entrega un nuevo producto"/>
    <s v="Paola Chavez"/>
    <x v="1688"/>
    <s v=""/>
    <x v="10"/>
    <s v="100276083"/>
    <x v="2"/>
    <x v="17"/>
    <x v="4"/>
    <s v=""/>
    <s v="Delivery MA"/>
    <s v=""/>
    <x v="37"/>
    <s v="Josue Flores"/>
    <d v="2024-07-06T00:00:00"/>
    <s v="16.00-17.00"/>
    <x v="0"/>
    <x v="6"/>
    <x v="6"/>
    <x v="5"/>
    <x v="15"/>
    <x v="0"/>
  </r>
  <r>
    <n v="409913"/>
    <s v="Hola ¡  según lo conversado telefónicamente le hago llegar este mensaje para poder atender su caso."/>
    <s v="no le llego una empanada de pollo/ tienda envía producto."/>
    <s v="Julio Chavez Romo"/>
    <x v="1689"/>
    <s v=""/>
    <x v="0"/>
    <s v="2186889854"/>
    <x v="1"/>
    <x v="6"/>
    <x v="1"/>
    <s v=""/>
    <s v="Tienda Vitrina"/>
    <s v=""/>
    <x v="35"/>
    <s v="SD"/>
    <d v="2024-07-06T01:00:00"/>
    <s v="17:04"/>
    <x v="0"/>
    <x v="0"/>
    <x v="6"/>
    <x v="0"/>
    <x v="18"/>
    <x v="0"/>
  </r>
  <r>
    <n v="409941"/>
    <s v="María Almenara"/>
    <s v="compro mini torta de chocolate y una mini bruselina de Lúcuma  reclama que los tamaños son distintos. se explica que uno es bizcochuelo y el otros disco de galleta  cliente no responde"/>
    <s v="Miguel Nishima"/>
    <x v="1690"/>
    <s v=""/>
    <x v="28"/>
    <s v="100275919"/>
    <x v="2"/>
    <x v="3"/>
    <x v="4"/>
    <s v=""/>
    <s v="Sin responsable"/>
    <s v=""/>
    <x v="2"/>
    <s v="sd"/>
    <d v="2024-07-06T00:00:00"/>
    <s v="9:00-10.00"/>
    <x v="0"/>
    <x v="7"/>
    <x v="6"/>
    <x v="3"/>
    <x v="2"/>
    <x v="1"/>
  </r>
  <r>
    <n v="409952"/>
    <s v="FEEDBACK RECLAMO PEDIDO EQUIVOCADO TIENDA Megaplaza ##409952"/>
    <s v="pidió un cheesecake de maracuyá  de 12 porciones y le llego una porción cheesecake de maracuyá/ tienda envía el correcto."/>
    <s v="Yanet Elizabeth Obando Huayas"/>
    <x v="1691"/>
    <s v="Cortesía - sin reclamo a agregador"/>
    <x v="2"/>
    <s v="2186887066"/>
    <x v="1"/>
    <x v="10"/>
    <x v="1"/>
    <s v=""/>
    <s v="Tienda Vitrina"/>
    <s v=""/>
    <x v="33"/>
    <s v="Miguel Rojas"/>
    <d v="2024-07-06T01:00:00"/>
    <s v="16:04"/>
    <x v="0"/>
    <x v="2"/>
    <x v="6"/>
    <x v="0"/>
    <x v="13"/>
    <x v="0"/>
  </r>
  <r>
    <n v="409984"/>
    <s v="Hola"/>
    <s v="Reclama porción pie de limón en mal estado / Se evalúa fue por movimiento / Se deriva a su soporte y fue compensado"/>
    <s v="Fiorella Lopez"/>
    <x v="1692"/>
    <s v="con reclamo a agregador"/>
    <x v="5"/>
    <s v="2186906303"/>
    <x v="1"/>
    <x v="6"/>
    <x v="1"/>
    <s v=""/>
    <s v="Delivery agregadores"/>
    <s v=""/>
    <x v="15"/>
    <s v="Sin responsable"/>
    <d v="2024-07-06T00:00:00"/>
    <s v="19:26"/>
    <x v="0"/>
    <x v="4"/>
    <x v="6"/>
    <x v="2"/>
    <x v="4"/>
    <x v="1"/>
  </r>
  <r>
    <n v="410065"/>
    <s v="Hola Fernando  somos de Maria Almenara. ¡Hemos llegado a tu dirección para la entrega de tu pedido!"/>
    <s v="Le entregaron una tarjeta incorrecta  se envía la correcta"/>
    <s v="Fernando Barreda"/>
    <x v="1693"/>
    <s v="Pedido no entregado - transferencia"/>
    <x v="8"/>
    <s v="100276379"/>
    <x v="2"/>
    <x v="2"/>
    <x v="4"/>
    <s v="6.00"/>
    <s v="Tienda Vitrina"/>
    <s v=""/>
    <x v="4"/>
    <s v="Melissa Cabana"/>
    <d v="2024-07-07T00:00:00"/>
    <s v="12:00-13:00"/>
    <x v="0"/>
    <x v="0"/>
    <x v="6"/>
    <x v="0"/>
    <x v="7"/>
    <x v="0"/>
  </r>
  <r>
    <n v="410090"/>
    <s v="Hola sra. Valdez  según lo conversado telefónicamente le hago llegar este mensaje para poder atender su caso."/>
    <s v="Cliente indica que el sabor era demasiado dulce  exageradamente duro / se informa a tienda con evidencia / no procede."/>
    <s v="Inés Valdez Gelres"/>
    <x v="1694"/>
    <s v=""/>
    <x v="28"/>
    <s v="100276272"/>
    <x v="2"/>
    <x v="0"/>
    <x v="4"/>
    <s v=""/>
    <s v="Sin responsable"/>
    <s v=""/>
    <x v="22"/>
    <s v="Sin responsable"/>
    <d v="2024-07-07T00:00:00"/>
    <s v="16:00-17:00"/>
    <x v="0"/>
    <x v="7"/>
    <x v="6"/>
    <x v="3"/>
    <x v="12"/>
    <x v="1"/>
  </r>
  <r>
    <n v="410103"/>
    <s v="FE DE ERRATAS #(410103) DEVOLUCION (Brenda  Galiano+ 55.00)"/>
    <s v="Cancela el pedido por cambio de producto"/>
    <s v="Brenda Galiano"/>
    <x v="1695"/>
    <s v="devolución"/>
    <x v="7"/>
    <s v="200011204"/>
    <x v="2"/>
    <x v="3"/>
    <x v="4"/>
    <s v="55.00"/>
    <s v="Sin responsable"/>
    <s v=""/>
    <x v="4"/>
    <s v="SD"/>
    <d v="2024-07-07T00:00:00"/>
    <s v="(17:00-18:00)"/>
    <x v="0"/>
    <x v="5"/>
    <x v="6"/>
    <x v="3"/>
    <x v="3"/>
    <x v="1"/>
  </r>
  <r>
    <n v="410127"/>
    <s v="FEEDBACK RECLAMO PEDIDO EQUIVOCADO TIENDA ENCALADA #410127"/>
    <s v="solicictó 01 porción de torta de carrot cake y 01 porción de cheescake de maracuyá le llegó  01 porción de torta de carrot cake y  01 porción de torta de chocolate  agregador le realiza compensación"/>
    <s v="Hugo Mendez Fajardo"/>
    <x v="1696"/>
    <s v="con reclamo a agregador"/>
    <x v="2"/>
    <s v="2186983150"/>
    <x v="1"/>
    <x v="8"/>
    <x v="1"/>
    <s v=""/>
    <s v="Tienda Vitrina"/>
    <s v=""/>
    <x v="7"/>
    <s v="SD"/>
    <d v="2024-07-07T00:00:00"/>
    <s v="15.15"/>
    <x v="0"/>
    <x v="2"/>
    <x v="6"/>
    <x v="0"/>
    <x v="4"/>
    <x v="0"/>
  </r>
  <r>
    <n v="410154"/>
    <s v="Hola Emeli   según lo conversado telefónicamente le hago llegar este mensaje para poder atender su caso."/>
    <s v="Indica que no es ralladura de chocolate blanco sino se de coco rallado  se explica que no usamos coco en nuestros productos."/>
    <s v="Emeli Geraldine Nuñez Zegarra"/>
    <x v="1697"/>
    <s v=""/>
    <x v="28"/>
    <s v="1225705819"/>
    <x v="1"/>
    <x v="10"/>
    <x v="3"/>
    <s v=""/>
    <s v="SD"/>
    <s v=""/>
    <x v="17"/>
    <s v="SD"/>
    <d v="2024-07-07T00:00:00"/>
    <s v="15:41"/>
    <x v="0"/>
    <x v="7"/>
    <x v="6"/>
    <x v="1"/>
    <x v="2"/>
    <x v="1"/>
  </r>
  <r>
    <n v="410163"/>
    <s v="Hola   te saluda Osler  somos de María Almenara  lamentamos no haber podido responderte. Hemos intentado comunicarnos contigo  en atención a tu llamada  para saber cómo podemos ayudarte. Recuerda que para pedidos y revisar la carta puedes ingresar www...."/>
    <s v="Reclama que pedido sale cancelado y que le cobraron / Se le indica que el pedido se entregó al rt asignado para la entrega / Se deriva a soporte de su canal de compra"/>
    <s v="Bryanna Chihuan"/>
    <x v="1698"/>
    <s v="sin reclamo a agregador"/>
    <x v="5"/>
    <s v="1225720023"/>
    <x v="1"/>
    <x v="4"/>
    <x v="3"/>
    <s v=""/>
    <s v="Delivery agregadores"/>
    <s v=""/>
    <x v="18"/>
    <s v="SD"/>
    <d v="2024-07-07T01:00:00"/>
    <s v="15:30"/>
    <x v="0"/>
    <x v="4"/>
    <x v="6"/>
    <x v="2"/>
    <x v="10"/>
    <x v="1"/>
  </r>
  <r>
    <n v="410192"/>
    <s v="FEEDBACK RECLAMO PEDIDO EQUIVOCADO TIENDA DOS DE MAYO #410192"/>
    <s v="Pidió una minimaria merengado de chirimoya y le llego una minimaria bruselina de chocolate y  lúcuma/ tienda envía el producto correcto."/>
    <s v="Diana Marcela Fonseca"/>
    <x v="1699"/>
    <s v="Cortesía - sin reclamo a agregador"/>
    <x v="2"/>
    <s v="5764633036612242418"/>
    <x v="1"/>
    <x v="13"/>
    <x v="7"/>
    <s v=""/>
    <s v="Tienda Vitrina"/>
    <s v=""/>
    <x v="88"/>
    <s v="Hiromi Sato"/>
    <d v="2024-07-07T01:00:00"/>
    <s v="16:48"/>
    <x v="0"/>
    <x v="2"/>
    <x v="6"/>
    <x v="0"/>
    <x v="2"/>
    <x v="0"/>
  </r>
  <r>
    <n v="410196"/>
    <s v="Reclamo mala atención Tienda Aramburú Ticket 410196"/>
    <s v="Cliente indica que su pedido no está listo  tienda le indica que regrese  al acercarse por segunda vez no estaba listo."/>
    <s v="Ivonne Valle"/>
    <x v="1700"/>
    <s v="HON - sin télefono"/>
    <x v="3"/>
    <s v="SD"/>
    <x v="0"/>
    <x v="3"/>
    <x v="0"/>
    <s v=""/>
    <s v="Tienda Vitrina"/>
    <s v=""/>
    <x v="4"/>
    <s v="Diego Zavala"/>
    <d v="2024-07-07T00:00:00"/>
    <s v="19:14"/>
    <x v="0"/>
    <x v="3"/>
    <x v="6"/>
    <x v="0"/>
    <x v="3"/>
    <x v="0"/>
  </r>
  <r>
    <n v="410200"/>
    <s v="Que pena realmente al sorprderme ingratamente que aumenta mi insatisfacción la sorpresa que encontré al abrir la bolsa de plástico con la porción de crocante de lucuma que me alcanzaron en la tienda de la Encalada la que tuve que votarla de inmediato p..."/>
    <s v="cliente reclama por que su cortesia llego destrozada/ tienda envia una nueva porción de chocolate"/>
    <s v="Ruben De la Sota"/>
    <x v="1701"/>
    <s v=""/>
    <x v="28"/>
    <s v="SD"/>
    <x v="0"/>
    <x v="8"/>
    <x v="0"/>
    <s v=""/>
    <s v="SD"/>
    <s v=""/>
    <x v="168"/>
    <s v="SD"/>
    <d v="2024-07-07T01:00:00"/>
    <s v="16:40"/>
    <x v="0"/>
    <x v="7"/>
    <x v="6"/>
    <x v="1"/>
    <x v="1"/>
    <x v="1"/>
  </r>
  <r>
    <n v="410205"/>
    <s v="Constancia devolucion Maria Almenara"/>
    <s v="Motivos personales"/>
    <s v="Beatriz Nicole Chumbirayco Quesquen"/>
    <x v="1702"/>
    <s v="Stock 86 - devolución"/>
    <x v="7"/>
    <s v="100276407"/>
    <x v="2"/>
    <x v="10"/>
    <x v="5"/>
    <s v="99.00"/>
    <s v="Sin responsable"/>
    <s v=""/>
    <x v="4"/>
    <s v="SD"/>
    <d v="2024-07-07T00:00:00"/>
    <s v="17.00-18.00"/>
    <x v="0"/>
    <x v="5"/>
    <x v="6"/>
    <x v="3"/>
    <x v="3"/>
    <x v="1"/>
  </r>
  <r>
    <n v="410216"/>
    <s v="Hola Rodrigo!  según lo conversado telefónicamente le hago llegar este mensaje para poder atender su caso."/>
    <s v="Cliente reclama que le cobraron más / Se solicita la boleta a tienda y se le indica que el cobro si es correcto / Conforme"/>
    <s v="Rodrigo Antonio"/>
    <x v="1703"/>
    <s v=""/>
    <x v="28"/>
    <s v="2400062074"/>
    <x v="0"/>
    <x v="8"/>
    <x v="2"/>
    <s v=""/>
    <s v="Sin responsable"/>
    <s v=""/>
    <x v="18"/>
    <s v="SD"/>
    <d v="2024-07-07T00:00:00"/>
    <s v="7:37"/>
    <x v="0"/>
    <x v="7"/>
    <x v="6"/>
    <x v="3"/>
    <x v="10"/>
    <x v="1"/>
  </r>
  <r>
    <n v="410223"/>
    <s v="Hola buen día 😭 Recogí la torta pero no me di cuenta hasta la hora que me llamaron ahora y no le pusieron la nota 😞"/>
    <s v="agregar dedicatoria"/>
    <s v="Romina Martínez Chuquispuma"/>
    <x v="1704"/>
    <s v=""/>
    <x v="8"/>
    <s v="100276450"/>
    <x v="2"/>
    <x v="8"/>
    <x v="5"/>
    <s v=""/>
    <s v="Tienda Vitrina"/>
    <s v=""/>
    <x v="4"/>
    <s v="SD"/>
    <d v="2024-07-07T01:00:00"/>
    <s v="15:29"/>
    <x v="0"/>
    <x v="0"/>
    <x v="6"/>
    <x v="0"/>
    <x v="7"/>
    <x v="0"/>
  </r>
  <r>
    <n v="410234"/>
    <s v="María Almenara"/>
    <s v="Cliente reclama que es mucho manjar blanco lo que coloca en la carrot cake y que debería reducirse / Se le indica que nuestra receta es la misma de siempre / Se agradece comunicación no procede"/>
    <s v="Glenda Toledo Gamarra"/>
    <x v="1705"/>
    <s v=""/>
    <x v="28"/>
    <s v="sd"/>
    <x v="3"/>
    <x v="14"/>
    <x v="6"/>
    <s v=""/>
    <s v="SD"/>
    <s v=""/>
    <x v="16"/>
    <s v="SD"/>
    <d v="2024-07-07T00:00:00"/>
    <s v="SD"/>
    <x v="0"/>
    <x v="7"/>
    <x v="6"/>
    <x v="1"/>
    <x v="1"/>
    <x v="1"/>
  </r>
  <r>
    <n v="410245"/>
    <s v="ALERTA FALLA EN EC - ticket :#410245"/>
    <s v="24 horas de retraso  error del sistema   se le ofrece cortesía 1 porción de carrot cake y el envió de su pedido"/>
    <s v="Brayan Rivera"/>
    <x v="1706"/>
    <s v="ECommerce/webFalla - Cortesía"/>
    <x v="4"/>
    <s v="100276497"/>
    <x v="2"/>
    <x v="17"/>
    <x v="4"/>
    <s v=""/>
    <s v="Sistema"/>
    <s v=""/>
    <x v="4"/>
    <s v="SD"/>
    <d v="2024-07-07T00:00:00"/>
    <s v="19:00 -21:00"/>
    <x v="0"/>
    <x v="3"/>
    <x v="6"/>
    <x v="4"/>
    <x v="3"/>
    <x v="1"/>
  </r>
  <r>
    <n v="410342"/>
    <s v="Reclamo calidad de producto cheescake de maracuya: saborizante artificial ticket #410342"/>
    <s v="Me pedi un cheesecake de Maracuya  malaso  el jarabe de Maracuya encima del cheesecake sabia a un saborizante artificial  parecia un jarabe para la tos  y el cheesecake en si tambien tenia un sabor extraño  no me gustó  no lo recomiendo para nada"/>
    <s v="Mark Smith Palliser"/>
    <x v="1707"/>
    <s v="Google MB 1 - Rating: 1 - GMB"/>
    <x v="1"/>
    <s v="sd"/>
    <x v="0"/>
    <x v="1"/>
    <x v="2"/>
    <s v=""/>
    <s v="Sin responsable"/>
    <s v="Otro"/>
    <x v="18"/>
    <s v="sd"/>
    <d v="2024-07-08T00:00:00"/>
    <s v="sd"/>
    <x v="0"/>
    <x v="1"/>
    <x v="6"/>
    <x v="3"/>
    <x v="10"/>
    <x v="1"/>
  </r>
  <r>
    <n v="410361"/>
    <s v="Hola consulta"/>
    <s v="Le entregaron una tarjeta con fallas en impresión  cliente desea que le enviemos  se coordina con tienda y se le envía la tarjeta"/>
    <s v="Ana Del Campo Diaz"/>
    <x v="1708"/>
    <s v=""/>
    <x v="8"/>
    <s v="100276420"/>
    <x v="2"/>
    <x v="7"/>
    <x v="4"/>
    <s v=""/>
    <s v="Tienda Vitrina"/>
    <s v=""/>
    <x v="4"/>
    <s v="SD"/>
    <d v="2024-07-08T00:00:00"/>
    <s v="15.00-16.00"/>
    <x v="0"/>
    <x v="0"/>
    <x v="6"/>
    <x v="0"/>
    <x v="7"/>
    <x v="0"/>
  </r>
  <r>
    <n v="410423"/>
    <s v="Reclamo calidad de producto Barranco: mala presentación ticket #410423"/>
    <s v="clienta reclama por que el turrón de chocolate llego derretida / tienda envía otro producto"/>
    <s v="Luz Maldonado"/>
    <x v="1709"/>
    <s v="Cortesía"/>
    <x v="1"/>
    <s v="100276716"/>
    <x v="2"/>
    <x v="17"/>
    <x v="4"/>
    <s v=""/>
    <s v="Tienda Decorado"/>
    <s v="Mala presentación"/>
    <x v="20"/>
    <s v="Dan Sanchez"/>
    <d v="2024-07-08T01:00:00"/>
    <s v="17:00-18:00"/>
    <x v="0"/>
    <x v="1"/>
    <x v="6"/>
    <x v="0"/>
    <x v="1"/>
    <x v="0"/>
  </r>
  <r>
    <n v="410441"/>
    <s v="Reclamo mala atención Encalada  Ticket:410441"/>
    <s v="reclama que la cajera estaba distraida y conversaba con otro personal y tomo su orden de manera errada.Se agradece feedback porque el cobro realizado es correcto ."/>
    <s v="Lily Romero"/>
    <x v="1710"/>
    <s v=""/>
    <x v="3"/>
    <s v="sd"/>
    <x v="0"/>
    <x v="8"/>
    <x v="0"/>
    <s v=""/>
    <s v="Tienda Cajer@"/>
    <s v=""/>
    <x v="4"/>
    <s v="SD"/>
    <d v="2024-07-08T00:00:00"/>
    <s v="15:20"/>
    <x v="0"/>
    <x v="3"/>
    <x v="6"/>
    <x v="0"/>
    <x v="3"/>
    <x v="0"/>
  </r>
  <r>
    <n v="410453"/>
    <s v="Ha enviado una Imagen"/>
    <s v="pidió varios productos   no le llegó cheescake de oreo 12 pzs/ se coordina envío del faltante con tienda"/>
    <s v="Enrique Andres Tello Soto"/>
    <x v="1711"/>
    <s v="sin reclamo a agregador"/>
    <x v="0"/>
    <s v="2187074344"/>
    <x v="1"/>
    <x v="15"/>
    <x v="1"/>
    <s v=""/>
    <s v="Tienda Vitrina"/>
    <s v=""/>
    <x v="108"/>
    <s v="Cindi"/>
    <d v="2024-07-08T00:00:00"/>
    <s v="18.12"/>
    <x v="0"/>
    <x v="0"/>
    <x v="6"/>
    <x v="0"/>
    <x v="13"/>
    <x v="0"/>
  </r>
  <r>
    <n v="410454"/>
    <s v="Ok está bien"/>
    <s v="Cliente no recibió tarjeta impresa / Se informa a tienda / Se brindará cortesía y tarjeta impresa para recojo en MA Megaplaza"/>
    <s v="Wendy Jimenez"/>
    <x v="1712"/>
    <s v=""/>
    <x v="8"/>
    <s v="100276439"/>
    <x v="2"/>
    <x v="10"/>
    <x v="5"/>
    <s v=""/>
    <s v="Tienda Vitrina"/>
    <s v=""/>
    <x v="4"/>
    <s v="Angela Ferre"/>
    <d v="2024-07-08T00:00:00"/>
    <s v="15:00-16:00"/>
    <x v="0"/>
    <x v="0"/>
    <x v="6"/>
    <x v="0"/>
    <x v="7"/>
    <x v="0"/>
  </r>
  <r>
    <n v="410470"/>
    <s v="Reclamo por demora 20 minutos Tienda Barranco Ticket: 410470"/>
    <s v="Creo que 20 minutos es demasiado tiempo para esperar un pie de limón. Estoy solo en en la tienda express de Barranco (Balta). Tendría que tener mucho antojo para volver a esperar tanto. Más teniendo en cuenta que tengo un Tambo y un Repshop a unos metros."/>
    <s v="Francisco "/>
    <x v="1713"/>
    <s v="HON - sin télefono"/>
    <x v="4"/>
    <s v="sd"/>
    <x v="0"/>
    <x v="17"/>
    <x v="0"/>
    <s v=""/>
    <s v="Tienda Vitrina"/>
    <s v=""/>
    <x v="4"/>
    <s v="sd"/>
    <d v="2024-07-08T00:00:00"/>
    <s v="sd"/>
    <x v="0"/>
    <x v="3"/>
    <x v="6"/>
    <x v="0"/>
    <x v="3"/>
    <x v="0"/>
  </r>
  <r>
    <n v="410474"/>
    <s v="Buenas noches"/>
    <s v="pidió un producto 3 leches clásica 12p y el love box clásico  le entregaron torta de chocolate y los bocaditos aplastasdos SIN DATOS DE PEDIDO"/>
    <s v="Valeria "/>
    <x v="1714"/>
    <s v=""/>
    <x v="28"/>
    <s v="sd"/>
    <x v="5"/>
    <x v="9"/>
    <x v="8"/>
    <s v=""/>
    <s v="Sin responsable"/>
    <s v=""/>
    <x v="13"/>
    <s v="SD"/>
    <d v="2024-07-06T00:00:00"/>
    <s v="sd"/>
    <x v="0"/>
    <x v="7"/>
    <x v="6"/>
    <x v="3"/>
    <x v="1"/>
    <x v="1"/>
  </r>
  <r>
    <n v="410492"/>
    <s v="Hola Lidia  según lo conversado telefónicamente le hago llegar este mensaje para poder atender su caso."/>
    <s v="le escribieron mal la dedicatoria  sale mañana de 10 a 12. Tienda lo envia"/>
    <s v="Lidia Garcia"/>
    <x v="1715"/>
    <s v="Cortesía"/>
    <x v="14"/>
    <s v="2400040455"/>
    <x v="0"/>
    <x v="3"/>
    <x v="0"/>
    <s v=""/>
    <s v="Tienda Vitrina"/>
    <s v=""/>
    <x v="4"/>
    <s v="Javier"/>
    <d v="2024-07-08T00:00:00"/>
    <s v="21:19"/>
    <x v="0"/>
    <x v="0"/>
    <x v="6"/>
    <x v="0"/>
    <x v="14"/>
    <x v="0"/>
  </r>
  <r>
    <n v="410569"/>
    <s v="Hola"/>
    <s v="cliente compró de 2 minimaria 1 carrot cake y una redvelvet / solo recibió minimaria redvelvet / tienda genera envío"/>
    <s v="Sandra Cordova"/>
    <x v="1716"/>
    <s v=""/>
    <x v="0"/>
    <s v="100276725"/>
    <x v="2"/>
    <x v="3"/>
    <x v="4"/>
    <s v=""/>
    <s v="Delivery MA"/>
    <s v=""/>
    <x v="17"/>
    <s v="Jose Garcia"/>
    <d v="2024-07-09T00:00:00"/>
    <s v="09:00-10:00"/>
    <x v="0"/>
    <x v="0"/>
    <x v="6"/>
    <x v="5"/>
    <x v="2"/>
    <x v="0"/>
  </r>
  <r>
    <n v="410642"/>
    <s v="Ha enviado una Imagen: Presenta desborde en todos los lardos"/>
    <s v="Solicito unared veLvet 12p y estuvo en ruta durante 31 minutos  reclama que el frosting llegó derretivo. Se explica la cadena de frio y se recomienda productos no comprar productos delicados para rutas largas."/>
    <s v="Rossy Portuguez"/>
    <x v="1717"/>
    <s v="con reclamo a agregador"/>
    <x v="28"/>
    <s v="2187113551"/>
    <x v="1"/>
    <x v="10"/>
    <x v="1"/>
    <s v=""/>
    <s v="SD"/>
    <s v=""/>
    <x v="37"/>
    <s v="SD"/>
    <d v="2024-07-09T00:00:00"/>
    <s v="12:15"/>
    <x v="0"/>
    <x v="7"/>
    <x v="6"/>
    <x v="1"/>
    <x v="15"/>
    <x v="1"/>
  </r>
  <r>
    <n v="410700"/>
    <s v="Atencion Libro de reclamo Libro MAAL-001-0906"/>
    <s v="Libro MAAL-001-0906 - Rt cruzo pedidos  se deriva al cliente a su soporte  rappi bonifica  cliente no acepta cortesía"/>
    <s v="Sandra Rossetto"/>
    <x v="1718"/>
    <s v="Libro de reclamaciones - con reclamo a agregador"/>
    <x v="19"/>
    <s v="2187126244"/>
    <x v="1"/>
    <x v="2"/>
    <x v="1"/>
    <s v="53.00"/>
    <s v="Delivery agregadores"/>
    <s v=""/>
    <x v="51"/>
    <s v="sd"/>
    <d v="2024-07-09T00:00:00"/>
    <s v="14:37"/>
    <x v="1"/>
    <x v="4"/>
    <x v="6"/>
    <x v="2"/>
    <x v="2"/>
    <x v="1"/>
  </r>
  <r>
    <n v="410719"/>
    <s v="Aun no llega"/>
    <s v="Clienta realiza pedido por rappi  no le llegó el jugó energético. Se coordina envío con tienda de producto faltante."/>
    <s v="Claudia Alvino"/>
    <x v="1719"/>
    <s v=""/>
    <x v="0"/>
    <s v="2187061127"/>
    <x v="1"/>
    <x v="3"/>
    <x v="1"/>
    <s v=""/>
    <s v="Tienda Vitrina"/>
    <s v=""/>
    <x v="8"/>
    <s v="Ximena Ccancce"/>
    <d v="2024-07-08T00:00:00"/>
    <s v="09:34"/>
    <x v="0"/>
    <x v="0"/>
    <x v="6"/>
    <x v="0"/>
    <x v="6"/>
    <x v="0"/>
  </r>
  <r>
    <n v="410727"/>
    <s v="Reclamo calidad de producto MA Chorrillos: café aguado ticket #410727"/>
    <s v="reclama que la calidad del cafe es aguado y el personal de atencion no sabe prepararlo.No tenemos contacto con el cliente."/>
    <s v="Marco Antonio Sanchez Zevallos"/>
    <x v="1720"/>
    <s v="Google MB 1 - Rating: 1 - GMB"/>
    <x v="1"/>
    <s v="2400024059"/>
    <x v="0"/>
    <x v="6"/>
    <x v="0"/>
    <s v=""/>
    <s v="SD"/>
    <s v="Insípido /Sin sabor"/>
    <x v="18"/>
    <s v="sd"/>
    <d v="2024-07-09T00:00:00"/>
    <s v="17:43"/>
    <x v="0"/>
    <x v="1"/>
    <x v="6"/>
    <x v="1"/>
    <x v="10"/>
    <x v="1"/>
  </r>
  <r>
    <n v="410741"/>
    <s v="Hola !  según lo conversado telefónicamente le hago llegar este mensaje para poder atender su caso."/>
    <s v="cliente realiza pedido por DIDI  no le llegó croissant de pollo  se coordina con tienda el envío."/>
    <s v="Christian Maguiña"/>
    <x v="1721"/>
    <s v="sin reclamo a agregador"/>
    <x v="0"/>
    <s v="5764632843032530773"/>
    <x v="1"/>
    <x v="10"/>
    <x v="7"/>
    <s v=""/>
    <s v="Tienda Vitrina"/>
    <s v=""/>
    <x v="139"/>
    <s v="Sheisy Chauca"/>
    <d v="2024-07-09T00:00:00"/>
    <s v="18:40"/>
    <x v="0"/>
    <x v="0"/>
    <x v="6"/>
    <x v="0"/>
    <x v="52"/>
    <x v="0"/>
  </r>
  <r>
    <n v="410771"/>
    <s v="FEEDBACK RECLAMO PEDIDO INCOMPLETO TIENDA MA LA ENCALADA  #410771"/>
    <s v="cliente solicito 1 empanada de pollo  1 empanada de carne  pan multigrano y 1 loncherita de conitos / no se le entrego su loncherita de conitos  tienda indica que no apareció en la comanda. Se coordina envió."/>
    <s v="Rina Herbozo"/>
    <x v="1722"/>
    <s v=""/>
    <x v="0"/>
    <s v="2400052665"/>
    <x v="0"/>
    <x v="8"/>
    <x v="0"/>
    <s v=""/>
    <s v="Sistema"/>
    <s v=""/>
    <x v="41"/>
    <s v="sd"/>
    <d v="2024-07-09T00:00:00"/>
    <s v="20:58"/>
    <x v="0"/>
    <x v="0"/>
    <x v="6"/>
    <x v="4"/>
    <x v="21"/>
    <x v="1"/>
  </r>
  <r>
    <n v="410774"/>
    <s v="FEEDBACK RECLAMO DELIVERY PROPIO TIENDA San Miguel#410774"/>
    <s v="reclama que motorizado fue grosero y cortante porque demoro 5 min en bajar para recibir su pedido.Se agradece feedback."/>
    <s v="Carol Cruz"/>
    <x v="1723"/>
    <s v="EncuestaEC"/>
    <x v="10"/>
    <s v="100276971"/>
    <x v="2"/>
    <x v="4"/>
    <x v="4"/>
    <s v=""/>
    <s v="Delivery MA"/>
    <s v=""/>
    <x v="94"/>
    <s v="Franco Godoy"/>
    <d v="2024-07-09T00:00:00"/>
    <s v="19:00-21.00"/>
    <x v="0"/>
    <x v="6"/>
    <x v="6"/>
    <x v="5"/>
    <x v="2"/>
    <x v="0"/>
  </r>
  <r>
    <n v="410776"/>
    <s v="Llamada a Annabella Pizzorni"/>
    <s v="cliente indica que su producto no llego envuelto en papel manteca como su compra del año pasado  se le agradece feedback   se consultara a tienda sobre presentación   cliente no tiene evidencias. Tienda indica que el empaque enviado es correcto"/>
    <s v="Annabella Pizzorni Pizzorni"/>
    <x v="1724"/>
    <s v=""/>
    <x v="28"/>
    <s v="100276009"/>
    <x v="2"/>
    <x v="17"/>
    <x v="4"/>
    <s v=""/>
    <s v="Sin responsable"/>
    <s v=""/>
    <x v="93"/>
    <s v="SD"/>
    <d v="2024-07-05T00:00:00"/>
    <s v="17.00-18.00"/>
    <x v="0"/>
    <x v="7"/>
    <x v="6"/>
    <x v="3"/>
    <x v="9"/>
    <x v="1"/>
  </r>
  <r>
    <n v="410781"/>
    <s v="FEEDBACK RECLAMO DELIVERY PROPIO TIENDA Ma Barranco#410781"/>
    <s v="reclama que su porcion de tres leches de chocolate llego movido y mancho el tapper de entrega.Se envia un nuevo producto."/>
    <s v="Vanesa Diaz Marcos"/>
    <x v="1725"/>
    <s v="Cortesía"/>
    <x v="10"/>
    <s v="100277000"/>
    <x v="2"/>
    <x v="17"/>
    <x v="4"/>
    <s v=""/>
    <s v="Delivery MA"/>
    <s v="Mala presentación"/>
    <x v="47"/>
    <s v="JOSUEFLORES-DANKE"/>
    <d v="2024-07-09T00:00:00"/>
    <s v="16.00-17.00"/>
    <x v="0"/>
    <x v="6"/>
    <x v="6"/>
    <x v="5"/>
    <x v="4"/>
    <x v="0"/>
  </r>
  <r>
    <n v="411059"/>
    <s v="Hola Gabriella  según lo conversado telefónicamente le hago llegar este mensaje para poder atender su caso."/>
    <s v="cliente reclama que su pedido ha llegado movido  se quiere conversar con el cliente y se le solicita datos pero no hay respuesta"/>
    <s v="Gabriella Cornelio Astete"/>
    <x v="1726"/>
    <s v="con reclamo a agregador"/>
    <x v="5"/>
    <s v="1227707943"/>
    <x v="1"/>
    <x v="12"/>
    <x v="3"/>
    <s v=""/>
    <s v="Delivery agregadores"/>
    <s v=""/>
    <x v="38"/>
    <s v="sd"/>
    <d v="2024-07-09T00:00:00"/>
    <s v="19:54"/>
    <x v="0"/>
    <x v="4"/>
    <x v="6"/>
    <x v="2"/>
    <x v="2"/>
    <x v="1"/>
  </r>
  <r>
    <n v="411231"/>
    <s v="Llamada de 51949352822"/>
    <s v="cliente reclama que su keke de limon y blueberries estaba duro y guardado  no hay evidencia de lo ocurrido se toma como un feedback"/>
    <s v="Isabel Del Carpio"/>
    <x v="1727"/>
    <s v=""/>
    <x v="28"/>
    <s v="sd"/>
    <x v="0"/>
    <x v="8"/>
    <x v="0"/>
    <s v=""/>
    <s v="SD"/>
    <s v=""/>
    <x v="45"/>
    <s v="sd"/>
    <d v="2024-07-06T00:00:00"/>
    <s v="sd"/>
    <x v="0"/>
    <x v="7"/>
    <x v="6"/>
    <x v="1"/>
    <x v="11"/>
    <x v="1"/>
  </r>
  <r>
    <n v="411333"/>
    <s v="FEEDBACK RECLAMO PEDIDO EQUIVOCADO TIENDA ARAMBURU #411333"/>
    <s v="pidió 03 galletas de nutella  le entregaron cajita de alfajores clásica  se coordina con tienda envío del producto"/>
    <s v="Karla Torrealva Muñoz"/>
    <x v="1728"/>
    <s v="Cortesía - sin reclamo a agregador"/>
    <x v="2"/>
    <s v="2187199922"/>
    <x v="1"/>
    <x v="3"/>
    <x v="1"/>
    <s v=""/>
    <s v="Tienda Vitrina"/>
    <s v=""/>
    <x v="6"/>
    <s v="Ximena Ccancce"/>
    <d v="2024-07-10T00:00:00"/>
    <s v="15.53"/>
    <x v="0"/>
    <x v="2"/>
    <x v="6"/>
    <x v="0"/>
    <x v="5"/>
    <x v="0"/>
  </r>
  <r>
    <n v="411408"/>
    <s v="Hola LalI  según lo conversado telefónicamente le hago llegar este mensaje para poder atender su caso."/>
    <s v="solicito 2  porciones cheescake de Nutella /1 porción cheescake de maracuyá   faltante 1 porción de Nutella   se coordina  envió"/>
    <s v="Lali Rivera"/>
    <x v="1729"/>
    <s v="sin reclamo a agregador"/>
    <x v="0"/>
    <s v="2"/>
    <x v="1"/>
    <x v="1"/>
    <x v="7"/>
    <s v=""/>
    <s v="Tienda Vitrina"/>
    <s v=""/>
    <x v="169"/>
    <s v="Xavier Rojas"/>
    <d v="2024-07-10T00:00:00"/>
    <s v="18.02"/>
    <x v="0"/>
    <x v="0"/>
    <x v="6"/>
    <x v="0"/>
    <x v="4"/>
    <x v="0"/>
  </r>
  <r>
    <n v="411443"/>
    <s v="Hola buenas noches"/>
    <s v="menciona que el pedido no llego   se deriva a su aplicativo didi.Local menciona que la orden fue entregado al primer rt y enviaron a un segundo rt."/>
    <s v="Katia Aguilar"/>
    <x v="1730"/>
    <s v="sin reclamo a agregador"/>
    <x v="5"/>
    <s v="5764633316586225867"/>
    <x v="1"/>
    <x v="12"/>
    <x v="7"/>
    <s v=""/>
    <s v="Delivery agregadores"/>
    <s v=""/>
    <x v="18"/>
    <s v="SD"/>
    <d v="2024-07-10T00:00:00"/>
    <s v="20:55"/>
    <x v="0"/>
    <x v="4"/>
    <x v="6"/>
    <x v="2"/>
    <x v="10"/>
    <x v="1"/>
  </r>
  <r>
    <n v="411485"/>
    <s v="Hola Angel  te saluda Osler de MA  según lo conversado telefónicamente le hago llegar este mensaje para poder atender su caso."/>
    <s v="Reclama que si sucede alguna incidencia con un menor de edad  no deberían dirigirse a ellos sino a un adulto responsable. Tienda indica que solo le dijeron a la niña que no juegue con el hon. Se toma como feedback"/>
    <s v="Angel Carlos "/>
    <x v="1731"/>
    <s v=""/>
    <x v="28"/>
    <s v="2400045624"/>
    <x v="0"/>
    <x v="13"/>
    <x v="0"/>
    <s v=""/>
    <s v="SD"/>
    <s v=""/>
    <x v="4"/>
    <s v="SD"/>
    <d v="2024-07-08T00:00:00"/>
    <s v="19:52"/>
    <x v="0"/>
    <x v="7"/>
    <x v="6"/>
    <x v="1"/>
    <x v="3"/>
    <x v="1"/>
  </r>
  <r>
    <n v="411609"/>
    <s v="Hola Janina¡  según lo conversado telefónicamente le hago llegar este mensaje para poder atender su caso."/>
    <s v="clienta reclama por que no le llego la dedicatoria y tarjeta impresa que solicito por Pedidos Ya  se indica que no nos llego la observación"/>
    <s v="Janina Rios"/>
    <x v="1732"/>
    <s v="sin reclamo a agregador"/>
    <x v="5"/>
    <s v="1228857297"/>
    <x v="1"/>
    <x v="4"/>
    <x v="3"/>
    <s v=""/>
    <s v="Delivery agregadores"/>
    <s v=""/>
    <x v="94"/>
    <s v="SD"/>
    <d v="2024-07-11T01:00:00"/>
    <s v="14:52"/>
    <x v="0"/>
    <x v="4"/>
    <x v="6"/>
    <x v="2"/>
    <x v="2"/>
    <x v="1"/>
  </r>
  <r>
    <n v="411624"/>
    <s v="FEEDBACK RECLAMO PEDIDO EQUIVOCADO TIENDA LA MARINA #411624"/>
    <s v="Solicito un cheesecake de oreo 12p y le entregaron una mini maria de chocolate  se entrega el pedido correcto"/>
    <s v="Susana Roggero"/>
    <x v="1733"/>
    <s v="Cortesía"/>
    <x v="2"/>
    <s v="100277494"/>
    <x v="2"/>
    <x v="12"/>
    <x v="4"/>
    <s v="49.00"/>
    <s v="Tienda Vitrina"/>
    <s v=""/>
    <x v="23"/>
    <s v="SD"/>
    <d v="2024-07-11T00:00:00"/>
    <s v="17:00-18:00"/>
    <x v="0"/>
    <x v="2"/>
    <x v="6"/>
    <x v="0"/>
    <x v="2"/>
    <x v="0"/>
  </r>
  <r>
    <n v="411640"/>
    <s v="FEEDBACK RECLAMO PEDIDO EQUIVOCADO TIENDA Aramburu #411640"/>
    <s v="Clienta solciito en tienda un porción de cheesecake de maracuya y le bridaron una porción de cheesecake de nutela/se coordina con tienda para brindarle la porción correcta"/>
    <s v="Sthepanie Castañeda Farias"/>
    <x v="1734"/>
    <s v="Cortesía"/>
    <x v="2"/>
    <s v="2400041070"/>
    <x v="0"/>
    <x v="3"/>
    <x v="0"/>
    <s v=""/>
    <s v="Tienda Vitrina"/>
    <s v=""/>
    <x v="126"/>
    <s v="SD"/>
    <d v="2024-07-11T01:00:00"/>
    <s v="14:38"/>
    <x v="0"/>
    <x v="2"/>
    <x v="6"/>
    <x v="0"/>
    <x v="4"/>
    <x v="0"/>
  </r>
  <r>
    <n v="411675"/>
    <s v="Hola Lizbell  nos comunicamos de Maria Almenara  con relación a una consulta sobre tu pedido efectuado.  En caso no puedas atendernos por esta vía  puedes  comunicarte con nosotros al 6429751. Que tengas un dulce día!"/>
    <s v="Puntaje 3 en beetrack // Se equivocaron en el mensaje enviado en la tarjeta. Cliente no responde llamadas y mensaje"/>
    <s v="Lizbell Gutierrez"/>
    <x v="1735"/>
    <s v="EncuestaEC"/>
    <x v="8"/>
    <s v="100277353"/>
    <x v="2"/>
    <x v="15"/>
    <x v="4"/>
    <s v=""/>
    <s v="Tienda Vitrina"/>
    <s v=""/>
    <x v="4"/>
    <s v="sd"/>
    <d v="2024-07-11T00:00:00"/>
    <s v="09:00-10:00"/>
    <x v="0"/>
    <x v="0"/>
    <x v="6"/>
    <x v="0"/>
    <x v="7"/>
    <x v="0"/>
  </r>
  <r>
    <n v="411697"/>
    <s v="Hola !  según lo conversado telefónicamente le hago llegar este mensaje para poder atender su caso."/>
    <s v="reclama que la loncherita de conitos es amargo como si estuviera pasado .Calidad menciona que no presento incidencias en el lote  se le informa al cliente."/>
    <s v="Elías Zevallos"/>
    <x v="1736"/>
    <s v="sin reclamo a agregador"/>
    <x v="28"/>
    <s v="1228982114"/>
    <x v="1"/>
    <x v="6"/>
    <x v="3"/>
    <s v=""/>
    <s v="SD"/>
    <s v="Mal estado"/>
    <x v="41"/>
    <s v="SD"/>
    <d v="2024-07-11T00:00:00"/>
    <s v="16:58"/>
    <x v="0"/>
    <x v="7"/>
    <x v="6"/>
    <x v="1"/>
    <x v="21"/>
    <x v="1"/>
  </r>
  <r>
    <n v="411727"/>
    <s v="Hola! Acabo de hacer un pedido por PedidosYa y no me ha llegado uno de los 4 productos que he pedido"/>
    <s v="solicito 2 pie de pecanas / 1 porción de crocante de manzana / 1 tartaleta de frutos rojos  personal    faltante 1 pie de pecanas   se envía producto faltante"/>
    <s v="Alexandra Escalante Gamboa"/>
    <x v="1737"/>
    <s v="con reclamo a agregador"/>
    <x v="0"/>
    <s v="1229093342"/>
    <x v="1"/>
    <x v="4"/>
    <x v="3"/>
    <s v=""/>
    <s v="Tienda Vitrina"/>
    <s v=""/>
    <x v="60"/>
    <s v="Keylis"/>
    <d v="2024-07-11T00:00:00"/>
    <s v="18:50"/>
    <x v="0"/>
    <x v="0"/>
    <x v="6"/>
    <x v="0"/>
    <x v="4"/>
    <x v="0"/>
  </r>
  <r>
    <n v="411741"/>
    <s v="Hola  como podemos alegrarte hoy ?  Te saluda Noysii   me brindas tu nombre  apellido y teléfono para poder ayudarte.🤗"/>
    <s v="indica que la torta de chocolate es su preferida y cuando compro en san miguel la porción estaba seca  su bebida se la entregaron tibio  solicito calentarlo y no lo hicieron  pide mejorar atención  se agradece no hay evidencias su compra fue en mayo pero "/>
    <s v="Sonia Mendoza  Diaz"/>
    <x v="1738"/>
    <s v=""/>
    <x v="28"/>
    <s v="SD"/>
    <x v="0"/>
    <x v="4"/>
    <x v="2"/>
    <s v=""/>
    <s v="Tienda Meser@"/>
    <s v=""/>
    <x v="7"/>
    <s v="SD"/>
    <d v="2024-05-31T00:00:00"/>
    <s v="SD"/>
    <x v="0"/>
    <x v="7"/>
    <x v="6"/>
    <x v="0"/>
    <x v="4"/>
    <x v="0"/>
  </r>
  <r>
    <n v="411768"/>
    <s v="FEEDBACK RECLAMO PEDIDO EQUIVOCADO TIENDA  San Miguel  #411768"/>
    <s v="solicito 1 porción de torta de chocolate   se le envió 1 porción de carrot cake    se coordina con tienda envió 1 porción de torta de chocolate"/>
    <s v="Josset Valle Chori"/>
    <x v="1739"/>
    <s v="Cortesía"/>
    <x v="2"/>
    <s v="2400079402"/>
    <x v="0"/>
    <x v="4"/>
    <x v="0"/>
    <s v=""/>
    <s v="Tienda Vitrina"/>
    <s v=""/>
    <x v="49"/>
    <s v="SD"/>
    <d v="2024-07-11T00:00:00"/>
    <s v="18:55"/>
    <x v="0"/>
    <x v="2"/>
    <x v="6"/>
    <x v="0"/>
    <x v="4"/>
    <x v="0"/>
  </r>
  <r>
    <n v="411792"/>
    <s v="Buenos días srta como esta"/>
    <s v="No le entregaron love box clásico  se coordina el envío"/>
    <s v="Armando Moreno Sulbaran"/>
    <x v="1740"/>
    <s v=""/>
    <x v="0"/>
    <s v="100277569"/>
    <x v="2"/>
    <x v="8"/>
    <x v="4"/>
    <s v=""/>
    <s v="Tienda Vitrina"/>
    <s v=""/>
    <x v="11"/>
    <s v="SD"/>
    <d v="2024-07-12T01:00:00"/>
    <s v="08:00-09:00"/>
    <x v="0"/>
    <x v="0"/>
    <x v="6"/>
    <x v="0"/>
    <x v="9"/>
    <x v="0"/>
  </r>
  <r>
    <n v="411840"/>
    <s v="Hola Cielo   según lo conversado telefónicamente le hago llegar este mensaje para poder atender su caso."/>
    <s v="Movimiento se deriva cliente a su soporte"/>
    <s v="Cielo Jara"/>
    <x v="1741"/>
    <s v="sin reclamo a agregador"/>
    <x v="5"/>
    <s v="1229351610"/>
    <x v="1"/>
    <x v="3"/>
    <x v="3"/>
    <s v=""/>
    <s v="Delivery agregadores"/>
    <s v=""/>
    <x v="37"/>
    <s v="SD"/>
    <d v="2024-07-12T00:00:00"/>
    <s v="09:28"/>
    <x v="0"/>
    <x v="4"/>
    <x v="6"/>
    <x v="2"/>
    <x v="15"/>
    <x v="1"/>
  </r>
  <r>
    <n v="411847"/>
    <s v="Hola Lizet  según lo conversado telefónicamente le hago llegar este mensaje para poder atender su caso."/>
    <s v="pedido no entregado, cliente no atendío los mensajes y llamadas del Rt, se deriva asu soporte"/>
    <s v="Lizet Ossco Valenza"/>
    <x v="1742"/>
    <s v="con reclamo a agregador"/>
    <x v="5"/>
    <s v="2175340064"/>
    <x v="1"/>
    <x v="10"/>
    <x v="1"/>
    <s v=""/>
    <s v="SD"/>
    <s v=""/>
    <x v="16"/>
    <s v="SD"/>
    <d v="2024-01-31T00:00:00"/>
    <s v="11:36"/>
    <x v="0"/>
    <x v="4"/>
    <x v="6"/>
    <x v="1"/>
    <x v="1"/>
    <x v="1"/>
  </r>
  <r>
    <n v="411896"/>
    <s v="Hola Elizabeth  según lo conversado telefónicamente le hago llegar este mensaje para poder atender su caso."/>
    <s v="solicito un keke de zanahoria y combob cobb  no llego el combo cobb   tienda realiza el envió del faltante"/>
    <s v="Elizabeth Fernández"/>
    <x v="1743"/>
    <s v="con reclamo a agregador"/>
    <x v="0"/>
    <s v="2187324372"/>
    <x v="1"/>
    <x v="8"/>
    <x v="1"/>
    <s v=""/>
    <s v="Tienda Vitrina"/>
    <s v=""/>
    <x v="127"/>
    <s v="SD"/>
    <d v="2024-07-12T00:00:00"/>
    <s v="12:23"/>
    <x v="0"/>
    <x v="0"/>
    <x v="6"/>
    <x v="0"/>
    <x v="48"/>
    <x v="0"/>
  </r>
  <r>
    <n v="411919"/>
    <s v="Buenas tardes"/>
    <s v="no le llegó dedicatoria"/>
    <s v="Deirenselen Ferrer Sanchez"/>
    <x v="1744"/>
    <s v=""/>
    <x v="8"/>
    <s v="100277789"/>
    <x v="2"/>
    <x v="2"/>
    <x v="4"/>
    <s v=""/>
    <s v="Tienda Vitrina"/>
    <s v=""/>
    <x v="4"/>
    <s v="Ariana"/>
    <d v="2024-07-12T00:00:00"/>
    <s v="12.00-13.00"/>
    <x v="0"/>
    <x v="0"/>
    <x v="6"/>
    <x v="0"/>
    <x v="7"/>
    <x v="0"/>
  </r>
  <r>
    <n v="411921"/>
    <s v="Reclamo mala atención Aramburu Ticket #411921 FE DE ERRATAS"/>
    <s v="no se le envió tarjeta impresa/ se coordina con tienda el envió"/>
    <s v="Roxette Leyva Poma"/>
    <x v="1745"/>
    <s v="Cortesía"/>
    <x v="8"/>
    <s v="100277865"/>
    <x v="2"/>
    <x v="3"/>
    <x v="4"/>
    <s v="9.00"/>
    <s v="Tienda Vitrina"/>
    <s v=""/>
    <x v="4"/>
    <s v="Dominith Nue"/>
    <d v="2024-07-12T01:00:00"/>
    <s v="14:17"/>
    <x v="0"/>
    <x v="0"/>
    <x v="6"/>
    <x v="0"/>
    <x v="7"/>
    <x v="0"/>
  </r>
  <r>
    <n v="411928"/>
    <s v="Libro de reclamo mala atención MA Aramburu Ticket #411928"/>
    <s v="MAAL-001-0907 Reclama que señaló la bruselina de chocolate con lúcuma  le indicaron que era bruselina con vainilla no le dijeron que contenía fresas. Se le explica a cliente se toma como feedback"/>
    <s v="Ricardo Vega"/>
    <x v="1746"/>
    <s v="Libro de reclamaciones"/>
    <x v="11"/>
    <s v="SD"/>
    <x v="0"/>
    <x v="3"/>
    <x v="0"/>
    <s v=""/>
    <s v="SD"/>
    <s v=""/>
    <x v="134"/>
    <s v="sd"/>
    <d v="2024-07-12T00:00:00"/>
    <s v="sd"/>
    <x v="1"/>
    <x v="7"/>
    <x v="6"/>
    <x v="1"/>
    <x v="4"/>
    <x v="1"/>
  </r>
  <r>
    <n v="411969"/>
    <s v="Hola"/>
    <s v="Cliente reclama que solicito 1 merengado de fresa 1 porción de cheesecake de frutos rojos y que no le entregaron la porción del merengado de fresa / se coordina el envió"/>
    <s v="Katherin Mendoza Bolaños"/>
    <x v="1747"/>
    <s v=""/>
    <x v="0"/>
    <s v="2400024443"/>
    <x v="0"/>
    <x v="6"/>
    <x v="0"/>
    <s v=""/>
    <s v="Tienda Vitrina"/>
    <s v=""/>
    <x v="170"/>
    <s v="SD"/>
    <d v="2024-07-12T01:00:00"/>
    <s v="15:05"/>
    <x v="0"/>
    <x v="0"/>
    <x v="6"/>
    <x v="0"/>
    <x v="4"/>
    <x v="0"/>
  </r>
  <r>
    <n v="412023"/>
    <s v="Hola Sofia  según lo conversado telefónicamente le hago llegar este mensaje para poder atender su caso."/>
    <s v="Solicito varios productos  no le entregaron su combo 4 porciones  se coordina el envío"/>
    <s v="Sofia Alejandra Herrera Vega Centeno"/>
    <x v="1748"/>
    <s v=""/>
    <x v="0"/>
    <s v="2187348305"/>
    <x v="1"/>
    <x v="8"/>
    <x v="1"/>
    <s v=""/>
    <s v="Tienda Vitrina"/>
    <s v=""/>
    <x v="105"/>
    <s v="SD"/>
    <d v="2024-07-12T00:00:00"/>
    <s v="17:09"/>
    <x v="0"/>
    <x v="0"/>
    <x v="6"/>
    <x v="0"/>
    <x v="33"/>
    <x v="0"/>
  </r>
  <r>
    <n v="412053"/>
    <s v="Hola buenas noches"/>
    <s v="pidio la clásica torta de chocolate  Box 8 mini porciones torta de chocolate y Box Reunidos   el box reunidos llego incompleto   solo llego los saldado y no los dulces   se coordina con tienda el envio- enviado ok"/>
    <s v="Raquel More Villaseca"/>
    <x v="1749"/>
    <s v=""/>
    <x v="0"/>
    <s v="100277394"/>
    <x v="2"/>
    <x v="13"/>
    <x v="4"/>
    <s v=""/>
    <s v="Tienda Vitrina"/>
    <s v=""/>
    <x v="130"/>
    <s v="Dina"/>
    <d v="2024-07-12T00:00:00"/>
    <s v="(17:00-18:00)"/>
    <x v="0"/>
    <x v="0"/>
    <x v="6"/>
    <x v="0"/>
    <x v="9"/>
    <x v="0"/>
  </r>
  <r>
    <n v="412063"/>
    <s v="Reclamo mala atención - Tienda 2 de Mayo - Ticket: 412063"/>
    <s v="cliente reclama que no le llego su tarjeta impresa"/>
    <s v="Gabriel Bendezu"/>
    <x v="1750"/>
    <s v="Cortesía"/>
    <x v="8"/>
    <s v="100277836"/>
    <x v="2"/>
    <x v="13"/>
    <x v="4"/>
    <s v="9.00"/>
    <s v="Tienda Vitrina"/>
    <s v=""/>
    <x v="4"/>
    <s v="Valía Alarcón Trujillo"/>
    <d v="2024-07-12T00:00:00"/>
    <s v="(14:00-15:00)"/>
    <x v="0"/>
    <x v="0"/>
    <x v="6"/>
    <x v="0"/>
    <x v="7"/>
    <x v="0"/>
  </r>
  <r>
    <n v="412080"/>
    <s v="FEEDBACK RECLAMO PEDIDO EQUIVOCADO TIENDA MA SAN MIGUEL #412080"/>
    <s v="cliente solicito varios productos entre ellos un keke de zanahoria y le brindaron una carrot cake porción y le falta una red velvet en porción / se coordina el envió"/>
    <s v="Jessica Cotrina"/>
    <x v="1751"/>
    <s v="Cortesía"/>
    <x v="2"/>
    <s v="2400079988"/>
    <x v="0"/>
    <x v="4"/>
    <x v="5"/>
    <s v="16.00"/>
    <s v="Tienda Vitrina"/>
    <s v=""/>
    <x v="49"/>
    <s v="Keilys Hernández"/>
    <d v="2024-07-12T00:00:00"/>
    <s v="20:42"/>
    <x v="0"/>
    <x v="2"/>
    <x v="6"/>
    <x v="0"/>
    <x v="4"/>
    <x v="0"/>
  </r>
  <r>
    <n v="412179"/>
    <s v="Reclamo mala atención tienda dos de mayo Ticket 412179"/>
    <s v="No le llego dedicatoria  se coordina envío.  tienda indica no aparecia en la web"/>
    <s v="Ronald Mattos"/>
    <x v="1752"/>
    <s v="Cortesía"/>
    <x v="14"/>
    <s v="100278097"/>
    <x v="2"/>
    <x v="13"/>
    <x v="4"/>
    <s v=""/>
    <s v="Sistema"/>
    <s v=""/>
    <x v="4"/>
    <s v="sd"/>
    <d v="2024-07-13T00:00:00"/>
    <s v="14.00-15.00"/>
    <x v="0"/>
    <x v="0"/>
    <x v="6"/>
    <x v="4"/>
    <x v="14"/>
    <x v="1"/>
  </r>
  <r>
    <n v="412219"/>
    <s v="Hola !  somos de Maria Almenara! Hemos intentado comunicarnos contigo para avisarte que tu pedido está listo en tienda para el recojo."/>
    <s v="no entregaron una de las cajitas   tienda envía el faltante"/>
    <s v="Lisseth Ramirez"/>
    <x v="1753"/>
    <s v=""/>
    <x v="0"/>
    <s v="100277169"/>
    <x v="2"/>
    <x v="15"/>
    <x v="5"/>
    <s v=""/>
    <s v="Tienda Vitrina"/>
    <s v=""/>
    <x v="93"/>
    <s v="sd"/>
    <d v="2024-07-13T00:00:00"/>
    <s v="12.00-13.00"/>
    <x v="0"/>
    <x v="0"/>
    <x v="6"/>
    <x v="0"/>
    <x v="9"/>
    <x v="0"/>
  </r>
  <r>
    <n v="412227"/>
    <s v="Hola Jimena  según lo conversado telefónicamente le hago llegar este mensaje para poder atender su caso."/>
    <s v="movimiento  se ofrece entregarle uno nuevo  cliente agradece pero ya no desea la torta  compro en otro lugar   y que vera la devolucion de su dinero con  rappi"/>
    <s v="Claudia ximena Ortiz Andahua"/>
    <x v="1754"/>
    <s v="con reclamo a agregador"/>
    <x v="5"/>
    <s v="2187434414"/>
    <x v="1"/>
    <x v="10"/>
    <x v="1"/>
    <s v=""/>
    <s v="Delivery agregadores"/>
    <s v=""/>
    <x v="26"/>
    <s v="miguel jose brito yanez - motorizado rappi"/>
    <d v="2024-07-13T00:00:00"/>
    <s v="16.08"/>
    <x v="0"/>
    <x v="4"/>
    <x v="6"/>
    <x v="2"/>
    <x v="15"/>
    <x v="1"/>
  </r>
  <r>
    <n v="412253"/>
    <s v="FEEDBACK RECLAMO DELIVERY PROPIO TIENDA SANTA CATALINA TICKET  412253"/>
    <s v="MAAL-001-090 motorizado no cumplió con el flujo correcto para la entrega de pedido  no tocó el timbre  se  ofrece disculpa y se envía pedido"/>
    <s v="Elizabeth Merino"/>
    <x v="1755"/>
    <s v="Libro de reclamaciones"/>
    <x v="24"/>
    <s v="100278185"/>
    <x v="2"/>
    <x v="15"/>
    <x v="4"/>
    <s v=""/>
    <s v="Delivery MA"/>
    <s v=""/>
    <x v="34"/>
    <s v="Wilder Sotelo"/>
    <d v="2024-07-13T00:00:00"/>
    <s v="18.00-19.00"/>
    <x v="1"/>
    <x v="6"/>
    <x v="6"/>
    <x v="5"/>
    <x v="1"/>
    <x v="0"/>
  </r>
  <r>
    <n v="412286"/>
    <s v="Bueno.. debo de resaltar que otras veces me fue mejor.. Comí pye de limón y cheesecake de maracuyá.. 5/10 ambos.. Los chocolates que pedí.. llegaron tibios.. Se demoraron en limpiar la mesa y en traernos los pedidos.. Que decepción! Siempre vengo con m..."/>
    <s v="Bueno.. debo de resaltar que otras veces me fue mejor. Comí pye de limón y cheesecake de maracuyá.. 5/10 ambos.. Los chocolates que pedí.. llegaron tibios.. Se demoraron en limpiar la mesa y en traernos los pedidos."/>
    <s v="Hector Leonard Flo Santillan"/>
    <x v="1756"/>
    <s v="Google MB 2 - GMB - Rating: 2"/>
    <x v="3"/>
    <s v="sd"/>
    <x v="0"/>
    <x v="3"/>
    <x v="2"/>
    <s v=""/>
    <s v="Tienda Meser@"/>
    <s v=""/>
    <x v="4"/>
    <s v="SD"/>
    <d v="2024-07-13T00:00:00"/>
    <s v="9:23"/>
    <x v="0"/>
    <x v="3"/>
    <x v="6"/>
    <x v="0"/>
    <x v="3"/>
    <x v="0"/>
  </r>
  <r>
    <n v="412338"/>
    <s v="Hola Doris  según lo conversado telefónicamente le hago llegar este mensaje para poder atender su caso."/>
    <s v="cliente indica que no le llego la vela cortesia en la caja. En tienda queria comprar una caja de velas pero vio que eran mucha y le recomendaron que no era necesario ya que la torta viene con una vela pequeña / cliente ya no desea la vela"/>
    <s v="Doris Guzman"/>
    <x v="1757"/>
    <s v=""/>
    <x v="0"/>
    <s v="2400024729"/>
    <x v="0"/>
    <x v="6"/>
    <x v="0"/>
    <s v=""/>
    <s v="Tienda Vitrina"/>
    <s v=""/>
    <x v="115"/>
    <s v="sd"/>
    <d v="2024-07-14T00:00:00"/>
    <s v="11:47"/>
    <x v="0"/>
    <x v="0"/>
    <x v="6"/>
    <x v="0"/>
    <x v="45"/>
    <x v="0"/>
  </r>
  <r>
    <n v="412393"/>
    <s v="FEEDBACK RECLAMO PEDIDO EQUIVOCADO TIENDA Dos de mayo #412393"/>
    <s v="solicito una MiniMaria dulzura de pecanas   le entregaron mini Maria carrot cake   se le brinda producto correcto"/>
    <s v="Milagros Roman"/>
    <x v="1758"/>
    <s v="Cortesía"/>
    <x v="2"/>
    <s v="2400047093"/>
    <x v="0"/>
    <x v="13"/>
    <x v="0"/>
    <s v=""/>
    <s v="Tienda Vitrina"/>
    <s v=""/>
    <x v="106"/>
    <s v="SD"/>
    <d v="2024-07-14T00:00:00"/>
    <s v="14:50"/>
    <x v="0"/>
    <x v="2"/>
    <x v="6"/>
    <x v="0"/>
    <x v="2"/>
    <x v="0"/>
  </r>
  <r>
    <n v="412405"/>
    <s v="Reclamo mala atención CHORRILLOS Ticket #412405"/>
    <s v="Reclama: El Delivery se le notaba molestia por qué no le conteste el teléfono  tocó el timbre como apurado varias veces. Sería bueno tener más cordialidad // Se escala no responde"/>
    <s v="Roberto Huaman"/>
    <x v="1759"/>
    <s v="EncuestaEC"/>
    <x v="3"/>
    <s v="100277771"/>
    <x v="2"/>
    <x v="6"/>
    <x v="4"/>
    <s v=""/>
    <s v="Delivery MA"/>
    <s v=""/>
    <x v="4"/>
    <s v="Jeferson Orozco"/>
    <d v="2024-07-14T00:00:00"/>
    <s v="13:00-14:00"/>
    <x v="0"/>
    <x v="3"/>
    <x v="6"/>
    <x v="5"/>
    <x v="3"/>
    <x v="0"/>
  </r>
  <r>
    <n v="412418"/>
    <s v="FEEDBACK RECLAMO PEDIDO EQUIVOCADO TIENDA San Miguel #412418"/>
    <s v="solicito 1 mix ma box petit / 1 porcion de pie de limon   se le entrego 1 keke de platano 8pz y empanada de carne   se coordina envió de producto correcto."/>
    <s v="Pedro Antonio Quilla Bermudez"/>
    <x v="1760"/>
    <s v="Cortesía"/>
    <x v="2"/>
    <s v="1231664220"/>
    <x v="1"/>
    <x v="4"/>
    <x v="3"/>
    <s v=""/>
    <s v="Tienda Cocina"/>
    <s v=""/>
    <x v="18"/>
    <s v="Jairo"/>
    <d v="2024-07-14T00:00:00"/>
    <s v="17.06"/>
    <x v="0"/>
    <x v="2"/>
    <x v="6"/>
    <x v="0"/>
    <x v="10"/>
    <x v="0"/>
  </r>
  <r>
    <n v="412428"/>
    <s v="Reclamo mala atención tienda La mar Ticket #412428"/>
    <s v="no se le entrego la torta de chocolate 12 pz que solicito y después no le agregaron al dedicatoria."/>
    <s v="Maria Velasquez"/>
    <x v="1761"/>
    <s v="Cortesía - sin reclamo a agregador"/>
    <x v="3"/>
    <s v="2187549756"/>
    <x v="1"/>
    <x v="1"/>
    <x v="1"/>
    <s v=""/>
    <s v="Tienda Vitrina"/>
    <s v=""/>
    <x v="13"/>
    <s v="SD"/>
    <d v="2024-07-14T01:00:00"/>
    <s v="12:51"/>
    <x v="0"/>
    <x v="3"/>
    <x v="6"/>
    <x v="0"/>
    <x v="1"/>
    <x v="0"/>
  </r>
  <r>
    <n v="412432"/>
    <s v="Buenas noches"/>
    <s v="dedicatoria mal escrita / se ofrece una porción    a espera de cliente"/>
    <s v="Vielca Caycho"/>
    <x v="1762"/>
    <s v="Cortesía"/>
    <x v="14"/>
    <s v="2400024806"/>
    <x v="0"/>
    <x v="6"/>
    <x v="0"/>
    <s v=""/>
    <s v="Tienda Cajer@"/>
    <s v=""/>
    <x v="4"/>
    <s v="SD"/>
    <d v="2024-07-14T00:00:00"/>
    <s v="16:37"/>
    <x v="0"/>
    <x v="0"/>
    <x v="6"/>
    <x v="0"/>
    <x v="14"/>
    <x v="0"/>
  </r>
  <r>
    <n v="412437"/>
    <s v="FEEDBACK RECLAMO PEDIDO EQUIVOCADO TIENDA Aeropuerto ##412437"/>
    <s v="Solicito una porción de carrot cake le entregaron una tartaleta de frutos rojos personal/ se coordina con tienda para brindar el correcto."/>
    <s v="Andrea Graciela Aguilar Taipe"/>
    <x v="1763"/>
    <s v="Cortesía"/>
    <x v="2"/>
    <s v="sd"/>
    <x v="0"/>
    <x v="11"/>
    <x v="0"/>
    <s v=""/>
    <s v="Tienda Vitrina"/>
    <s v=""/>
    <x v="70"/>
    <s v="SD"/>
    <d v="2024-07-14T01:00:00"/>
    <s v="12:50"/>
    <x v="0"/>
    <x v="2"/>
    <x v="6"/>
    <x v="0"/>
    <x v="30"/>
    <x v="0"/>
  </r>
  <r>
    <n v="412452"/>
    <s v="Hola estimado  según lo conversado telefónicamente le hago llegar este mensaje para poder atender su caso."/>
    <s v="Cliente realizó compra de 3 porciones tresleches clásica  1 porción cheesecake nutella  1 porción redvelvet y 1 porción bruselina de chocolate.  Falta entregar 2 pociones de tres leches clásica. / Se informa a tienda. / Tienda envia el producto correcto."/>
    <s v="Luis Herrera"/>
    <x v="1764"/>
    <s v=""/>
    <x v="0"/>
    <s v="1231750030"/>
    <x v="1"/>
    <x v="13"/>
    <x v="3"/>
    <s v=""/>
    <s v="Tienda Vitrina"/>
    <s v=""/>
    <x v="46"/>
    <s v="Cristian Villanueva"/>
    <d v="2024-07-14T00:00:00"/>
    <s v="18:48"/>
    <x v="0"/>
    <x v="0"/>
    <x v="6"/>
    <x v="0"/>
    <x v="4"/>
    <x v="0"/>
  </r>
  <r>
    <n v="412462"/>
    <s v="FEEDBACK RECLAMO PEDIDO EQUIVOCADO TIENDA Bolivar #412462"/>
    <s v="Cliente pidió minimaria redvelvet  pero recibió un ma mix box petit / tienda hará el envío del pedido"/>
    <s v="Erick Quiroz"/>
    <x v="1765"/>
    <s v="Cortesía - con reclamo a agregador"/>
    <x v="2"/>
    <s v="5764633301985855289"/>
    <x v="1"/>
    <x v="5"/>
    <x v="7"/>
    <s v=""/>
    <s v="Tienda Vitrina"/>
    <s v=""/>
    <x v="84"/>
    <s v="Juan Martorell y Jennifer"/>
    <d v="2024-07-14T00:00:00"/>
    <s v="19:52"/>
    <x v="0"/>
    <x v="2"/>
    <x v="6"/>
    <x v="0"/>
    <x v="2"/>
    <x v="0"/>
  </r>
  <r>
    <n v="412467"/>
    <s v="Constancia de abono Maria Almenara"/>
    <s v="reclama 40 minutos de demora   no salio la comanda en tienda y no se asigno a un rt. Cliente recibio la porcion y se genera devolucion por demora ."/>
    <s v="Maria Altuna"/>
    <x v="1766"/>
    <s v="Cortesía - devolución"/>
    <x v="4"/>
    <s v="000000081"/>
    <x v="8"/>
    <x v="5"/>
    <x v="11"/>
    <s v=""/>
    <s v="Sistema"/>
    <s v=""/>
    <x v="4"/>
    <s v="AIMO"/>
    <d v="2024-07-14T00:00:00"/>
    <s v="20:25"/>
    <x v="0"/>
    <x v="3"/>
    <x v="6"/>
    <x v="4"/>
    <x v="3"/>
    <x v="1"/>
  </r>
  <r>
    <n v="412506"/>
    <s v="Constancia de Maria Almenara"/>
    <s v="motivos personales y error en compra"/>
    <s v="Miguel Barreto"/>
    <x v="1767"/>
    <s v="devolución"/>
    <x v="7"/>
    <s v="100278416"/>
    <x v="2"/>
    <x v="4"/>
    <x v="4"/>
    <s v="98.00"/>
    <s v="Sin responsable"/>
    <s v=""/>
    <x v="4"/>
    <s v="SD"/>
    <d v="2024-07-15T00:00:00"/>
    <s v="09.00-10.00"/>
    <x v="0"/>
    <x v="5"/>
    <x v="6"/>
    <x v="3"/>
    <x v="3"/>
    <x v="1"/>
  </r>
  <r>
    <n v="412597"/>
    <s v="Ha enviado una Imagen: 🥹🥹😍😍"/>
    <s v="Reclama que el empaque de su compra llegó en mal estado  según las imágenes recibidas se valida que todo está bien."/>
    <s v="Luis Silva"/>
    <x v="1768"/>
    <s v=""/>
    <x v="28"/>
    <s v="100278478"/>
    <x v="2"/>
    <x v="3"/>
    <x v="4"/>
    <s v=""/>
    <s v="Sin responsable"/>
    <s v=""/>
    <x v="55"/>
    <s v="SD"/>
    <d v="2024-07-15T00:00:00"/>
    <s v="12:00-13:00"/>
    <x v="0"/>
    <x v="7"/>
    <x v="6"/>
    <x v="3"/>
    <x v="9"/>
    <x v="1"/>
  </r>
  <r>
    <n v="412659"/>
    <s v="FEEDBACK RECLAMO PEDIDO EQUIVOCADO TIENDA Mega plaza #412659"/>
    <s v="solicito un cheesc. de maracuyá 12 pz   llego porción de cheesc. de maracuyá  tienda realiza la entrega de pedido correcto."/>
    <s v="Maricel Cardenas"/>
    <x v="1769"/>
    <s v="Cortesía - sin reclamo a agregador"/>
    <x v="2"/>
    <s v="1232491986"/>
    <x v="1"/>
    <x v="10"/>
    <x v="3"/>
    <s v=""/>
    <s v="Tienda Vitrina"/>
    <s v=""/>
    <x v="126"/>
    <s v="Karol Contreras"/>
    <d v="2024-07-15T00:00:00"/>
    <s v="15:15"/>
    <x v="0"/>
    <x v="2"/>
    <x v="6"/>
    <x v="0"/>
    <x v="4"/>
    <x v="0"/>
  </r>
  <r>
    <n v="412753"/>
    <s v="Atencion Libro de reclamos MAAL-001-0909"/>
    <s v="MAAL-001-0909 No le dieron opciones de compra después de indicarle que no contaban con el mi max box petit o love box  se toma como feedback"/>
    <s v="Fredi Zamora"/>
    <x v="1770"/>
    <s v="Libro de reclamaciones"/>
    <x v="12"/>
    <s v="SD"/>
    <x v="0"/>
    <x v="11"/>
    <x v="0"/>
    <s v=""/>
    <s v="Tienda Cajer@"/>
    <s v=""/>
    <x v="4"/>
    <s v="SD"/>
    <d v="2024-07-16T00:00:00"/>
    <s v="21:00-22:00"/>
    <x v="1"/>
    <x v="3"/>
    <x v="6"/>
    <x v="0"/>
    <x v="3"/>
    <x v="0"/>
  </r>
  <r>
    <n v="412774"/>
    <s v="Reclamo mala atención - Mega Plaza -  Ticket: 412774"/>
    <s v="cliente reclama que hay moscas en la vitrina de tienda Mega Plaza / no responde  ni brinda mayor detalle del reclamo. tienda recuerda el caso e indican que botaron la mini y disculpas del caso al cliente"/>
    <s v="John Casas"/>
    <x v="1771"/>
    <s v="sin télefono"/>
    <x v="1"/>
    <s v="SD"/>
    <x v="0"/>
    <x v="10"/>
    <x v="0"/>
    <s v=""/>
    <s v="Sin responsable"/>
    <s v="mosca"/>
    <x v="18"/>
    <s v="SD"/>
    <d v="2024-07-15T00:00:00"/>
    <s v="SD"/>
    <x v="0"/>
    <x v="1"/>
    <x v="6"/>
    <x v="3"/>
    <x v="10"/>
    <x v="1"/>
  </r>
  <r>
    <n v="412874"/>
    <s v="Hola una pregunta tienen libro de reclamaciones?"/>
    <s v="Reclama que la torta había llegado movida  sin el acetato. No cuenta con imágen. Se agradece comunicación."/>
    <s v="Katherine Valverde"/>
    <x v="1772"/>
    <s v="sin reclamo a agregador"/>
    <x v="5"/>
    <s v="1226089849"/>
    <x v="1"/>
    <x v="4"/>
    <x v="3"/>
    <s v=""/>
    <s v="Delivery agregadores"/>
    <s v=""/>
    <x v="51"/>
    <s v="SD"/>
    <d v="2024-07-07T00:00:00"/>
    <s v="20.20"/>
    <x v="0"/>
    <x v="4"/>
    <x v="6"/>
    <x v="2"/>
    <x v="2"/>
    <x v="1"/>
  </r>
  <r>
    <n v="412906"/>
    <s v="Libro de reclamaciones delivery propio - Aramburú - Ticket: 412906"/>
    <s v="MAAL-001-0910 cliente reclama que el motorizado no quiso subir al quinto piso del centro comercial a realizar la entrega. / Se ofrece detalle  se pondrá en contacto para indicar la fecha."/>
    <s v="Elizabeth Espinoza"/>
    <x v="1773"/>
    <s v="Libro de reclamaciones"/>
    <x v="24"/>
    <s v="100278530"/>
    <x v="2"/>
    <x v="3"/>
    <x v="4"/>
    <s v=""/>
    <s v="Delivery MA"/>
    <s v=""/>
    <x v="17"/>
    <s v="ROGERCESPEDES-CARGUI"/>
    <d v="2024-07-15T00:00:00"/>
    <s v="17:00-18:00"/>
    <x v="1"/>
    <x v="6"/>
    <x v="6"/>
    <x v="5"/>
    <x v="2"/>
    <x v="0"/>
  </r>
  <r>
    <n v="412911"/>
    <s v="Reclamo mala atención san miguel Ticket412911"/>
    <s v="Reclama que no le enviaron cubierto habiendo solicitado ello / Tienda confirmó la entrega sin embargo se olvidaron / Se envía cubiertos más un detalle"/>
    <s v="Brenda Pillaca Ricse"/>
    <x v="1774"/>
    <s v="Cortesía"/>
    <x v="0"/>
    <s v="100278846"/>
    <x v="2"/>
    <x v="4"/>
    <x v="4"/>
    <s v=""/>
    <s v="Tienda Vitrina"/>
    <s v=""/>
    <x v="145"/>
    <s v="Keilys Fernandez"/>
    <d v="2024-07-16T00:00:00"/>
    <s v="17:00-18:00"/>
    <x v="0"/>
    <x v="0"/>
    <x v="6"/>
    <x v="0"/>
    <x v="62"/>
    <x v="0"/>
  </r>
  <r>
    <n v="412941"/>
    <s v="Buenas tardes  pero llegó de fresa  no de chirimoya"/>
    <s v="Reclama que le enviaron merengado de fresas 12 p y ella pidió merengado de chirimoya 12p / Se valida en sistema de pedidos que el producto es correcto / Se informa al cliente"/>
    <s v="Nadia Gudiel"/>
    <x v="1775"/>
    <s v=""/>
    <x v="28"/>
    <s v="100278784"/>
    <x v="2"/>
    <x v="3"/>
    <x v="4"/>
    <s v=""/>
    <s v="SD"/>
    <s v=""/>
    <x v="112"/>
    <s v="SD"/>
    <d v="2024-07-16T00:00:00"/>
    <s v="13:00-14:00"/>
    <x v="0"/>
    <x v="7"/>
    <x v="6"/>
    <x v="1"/>
    <x v="1"/>
    <x v="1"/>
  </r>
  <r>
    <n v="412969"/>
    <s v="Hola Jorge  según lo conversado telefónicamente le hago llegar este mensaje para poder atender su caso."/>
    <s v="Reclama que hay un elemento en su minimaria de chocolate. Se valida en la foto que es la base de la vela que el mismo cliente coloco en su torta  se le informa a cliente y queda conforme."/>
    <s v="Jorge Alonso Vera Sempertegui"/>
    <x v="1776"/>
    <s v=""/>
    <x v="28"/>
    <s v="sd"/>
    <x v="1"/>
    <x v="14"/>
    <x v="1"/>
    <s v=""/>
    <s v="SD"/>
    <s v="Tamaño"/>
    <x v="23"/>
    <s v="sd"/>
    <d v="2024-07-12T00:00:00"/>
    <s v="15:00"/>
    <x v="0"/>
    <x v="7"/>
    <x v="6"/>
    <x v="1"/>
    <x v="2"/>
    <x v="1"/>
  </r>
  <r>
    <n v="412991"/>
    <s v="FEEDBACK RECLAMO PEDIDO EQUIVOCADO TIENDA La Mar #412991"/>
    <s v="Pidió carrot cake de 12pz y le llego una torta de chocolate de 12 pz/ tienda envía el producto correcto."/>
    <s v="Mercedes Onofre"/>
    <x v="1777"/>
    <s v="Cortesía - sin reclamo a agregador"/>
    <x v="2"/>
    <s v="2187692296"/>
    <x v="1"/>
    <x v="1"/>
    <x v="1"/>
    <s v=""/>
    <s v="Tienda Vitrina"/>
    <s v=""/>
    <x v="13"/>
    <s v="Dany Rosales"/>
    <d v="2024-07-16T01:00:00"/>
    <s v="18:14"/>
    <x v="0"/>
    <x v="2"/>
    <x v="6"/>
    <x v="0"/>
    <x v="1"/>
    <x v="0"/>
  </r>
  <r>
    <n v="413019"/>
    <s v="#413019 DEVOLUCION Karen Uribe + S/49.00"/>
    <s v="Se equivoca de producto y va a realizar otra compra"/>
    <s v="Karen Uribe"/>
    <x v="1778"/>
    <s v="devolución"/>
    <x v="7"/>
    <s v="100278936"/>
    <x v="2"/>
    <x v="6"/>
    <x v="5"/>
    <s v="49.00"/>
    <s v="Sin responsable"/>
    <s v=""/>
    <x v="4"/>
    <s v="sin responsable"/>
    <d v="2024-07-17T00:00:00"/>
    <s v="09:00-10:00"/>
    <x v="0"/>
    <x v="5"/>
    <x v="6"/>
    <x v="3"/>
    <x v="3"/>
    <x v="1"/>
  </r>
  <r>
    <n v="413127"/>
    <s v="Reclamo mala atención por movimiento delivery terceros tienda: Camacho Ticket #413127"/>
    <s v="Movimiento  se deriva a soporte. Indica soporte no le ofrece una ayuda. Se envía nuevamente el pedido."/>
    <s v="Ana María Mondragón"/>
    <x v="1779"/>
    <s v="Cortesía - sin reclamo a agregador"/>
    <x v="5"/>
    <s v="1233737528"/>
    <x v="1"/>
    <x v="7"/>
    <x v="3"/>
    <s v=""/>
    <s v="Delivery agregadores"/>
    <s v=""/>
    <x v="18"/>
    <s v="SD"/>
    <d v="2024-07-17T01:00:00"/>
    <s v="12:05"/>
    <x v="0"/>
    <x v="4"/>
    <x v="6"/>
    <x v="2"/>
    <x v="10"/>
    <x v="1"/>
  </r>
  <r>
    <n v="413268"/>
    <s v="Buenas tardes"/>
    <s v="Reclama que el pedido le llegó una parte aplastada/ Se valida que la entrega fue hace horas y el chantillly se aguo e hizo que el acetato se hundiera ya que estaba pegado al chantilly  se le explica que el acetato se ve así por la poca consistencia Reclam"/>
    <s v="Lourdes Rojas"/>
    <x v="1780"/>
    <s v=""/>
    <x v="28"/>
    <s v="100278715"/>
    <x v="2"/>
    <x v="3"/>
    <x v="4"/>
    <s v=""/>
    <s v="SD"/>
    <s v="Mala presentación"/>
    <x v="128"/>
    <s v="SD"/>
    <d v="2024-07-17T00:00:00"/>
    <s v="13:00-14:00"/>
    <x v="0"/>
    <x v="7"/>
    <x v="6"/>
    <x v="1"/>
    <x v="1"/>
    <x v="1"/>
  </r>
  <r>
    <n v="413292"/>
    <s v="FEEDBACK RECLAMO PEDIDO EQUIVOCADO TIENDA MA SAN MIGUEL #413292"/>
    <s v="Pidió porción de pie de limón le llegó porción de cheesecake de maracuyá  se entrega el producto correcto"/>
    <s v="Evelyne Palacios"/>
    <x v="1781"/>
    <s v="Cortesía - sin reclamo a agregador"/>
    <x v="2"/>
    <s v="2187759925"/>
    <x v="1"/>
    <x v="4"/>
    <x v="1"/>
    <s v="16.00"/>
    <s v="Tienda Vitrina"/>
    <s v=""/>
    <x v="126"/>
    <s v="Angie Paz"/>
    <d v="2024-07-17T00:00:00"/>
    <s v="18:28"/>
    <x v="0"/>
    <x v="2"/>
    <x v="6"/>
    <x v="0"/>
    <x v="4"/>
    <x v="0"/>
  </r>
  <r>
    <n v="413301"/>
    <s v="FEEDBACK RECLAMO PEDIDO EQUIVOCADO TIENDA ENCALADA #413301"/>
    <s v="Pidió 4 empanadas de pollo y le llego una porción de carrot cake / se coordina envio con tienda. Tienda indica que ha sido error en la comanda  salieron dos códigos distintos"/>
    <s v="Gabriela Huarniz"/>
    <x v="1782"/>
    <s v="Cortesía - sin reclamo a agregador"/>
    <x v="2"/>
    <s v="1234254396"/>
    <x v="1"/>
    <x v="8"/>
    <x v="3"/>
    <s v="16.00"/>
    <s v="Sistema"/>
    <s v=""/>
    <x v="35"/>
    <s v="sd"/>
    <d v="2024-07-17T00:00:00"/>
    <s v="19:44"/>
    <x v="0"/>
    <x v="2"/>
    <x v="6"/>
    <x v="4"/>
    <x v="18"/>
    <x v="1"/>
  </r>
  <r>
    <n v="413344"/>
    <s v="Feedback reclamo por demora San Miguel  Ticket 413344"/>
    <s v="1 hora de demora porque dos clientes solicitaron el mismo producto y se acabo stock. Se ofreció cambio al cliente pero nos esperaba 40 minutos  tienda demoro y el cliente se acercó a tienda se le explicó la situación y se le brinda cortesía"/>
    <s v="Narda Tirado"/>
    <x v="1783"/>
    <s v="Stock 86 - Cortesía"/>
    <x v="4"/>
    <s v="100279077"/>
    <x v="2"/>
    <x v="4"/>
    <x v="4"/>
    <s v=""/>
    <s v="Tienda"/>
    <s v=""/>
    <x v="4"/>
    <s v="sd"/>
    <d v="2024-07-18T00:00:00"/>
    <s v="08.00-09.00"/>
    <x v="0"/>
    <x v="3"/>
    <x v="6"/>
    <x v="0"/>
    <x v="3"/>
    <x v="0"/>
  </r>
  <r>
    <n v="413350"/>
    <s v="Atencion libro de reclamo MAAL-001-0911"/>
    <s v="MAAL-001-0911 Solicito dos porciones de torta de chocolate  solo entregaron una  se coordina recojo más un detalle"/>
    <s v="Horacio Lopez Gamboa"/>
    <x v="1784"/>
    <s v="Libro de reclamaciones"/>
    <x v="23"/>
    <s v="2400036739"/>
    <x v="0"/>
    <x v="11"/>
    <x v="0"/>
    <s v=""/>
    <s v="Tienda Vitrina"/>
    <s v=""/>
    <x v="7"/>
    <s v="karolay Garcia"/>
    <d v="2024-07-18T00:00:00"/>
    <s v="14:06"/>
    <x v="1"/>
    <x v="0"/>
    <x v="6"/>
    <x v="0"/>
    <x v="4"/>
    <x v="0"/>
  </r>
  <r>
    <n v="413405"/>
    <s v="FEEDBACK RECLAMO PEDIDO EQUIVOCADO TIENDA DOS DE MAYO #413405"/>
    <s v="Pidió una minimaria carrot cake y le llego una porción de carrot cake/ tienda envía producto correcto."/>
    <s v="Sofia Miyashiro"/>
    <x v="1785"/>
    <s v="Cortesía - sin reclamo a agregador"/>
    <x v="2"/>
    <s v="2187796364"/>
    <x v="1"/>
    <x v="13"/>
    <x v="1"/>
    <s v=""/>
    <s v="Tienda Vitrina"/>
    <s v=""/>
    <x v="49"/>
    <s v="SD"/>
    <d v="2024-07-18T01:00:00"/>
    <s v="10:57"/>
    <x v="0"/>
    <x v="2"/>
    <x v="6"/>
    <x v="0"/>
    <x v="4"/>
    <x v="0"/>
  </r>
  <r>
    <n v="413478"/>
    <s v="Hola qué tal?"/>
    <s v="Reclama el tamaño de la porción de cheesecake de maracuyá. Se le indica que  un postre horneado y a diferencia de un bizcochuelo que  suele aumentar. Cliente conforme"/>
    <s v="Carla Pineda"/>
    <x v="1786"/>
    <s v=""/>
    <x v="28"/>
    <s v="sd"/>
    <x v="0"/>
    <x v="3"/>
    <x v="0"/>
    <s v=""/>
    <s v="Sin responsable"/>
    <s v=""/>
    <x v="126"/>
    <s v="sd"/>
    <d v="2024-07-17T00:00:00"/>
    <s v="20:.00"/>
    <x v="0"/>
    <x v="7"/>
    <x v="6"/>
    <x v="3"/>
    <x v="4"/>
    <x v="1"/>
  </r>
  <r>
    <n v="413522"/>
    <s v="Hola Jenifer   según lo conversado telefónicamente le hago llegar este mensaje para poder atender su caso."/>
    <s v="solicito MiniMaria de chocolate le llegó mini bruselina de vainilla y fresas /  Se consulta con aplicativo e indica que motorizado tenía 2 ordenes asignadas / Cruzó los pedidos / Se deriva a soporte de aplicativo"/>
    <s v="Jenifer "/>
    <x v="1787"/>
    <s v="sin reclamo a agregador"/>
    <x v="5"/>
    <s v="1233470673"/>
    <x v="1"/>
    <x v="12"/>
    <x v="3"/>
    <s v=""/>
    <s v="Delivery agregadores"/>
    <s v=""/>
    <x v="61"/>
    <s v="SD"/>
    <d v="2024-07-16T00:00:00"/>
    <s v="8:00"/>
    <x v="0"/>
    <x v="4"/>
    <x v="6"/>
    <x v="2"/>
    <x v="2"/>
    <x v="1"/>
  </r>
  <r>
    <n v="413528"/>
    <s v="Hola Maria!  según lo conversado telefónicamente le hago llegar este mensaje para poder atender su caso."/>
    <s v="Reclama que se hizo la entrega en otra dirección  se le indica es la dirección que ingresó en su compra y se valida en el correo de confirmación. Driver comenta que converso con el cliente  por teléfono a la hora de la entrega y le dijo que un amigo lo ib"/>
    <s v="María Claudia Rengifo García"/>
    <x v="1788"/>
    <s v=""/>
    <x v="28"/>
    <s v="100279416"/>
    <x v="2"/>
    <x v="8"/>
    <x v="4"/>
    <s v=""/>
    <s v="SD"/>
    <s v=""/>
    <x v="18"/>
    <s v="SD"/>
    <d v="2024-07-18T00:00:00"/>
    <s v="16:00-17:00"/>
    <x v="0"/>
    <x v="7"/>
    <x v="6"/>
    <x v="1"/>
    <x v="10"/>
    <x v="1"/>
  </r>
  <r>
    <n v="413539"/>
    <s v="Buenas tardes qué tal"/>
    <s v="Reclama que le llegó boleta electrónica a su correo pero desconoce compra. Se consulta con tienda e indican que fue error de digitación. Se le explica a cliente  se ofrece disculpas y queda conforme."/>
    <s v="Magnolia Paz Soldan Laos"/>
    <x v="1789"/>
    <s v=""/>
    <x v="13"/>
    <s v="SD"/>
    <x v="3"/>
    <x v="8"/>
    <x v="6"/>
    <s v=""/>
    <s v="Tienda Cajer@"/>
    <s v=""/>
    <x v="4"/>
    <s v="José silva"/>
    <d v="2024-07-18T00:00:00"/>
    <s v="SD"/>
    <x v="0"/>
    <x v="3"/>
    <x v="6"/>
    <x v="0"/>
    <x v="3"/>
    <x v="0"/>
  </r>
  <r>
    <n v="413542"/>
    <s v="FEEDBACK RECLAMO PEDIDO EQUIVOCADO TIENDA LA MARINA #413542"/>
    <s v="Tienda envío en la fecha equivocada un pedido y tambien se equivoco por que le entrego el pedido de otro cliente. Pidió minimaria de chocolate  le llevaron torta de chocolate de 12 pz y love  secoordina el envío más un detalle en la fecha acordada"/>
    <s v="Clara Echeverria"/>
    <x v="1790"/>
    <s v="Cortesía"/>
    <x v="2"/>
    <s v="2400082613"/>
    <x v="0"/>
    <x v="12"/>
    <x v="4"/>
    <s v=""/>
    <s v="Tienda Vitrina"/>
    <s v=""/>
    <x v="18"/>
    <s v="Juan Aranda"/>
    <d v="2024-07-18T00:00:00"/>
    <s v="18:00-19:00"/>
    <x v="0"/>
    <x v="2"/>
    <x v="6"/>
    <x v="0"/>
    <x v="10"/>
    <x v="0"/>
  </r>
  <r>
    <n v="413564"/>
    <s v="Libro de reclamo por mala atención Tienda Mega Plaza Ticket 413564"/>
    <s v="MAAL-001-0912 cliente indica que en tienda visualiza a personal comiendo mientras corta la torta. Se le indica que tomaremos las medidas correctivas. Se le ofrece cortesía."/>
    <s v="Jacqueline Marleny Prudencio Quiroz"/>
    <x v="1791"/>
    <s v="Libro de reclamaciones - Cortesía"/>
    <x v="12"/>
    <s v="2400050618"/>
    <x v="0"/>
    <x v="10"/>
    <x v="5"/>
    <s v=""/>
    <s v="Tienda Vitrina"/>
    <s v=""/>
    <x v="4"/>
    <s v="Nadim Aspajo"/>
    <d v="2024-07-18T00:00:00"/>
    <s v="18:23"/>
    <x v="1"/>
    <x v="3"/>
    <x v="6"/>
    <x v="0"/>
    <x v="3"/>
    <x v="0"/>
  </r>
  <r>
    <n v="413600"/>
    <s v="FEEDBACK RECLAMO PEDIDO INCOMPLETO TIENDA LA MAR  #413600"/>
    <s v="Pidió combo playero y tartaleta de frutos rojos personal.  Le falta el combo playero. Se coordina el envío más un detalle"/>
    <s v="Cristian Gaspar"/>
    <x v="1792"/>
    <s v="Cortesía"/>
    <x v="0"/>
    <s v="100279420"/>
    <x v="2"/>
    <x v="1"/>
    <x v="4"/>
    <s v=""/>
    <s v="Tienda Vitrina"/>
    <s v=""/>
    <x v="171"/>
    <s v="Bruno Villanueva Mariana Andrea"/>
    <d v="2024-07-19T00:00:00"/>
    <s v="08:00-09:00"/>
    <x v="0"/>
    <x v="0"/>
    <x v="6"/>
    <x v="0"/>
    <x v="63"/>
    <x v="0"/>
  </r>
  <r>
    <n v="413627"/>
    <s v="FEEDBACK RECLAMO PEDIDO EQUIVOCADO - TIENDA 2 DE MAYO #413627"/>
    <s v="Pidió turrón de chocolate de 12 pzs  le llegó torta de chocolate de 12 pzs. Se coordina envío."/>
    <s v="Jessica Niquen"/>
    <x v="1793"/>
    <s v="Cortesía"/>
    <x v="2"/>
    <s v="100279343"/>
    <x v="2"/>
    <x v="13"/>
    <x v="4"/>
    <s v="99.00"/>
    <s v="Tienda Vitrina"/>
    <s v=""/>
    <x v="13"/>
    <s v="María José / Evelyn"/>
    <d v="2024-07-19T00:00:00"/>
    <s v="09:00-10:00"/>
    <x v="0"/>
    <x v="2"/>
    <x v="6"/>
    <x v="0"/>
    <x v="1"/>
    <x v="0"/>
  </r>
  <r>
    <n v="413752"/>
    <s v="Hola Diana   según lo conversado telefónicamente le hago llegar este mensaje para poder atender su caso."/>
    <s v="Pidió keke de limón de 8 pzs  le entregan torta de chocolate de 12 pzs. RT se pone en contacto con ella por lo sucedido  le indica se confundió en la entrega y le da solución."/>
    <s v="Irene "/>
    <x v="1794"/>
    <s v="sin reclamo a agregador"/>
    <x v="5"/>
    <s v="1235677267"/>
    <x v="1"/>
    <x v="2"/>
    <x v="3"/>
    <s v=""/>
    <s v="Delivery agregadores"/>
    <s v=""/>
    <x v="13"/>
    <s v="sd"/>
    <d v="2024-07-19T00:00:00"/>
    <s v="17:13"/>
    <x v="0"/>
    <x v="4"/>
    <x v="6"/>
    <x v="2"/>
    <x v="1"/>
    <x v="1"/>
  </r>
  <r>
    <n v="413781"/>
    <s v="Alexandra Lissbeth  Caro Salazar"/>
    <s v="Solicitó varios product. le fata croc. de manzana porc. y dulz. de pecanas porc. Tienda indica que envió las 4 porc. en una lonchera. No apareció en boleta el combo y se coordina el envío. Se deriva a soporte."/>
    <s v="Alexandra Lissbeth Caro Salazar"/>
    <x v="1795"/>
    <s v="con reclamo a agregador"/>
    <x v="0"/>
    <s v="5764633300895338039"/>
    <x v="1"/>
    <x v="9"/>
    <x v="7"/>
    <s v=""/>
    <s v="Sistema"/>
    <s v=""/>
    <x v="18"/>
    <s v="Sin responsable"/>
    <d v="2024-07-19T00:00:00"/>
    <s v="17:50"/>
    <x v="0"/>
    <x v="0"/>
    <x v="6"/>
    <x v="4"/>
    <x v="10"/>
    <x v="1"/>
  </r>
  <r>
    <n v="413788"/>
    <s v="Que pena"/>
    <s v="cliente reclama que no le llego la dedicatoria a su pedido que realizo por aplicativo  se le explica que en aplicativos no brindan la opción de dedicatoria  sin respuesta adicional del cliente."/>
    <s v="Alejandra Carbonel"/>
    <x v="1796"/>
    <s v="sin reclamo a agregador - sin télefono"/>
    <x v="28"/>
    <s v="2187903720"/>
    <x v="1"/>
    <x v="9"/>
    <x v="1"/>
    <s v=""/>
    <s v="Sin responsable"/>
    <s v=""/>
    <x v="13"/>
    <s v="sd"/>
    <d v="2024-07-19T00:00:00"/>
    <s v="18:20"/>
    <x v="0"/>
    <x v="7"/>
    <x v="6"/>
    <x v="3"/>
    <x v="1"/>
    <x v="1"/>
  </r>
  <r>
    <n v="413789"/>
    <s v="Hola ¡  según lo conversado telefónicamente le hago llegar este mensaje para poder atender su caso."/>
    <s v="Movimiento  cliente critico se brinda cortesía  autorizado por  Jessica/ no tiene compensación  se coordina envío"/>
    <s v="Alejandra Mandujano"/>
    <x v="1797"/>
    <s v="Cortesía - sin reclamo a agregador"/>
    <x v="5"/>
    <s v="2187901499"/>
    <x v="1"/>
    <x v="0"/>
    <x v="1"/>
    <s v=""/>
    <s v="Delivery agregadores"/>
    <s v=""/>
    <x v="53"/>
    <s v="SD"/>
    <d v="2024-07-19T01:00:00"/>
    <s v="17:57"/>
    <x v="0"/>
    <x v="4"/>
    <x v="6"/>
    <x v="2"/>
    <x v="2"/>
    <x v="1"/>
  </r>
  <r>
    <n v="413908"/>
    <s v="Libro de Reclamaciones mala atención-Bolívar Ticket #413908"/>
    <s v="MAAL-001-0913 - cliente se queja por mala atención y demora en entrega de su pedido. Indica que  la atendió no es nada amable. Tienda indica que se entrego el pedido a tiempo Se ofrece cortesía  no desea."/>
    <s v="Eleny Moya"/>
    <x v="1798"/>
    <s v="Libro de reclamaciones"/>
    <x v="12"/>
    <s v="SD"/>
    <x v="0"/>
    <x v="5"/>
    <x v="5"/>
    <s v=""/>
    <s v="Tienda Supervisor"/>
    <s v=""/>
    <x v="4"/>
    <s v="Margarita"/>
    <d v="2024-07-20T01:00:00"/>
    <s v="12:51"/>
    <x v="1"/>
    <x v="3"/>
    <x v="6"/>
    <x v="0"/>
    <x v="3"/>
    <x v="0"/>
  </r>
  <r>
    <n v="413957"/>
    <s v="FEEDBACK RECLAMO PEDIDO EQUIVOCADO TIENDA Precursores #413957"/>
    <s v="solicitó 1 porción de red velvet  llegó 1 alfajor y 1 galleta  se le envía producto correcto"/>
    <s v="Elvis Espetia"/>
    <x v="1799"/>
    <s v="sin reclamo a agregador"/>
    <x v="0"/>
    <s v="5764633255529745614"/>
    <x v="1"/>
    <x v="9"/>
    <x v="7"/>
    <s v=""/>
    <s v="Tienda Vitrina"/>
    <s v=""/>
    <x v="18"/>
    <s v="Liz B."/>
    <d v="2024-07-18T00:00:00"/>
    <s v="18:46"/>
    <x v="0"/>
    <x v="0"/>
    <x v="6"/>
    <x v="0"/>
    <x v="10"/>
    <x v="0"/>
  </r>
  <r>
    <n v="414044"/>
    <s v="Ha enviado una Imagen"/>
    <s v="Movimiento  cliente crítico  se brinda cortesía autorizado por Jessica."/>
    <s v="Adrian Montoya Cesar"/>
    <x v="1800"/>
    <s v="Cortesía - sin reclamo a agregador"/>
    <x v="5"/>
    <s v="1236977970"/>
    <x v="1"/>
    <x v="0"/>
    <x v="3"/>
    <s v=""/>
    <s v="Delivery agregadores"/>
    <s v=""/>
    <x v="129"/>
    <s v="sd"/>
    <d v="2024-07-20T00:00:00"/>
    <s v="21.05"/>
    <x v="0"/>
    <x v="4"/>
    <x v="6"/>
    <x v="2"/>
    <x v="5"/>
    <x v="1"/>
  </r>
  <r>
    <n v="414049"/>
    <s v="Hola Mark   según lo conversado telefónicamente le hago llegar este mensaje para poder atender su caso."/>
    <s v="Reclama que no le llegó tarjeta impresa  no se valida alguna en el sistema. Se le explica como hacerlo para una próxima compra. Cliente conforme."/>
    <s v="Mark Anthony Machaca Inca"/>
    <x v="1801"/>
    <s v=""/>
    <x v="28"/>
    <s v="100279617"/>
    <x v="2"/>
    <x v="1"/>
    <x v="5"/>
    <s v=""/>
    <s v="SD"/>
    <s v=""/>
    <x v="37"/>
    <s v="SD"/>
    <d v="2024-07-19T00:00:00"/>
    <s v="18:00-19:00"/>
    <x v="0"/>
    <x v="7"/>
    <x v="6"/>
    <x v="1"/>
    <x v="15"/>
    <x v="1"/>
  </r>
  <r>
    <n v="414092"/>
    <s v="Reclamo mala atención La Mar Ticket #414092"/>
    <s v="Reclama que pidió 4 cosas  solo le cobraron de 2. Indica que el personal se encontraba conversando entre ellos./  se ofrece disculpas y se agradece el feedback."/>
    <s v="Santiago "/>
    <x v="1802"/>
    <s v="HON"/>
    <x v="28"/>
    <s v="sd"/>
    <x v="0"/>
    <x v="1"/>
    <x v="0"/>
    <s v=""/>
    <s v="SD"/>
    <s v=""/>
    <x v="18"/>
    <s v="sd"/>
    <d v="2024-07-21T00:00:00"/>
    <s v="12.31"/>
    <x v="0"/>
    <x v="7"/>
    <x v="6"/>
    <x v="1"/>
    <x v="10"/>
    <x v="1"/>
  </r>
  <r>
    <n v="414107"/>
    <s v="Reclamo mala atención Encalada Ticket #414107"/>
    <s v="Compra en tienda  reclama que colocaron mal el teléfono para la entrega. Eso genero demora. Se envía el pedido"/>
    <s v="Ana Maria Niuebur"/>
    <x v="1803"/>
    <s v=""/>
    <x v="3"/>
    <s v="2400055648"/>
    <x v="0"/>
    <x v="8"/>
    <x v="4"/>
    <s v=""/>
    <s v="Tienda Cajer@"/>
    <s v=""/>
    <x v="4"/>
    <s v="LIz Borja"/>
    <d v="2024-07-21T00:00:00"/>
    <s v="08.00-09.00"/>
    <x v="0"/>
    <x v="3"/>
    <x v="6"/>
    <x v="0"/>
    <x v="3"/>
    <x v="0"/>
  </r>
  <r>
    <n v="414131"/>
    <s v=""/>
    <s v="pedí una torta de chocolate y observe que el brownie que ponen como parte de la decoración lo hacen con la mano  no utilizan guante. Persnal no usa guantes. Se agradece comunicación."/>
    <s v="Magaly "/>
    <x v="1804"/>
    <s v="HON - sin télefono"/>
    <x v="28"/>
    <s v="SD"/>
    <x v="0"/>
    <x v="4"/>
    <x v="0"/>
    <s v=""/>
    <s v="Tienda Vitrina"/>
    <s v="Higiene"/>
    <x v="13"/>
    <s v="SD"/>
    <d v="2024-07-21T00:00:00"/>
    <s v="15:50"/>
    <x v="0"/>
    <x v="7"/>
    <x v="6"/>
    <x v="0"/>
    <x v="1"/>
    <x v="0"/>
  </r>
  <r>
    <n v="414164"/>
    <s v="Constancia de abono Maria Almenara"/>
    <s v="Motivos personales"/>
    <s v="Alexia Ochoa"/>
    <x v="1805"/>
    <s v="devolución"/>
    <x v="7"/>
    <s v="200011313"/>
    <x v="2"/>
    <x v="3"/>
    <x v="5"/>
    <s v="49.00"/>
    <s v="Sin responsable"/>
    <s v=""/>
    <x v="4"/>
    <s v="sd"/>
    <d v="2024-07-22T00:00:00"/>
    <s v="11:00-12:00"/>
    <x v="0"/>
    <x v="5"/>
    <x v="6"/>
    <x v="3"/>
    <x v="3"/>
    <x v="1"/>
  </r>
  <r>
    <n v="414182"/>
    <s v="Reclamo mala atención San Miguel Ticket 414182"/>
    <s v="La atención es pésima  muy poco servicial  fría  se le notó que no queria explicarme su producto  por no ser que tenia apuro tuve que comprar  ni me indico como es la entrega  estaba perdido  demoraron un poco. La torta de chocolate estaba rica"/>
    <s v="Bruno Rojas"/>
    <x v="1806"/>
    <s v="Google MB 2 - GMB - Rating: 2"/>
    <x v="3"/>
    <s v="SD"/>
    <x v="0"/>
    <x v="4"/>
    <x v="0"/>
    <s v=""/>
    <s v="Tienda"/>
    <s v=""/>
    <x v="4"/>
    <s v="SD"/>
    <d v="2024-07-21T00:00:00"/>
    <s v="19:21"/>
    <x v="0"/>
    <x v="3"/>
    <x v="6"/>
    <x v="0"/>
    <x v="3"/>
    <x v="0"/>
  </r>
  <r>
    <n v="414183"/>
    <s v="MAAL-001-091 4  Reclamo mala atención San miguel Ticket  #414183"/>
    <s v="MAAL-001-0914 indiica que lo apuraron para tomar su orden  le dijeron que cocina estaba cerrada. Un familiar salió al ss.hh  no lo dejaron ingresar hasta ver que tenía una mesa. Se ofrece detalle."/>
    <s v="Carlos Rivera"/>
    <x v="1807"/>
    <s v="Libro de reclamaciones"/>
    <x v="12"/>
    <s v="SD"/>
    <x v="0"/>
    <x v="4"/>
    <x v="2"/>
    <s v=""/>
    <s v="Tienda Meser@"/>
    <s v=""/>
    <x v="4"/>
    <s v="SD"/>
    <d v="2024-07-20T00:00:00"/>
    <s v="21:46"/>
    <x v="1"/>
    <x v="3"/>
    <x v="6"/>
    <x v="0"/>
    <x v="3"/>
    <x v="0"/>
  </r>
  <r>
    <n v="414186"/>
    <s v="FEEDBACK RECLAMO DELIVERY PROPIO TIENDA PASO28 #414186"/>
    <s v="Le llego una dedicatoria  y tarjeta de otro cliente  se ofrece las disculpas del caso. Se verifica que su pedido no tenía tarjeta ni dedicatoria. Motorizado cruzo pedidos"/>
    <s v="Claudia Llamosas"/>
    <x v="1808"/>
    <s v=""/>
    <x v="10"/>
    <s v="100280130"/>
    <x v="2"/>
    <x v="2"/>
    <x v="4"/>
    <s v=""/>
    <s v="Delivery MA"/>
    <s v=""/>
    <x v="13"/>
    <s v="EDUARDOMENDEZ"/>
    <d v="2024-07-21T00:00:00"/>
    <s v="(19:00-21:00)"/>
    <x v="0"/>
    <x v="6"/>
    <x v="6"/>
    <x v="5"/>
    <x v="1"/>
    <x v="0"/>
  </r>
  <r>
    <n v="414189"/>
    <s v="FEEDBACK RECLAMO DELIVERY PROPIO TIENDA PASO28 #414189"/>
    <s v="Reclama que no le llegó tarjeta impresa ni dedicatoria. El producto si es correcto. Se valida que motorizado cruza pedidos. Se ofrece disculpa y se coordina envío."/>
    <s v="Bruno "/>
    <x v="1809"/>
    <s v=""/>
    <x v="10"/>
    <s v="100280131"/>
    <x v="2"/>
    <x v="2"/>
    <x v="4"/>
    <s v=""/>
    <s v="Delivery MA"/>
    <s v=""/>
    <x v="13"/>
    <s v="EDUARDOMENDEZ"/>
    <d v="2024-07-21T00:00:00"/>
    <s v="(19:00-21:00)"/>
    <x v="0"/>
    <x v="6"/>
    <x v="6"/>
    <x v="5"/>
    <x v="1"/>
    <x v="0"/>
  </r>
  <r>
    <n v="414195"/>
    <s v="Constancia devolucion Maria Almenara"/>
    <s v="Motivos personales"/>
    <s v="Dianyra Liliana Díaz Sandoval"/>
    <x v="1810"/>
    <s v="devolución"/>
    <x v="7"/>
    <s v="100278282"/>
    <x v="2"/>
    <x v="10"/>
    <x v="5"/>
    <s v="99.00"/>
    <s v="Sin responsable"/>
    <s v=""/>
    <x v="4"/>
    <s v="SD"/>
    <d v="2024-07-26T00:00:00"/>
    <s v="10.00-11.00"/>
    <x v="0"/>
    <x v="5"/>
    <x v="6"/>
    <x v="3"/>
    <x v="3"/>
    <x v="1"/>
  </r>
  <r>
    <n v="414204"/>
    <s v="Hola Luis Angel  según lo conversado telefónicamente le hago llegar este mensaje para poder atender su caso."/>
    <s v="Solicito varios productos  no le entregaron su cheesecake de oreo  se coordina envio más detalle"/>
    <s v="Luis Angel Campos"/>
    <x v="1811"/>
    <s v="Cortesía"/>
    <x v="0"/>
    <s v="2400037123"/>
    <x v="0"/>
    <x v="7"/>
    <x v="0"/>
    <s v="8.00"/>
    <s v="Tienda Vitrina"/>
    <s v=""/>
    <x v="25"/>
    <s v="Jessica"/>
    <d v="2024-07-21T00:00:00"/>
    <s v="20:10"/>
    <x v="0"/>
    <x v="0"/>
    <x v="6"/>
    <x v="0"/>
    <x v="4"/>
    <x v="0"/>
  </r>
  <r>
    <n v="414205"/>
    <s v=""/>
    <s v="pongan mas mozos los domingos. siempre es lo mismo. mucho tiempo para esperar a que nos atiendan."/>
    <s v="Renzo Ibáñez"/>
    <x v="1812"/>
    <s v="HON - sin télefono"/>
    <x v="4"/>
    <s v="sd"/>
    <x v="0"/>
    <x v="4"/>
    <x v="2"/>
    <s v=""/>
    <s v="Tienda Meser@"/>
    <s v=""/>
    <x v="4"/>
    <s v="sd"/>
    <d v="2024-07-21T00:00:00"/>
    <s v="20:40"/>
    <x v="0"/>
    <x v="3"/>
    <x v="6"/>
    <x v="0"/>
    <x v="3"/>
    <x v="0"/>
  </r>
  <r>
    <n v="414236"/>
    <s v="Buenos dias"/>
    <s v="Tardanza de 21 min  tienda no tenía el producto listo. Se ofrece disculpa."/>
    <s v="Rosa Elvira "/>
    <x v="1813"/>
    <s v=""/>
    <x v="4"/>
    <s v="2400041284"/>
    <x v="0"/>
    <x v="3"/>
    <x v="5"/>
    <s v=""/>
    <s v="Tienda Vitrina"/>
    <s v=""/>
    <x v="4"/>
    <s v="SD"/>
    <d v="2024-07-22T00:00:00"/>
    <s v="09.00-10.00"/>
    <x v="0"/>
    <x v="3"/>
    <x v="6"/>
    <x v="0"/>
    <x v="3"/>
    <x v="0"/>
  </r>
  <r>
    <n v="414245"/>
    <s v="005-20 Reclamo mala atención Santa Catalina Ticket #414245"/>
    <s v="Libro de reclamo 005-20 indica que personal no está atento  es poco amable  por ello le cobraron un monto que no era. Tienda realiza el extorno del dinero. Se le  indica se reforzará con el personal."/>
    <s v="Marcelo Rivera"/>
    <x v="1814"/>
    <s v="Libro de reclamaciones"/>
    <x v="12"/>
    <s v="SD"/>
    <x v="0"/>
    <x v="15"/>
    <x v="0"/>
    <s v=""/>
    <s v="Tienda Cajer@"/>
    <s v=""/>
    <x v="4"/>
    <s v="mirian flores"/>
    <d v="2024-07-21T00:00:00"/>
    <s v="SD"/>
    <x v="1"/>
    <x v="3"/>
    <x v="6"/>
    <x v="0"/>
    <x v="3"/>
    <x v="0"/>
  </r>
  <r>
    <n v="414249"/>
    <s v="buenos días"/>
    <s v="Reclama que el producto estaba muy humedecido  que había mucho almibar en la parte inferior. Se le consulta si lo refrigeró cuando llegó indica que no. Se le explica los procesos y comprende."/>
    <s v="Teresa Córdova"/>
    <x v="1815"/>
    <s v=""/>
    <x v="28"/>
    <s v="100279509"/>
    <x v="2"/>
    <x v="6"/>
    <x v="4"/>
    <s v=""/>
    <s v="Sin responsable"/>
    <s v=""/>
    <x v="112"/>
    <s v="sd"/>
    <d v="2024-07-20T00:00:00"/>
    <s v="10:00-11:00"/>
    <x v="0"/>
    <x v="7"/>
    <x v="6"/>
    <x v="3"/>
    <x v="1"/>
    <x v="1"/>
  </r>
  <r>
    <n v="414257"/>
    <s v="Buen día  realicé un pedido de birthday box 1 y solo me llegó la cajita con la torta sin los alfajores adicionales"/>
    <s v="Reclama que pedido llego incompleto  se le solicitan datos  se llama no responde. Se deja como reclamo no procede."/>
    <s v="Ingrid Caroline"/>
    <x v="1816"/>
    <s v="sin respuesta"/>
    <x v="28"/>
    <s v="sd"/>
    <x v="3"/>
    <x v="14"/>
    <x v="6"/>
    <s v=""/>
    <s v="SD"/>
    <s v=""/>
    <x v="101"/>
    <s v="sd"/>
    <d v="2024-07-22T00:00:00"/>
    <s v="sd"/>
    <x v="0"/>
    <x v="7"/>
    <x v="6"/>
    <x v="1"/>
    <x v="9"/>
    <x v="1"/>
  </r>
  <r>
    <n v="414293"/>
    <s v="Hola buen día"/>
    <s v="movimiento . love box clásico  se deriva a su soporte"/>
    <s v="Marcela Moromizato"/>
    <x v="1817"/>
    <s v="sin reclamo a agregador"/>
    <x v="5"/>
    <s v="1237991383"/>
    <x v="1"/>
    <x v="3"/>
    <x v="3"/>
    <s v=""/>
    <s v="Delivery agregadores"/>
    <s v=""/>
    <x v="11"/>
    <s v="SD"/>
    <d v="2024-07-21T00:00:00"/>
    <s v="21:11"/>
    <x v="0"/>
    <x v="4"/>
    <x v="6"/>
    <x v="2"/>
    <x v="9"/>
    <x v="1"/>
  </r>
  <r>
    <n v="414432"/>
    <s v="Hola"/>
    <s v="reclama que no le llegó su tarjeta impresa  se  coordina con tienda y se realiza el envío"/>
    <s v="Lisy Castillo"/>
    <x v="1818"/>
    <s v=""/>
    <x v="8"/>
    <s v="100280157"/>
    <x v="2"/>
    <x v="3"/>
    <x v="4"/>
    <s v=""/>
    <s v="Tienda Vitrina"/>
    <s v=""/>
    <x v="4"/>
    <s v="sd"/>
    <d v="2024-07-22T00:00:00"/>
    <s v="17:00-18:00"/>
    <x v="0"/>
    <x v="0"/>
    <x v="6"/>
    <x v="0"/>
    <x v="7"/>
    <x v="0"/>
  </r>
  <r>
    <n v="414487"/>
    <s v="#414487 DEVOLUCION Edgar Choque Cutipa + 48 soles"/>
    <s v="genero dos pagos con yape y tarjeta porque el totem no valido el primer pago. Se genera devolucion   evidencias confirmadas por tienda."/>
    <s v="Edgar Choque Cutipa"/>
    <x v="1819"/>
    <s v="devolución"/>
    <x v="29"/>
    <s v="15185"/>
    <x v="5"/>
    <x v="5"/>
    <x v="8"/>
    <s v="48.00"/>
    <s v="Sistema"/>
    <s v=""/>
    <x v="4"/>
    <s v="totem"/>
    <d v="2024-07-14T00:00:00"/>
    <s v="19.00-20.00"/>
    <x v="0"/>
    <x v="8"/>
    <x v="6"/>
    <x v="4"/>
    <x v="3"/>
    <x v="1"/>
  </r>
  <r>
    <n v="414490"/>
    <s v="FEEDBACK RECLAMO PEDIDO EQUIVOCADO TIENDA La encalada #414490"/>
    <s v="solicito cookiss cranberry y le llego cookiss pecans - se comunicara para el recojo de su pedido correcto."/>
    <s v="Evelyn Salazar"/>
    <x v="1820"/>
    <s v="Cortesía"/>
    <x v="2"/>
    <s v="sd"/>
    <x v="0"/>
    <x v="8"/>
    <x v="0"/>
    <s v=""/>
    <s v="Tienda Vitrina"/>
    <s v=""/>
    <x v="154"/>
    <s v="SD"/>
    <d v="2024-07-18T00:00:00"/>
    <s v="18.00-19.00"/>
    <x v="0"/>
    <x v="2"/>
    <x v="6"/>
    <x v="0"/>
    <x v="58"/>
    <x v="0"/>
  </r>
  <r>
    <n v="414501"/>
    <s v="FEEDBACK RECLAMO DELIVERY PROPIO TIENDA santa catalina  #414501"/>
    <s v="reclama que llego la boleta a su pedido enviado para regalo  se ofrece las disculpas del caso."/>
    <s v="John Barrientos"/>
    <x v="1821"/>
    <s v=""/>
    <x v="10"/>
    <s v="100280448"/>
    <x v="2"/>
    <x v="15"/>
    <x v="4"/>
    <s v=""/>
    <s v="Delivery MA"/>
    <s v=""/>
    <x v="34"/>
    <s v="JAHIRGOMEZ-CARGUI"/>
    <d v="2024-07-22T00:00:00"/>
    <s v="19:00-21:00"/>
    <x v="0"/>
    <x v="6"/>
    <x v="6"/>
    <x v="5"/>
    <x v="1"/>
    <x v="0"/>
  </r>
  <r>
    <n v="414542"/>
    <s v="FEEDBACK RECLAMO PEDIDO EQUIVOCADO TIENDA Encalada #414542"/>
    <s v="solicito mini alfajores box y le entregaron cajita de alfajores clásica// tienda envía el pedido correcto"/>
    <s v="Giovanna Mego Días"/>
    <x v="1822"/>
    <s v="Cortesía - sin reclamo a agregador"/>
    <x v="2"/>
    <s v="2188202670"/>
    <x v="1"/>
    <x v="8"/>
    <x v="1"/>
    <s v=""/>
    <s v="Tienda Vitrina"/>
    <s v=""/>
    <x v="6"/>
    <s v="SD"/>
    <d v="2024-07-23T01:00:00"/>
    <s v="08:10"/>
    <x v="0"/>
    <x v="2"/>
    <x v="6"/>
    <x v="0"/>
    <x v="5"/>
    <x v="0"/>
  </r>
  <r>
    <n v="414560"/>
    <s v="Hola buenas"/>
    <s v="cliente reclama que en la sede de san miguel se demoran mucho en atender y la calidad de atención a bajado mucho  no hay respuesta por parte del cliente ni información de pedido"/>
    <s v="Fernanda "/>
    <x v="1823"/>
    <s v=""/>
    <x v="4"/>
    <s v="SD"/>
    <x v="0"/>
    <x v="4"/>
    <x v="6"/>
    <s v=""/>
    <s v="Tienda"/>
    <s v=""/>
    <x v="4"/>
    <s v="SD"/>
    <d v="2024-07-23T00:00:00"/>
    <s v="SD"/>
    <x v="0"/>
    <x v="3"/>
    <x v="6"/>
    <x v="0"/>
    <x v="3"/>
    <x v="0"/>
  </r>
  <r>
    <n v="414668"/>
    <s v="Reclamo mala atención San Miguel Ticket #414668"/>
    <s v="10 minutos de espera y no atendian el timbre de la mesa para tomar el pedido .Cliente no tiene mayor informacion y no respondio correo"/>
    <s v="Norman Armas"/>
    <x v="1824"/>
    <s v="HON - sin télefono"/>
    <x v="3"/>
    <s v="SD"/>
    <x v="0"/>
    <x v="4"/>
    <x v="2"/>
    <s v=""/>
    <s v="Tienda Meser@"/>
    <s v=""/>
    <x v="4"/>
    <s v="SD"/>
    <d v="2024-07-23T01:00:00"/>
    <s v="15:59"/>
    <x v="0"/>
    <x v="3"/>
    <x v="6"/>
    <x v="0"/>
    <x v="3"/>
    <x v="0"/>
  </r>
  <r>
    <n v="414707"/>
    <s v="Hola Herlita  según lo conversado telefónicamente le hago llegar este mensaje para poder atender su caso."/>
    <s v="indica que el keke de manzana 8pz estaba seco y sin gusto.Lote dentro del standar.Se explica caracteristicas al cliente."/>
    <s v="Herlita Del castillo"/>
    <x v="1825"/>
    <s v="sin reclamo a agregador"/>
    <x v="28"/>
    <s v="2188227781"/>
    <x v="1"/>
    <x v="8"/>
    <x v="1"/>
    <s v=""/>
    <s v="Sin responsable"/>
    <s v=""/>
    <x v="19"/>
    <s v="SD"/>
    <d v="2024-07-23T00:00:00"/>
    <s v="14:34"/>
    <x v="0"/>
    <x v="7"/>
    <x v="6"/>
    <x v="3"/>
    <x v="11"/>
    <x v="1"/>
  </r>
  <r>
    <n v="414711"/>
    <s v="FEEDBACK RECLAMO PEDIDO EQUIVOCADO TIENDA SAN MIGUEL #414711"/>
    <s v="compró un cheesecake de maracuya 12pz  pero recibió una porción de cheesecake de maracuya // Tienda envía el pedido correcto"/>
    <s v="Alessandra Valera"/>
    <x v="1826"/>
    <s v="Cortesía - sin reclamo a agregador"/>
    <x v="2"/>
    <s v="2188240504"/>
    <x v="1"/>
    <x v="4"/>
    <x v="1"/>
    <s v="16.00"/>
    <s v="Tienda Vitrina"/>
    <s v=""/>
    <x v="126"/>
    <s v="Angie"/>
    <d v="2024-07-23T00:00:00"/>
    <s v="17:04"/>
    <x v="0"/>
    <x v="2"/>
    <x v="6"/>
    <x v="0"/>
    <x v="4"/>
    <x v="0"/>
  </r>
  <r>
    <n v="414716"/>
    <s v="Hola María  según lo conversado telefónicamente le hago llegar este mensaje para poder atender su caso."/>
    <s v="pidió varios productos dentro de ellos 01 porción de crocante de manzana y le llegó 01 porción de dulzura de pecanas  tienda envía el producto correcto"/>
    <s v="Maria Kathia Arroyo Vigil"/>
    <x v="1827"/>
    <s v="Cortesía - con reclamo a agregador"/>
    <x v="2"/>
    <s v="5764633577115419822"/>
    <x v="1"/>
    <x v="12"/>
    <x v="7"/>
    <s v=""/>
    <s v="Tienda Vitrina"/>
    <s v=""/>
    <x v="12"/>
    <s v="Kristell Gonzáles"/>
    <d v="2024-07-23T00:00:00"/>
    <s v="18:41"/>
    <x v="0"/>
    <x v="2"/>
    <x v="6"/>
    <x v="0"/>
    <x v="4"/>
    <x v="0"/>
  </r>
  <r>
    <n v="414720"/>
    <s v="Ha enviado una Imagen"/>
    <s v="compro una Porción de Bruselina de vainilla &amp; fresas  2 Porción de Bruselina de chocolate &amp; lucuma y 1 Cajita de brownies clásica. No le entregaron 1 porción de bruselina de chocolate y lucuma. // Tienda envia el producto faltante."/>
    <s v="Cesar Aranís"/>
    <x v="1828"/>
    <s v=""/>
    <x v="0"/>
    <s v="100280649"/>
    <x v="2"/>
    <x v="13"/>
    <x v="4"/>
    <s v=""/>
    <s v="Tienda Vitrina"/>
    <s v=""/>
    <x v="134"/>
    <s v="Angie Ruiz"/>
    <d v="2024-07-23T00:00:00"/>
    <s v="19:00-21:00"/>
    <x v="0"/>
    <x v="0"/>
    <x v="6"/>
    <x v="0"/>
    <x v="4"/>
    <x v="0"/>
  </r>
  <r>
    <n v="414757"/>
    <s v="Ha enviado una Imagen"/>
    <s v="Cliente indica que realizó compra de dos tres leches de chocolate porción  pero solo le brindaron 1. Tienda envía producto faltante"/>
    <s v="Stefany Bardales"/>
    <x v="1829"/>
    <s v=""/>
    <x v="0"/>
    <s v="2400044190"/>
    <x v="0"/>
    <x v="3"/>
    <x v="0"/>
    <s v=""/>
    <s v="Tienda Vitrina"/>
    <s v=""/>
    <x v="47"/>
    <s v="sd"/>
    <d v="2024-07-23T00:00:00"/>
    <s v="20:06"/>
    <x v="0"/>
    <x v="0"/>
    <x v="6"/>
    <x v="0"/>
    <x v="4"/>
    <x v="0"/>
  </r>
  <r>
    <n v="414758"/>
    <s v="Reclamo por demora ENCALDA Ticket 414758"/>
    <s v="reclama que esperó más de 30 minutos para que le puedan atender su pedido  se agradece feedback."/>
    <s v="Gelka Guibovich"/>
    <x v="1830"/>
    <s v="Redes - sin télefono"/>
    <x v="4"/>
    <s v="sd"/>
    <x v="0"/>
    <x v="8"/>
    <x v="0"/>
    <s v=""/>
    <s v="Tienda Vitrina"/>
    <s v=""/>
    <x v="4"/>
    <s v="sd"/>
    <d v="2024-07-23T00:00:00"/>
    <s v="20.00-21.00"/>
    <x v="0"/>
    <x v="3"/>
    <x v="6"/>
    <x v="0"/>
    <x v="3"/>
    <x v="0"/>
  </r>
  <r>
    <n v="414761"/>
    <s v="Hola !  nos comunicamos de Maria Almenara  con relación a una consulta sobre tu pedido efectuado.  En caso no puedas atendernos por esta vía  puedes  comunicarte con nosotros al 6429751. Que tengas un dulce día!"/>
    <s v="No le entregaron su mimimaria de chocolate tienda envia el producto.Tienda alerto el reclamo con anticipacion."/>
    <s v="Lourdes Castro"/>
    <x v="1831"/>
    <s v=""/>
    <x v="0"/>
    <s v="100280625"/>
    <x v="2"/>
    <x v="0"/>
    <x v="4"/>
    <s v=""/>
    <s v="Tienda Vitrina"/>
    <s v=""/>
    <x v="23"/>
    <s v="SD"/>
    <d v="2024-07-23T00:00:00"/>
    <s v="19.00-21.00"/>
    <x v="0"/>
    <x v="0"/>
    <x v="6"/>
    <x v="0"/>
    <x v="2"/>
    <x v="0"/>
  </r>
  <r>
    <n v="414773"/>
    <s v="Hola tengo una queja  hice un pedido por rappi y no me llegó el pedido completo  en rappi no me Dan la solución y ya no es la primera vez que me pasa esto y se cobran igual todo el pedido como si me hubiera llegado"/>
    <s v="solicito  porción de cheescake de Nutella y frappe de Moccha   solo llego la porción de cheescake de Nutella   tienda envía producto faltante."/>
    <s v="Alessandra "/>
    <x v="1832"/>
    <s v="Contacto fuera de horario - con reclamo a agregador"/>
    <x v="0"/>
    <s v="2188253371"/>
    <x v="1"/>
    <x v="4"/>
    <x v="1"/>
    <s v=""/>
    <s v="Tienda Vitrina"/>
    <s v=""/>
    <x v="167"/>
    <s v="Angie paz"/>
    <d v="2024-07-23T00:00:00"/>
    <s v="19:17"/>
    <x v="0"/>
    <x v="0"/>
    <x v="6"/>
    <x v="0"/>
    <x v="61"/>
    <x v="0"/>
  </r>
  <r>
    <n v="414809"/>
    <s v="Reclamo  por demora  Barranco Ticket#414809"/>
    <s v="20 minutos de retraso   tienda no tenia el pedido listo  se coordina envío a domicilio generado por la sede"/>
    <s v="Maria Elena Melgar"/>
    <x v="1833"/>
    <s v=""/>
    <x v="4"/>
    <s v="100280445"/>
    <x v="2"/>
    <x v="17"/>
    <x v="5"/>
    <s v=""/>
    <s v="Tienda Vitrina"/>
    <s v=""/>
    <x v="4"/>
    <s v="Lourdes Barrientos"/>
    <d v="2024-07-24T00:00:00"/>
    <s v="08.00-09.00"/>
    <x v="0"/>
    <x v="3"/>
    <x v="6"/>
    <x v="0"/>
    <x v="3"/>
    <x v="0"/>
  </r>
  <r>
    <n v="414814"/>
    <s v="Hola Daniel   según lo conversado telefónicamente le hago llegar este mensaje para poder atender su caso."/>
    <s v="Reclama que movieron su caja de MC Donalds de una manera tosca y no le indicaron que lo mueva. Tienda indica que si movieron pero no había nadie cerca. Se ofrece detalle"/>
    <s v="Daniel Rivera"/>
    <x v="1834"/>
    <s v="Cortesía"/>
    <x v="3"/>
    <s v="2400085229"/>
    <x v="0"/>
    <x v="4"/>
    <x v="0"/>
    <s v=""/>
    <s v="Tienda Vitrina"/>
    <s v=""/>
    <x v="4"/>
    <s v="sd"/>
    <d v="2024-07-23T00:00:00"/>
    <s v="15:55"/>
    <x v="0"/>
    <x v="3"/>
    <x v="6"/>
    <x v="0"/>
    <x v="3"/>
    <x v="0"/>
  </r>
  <r>
    <n v="414835"/>
    <s v="Hola Mireya  según lo conversado telefónicamente le hago llegar este mensaje para poder atender su caso."/>
    <s v="Indica relleno de los Pettit pan con pollo   se encontraba frio / helado   muy poco relleno  no cuenta con evidencia"/>
    <s v="Mireya Cárdenas"/>
    <x v="1835"/>
    <s v="EncuestaEC"/>
    <x v="28"/>
    <s v="100280576"/>
    <x v="2"/>
    <x v="15"/>
    <x v="4"/>
    <s v=""/>
    <s v="SD"/>
    <s v="Congelado"/>
    <x v="29"/>
    <s v="SD"/>
    <d v="2024-07-23T00:00:00"/>
    <s v="17:00-18.00"/>
    <x v="0"/>
    <x v="7"/>
    <x v="6"/>
    <x v="1"/>
    <x v="9"/>
    <x v="1"/>
  </r>
  <r>
    <n v="414876"/>
    <s v="Hola Daniela  según lo conversado telefónicamente le hago llegar este mensaje para poder atender su caso."/>
    <s v="Pidió sweet box le entregaron el petit 2 sweer box falta miniredvelvet y topper Se coordina el envío."/>
    <s v="Daniela Soldevilla"/>
    <x v="1836"/>
    <s v=""/>
    <x v="0"/>
    <s v="100280725"/>
    <x v="2"/>
    <x v="4"/>
    <x v="4"/>
    <s v=""/>
    <s v="Tienda Vitrina"/>
    <s v=""/>
    <x v="18"/>
    <s v="Keilys Hernández"/>
    <d v="2024-07-24T00:00:00"/>
    <s v="11:00-12:00"/>
    <x v="0"/>
    <x v="0"/>
    <x v="6"/>
    <x v="0"/>
    <x v="10"/>
    <x v="0"/>
  </r>
  <r>
    <n v="414918"/>
    <s v="Hola  gracias por la atención!"/>
    <s v="cliente indica que no le llegó mantequilla y mermelada. Cliente no tiene evidencias  se agradece feedback  no conforme"/>
    <s v="Christian Navarro"/>
    <x v="1837"/>
    <s v="Cortesía"/>
    <x v="28"/>
    <s v="2400085626"/>
    <x v="0"/>
    <x v="4"/>
    <x v="0"/>
    <s v="16.00"/>
    <s v="SD"/>
    <s v=""/>
    <x v="4"/>
    <s v="SD"/>
    <d v="2024-07-24T00:00:00"/>
    <s v="9:45"/>
    <x v="0"/>
    <x v="7"/>
    <x v="6"/>
    <x v="1"/>
    <x v="3"/>
    <x v="1"/>
  </r>
  <r>
    <n v="414925"/>
    <s v="Buenas tardes"/>
    <s v="No le llegó tarjeta impresa / Se coordina el envío con tienda. Si se vuelve a comunicar  brindar un detalle."/>
    <s v="Sofia Cabrera"/>
    <x v="1838"/>
    <s v=""/>
    <x v="8"/>
    <s v="100280761"/>
    <x v="2"/>
    <x v="3"/>
    <x v="4"/>
    <s v=""/>
    <s v="Tienda Vitrina"/>
    <s v=""/>
    <x v="4"/>
    <s v="SD"/>
    <d v="2024-07-24T01:00:00"/>
    <s v="10:43"/>
    <x v="0"/>
    <x v="0"/>
    <x v="6"/>
    <x v="0"/>
    <x v="7"/>
    <x v="0"/>
  </r>
  <r>
    <n v="415056"/>
    <s v="Reclamo por movimiento delivery propio-Ticket #415056"/>
    <s v="reclama que mermelada del cheescake de maracuya estaba chorreada.Se ofrece una caja de alfajores.Cliente acepta."/>
    <s v="Lucero Becerra"/>
    <x v="1839"/>
    <s v="Cortesía"/>
    <x v="10"/>
    <s v="100280894"/>
    <x v="2"/>
    <x v="7"/>
    <x v="4"/>
    <s v=""/>
    <s v="Delivery MA"/>
    <s v=""/>
    <x v="33"/>
    <s v="LUICINROCA"/>
    <d v="2024-07-24T01:00:00"/>
    <s v="02:52"/>
    <x v="0"/>
    <x v="6"/>
    <x v="6"/>
    <x v="5"/>
    <x v="13"/>
    <x v="0"/>
  </r>
  <r>
    <n v="415093"/>
    <s v="Atencion Libro de reclamos MAAL-001-0915"/>
    <s v="MAAL-001-0915 Reclama que deberia poder recoger su pedido faltando 30 minutos para su rango se explica los rangos de entrega y se ofrece detalle por cliente critico."/>
    <s v="Gianina Ferreyra Alejos"/>
    <x v="1840"/>
    <s v="Libro de reclamaciones - Cortesía"/>
    <x v="11"/>
    <s v="100280964"/>
    <x v="2"/>
    <x v="17"/>
    <x v="5"/>
    <s v="16.00"/>
    <s v="Atención al cliente"/>
    <s v=""/>
    <x v="42"/>
    <s v="call center"/>
    <d v="2024-07-24T00:00:00"/>
    <s v="19:00-20:00"/>
    <x v="1"/>
    <x v="7"/>
    <x v="6"/>
    <x v="1"/>
    <x v="4"/>
    <x v="1"/>
  </r>
  <r>
    <n v="415124"/>
    <s v="Hola !  según lo conversado telefónicamente le hago llegar este mensaje para poder atender su caso."/>
    <s v="No le entregaron su porción de torta clásica de chocolate   tienda envia el producto."/>
    <s v="Wilder Cardenas"/>
    <x v="1841"/>
    <s v="sin reclamo a agregador"/>
    <x v="0"/>
    <s v="1239856625"/>
    <x v="1"/>
    <x v="4"/>
    <x v="3"/>
    <s v=""/>
    <s v="Tienda Vitrina"/>
    <s v=""/>
    <x v="7"/>
    <s v="SD"/>
    <d v="2024-07-24T00:00:00"/>
    <s v="18.00-19.00"/>
    <x v="0"/>
    <x v="0"/>
    <x v="6"/>
    <x v="0"/>
    <x v="4"/>
    <x v="0"/>
  </r>
  <r>
    <n v="415149"/>
    <s v="Ha enviado una Imagen"/>
    <s v="reclama el tamaño y textura de su porcion red velvet.Menciona que era de color marron.Cliente no tiene evidencia del producto y no responde llamadas.Tienda no presento incidencias."/>
    <s v="Cintia Orihuela Huarac"/>
    <x v="1842"/>
    <s v="Contacto fuera de horario - sin reclamo a agregador - facturaAgregador"/>
    <x v="28"/>
    <s v="1240094005"/>
    <x v="1"/>
    <x v="15"/>
    <x v="1"/>
    <s v=""/>
    <s v="Sin responsable"/>
    <s v=""/>
    <x v="18"/>
    <s v="SD"/>
    <d v="2024-07-24T00:00:00"/>
    <s v="20:54"/>
    <x v="0"/>
    <x v="7"/>
    <x v="6"/>
    <x v="3"/>
    <x v="10"/>
    <x v="1"/>
  </r>
  <r>
    <n v="415152"/>
    <s v="Hola  hoy estuve con una amiga para tomar un lonche (5.30 pm) pedimos huevos benedictinos y grilled cheese chicken  sandwich y no había ninguno. Deberían abastecerse  era temprano para no contar con los sandwiches qué se promociona a en la carta. Gracias"/>
    <s v="Reclama que no había disponible productos que están en la carta. Se le indica que es según el stock de tienda.  Pide que tengamos todo lo que ofrecemos. No responde  solo dejo el mensaje"/>
    <s v="Lilian Via"/>
    <x v="1843"/>
    <s v="Contacto fuera de horario - Stock 86"/>
    <x v="3"/>
    <s v="sd"/>
    <x v="0"/>
    <x v="4"/>
    <x v="2"/>
    <s v=""/>
    <s v="Tienda"/>
    <s v=""/>
    <x v="18"/>
    <s v="sd"/>
    <d v="2024-07-24T00:00:00"/>
    <s v="17:30"/>
    <x v="0"/>
    <x v="3"/>
    <x v="6"/>
    <x v="0"/>
    <x v="10"/>
    <x v="0"/>
  </r>
  <r>
    <n v="415170"/>
    <s v="¡Hola hola!  somos de María Almenara  lamentamos no haberte podido responder. Hemos intentado comunicarnos al ver tu contacto  para saber cómo podemos ayudarte. Recuerda que para pedidos y revisar la carta puedes ingresar www.marialamenara.pe ¡Que teng..."/>
    <s v="Reclama que pedido no fue entregado le robaron el celular.  Se consulta con rappi e indica que ellos cancelaron la orden. Se deriva a soporte de rappi"/>
    <s v="Nancy Elizabeth Torres Hidalgo"/>
    <x v="1844"/>
    <s v="sin reclamo a agregador"/>
    <x v="5"/>
    <s v="2188328951"/>
    <x v="1"/>
    <x v="4"/>
    <x v="1"/>
    <s v=""/>
    <s v="Delivery agregadores"/>
    <s v=""/>
    <x v="13"/>
    <s v="SD"/>
    <d v="2024-07-24T00:00:00"/>
    <s v="20:54"/>
    <x v="0"/>
    <x v="4"/>
    <x v="6"/>
    <x v="2"/>
    <x v="1"/>
    <x v="1"/>
  </r>
  <r>
    <n v="415172"/>
    <s v="FEEDBACK RECLAMO DELIVERY PROPIO TIENDA LA MAR #415172"/>
    <s v="Reclama que motorizado no se ubica con la dirección de entrega. Y no sabe en que calle se encuentra. Generando incomodidad y retraso en su reunión. Se toma como feedback"/>
    <s v="Valeria Leon"/>
    <x v="1845"/>
    <s v="EncuestaEC - no llego correo"/>
    <x v="10"/>
    <s v="100280812"/>
    <x v="2"/>
    <x v="1"/>
    <x v="4"/>
    <s v=""/>
    <s v="Delivery MA"/>
    <s v=""/>
    <x v="152"/>
    <s v="EISLERMARIN"/>
    <d v="2024-07-24T00:00:00"/>
    <s v="15:00-16:00"/>
    <x v="0"/>
    <x v="6"/>
    <x v="6"/>
    <x v="5"/>
    <x v="9"/>
    <x v="0"/>
  </r>
  <r>
    <n v="415211"/>
    <s v="Reclamo no llego dedicatoria MA Bolivar Ticket #415211"/>
    <s v="reclama que a su pedido no le llego tarjeta impresa / tienda indica que si se coloco en la caja de entrega / se coordina envio mas un detalle"/>
    <s v="Wendy Jauregui Pasache"/>
    <x v="1846"/>
    <s v="Cortesía"/>
    <x v="8"/>
    <s v="100281058"/>
    <x v="2"/>
    <x v="5"/>
    <x v="4"/>
    <s v="16.00"/>
    <s v="Tienda Vitrina"/>
    <s v=""/>
    <x v="4"/>
    <s v="sd"/>
    <d v="2024-07-25T00:00:00"/>
    <s v="10:00-11:00"/>
    <x v="0"/>
    <x v="0"/>
    <x v="6"/>
    <x v="0"/>
    <x v="7"/>
    <x v="0"/>
  </r>
  <r>
    <n v="415343"/>
    <s v="FEEDBACK RECLAMO PEDIDO EQUIVOCADO TIENDA SAN MIGUEL #415343"/>
    <s v="pidió 01 porción de bruselina de vainilla con fresas  le entregaron 01 porción de bruselina de chocolate y lúcuma  tienda envía el producto correcto."/>
    <s v="Carolina Alessandra Córdova Rodríguez"/>
    <x v="1847"/>
    <s v="Cortesía"/>
    <x v="2"/>
    <s v="2400086205"/>
    <x v="0"/>
    <x v="4"/>
    <x v="0"/>
    <s v=""/>
    <s v="Tienda Vitrina"/>
    <s v=""/>
    <x v="72"/>
    <s v="Angie"/>
    <d v="2024-07-25T00:00:00"/>
    <s v="16:31"/>
    <x v="0"/>
    <x v="2"/>
    <x v="6"/>
    <x v="0"/>
    <x v="8"/>
    <x v="0"/>
  </r>
  <r>
    <n v="415355"/>
    <s v="Hola Violeta  según lo conversado telefónicamente le hago llegar este mensaje para poder atender su caso."/>
    <s v="reclama que no colocaron bien su pedido y que faltó el pie de limón.En su boleta sale correcta la orden entregada.Cliente se acerca a tienda y le brindan el pie de limon."/>
    <s v="Violeta Ortega"/>
    <x v="1848"/>
    <s v="Cortesía"/>
    <x v="28"/>
    <s v="2400044657"/>
    <x v="0"/>
    <x v="3"/>
    <x v="0"/>
    <s v="16.00"/>
    <s v="Tienda Cajer@"/>
    <s v=""/>
    <x v="15"/>
    <s v="sd"/>
    <d v="2024-07-25T00:00:00"/>
    <s v="17:23"/>
    <x v="0"/>
    <x v="7"/>
    <x v="6"/>
    <x v="0"/>
    <x v="4"/>
    <x v="0"/>
  </r>
  <r>
    <n v="415380"/>
    <s v="FEEDBACK RECLAMO PEDIDO EQUIVOCADO TIENDA aramburu #415380"/>
    <s v="Solicito sweet box  y le entregaron 2 sweet box  tienda envia el producto correcto."/>
    <s v="Jordan Silva"/>
    <x v="1849"/>
    <s v="Cortesía"/>
    <x v="2"/>
    <s v="100281132"/>
    <x v="2"/>
    <x v="3"/>
    <x v="4"/>
    <s v=""/>
    <s v="Tienda Vitrina"/>
    <s v=""/>
    <x v="172"/>
    <s v="SD"/>
    <d v="2024-07-25T00:00:00"/>
    <s v="14:00-15:00"/>
    <x v="0"/>
    <x v="2"/>
    <x v="6"/>
    <x v="0"/>
    <x v="9"/>
    <x v="0"/>
  </r>
  <r>
    <n v="415387"/>
    <s v="Llamada de 51991330223"/>
    <s v="reclama que su cheesecake frutos rojos 12pz   estaba vencido por el sticker de calidad. No brinda evidencias y menciona que se volvera a comunicar."/>
    <s v="Mercedes Recharte"/>
    <x v="1850"/>
    <s v=""/>
    <x v="28"/>
    <s v="sd"/>
    <x v="1"/>
    <x v="10"/>
    <x v="6"/>
    <s v=""/>
    <s v="Sin responsable"/>
    <s v=""/>
    <x v="24"/>
    <s v="sd"/>
    <d v="2024-07-23T00:00:00"/>
    <s v="sd"/>
    <x v="0"/>
    <x v="7"/>
    <x v="6"/>
    <x v="3"/>
    <x v="13"/>
    <x v="1"/>
  </r>
  <r>
    <n v="415406"/>
    <s v="FACTURA - MARIA ALMENARA"/>
    <s v="7815 Reclama que no le dieron factura y que se la harían llegar al día siguiente con la fecha de la compra 24/07. Tienda indica que tuvieron problemas con su inforest. Se ofrece detalle y se le indica saldrá con fecha de 25 de julio"/>
    <s v="Maria Ugarte"/>
    <x v="1851"/>
    <s v="BoletaFacturaerrada - Cortesía - NollegoaSunat"/>
    <x v="3"/>
    <s v="2400038005"/>
    <x v="0"/>
    <x v="11"/>
    <x v="5"/>
    <s v=""/>
    <s v="Sistema"/>
    <s v=""/>
    <x v="4"/>
    <s v="sd"/>
    <d v="2024-07-24T00:00:00"/>
    <s v="sd"/>
    <x v="0"/>
    <x v="3"/>
    <x v="6"/>
    <x v="4"/>
    <x v="3"/>
    <x v="1"/>
  </r>
  <r>
    <n v="415421"/>
    <s v="Reclamo elemento extraño en vitrina Aramburu  Ticket 415421"/>
    <s v="reclama presencia de moscas en la vitrina   no brinda mayor informacion.No tenemos datos del cliente para comunicarnos."/>
    <s v="Madelaine Rivero Vela"/>
    <x v="1852"/>
    <s v="Google MB 1 - Rating: 1 - GMB"/>
    <x v="1"/>
    <s v="sd"/>
    <x v="0"/>
    <x v="3"/>
    <x v="0"/>
    <s v=""/>
    <s v="Tienda"/>
    <s v="mosca"/>
    <x v="18"/>
    <s v="sd"/>
    <d v="2024-07-25T00:00:00"/>
    <s v="20:00-21:00"/>
    <x v="0"/>
    <x v="1"/>
    <x v="6"/>
    <x v="0"/>
    <x v="10"/>
    <x v="0"/>
  </r>
  <r>
    <n v="415431"/>
    <s v="FEEDBACK RECLAMO DELIVERY PROPIO TIENDA SAN MIGUEL #415431"/>
    <s v="cliente indica que el motorizado brindó una mala atención usando la palabra  apúrese .Se ofrece las disculpas por lo sucedido."/>
    <s v="Kevin Elvis Medina Turpo"/>
    <x v="1853"/>
    <s v=""/>
    <x v="10"/>
    <s v="100280194"/>
    <x v="2"/>
    <x v="4"/>
    <x v="4"/>
    <s v=""/>
    <s v="Delivery MA"/>
    <s v=""/>
    <x v="13"/>
    <s v="FRANCOGODOY-CARGUI"/>
    <d v="2024-07-25T00:00:00"/>
    <s v="18:00-19:00"/>
    <x v="0"/>
    <x v="6"/>
    <x v="6"/>
    <x v="5"/>
    <x v="1"/>
    <x v="0"/>
  </r>
  <r>
    <n v="415470"/>
    <s v="FEEDBACK RECLAMO PEDIDO EQUIVOCADO TIENDA Encalada  #415470"/>
    <s v="solicito su pedido para el 26/06/27 dentro del rango 08:00-09:00 se creo guía para el 27/07/24  tienda indica anotaron mal la fecha  se envía un detalle"/>
    <s v="Maria Ugarte"/>
    <x v="1854"/>
    <s v="Cortesía"/>
    <x v="2"/>
    <s v="2400057200"/>
    <x v="0"/>
    <x v="8"/>
    <x v="4"/>
    <s v=""/>
    <s v="Tienda Cajer@"/>
    <s v=""/>
    <x v="18"/>
    <s v="SD"/>
    <d v="2024-07-26T00:00:00"/>
    <s v="08.00-09.00"/>
    <x v="0"/>
    <x v="2"/>
    <x v="6"/>
    <x v="0"/>
    <x v="10"/>
    <x v="0"/>
  </r>
  <r>
    <n v="415522"/>
    <s v="Llamada a 51934261729"/>
    <s v="pidió un Sweet box y le llego un 2 Sweet box   tienda coordina el envió del producto correcto"/>
    <s v="Naive Rivera Vega"/>
    <x v="1855"/>
    <s v="Cortesía"/>
    <x v="2"/>
    <s v="100281107"/>
    <x v="2"/>
    <x v="9"/>
    <x v="4"/>
    <s v=""/>
    <s v="Tienda Vitrina"/>
    <s v=""/>
    <x v="172"/>
    <s v="SD"/>
    <d v="2024-07-26T00:00:00"/>
    <s v="09:00-10:00"/>
    <x v="0"/>
    <x v="2"/>
    <x v="6"/>
    <x v="0"/>
    <x v="9"/>
    <x v="0"/>
  </r>
  <r>
    <n v="415545"/>
    <s v="Hola consulta en el pedido que me trajeron hoy yo pedí esto"/>
    <s v="cliente indica que no llego petit 2 sweet box   tienda indica que todo  se encuentra dentro de la loncherita  se le indica a cliente y confirma pedido completo"/>
    <s v="Ana Del Campo Diaz"/>
    <x v="1856"/>
    <s v=""/>
    <x v="28"/>
    <s v="100281339"/>
    <x v="2"/>
    <x v="7"/>
    <x v="4"/>
    <s v=""/>
    <s v="SD"/>
    <s v=""/>
    <x v="18"/>
    <s v="SD"/>
    <d v="2024-07-26T00:00:00"/>
    <s v="08.00-09.00"/>
    <x v="0"/>
    <x v="7"/>
    <x v="6"/>
    <x v="1"/>
    <x v="10"/>
    <x v="1"/>
  </r>
  <r>
    <n v="415569"/>
    <s v="Hola Lesly   según lo conversado telefónicamente le hago llegar este mensaje para poder atender su caso."/>
    <s v="no llegó su tarjeta impresa  tienda no responde   se le envía de forma digital"/>
    <s v="Lesly Tirado"/>
    <x v="1857"/>
    <s v="Pedidos Fuera de hora"/>
    <x v="14"/>
    <s v="100281210"/>
    <x v="2"/>
    <x v="7"/>
    <x v="4"/>
    <s v=""/>
    <s v="Tienda Vitrina"/>
    <s v=""/>
    <x v="4"/>
    <s v="SD"/>
    <d v="2024-07-26T00:00:00"/>
    <s v="12.00-13.00"/>
    <x v="0"/>
    <x v="0"/>
    <x v="6"/>
    <x v="0"/>
    <x v="14"/>
    <x v="0"/>
  </r>
  <r>
    <n v="415581"/>
    <s v="Hola"/>
    <s v="Movimiento  se deriva con su canal de compra  no realiza compensación. Se envía nuevo producto autorizado por Jessica"/>
    <s v="Antonella Cook Ipenza"/>
    <x v="1858"/>
    <s v="Cortesía - con reclamo a agregador"/>
    <x v="5"/>
    <s v="2188422961"/>
    <x v="1"/>
    <x v="17"/>
    <x v="1"/>
    <s v=""/>
    <s v="Delivery agregadores"/>
    <s v="Mala presentación"/>
    <x v="33"/>
    <s v="sd"/>
    <d v="2024-07-26T00:00:00"/>
    <s v="12:41"/>
    <x v="0"/>
    <x v="4"/>
    <x v="6"/>
    <x v="2"/>
    <x v="13"/>
    <x v="1"/>
  </r>
  <r>
    <n v="415584"/>
    <s v="Mi esposo acaba de comprar una torta  las chicas una de pecanas"/>
    <s v="Reclama que su mini de dulzura de pecanas está frío y pasado  se le pide número de celular no responde. No brinda imágenes ni más detalle. No procede."/>
    <s v="Carla Silvana Lopez Gambini"/>
    <x v="1859"/>
    <s v="sin télefono"/>
    <x v="28"/>
    <s v="sd"/>
    <x v="3"/>
    <x v="4"/>
    <x v="6"/>
    <s v=""/>
    <s v="SD"/>
    <s v="Seco"/>
    <x v="106"/>
    <s v="sd"/>
    <d v="2024-07-26T00:00:00"/>
    <s v="sd"/>
    <x v="0"/>
    <x v="7"/>
    <x v="6"/>
    <x v="1"/>
    <x v="2"/>
    <x v="1"/>
  </r>
  <r>
    <n v="415588"/>
    <s v="Atención libro de reclamos  MAAL-001-0916"/>
    <s v="MAAL-001-0916 solicitó un combo cobb  le entregaron 4 porciones de torta/ se volvió a enviar  no taparon bien el aliño  cliente solicita se tenga mayor cuidado"/>
    <s v="Erika Cangalaya Rios"/>
    <x v="1860"/>
    <s v="Libro de reclamaciones - Cortesía - sin reclamo a agregador"/>
    <x v="12"/>
    <s v="2188428560"/>
    <x v="1"/>
    <x v="4"/>
    <x v="1"/>
    <s v=""/>
    <s v="Tienda Vitrina"/>
    <s v=""/>
    <x v="4"/>
    <s v="sd"/>
    <d v="2024-07-26T00:00:00"/>
    <s v="13:35"/>
    <x v="1"/>
    <x v="3"/>
    <x v="6"/>
    <x v="0"/>
    <x v="3"/>
    <x v="0"/>
  </r>
  <r>
    <n v="415628"/>
    <s v="Constancia de abono Maria Almenara"/>
    <s v="Devolucion por motivos personales"/>
    <s v="Fiorella Gutierrez"/>
    <x v="1861"/>
    <s v="devolución"/>
    <x v="7"/>
    <s v="100281522"/>
    <x v="2"/>
    <x v="3"/>
    <x v="4"/>
    <s v="55.00"/>
    <s v="Sin responsable"/>
    <s v=""/>
    <x v="4"/>
    <s v="SD"/>
    <d v="2024-07-27T00:00:00"/>
    <s v="12:00-13:00"/>
    <x v="0"/>
    <x v="5"/>
    <x v="6"/>
    <x v="3"/>
    <x v="3"/>
    <x v="1"/>
  </r>
  <r>
    <n v="415653"/>
    <s v="Hola"/>
    <s v="falto la porcion de bruselina de chocolate con lucuma   tienda envia el producto faltante."/>
    <s v="Maria Alejandra Chevez Suarez"/>
    <x v="1862"/>
    <s v="con reclamo a agregador"/>
    <x v="0"/>
    <s v="2188434840"/>
    <x v="1"/>
    <x v="4"/>
    <x v="1"/>
    <s v=""/>
    <s v="Tienda Vitrina"/>
    <s v=""/>
    <x v="134"/>
    <s v="sd"/>
    <d v="2024-07-26T00:00:00"/>
    <s v="20:43"/>
    <x v="0"/>
    <x v="0"/>
    <x v="6"/>
    <x v="0"/>
    <x v="4"/>
    <x v="0"/>
  </r>
  <r>
    <n v="415659"/>
    <s v="Hola buenas tardes"/>
    <s v="red velvet llego 12pz llego movida  enviado por rappi.Se comunicara con su canal de compra."/>
    <s v="Kiara Alondra Alcazar"/>
    <x v="1863"/>
    <s v="sin reclamo a agregador"/>
    <x v="5"/>
    <s v="1241289104"/>
    <x v="1"/>
    <x v="10"/>
    <x v="3"/>
    <s v=""/>
    <s v="Delivery agregadores"/>
    <s v=""/>
    <x v="37"/>
    <s v="SD"/>
    <d v="2024-07-26T00:00:00"/>
    <s v="15:15"/>
    <x v="0"/>
    <x v="4"/>
    <x v="6"/>
    <x v="2"/>
    <x v="15"/>
    <x v="1"/>
  </r>
  <r>
    <n v="415665"/>
    <s v="Hola Maria  según lo conversado telefónicamente le hago llegar este mensaje para poder atender su caso."/>
    <s v="clienta reclama que hizo pedido por rappi y sale que ya fue entregado y no ha recibido nada / se le deriva a su soporte.Cliente entiende."/>
    <s v="Maria Ruiz"/>
    <x v="1864"/>
    <s v="con reclamo a agregador"/>
    <x v="5"/>
    <s v="2188438465"/>
    <x v="1"/>
    <x v="6"/>
    <x v="1"/>
    <s v=""/>
    <s v="Delivery agregadores"/>
    <s v=""/>
    <x v="7"/>
    <s v="sd"/>
    <d v="2024-07-26T00:00:00"/>
    <s v="15:29"/>
    <x v="0"/>
    <x v="4"/>
    <x v="6"/>
    <x v="2"/>
    <x v="4"/>
    <x v="1"/>
  </r>
  <r>
    <n v="415667"/>
    <s v="FEEDBACK RECLAMO PEDIDO EQUIVOCADO TIENDA Santa Catalina #415667"/>
    <s v="solicito una porción de torta de chocolate y le entregaron una minimaria bruselina de chocolate con lúcuma// tienda envia el producto correcto"/>
    <s v="Suhelen Salas Padillas"/>
    <x v="1865"/>
    <s v="Cortesía - sin reclamo a agregador"/>
    <x v="2"/>
    <s v="1240528363"/>
    <x v="1"/>
    <x v="15"/>
    <x v="3"/>
    <s v=""/>
    <s v="Tienda Vitrina"/>
    <s v=""/>
    <x v="2"/>
    <s v="SD"/>
    <d v="2024-07-26T01:00:00"/>
    <s v="16:32"/>
    <x v="0"/>
    <x v="2"/>
    <x v="6"/>
    <x v="0"/>
    <x v="2"/>
    <x v="0"/>
  </r>
  <r>
    <n v="415677"/>
    <s v="FEEDBACK RECLAMO DELIVERY PROPIO TIENDA DOS DE MAYO#415677"/>
    <s v="Pidió minimaria de merengado de chirimoya y recibió redvelvet 12pz / se informa a tienda con evidencias / Indica que es responsabilidad del driver ma / Tienda envia el pedido correcto"/>
    <s v="Luis Bravo"/>
    <x v="1866"/>
    <s v="Cortesía"/>
    <x v="10"/>
    <s v="100281471"/>
    <x v="2"/>
    <x v="13"/>
    <x v="4"/>
    <s v="99.00"/>
    <s v="Delivery MA"/>
    <s v=""/>
    <x v="37"/>
    <s v="Karla Caruzo"/>
    <d v="2024-07-26T00:00:00"/>
    <s v="17:00-18:00"/>
    <x v="0"/>
    <x v="6"/>
    <x v="6"/>
    <x v="5"/>
    <x v="15"/>
    <x v="0"/>
  </r>
  <r>
    <n v="415685"/>
    <s v="Hola Angela   según lo conversado telefónicamente le hago llegar este mensaje para poder atender su caso."/>
    <s v="solicito una torta de chocolate de 12 pzs y 10 galletas chocochip  solo le llego 1 galleta.Tienda envia el producto faltante."/>
    <s v="Angela Romina Avellaneda Escajadillo"/>
    <x v="1867"/>
    <s v="sin reclamo a agregador"/>
    <x v="0"/>
    <s v="1241342598"/>
    <x v="1"/>
    <x v="12"/>
    <x v="3"/>
    <s v=""/>
    <s v="Tienda Vitrina"/>
    <s v=""/>
    <x v="18"/>
    <s v="Naomi Granados"/>
    <d v="2024-07-26T00:00:00"/>
    <s v="16:20"/>
    <x v="0"/>
    <x v="0"/>
    <x v="6"/>
    <x v="0"/>
    <x v="10"/>
    <x v="0"/>
  </r>
  <r>
    <n v="415700"/>
    <s v="Hola qué tal"/>
    <s v="solicito una red velvet 12 pz y le entregaron merengado de chirimoya minimaria   se coordina con tienda el envió del producto correcto - motorizado confundió entregas  se corrige productos para el cliente.No se da cortesia."/>
    <s v="Cesar Copaja Corzo"/>
    <x v="1868"/>
    <s v=""/>
    <x v="2"/>
    <s v="100281077"/>
    <x v="2"/>
    <x v="13"/>
    <x v="4"/>
    <s v=""/>
    <s v="Delivery MA"/>
    <s v=""/>
    <x v="128"/>
    <s v="KARLACARUZO-CARGUI"/>
    <d v="2024-07-26T00:00:00"/>
    <s v="17:00 -18:00"/>
    <x v="0"/>
    <x v="2"/>
    <x v="6"/>
    <x v="5"/>
    <x v="1"/>
    <x v="0"/>
  </r>
  <r>
    <n v="415708"/>
    <s v="FEEDBACK RECLAMO PEDIDO EQUIVOCADO TIENDA ENCALADA #415708"/>
    <s v="pidió un mousse de limón  le llego mousse de chocolate  tienda envia el producto correcto"/>
    <s v="Rosa Galvan"/>
    <x v="1869"/>
    <s v="Cortesía - sin reclamo a agregador"/>
    <x v="2"/>
    <s v="1241436882"/>
    <x v="1"/>
    <x v="8"/>
    <x v="3"/>
    <s v=""/>
    <s v="Tienda Vitrina"/>
    <s v=""/>
    <x v="69"/>
    <s v="sd"/>
    <d v="2024-07-26T00:00:00"/>
    <s v="18:11"/>
    <x v="0"/>
    <x v="2"/>
    <x v="6"/>
    <x v="0"/>
    <x v="29"/>
    <x v="0"/>
  </r>
  <r>
    <n v="415718"/>
    <s v="Hola Sthefania  según lo conversado telefónicamente le hago llegar este mensaje para poder atender su caso."/>
    <s v="reclama que su merengado le ha llegado movido  se valida que es por motorizado  indica que la aplicación ya le devolvió los créditos.Volvera a solicitar la orden."/>
    <s v="Sthefania de la Piedra"/>
    <x v="1870"/>
    <s v="con reclamo a agregador"/>
    <x v="5"/>
    <s v="2188449924"/>
    <x v="1"/>
    <x v="9"/>
    <x v="1"/>
    <s v=""/>
    <s v="Delivery agregadores"/>
    <s v=""/>
    <x v="173"/>
    <s v="sd"/>
    <d v="2024-07-26T00:00:00"/>
    <s v="18:12"/>
    <x v="0"/>
    <x v="4"/>
    <x v="6"/>
    <x v="2"/>
    <x v="1"/>
    <x v="1"/>
  </r>
  <r>
    <n v="415740"/>
    <s v="Buenas noches  quisiera hacer un reclamo.  Hoy por la noche pedí el Keke de chocolate por Rappi  siempre solemos comprar ese Keke en Maria Almenara de la Encalada y esta vez nos enviaron de Maria Alemanara de Santa Catalina. Cómo pueden observar en las..."/>
    <s v="reclama que el keke de chocolate ha llegado con sabor a quemado  decoracion derretida y sin chocolate bitter en la base.Se valida con tienda que el producto es del día  se le explica a la cliente las caracteristicas."/>
    <s v="Rosa Alejandra Alva Huaraj"/>
    <x v="1871"/>
    <s v="sin reclamo a agregador"/>
    <x v="28"/>
    <s v="1241522107"/>
    <x v="1"/>
    <x v="15"/>
    <x v="3"/>
    <s v=""/>
    <s v="Sin responsable"/>
    <s v=""/>
    <x v="133"/>
    <s v="sd"/>
    <d v="2024-07-26T00:00:00"/>
    <s v="19:21"/>
    <x v="0"/>
    <x v="7"/>
    <x v="6"/>
    <x v="3"/>
    <x v="11"/>
    <x v="1"/>
  </r>
  <r>
    <n v="415774"/>
    <s v="Llamada de 51999257473"/>
    <s v="Reclama demora en su pedido  tienda indica que no salió boleta y escaló con TI. 32 minutos demoraron en entregar al motorizado no lo recibe ya que cliente cancela el pedido  se envía detalle"/>
    <s v="Mauricio Cavigiolo"/>
    <x v="1872"/>
    <s v="Cortesía - sin reclamo a agregador"/>
    <x v="4"/>
    <s v="2188489872"/>
    <x v="1"/>
    <x v="0"/>
    <x v="1"/>
    <s v=""/>
    <s v="Sistema"/>
    <s v=""/>
    <x v="4"/>
    <s v="SD"/>
    <d v="2024-07-27T00:00:00"/>
    <s v="08:04"/>
    <x v="0"/>
    <x v="3"/>
    <x v="6"/>
    <x v="4"/>
    <x v="3"/>
    <x v="1"/>
  </r>
  <r>
    <n v="415800"/>
    <s v="Hola  buenos días"/>
    <s v="Reclama que le brindaron información de mala manera. Se valida la información  agente da la información de manera clara y amigable. Se explica que producto es delicado."/>
    <s v="SD "/>
    <x v="1873"/>
    <s v="sin télefono - no comprador"/>
    <x v="28"/>
    <s v="100281573"/>
    <x v="2"/>
    <x v="15"/>
    <x v="5"/>
    <s v=""/>
    <s v="Sin responsable"/>
    <s v=""/>
    <x v="81"/>
    <s v="SD"/>
    <d v="2024-07-27T01:00:00"/>
    <s v="10:59"/>
    <x v="0"/>
    <x v="7"/>
    <x v="6"/>
    <x v="3"/>
    <x v="2"/>
    <x v="1"/>
  </r>
  <r>
    <n v="415880"/>
    <s v="Hola Marita  según lo conversado telefónicamente le hago llegar este mensaje para poder atender su caso."/>
    <s v="Reclama que le cobraron 2 veces y le entregaron 2 pedidos. Desea devolver un pedido. Se le deriva con el canal de su compra."/>
    <s v="Andrea Del Carpio"/>
    <x v="1874"/>
    <s v="con reclamo a agregador"/>
    <x v="5"/>
    <s v="2188510934"/>
    <x v="1"/>
    <x v="17"/>
    <x v="1"/>
    <s v=""/>
    <s v="Delivery agregadores"/>
    <s v=""/>
    <x v="18"/>
    <s v="SD"/>
    <d v="2024-07-27T00:00:00"/>
    <s v="14:08"/>
    <x v="0"/>
    <x v="4"/>
    <x v="6"/>
    <x v="2"/>
    <x v="10"/>
    <x v="1"/>
  </r>
  <r>
    <n v="415896"/>
    <s v="Reclamo mala atención San Miguel  Ticket 415896"/>
    <s v="Indica que no la atendieron como deber ser ya que fueron cortantes con ella // se pide disculpas  y se agradece por el feedback."/>
    <s v="Erika Viksten"/>
    <x v="1875"/>
    <s v=""/>
    <x v="3"/>
    <s v="2400087024"/>
    <x v="0"/>
    <x v="4"/>
    <x v="4"/>
    <s v=""/>
    <s v="Tienda Vitrina"/>
    <s v=""/>
    <x v="4"/>
    <s v="SD"/>
    <d v="2024-07-28T00:00:00"/>
    <s v="13:15-13:45"/>
    <x v="0"/>
    <x v="3"/>
    <x v="6"/>
    <x v="0"/>
    <x v="3"/>
    <x v="0"/>
  </r>
  <r>
    <n v="415911"/>
    <s v="Constancia de devolucion Maria Almenara"/>
    <s v="cliente no se dio cuenta y realizo dos compras iguales."/>
    <s v="Maryorie De Lama"/>
    <x v="1876"/>
    <s v="devolución"/>
    <x v="7"/>
    <s v="100281756"/>
    <x v="2"/>
    <x v="9"/>
    <x v="5"/>
    <s v="189"/>
    <s v="Sin responsable"/>
    <s v=""/>
    <x v="4"/>
    <s v="sd"/>
    <d v="2024-07-27T00:00:00"/>
    <s v="17.00-18.00"/>
    <x v="0"/>
    <x v="5"/>
    <x v="6"/>
    <x v="3"/>
    <x v="3"/>
    <x v="1"/>
  </r>
  <r>
    <n v="415925"/>
    <s v="Reclamo mala atención tienda Aramburu Ticket #415925"/>
    <s v="reclama que  no tuvo una atención preferencial por estar embarazada su esposa (8meses) y tuvo que hacer la cola para que la atiendan.Se agradece feedback. y se ofrece las disculpas del caso"/>
    <s v="Carlos "/>
    <x v="1877"/>
    <s v="HON"/>
    <x v="3"/>
    <s v="SD"/>
    <x v="0"/>
    <x v="3"/>
    <x v="4"/>
    <s v=""/>
    <s v="Tienda Cajer@"/>
    <s v=""/>
    <x v="4"/>
    <s v="SD"/>
    <d v="2024-07-27T01:00:00"/>
    <s v="17:35"/>
    <x v="0"/>
    <x v="3"/>
    <x v="6"/>
    <x v="0"/>
    <x v="3"/>
    <x v="0"/>
  </r>
  <r>
    <n v="415954"/>
    <s v="Hola buenas noches"/>
    <s v="cliente indica que en su minimaria merengado fresa tiene muy pocas fresas  se valida con tienda que el peso es el correcto.Se explica al cliente."/>
    <s v="Daniela "/>
    <x v="1878"/>
    <s v="sin reclamo a agregador"/>
    <x v="28"/>
    <s v="1242271676"/>
    <x v="1"/>
    <x v="4"/>
    <x v="3"/>
    <s v=""/>
    <s v="Sin responsable"/>
    <s v=""/>
    <x v="174"/>
    <s v="SD"/>
    <d v="2024-07-27T00:00:00"/>
    <s v="19:00-21:00"/>
    <x v="0"/>
    <x v="7"/>
    <x v="6"/>
    <x v="3"/>
    <x v="2"/>
    <x v="1"/>
  </r>
  <r>
    <n v="415975"/>
    <s v="Reclamo calidad de producto San Miguel: Producto duro ticket #415975"/>
    <s v="Reclama que la Galleta choco chip y galleta choco choco estan duras   se entrega unos nuevos. Tienda indica que no hay más observaciones."/>
    <s v="Melanie Nieto"/>
    <x v="1879"/>
    <s v="Cortesía - sin reclamo a agregador"/>
    <x v="1"/>
    <s v="5764633613236767372"/>
    <x v="1"/>
    <x v="4"/>
    <x v="7"/>
    <s v="16.00"/>
    <s v="SD"/>
    <s v="Duro"/>
    <x v="18"/>
    <s v="SD"/>
    <d v="2024-07-27T00:00:00"/>
    <s v="18:43"/>
    <x v="0"/>
    <x v="1"/>
    <x v="6"/>
    <x v="1"/>
    <x v="10"/>
    <x v="1"/>
  </r>
  <r>
    <n v="415980"/>
    <s v="Reclamo calidad de producto pavlova de frutas de estación 12 pzs: Mala presentación ticket #415980"/>
    <s v="cliente menciona que faltó un pedazo en la base de su pavlova  se explica que es un producto delicado y se agradece el feedback. El caso no fue tratado correctamente por asesor y lleno un libro  tratado en #416002"/>
    <s v="Martin Tello"/>
    <x v="1880"/>
    <s v=""/>
    <x v="1"/>
    <s v="100281619"/>
    <x v="2"/>
    <x v="7"/>
    <x v="5"/>
    <s v=""/>
    <s v="Tienda Decorado"/>
    <s v="Incompleto / Sin ingrediente"/>
    <x v="131"/>
    <s v="SD"/>
    <d v="2024-07-27T00:00:00"/>
    <s v="09:00-10:00"/>
    <x v="0"/>
    <x v="1"/>
    <x v="6"/>
    <x v="0"/>
    <x v="1"/>
    <x v="0"/>
  </r>
  <r>
    <n v="415999"/>
    <s v="Reclamo mala atención San Miguel Ticket: 415999"/>
    <s v="Pésima atención."/>
    <s v="Andrea Torres Cotos"/>
    <x v="1881"/>
    <s v="Google MB 1 - Rating: 1 - GMB"/>
    <x v="3"/>
    <s v="sd"/>
    <x v="0"/>
    <x v="4"/>
    <x v="6"/>
    <s v=""/>
    <s v="Sin responsable"/>
    <s v=""/>
    <x v="4"/>
    <s v="sd"/>
    <d v="2024-07-27T00:00:00"/>
    <s v="21:36"/>
    <x v="0"/>
    <x v="3"/>
    <x v="6"/>
    <x v="3"/>
    <x v="3"/>
    <x v="1"/>
  </r>
  <r>
    <n v="416002"/>
    <s v="LIBRO DE RECLAMACIONES MAAL-001-0917 y MAAL-001-0918"/>
    <s v="MAAL-001-0917 MAAL-001-0918- cliente reclama por mala atención del asesor que tomo su reclamo y por que lo llamaron 10:15 pm y despertaron a su bebe. Se ofrece detalle. Caso tratado en 415980"/>
    <s v="Martin Tello"/>
    <x v="1882"/>
    <s v="Libro de reclamaciones - Cortesía"/>
    <x v="12"/>
    <s v="100281619"/>
    <x v="2"/>
    <x v="7"/>
    <x v="5"/>
    <s v=""/>
    <s v="Atención al cliente"/>
    <s v=""/>
    <x v="131"/>
    <s v="Osler"/>
    <d v="2024-07-27T01:00:00"/>
    <s v="09:00-10:00"/>
    <x v="1"/>
    <x v="3"/>
    <x v="6"/>
    <x v="1"/>
    <x v="1"/>
    <x v="1"/>
  </r>
  <r>
    <n v="416003"/>
    <s v="Hola Nataly  este es mi comprobante"/>
    <s v="su porción de cheescake frutos rojos llego desarmado  indica que en tienda no tuvieron cuidado al servirlo.Se agradece feedback y se explica que es la mermelada de decoracion. Se ve que no fue correctamente trasladada por el cliente"/>
    <s v="Rodrigo Muente"/>
    <x v="1883"/>
    <s v=""/>
    <x v="28"/>
    <s v="2400057876"/>
    <x v="0"/>
    <x v="8"/>
    <x v="0"/>
    <s v=""/>
    <s v="Sin responsable"/>
    <s v="Desarmado / Mal armado"/>
    <x v="75"/>
    <s v="SD"/>
    <d v="2024-07-27T00:00:00"/>
    <s v="20:06"/>
    <x v="0"/>
    <x v="7"/>
    <x v="6"/>
    <x v="3"/>
    <x v="4"/>
    <x v="1"/>
  </r>
  <r>
    <n v="416024"/>
    <s v="Reclamo calidad de producto MA Paso 28: Elemente extraño ticket #416024"/>
    <s v="Reclama que realizo compra de una porción de bruselina con fresas y encontró pelitos pequeños  indica que compra en tienda  primera vez que lo hace por delivery. No se logra identificar el elemento ya no tiene  el producto. Se ofrece detalle"/>
    <s v="Antonella Elias"/>
    <x v="1884"/>
    <s v="Cortesía - sin reclamo a agregador"/>
    <x v="15"/>
    <s v="2188448676"/>
    <x v="1"/>
    <x v="2"/>
    <x v="1"/>
    <s v="16.00"/>
    <s v="SD"/>
    <s v="Otro"/>
    <x v="5"/>
    <s v="sd"/>
    <d v="2024-07-26T00:00:00"/>
    <s v="17:56"/>
    <x v="0"/>
    <x v="1"/>
    <x v="6"/>
    <x v="1"/>
    <x v="4"/>
    <x v="1"/>
  </r>
  <r>
    <n v="416038"/>
    <s v="Reclamo mala atención SAN MIGUEL Ticket 416038"/>
    <s v="Reclama que no había disponible la pavlova de fresas bicolor y solo le dieron solución por insistencia. Tienda indica que está en BO el producto  al ser uno decidieron tomar el pedido."/>
    <s v="Alda Paredes Sormani"/>
    <x v="1885"/>
    <s v=""/>
    <x v="3"/>
    <s v="2400087151"/>
    <x v="0"/>
    <x v="4"/>
    <x v="0"/>
    <s v=""/>
    <s v="Tienda Vitrina"/>
    <s v=""/>
    <x v="4"/>
    <s v="Carlos Cosio"/>
    <d v="2024-07-27T00:00:00"/>
    <s v="16:50"/>
    <x v="0"/>
    <x v="3"/>
    <x v="6"/>
    <x v="0"/>
    <x v="3"/>
    <x v="0"/>
  </r>
  <r>
    <n v="416163"/>
    <s v="Atencion libro de reclamos MAAL-001-0919"/>
    <s v="MAAL-001-0919 solicito una torta de chocolate 12 pz y unas velas. no le entregaron las velas. Tienda entregará una porcion para recojo."/>
    <s v="Karim Vladimir Paul Dávila"/>
    <x v="1886"/>
    <s v="Libro de reclamaciones"/>
    <x v="23"/>
    <s v="2400050406"/>
    <x v="0"/>
    <x v="13"/>
    <x v="0"/>
    <s v=""/>
    <s v="Tienda Vitrina"/>
    <s v=""/>
    <x v="175"/>
    <s v="SD"/>
    <d v="2024-07-28T01:00:00"/>
    <s v="03:37"/>
    <x v="1"/>
    <x v="0"/>
    <x v="6"/>
    <x v="0"/>
    <x v="64"/>
    <x v="0"/>
  </r>
  <r>
    <n v="416211"/>
    <s v="Hola Ana!  según lo conversado telefónicamente le hago llegar este mensaje para poder atender su caso."/>
    <s v="Pidió 1Porción Ch. De Maracuyá  1 Porción Torta De Chocolate  10Alfajores Grande  faltaron 9 alfajores individuales. Tienda envía el producto faltante"/>
    <s v="Ana Cornejo Ruiz"/>
    <x v="1887"/>
    <s v="sin reclamo a agregador"/>
    <x v="0"/>
    <s v="2188612807"/>
    <x v="1"/>
    <x v="9"/>
    <x v="1"/>
    <s v=""/>
    <s v="Tienda Vitrina"/>
    <s v=""/>
    <x v="89"/>
    <s v="SD"/>
    <d v="2024-07-28T00:00:00"/>
    <s v="17:06"/>
    <x v="0"/>
    <x v="0"/>
    <x v="6"/>
    <x v="0"/>
    <x v="5"/>
    <x v="0"/>
  </r>
  <r>
    <n v="416219"/>
    <s v="FEEDBACK RECLAMO PEDIDO EQUIVOCADO TIENDA CHORRILLOS #416219"/>
    <s v="Pidió  2 porción de tres leches de chocolate  le llegó una de porc. tres leches clásica. Se coordina el envío del producto correcto "/>
    <s v="Annhely Canales"/>
    <x v="1888"/>
    <s v="Cortesía - sin reclamo a agregador"/>
    <x v="2"/>
    <s v="2188613456"/>
    <x v="1"/>
    <x v="6"/>
    <x v="1"/>
    <s v=""/>
    <s v="Tienda Vitrina"/>
    <s v=""/>
    <x v="46"/>
    <s v="SD"/>
    <d v="2024-07-28T00:00:00"/>
    <s v="18:00"/>
    <x v="0"/>
    <x v="2"/>
    <x v="6"/>
    <x v="0"/>
    <x v="4"/>
    <x v="0"/>
  </r>
  <r>
    <n v="416227"/>
    <s v="Fe de Erratas feedback pedido equivocado Chorrillos #416227"/>
    <s v="indica que pidio torta de chocolate 12p y le llegó carrot cake 12p  se valida con tienda que se le entregó el producto correcto. Se brinda nueva torta por cliente critico."/>
    <s v="Diana Rúa"/>
    <x v="1889"/>
    <s v="Cortesía"/>
    <x v="28"/>
    <s v="2400027017"/>
    <x v="0"/>
    <x v="6"/>
    <x v="0"/>
    <s v="99.00"/>
    <s v="Sin responsable"/>
    <s v=""/>
    <x v="16"/>
    <s v="SD"/>
    <d v="2024-07-28T00:00:00"/>
    <s v="18:10"/>
    <x v="0"/>
    <x v="7"/>
    <x v="6"/>
    <x v="3"/>
    <x v="1"/>
    <x v="1"/>
  </r>
  <r>
    <n v="416247"/>
    <s v="Hola !  según lo conversado telefónicamente le hago llegar este mensaje para poder atender su caso."/>
    <s v="compró porcion de tres leches y caja de alfajores   no le entregaron caja de alfajores  se coordina con tienda la entrega"/>
    <s v="Reynaldo Frank Torres Chirito"/>
    <x v="1890"/>
    <s v=""/>
    <x v="0"/>
    <s v="2400038531"/>
    <x v="0"/>
    <x v="11"/>
    <x v="0"/>
    <s v=""/>
    <s v="Tienda Vitrina"/>
    <s v=""/>
    <x v="6"/>
    <s v="sd"/>
    <d v="2024-07-28T00:00:00"/>
    <s v="19.14"/>
    <x v="0"/>
    <x v="0"/>
    <x v="6"/>
    <x v="0"/>
    <x v="5"/>
    <x v="0"/>
  </r>
  <r>
    <n v="416277"/>
    <s v="Constancia devolucion Maria Almenara"/>
    <s v="Motivos personales"/>
    <s v="Clariza Del Rocio Muñoz Fernandez"/>
    <x v="1891"/>
    <s v="Contacto fuera de horario - devolución"/>
    <x v="7"/>
    <s v="100282058"/>
    <x v="2"/>
    <x v="3"/>
    <x v="4"/>
    <s v="105.00"/>
    <s v="Sin responsable"/>
    <s v=""/>
    <x v="4"/>
    <s v="SD"/>
    <d v="2024-07-29T00:00:00"/>
    <s v="15:00-16:00"/>
    <x v="0"/>
    <x v="5"/>
    <x v="6"/>
    <x v="3"/>
    <x v="3"/>
    <x v="1"/>
  </r>
  <r>
    <n v="416363"/>
    <s v="Hola Mirian  según lo conversado telefónicamente le hago llegar este mensaje para poder atender su caso."/>
    <s v="Pidió keke de zanahoria 8 pz  llegó una MiniMaria cheescake de frutos rojos  tienda entrega dos pedidos al mismo motorizado  hay cruce de pedidos  se le deriva a su soporte y le brindan solución"/>
    <s v="Miriam Vilcatoma"/>
    <x v="1892"/>
    <s v="con reclamo a agregador"/>
    <x v="5"/>
    <s v="1243931957"/>
    <x v="1"/>
    <x v="17"/>
    <x v="1"/>
    <s v=""/>
    <s v="Delivery agregadores"/>
    <s v=""/>
    <x v="53"/>
    <s v="SD"/>
    <d v="2024-07-29T00:00:00"/>
    <s v="13:38"/>
    <x v="0"/>
    <x v="4"/>
    <x v="6"/>
    <x v="2"/>
    <x v="2"/>
    <x v="1"/>
  </r>
  <r>
    <n v="416367"/>
    <s v="FEEDBACK RECLAMO PEDIDO EQUIVOCADO TIENDA SAN MIGUEL #416367"/>
    <s v="Pidió bruselina de chocolate y lúcuma de 12 pzs le entregaron bruselina de vainilla y fresa de 12 pzs. Tienda indica que fue error de ellos al boletear. Se envía producto que solicitó el cliente."/>
    <s v="Sara Noemi Arroyo Ccochachi"/>
    <x v="1893"/>
    <s v="Cortesía"/>
    <x v="2"/>
    <s v="2400088112"/>
    <x v="0"/>
    <x v="4"/>
    <x v="0"/>
    <s v="99.00"/>
    <s v="Tienda Vitrina"/>
    <s v=""/>
    <x v="9"/>
    <s v="Catherine Lizeth Rivas León"/>
    <d v="2024-07-29T00:00:00"/>
    <s v="13:50"/>
    <x v="0"/>
    <x v="2"/>
    <x v="6"/>
    <x v="0"/>
    <x v="8"/>
    <x v="0"/>
  </r>
  <r>
    <n v="416381"/>
    <s v="Hola buenas tardes"/>
    <s v="cliente indica que dulzura de pecanas lleva mucho manjar  se le indica que esta torta se caracteriza por ello.  Se agradece comunicación"/>
    <s v="Marilia Ricalde"/>
    <x v="1894"/>
    <s v=""/>
    <x v="28"/>
    <s v="100281957"/>
    <x v="2"/>
    <x v="7"/>
    <x v="4"/>
    <s v=""/>
    <s v="Sin responsable"/>
    <s v="Exceso de ingrediente"/>
    <x v="34"/>
    <s v="SD"/>
    <d v="2024-07-28T00:00:00"/>
    <s v="(14:00-15:00)"/>
    <x v="0"/>
    <x v="7"/>
    <x v="6"/>
    <x v="3"/>
    <x v="1"/>
    <x v="1"/>
  </r>
  <r>
    <n v="416416"/>
    <s v="Llamada de 51953500380"/>
    <s v="Pidió 01 Mini alfajores box y 01 merengado de chirimoya 12 pz  le llegó mini alfajores box  tienda indica que no le dieron el producto al motorizado  se entrega producto faltante"/>
    <s v="Carolina Matos"/>
    <x v="1895"/>
    <s v=""/>
    <x v="0"/>
    <s v="100282156"/>
    <x v="2"/>
    <x v="3"/>
    <x v="4"/>
    <s v=""/>
    <s v="Tienda Vitrina"/>
    <s v=""/>
    <x v="128"/>
    <s v="sd"/>
    <d v="2024-07-29T00:00:00"/>
    <s v="17.00-18.00"/>
    <x v="0"/>
    <x v="0"/>
    <x v="6"/>
    <x v="0"/>
    <x v="1"/>
    <x v="0"/>
  </r>
  <r>
    <n v="416429"/>
    <s v="Reclamo mala atención la marina  Ticket 416429"/>
    <s v="reclamo inicio como pedido equivocado (solicito  combo 4 porciones   le entregaron 1 mix ma  box petit   se coordina con tienda  envió producto correcto) -tiende no envía en la fecha y hora de compromiso el pedido correcto( 30-07 10am) Disculpas y se enví"/>
    <s v="Anahi Garcia Ruiz"/>
    <x v="1896"/>
    <s v="sin reclamo a agregador"/>
    <x v="3"/>
    <s v="1244043665"/>
    <x v="1"/>
    <x v="12"/>
    <x v="3"/>
    <s v=""/>
    <s v="Tienda Vitrina"/>
    <s v=""/>
    <x v="55"/>
    <s v="Naomi granados"/>
    <d v="2024-07-29T00:00:00"/>
    <s v="16:17"/>
    <x v="0"/>
    <x v="3"/>
    <x v="6"/>
    <x v="0"/>
    <x v="9"/>
    <x v="0"/>
  </r>
  <r>
    <n v="416457"/>
    <s v="Reclamo calidad de producto Claudia Hohagen : producto seco ticket  #416457"/>
    <s v="indica que  la torta no se encontraba con el nivel de humedad común en la torta clásica de chocolate   se le indica que la receta es la misma. Se ofrece detalle"/>
    <s v="Claudia Hohagen"/>
    <x v="1897"/>
    <s v="Cortesía - sin reclamo a agregador"/>
    <x v="1"/>
    <s v="2188707995"/>
    <x v="1"/>
    <x v="4"/>
    <x v="1"/>
    <s v=""/>
    <s v="Producción"/>
    <s v="Seco"/>
    <x v="7"/>
    <s v="SD"/>
    <d v="2024-07-29T00:00:00"/>
    <s v="19:01"/>
    <x v="0"/>
    <x v="1"/>
    <x v="6"/>
    <x v="1"/>
    <x v="4"/>
    <x v="1"/>
  </r>
  <r>
    <n v="416514"/>
    <s v="Ha enviado una Imagen: Bbdias asi llego mi torta"/>
    <s v="Reclama que merengado llegó fracturado después de 16 horas de haberlo recibido / Se informa a tienda / Se explica el proceso del producto y tiempo de vida."/>
    <s v="Paola Diez Chang"/>
    <x v="1898"/>
    <s v="no comprador"/>
    <x v="28"/>
    <s v="100282177"/>
    <x v="2"/>
    <x v="8"/>
    <x v="4"/>
    <s v=""/>
    <s v="Sin responsable"/>
    <s v=""/>
    <x v="112"/>
    <s v="Sin responsable"/>
    <d v="2024-07-30T00:00:00"/>
    <s v="18:00-19:00"/>
    <x v="0"/>
    <x v="7"/>
    <x v="6"/>
    <x v="3"/>
    <x v="1"/>
    <x v="1"/>
  </r>
  <r>
    <n v="416518"/>
    <s v="Hola Laura  somos de Maria Almenara. ¡Hemos llegado a tu dirección para la entrega de tu pedido!"/>
    <s v="Claudia de La Flor nos paso el contacto  cheescake de frutos rojos 12pllego movido. Se llamada para coordinar un detalle."/>
    <s v="Laura Lavado"/>
    <x v="1899"/>
    <s v="Cortesía - con reclamo a agregador"/>
    <x v="5"/>
    <s v="1243938132"/>
    <x v="1"/>
    <x v="6"/>
    <x v="3"/>
    <s v=""/>
    <s v="Delivery agregadores"/>
    <s v=""/>
    <x v="24"/>
    <s v="sd"/>
    <d v="2024-07-29T00:00:00"/>
    <s v="14:33"/>
    <x v="0"/>
    <x v="4"/>
    <x v="6"/>
    <x v="2"/>
    <x v="13"/>
    <x v="1"/>
  </r>
  <r>
    <n v="416585"/>
    <s v="Hola Veronica  según lo conversado telefónicamente le hago llegar este mensaje para poder atender su caso."/>
    <s v="Reclama que no le llegó dedicatoria. Se consulta con tienda e indican que la cliente no solicitó. Se informa a cliente y se procede a enviar la dedicatoria."/>
    <s v="Veronica Lacotera"/>
    <x v="1900"/>
    <s v=""/>
    <x v="28"/>
    <s v="2400088031"/>
    <x v="0"/>
    <x v="4"/>
    <x v="0"/>
    <s v=""/>
    <s v="Sin responsable"/>
    <s v=""/>
    <x v="34"/>
    <s v="SD"/>
    <d v="2024-07-30T00:00:00"/>
    <s v="10.03"/>
    <x v="0"/>
    <x v="7"/>
    <x v="6"/>
    <x v="3"/>
    <x v="1"/>
    <x v="1"/>
  </r>
  <r>
    <n v="416609"/>
    <s v="Reclamo mala atención Aeropuerto  Ticket #416609"/>
    <s v="Fui a este establecimiento durante la noche  se demoraron más de media hora para servir dos postres y dos cafés  algo tan sencillo como servir postres ya cortados no toma tanto tiempo."/>
    <s v="SD "/>
    <x v="1901"/>
    <s v="Google MB 1 - Rating: 1 - GMB"/>
    <x v="3"/>
    <s v="SD"/>
    <x v="0"/>
    <x v="11"/>
    <x v="0"/>
    <s v=""/>
    <s v="Tienda Vitrina"/>
    <s v=""/>
    <x v="4"/>
    <s v="SD"/>
    <d v="2024-07-29T00:00:00"/>
    <s v="sd"/>
    <x v="0"/>
    <x v="3"/>
    <x v="6"/>
    <x v="0"/>
    <x v="3"/>
    <x v="0"/>
  </r>
  <r>
    <n v="416638"/>
    <s v="Reclamo elemento extraño Tienda Camacho: cabello ticket #416638"/>
    <s v="Reclama que encontró un cabello en el bizcochuelo de la minimaria de chocolate.  Se le ofrece disculpa por lo sucedido y se le ofrece un nuevo producto."/>
    <s v="Marilyn Corrales Osorio"/>
    <x v="1902"/>
    <s v="Cortesía"/>
    <x v="15"/>
    <s v="240000545"/>
    <x v="0"/>
    <x v="7"/>
    <x v="0"/>
    <s v=""/>
    <s v="Producción"/>
    <s v="Cabello"/>
    <x v="23"/>
    <s v="sd"/>
    <d v="2024-07-30T00:00:00"/>
    <s v="19:34"/>
    <x v="0"/>
    <x v="1"/>
    <x v="6"/>
    <x v="1"/>
    <x v="2"/>
    <x v="1"/>
  </r>
  <r>
    <n v="416656"/>
    <s v="Ha enviado una Imagen"/>
    <s v="Movimiento  se deriva al cliente de su soporte e indican que ha sido compensado."/>
    <s v="Sophia Infanzón"/>
    <x v="1903"/>
    <s v="con reclamo a agregador"/>
    <x v="5"/>
    <s v="2188756564"/>
    <x v="1"/>
    <x v="5"/>
    <x v="1"/>
    <s v=""/>
    <s v="Delivery agregadores"/>
    <s v=""/>
    <x v="18"/>
    <s v="sd"/>
    <d v="2024-07-30T00:00:00"/>
    <s v="13.51"/>
    <x v="0"/>
    <x v="4"/>
    <x v="6"/>
    <x v="2"/>
    <x v="10"/>
    <x v="1"/>
  </r>
  <r>
    <n v="416670"/>
    <s v="Hola Francisco   según lo conversado telefónicamente le hago llegar este mensaje para poder atender su caso."/>
    <s v="Movimiento  cliente critico se brinda cortesía autorizado por Jessica."/>
    <s v="Francisco Mejia"/>
    <x v="1904"/>
    <s v="Cortesía - sin reclamo a agregador"/>
    <x v="5"/>
    <s v="1244746757"/>
    <x v="1"/>
    <x v="5"/>
    <x v="3"/>
    <s v="52.00"/>
    <s v="Delivery agregadores"/>
    <s v=""/>
    <x v="11"/>
    <s v="SD"/>
    <d v="2024-07-30T00:00:00"/>
    <s v="15:53"/>
    <x v="0"/>
    <x v="4"/>
    <x v="6"/>
    <x v="2"/>
    <x v="9"/>
    <x v="1"/>
  </r>
  <r>
    <n v="416719"/>
    <s v="Hola !  según lo conversado telefónicamente le hago llegar este mensaje para poder atender su caso."/>
    <s v="Pidió varios productos  no le llegó porción de crocante de manzana. Tienda indica que enviaron el pedido completo en dos emapaques. Driver no entrego completo. Se ofrece detalle."/>
    <s v="Silvana Via Castañeda"/>
    <x v="1905"/>
    <s v="Cortesía - con reclamo a agregador"/>
    <x v="5"/>
    <s v="2188768623"/>
    <x v="1"/>
    <x v="5"/>
    <x v="1"/>
    <s v=""/>
    <s v="Delivery agregadores"/>
    <s v=""/>
    <x v="56"/>
    <s v="SD"/>
    <d v="2024-07-30T00:00:00"/>
    <s v="18:53"/>
    <x v="0"/>
    <x v="4"/>
    <x v="6"/>
    <x v="2"/>
    <x v="4"/>
    <x v="1"/>
  </r>
  <r>
    <n v="416724"/>
    <s v="Hola Hean  según lo conversado telefónicamente le hago llegar este mensaje para poder atender su caso."/>
    <s v="Pidió cheesecake de fr. rojos de 12 pzs y torta de chocolate de 12 pzs.  Indica que el motorizado no le dio el pedido. Se consultó con rappi e indican que por incidencia de laplataforma se cancelaron. Se deriva al soporte para que le realicen la devolució"/>
    <s v="Hean Caytuiro"/>
    <x v="1906"/>
    <s v="sin reclamo a agregador"/>
    <x v="5"/>
    <s v="2188769823"/>
    <x v="1"/>
    <x v="10"/>
    <x v="1"/>
    <s v=""/>
    <s v="Delivery agregadores"/>
    <s v=""/>
    <x v="18"/>
    <s v="SD"/>
    <d v="2024-07-30T00:00:00"/>
    <s v="17:36"/>
    <x v="0"/>
    <x v="4"/>
    <x v="6"/>
    <x v="2"/>
    <x v="10"/>
    <x v="1"/>
  </r>
  <r>
    <n v="416732"/>
    <s v="Hola Franseska  según lo conversado telefónicamente le hago llegar este mensaje para poder atender su caso."/>
    <s v="Pidió orción de Bruselina de vainilla y fresa y box ma petit  solo le llego la porción de bruselina de vainilla y fresas. No contesta llamadas  correo ni whatsapp. No hay imágenes. No procede"/>
    <s v="Franseska Quezada"/>
    <x v="1907"/>
    <s v="sin reclamo a agregador"/>
    <x v="28"/>
    <s v="1244890437"/>
    <x v="1"/>
    <x v="4"/>
    <x v="3"/>
    <s v=""/>
    <s v="SD"/>
    <s v=""/>
    <x v="18"/>
    <s v="SD"/>
    <d v="2024-07-30T00:00:00"/>
    <s v="SD"/>
    <x v="0"/>
    <x v="7"/>
    <x v="6"/>
    <x v="1"/>
    <x v="10"/>
    <x v="1"/>
  </r>
  <r>
    <n v="416747"/>
    <s v="Hola"/>
    <s v="Cliente reclama que el Brownie tiene una textura muy seca  se le indica que el brownie adquirido es del 72% y lleva mas cacao por ella la textura no tan húmeda. Jessica autoriza darle el brownie clásico  pendiente que responda"/>
    <s v="Rubén Méndez Reategui"/>
    <x v="1908"/>
    <s v=""/>
    <x v="28"/>
    <s v="SD"/>
    <x v="0"/>
    <x v="11"/>
    <x v="0"/>
    <s v=""/>
    <s v="Tienda Vitrina"/>
    <s v=""/>
    <x v="87"/>
    <s v="SD"/>
    <d v="2024-07-30T01:00:00"/>
    <s v="08:16"/>
    <x v="0"/>
    <x v="7"/>
    <x v="6"/>
    <x v="0"/>
    <x v="34"/>
    <x v="0"/>
  </r>
  <r>
    <n v="416784"/>
    <s v="Buenos dias  el dia de ayer realize una compra de BRUSELINA DE FRESA"/>
    <s v="reclama que solicito merengado de fresas 12pz y le enviaron bruselina de fresas con vainilla 12pz  se informa al cliente que el producto recibido es correcto.Cliente entiende."/>
    <s v="Roccio Cornejo Ramos"/>
    <x v="1909"/>
    <s v=""/>
    <x v="28"/>
    <s v="100282281"/>
    <x v="2"/>
    <x v="2"/>
    <x v="4"/>
    <s v=""/>
    <s v="Sin responsable"/>
    <s v=""/>
    <x v="61"/>
    <s v="SD"/>
    <d v="2024-07-30T00:00:00"/>
    <s v="12:00-13:00"/>
    <x v="0"/>
    <x v="7"/>
    <x v="6"/>
    <x v="3"/>
    <x v="2"/>
    <x v="1"/>
  </r>
  <r>
    <n v="416796"/>
    <s v="Reclamo tarjeta  impresa no entregada Ticket #416796"/>
    <s v="reclama que no le entregaron dedicatoria ni tarjeta impresa// tienda envía la tarjeta impresa"/>
    <s v="Rosio Rojas Campo"/>
    <x v="1910"/>
    <s v="Cortesía"/>
    <x v="14"/>
    <s v="100282328"/>
    <x v="2"/>
    <x v="13"/>
    <x v="4"/>
    <s v=""/>
    <s v="Tienda Vitrina"/>
    <s v=""/>
    <x v="4"/>
    <s v="SD"/>
    <d v="2024-07-30T01:00:00"/>
    <s v="15:00-16:00"/>
    <x v="0"/>
    <x v="0"/>
    <x v="6"/>
    <x v="0"/>
    <x v="14"/>
    <x v="0"/>
  </r>
  <r>
    <n v="416867"/>
    <s v="ALERTA STOCK 86 - tienda MA La Mar - ticket #416867"/>
    <s v="solicita wrap de pavo  se cambia por wrap de pollo. Reclama 40 minutos de demora.Se informa a tienda para que saquen la orden como prioridad."/>
    <s v="Alesandra Zeballos"/>
    <x v="1911"/>
    <s v="Stock 86 - sin reclamo a agregador"/>
    <x v="4"/>
    <s v="1245365270"/>
    <x v="1"/>
    <x v="1"/>
    <x v="3"/>
    <s v=""/>
    <s v="Tienda"/>
    <s v=""/>
    <x v="176"/>
    <s v="sd"/>
    <d v="2024-07-31T00:00:00"/>
    <s v="13:39"/>
    <x v="0"/>
    <x v="3"/>
    <x v="6"/>
    <x v="0"/>
    <x v="65"/>
    <x v="0"/>
  </r>
  <r>
    <n v="416899"/>
    <s v="FEEDBACK RECLAMO PEDIDO EQUIVOCADO TIENDA La Mar #416899"/>
    <s v="solicito una MiniMaria de chocolate   le llego un millshake  de oreo / salsa a lo Alfredo   tienda envia MiniMaria de chocolate."/>
    <s v="Renzo Estrada Villa"/>
    <x v="1912"/>
    <s v="Cortesía - sin reclamo a agregador"/>
    <x v="2"/>
    <s v="2188799671"/>
    <x v="1"/>
    <x v="1"/>
    <x v="1"/>
    <s v=""/>
    <s v="Tienda Vitrina"/>
    <s v=""/>
    <x v="18"/>
    <s v="Dany Medina"/>
    <d v="2024-07-31T00:00:00"/>
    <s v="15:03"/>
    <x v="0"/>
    <x v="2"/>
    <x v="6"/>
    <x v="0"/>
    <x v="10"/>
    <x v="0"/>
  </r>
  <r>
    <n v="416909"/>
    <s v="Mi mamá quiere recogerlo"/>
    <s v="demora al asignar delivery se le indica  que se comunique con su canal de compra.Cliente incomodo."/>
    <s v="Lorena Montenegro"/>
    <x v="1913"/>
    <s v="sin reclamo a agregador"/>
    <x v="5"/>
    <s v="1245474622"/>
    <x v="1"/>
    <x v="13"/>
    <x v="3"/>
    <s v=""/>
    <s v="Delivery agregadores"/>
    <s v=""/>
    <x v="36"/>
    <s v="SD"/>
    <d v="2024-07-31T01:00:00"/>
    <s v="16:05"/>
    <x v="0"/>
    <x v="4"/>
    <x v="6"/>
    <x v="2"/>
    <x v="11"/>
    <x v="1"/>
  </r>
  <r>
    <n v="416959"/>
    <s v="Constancia de devolucion Maria Almenara"/>
    <s v="cobro de mas por parte de tienda.Se envia correo de devolucion."/>
    <s v="Magali Diaz"/>
    <x v="1914"/>
    <s v="devolución"/>
    <x v="3"/>
    <s v="2400081096"/>
    <x v="0"/>
    <x v="4"/>
    <x v="0"/>
    <s v="30.00"/>
    <s v="Tienda Cajer@"/>
    <s v=""/>
    <x v="4"/>
    <s v="sd"/>
    <d v="2024-07-14T00:00:00"/>
    <s v="19:17"/>
    <x v="0"/>
    <x v="3"/>
    <x v="6"/>
    <x v="0"/>
    <x v="3"/>
    <x v="0"/>
  </r>
  <r>
    <n v="416993"/>
    <s v="Buenas noches."/>
    <s v="no llego dedicatoria en torta   tienda envia la dedicatoria"/>
    <s v="Anny Anaya Leguía"/>
    <x v="1915"/>
    <s v="Cortesía"/>
    <x v="14"/>
    <s v="2400039165"/>
    <x v="0"/>
    <x v="7"/>
    <x v="0"/>
    <s v="16.00"/>
    <s v="Tienda Vitrina"/>
    <s v=""/>
    <x v="4"/>
    <s v="SD"/>
    <d v="2024-07-31T00:00:00"/>
    <s v="18:47"/>
    <x v="0"/>
    <x v="0"/>
    <x v="6"/>
    <x v="0"/>
    <x v="14"/>
    <x v="0"/>
  </r>
  <r>
    <n v="416998"/>
    <s v="María Almenara reclamo MAAL-001-092 0 ticket 416998"/>
    <s v="MAAL-001-092 0  reclama que no lo dejaron celebrar el cumpleaños de su hija ya que le indicaron que la tienda cierra a las 9:45  se agradece el feed back y se envia detalle"/>
    <s v="Eduardo "/>
    <x v="1916"/>
    <s v="Libro de reclamaciones"/>
    <x v="12"/>
    <s v="sd"/>
    <x v="0"/>
    <x v="4"/>
    <x v="2"/>
    <s v=""/>
    <s v="Tienda Meser@"/>
    <s v=""/>
    <x v="4"/>
    <s v="sd"/>
    <d v="2024-07-31T00:00:00"/>
    <s v="21:05"/>
    <x v="1"/>
    <x v="3"/>
    <x v="6"/>
    <x v="0"/>
    <x v="3"/>
    <x v="0"/>
  </r>
  <r>
    <n v="417165"/>
    <s v="Reclamo mala atención Aramburu Ticket 417615"/>
    <s v="reclama que no llego 2 unidades de combo 4 porciones. Tienda envía solo uno y eran dos combos de 4 porciones. Cliente incomodo por la demora.Se entrega pedido completo."/>
    <s v="Lesly Carranza"/>
    <x v="1917"/>
    <s v="con reclamo a agregador"/>
    <x v="3"/>
    <s v="2188869063"/>
    <x v="1"/>
    <x v="3"/>
    <x v="1"/>
    <s v=""/>
    <s v="Tienda Vitrina"/>
    <s v=""/>
    <x v="105"/>
    <s v="Diego Zavala"/>
    <d v="2024-08-01T00:00:00"/>
    <s v="14:15"/>
    <x v="0"/>
    <x v="3"/>
    <x v="7"/>
    <x v="0"/>
    <x v="33"/>
    <x v="0"/>
  </r>
  <r>
    <n v="417202"/>
    <s v="Reclamo elemento extraño Tienda La Mar:  Insecto ticket #417202"/>
    <s v="N° 007 reclama que compro el 30/07 una cajita de alfajores y al dia siguiente al abrir el producto encontro insectos dentro de la caja. Se brinda detalle por lo sucedido. Jessica trato el caso. tienda no identifica insectos en otros productos. cliente ind"/>
    <s v="Alberto Cabello Ortega"/>
    <x v="1918"/>
    <s v="Libro de reclamaciones - Cortesía"/>
    <x v="6"/>
    <s v="sd"/>
    <x v="0"/>
    <x v="1"/>
    <x v="0"/>
    <s v=""/>
    <s v="SD"/>
    <s v="insecto"/>
    <x v="6"/>
    <s v="sd"/>
    <d v="2024-07-30T00:00:00"/>
    <s v="16:34"/>
    <x v="1"/>
    <x v="1"/>
    <x v="7"/>
    <x v="1"/>
    <x v="5"/>
    <x v="1"/>
  </r>
  <r>
    <n v="417215"/>
    <s v="Reclamo calidad de producto LA Mar ticket 417215"/>
    <s v="reclama que el cheescake de maracuya la crema le parece de pesima calidad  y chantilly de igual manera.Sin mayor detalle del reclamo."/>
    <s v="Marisol Victoria "/>
    <x v="1919"/>
    <s v="Google MB 1 - Rating: 1 - GMB"/>
    <x v="1"/>
    <s v="sd"/>
    <x v="3"/>
    <x v="1"/>
    <x v="6"/>
    <s v=""/>
    <s v="Sin responsable"/>
    <s v="Otro"/>
    <x v="18"/>
    <s v="sd"/>
    <d v="2024-08-01T00:00:00"/>
    <s v="17.15"/>
    <x v="0"/>
    <x v="1"/>
    <x v="7"/>
    <x v="3"/>
    <x v="10"/>
    <x v="1"/>
  </r>
  <r>
    <n v="417272"/>
    <s v="Reclamo mala atención paso28 Ticket 417272"/>
    <s v="reclama que solicito 2 porciones + 1 bomba tropical.Menciono que 1 porcion de torta de chocolate + la bomba tropical era para consumir en el local pero lo colocaron todo para llevar.Adicional a ello indica que le dieron el te caliente en vaso de plastico."/>
    <s v="Rosa Maria Anticona"/>
    <x v="1920"/>
    <s v="Contacto fuera de horario"/>
    <x v="3"/>
    <s v="2400045861"/>
    <x v="0"/>
    <x v="2"/>
    <x v="0"/>
    <s v=""/>
    <s v="Tienda Cajer@"/>
    <s v=""/>
    <x v="4"/>
    <s v="SD"/>
    <d v="2024-08-01T00:00:00"/>
    <s v="21:02"/>
    <x v="0"/>
    <x v="3"/>
    <x v="7"/>
    <x v="0"/>
    <x v="3"/>
    <x v="0"/>
  </r>
  <r>
    <n v="417282"/>
    <s v="MAAL-001-0921 Libro de Reclamo por demora Tienda Megaplaza Ticket: 417282"/>
    <s v="MAAL-001-0921 Le indicaron 25 min para la entrega de la torta de chocolate y la entregaron en 45 min  se pide las disculpas y se le ofrece una porción de cortesía."/>
    <s v="María Mercedes Choque Flores"/>
    <x v="1921"/>
    <s v="Libro de reclamaciones - Cortesía"/>
    <x v="21"/>
    <s v="2400055706"/>
    <x v="0"/>
    <x v="10"/>
    <x v="0"/>
    <s v=""/>
    <s v="Tienda Cajer@"/>
    <s v=""/>
    <x v="13"/>
    <s v="SD"/>
    <d v="2024-08-01T00:00:00"/>
    <s v="21:20"/>
    <x v="1"/>
    <x v="3"/>
    <x v="7"/>
    <x v="0"/>
    <x v="1"/>
    <x v="0"/>
  </r>
  <r>
    <n v="417306"/>
    <s v="Hola !  según lo conversado telefónicamente le hago llegar este mensaje para poder atender su caso."/>
    <s v="reclama que le falto la porción de torta de chocolate.Tienda envia el producto"/>
    <s v="Miriam Tumaya Santos"/>
    <x v="1922"/>
    <s v=""/>
    <x v="0"/>
    <s v="2400089772"/>
    <x v="0"/>
    <x v="4"/>
    <x v="0"/>
    <s v=""/>
    <s v="Tienda Vitrina"/>
    <s v=""/>
    <x v="7"/>
    <s v="Roselaura Hurtado"/>
    <d v="2024-08-02T00:00:00"/>
    <s v="09:27"/>
    <x v="0"/>
    <x v="0"/>
    <x v="7"/>
    <x v="0"/>
    <x v="4"/>
    <x v="0"/>
  </r>
  <r>
    <n v="417346"/>
    <s v="Hola !  según lo conversado telefónicamente le hago llegar este mensaje para poder atender su caso."/>
    <s v="Reclama que no le enviaron la caja de alfajores.Se informa que la caja de alfajores esta dentro de la lonchera roja .Cliente entiende."/>
    <s v="Karina Bertello"/>
    <x v="1923"/>
    <s v="sin reclamo a agregador"/>
    <x v="28"/>
    <s v="2188920563"/>
    <x v="1"/>
    <x v="2"/>
    <x v="1"/>
    <s v=""/>
    <s v="Sin responsable"/>
    <s v=""/>
    <x v="6"/>
    <s v="SD"/>
    <d v="2024-08-02T00:00:00"/>
    <s v="11:00"/>
    <x v="0"/>
    <x v="7"/>
    <x v="7"/>
    <x v="3"/>
    <x v="5"/>
    <x v="1"/>
  </r>
  <r>
    <n v="417353"/>
    <s v="Reclamo elemento extraño megaplaza : plástico en minimaria blue velvet  ticket #417353"/>
    <s v="reclama que encontro poligrasa en el relleno de los discos de bizcochuelo de su minimaria blue velvet.Se envia un nuevo producto ."/>
    <s v="Kelly Contreras"/>
    <x v="1924"/>
    <s v="Cortesía - con reclamo a agregador"/>
    <x v="15"/>
    <s v="2188889335"/>
    <x v="1"/>
    <x v="10"/>
    <x v="1"/>
    <s v=""/>
    <s v="Tienda Decorado"/>
    <s v="plástico"/>
    <x v="38"/>
    <s v="decorado"/>
    <d v="2024-08-01T00:00:00"/>
    <s v="19:33"/>
    <x v="0"/>
    <x v="1"/>
    <x v="7"/>
    <x v="0"/>
    <x v="2"/>
    <x v="0"/>
  </r>
  <r>
    <n v="417372"/>
    <s v="MAAL-001-0922 Reclamo delivery agregadores tienda la molina Ticket 417372"/>
    <s v="MAAL-001-0922 reclama que su cheescake de frutos rojos 12pz llego chorreado la mermelada con el chantilly.Cliente se comunicara con su aplicativo para reportar la incidencia."/>
    <s v="Ana cabrera"/>
    <x v="1925"/>
    <s v="Libro de reclamaciones - sin reclamo a agregador"/>
    <x v="19"/>
    <s v="2188809247"/>
    <x v="1"/>
    <x v="0"/>
    <x v="1"/>
    <s v=""/>
    <s v="Delivery agregadores"/>
    <s v=""/>
    <x v="24"/>
    <s v="SD"/>
    <d v="2024-07-31T00:00:00"/>
    <s v="17:39"/>
    <x v="1"/>
    <x v="4"/>
    <x v="7"/>
    <x v="2"/>
    <x v="13"/>
    <x v="1"/>
  </r>
  <r>
    <n v="417401"/>
    <s v="Hola Jhenner  según lo conversado telefónicamente le hago llegar este mensaje para poder atender su caso."/>
    <s v="reclamo que su red velvet de 12pz llego destrozado  cliente critico se brinda cortesía autorizado por Jessica tiene compensación 54 créditos menor al costo que pago."/>
    <s v="Jhenner Aderly Ayala Poma"/>
    <x v="1926"/>
    <s v="Cortesía - con reclamo a agregador"/>
    <x v="5"/>
    <s v="1246917878"/>
    <x v="1"/>
    <x v="5"/>
    <x v="3"/>
    <s v=""/>
    <s v="Delivery agregadores"/>
    <s v=""/>
    <x v="37"/>
    <s v="SD"/>
    <d v="2024-08-02T00:00:00"/>
    <s v="12:32"/>
    <x v="0"/>
    <x v="4"/>
    <x v="7"/>
    <x v="2"/>
    <x v="15"/>
    <x v="1"/>
  </r>
  <r>
    <n v="417444"/>
    <s v="Ha enviado una Imagen"/>
    <s v="reclama que su minimaria carrot cake llego movida  se deriva al cliente a su soporte.Cliente entiende"/>
    <s v="Johann "/>
    <x v="1927"/>
    <s v="sin reclamo a agregador"/>
    <x v="5"/>
    <s v="1247113049"/>
    <x v="1"/>
    <x v="10"/>
    <x v="3"/>
    <s v=""/>
    <s v="Delivery agregadores"/>
    <s v=""/>
    <x v="17"/>
    <s v="SD"/>
    <d v="2024-08-02T00:00:00"/>
    <s v="16:52"/>
    <x v="0"/>
    <x v="4"/>
    <x v="7"/>
    <x v="2"/>
    <x v="2"/>
    <x v="1"/>
  </r>
  <r>
    <n v="417451"/>
    <s v="Hola ¡  según lo conversado telefónicamente le hago llegar este mensaje para poder atender su caso."/>
    <s v="no le llego dedicatoria impresa en sus minimarias.No salio la dedicatoria en AIMO.Se ofrece una nueva minimaria autorizada por jessica por error del sistema."/>
    <s v="Pablo Vílchez"/>
    <x v="1928"/>
    <s v="Cortesía"/>
    <x v="8"/>
    <s v="2MAYO-20240802-0001"/>
    <x v="8"/>
    <x v="13"/>
    <x v="11"/>
    <s v=""/>
    <s v="Sistema"/>
    <s v=""/>
    <x v="4"/>
    <s v="SD"/>
    <d v="2024-08-02T01:00:00"/>
    <s v="16:01"/>
    <x v="0"/>
    <x v="0"/>
    <x v="7"/>
    <x v="4"/>
    <x v="7"/>
    <x v="1"/>
  </r>
  <r>
    <n v="417460"/>
    <s v="FEEDBACK RECLAMO PEDIDO EQUIVOCADO TIENDA Aramburu #417460"/>
    <s v="pidió love box clásico y le llego una caja con documentos// tienda envía el producto correcto."/>
    <s v="Lourdes Cecilia De Souza Ferreyra Odar"/>
    <x v="1929"/>
    <s v="Cortesía"/>
    <x v="2"/>
    <s v="100283139"/>
    <x v="2"/>
    <x v="3"/>
    <x v="4"/>
    <s v=""/>
    <s v="Tienda Vitrina"/>
    <s v=""/>
    <x v="4"/>
    <s v="SD"/>
    <d v="2024-08-02T01:00:00"/>
    <s v="14:00-15:00"/>
    <x v="0"/>
    <x v="2"/>
    <x v="7"/>
    <x v="0"/>
    <x v="3"/>
    <x v="0"/>
  </r>
  <r>
    <n v="417587"/>
    <s v="Hola Leonardo  según lo conversado telefónicamente le hago llegar este mensaje para poder atender su caso."/>
    <s v="solicito dos tortas de chocolate de 12 pzs  solo le entregaron 1.Tienda genera el envio."/>
    <s v="Leonardo Osorio"/>
    <x v="1930"/>
    <s v="sin reclamo a agregador"/>
    <x v="0"/>
    <s v="2189010826"/>
    <x v="1"/>
    <x v="3"/>
    <x v="1"/>
    <s v=""/>
    <s v="Tienda Vitrina"/>
    <s v=""/>
    <x v="13"/>
    <s v="sd"/>
    <d v="2024-08-03T00:00:00"/>
    <s v="12:52"/>
    <x v="0"/>
    <x v="0"/>
    <x v="7"/>
    <x v="0"/>
    <x v="1"/>
    <x v="0"/>
  </r>
  <r>
    <n v="417648"/>
    <s v="Hola Magaly   según lo conversado telefónicamente le hago llegar este mensaje para poder atender su caso."/>
    <s v="Pidió varios productos indica le falta una empanada de carne.Se comunica nuevamente e indica que no le cobraron esa empanada  todo conforme."/>
    <s v="Magaly "/>
    <x v="1931"/>
    <s v=""/>
    <x v="28"/>
    <s v="sd"/>
    <x v="0"/>
    <x v="10"/>
    <x v="0"/>
    <s v=""/>
    <s v="Sin responsable"/>
    <s v=""/>
    <x v="18"/>
    <s v="sd"/>
    <d v="2024-08-03T00:00:00"/>
    <s v="14:05"/>
    <x v="0"/>
    <x v="7"/>
    <x v="7"/>
    <x v="3"/>
    <x v="10"/>
    <x v="1"/>
  </r>
  <r>
    <n v="417673"/>
    <s v="Ha enviado una Imagen"/>
    <s v="Compró Sweet box  pero solo le llegó el petit 2 sweet box  faltó la redvelvet minimaria y el topper bailarina /tienda envia el producto faltante."/>
    <s v="Rocío Solís Diaz"/>
    <x v="1932"/>
    <s v=""/>
    <x v="2"/>
    <s v="100283443"/>
    <x v="2"/>
    <x v="15"/>
    <x v="4"/>
    <s v=""/>
    <s v="Tienda Vitrina"/>
    <s v=""/>
    <x v="18"/>
    <s v="sd"/>
    <d v="2024-08-03T00:00:00"/>
    <s v="17:00-18:00"/>
    <x v="0"/>
    <x v="2"/>
    <x v="7"/>
    <x v="0"/>
    <x v="10"/>
    <x v="0"/>
  </r>
  <r>
    <n v="417709"/>
    <s v="Hola ¡  según lo conversado telefónicamente le hago llegar este mensaje para poder atender su caso."/>
    <s v="reclama que no recibio su turron de chocolate 12pz  tienda indica que entrego pedido correctamente a driver// se deriva al cliente a su soporte de canal de compra.Cliente entiende."/>
    <s v="Gabriela Galindo"/>
    <x v="1933"/>
    <s v="sin reclamo a agregador"/>
    <x v="5"/>
    <s v="1248341889"/>
    <x v="1"/>
    <x v="12"/>
    <x v="3"/>
    <s v=""/>
    <s v="Delivery agregadores"/>
    <s v=""/>
    <x v="20"/>
    <s v="SD"/>
    <d v="2024-08-03T01:00:00"/>
    <s v="20:00"/>
    <x v="0"/>
    <x v="4"/>
    <x v="7"/>
    <x v="2"/>
    <x v="1"/>
    <x v="1"/>
  </r>
  <r>
    <n v="417793"/>
    <s v="FEEDBACK RECLAMO PEDIDO EQUIVOCADO TIENDA CHORRILLOS #417793"/>
    <s v="solicitó 01 torta chocolate 12 pz y le entregaron 1 carrot cake 12 pz  tienda envía el producto correcto"/>
    <s v="Alicia Gabriela Pino Damián"/>
    <x v="1934"/>
    <s v="Cortesía"/>
    <x v="2"/>
    <s v="2400028059"/>
    <x v="0"/>
    <x v="6"/>
    <x v="0"/>
    <s v=""/>
    <s v="Tienda Vitrina"/>
    <s v=""/>
    <x v="16"/>
    <s v="sd"/>
    <d v="2024-08-04T00:00:00"/>
    <s v="12:33"/>
    <x v="0"/>
    <x v="2"/>
    <x v="7"/>
    <x v="0"/>
    <x v="1"/>
    <x v="0"/>
  </r>
  <r>
    <n v="417817"/>
    <s v="Hola Andre   según lo conversado telefónicamente le hago llegar este mensaje para poder atender su caso."/>
    <s v="solicito 2 alfajores individuales   solo llego 1 alfajor   se coordina envió con tienda."/>
    <s v="Andre Quispe"/>
    <x v="1935"/>
    <s v="con reclamo a agregador"/>
    <x v="0"/>
    <s v="5764633707856070474"/>
    <x v="1"/>
    <x v="4"/>
    <x v="7"/>
    <s v=""/>
    <s v="Tienda Vitrina"/>
    <s v=""/>
    <x v="89"/>
    <s v="SD"/>
    <d v="2024-08-04T00:00:00"/>
    <s v="16:30"/>
    <x v="0"/>
    <x v="0"/>
    <x v="7"/>
    <x v="0"/>
    <x v="5"/>
    <x v="0"/>
  </r>
  <r>
    <n v="417861"/>
    <s v="Hola Susana  según lo conversado telefónicamente le hago llegar este mensaje para poder atender su caso."/>
    <s v="Solicito varias porciones y no llegaron las 2 porciones de Cheescake de Frutos Rojos   se coordina envió con tienda."/>
    <s v="Susana Jesús"/>
    <x v="1936"/>
    <s v="sin reclamo a agregador"/>
    <x v="0"/>
    <s v="2189146763"/>
    <x v="1"/>
    <x v="2"/>
    <x v="1"/>
    <s v=""/>
    <s v="Tienda Vitrina"/>
    <s v=""/>
    <x v="18"/>
    <s v="SD"/>
    <d v="2024-08-04T00:00:00"/>
    <s v="18:38"/>
    <x v="0"/>
    <x v="0"/>
    <x v="7"/>
    <x v="0"/>
    <x v="10"/>
    <x v="0"/>
  </r>
  <r>
    <n v="417871"/>
    <s v="Hola Marco   según lo conversado telefónicamente le hago llegar este mensaje para poder atender su caso."/>
    <s v="solicito varios productos  no le llego su porción de tres leches de chocolate.Tienda envia el producto."/>
    <s v="Marco Antonio Lopez"/>
    <x v="1937"/>
    <s v="sin reclamo a agregador"/>
    <x v="0"/>
    <s v="2189147819"/>
    <x v="1"/>
    <x v="4"/>
    <x v="1"/>
    <s v=""/>
    <s v="Tienda Vitrina"/>
    <s v=""/>
    <x v="47"/>
    <s v="sd"/>
    <d v="2024-08-04T00:00:00"/>
    <s v="18:44"/>
    <x v="0"/>
    <x v="0"/>
    <x v="7"/>
    <x v="0"/>
    <x v="4"/>
    <x v="0"/>
  </r>
  <r>
    <n v="417874"/>
    <s v="FEEDBACK RECLAMO PEDIDO EQUIVOCADO TIENDA Santa catalina  #417874"/>
    <s v="solicito un Mini tartaleta frutos rojos box   solo llego una tartaleta frutos rojo individual   se coordina con tienda envió de producto correcto."/>
    <s v="Katherine Solis"/>
    <x v="1938"/>
    <s v="Cortesía - EncuestaEC"/>
    <x v="2"/>
    <s v="100283589"/>
    <x v="2"/>
    <x v="15"/>
    <x v="4"/>
    <s v=""/>
    <s v="Tienda Vitrina"/>
    <s v=""/>
    <x v="70"/>
    <s v="SD"/>
    <d v="2024-08-04T00:00:00"/>
    <s v="18:00-19:00"/>
    <x v="0"/>
    <x v="2"/>
    <x v="7"/>
    <x v="0"/>
    <x v="30"/>
    <x v="0"/>
  </r>
  <r>
    <n v="417887"/>
    <s v="Buenas noches  hace unas horas compre chesscake de frutos rojos y tres leches de chocolate  siempre suelo comprarles pero esta vez tenían un sabor diferente  me parece que no son frescos incluso la base de galleta están demasiado húmedo y se siente el ..."/>
    <s v="cliente realizo compra el día de ayer de varios productos  indica que su cheescake de frutos rojo y porción de tres leches de chocolate tenian un sabor avinagrado por la leche.Tienda menciona que no recibio ningun reporte de otras porciones.Se ofrece porc"/>
    <s v="Evelyn Amarillo"/>
    <x v="1939"/>
    <s v="Contacto fuera de horario - Cortesía"/>
    <x v="28"/>
    <s v="2400045608"/>
    <x v="0"/>
    <x v="0"/>
    <x v="0"/>
    <s v="16.00"/>
    <s v="Sin responsable"/>
    <s v=""/>
    <x v="75"/>
    <s v="sd"/>
    <d v="2024-08-04T00:00:00"/>
    <s v="18:56"/>
    <x v="0"/>
    <x v="7"/>
    <x v="7"/>
    <x v="3"/>
    <x v="4"/>
    <x v="1"/>
  </r>
  <r>
    <n v="418037"/>
    <s v="Ok"/>
    <s v="Reclama que realizó compra por rappi el 27 de junio y le cobraron doble Se le deriva a su soporte.Cliente entiende."/>
    <s v="Rocio Medina"/>
    <x v="1940"/>
    <s v=""/>
    <x v="5"/>
    <s v="sd"/>
    <x v="1"/>
    <x v="14"/>
    <x v="1"/>
    <s v=""/>
    <s v="Delivery agregadores"/>
    <s v=""/>
    <x v="4"/>
    <s v="sd"/>
    <d v="2024-06-27T00:00:00"/>
    <s v="sd"/>
    <x v="0"/>
    <x v="4"/>
    <x v="7"/>
    <x v="2"/>
    <x v="3"/>
    <x v="1"/>
  </r>
  <r>
    <n v="418134"/>
    <s v="Hola"/>
    <s v="reclama que su torta de red velvet 12pz llego movida  se acercó a tienda  donde le aceptaron el producto y le realizaron el cambio.El cliente solo nos aviso que ya lo estaban ayudando."/>
    <s v="Kevin Flores Altuna"/>
    <x v="1941"/>
    <s v="sin reclamo a agregador"/>
    <x v="5"/>
    <s v="1249865533"/>
    <x v="1"/>
    <x v="5"/>
    <x v="3"/>
    <s v=""/>
    <s v="Delivery agregadores"/>
    <s v=""/>
    <x v="37"/>
    <s v="sd"/>
    <d v="2024-08-05T00:00:00"/>
    <s v="18:18"/>
    <x v="0"/>
    <x v="4"/>
    <x v="7"/>
    <x v="2"/>
    <x v="15"/>
    <x v="1"/>
  </r>
  <r>
    <n v="418164"/>
    <s v="FEEDBACK RECLAMO DELIVERY PROPIO TIENDA LA ENCALADA  #418164"/>
    <s v="Cliente ausente reclama que la imagen del enviada por el driver no es su edificio.Nos envia imagenes de su edificio y deja de responder.Cliente recogio la torta en tienda."/>
    <s v="Rocio Torres"/>
    <x v="1942"/>
    <s v=""/>
    <x v="10"/>
    <s v="100283861"/>
    <x v="2"/>
    <x v="8"/>
    <x v="4"/>
    <s v=""/>
    <s v="Delivery MA"/>
    <s v=""/>
    <x v="24"/>
    <s v="RENZO AGUIRRE"/>
    <d v="2024-08-05T00:00:00"/>
    <s v="18.00-19.00"/>
    <x v="0"/>
    <x v="6"/>
    <x v="7"/>
    <x v="5"/>
    <x v="13"/>
    <x v="0"/>
  </r>
  <r>
    <n v="418178"/>
    <s v="¡Hola Hola!  somos de María Almenara  lamentamos no haberte podido responder. Hemos intentado comunicarnos al ver tu contacto  para saber cómo podemos ayudarte. Recuerda que para pedidos y revisar la carta puedes ingresar www.marialamenara.pe ¡Que teng..."/>
    <s v="Pidio un cajita de alfajores y una minimaria solo llego cajita de alfajores  se verifica y esta cancelado se le indica que debe comunicarse con soporte Rappi"/>
    <s v="Sheyla Martinez"/>
    <x v="1943"/>
    <s v="cancelado"/>
    <x v="28"/>
    <s v="2189240537"/>
    <x v="1"/>
    <x v="5"/>
    <x v="1"/>
    <s v=""/>
    <s v="Sin responsable"/>
    <s v=""/>
    <x v="18"/>
    <s v="SD"/>
    <d v="2024-08-06T00:00:00"/>
    <s v="9:48"/>
    <x v="0"/>
    <x v="7"/>
    <x v="7"/>
    <x v="3"/>
    <x v="10"/>
    <x v="1"/>
  </r>
  <r>
    <n v="418224"/>
    <s v="Hola Maria del Pilar  según lo conversado telefónicamente le hago llegar este mensaje para poder atender su caso."/>
    <s v="Solicito varios productos y no llego cajita clásica de alfajores   se coordina con tienda envió del faltante"/>
    <s v="Maria del Pilar acha"/>
    <x v="1944"/>
    <s v="sin reclamo a agregador"/>
    <x v="0"/>
    <s v="6bd01b"/>
    <x v="1"/>
    <x v="8"/>
    <x v="10"/>
    <s v=""/>
    <s v="Tienda Vitrina"/>
    <s v=""/>
    <x v="6"/>
    <s v="SD"/>
    <d v="2024-08-06T00:00:00"/>
    <s v="09:38"/>
    <x v="0"/>
    <x v="0"/>
    <x v="7"/>
    <x v="0"/>
    <x v="5"/>
    <x v="0"/>
  </r>
  <r>
    <n v="418311"/>
    <s v="FEEDBACK RECLAMO DELIVERY PROPIO TIENDA PASO 28 #418311"/>
    <s v="Movimiento  se entrega un nuevo producto"/>
    <s v="Alejandra Cenzano"/>
    <x v="1945"/>
    <s v="Cortesía"/>
    <x v="10"/>
    <s v="100283977"/>
    <x v="2"/>
    <x v="2"/>
    <x v="4"/>
    <s v="99.00"/>
    <s v="Delivery MA"/>
    <s v=""/>
    <x v="26"/>
    <s v="EDUARDO MENDEZ"/>
    <d v="2024-08-06T00:00:00"/>
    <s v="14:00-15:00"/>
    <x v="0"/>
    <x v="6"/>
    <x v="7"/>
    <x v="5"/>
    <x v="15"/>
    <x v="0"/>
  </r>
  <r>
    <n v="418342"/>
    <s v="FEEDBACK RECLAMO PEDIDO EQUIVOCADO TIENDA SAN MIGUEL #418342"/>
    <s v="pidió 01 cajita de alfajores  le entregaron 04 porciones  se coordinó con tienda  se le envia producto correcto."/>
    <s v="Giancarlo Fonseca"/>
    <x v="1946"/>
    <s v="Cortesía - sin reclamo a agregador"/>
    <x v="2"/>
    <s v="2189282967"/>
    <x v="1"/>
    <x v="4"/>
    <x v="1"/>
    <s v=""/>
    <s v="Tienda Vitrina"/>
    <s v=""/>
    <x v="18"/>
    <s v="sd"/>
    <d v="2024-08-06T00:00:00"/>
    <s v="15:30"/>
    <x v="0"/>
    <x v="2"/>
    <x v="7"/>
    <x v="0"/>
    <x v="10"/>
    <x v="0"/>
  </r>
  <r>
    <n v="418359"/>
    <s v="Buenas tardes  hace una hora hice un pedido por Rappi donde se equivocaron de pedido y supuestamente me van hacer el cambio lo puede confirmar por favor"/>
    <s v="solicitó una caja de brownies clásica recibio otro producto y su rt se llevó el producto equivocado  informa que el rt volvió 28min despues y le entregó el correcto.El rt cruzo las entregas se confirmo con Cp."/>
    <s v="Rosangela "/>
    <x v="1947"/>
    <s v="sin reclamo a agregador"/>
    <x v="5"/>
    <s v="2189290065"/>
    <x v="1"/>
    <x v="5"/>
    <x v="1"/>
    <s v=""/>
    <s v="Delivery agregadores"/>
    <s v=""/>
    <x v="90"/>
    <s v="sd"/>
    <d v="2024-08-06T00:00:00"/>
    <s v="16:05"/>
    <x v="0"/>
    <x v="4"/>
    <x v="7"/>
    <x v="2"/>
    <x v="35"/>
    <x v="1"/>
  </r>
  <r>
    <n v="418390"/>
    <s v="hola buenas tardes"/>
    <s v="No le llego su tarjeta  tienda lo envia con detalle"/>
    <s v="Gonzalo Heredia"/>
    <x v="1948"/>
    <s v=""/>
    <x v="8"/>
    <s v="100283993"/>
    <x v="2"/>
    <x v="13"/>
    <x v="4"/>
    <s v=""/>
    <s v="Tienda Vitrina"/>
    <s v=""/>
    <x v="4"/>
    <s v="sd"/>
    <d v="2024-08-06T00:00:00"/>
    <s v="15:00-16:00"/>
    <x v="0"/>
    <x v="0"/>
    <x v="7"/>
    <x v="0"/>
    <x v="7"/>
    <x v="0"/>
  </r>
  <r>
    <n v="418415"/>
    <s v="Hola buenas noches   hice una compra de una torta en la sede Aramburu pedí todo para llevar confiando en los chicos de la caja   mi hijo escogió una mini torta de red velvet y se lo indiqué 2 veces al chico de caja pero acabo de llegar a casa y abrir l..."/>
    <s v="reclama que en tienda solicitó una minimaria red velvet pero le atendieron una de chocolate  se valida en la boleta que es una minimaria de chocolate.Se explica que el producto entregado es correcto."/>
    <s v="Cinthia Moori"/>
    <x v="1949"/>
    <s v=""/>
    <x v="28"/>
    <s v="2400047600"/>
    <x v="0"/>
    <x v="3"/>
    <x v="0"/>
    <s v=""/>
    <s v="Sin responsable"/>
    <s v=""/>
    <x v="23"/>
    <s v="sd"/>
    <d v="2024-08-06T00:00:00"/>
    <s v="18:26"/>
    <x v="0"/>
    <x v="7"/>
    <x v="7"/>
    <x v="3"/>
    <x v="2"/>
    <x v="1"/>
  </r>
  <r>
    <n v="418421"/>
    <s v="MAAL-001-0923 LIBRO DE RECLAMO PEDIDO EQUIVOCADO TIENDA SAN MIGUEL Ticket: 418421"/>
    <s v="MAAL-001-0923 solicitó 01 bruselina de chocolate con lucuma 12pz y le entregaron 01 cheescake de frutos rojos 12pz.Cliente no tiene la boleta .Tienda confirma que fue error de tipificacion.Se ofrece la torta correcta."/>
    <s v="Maria del Carmen Prosopio Alcantara"/>
    <x v="1950"/>
    <s v="Libro de reclamaciones - Cortesía"/>
    <x v="20"/>
    <s v="sd"/>
    <x v="0"/>
    <x v="4"/>
    <x v="0"/>
    <s v="99.00"/>
    <s v="Tienda Vitrina"/>
    <s v=""/>
    <x v="24"/>
    <s v="sd"/>
    <d v="2024-08-06T00:00:00"/>
    <s v="11:48"/>
    <x v="1"/>
    <x v="2"/>
    <x v="7"/>
    <x v="0"/>
    <x v="13"/>
    <x v="0"/>
  </r>
  <r>
    <n v="418431"/>
    <s v="Llamada de Michelle Candamo Bacigalupo"/>
    <s v="Pidió porción de torta de chocolate y combo de 4 porciones. No le llegó combo de 4 porciones  realiza la queja con su agregador y fue compensado.Cliente conforme."/>
    <s v="Michelle Candamo Bacigalupo"/>
    <x v="1951"/>
    <s v="con reclamo a agregador"/>
    <x v="0"/>
    <s v="1250712096"/>
    <x v="1"/>
    <x v="15"/>
    <x v="3"/>
    <s v=""/>
    <s v="Tienda Vitrina"/>
    <s v=""/>
    <x v="105"/>
    <s v="sd"/>
    <d v="2024-08-06T00:00:00"/>
    <s v="19:33"/>
    <x v="0"/>
    <x v="0"/>
    <x v="7"/>
    <x v="0"/>
    <x v="33"/>
    <x v="0"/>
  </r>
  <r>
    <n v="418439"/>
    <s v="Reclamo mala atención Aeropuerto Ticket: 418439"/>
    <s v="Encargue una torta 2 dias antes e incluso puse horario de llegada y dedicatoria  porque llegaba que estaba apurado. Al llegar al local  nada listo! Y eso que avise 2 dias antes! Me tuve que ir sin dedicatoria. Son unos inutiles por dios"/>
    <s v="Iar Levy"/>
    <x v="1952"/>
    <s v="Google MB 1 - Rating: 1 - GMB"/>
    <x v="3"/>
    <s v="100283629"/>
    <x v="2"/>
    <x v="11"/>
    <x v="5"/>
    <s v=""/>
    <s v="Tienda Vitrina"/>
    <s v=""/>
    <x v="4"/>
    <s v="SD"/>
    <d v="2024-08-06T00:00:00"/>
    <s v="19:00-20:00"/>
    <x v="0"/>
    <x v="3"/>
    <x v="7"/>
    <x v="0"/>
    <x v="3"/>
    <x v="0"/>
  </r>
  <r>
    <n v="418456"/>
    <s v="Hola Daniela  según lo conversado telefónicamente le hago llegar este mensaje para poder atender su caso."/>
    <s v="Movimiento  se deriva al cliente a su soporte"/>
    <s v="Daniela Alonzo"/>
    <x v="1953"/>
    <s v="con reclamo a agregador"/>
    <x v="5"/>
    <s v="2189310739"/>
    <x v="1"/>
    <x v="15"/>
    <x v="1"/>
    <s v=""/>
    <s v="Delivery agregadores"/>
    <s v=""/>
    <x v="18"/>
    <s v="SD"/>
    <d v="2024-08-06T00:00:00"/>
    <s v="19:28"/>
    <x v="0"/>
    <x v="4"/>
    <x v="7"/>
    <x v="2"/>
    <x v="10"/>
    <x v="1"/>
  </r>
  <r>
    <n v="418541"/>
    <s v="María Almenara"/>
    <s v="cliente reclama que no le llego su dedicatoria encima de la torta  se visualiza en el sistema que la dedicatoria era impresa.Se explica al cliente y entiende."/>
    <s v="Jorge Flores"/>
    <x v="1954"/>
    <s v=""/>
    <x v="28"/>
    <s v="100282740"/>
    <x v="2"/>
    <x v="2"/>
    <x v="4"/>
    <s v=""/>
    <s v="Sin responsable"/>
    <s v=""/>
    <x v="16"/>
    <s v="sd"/>
    <d v="2024-08-03T00:00:00"/>
    <s v="19:00-21:00"/>
    <x v="0"/>
    <x v="7"/>
    <x v="7"/>
    <x v="3"/>
    <x v="1"/>
    <x v="1"/>
  </r>
  <r>
    <n v="418552"/>
    <s v="Constancia devolucion Maria Almenara"/>
    <s v="Error de asesor al filtrar la informacion al momento de confirmar la compra.Cliente compro directamente en tienda.Se volvio a comunicar y se valido que si ingreso el pago.Se ofrece cortesia."/>
    <s v="Percy Morales"/>
    <x v="1955"/>
    <s v="Cortesía - devolución"/>
    <x v="7"/>
    <s v="100284078"/>
    <x v="2"/>
    <x v="13"/>
    <x v="5"/>
    <s v="49.00"/>
    <s v="Atención al cliente"/>
    <s v=""/>
    <x v="4"/>
    <s v="Call Center"/>
    <d v="2024-08-07T00:00:00"/>
    <s v="09:00-10:00"/>
    <x v="0"/>
    <x v="5"/>
    <x v="7"/>
    <x v="1"/>
    <x v="3"/>
    <x v="1"/>
  </r>
  <r>
    <n v="418580"/>
    <s v="Llamada de Giancarlo Acosta"/>
    <s v="cliente reclama que no le llego su dedicatoria a su pedido por aplicativo  se le indica que la asesora que lo atendió le indico que no es 100% seguro que llegue.Cliente incomodo por lo sucedido y corta."/>
    <s v="Giancarlo Acosta"/>
    <x v="1956"/>
    <s v=""/>
    <x v="28"/>
    <s v="1250919553"/>
    <x v="1"/>
    <x v="3"/>
    <x v="3"/>
    <s v=""/>
    <s v="Sin responsable"/>
    <s v=""/>
    <x v="26"/>
    <s v="sd"/>
    <d v="2024-08-07T00:00:00"/>
    <s v="10:34"/>
    <x v="0"/>
    <x v="7"/>
    <x v="7"/>
    <x v="3"/>
    <x v="15"/>
    <x v="1"/>
  </r>
  <r>
    <n v="418678"/>
    <s v="Hola buen dia"/>
    <s v="reclama que no le parece correcto el proceso de seleccion de RR.HH. RR.HH se comunicara con el cliente para que pueda brindarle rpta."/>
    <s v="Hinno Garcia"/>
    <x v="1957"/>
    <s v=""/>
    <x v="28"/>
    <s v="sd"/>
    <x v="3"/>
    <x v="14"/>
    <x v="6"/>
    <s v=""/>
    <s v="RRHH"/>
    <s v=""/>
    <x v="4"/>
    <s v="SD"/>
    <d v="2024-08-07T00:00:00"/>
    <s v="18.00-19.00"/>
    <x v="0"/>
    <x v="7"/>
    <x v="7"/>
    <x v="1"/>
    <x v="3"/>
    <x v="1"/>
  </r>
  <r>
    <n v="418697"/>
    <s v="Constancia de Maria Almenara"/>
    <s v="Motivos personales"/>
    <s v="Caren Cubas Castillo"/>
    <x v="1958"/>
    <s v="devolución"/>
    <x v="7"/>
    <s v="100284230"/>
    <x v="2"/>
    <x v="3"/>
    <x v="4"/>
    <s v="105.00"/>
    <s v="Sin responsable"/>
    <s v=""/>
    <x v="4"/>
    <s v="sd"/>
    <d v="2024-08-07T00:00:00"/>
    <s v="19:00-21:00"/>
    <x v="0"/>
    <x v="5"/>
    <x v="7"/>
    <x v="3"/>
    <x v="3"/>
    <x v="1"/>
  </r>
  <r>
    <n v="418749"/>
    <s v="Hola Andres  según lo conversado telefónicamente le hago llegar este mensaje para poder atender su caso."/>
    <s v="cliente reclama que le hicieron el envio erroneo de un pedido  el motorizado retorno el pedido a tienda  se le deriva a su soporte  se consulta a tienda e indica que se le hizo la entrega correcta al motorizado de rappi.Tienda vendio el producto entregado"/>
    <s v="Andres Emilio Espinoza"/>
    <x v="1959"/>
    <s v="Se cambia producto al cliente - sin reclamo a agregador"/>
    <x v="2"/>
    <s v="2189362819"/>
    <x v="1"/>
    <x v="2"/>
    <x v="1"/>
    <s v=""/>
    <s v="Delivery agregadores"/>
    <s v=""/>
    <x v="38"/>
    <s v="sd"/>
    <d v="2024-08-07T00:00:00"/>
    <s v="16:12"/>
    <x v="0"/>
    <x v="2"/>
    <x v="7"/>
    <x v="2"/>
    <x v="2"/>
    <x v="1"/>
  </r>
  <r>
    <n v="418795"/>
    <s v="Hola Luis   según lo conversado telefónicamente le hago llegar este mensaje para poder atender su caso."/>
    <s v="Reclama que extravió su tarjeta en el aeropuerto e hicieron dos compras en ma con su tarjeta. Solicita la devolución. Se envía evidencias a indecopi que las compras fueron atendida. En el mes de junio ingresaron como contra cargo"/>
    <s v="Luis Alberto Julca Laveriano "/>
    <x v="1960"/>
    <s v="Indecopi"/>
    <x v="11"/>
    <s v="100265943"/>
    <x v="2"/>
    <x v="9"/>
    <x v="5"/>
    <s v="198.00"/>
    <s v="Sin responsable"/>
    <s v=""/>
    <x v="4"/>
    <s v="sd"/>
    <d v="2024-06-01T00:00:00"/>
    <s v="15:00-16:00"/>
    <x v="1"/>
    <x v="7"/>
    <x v="7"/>
    <x v="3"/>
    <x v="3"/>
    <x v="1"/>
  </r>
  <r>
    <n v="418812"/>
    <s v="Reclamo elemento extraño Dos de mayo : Cabello  ticket#418812"/>
    <s v="Encontró un cabello   encima de la decoración de minimaria turrón de chocolate    se coordina envió de un nuevo producto ."/>
    <s v="Irina Cayo"/>
    <x v="1961"/>
    <s v="Cortesía"/>
    <x v="15"/>
    <s v="100284029"/>
    <x v="2"/>
    <x v="13"/>
    <x v="4"/>
    <s v=""/>
    <s v="Tienda Vitrina"/>
    <s v="Cabello"/>
    <x v="51"/>
    <s v="SD"/>
    <d v="2024-08-06T00:00:00"/>
    <s v="11:00-12:00"/>
    <x v="0"/>
    <x v="1"/>
    <x v="7"/>
    <x v="0"/>
    <x v="2"/>
    <x v="0"/>
  </r>
  <r>
    <n v="418819"/>
    <s v="Hola !  según lo conversado telefónicamente le hago llegar este mensaje para poder atender su caso."/>
    <s v="Pidió una empanada de pollo  1 porción de 3 leches y 1 porción de torta de chocolate y no le entregaron la empanada de pollo.Tienda envia el producto correcto"/>
    <s v="Luz Angelica Vega Flores"/>
    <x v="1962"/>
    <s v="no comprador"/>
    <x v="0"/>
    <s v="2400000488"/>
    <x v="0"/>
    <x v="18"/>
    <x v="0"/>
    <s v=""/>
    <s v="Tienda Vitrina"/>
    <s v=""/>
    <x v="35"/>
    <s v="Sd"/>
    <d v="2024-08-07T00:00:00"/>
    <s v="19.43"/>
    <x v="0"/>
    <x v="0"/>
    <x v="7"/>
    <x v="0"/>
    <x v="18"/>
    <x v="0"/>
  </r>
  <r>
    <n v="418867"/>
    <s v="Factura MA"/>
    <s v="Reclama que la dedicatoria está mal impresa ya que no se encuentra centrada  Envia imagen.Se pide disculpas por lo sucedido."/>
    <s v="Claudia Sofia Rendon Panchano"/>
    <x v="1963"/>
    <s v="Cortesía - no llego correo"/>
    <x v="14"/>
    <s v="100284125"/>
    <x v="2"/>
    <x v="1"/>
    <x v="4"/>
    <s v=""/>
    <s v="Tienda Vitrina"/>
    <s v=""/>
    <x v="4"/>
    <s v="SD"/>
    <d v="2024-08-08T00:00:00"/>
    <s v="09:00-10:00"/>
    <x v="0"/>
    <x v="0"/>
    <x v="7"/>
    <x v="0"/>
    <x v="14"/>
    <x v="0"/>
  </r>
  <r>
    <n v="418918"/>
    <s v="Muchas gracias"/>
    <s v="Cliente detalla que no llegó la minimaria de chocolate  que realizo por rappi   se valida que salió de tienda. Rappi le realiza compensación del monto completo.Cliente conforme"/>
    <s v="Brenda Castillon"/>
    <x v="1964"/>
    <s v="con reclamo a agregador"/>
    <x v="5"/>
    <s v="2189374290"/>
    <x v="1"/>
    <x v="12"/>
    <x v="1"/>
    <s v=""/>
    <s v="Delivery agregadores"/>
    <s v=""/>
    <x v="23"/>
    <s v="SD"/>
    <d v="2024-08-07T00:00:00"/>
    <s v="18:59"/>
    <x v="0"/>
    <x v="4"/>
    <x v="7"/>
    <x v="2"/>
    <x v="2"/>
    <x v="1"/>
  </r>
  <r>
    <n v="418948"/>
    <s v="Gracias por escribir! Esperamos que la próxima experiencia en el aeropuerto sea mejor  porque nos encanta!"/>
    <s v="cliente indica que su cubano estaba incomible  tienda le ofrecio el cambio no tenían stock de croissant - cliente no brinda mas datos ni numero de teléfono para contactar  cliente se comunica desde el 07-08 sin brindar datos y deja de responder."/>
    <s v="Carmen "/>
    <x v="1965"/>
    <s v="sin télefono"/>
    <x v="28"/>
    <s v="sd"/>
    <x v="0"/>
    <x v="11"/>
    <x v="2"/>
    <s v=""/>
    <s v="SD"/>
    <s v=""/>
    <x v="177"/>
    <s v="sd"/>
    <d v="2024-08-07T00:00:00"/>
    <s v="SD"/>
    <x v="0"/>
    <x v="7"/>
    <x v="7"/>
    <x v="1"/>
    <x v="66"/>
    <x v="1"/>
  </r>
  <r>
    <n v="418962"/>
    <s v="Reclamo calidad de producto Tienda ENCALADA ticket #418962"/>
    <s v="reclama que su helado de chocolate amoroso estaba abierto   sin precinto y estaba consumido.Tienda menciona que lo usaron para salon.S envia un nuevo producto."/>
    <s v="Mariana Mur Ghezzi"/>
    <x v="1966"/>
    <s v="Cortesía"/>
    <x v="1"/>
    <s v="2400061068"/>
    <x v="0"/>
    <x v="8"/>
    <x v="0"/>
    <s v=""/>
    <s v="Tienda Vitrina"/>
    <s v="Incompleto / Sin ingrediente"/>
    <x v="91"/>
    <s v="sd"/>
    <d v="2024-08-08T00:00:00"/>
    <s v="13:07"/>
    <x v="0"/>
    <x v="1"/>
    <x v="7"/>
    <x v="0"/>
    <x v="36"/>
    <x v="0"/>
  </r>
  <r>
    <n v="418969"/>
    <s v="Pesima atención"/>
    <s v="cliente reclama que realizo la compra en arenales de un keke de zanahoria 8pz y le dieron en papel kraft  solicito otra bolsita ya que era un obsequio y le indicaron que no tenian bolsa roja.Tienda menciona que no tienen stock de menaje."/>
    <s v="Genoveva Cabrera Arias"/>
    <x v="1967"/>
    <s v=""/>
    <x v="28"/>
    <s v="2400000588"/>
    <x v="0"/>
    <x v="18"/>
    <x v="0"/>
    <s v=""/>
    <s v="Sin responsable"/>
    <s v=""/>
    <x v="36"/>
    <s v="sd"/>
    <d v="2024-08-08T00:00:00"/>
    <s v="13:51"/>
    <x v="0"/>
    <x v="7"/>
    <x v="7"/>
    <x v="3"/>
    <x v="11"/>
    <x v="1"/>
  </r>
  <r>
    <n v="419049"/>
    <s v="Reclamo mala atencion call center ticket :419049"/>
    <s v="Compro un congrats box y consulto si podía cambiar de topper por HB  indica que en tienda le dijeron que sí. Al llegar a su casa le habian dado el topper congrats. Por una mala coordinacion asesor-super call el topper correcto llego tarde y el cliente se "/>
    <s v="Betzabe Regal"/>
    <x v="1968"/>
    <s v="Cortesía"/>
    <x v="3"/>
    <s v="2400060914"/>
    <x v="0"/>
    <x v="8"/>
    <x v="0"/>
    <s v=""/>
    <s v="Tienda Vitrina"/>
    <s v=""/>
    <x v="44"/>
    <s v="sd"/>
    <d v="2024-08-08T00:00:00"/>
    <s v="17:53"/>
    <x v="0"/>
    <x v="3"/>
    <x v="7"/>
    <x v="0"/>
    <x v="22"/>
    <x v="0"/>
  </r>
  <r>
    <n v="419079"/>
    <s v="Hola Katty  nos comunicamos de Maria Almenara  con relación a una consulta sobre tu pedido efectuado.  En caso no puedas atendernos por esta vía  puedes  comunicarte con nosotros al 6429751. Que tengas un dulce día!"/>
    <s v="reclama que sus 4 porciones le llegó en bolsas de kraft. El cliente no envia mas evidencias.Se ofrece detalle por la demora en la entrega 90min. Cliente indeciso cambia varias veces su detalle"/>
    <s v="Katty Liseth Condori Chavez"/>
    <x v="1969"/>
    <s v="Cortesía - sin reclamo a agregador"/>
    <x v="4"/>
    <s v="1251970935"/>
    <x v="1"/>
    <x v="18"/>
    <x v="3"/>
    <s v=""/>
    <s v="Delivery agregadores"/>
    <s v=""/>
    <x v="18"/>
    <s v="sd"/>
    <d v="2024-08-08T00:00:00"/>
    <s v="16:34"/>
    <x v="0"/>
    <x v="3"/>
    <x v="7"/>
    <x v="2"/>
    <x v="10"/>
    <x v="1"/>
  </r>
  <r>
    <n v="419082"/>
    <s v="Ok. Aquí la boleta"/>
    <s v="reclama que le entregaron su pedido el día de hoy cuando en tienda al momento que realizo su pedido indico que el pedido es para el día domingo 11 en el rango de 4 a 5  se consulta con tienda e indica que harán la entrega en la fecha acordada.Cliente conf"/>
    <s v="Blanca Valler"/>
    <x v="1970"/>
    <s v=""/>
    <x v="2"/>
    <s v="2400053213"/>
    <x v="0"/>
    <x v="13"/>
    <x v="4"/>
    <s v=""/>
    <s v="Tienda Vitrina"/>
    <s v=""/>
    <x v="16"/>
    <s v="Luis Morales"/>
    <d v="2024-08-08T00:00:00"/>
    <s v="16.00-17.00"/>
    <x v="0"/>
    <x v="2"/>
    <x v="7"/>
    <x v="0"/>
    <x v="1"/>
    <x v="0"/>
  </r>
  <r>
    <n v="419132"/>
    <s v="Hola  te paso la foto de evidencia"/>
    <s v="Pidió bruselina de lucuma 12pz  pero recibió bruselina de  vainilla y fresa 12pz.El producto entregado es correcto   se informa al cliente."/>
    <s v="Fabiola Cardenas"/>
    <x v="1971"/>
    <s v=""/>
    <x v="28"/>
    <s v="100284160"/>
    <x v="2"/>
    <x v="9"/>
    <x v="4"/>
    <s v=""/>
    <s v="Sin responsable"/>
    <s v=""/>
    <x v="85"/>
    <s v="Sin responsable"/>
    <d v="2024-08-08T00:00:00"/>
    <s v="10:00-11:00"/>
    <x v="0"/>
    <x v="7"/>
    <x v="7"/>
    <x v="3"/>
    <x v="8"/>
    <x v="1"/>
  </r>
  <r>
    <n v="419222"/>
    <s v="Llamada de 5116346464"/>
    <s v="Indica que la porcion de cheesecake de frutos rojos no tiene el tamaño correcto. se le indica que el tamaño se encuentra dentro del estandar ofrecido."/>
    <s v="Yahaira Puruguai"/>
    <x v="1972"/>
    <s v="no comprador"/>
    <x v="28"/>
    <s v="100284630"/>
    <x v="2"/>
    <x v="1"/>
    <x v="4"/>
    <s v=""/>
    <s v="Sin responsable"/>
    <s v=""/>
    <x v="24"/>
    <s v="sd"/>
    <d v="2024-08-09T00:00:00"/>
    <s v="13:00-14:00"/>
    <x v="0"/>
    <x v="7"/>
    <x v="7"/>
    <x v="3"/>
    <x v="13"/>
    <x v="1"/>
  </r>
  <r>
    <n v="419224"/>
    <s v="Ha enviado una Imagen"/>
    <s v="Nos menciona que le llego un cheesecake de frutos rojos es muy pequeño  se le explica que es el tamaño que manejamos. cliente conforme"/>
    <s v="Gilda "/>
    <x v="1973"/>
    <s v="no comprador"/>
    <x v="28"/>
    <s v="100284630"/>
    <x v="2"/>
    <x v="1"/>
    <x v="4"/>
    <s v=""/>
    <s v="Sin responsable"/>
    <s v=""/>
    <x v="24"/>
    <s v="sd"/>
    <d v="2024-08-09T00:00:00"/>
    <s v="13:00-14:00"/>
    <x v="0"/>
    <x v="7"/>
    <x v="7"/>
    <x v="3"/>
    <x v="13"/>
    <x v="1"/>
  </r>
  <r>
    <n v="419296"/>
    <s v="Hola gracias por contactarnos. Te saluda Fabiola    es posible nos puedas brindar tu numero telefónico para comunicarnos contigo "/>
    <s v="Menciona que la porción de carrot cake estaba muy seca. Se le pide datos e imágenes  no nos brinda lo solicitado. Se agredece comunicación."/>
    <s v="SD "/>
    <x v="1974"/>
    <s v="sin télefono"/>
    <x v="1"/>
    <s v="SD"/>
    <x v="0"/>
    <x v="18"/>
    <x v="0"/>
    <s v=""/>
    <s v="Sin responsable"/>
    <s v="Seco"/>
    <x v="49"/>
    <s v="SD"/>
    <d v="2024-08-08T00:00:00"/>
    <s v="20:25"/>
    <x v="0"/>
    <x v="1"/>
    <x v="7"/>
    <x v="3"/>
    <x v="4"/>
    <x v="1"/>
  </r>
  <r>
    <n v="419306"/>
    <s v="FEEDBACK RECLAMO PEDIDO EQUIVOCADO TIENDA Aramburu  #419306"/>
    <s v="solicito minimaria cheesscake de oreo  se el entrego MiniMaria torta de chocolate  se coordina el envió del producto correcto"/>
    <s v="Alvaro Burga"/>
    <x v="1975"/>
    <s v="Cortesía"/>
    <x v="2"/>
    <s v="2400048281"/>
    <x v="0"/>
    <x v="3"/>
    <x v="0"/>
    <s v=""/>
    <s v="Tienda Vitrina"/>
    <s v=""/>
    <x v="23"/>
    <s v="SD"/>
    <d v="2024-08-09T00:00:00"/>
    <s v="15:06"/>
    <x v="0"/>
    <x v="2"/>
    <x v="7"/>
    <x v="0"/>
    <x v="2"/>
    <x v="0"/>
  </r>
  <r>
    <n v="419318"/>
    <s v="Hola Giancarla  según lo conversado telefónicamente le hago llegar este mensaje para poder atender su caso."/>
    <s v="Pidió 1 porción de bruselina de fresas y 1 porción de cheescake de frutos rojos / solo se le entrego la porción de bruselina de fresas   se coordina con tienda el envió del producto"/>
    <s v="Giancarla "/>
    <x v="1976"/>
    <s v=""/>
    <x v="0"/>
    <s v="240000089"/>
    <x v="0"/>
    <x v="18"/>
    <x v="0"/>
    <s v=""/>
    <s v="Tienda Vitrina"/>
    <s v=""/>
    <x v="75"/>
    <s v="SD"/>
    <d v="2024-08-09T00:00:00"/>
    <s v="14:51"/>
    <x v="0"/>
    <x v="0"/>
    <x v="7"/>
    <x v="0"/>
    <x v="4"/>
    <x v="0"/>
  </r>
  <r>
    <n v="419343"/>
    <s v="Hola"/>
    <s v="Reclama 11 minutos de tardanza. Detalle pendiente a coordinación con el cliente."/>
    <s v="Indira Paola Salazar Molina"/>
    <x v="1977"/>
    <s v="Pedidos Fuera de hora - Cortesía"/>
    <x v="4"/>
    <s v="100284816"/>
    <x v="2"/>
    <x v="15"/>
    <x v="4"/>
    <s v=""/>
    <s v="Tienda Vitrina"/>
    <s v=""/>
    <x v="4"/>
    <s v="SD"/>
    <d v="2024-08-09T00:00:00"/>
    <s v="16:00-17:00"/>
    <x v="0"/>
    <x v="3"/>
    <x v="7"/>
    <x v="0"/>
    <x v="3"/>
    <x v="0"/>
  </r>
  <r>
    <n v="419347"/>
    <s v="Atencion Libro de reclamo MAAL-001-0924"/>
    <s v="MAAL-001-0924 solicito 3  mousse de chocolate pomo   solo llego 1 mousse de chocolate pomo  se coordina con tienda el envió de producto faltante."/>
    <s v="Sara Ramírez"/>
    <x v="1978"/>
    <s v="Libro de reclamaciones - con reclamo a agregador"/>
    <x v="23"/>
    <s v="5764633675274718770"/>
    <x v="1"/>
    <x v="15"/>
    <x v="7"/>
    <s v=""/>
    <s v="Tienda Vitrina"/>
    <s v=""/>
    <x v="69"/>
    <s v="SD"/>
    <d v="2024-08-09T00:00:00"/>
    <s v="14:54"/>
    <x v="1"/>
    <x v="0"/>
    <x v="7"/>
    <x v="0"/>
    <x v="29"/>
    <x v="0"/>
  </r>
  <r>
    <n v="419358"/>
    <s v="Reclamo mala atención tienda Arenales: Ticket 419358"/>
    <s v="compró varios productos y no le entregaron 2 combos 4 porciones por error en la comanda. tienda envía solo 1 combo cuatro porciones  el cliente se acerca a tienda por el restante."/>
    <s v="Lia Asmat"/>
    <x v="1979"/>
    <s v="Cortesía"/>
    <x v="3"/>
    <s v="100284807"/>
    <x v="2"/>
    <x v="18"/>
    <x v="4"/>
    <s v=""/>
    <s v="Tienda Vitrina"/>
    <s v=""/>
    <x v="105"/>
    <s v="SD"/>
    <d v="2024-08-09T00:00:00"/>
    <s v="16:00-17:00"/>
    <x v="0"/>
    <x v="3"/>
    <x v="7"/>
    <x v="0"/>
    <x v="33"/>
    <x v="0"/>
  </r>
  <r>
    <n v="419359"/>
    <s v="Reclamo calidad de producto Aramburu: seco ticket #419359"/>
    <s v="Reclama porcion de torta de chocolate seca. Tienda indica que es por calidad. Se ofrece detalle al cliente."/>
    <s v="Jose Rodriguez"/>
    <x v="1980"/>
    <s v="Cortesía - sin reclamo a agregador"/>
    <x v="1"/>
    <s v="1252842530"/>
    <x v="1"/>
    <x v="3"/>
    <x v="3"/>
    <s v=""/>
    <s v="Producción"/>
    <s v="Seco"/>
    <x v="7"/>
    <s v="sd"/>
    <d v="2024-08-09T00:00:00"/>
    <s v="16:47"/>
    <x v="0"/>
    <x v="1"/>
    <x v="7"/>
    <x v="1"/>
    <x v="4"/>
    <x v="1"/>
  </r>
  <r>
    <n v="419407"/>
    <s v="."/>
    <s v="Reclama que la porción de cheesecake de Nutella es pequeña. Se le explica las caracteristicas del producto y tamaño.Cliente conforme."/>
    <s v="Adriana Delgado Maguiña"/>
    <x v="1981"/>
    <s v=""/>
    <x v="28"/>
    <s v="2189501647"/>
    <x v="1"/>
    <x v="6"/>
    <x v="1"/>
    <s v=""/>
    <s v="Sin responsable"/>
    <s v=""/>
    <x v="169"/>
    <s v="SD"/>
    <d v="2024-08-09T00:00:00"/>
    <s v="17:11"/>
    <x v="0"/>
    <x v="7"/>
    <x v="7"/>
    <x v="3"/>
    <x v="4"/>
    <x v="1"/>
  </r>
  <r>
    <n v="419413"/>
    <s v="Hola !  según lo conversado telefónicamente le hago llegar este mensaje para poder atender su caso."/>
    <s v="Solicito varios productos  no le entregaron su croissant de jamón y queso   se coordina el envío"/>
    <s v="Andrea "/>
    <x v="1982"/>
    <s v=""/>
    <x v="0"/>
    <s v="2400000905"/>
    <x v="0"/>
    <x v="18"/>
    <x v="0"/>
    <s v=""/>
    <s v="Tienda Vitrina"/>
    <s v=""/>
    <x v="178"/>
    <s v="sd"/>
    <d v="2024-08-09T00:00:00"/>
    <s v="18:39"/>
    <x v="0"/>
    <x v="0"/>
    <x v="7"/>
    <x v="0"/>
    <x v="67"/>
    <x v="0"/>
  </r>
  <r>
    <n v="419430"/>
    <s v="FEEDBACK RECLAMO PEDIDO EQUIVOCADO TIENDA BARRANCO # 419430"/>
    <s v="cliente  Pidió una porción de empanada de pollo y porción de tres leches de chocolate pero le enviaron una porción tres leches clásica en lugar de tres leches de chocolate.  se cordina con tienda el envio"/>
    <s v="Nageli Eunofre Garcia"/>
    <x v="1983"/>
    <s v="Cortesía - sin reclamo a agregador - cancelado"/>
    <x v="2"/>
    <s v="2189517003"/>
    <x v="1"/>
    <x v="17"/>
    <x v="1"/>
    <s v=""/>
    <s v="Tienda Vitrina"/>
    <s v=""/>
    <x v="46"/>
    <s v="Nazia Pardo"/>
    <d v="2024-08-09T00:00:00"/>
    <s v="19.39"/>
    <x v="0"/>
    <x v="2"/>
    <x v="7"/>
    <x v="0"/>
    <x v="4"/>
    <x v="0"/>
  </r>
  <r>
    <n v="419434"/>
    <s v="."/>
    <s v="No llegó su dedicatoria / Se informa a tienda / se ofrece enviar la dedicatoria  pero no lo quiere / se ofrece cortesía"/>
    <s v="Carmen Rosa Álvarez"/>
    <x v="1984"/>
    <s v="Cortesía"/>
    <x v="14"/>
    <s v="2400040637"/>
    <x v="0"/>
    <x v="15"/>
    <x v="0"/>
    <s v=""/>
    <s v="Tienda Vitrina"/>
    <s v=""/>
    <x v="4"/>
    <s v="sd"/>
    <d v="2024-08-09T00:00:00"/>
    <s v="20:11"/>
    <x v="0"/>
    <x v="0"/>
    <x v="7"/>
    <x v="0"/>
    <x v="14"/>
    <x v="0"/>
  </r>
  <r>
    <n v="419440"/>
    <s v="Reclamo mala atención Dos de mayo  Ticket #419440"/>
    <s v="Le sirvieron en descartables por que indicaron que ya iban a cerrar.  Los kekes porción estaban frios  pidio calentarlos y le dijeron que no se calentaban  solicito SSHH y la mandaron al grifo  mesas sucias. Se ofrece disculpas y el recojo de un detalle p"/>
    <s v="Evelyn Rosa Perez"/>
    <x v="1985"/>
    <s v="Contacto fuera de horario - sin télefono - sin info"/>
    <x v="3"/>
    <s v="2400053842"/>
    <x v="0"/>
    <x v="13"/>
    <x v="2"/>
    <s v=""/>
    <s v="Tienda"/>
    <s v=""/>
    <x v="4"/>
    <s v="SD"/>
    <d v="2024-08-09T00:00:00"/>
    <s v="21:50"/>
    <x v="0"/>
    <x v="3"/>
    <x v="7"/>
    <x v="0"/>
    <x v="3"/>
    <x v="0"/>
  </r>
  <r>
    <n v="419586"/>
    <s v="FEEDBACK RECLAMO PEDIDO EQUIVOCADO TIENDA LA MARINA #419586"/>
    <s v="cliente pidió un love box clasico y se entregó una mini maria de chocolate.Driver recogio la torta no se brindo cortesia al cliente.Cliente conforme con la solucion."/>
    <s v="Giuliana Herrera Quipuzco"/>
    <x v="1986"/>
    <s v="Se cambia producto al cliente"/>
    <x v="2"/>
    <s v="100285089"/>
    <x v="2"/>
    <x v="12"/>
    <x v="4"/>
    <s v=""/>
    <s v="Delivery MA"/>
    <s v=""/>
    <x v="23"/>
    <s v="JHONNIERSANCHEZ-DANKE"/>
    <d v="2024-08-10T00:00:00"/>
    <s v="17.00-18.00"/>
    <x v="0"/>
    <x v="2"/>
    <x v="7"/>
    <x v="5"/>
    <x v="2"/>
    <x v="0"/>
  </r>
  <r>
    <n v="419611"/>
    <s v="Reclamo calidad de producto tienda Precursores  producto consumido  ticket #419611"/>
    <s v="reclama que el mousse de limón que compró el día 09/8 parecía que estaba comido. Se coordina la entrega de un nuevo producto"/>
    <s v="Jhair Enrique Estrada Guerrero"/>
    <x v="1987"/>
    <s v="Cortesía - sin reclamo a agregador"/>
    <x v="1"/>
    <s v="2189502582"/>
    <x v="1"/>
    <x v="9"/>
    <x v="1"/>
    <s v=""/>
    <s v="Sin responsable"/>
    <s v="Incompleto / Sin ingrediente"/>
    <x v="104"/>
    <s v="SD"/>
    <d v="2024-08-09T00:00:00"/>
    <s v="17:26"/>
    <x v="0"/>
    <x v="1"/>
    <x v="7"/>
    <x v="3"/>
    <x v="41"/>
    <x v="1"/>
  </r>
  <r>
    <n v="419620"/>
    <s v="Ha enviado una Imagen"/>
    <s v="Compró varios productos  no le entregaron 01 porción de crocante de manzana  se coordina y se envía el producto faltante"/>
    <s v="Mariel Cochachi Güere"/>
    <x v="1988"/>
    <s v=""/>
    <x v="0"/>
    <s v="2400093892"/>
    <x v="0"/>
    <x v="4"/>
    <x v="0"/>
    <s v=""/>
    <s v="Tienda Vitrina"/>
    <s v=""/>
    <x v="56"/>
    <s v="sd"/>
    <d v="2024-08-10T00:00:00"/>
    <s v="18:51"/>
    <x v="0"/>
    <x v="0"/>
    <x v="7"/>
    <x v="0"/>
    <x v="4"/>
    <x v="0"/>
  </r>
  <r>
    <n v="419630"/>
    <s v="Reclamo calidad de producto La Molina: Picante ticket #419630"/>
    <s v="Reclama que las porciones de cheesecake de frutos rojos y torta de chocolate están picantes. Tienda valida que los productos están bien  se brinda detalle por cliente frecuente"/>
    <s v="Edward Llampasi Arango"/>
    <x v="1989"/>
    <s v="Cortesía"/>
    <x v="1"/>
    <s v="2400046971"/>
    <x v="0"/>
    <x v="0"/>
    <x v="0"/>
    <s v="32.00"/>
    <s v="SD"/>
    <s v="Otro"/>
    <x v="18"/>
    <s v="SD"/>
    <d v="2024-08-10T00:00:00"/>
    <s v="18:19"/>
    <x v="0"/>
    <x v="1"/>
    <x v="7"/>
    <x v="1"/>
    <x v="10"/>
    <x v="1"/>
  </r>
  <r>
    <n v="419631"/>
    <s v="Hola"/>
    <s v="reclama que compro MiniMaria bruselina de vainilla con fresa y el chantillí y le toco malogrado con sabor avinagrado en el chantilly.Tienda menciona que no recibio ningun reclamo.No hay evidencias del producto   se explica al cliente y se agradece el avis"/>
    <s v="Nelly Nuñez"/>
    <x v="1989"/>
    <s v=""/>
    <x v="28"/>
    <s v="sd"/>
    <x v="0"/>
    <x v="8"/>
    <x v="0"/>
    <s v=""/>
    <s v="Sin responsable"/>
    <s v=""/>
    <x v="61"/>
    <s v="sd"/>
    <d v="2024-08-08T00:00:00"/>
    <s v="12:00"/>
    <x v="0"/>
    <x v="7"/>
    <x v="7"/>
    <x v="3"/>
    <x v="2"/>
    <x v="1"/>
  </r>
  <r>
    <n v="419695"/>
    <s v="Maria Almenara"/>
    <s v="No recibió tarjeta impresa / se informa a tienda / se hace envío de tarjeta virtual"/>
    <s v="Lucero Gaslac"/>
    <x v="1990"/>
    <s v=""/>
    <x v="8"/>
    <s v="100285163"/>
    <x v="2"/>
    <x v="0"/>
    <x v="4"/>
    <s v=""/>
    <s v="Tienda Vitrina"/>
    <s v=""/>
    <x v="4"/>
    <s v="sd"/>
    <d v="2024-08-11T00:00:00"/>
    <s v="10:00-11:00"/>
    <x v="0"/>
    <x v="0"/>
    <x v="7"/>
    <x v="0"/>
    <x v="7"/>
    <x v="0"/>
  </r>
  <r>
    <n v="419730"/>
    <s v="Constancia devolucion Maria Almenara"/>
    <s v="se cancelo su evento"/>
    <s v="Isabel Trebejo"/>
    <x v="1991"/>
    <s v="devolución"/>
    <x v="7"/>
    <s v="2400052987"/>
    <x v="0"/>
    <x v="13"/>
    <x v="5"/>
    <s v="144.00"/>
    <s v="Sin responsable"/>
    <s v=""/>
    <x v="4"/>
    <s v="SD"/>
    <d v="2024-08-06T00:00:00"/>
    <s v="16:09"/>
    <x v="0"/>
    <x v="5"/>
    <x v="7"/>
    <x v="3"/>
    <x v="3"/>
    <x v="1"/>
  </r>
  <r>
    <n v="419763"/>
    <s v="Hola Gloria   según lo conversado telefónicamente le hago llegar este mensaje para poder atender su caso."/>
    <s v="Reclama que canceló el pedido porque quería otro sabor y no le devolvieron dinero. Rappi lo derivó con nosotros. Se explica flujo al cliente y se indica a rappi lo sucedido. Rappi indica que compensará de manera excepcional."/>
    <s v="Gloria Maria Alegría"/>
    <x v="1992"/>
    <s v="con reclamo a agregador"/>
    <x v="5"/>
    <s v="2189672863"/>
    <x v="1"/>
    <x v="9"/>
    <x v="1"/>
    <s v=""/>
    <s v="SD"/>
    <s v=""/>
    <x v="37"/>
    <s v="sd"/>
    <d v="2024-08-11T00:00:00"/>
    <s v="14:10"/>
    <x v="0"/>
    <x v="4"/>
    <x v="7"/>
    <x v="1"/>
    <x v="15"/>
    <x v="1"/>
  </r>
  <r>
    <n v="419786"/>
    <s v="FEEDBACK RECLAMO PEDIDO EQUIVOCADO TIENDA MA DOS DE MAYO  #419786"/>
    <s v="solicito una red velvet de 12 pzs y le llego un mousse de chocolate  se coordina el envio con tienda"/>
    <s v="Angie Salcedo"/>
    <x v="1993"/>
    <s v="Cortesía"/>
    <x v="2"/>
    <s v="2189681389"/>
    <x v="1"/>
    <x v="13"/>
    <x v="1"/>
    <s v="15.00"/>
    <s v="Tienda Vitrina"/>
    <s v=""/>
    <x v="69"/>
    <s v="sd"/>
    <d v="2024-08-11T00:00:00"/>
    <s v="15:10"/>
    <x v="0"/>
    <x v="2"/>
    <x v="7"/>
    <x v="0"/>
    <x v="29"/>
    <x v="0"/>
  </r>
  <r>
    <n v="419807"/>
    <s v="Ha enviado una Imagen"/>
    <s v="Movimiento  cliente se acerca a tienda. Tienda realiza el cambio de productos."/>
    <s v="Estefhany Ochoa Najarro"/>
    <x v="1994"/>
    <s v="sin reclamo a agregador"/>
    <x v="5"/>
    <s v="202408111645476"/>
    <x v="1"/>
    <x v="10"/>
    <x v="7"/>
    <s v=""/>
    <s v="Delivery agregadores"/>
    <s v=""/>
    <x v="56"/>
    <s v="SD"/>
    <d v="2024-08-11T01:00:00"/>
    <s v="16:45"/>
    <x v="0"/>
    <x v="4"/>
    <x v="7"/>
    <x v="2"/>
    <x v="4"/>
    <x v="1"/>
  </r>
  <r>
    <n v="419839"/>
    <s v="Reclamo elemento extraño Paso 28: Plástico ticket #419839"/>
    <s v="Reclama que encontró un plástico en el relleno de la porción de crocante de manzana. Tienda indica que parece bolsa y que no se cortan en pedazos  la bolsa se corta en la parte superior. Se ofrece un nuevo producto"/>
    <s v="Maria Carmela Laguna"/>
    <x v="1995"/>
    <s v="Cortesía"/>
    <x v="15"/>
    <s v="2400047770"/>
    <x v="0"/>
    <x v="2"/>
    <x v="0"/>
    <s v=""/>
    <s v="Producción"/>
    <s v="plástico"/>
    <x v="56"/>
    <s v="SD"/>
    <d v="2024-08-11T01:00:00"/>
    <s v="17:50"/>
    <x v="0"/>
    <x v="1"/>
    <x v="7"/>
    <x v="1"/>
    <x v="4"/>
    <x v="1"/>
  </r>
  <r>
    <n v="419841"/>
    <s v="Buenas noches  mi nombre es Rosy Santoyo   Cliente de Maria Almenara. Deseo hablar con algún supervisor por favor."/>
    <s v="Reclama que el tamaño de la porción de cheesecake de oreo no es el correcto. No adjunta imagen. Se le explica el tamaño es el mismo. Se sugiere tener imagen para una próxima oportunidad  Cliente conforme"/>
    <s v="Rosy Santoyo"/>
    <x v="1996"/>
    <s v=""/>
    <x v="28"/>
    <s v="16288"/>
    <x v="5"/>
    <x v="5"/>
    <x v="0"/>
    <s v=""/>
    <s v="SD"/>
    <s v=""/>
    <x v="25"/>
    <s v="SD"/>
    <d v="2024-08-11T01:00:00"/>
    <s v="16:21"/>
    <x v="0"/>
    <x v="7"/>
    <x v="7"/>
    <x v="1"/>
    <x v="4"/>
    <x v="1"/>
  </r>
  <r>
    <n v="419847"/>
    <s v="Hola ¡  según lo conversado telefónicamente le hago llegar este mensaje para poder atender su caso."/>
    <s v="Pidió 2 combos de 4 porciones  solo le entregaron 1 combo de 4 porciones. No envía imágenes. Tienda indica que solo le entregaron uno al cliente. Cliente regresó a tienda a recoger el faltante."/>
    <s v="Yeniffer Gutiérrez"/>
    <x v="1997"/>
    <s v=""/>
    <x v="0"/>
    <s v="SD"/>
    <x v="5"/>
    <x v="5"/>
    <x v="0"/>
    <s v=""/>
    <s v="Sistema"/>
    <s v=""/>
    <x v="105"/>
    <s v="SD"/>
    <d v="2024-08-11T01:00:00"/>
    <s v="19:46"/>
    <x v="0"/>
    <x v="0"/>
    <x v="7"/>
    <x v="4"/>
    <x v="33"/>
    <x v="1"/>
  </r>
  <r>
    <n v="419852"/>
    <s v="Hola Carolina"/>
    <s v="Reclama que no le dieron porción de keke de manzana. En la boleta no figura el producto. Se le explica al cliente  queda conforme."/>
    <s v="Lili "/>
    <x v="1998"/>
    <s v=""/>
    <x v="28"/>
    <s v="2400054323"/>
    <x v="0"/>
    <x v="13"/>
    <x v="0"/>
    <s v=""/>
    <s v="Sin responsable"/>
    <s v=""/>
    <x v="18"/>
    <s v="sd"/>
    <d v="2024-08-11T00:00:00"/>
    <s v="19:01"/>
    <x v="0"/>
    <x v="7"/>
    <x v="7"/>
    <x v="3"/>
    <x v="10"/>
    <x v="1"/>
  </r>
  <r>
    <n v="419877"/>
    <s v="Buenas"/>
    <s v="reclama que su merengado ha perdido altura  se le explica que se debe a la humedad al pasar de las horas sin haberlo consumido  cliente conforme"/>
    <s v="Ashley Cuellar De la Melena"/>
    <x v="1999"/>
    <s v=""/>
    <x v="28"/>
    <s v="100285116"/>
    <x v="2"/>
    <x v="5"/>
    <x v="4"/>
    <s v=""/>
    <s v="Sin responsable"/>
    <s v=""/>
    <x v="112"/>
    <s v="sd"/>
    <d v="2024-08-11T00:00:00"/>
    <s v="10.00-11.00"/>
    <x v="0"/>
    <x v="7"/>
    <x v="7"/>
    <x v="3"/>
    <x v="1"/>
    <x v="1"/>
  </r>
  <r>
    <n v="419885"/>
    <s v="Buenas noches  tengo un reclamo"/>
    <s v="Movimiento  se deriva al cliente a su soporte"/>
    <s v="Tatiane Tirado"/>
    <x v="2000"/>
    <s v="sin reclamo a agregador"/>
    <x v="5"/>
    <s v="1254868335"/>
    <x v="1"/>
    <x v="10"/>
    <x v="3"/>
    <s v=""/>
    <s v="Delivery agregadores"/>
    <s v=""/>
    <x v="123"/>
    <s v="SD"/>
    <d v="2024-08-11T01:00:00"/>
    <s v="18:16"/>
    <x v="0"/>
    <x v="4"/>
    <x v="7"/>
    <x v="2"/>
    <x v="2"/>
    <x v="1"/>
  </r>
  <r>
    <n v="419886"/>
    <s v="Hola Elizabeth  según lo conversado telefónicamente le hago llegar este mensaje para poder atender su caso."/>
    <s v="Indica que pidió carrot cake de 12 pzs  le entregan torta de chocolate de 12 pzs. Tienda brinda boleta donde indica torta de chocolate de 12 pzs. Tienda realiza el cambio e indica van a vender el producto."/>
    <s v="Elizabeth "/>
    <x v="2001"/>
    <s v="Se cambia producto al cliente"/>
    <x v="28"/>
    <s v="sd"/>
    <x v="0"/>
    <x v="7"/>
    <x v="0"/>
    <s v=""/>
    <s v="Sin responsable"/>
    <s v=""/>
    <x v="13"/>
    <s v="sd"/>
    <d v="2024-08-11T00:00:00"/>
    <s v="18:30"/>
    <x v="0"/>
    <x v="7"/>
    <x v="7"/>
    <x v="3"/>
    <x v="1"/>
    <x v="1"/>
  </r>
  <r>
    <n v="419946"/>
    <s v="FEEDBACK RECLAMO PEDIDO EQUIVOCADO TIENDA Natalia Ramirez Valdez # 419946"/>
    <s v="reclama que le entregaron mini mixto box  y pidio two box  tienda envía solo el producto faltante 10 petite pan de pollo   Se entrega 10 mini croissant jamón y queso gouda ."/>
    <s v="Natalia Ramírez"/>
    <x v="2002"/>
    <s v="Cortesía"/>
    <x v="2"/>
    <s v="100285197"/>
    <x v="2"/>
    <x v="8"/>
    <x v="4"/>
    <s v=""/>
    <s v="Tienda Vitrina"/>
    <s v=""/>
    <x v="179"/>
    <s v="Anyuri Huertas Guardado"/>
    <d v="2024-08-12T00:00:00"/>
    <s v="09:00-10:00"/>
    <x v="0"/>
    <x v="2"/>
    <x v="7"/>
    <x v="0"/>
    <x v="9"/>
    <x v="0"/>
  </r>
  <r>
    <n v="420006"/>
    <s v="Atención libro de reclamo MAAL-001-0925"/>
    <s v="MAAL-001-0925 cliente solicitó minimaria carrot cake kids  le llegó minimaria carrot cake . Tienda menciona que no salio en la comanda. Se coordina envío de pedido correcto."/>
    <s v="Giselle "/>
    <x v="2003"/>
    <s v="Libro de reclamaciones - Cortesía"/>
    <x v="20"/>
    <s v="100285332"/>
    <x v="2"/>
    <x v="6"/>
    <x v="4"/>
    <s v=""/>
    <s v="Sistema"/>
    <s v=""/>
    <x v="18"/>
    <s v="sd"/>
    <d v="2024-08-12T00:00:00"/>
    <s v="11:00-12:00"/>
    <x v="1"/>
    <x v="2"/>
    <x v="7"/>
    <x v="4"/>
    <x v="10"/>
    <x v="1"/>
  </r>
  <r>
    <n v="420008"/>
    <s v="Señorita quisiera conversar con la señorita Jessica chang  que se cómo que con la señora Bets urgente"/>
    <s v="tienda no envío la tarjeta impresa  se coordina el envío junto con un detalle"/>
    <s v="Betzabe Regal"/>
    <x v="2004"/>
    <s v="Cortesía"/>
    <x v="8"/>
    <s v="419049"/>
    <x v="7"/>
    <x v="3"/>
    <x v="4"/>
    <s v=""/>
    <s v="Tienda Vitrina"/>
    <s v=""/>
    <x v="4"/>
    <s v="sd"/>
    <d v="2024-08-10T00:00:00"/>
    <s v="09.00-10.00"/>
    <x v="0"/>
    <x v="0"/>
    <x v="7"/>
    <x v="0"/>
    <x v="7"/>
    <x v="0"/>
  </r>
  <r>
    <n v="420044"/>
    <s v="Reclamo mala atención San Miguel Ticket #420044"/>
    <s v="reclama demora en la entrega de su pedido 15 minutos fuera del rango y que la vitrina tenia moscas .se le indica que realizaremos el feedback respectivo y se agracede comunicacion."/>
    <s v="Adrián Magallanes García"/>
    <x v="2005"/>
    <s v="HON - no comprador"/>
    <x v="4"/>
    <s v="100284611"/>
    <x v="2"/>
    <x v="4"/>
    <x v="5"/>
    <s v=""/>
    <s v="Tienda Vitrina"/>
    <s v=""/>
    <x v="4"/>
    <s v="SD"/>
    <d v="2024-08-12T00:00:00"/>
    <s v="13:00-14:00"/>
    <x v="0"/>
    <x v="3"/>
    <x v="7"/>
    <x v="0"/>
    <x v="3"/>
    <x v="0"/>
  </r>
  <r>
    <n v="420060"/>
    <s v="Hola buenas tardes"/>
    <s v="reclama que no le ha llegado las velitas de cortesía  cliente no coloco dedicatoria.Se ofrece envio no desea el cliente."/>
    <s v="Athenas Vidal"/>
    <x v="2006"/>
    <s v=""/>
    <x v="28"/>
    <s v="100284808"/>
    <x v="2"/>
    <x v="1"/>
    <x v="4"/>
    <s v=""/>
    <s v="Tienda Vitrina"/>
    <s v=""/>
    <x v="4"/>
    <s v="sd"/>
    <d v="2024-08-12T00:00:00"/>
    <s v="12:00-13:00"/>
    <x v="0"/>
    <x v="7"/>
    <x v="7"/>
    <x v="0"/>
    <x v="3"/>
    <x v="0"/>
  </r>
  <r>
    <n v="420065"/>
    <s v="Hola"/>
    <s v="solicitó 01 torta de chocolate 12pz  reclama que no se siente humedo  se realiza la consulta con calidad indican que es por percepción.Se explica al cliente"/>
    <s v="Gloria Lucía Atahue Tello"/>
    <x v="2007"/>
    <s v=""/>
    <x v="28"/>
    <s v="2400047296"/>
    <x v="0"/>
    <x v="0"/>
    <x v="0"/>
    <s v=""/>
    <s v="Sin responsable"/>
    <s v=""/>
    <x v="13"/>
    <s v="sd"/>
    <d v="2024-08-11T00:00:00"/>
    <s v="19:11"/>
    <x v="0"/>
    <x v="7"/>
    <x v="7"/>
    <x v="3"/>
    <x v="1"/>
    <x v="1"/>
  </r>
  <r>
    <n v="420090"/>
    <s v="FEEDBACK RECLAMO DELIVERY PROPIO TIENDA CAMACHO #420090"/>
    <s v="El motorizado indicó a la cliente que llegaría 1 minuto tarde pero llegó 8 minutos tarde. Se tomo como feedback"/>
    <s v="Laisa Zavala Herrera"/>
    <x v="2008"/>
    <s v=""/>
    <x v="10"/>
    <s v="100285439"/>
    <x v="2"/>
    <x v="7"/>
    <x v="4"/>
    <s v=""/>
    <s v="Delivery MA"/>
    <s v=""/>
    <x v="17"/>
    <s v="LUICINROCA-CARGUI"/>
    <d v="2024-08-12T00:00:00"/>
    <s v="15.00-16.00"/>
    <x v="0"/>
    <x v="6"/>
    <x v="7"/>
    <x v="5"/>
    <x v="2"/>
    <x v="0"/>
  </r>
  <r>
    <n v="420122"/>
    <s v="lo que necesito srta"/>
    <s v="27 minutos de retraso   tienda menciona que tuvo muchos pedidos programados.Se pide disculpas por la demora al cliente."/>
    <s v="Carla Jamanca"/>
    <x v="2009"/>
    <s v=""/>
    <x v="4"/>
    <s v="100285448"/>
    <x v="2"/>
    <x v="18"/>
    <x v="4"/>
    <s v=""/>
    <s v="Tienda Vitrina"/>
    <s v=""/>
    <x v="4"/>
    <s v="SD"/>
    <d v="2024-08-12T00:00:00"/>
    <s v="16:00-17:00"/>
    <x v="0"/>
    <x v="3"/>
    <x v="7"/>
    <x v="0"/>
    <x v="3"/>
    <x v="0"/>
  </r>
  <r>
    <n v="420139"/>
    <s v="Muchas Gracias. Me voy a comunicar. Pero ustedes no me pueden ayudar en saber si Maria Almenara entregó el pedido completo o si el tepartidor olvidó una bolsa? Hay forma de preguntar  en el mismo local? Lo q pedí no entra en una bolsa de ustedes. cuand..."/>
    <s v="reclama que rappi no entrego 1 Porción Bruselina De Chocolate  1 Porción de torta de chocolate. Tienda reviso las camaras y se entrego completo.Se informa al cliente y entiende explicacion."/>
    <s v="Ursula Dianderas"/>
    <x v="2010"/>
    <s v="sin reclamo a agregador"/>
    <x v="5"/>
    <s v="2189326102"/>
    <x v="1"/>
    <x v="9"/>
    <x v="1"/>
    <s v=""/>
    <s v="Delivery agregadores"/>
    <s v=""/>
    <x v="18"/>
    <s v="SD"/>
    <d v="2024-08-06T01:00:00"/>
    <s v="21:28"/>
    <x v="0"/>
    <x v="4"/>
    <x v="7"/>
    <x v="2"/>
    <x v="10"/>
    <x v="1"/>
  </r>
  <r>
    <n v="420159"/>
    <s v="Reclamo mala atención (Santa Catalina) Ticket 420159"/>
    <s v="cliente indica que recibe correos de comprobantes de otros clientes  se reporta el caso a tienda y a Ti.El caso se quedo en revision de Ti."/>
    <s v="Nancy "/>
    <x v="2011"/>
    <s v=""/>
    <x v="13"/>
    <s v="sd"/>
    <x v="3"/>
    <x v="15"/>
    <x v="6"/>
    <s v=""/>
    <s v="SD"/>
    <s v=""/>
    <x v="4"/>
    <s v="SD"/>
    <d v="2024-08-12T00:00:00"/>
    <s v="19:08"/>
    <x v="0"/>
    <x v="3"/>
    <x v="7"/>
    <x v="1"/>
    <x v="3"/>
    <x v="1"/>
  </r>
  <r>
    <n v="420165"/>
    <s v="Hola Yessica  según lo conversado telefónicamente le hago llegar este mensaje para poder atender su caso."/>
    <s v="solicito un cheesecake de nutella 12pz y Topper Happy Bday  no le entregaron el Topper Happy Bday  se envia información a tienda  se coordina envio."/>
    <s v="Yessica Orellana"/>
    <x v="2012"/>
    <s v=""/>
    <x v="0"/>
    <s v="100285433"/>
    <x v="2"/>
    <x v="3"/>
    <x v="4"/>
    <s v=""/>
    <s v="Tienda Vitrina"/>
    <s v=""/>
    <x v="44"/>
    <s v="sd"/>
    <d v="2024-08-12T00:00:00"/>
    <s v="19:00-21:00"/>
    <x v="0"/>
    <x v="0"/>
    <x v="7"/>
    <x v="0"/>
    <x v="22"/>
    <x v="0"/>
  </r>
  <r>
    <n v="420166"/>
    <s v="Hola Natalia   según lo conversado telefónicamente le hago llegar este mensaje para poder atender su caso."/>
    <s v="reclama que ya pasaron dos 2 horas desde que realizo su pedido y no lo entregan  tienda indica que su carrot cake 12pz fue entregado correctamente al rappi  se deriva a su soporte."/>
    <s v="Natalia "/>
    <x v="2013"/>
    <s v="sin reclamo a agregador"/>
    <x v="5"/>
    <s v="2189766262"/>
    <x v="1"/>
    <x v="12"/>
    <x v="1"/>
    <s v=""/>
    <s v="Delivery agregadores"/>
    <s v=""/>
    <x v="16"/>
    <s v="sd"/>
    <d v="2024-08-12T00:00:00"/>
    <s v="16:43"/>
    <x v="0"/>
    <x v="4"/>
    <x v="7"/>
    <x v="2"/>
    <x v="1"/>
    <x v="1"/>
  </r>
  <r>
    <n v="420167"/>
    <s v="Reclamo mala atención La mar Ticket#420167"/>
    <s v="Comenta que el colaborador Kevin hace un mes la atendió y su atención fue súper desanimado  pasaba por la mesa suspirando y cuando solicito calentar el postre. le hizo un ademán con su mano para que le de mi plato. cliente no responde solo dejo el comenta"/>
    <s v="Suzanne Pimentel"/>
    <x v="2014"/>
    <s v=""/>
    <x v="3"/>
    <s v="SD"/>
    <x v="0"/>
    <x v="1"/>
    <x v="2"/>
    <s v=""/>
    <s v="Tienda Meser@"/>
    <s v=""/>
    <x v="18"/>
    <s v="kevin"/>
    <d v="2024-08-15T00:00:00"/>
    <s v="SD"/>
    <x v="0"/>
    <x v="3"/>
    <x v="7"/>
    <x v="0"/>
    <x v="10"/>
    <x v="0"/>
  </r>
  <r>
    <n v="420177"/>
    <s v="Reclamo por entregar la boleta en pedido pickup Megaplaza  Ticket 420177"/>
    <s v="reclama que le entregaron boleta junto con su pedido y era un regalo // se ofrece las disculpas del caso por lo sucedido.Tienda menciona que no le salio la opcion de regalo."/>
    <s v="Shilary Priscilla Mosquera Cerón"/>
    <x v="2015"/>
    <s v=""/>
    <x v="13"/>
    <s v="100285508"/>
    <x v="2"/>
    <x v="10"/>
    <x v="5"/>
    <s v=""/>
    <s v="Tienda Vitrina"/>
    <s v=""/>
    <x v="55"/>
    <s v="sd"/>
    <d v="2024-08-12T01:00:00"/>
    <s v="18:00-19:00"/>
    <x v="0"/>
    <x v="6"/>
    <x v="7"/>
    <x v="0"/>
    <x v="9"/>
    <x v="0"/>
  </r>
  <r>
    <n v="420178"/>
    <s v="Hola Abril  nos comunicamos de Maria Almenara  con relación a una consulta sobre tu pedido efectuado.  En caso no puedas atendernos por esta vía  puedes  comunicarte con nosotros al 6429751. Que tengas un dulce día!"/>
    <s v="reclama demora de 90 minutos para la entrega de su pedido   no responde las llamadas ni msm.Tienda menciona que no tenia productos disponibles."/>
    <s v="Abril Lam"/>
    <x v="2016"/>
    <s v="EncuestaEC"/>
    <x v="4"/>
    <s v="100284797"/>
    <x v="2"/>
    <x v="18"/>
    <x v="4"/>
    <s v=""/>
    <s v="Tienda Vitrina"/>
    <s v=""/>
    <x v="4"/>
    <s v="sd"/>
    <d v="2024-08-09T00:00:00"/>
    <s v="17:00-18:00"/>
    <x v="0"/>
    <x v="3"/>
    <x v="7"/>
    <x v="0"/>
    <x v="3"/>
    <x v="0"/>
  </r>
  <r>
    <n v="420183"/>
    <s v="Hola Rosmery  según lo conversado telefónicamente le hago llegar este mensaje para poder atender su caso."/>
    <s v="solicito una porción de dulzura de pecanas   le entregaron un pie de pecanas    verificamos su boleta y son los productos que solicito.Se explica que el producto entregado es correcto."/>
    <s v="Rosmery Barrientos"/>
    <x v="2017"/>
    <s v=""/>
    <x v="28"/>
    <s v="SD"/>
    <x v="0"/>
    <x v="1"/>
    <x v="0"/>
    <s v=""/>
    <s v="Sin responsable"/>
    <s v=""/>
    <x v="60"/>
    <s v="SD"/>
    <d v="2024-08-12T00:00:00"/>
    <s v="13:43"/>
    <x v="0"/>
    <x v="7"/>
    <x v="7"/>
    <x v="3"/>
    <x v="4"/>
    <x v="1"/>
  </r>
  <r>
    <n v="420202"/>
    <s v="Reclamo mala atención call center ticket :420202"/>
    <s v="se acerca a la Molina y estaba cerrada. asesor le indica que puede acercarse a tienda Camacho  al llegar tambien estaba cerrada y no quisieron antenderla. No informaron que tiendas estarian en reunión. Se entega la torta con cortesia  autorizado por Jesic"/>
    <s v="Maria "/>
    <x v="2018"/>
    <s v=""/>
    <x v="3"/>
    <s v="SD"/>
    <x v="3"/>
    <x v="7"/>
    <x v="6"/>
    <s v=""/>
    <s v="Operaciones"/>
    <s v=""/>
    <x v="4"/>
    <s v="sd"/>
    <d v="2024-08-12T00:00:00"/>
    <s v="21:00-22:00"/>
    <x v="0"/>
    <x v="3"/>
    <x v="7"/>
    <x v="1"/>
    <x v="3"/>
    <x v="1"/>
  </r>
  <r>
    <n v="420240"/>
    <s v="Hola! cómo estás"/>
    <s v="Tardanza de 15 hrs  error de operaciones  no cerró tiendas en aimo. Se ofrece detalle y el envio de su orden solicitada."/>
    <s v="Rodrigo Garcia Perez"/>
    <x v="2019"/>
    <s v="Cortesía"/>
    <x v="4"/>
    <s v="BO-20240812-0002"/>
    <x v="8"/>
    <x v="5"/>
    <x v="11"/>
    <s v=""/>
    <s v="Operaciones"/>
    <s v=""/>
    <x v="4"/>
    <s v="SD"/>
    <d v="2024-08-13T00:00:00"/>
    <s v="21:34"/>
    <x v="0"/>
    <x v="3"/>
    <x v="7"/>
    <x v="1"/>
    <x v="3"/>
    <x v="1"/>
  </r>
  <r>
    <n v="420332"/>
    <s v="Buenas tardes"/>
    <s v="cliente solicito varios productos  no le llego su combo de 4 porciones tienda envia el producto faltante."/>
    <s v="Roxana Peri"/>
    <x v="2020"/>
    <s v="no comprador"/>
    <x v="0"/>
    <s v="100285685"/>
    <x v="2"/>
    <x v="15"/>
    <x v="4"/>
    <s v=""/>
    <s v="Tienda Vitrina"/>
    <s v=""/>
    <x v="105"/>
    <s v="sd"/>
    <d v="2024-08-13T00:00:00"/>
    <s v="14:00-15:00"/>
    <x v="0"/>
    <x v="0"/>
    <x v="7"/>
    <x v="0"/>
    <x v="33"/>
    <x v="0"/>
  </r>
  <r>
    <n v="420337"/>
    <s v="Hola"/>
    <s v="Movimiento  se deriva al cliente a su soporte"/>
    <s v="Alexa Arrunategui"/>
    <x v="2021"/>
    <s v="sin reclamo a agregador"/>
    <x v="5"/>
    <s v="1256187850"/>
    <x v="1"/>
    <x v="18"/>
    <x v="3"/>
    <s v=""/>
    <s v="Delivery agregadores"/>
    <s v=""/>
    <x v="94"/>
    <s v="SD"/>
    <d v="2024-08-13T00:00:00"/>
    <s v="14:25"/>
    <x v="0"/>
    <x v="4"/>
    <x v="7"/>
    <x v="2"/>
    <x v="2"/>
    <x v="1"/>
  </r>
  <r>
    <n v="420358"/>
    <s v="eclamo mala atenciónSanta Catalina Ticket ticket :420358"/>
    <s v="Tiempo de retraso 08hrs  no ingreso pedido por falla de ecommerce  y coordina con cliente envio en el siguiente rango 17.00-18.00 .Tienda olvido la entrega nuevamente.Se ofrece detalle por lo sucedido."/>
    <s v="Yanirey Valladares"/>
    <x v="2022"/>
    <s v="ECommerce/webFalla"/>
    <x v="3"/>
    <s v="100285554"/>
    <x v="2"/>
    <x v="15"/>
    <x v="4"/>
    <s v=""/>
    <s v="Tienda Vitrina"/>
    <s v=""/>
    <x v="4"/>
    <s v="Cindy Flores"/>
    <d v="2024-08-12T00:00:00"/>
    <s v="11.00-12.00"/>
    <x v="0"/>
    <x v="3"/>
    <x v="7"/>
    <x v="0"/>
    <x v="3"/>
    <x v="0"/>
  </r>
  <r>
    <n v="420393"/>
    <s v="FEEDBACK RECLAMO PEDIDO EQUIVOCADO TIENDA MA ARAMBURU #410393"/>
    <s v="cliente solicito un Mousse de limón - pomo  le llego un Mousse de chocolate - pomo  se informa a tienda y se coordina envio del producto correcto."/>
    <s v="Jackelinne Rivera García"/>
    <x v="2023"/>
    <s v="Cortesía"/>
    <x v="2"/>
    <s v="100285677"/>
    <x v="2"/>
    <x v="3"/>
    <x v="4"/>
    <s v="15.00"/>
    <s v="Tienda Vitrina"/>
    <s v=""/>
    <x v="69"/>
    <s v="sd"/>
    <d v="2024-08-13T00:00:00"/>
    <s v="16:00-17:00"/>
    <x v="0"/>
    <x v="2"/>
    <x v="7"/>
    <x v="0"/>
    <x v="29"/>
    <x v="0"/>
  </r>
  <r>
    <n v="420415"/>
    <s v="Hola Santiago  sobre las velas  responde con hola  por favor  según lo conversado telefónicamente le hago llegar este mensaje para poder atender su caso."/>
    <s v="Compró cupcakes y velas  pero solo le entregaron los cupcakes / cliente se acerco a recoger el producto a tienda."/>
    <s v="Santiago "/>
    <x v="2024"/>
    <s v=""/>
    <x v="0"/>
    <s v="2400063651"/>
    <x v="0"/>
    <x v="1"/>
    <x v="0"/>
    <s v=""/>
    <s v="Tienda Vitrina"/>
    <s v=""/>
    <x v="155"/>
    <s v="sd"/>
    <d v="2024-08-13T00:00:00"/>
    <s v="18:10"/>
    <x v="0"/>
    <x v="0"/>
    <x v="7"/>
    <x v="0"/>
    <x v="59"/>
    <x v="0"/>
  </r>
  <r>
    <n v="420418"/>
    <s v="Buenas noches mande hacer una torta bruselina de fresa “grande” Me han preparado una de 22 cms de diametro.. esa es tu version grande??"/>
    <s v="reclama que la bruselina de vainilla con fresas 12pz es muy pequeña.Se informa de las medidas que ofrecemos.Cliente incomodo."/>
    <s v="Roxana Castillo"/>
    <x v="2025"/>
    <s v=""/>
    <x v="28"/>
    <s v="SD"/>
    <x v="0"/>
    <x v="13"/>
    <x v="0"/>
    <s v=""/>
    <s v="Sin responsable"/>
    <s v=""/>
    <x v="9"/>
    <s v="SD"/>
    <d v="2024-08-11T01:00:00"/>
    <s v="sd"/>
    <x v="0"/>
    <x v="7"/>
    <x v="7"/>
    <x v="3"/>
    <x v="8"/>
    <x v="1"/>
  </r>
  <r>
    <n v="420453"/>
    <s v="Hola Tatiana   según lo conversado telefónicamente le hago llegar este mensaje para poder atender su caso."/>
    <s v="Movimiento  se deriva al cliente a su soporte"/>
    <s v="Tatiana Aracely Rojas Cardenas"/>
    <x v="2026"/>
    <s v="sin reclamo a agregador - facturaAgregador"/>
    <x v="5"/>
    <s v="1256399322"/>
    <x v="1"/>
    <x v="4"/>
    <x v="3"/>
    <s v=""/>
    <s v="Delivery agregadores"/>
    <s v=""/>
    <x v="75"/>
    <s v="sd"/>
    <d v="2024-08-13T00:00:00"/>
    <s v="19:34"/>
    <x v="0"/>
    <x v="4"/>
    <x v="7"/>
    <x v="2"/>
    <x v="4"/>
    <x v="1"/>
  </r>
  <r>
    <n v="420458"/>
    <s v="Hola ¡  según lo conversado telefónicamente le hago llegar este mensaje para poder atender su caso."/>
    <s v="cliente indica que solicito torta red velvet 12 pz y le entregaron torta blue velvet// tienda indica que le se le repitio la orden y la boleta figura blue velvet 12 pz.Se explica al cliente."/>
    <s v="Carlos Rodriguez"/>
    <x v="2027"/>
    <s v="no comprador"/>
    <x v="28"/>
    <s v="2400054646"/>
    <x v="2"/>
    <x v="13"/>
    <x v="0"/>
    <s v=""/>
    <s v="Sin responsable"/>
    <s v=""/>
    <x v="26"/>
    <s v="SD"/>
    <d v="2024-08-13T01:00:00"/>
    <s v="15:01"/>
    <x v="0"/>
    <x v="7"/>
    <x v="7"/>
    <x v="3"/>
    <x v="15"/>
    <x v="1"/>
  </r>
  <r>
    <n v="420480"/>
    <s v="Reclamo mala atención Aeropuerto  Ticket:420480"/>
    <s v="Deja un comentario:No tenían alfajores  ni cómo hacer un sandwich simple de queso y jamón. Una pena de servicio. Tuvimos que ir a otro sitio. Ojalá mejoren estos inconvenientes. No contesta"/>
    <s v="Gabriela Snachez"/>
    <x v="2028"/>
    <s v="sin télefono"/>
    <x v="3"/>
    <s v="sd"/>
    <x v="0"/>
    <x v="11"/>
    <x v="6"/>
    <s v=""/>
    <s v="Tienda"/>
    <s v=""/>
    <x v="4"/>
    <s v="sd"/>
    <d v="2024-08-13T00:00:00"/>
    <s v="21:00-22:00"/>
    <x v="0"/>
    <x v="3"/>
    <x v="7"/>
    <x v="0"/>
    <x v="3"/>
    <x v="0"/>
  </r>
  <r>
    <n v="420589"/>
    <s v="FEEDBACK RECLAMO DELIVERY PROPIO TIENDA PRECURSORES #420589"/>
    <s v="reclama que llego su caja de petit 2 sweer box movidos  envía imagen. Se envia un nuevo producto"/>
    <s v="Marcela "/>
    <x v="2029"/>
    <s v="EncuestaEC"/>
    <x v="10"/>
    <s v="100285821"/>
    <x v="2"/>
    <x v="9"/>
    <x v="4"/>
    <s v=""/>
    <s v="Delivery MA"/>
    <s v=""/>
    <x v="180"/>
    <s v="DANAELMAGDALENO"/>
    <d v="2024-08-14T00:00:00"/>
    <s v="09.00-10.00"/>
    <x v="0"/>
    <x v="6"/>
    <x v="7"/>
    <x v="5"/>
    <x v="9"/>
    <x v="0"/>
  </r>
  <r>
    <n v="420633"/>
    <s v="Hola señorita"/>
    <s v="No le llego tarjeta impresa  se ofrece disculpas y feedback. No desea que le envíen."/>
    <s v="Grace Santillan"/>
    <x v="2030"/>
    <s v=""/>
    <x v="8"/>
    <s v="100285934"/>
    <x v="2"/>
    <x v="18"/>
    <x v="4"/>
    <s v=""/>
    <s v="Tienda Vitrina"/>
    <s v=""/>
    <x v="4"/>
    <s v="SD"/>
    <d v="2024-08-14T00:00:00"/>
    <s v="11:00-12:00"/>
    <x v="0"/>
    <x v="0"/>
    <x v="7"/>
    <x v="0"/>
    <x v="7"/>
    <x v="0"/>
  </r>
  <r>
    <n v="420641"/>
    <s v="Reclamo mala atención Aeropuerto Ticket #420641"/>
    <s v="Reclama que la atención de la cajera y mesero no es amable  aburridos. No le brindaron la carta ni la saludaron. No tiene comparación con la atención en otras sedes  porción blu vekvetse le indica que se realizara el feedback  respectivo."/>
    <s v="Nicole Contreras"/>
    <x v="2031"/>
    <s v=""/>
    <x v="3"/>
    <s v="SD"/>
    <x v="0"/>
    <x v="11"/>
    <x v="0"/>
    <s v=""/>
    <s v="Tienda Meser@"/>
    <s v=""/>
    <x v="4"/>
    <s v="SD"/>
    <d v="2024-08-13T00:00:00"/>
    <s v="09:00"/>
    <x v="0"/>
    <x v="3"/>
    <x v="7"/>
    <x v="0"/>
    <x v="3"/>
    <x v="0"/>
  </r>
  <r>
    <n v="420707"/>
    <s v="Hola"/>
    <s v="Desea devolucion monto 105.00 por venta que no recibio  se verifica el pago no fue procesado se comunicara con el banco."/>
    <s v="Blanca Fabiola Carolina Toso Quiñones"/>
    <x v="2032"/>
    <s v=""/>
    <x v="28"/>
    <s v="100285214"/>
    <x v="2"/>
    <x v="5"/>
    <x v="4"/>
    <s v=""/>
    <s v="Sin responsable"/>
    <s v=""/>
    <x v="37"/>
    <s v="SD"/>
    <d v="2024-08-11T00:00:00"/>
    <s v="14:00-15:00"/>
    <x v="0"/>
    <x v="7"/>
    <x v="7"/>
    <x v="3"/>
    <x v="15"/>
    <x v="1"/>
  </r>
  <r>
    <n v="420724"/>
    <s v="Reclamo calidad de producto PASO28: cabello ticket #420724"/>
    <s v="Compró 2 porciones carrot cake  en una encontró un cabello dentro del keke. No terminó de consumir ningún producto ya que asumió era del mismo corte. Se ofrece reposición del producto."/>
    <s v="Rosemary Palao"/>
    <x v="2033"/>
    <s v="Contacto fuera de horario - Cortesía"/>
    <x v="15"/>
    <s v="2400048419"/>
    <x v="0"/>
    <x v="2"/>
    <x v="0"/>
    <s v=""/>
    <s v="Producción"/>
    <s v="Cabello"/>
    <x v="49"/>
    <s v="sd"/>
    <d v="2024-08-14T00:00:00"/>
    <s v="20:52"/>
    <x v="0"/>
    <x v="1"/>
    <x v="7"/>
    <x v="1"/>
    <x v="4"/>
    <x v="1"/>
  </r>
  <r>
    <n v="420768"/>
    <s v="Hola !  según lo conversado telefónicamente le hago llegar este mensaje para poder atender su caso."/>
    <s v="No le llegó un combo de 4 porciones  solicito 2 en su compra. Tienda envía el producto faltante."/>
    <s v="Diana Quispe"/>
    <x v="2034"/>
    <s v=""/>
    <x v="0"/>
    <s v="100286130"/>
    <x v="2"/>
    <x v="2"/>
    <x v="4"/>
    <s v=""/>
    <s v="Tienda Vitrina"/>
    <s v=""/>
    <x v="105"/>
    <s v="sd"/>
    <d v="2024-08-15T00:00:00"/>
    <s v="10:00-11:00"/>
    <x v="0"/>
    <x v="0"/>
    <x v="7"/>
    <x v="0"/>
    <x v="33"/>
    <x v="0"/>
  </r>
  <r>
    <n v="420849"/>
    <s v="FEEDBACK RECLAMO DELIVERY PROPIO TIENDA Bolívar # #420849"/>
    <s v="Comunicación del motorizado fue muy déspota y malcriado indicandole al cliente que no colocó el nro de timbre. Cliente no quizo recibir el pedido por la actitud del motorizado. Disculpas y se volvio a coordinar el envio con rapicargo."/>
    <s v="Enrique Alarco Carrasco"/>
    <x v="2035"/>
    <s v="Pedido no entregado - Cortesía"/>
    <x v="3"/>
    <s v="2400095632"/>
    <x v="0"/>
    <x v="5"/>
    <x v="4"/>
    <s v=""/>
    <s v="Delivery MA"/>
    <s v=""/>
    <x v="18"/>
    <s v="GIANNONIABRLARDO-CARGUI"/>
    <d v="2024-08-15T00:00:00"/>
    <s v="14:00-15:00"/>
    <x v="0"/>
    <x v="3"/>
    <x v="7"/>
    <x v="5"/>
    <x v="10"/>
    <x v="0"/>
  </r>
  <r>
    <n v="420905"/>
    <s v="Buenas tardes"/>
    <s v="compro varios productos y falto la entrega de 3 petit box kids .Tienda entrega los productos faltantes."/>
    <s v="Katia Siesquen"/>
    <x v="2036"/>
    <s v=""/>
    <x v="0"/>
    <s v="100286367"/>
    <x v="2"/>
    <x v="4"/>
    <x v="4"/>
    <s v=""/>
    <s v="Tienda Vitrina"/>
    <s v=""/>
    <x v="181"/>
    <s v="sd"/>
    <d v="2024-08-15T00:00:00"/>
    <s v="17:00-18:00"/>
    <x v="0"/>
    <x v="0"/>
    <x v="7"/>
    <x v="0"/>
    <x v="9"/>
    <x v="0"/>
  </r>
  <r>
    <n v="420945"/>
    <s v="FEEDBACK RECLAMO PEDIDO EQUIVOCADO TIENDA  San miguel  #420945"/>
    <s v="solicito una minimaria de chocolate kids   le llego una minimaria de chocolate   se coordina con tienda el envió de producto correcto."/>
    <s v="Giovana Reyes"/>
    <x v="2037"/>
    <s v="Cortesía"/>
    <x v="2"/>
    <s v="100286408"/>
    <x v="2"/>
    <x v="4"/>
    <x v="4"/>
    <s v=""/>
    <s v="Tienda Vitrina"/>
    <s v=""/>
    <x v="23"/>
    <s v="Angie"/>
    <d v="2024-08-15T00:00:00"/>
    <s v="19:00-21:00"/>
    <x v="0"/>
    <x v="2"/>
    <x v="7"/>
    <x v="0"/>
    <x v="2"/>
    <x v="0"/>
  </r>
  <r>
    <n v="420976"/>
    <s v="Buenls dias"/>
    <s v="no le llegó el Topper Happy Bday (chico). Tienda envia el producto faltante con un detalle."/>
    <s v="Margarita Choque"/>
    <x v="2038"/>
    <s v=""/>
    <x v="0"/>
    <s v="100286273"/>
    <x v="2"/>
    <x v="3"/>
    <x v="4"/>
    <s v=""/>
    <s v="Tienda Vitrina"/>
    <s v=""/>
    <x v="28"/>
    <s v="SD"/>
    <d v="2024-08-16T00:00:00"/>
    <s v="08:00-09:00"/>
    <x v="0"/>
    <x v="0"/>
    <x v="7"/>
    <x v="0"/>
    <x v="16"/>
    <x v="0"/>
  </r>
  <r>
    <n v="421012"/>
    <s v="Atencion libro de reclamo MAAL-001-0926"/>
    <s v="MAAL-001-0926 reclama que no dejaron el pedido en recepcion  demoran en responder para la reprogramacion  y que la pagina web no le permitio ingresar el nro de dpto desde safary.Se genera un nuevo envio gratis por cliente frecuente  se agradece el feedbac"/>
    <s v="Rosa Hayre"/>
    <x v="2039"/>
    <s v="Libro de reclamaciones"/>
    <x v="11"/>
    <s v="100286459"/>
    <x v="2"/>
    <x v="3"/>
    <x v="4"/>
    <s v=""/>
    <s v="Sin responsable"/>
    <s v=""/>
    <x v="18"/>
    <s v="sd"/>
    <d v="2024-08-16T00:00:00"/>
    <s v="09:00-10:00"/>
    <x v="1"/>
    <x v="7"/>
    <x v="7"/>
    <x v="3"/>
    <x v="10"/>
    <x v="1"/>
  </r>
  <r>
    <n v="421024"/>
    <s v="Buenos días !!"/>
    <s v="reclama que no le llegó dedicatoria en la torta ni vela  se verifica solo tarjeta que si se entrego tampoco coloco que era regalo.Se explica al cliente y entiende."/>
    <s v="Marleny Davila Vallejos"/>
    <x v="2040"/>
    <s v=""/>
    <x v="28"/>
    <s v="100285937"/>
    <x v="2"/>
    <x v="10"/>
    <x v="5"/>
    <s v=""/>
    <s v="Sin responsable"/>
    <s v=""/>
    <x v="16"/>
    <s v="sd"/>
    <d v="2024-08-15T00:00:00"/>
    <s v="10:00-11:00"/>
    <x v="0"/>
    <x v="7"/>
    <x v="7"/>
    <x v="3"/>
    <x v="1"/>
    <x v="1"/>
  </r>
  <r>
    <n v="421070"/>
    <s v="Constancia de devolución Maria Almenara"/>
    <s v="cliente coloco mal la direccion en web- se ofrece como opción que lo pueda recoger en arenales no acepta  se cancela compra y procede con devolución."/>
    <s v="Maria Esther Quiroz Saravia"/>
    <x v="2041"/>
    <s v="devolución"/>
    <x v="7"/>
    <s v="100286578"/>
    <x v="2"/>
    <x v="17"/>
    <x v="4"/>
    <s v="55.00"/>
    <s v="Sin responsable"/>
    <s v=""/>
    <x v="4"/>
    <s v="sd"/>
    <d v="2024-08-16T00:00:00"/>
    <s v="12.00-13.00"/>
    <x v="0"/>
    <x v="5"/>
    <x v="7"/>
    <x v="3"/>
    <x v="3"/>
    <x v="1"/>
  </r>
  <r>
    <n v="421083"/>
    <s v="FEEDBACK RECLAMO direccion errada TIENDA Paso 28 #421083"/>
    <s v="reclama que no le llego su pedido// se verifico que  hubo un problema al momento del registro de la dirección en la web.Se envia a la direccion correcta ."/>
    <s v="Ricardo Polar Lozada"/>
    <x v="2042"/>
    <s v=""/>
    <x v="13"/>
    <s v="100285840"/>
    <x v="2"/>
    <x v="2"/>
    <x v="4"/>
    <s v=""/>
    <s v="Sistema"/>
    <s v=""/>
    <x v="4"/>
    <s v="SD"/>
    <d v="2024-08-16T01:00:00"/>
    <s v="12:00-13:00"/>
    <x v="0"/>
    <x v="3"/>
    <x v="7"/>
    <x v="4"/>
    <x v="3"/>
    <x v="1"/>
  </r>
  <r>
    <n v="421103"/>
    <s v="Buenas tardes."/>
    <s v="Tardanza de 4 horas   Cp creo la guia con una fecha errada. Se coordina entrega y se envía el pedido."/>
    <s v="Monica Caceres"/>
    <x v="2043"/>
    <s v="sin info"/>
    <x v="4"/>
    <s v="2400055123"/>
    <x v="0"/>
    <x v="13"/>
    <x v="4"/>
    <s v=""/>
    <s v="Central de Pedidos"/>
    <s v=""/>
    <x v="4"/>
    <s v="Marisol Garcilazo"/>
    <d v="2024-08-16T00:00:00"/>
    <s v="11:00-12:00"/>
    <x v="0"/>
    <x v="3"/>
    <x v="7"/>
    <x v="1"/>
    <x v="3"/>
    <x v="1"/>
  </r>
  <r>
    <n v="421106"/>
    <s v="Reclamo mala atención Aeropuerto Ticket: 421106"/>
    <s v="Reclama mala atención porque la empanada fue entregada fría e igualmente la actitud del personal era de mala gana.Se pide disculpas y se agradece feedback.Tienda le ofrecio un detalle de una porcion por lo sucedido."/>
    <s v="Flavia "/>
    <x v="2044"/>
    <s v="HON"/>
    <x v="3"/>
    <s v="2400042405"/>
    <x v="0"/>
    <x v="11"/>
    <x v="2"/>
    <s v=""/>
    <s v="Tienda"/>
    <s v=""/>
    <x v="4"/>
    <s v="SD"/>
    <d v="2024-08-16T00:00:00"/>
    <s v="12:14"/>
    <x v="0"/>
    <x v="3"/>
    <x v="7"/>
    <x v="0"/>
    <x v="3"/>
    <x v="0"/>
  </r>
  <r>
    <n v="421107"/>
    <s v="Reclamo calidad de producto Mega Plaza: ticket #421107"/>
    <s v="reclama que su tartaleta de frutos rojos no estaba fresca   sin gusto y no fue de su agrado.No brinda mas datos ni telefono de contacto."/>
    <s v="Elizabeth Malvaceda"/>
    <x v="2045"/>
    <s v="Google MB 3 - Rating: 3 - GMB - sin télefono"/>
    <x v="1"/>
    <s v="SD"/>
    <x v="0"/>
    <x v="10"/>
    <x v="0"/>
    <s v=""/>
    <s v="SD"/>
    <s v="Mal estado"/>
    <x v="70"/>
    <s v="SD"/>
    <d v="2024-08-15T01:00:00"/>
    <s v="sd"/>
    <x v="0"/>
    <x v="1"/>
    <x v="7"/>
    <x v="1"/>
    <x v="30"/>
    <x v="1"/>
  </r>
  <r>
    <n v="421184"/>
    <s v="Hola Miriam !  gracias por contactarnos. Te saluda Pamela  🤗 Lamento que nuestra torta favorita no haya sido de tu agrado  nuestra receta sigue siendo lo misma  te podría recomendar otros de nuestros productos. Nuestra carta: https://www.mariaalmenara..."/>
    <s v="cliente indica que la torta de chocolate es muy dulce  es percepción   reclamo no procede  se ofrece otros productos"/>
    <s v="Miriam Dulanto"/>
    <x v="2046"/>
    <s v="sin télefono"/>
    <x v="28"/>
    <s v="sd"/>
    <x v="3"/>
    <x v="14"/>
    <x v="6"/>
    <s v=""/>
    <s v="Sin responsable"/>
    <s v=""/>
    <x v="13"/>
    <s v="sd"/>
    <d v="2024-08-16T00:00:00"/>
    <s v="SD"/>
    <x v="0"/>
    <x v="7"/>
    <x v="7"/>
    <x v="3"/>
    <x v="1"/>
    <x v="1"/>
  </r>
  <r>
    <n v="421252"/>
    <s v="Reclamo calidad de producto Mega Plaza:  Tamaño ticket #421252"/>
    <s v="reclama que su keke de zanahoria 8pzs tenia trozos grandes de zanahoria  se entrega un nuevo producto."/>
    <s v="Nadia Livia Vargas"/>
    <x v="2047"/>
    <s v=""/>
    <x v="1"/>
    <s v="2400060379"/>
    <x v="0"/>
    <x v="10"/>
    <x v="5"/>
    <s v=""/>
    <s v="Producción"/>
    <s v="Tamaño"/>
    <x v="36"/>
    <s v="SD"/>
    <d v="2024-08-16T00:00:00"/>
    <s v="15:59"/>
    <x v="0"/>
    <x v="1"/>
    <x v="7"/>
    <x v="1"/>
    <x v="11"/>
    <x v="1"/>
  </r>
  <r>
    <n v="421267"/>
    <s v="FEEDBACK RECLAMO PEDIDO EQUIVOCADO TIENDA Dos de Mayo #421267"/>
    <s v="solicito una minimaria cheesecake de oreo y le entregaron una porción de red velvet  se entrega el pedido correcto."/>
    <s v="Daniela Flores Rivas"/>
    <x v="2048"/>
    <s v="Cortesía - sin reclamo a agregador"/>
    <x v="2"/>
    <s v="5764634149096851761"/>
    <x v="1"/>
    <x v="13"/>
    <x v="7"/>
    <s v=""/>
    <s v="Tienda Vitrina"/>
    <s v=""/>
    <x v="32"/>
    <s v="SD"/>
    <d v="2024-08-16T01:00:00"/>
    <s v="17:31"/>
    <x v="0"/>
    <x v="2"/>
    <x v="7"/>
    <x v="0"/>
    <x v="2"/>
    <x v="0"/>
  </r>
  <r>
    <n v="421280"/>
    <s v="Hola"/>
    <s v="solicito una empanada de pollo y le llego una empanada de carne  clienta no desea el envio  se agradece comunicacion y se pide disculpas."/>
    <s v="Sandra Arroyo"/>
    <x v="2049"/>
    <s v=""/>
    <x v="2"/>
    <s v="100286726"/>
    <x v="2"/>
    <x v="18"/>
    <x v="4"/>
    <s v=""/>
    <s v="Tienda Vitrina"/>
    <s v=""/>
    <x v="57"/>
    <s v="sd"/>
    <d v="2024-08-16T00:00:00"/>
    <s v="18:00-19:00"/>
    <x v="0"/>
    <x v="2"/>
    <x v="7"/>
    <x v="0"/>
    <x v="26"/>
    <x v="0"/>
  </r>
  <r>
    <n v="421286"/>
    <s v="Buenas noches"/>
    <s v="Pidió combo 4 porciones y 1 porción de torta de chocolate  pero solo recibió 1 porción // tienda menciona que no le salio en la comanda // Se coordina entrega para el lunes 19."/>
    <s v="Jhonny Cruz Mestanza"/>
    <x v="2050"/>
    <s v=""/>
    <x v="0"/>
    <s v="100286728"/>
    <x v="2"/>
    <x v="13"/>
    <x v="4"/>
    <s v=""/>
    <s v="Sistema"/>
    <s v=""/>
    <x v="105"/>
    <s v="sd"/>
    <d v="2024-08-16T00:00:00"/>
    <s v="18:00-19:00"/>
    <x v="0"/>
    <x v="0"/>
    <x v="7"/>
    <x v="4"/>
    <x v="33"/>
    <x v="1"/>
  </r>
  <r>
    <n v="421321"/>
    <s v="Hola Fenanda  responde con un hola  por favor  según lo conversado telefónicamente le hago llegar este mensaje para poder atender su caso."/>
    <s v="pidio varios productos y no llegó la porción carrot cake / Tienda envia el producto faltante"/>
    <s v="Fernanda Ortiz"/>
    <x v="2051"/>
    <s v="sin reclamo a agregador"/>
    <x v="0"/>
    <s v="1258834582"/>
    <x v="1"/>
    <x v="4"/>
    <x v="3"/>
    <s v=""/>
    <s v="Tienda Vitrina"/>
    <s v=""/>
    <x v="49"/>
    <s v="sd"/>
    <d v="2024-08-16T00:00:00"/>
    <s v="20:33"/>
    <x v="0"/>
    <x v="0"/>
    <x v="7"/>
    <x v="0"/>
    <x v="4"/>
    <x v="0"/>
  </r>
  <r>
    <n v="421331"/>
    <s v="Reclamo elemento extraño La marina: cabello ticket #421331"/>
    <s v="reclama que encontro cabello en su minimaria de carrot cake kids se entrega un nuevo producto.Cliente nos avisara ."/>
    <s v="Cinthia Ezaine Mejia"/>
    <x v="2052"/>
    <s v=""/>
    <x v="15"/>
    <s v="100286692"/>
    <x v="2"/>
    <x v="12"/>
    <x v="4"/>
    <s v=""/>
    <s v="Producción"/>
    <s v="Cabello"/>
    <x v="182"/>
    <s v="SD"/>
    <d v="2024-08-16T00:00:00"/>
    <s v="17:00-18:00"/>
    <x v="0"/>
    <x v="1"/>
    <x v="7"/>
    <x v="1"/>
    <x v="2"/>
    <x v="1"/>
  </r>
  <r>
    <n v="421361"/>
    <s v="Fe de erratas - Libro de reclamo - Delivery agregador - Bolivar Ticket: 421361"/>
    <s v="MAAL-001-0927 reclama que la red velvet de 12pz llego movida a un lado .Se deriva con su canal de compra. Cliente entiende"/>
    <s v="Estefania Ines Saravia Tapia"/>
    <x v="2053"/>
    <s v="Libro de reclamaciones - con reclamo a agregador"/>
    <x v="19"/>
    <s v="2190057206"/>
    <x v="1"/>
    <x v="5"/>
    <x v="1"/>
    <s v=""/>
    <s v="Delivery agregadores"/>
    <s v=""/>
    <x v="37"/>
    <s v="SD"/>
    <d v="2024-08-16T00:00:00"/>
    <s v="19:47"/>
    <x v="1"/>
    <x v="4"/>
    <x v="7"/>
    <x v="2"/>
    <x v="15"/>
    <x v="1"/>
  </r>
  <r>
    <n v="421370"/>
    <s v="Constancia de devolución Maria Almenara"/>
    <s v="Motivos personales-viaje de emergencia"/>
    <s v="Margarita Diaz"/>
    <x v="2054"/>
    <s v="devolución"/>
    <x v="7"/>
    <s v="100286805"/>
    <x v="2"/>
    <x v="3"/>
    <x v="5"/>
    <s v="61"/>
    <s v="Sin responsable"/>
    <s v=""/>
    <x v="4"/>
    <s v="SD"/>
    <d v="2024-08-17T01:00:00"/>
    <s v="16:00-17:00"/>
    <x v="0"/>
    <x v="5"/>
    <x v="7"/>
    <x v="3"/>
    <x v="3"/>
    <x v="1"/>
  </r>
  <r>
    <n v="421422"/>
    <s v="FEEDBACK RECLAMO PEDIDO EQUIVOCADO TIENDA San Miguel #421422"/>
    <s v="pidió un Sweet box y le llego una minimaria de chocolate// tienda enviara la minimaria correcta."/>
    <s v="Carlosteffano Amador Orbegoso"/>
    <x v="2055"/>
    <s v="Cortesía"/>
    <x v="2"/>
    <s v="200011544"/>
    <x v="2"/>
    <x v="4"/>
    <x v="4"/>
    <s v=""/>
    <s v="Tienda Vitrina"/>
    <s v=""/>
    <x v="183"/>
    <s v="SD"/>
    <d v="2024-08-16T01:00:00"/>
    <s v="18:00-19:00"/>
    <x v="0"/>
    <x v="2"/>
    <x v="7"/>
    <x v="0"/>
    <x v="9"/>
    <x v="0"/>
  </r>
  <r>
    <n v="421486"/>
    <s v="Hola José   según lo conversado telefónicamente le hago llegar este mensaje para poder atender su caso."/>
    <s v="Indica que motorizados en tienda propinaron palabras groseras a su novia en la tienda  Tienda indica que solo hay un driver en tienda y que pueden haber sido los motorizados de agregador."/>
    <s v="José Ignacio crousillat"/>
    <x v="2056"/>
    <s v=""/>
    <x v="28"/>
    <s v="SD"/>
    <x v="0"/>
    <x v="0"/>
    <x v="6"/>
    <s v=""/>
    <s v="Sin responsable"/>
    <s v=""/>
    <x v="4"/>
    <s v="SD"/>
    <d v="2024-08-17T00:00:00"/>
    <s v="15:00"/>
    <x v="0"/>
    <x v="7"/>
    <x v="7"/>
    <x v="3"/>
    <x v="3"/>
    <x v="1"/>
  </r>
  <r>
    <n v="421489"/>
    <s v="Hola buenas tardes"/>
    <s v="reclama que motorizado de pedidos ya fue grosero y la insulto  se deriva al cliente a su soporte y se da aviso al soporte de pedidos ya."/>
    <s v="Estefania Soto"/>
    <x v="2057"/>
    <s v="sin reclamo a agregador"/>
    <x v="5"/>
    <s v="1259361379"/>
    <x v="1"/>
    <x v="10"/>
    <x v="3"/>
    <s v=""/>
    <s v="Delivery agregadores"/>
    <s v=""/>
    <x v="23"/>
    <s v="sd"/>
    <d v="2024-08-17T00:00:00"/>
    <s v="15:01"/>
    <x v="0"/>
    <x v="4"/>
    <x v="7"/>
    <x v="2"/>
    <x v="2"/>
    <x v="1"/>
  </r>
  <r>
    <n v="421528"/>
    <s v="FEEDBACK RECLAMO DELIVERY PROPIO TIENDA BARRANCO #421528"/>
    <s v="reclama que su blue velvet 12pz llego golpeada a un costado.Se envía cortesía de 8 galletas de nutella autorizado por Romina."/>
    <s v="Janisse Wais"/>
    <x v="2058"/>
    <s v="Cortesía"/>
    <x v="10"/>
    <s v="100285855"/>
    <x v="2"/>
    <x v="17"/>
    <x v="4"/>
    <s v=""/>
    <s v="Delivery MA"/>
    <s v=""/>
    <x v="26"/>
    <s v="ANTHONY LUCENA"/>
    <d v="2024-08-17T00:00:00"/>
    <s v="15.00-16.00"/>
    <x v="0"/>
    <x v="6"/>
    <x v="7"/>
    <x v="5"/>
    <x v="15"/>
    <x v="0"/>
  </r>
  <r>
    <n v="421586"/>
    <s v="Hola Katiusca  según lo conversado telefónicamente le hago llegar este mensaje para poder atender su caso."/>
    <s v="movimiento   se deriva a su soporte"/>
    <s v="Katiusca Passalacqua"/>
    <x v="2059"/>
    <s v="con reclamo a agregador"/>
    <x v="5"/>
    <s v="1259480083"/>
    <x v="1"/>
    <x v="5"/>
    <x v="3"/>
    <s v=""/>
    <s v="Delivery agregadores"/>
    <s v=""/>
    <x v="26"/>
    <s v="SD"/>
    <d v="2024-08-17T00:00:00"/>
    <s v="17:25"/>
    <x v="0"/>
    <x v="4"/>
    <x v="7"/>
    <x v="2"/>
    <x v="15"/>
    <x v="1"/>
  </r>
  <r>
    <n v="421587"/>
    <s v="Hola Me han enviado un producto que no es lo que pedí"/>
    <s v="solicito combo 4 porciones mas una porcion de red velvet.Le llego una torta de 12 pzs  tienda realiza el envio de los productos correctos y el recojo del producto equivocado."/>
    <s v="Sebastian Burgos"/>
    <x v="2060"/>
    <s v="Se cambia producto al cliente"/>
    <x v="2"/>
    <s v="100287012"/>
    <x v="2"/>
    <x v="1"/>
    <x v="4"/>
    <s v=""/>
    <s v="Tienda Vitrina"/>
    <s v=""/>
    <x v="4"/>
    <s v="sd"/>
    <d v="2024-08-17T00:00:00"/>
    <s v="19:00-21:00"/>
    <x v="0"/>
    <x v="2"/>
    <x v="7"/>
    <x v="0"/>
    <x v="3"/>
    <x v="0"/>
  </r>
  <r>
    <n v="421608"/>
    <s v="Ha enviado una Imagen"/>
    <s v="No le llego dedicatoria  tienda genera el envio."/>
    <s v="Jhoseph Torres"/>
    <x v="2061"/>
    <s v=""/>
    <x v="14"/>
    <s v="100287027"/>
    <x v="2"/>
    <x v="10"/>
    <x v="5"/>
    <s v=""/>
    <s v="Tienda Vitrina"/>
    <s v=""/>
    <x v="4"/>
    <s v="sd"/>
    <d v="2024-08-17T00:00:00"/>
    <s v="20:00-21:00"/>
    <x v="0"/>
    <x v="0"/>
    <x v="7"/>
    <x v="0"/>
    <x v="14"/>
    <x v="0"/>
  </r>
  <r>
    <n v="421619"/>
    <s v="Reclamo elemento extraño san miguel : papel manteca ticket # 421619"/>
    <s v="cliente encontró papel manteca en su porcion de torta de chocolate  agradecemos el feedback y se ofrece nuevo producto. No sabemos si estaba en el disco o dentro el bizchuelo"/>
    <s v="Renato Salinas Huett"/>
    <x v="2062"/>
    <s v="Cortesía - con reclamo a agregador"/>
    <x v="15"/>
    <s v="2190167561"/>
    <x v="1"/>
    <x v="4"/>
    <x v="1"/>
    <s v=""/>
    <s v="Producción"/>
    <s v="papel manteca"/>
    <x v="7"/>
    <s v="sd"/>
    <d v="2024-08-17T00:00:00"/>
    <s v="21:07"/>
    <x v="0"/>
    <x v="1"/>
    <x v="7"/>
    <x v="1"/>
    <x v="4"/>
    <x v="1"/>
  </r>
  <r>
    <n v="421646"/>
    <s v="Hola"/>
    <s v="Pidió redvelvet 12 pzs y 01 topper happy bday  no le llegó el topper  se coordina y tienda le envía el producto faltante."/>
    <s v="Kenny Diaz"/>
    <x v="2063"/>
    <s v="sin reclamo a agregador"/>
    <x v="0"/>
    <s v="1260036631"/>
    <x v="1"/>
    <x v="5"/>
    <x v="3"/>
    <s v=""/>
    <s v="Tienda Vitrina"/>
    <s v=""/>
    <x v="44"/>
    <s v="sd"/>
    <d v="2024-08-18T00:00:00"/>
    <s v="08:43"/>
    <x v="0"/>
    <x v="0"/>
    <x v="7"/>
    <x v="0"/>
    <x v="22"/>
    <x v="0"/>
  </r>
  <r>
    <n v="421663"/>
    <s v="Constancia de devolución Maria Almenara"/>
    <s v="tienda nos pide ofrecer cambio de producto combo playero por Combo verano desayuno cliente no puede ya que necesita salir 9 en punto y no puede esperar 1 minuto despues de las 9  cliente pide cancelar compra   se le ofrece detalle por la incomodidad."/>
    <s v="Jean Anca Denegri"/>
    <x v="2064"/>
    <s v="Pedidos Fuera de hora - Stock 86 - Cortesía - devolución"/>
    <x v="3"/>
    <s v="100286571"/>
    <x v="2"/>
    <x v="4"/>
    <x v="4"/>
    <s v="95.00"/>
    <s v="Tienda Supervisor"/>
    <s v=""/>
    <x v="4"/>
    <s v="sd"/>
    <d v="2024-08-18T00:00:00"/>
    <s v="08.00-09.00"/>
    <x v="0"/>
    <x v="3"/>
    <x v="7"/>
    <x v="0"/>
    <x v="3"/>
    <x v="0"/>
  </r>
  <r>
    <n v="421682"/>
    <s v="Reclamo mala atención tienda: AEROPUERTO Ticket: 421682"/>
    <s v="reclama que las mesas estaban sucias y que el personal no le saludo y le dieron la espalda en todo momento se agradece el feedback."/>
    <s v="Giovanny Humberto Zevallos Mogrovejo"/>
    <x v="2065"/>
    <s v=""/>
    <x v="3"/>
    <s v="2400042835"/>
    <x v="0"/>
    <x v="11"/>
    <x v="0"/>
    <s v=""/>
    <s v="Tienda"/>
    <s v=""/>
    <x v="4"/>
    <s v="sd"/>
    <d v="2024-08-18T00:00:00"/>
    <s v="11:58"/>
    <x v="0"/>
    <x v="3"/>
    <x v="7"/>
    <x v="0"/>
    <x v="3"/>
    <x v="0"/>
  </r>
  <r>
    <n v="421754"/>
    <s v="Hola"/>
    <s v="no le llegó tarjeta impresa  se coordina con tienda y se envía."/>
    <s v="Itala Bertolotti"/>
    <x v="2066"/>
    <s v=""/>
    <x v="8"/>
    <s v="100287089"/>
    <x v="2"/>
    <x v="13"/>
    <x v="4"/>
    <s v=""/>
    <s v="Tienda Vitrina"/>
    <s v=""/>
    <x v="4"/>
    <s v="sd"/>
    <d v="2024-08-18T00:00:00"/>
    <s v="12.00-13.00"/>
    <x v="0"/>
    <x v="0"/>
    <x v="7"/>
    <x v="0"/>
    <x v="7"/>
    <x v="0"/>
  </r>
  <r>
    <n v="421755"/>
    <s v="Sería ideal haber.recibido lo que pedi"/>
    <s v="cliente indica que no le llego la dedicatoria en su torta y lo solicito en su compra.Tienda envia la dedicatoria."/>
    <s v="Lucia Mercedes Torpoco"/>
    <x v="2067"/>
    <s v=""/>
    <x v="14"/>
    <s v="2400095968"/>
    <x v="0"/>
    <x v="4"/>
    <x v="5"/>
    <s v=""/>
    <s v="Tienda Vitrina"/>
    <s v=""/>
    <x v="4"/>
    <s v="sd"/>
    <d v="2024-08-18T00:00:00"/>
    <s v="16.33"/>
    <x v="0"/>
    <x v="0"/>
    <x v="7"/>
    <x v="0"/>
    <x v="14"/>
    <x v="0"/>
  </r>
  <r>
    <n v="421794"/>
    <s v="Hoy recibí mi Orden #100286701 y la verdad que me sentí estafada  compré como siempre la “mini María” y me sorprendió cuando lo abrimos y el tamaño de la torta se había reducido mínimo un 25%… sin avisar previamente al cliente de un cambio de este tipo..."/>
    <s v="solicito una minimaria bruselina de chocolate con lucuma indica que es mas pequeña de lo normal// se le explica que los moldes de nuestras minimarias no han cambiado y el tamaño es el de siempre.Cliente entiende."/>
    <s v="Rosalia Tami"/>
    <x v="2068"/>
    <s v=""/>
    <x v="28"/>
    <s v="100286701"/>
    <x v="2"/>
    <x v="1"/>
    <x v="4"/>
    <s v=""/>
    <s v="Sin responsable"/>
    <s v=""/>
    <x v="2"/>
    <s v="SD"/>
    <d v="2024-08-18T01:00:00"/>
    <s v="12:00-13:00"/>
    <x v="0"/>
    <x v="7"/>
    <x v="7"/>
    <x v="3"/>
    <x v="2"/>
    <x v="1"/>
  </r>
  <r>
    <n v="421800"/>
    <s v="FEEDBACK RECLAMO PEDIDO EQUIVOCADO TIENDA Aramburu  #421800"/>
    <s v="solicito una minimaria bruselina de vainilla y fresas   le llego una porción  de torta de chocolate y una porción de bruselina de chocolate lucuma   tienda envió el producto correcto."/>
    <s v="Ingrid Jauregui  Lozano"/>
    <x v="2069"/>
    <s v="Cortesía - sin reclamo a agregador"/>
    <x v="2"/>
    <s v="2190243745"/>
    <x v="1"/>
    <x v="3"/>
    <x v="1"/>
    <s v=""/>
    <s v="Tienda Vitrina"/>
    <s v=""/>
    <x v="18"/>
    <s v="Piero Ordóñez"/>
    <d v="2024-08-18T00:00:00"/>
    <s v="17:06"/>
    <x v="0"/>
    <x v="2"/>
    <x v="7"/>
    <x v="0"/>
    <x v="10"/>
    <x v="0"/>
  </r>
  <r>
    <n v="421812"/>
    <s v="Hola Tatiana   según lo conversado telefónicamente le hago llegar este mensaje para poder atender su caso."/>
    <s v="reclama que su porción de bruselina vainilla y fresas le falta una parte de la galleta  se coordina recojo en tienda de una nueva porción tienda demoro 5min para la entrega."/>
    <s v="Tatiana Dongo"/>
    <x v="2070"/>
    <s v="Cortesía"/>
    <x v="22"/>
    <s v="SD"/>
    <x v="0"/>
    <x v="19"/>
    <x v="0"/>
    <s v=""/>
    <s v="Tienda Vitrina"/>
    <s v=""/>
    <x v="5"/>
    <s v="SD"/>
    <d v="2024-08-18T00:00:00"/>
    <s v="17:00"/>
    <x v="0"/>
    <x v="3"/>
    <x v="7"/>
    <x v="0"/>
    <x v="4"/>
    <x v="0"/>
  </r>
  <r>
    <n v="421819"/>
    <s v="Ha enviado una Imagen"/>
    <s v="reclama que la porción de pie de limon es muy pequeña  deja de responder y no brinda mayor detalle ni celular."/>
    <s v="Stephanie "/>
    <x v="2071"/>
    <s v="sin télefono"/>
    <x v="28"/>
    <s v="SD"/>
    <x v="3"/>
    <x v="14"/>
    <x v="2"/>
    <s v=""/>
    <s v="SD"/>
    <s v=""/>
    <x v="15"/>
    <s v="SD"/>
    <d v="2024-08-18T00:00:00"/>
    <s v="sd"/>
    <x v="0"/>
    <x v="7"/>
    <x v="7"/>
    <x v="1"/>
    <x v="4"/>
    <x v="1"/>
  </r>
  <r>
    <n v="421848"/>
    <s v="Reclamo mala atención Camacho Ticket: 421848"/>
    <s v="reclama que consulto stock de porcion de pie de pecanas y le respondieron de forma cortante indicando que no venden el producto// se pide disculpas y se agradece comunicacion."/>
    <s v="Tiffany Santa María Rivera"/>
    <x v="2072"/>
    <s v=""/>
    <x v="3"/>
    <s v="SD"/>
    <x v="0"/>
    <x v="7"/>
    <x v="6"/>
    <s v=""/>
    <s v="Tienda Vitrina"/>
    <s v=""/>
    <x v="4"/>
    <s v="SD"/>
    <d v="2024-08-17T01:00:00"/>
    <s v="19:00"/>
    <x v="0"/>
    <x v="3"/>
    <x v="7"/>
    <x v="0"/>
    <x v="3"/>
    <x v="0"/>
  </r>
  <r>
    <n v="421901"/>
    <s v="Hola ¡  somos de Maria Almenara! Hemos intentado comunicarnos contigo para avisarte que tu pedido está listo en tienda para el recojo."/>
    <s v="10 minutos de retraso  tienda no tenía el pedido listo. Tienda menciona que lo entrego en el rango ofrecido   se agradece feedback al cliente."/>
    <s v="Juan Salazar"/>
    <x v="2073"/>
    <s v=""/>
    <x v="4"/>
    <s v="2400002391"/>
    <x v="0"/>
    <x v="18"/>
    <x v="5"/>
    <s v=""/>
    <s v="Tienda Vitrina"/>
    <s v=""/>
    <x v="4"/>
    <s v="SD"/>
    <d v="2024-08-19T01:00:00"/>
    <s v="08:00-09:00"/>
    <x v="0"/>
    <x v="3"/>
    <x v="7"/>
    <x v="0"/>
    <x v="3"/>
    <x v="0"/>
  </r>
  <r>
    <n v="421909"/>
    <s v="Quería expresar mi fastidio por el servicio que me brindaron ayer. Solicité una bruselina de fresa con un mensaje:  Feliz viaje itokillo . La llevé a mi reunión y cuando abro la caja dice: Feliz cumple itokillo. Gran error! Hay personas que por creenci..."/>
    <s v="Dedicatoria errada  se ofrece una cortesía  cliente no desea. Se ofrece disculpas."/>
    <s v="Yirka Panizo"/>
    <x v="2074"/>
    <s v=""/>
    <x v="14"/>
    <s v="100287124"/>
    <x v="2"/>
    <x v="1"/>
    <x v="4"/>
    <s v=""/>
    <s v="Tienda Vitrina"/>
    <s v=""/>
    <x v="4"/>
    <s v="SD"/>
    <d v="2024-08-18T00:00:00"/>
    <s v="13:00-14:00"/>
    <x v="0"/>
    <x v="0"/>
    <x v="7"/>
    <x v="0"/>
    <x v="14"/>
    <x v="0"/>
  </r>
  <r>
    <n v="421915"/>
    <s v="Hola ¡  según lo conversado telefónicamente le hago llegar este mensaje para poder atender su caso."/>
    <s v="Reclama que el tamaño de la porción de bruselina chocolate &amp; lúcuma no es el correcto.  Se valida que no es el corte correcto  Se ofrece detalle"/>
    <s v="Kiara Forzant"/>
    <x v="2075"/>
    <s v="Cortesía - no comprador"/>
    <x v="22"/>
    <s v="100287162"/>
    <x v="2"/>
    <x v="8"/>
    <x v="4"/>
    <s v=""/>
    <s v="Tienda Vitrina"/>
    <s v="Mala presentación"/>
    <x v="134"/>
    <s v="SD"/>
    <d v="2024-08-18T01:00:00"/>
    <s v="16:00-17:00"/>
    <x v="0"/>
    <x v="3"/>
    <x v="7"/>
    <x v="0"/>
    <x v="4"/>
    <x v="0"/>
  </r>
  <r>
    <n v="421930"/>
    <s v="María Almenara"/>
    <s v="cliente indica que realizo compra por agregador y le realizaron un cobro doble  se le deriva a su soporte."/>
    <s v="Tamara Cuevas"/>
    <x v="2076"/>
    <s v=""/>
    <x v="5"/>
    <s v="sd"/>
    <x v="1"/>
    <x v="14"/>
    <x v="6"/>
    <s v=""/>
    <s v="Delivery agregadores"/>
    <s v=""/>
    <x v="4"/>
    <s v="sd"/>
    <d v="2024-08-19T00:00:00"/>
    <s v="sd"/>
    <x v="0"/>
    <x v="4"/>
    <x v="7"/>
    <x v="2"/>
    <x v="3"/>
    <x v="1"/>
  </r>
  <r>
    <n v="421931"/>
    <s v="Hola"/>
    <s v="cliente indica que el relleno y azúcar de su cajita de alfajores es muy abundante   se explica caracteristicas del producto.Cliente entiende."/>
    <s v="Roger Torres"/>
    <x v="2077"/>
    <s v=""/>
    <x v="28"/>
    <s v="SD"/>
    <x v="0"/>
    <x v="17"/>
    <x v="0"/>
    <s v=""/>
    <s v="Sin responsable"/>
    <s v=""/>
    <x v="6"/>
    <s v="SD"/>
    <d v="2024-08-18T00:00:00"/>
    <s v="15:00-16:00"/>
    <x v="0"/>
    <x v="7"/>
    <x v="7"/>
    <x v="3"/>
    <x v="5"/>
    <x v="1"/>
  </r>
  <r>
    <n v="421939"/>
    <s v="Hola! Pedí por su página web un box de alfajores para regalar porque allí se podía agregar una nota impresa pero no llegó con eso"/>
    <s v="No llegó tarjeta impresa. Si figura el mensaje en el sistema. Tienda indica que no sabían que en Aimo hay esa opción. Se coordina envío"/>
    <s v="Valeria Alejandra Davila Fachin"/>
    <x v="2078"/>
    <s v="sin télefono"/>
    <x v="8"/>
    <s v="LAMAR-20240819-0001"/>
    <x v="8"/>
    <x v="1"/>
    <x v="11"/>
    <s v=""/>
    <s v="Tienda Vitrina"/>
    <s v=""/>
    <x v="4"/>
    <s v="SD"/>
    <d v="2024-08-19T00:00:00"/>
    <s v="sd"/>
    <x v="0"/>
    <x v="0"/>
    <x v="7"/>
    <x v="0"/>
    <x v="7"/>
    <x v="0"/>
  </r>
  <r>
    <n v="422046"/>
    <s v="Atención Libro de Reclamos"/>
    <s v="MAAL-001-0928 reclama que pidió varios productos  no le entregaron croissant clasico ma  tienda indica que fue error de ellos. Cliente se acercará a recoger."/>
    <s v="María Virginia Ponte Matos"/>
    <x v="2079"/>
    <s v="Libro de reclamaciones"/>
    <x v="23"/>
    <s v="2400002852"/>
    <x v="0"/>
    <x v="18"/>
    <x v="0"/>
    <s v=""/>
    <s v="Tienda Vitrina"/>
    <s v=""/>
    <x v="184"/>
    <s v="SD"/>
    <d v="2024-08-19T00:00:00"/>
    <s v="12:48"/>
    <x v="1"/>
    <x v="0"/>
    <x v="7"/>
    <x v="0"/>
    <x v="68"/>
    <x v="0"/>
  </r>
  <r>
    <n v="422128"/>
    <s v="Hola quería comentarles que estoy en el María almenara de 2 de mayo y llevo media hora esperando por un cinammon roll y una bruselina de Lúcuma. Nos indicaron que demoraría máximo 15 min  pero llevamos 30 min esperando y nada. Tienen que ver una forma ..."/>
    <s v="Reclama 15 min de retraso en la entrega de su  porción de bruselina de lúcuma   no le parece que se priorice las entregas a los Rappis- Peyas / tienda menciona que indico 15 min de espera y salio en ese tiempo/ Se agradece feedback."/>
    <s v="Rodrigo "/>
    <x v="2080"/>
    <s v=""/>
    <x v="28"/>
    <s v="2400056199"/>
    <x v="0"/>
    <x v="13"/>
    <x v="0"/>
    <s v=""/>
    <s v="Sin responsable"/>
    <s v=""/>
    <x v="18"/>
    <s v="sd"/>
    <d v="2024-08-19T00:00:00"/>
    <s v="20:00-21:00"/>
    <x v="0"/>
    <x v="7"/>
    <x v="7"/>
    <x v="3"/>
    <x v="10"/>
    <x v="1"/>
  </r>
  <r>
    <n v="422196"/>
    <s v="Buenos días"/>
    <s v="Reclama que se realizó cobro doble  se valida en izipay y  sale pago denegado.  Se le brinda información al cliente."/>
    <s v="Blanca Fabiola Carolina Toso Quiñones"/>
    <x v="2081"/>
    <s v=""/>
    <x v="28"/>
    <s v="100285184"/>
    <x v="2"/>
    <x v="5"/>
    <x v="4"/>
    <s v=""/>
    <s v="Sin responsable"/>
    <s v=""/>
    <x v="37"/>
    <s v="SD"/>
    <d v="2024-08-11T00:00:00"/>
    <s v="15.00-16.00"/>
    <x v="0"/>
    <x v="7"/>
    <x v="7"/>
    <x v="3"/>
    <x v="15"/>
    <x v="1"/>
  </r>
  <r>
    <n v="422317"/>
    <s v="Atención al libro de reclamos"/>
    <s v="MAAL-001-0929 Reclama que nos demoramos 30 min más al tiempo ofrecido. Tienda tenía el pedido listo  pero no había driver. Indican que es tema de aimofood. Se ofrece detalle"/>
    <s v="Eliana Hernando Ramos"/>
    <x v="2082"/>
    <s v="Pedidos Fuera de hora - Libro de reclamaciones - Cortesía"/>
    <x v="21"/>
    <s v="MARI-20240820-0001"/>
    <x v="8"/>
    <x v="12"/>
    <x v="11"/>
    <s v=""/>
    <s v="Operaciones"/>
    <s v=""/>
    <x v="4"/>
    <s v="sd"/>
    <d v="2024-08-20T00:00:00"/>
    <s v="16:30"/>
    <x v="1"/>
    <x v="3"/>
    <x v="7"/>
    <x v="1"/>
    <x v="3"/>
    <x v="1"/>
  </r>
  <r>
    <n v="422338"/>
    <s v="FEEDBACK RECLAMO PEDIDO EQUIVOCADO TIENDA La Encalada # 422338"/>
    <s v="Pidio minimaria cheesecake de oreo no le llegó porción cheesecake de oreo. Se coordina envío del producto correcto."/>
    <s v="Karen Galindo"/>
    <x v="2083"/>
    <s v="Cortesía - sin reclamo a agregador"/>
    <x v="2"/>
    <s v="2190383507"/>
    <x v="1"/>
    <x v="8"/>
    <x v="1"/>
    <s v=""/>
    <s v="Tienda Vitrina"/>
    <s v=""/>
    <x v="25"/>
    <s v="sd"/>
    <d v="2024-08-20T00:00:00"/>
    <s v="16:49"/>
    <x v="0"/>
    <x v="2"/>
    <x v="7"/>
    <x v="0"/>
    <x v="4"/>
    <x v="0"/>
  </r>
  <r>
    <n v="422349"/>
    <s v="Reclamo calidad de producto tienda aeropuerto: duro ticket # 422349"/>
    <s v="Reclama que la base de su tartaleta personal está muy dura  no la puede romper con la cuchara. Tienda indica que la galleta no se endurece.Calidad menciona que falta que se humedesca .Se ofrece un nuevo producto."/>
    <s v="Karina Bedregal"/>
    <x v="2084"/>
    <s v=""/>
    <x v="1"/>
    <s v="2400043381"/>
    <x v="0"/>
    <x v="11"/>
    <x v="0"/>
    <s v=""/>
    <s v="SD"/>
    <s v="Duro"/>
    <x v="70"/>
    <s v="sd"/>
    <d v="2024-08-20T00:00:00"/>
    <s v="17.44"/>
    <x v="0"/>
    <x v="1"/>
    <x v="7"/>
    <x v="1"/>
    <x v="30"/>
    <x v="1"/>
  </r>
  <r>
    <n v="422361"/>
    <s v="Buenas noches"/>
    <s v="No le entregaron la tarjeta impresa solicitada  solicita envio de manera virtual.Se entrega la dedicatoria al correo ."/>
    <s v="Lesly Valenzuela"/>
    <x v="2085"/>
    <s v=""/>
    <x v="8"/>
    <s v="100287592"/>
    <x v="2"/>
    <x v="15"/>
    <x v="4"/>
    <s v=""/>
    <s v="Tienda Vitrina"/>
    <s v=""/>
    <x v="4"/>
    <s v="sd"/>
    <d v="2024-08-20T00:00:00"/>
    <s v="12:00-13:00"/>
    <x v="0"/>
    <x v="0"/>
    <x v="7"/>
    <x v="0"/>
    <x v="7"/>
    <x v="0"/>
  </r>
  <r>
    <n v="422377"/>
    <s v="Ha enviado una Imagen"/>
    <s v="No le entregaron su  mousse de limon pomo  se coordina el envío."/>
    <s v="Andrea Hijar"/>
    <x v="2086"/>
    <s v=""/>
    <x v="0"/>
    <s v="2400098468"/>
    <x v="0"/>
    <x v="4"/>
    <x v="0"/>
    <s v=""/>
    <s v="Tienda Vitrina"/>
    <s v=""/>
    <x v="104"/>
    <s v="sd"/>
    <d v="2024-08-20T00:00:00"/>
    <s v="21.19"/>
    <x v="0"/>
    <x v="0"/>
    <x v="7"/>
    <x v="0"/>
    <x v="41"/>
    <x v="0"/>
  </r>
  <r>
    <n v="422456"/>
    <s v="Ha enviado una Imagen"/>
    <s v="Cliente menciona que le llegaron 15 minialfajores cuando deberia tener 21 minialfajores  tienda menciona que envio completo  se envia caja de alfajores por cliente insistente."/>
    <s v="Priscilla Sotela"/>
    <x v="2087"/>
    <s v=""/>
    <x v="0"/>
    <s v="100287465"/>
    <x v="2"/>
    <x v="8"/>
    <x v="4"/>
    <s v=""/>
    <s v="Tienda Vitrina"/>
    <s v=""/>
    <x v="152"/>
    <s v="sd"/>
    <d v="2024-08-21T00:00:00"/>
    <s v="09.00-10.00"/>
    <x v="0"/>
    <x v="0"/>
    <x v="7"/>
    <x v="0"/>
    <x v="9"/>
    <x v="0"/>
  </r>
  <r>
    <n v="422481"/>
    <s v="Reclamo mala atención MA Precursores Ticket #422481"/>
    <s v="Reclama que mesa exterior de local digital esta sucio y que no es higienico. Nos intentamos comunicar con la cliente sin éxito."/>
    <s v="Ingrid "/>
    <x v="2088"/>
    <s v=""/>
    <x v="3"/>
    <s v="sd"/>
    <x v="0"/>
    <x v="9"/>
    <x v="0"/>
    <s v=""/>
    <s v="Tienda"/>
    <s v=""/>
    <x v="4"/>
    <s v="sd"/>
    <d v="2024-08-21T00:00:00"/>
    <s v="sd"/>
    <x v="0"/>
    <x v="3"/>
    <x v="7"/>
    <x v="0"/>
    <x v="3"/>
    <x v="0"/>
  </r>
  <r>
    <n v="422499"/>
    <s v="#422499 DEVOLUCION (IRMA GARAYCOCHEA)"/>
    <s v="Reclama que le indicaron que el keke de zanahoria era gluten free  tienda indica que no dieron esa información  se hará devolución del producto."/>
    <s v="Irma Graciela Garaycochea Bazan"/>
    <x v="2089"/>
    <s v="devolución"/>
    <x v="28"/>
    <s v="2400049411"/>
    <x v="0"/>
    <x v="0"/>
    <x v="0"/>
    <s v=""/>
    <s v="Sin responsable"/>
    <s v=""/>
    <x v="36"/>
    <s v="sd"/>
    <d v="2024-08-21T00:00:00"/>
    <s v="12:57"/>
    <x v="0"/>
    <x v="7"/>
    <x v="7"/>
    <x v="3"/>
    <x v="11"/>
    <x v="1"/>
  </r>
  <r>
    <n v="422511"/>
    <s v="FEEDBACK RECLAMO FECHA EQUIVOCADA TIENDA Aramburu #422511"/>
    <s v="el pedido tiene fecha de entrega para 22/08/2024 y lo sacaron el 21/08/2024.Tienda enviara el producto en la fecha correcta asumiendo la guia."/>
    <s v="Silvia Solidoro Moreno"/>
    <x v="2090"/>
    <s v=""/>
    <x v="2"/>
    <s v="100287899"/>
    <x v="2"/>
    <x v="3"/>
    <x v="4"/>
    <s v=""/>
    <s v="Tienda Vitrina"/>
    <s v=""/>
    <x v="26"/>
    <s v="SD"/>
    <d v="2024-08-21T01:00:00"/>
    <s v="14:00-15:00"/>
    <x v="0"/>
    <x v="2"/>
    <x v="7"/>
    <x v="0"/>
    <x v="15"/>
    <x v="0"/>
  </r>
  <r>
    <n v="422540"/>
    <s v="Reclamo mala atención - La Mar - Ticket: 422540"/>
    <s v="Indica que en caja no le brindaron información en donde recibir el producto  al no saber se acerco a vitrina  pregunto pero no le respondieron. Cliente por la actitud cancela el pedido y no recibe disculpas. Se ofrece disculpas y se tomará como feedback"/>
    <s v="Carla Zubiate Heredia"/>
    <x v="2091"/>
    <s v=""/>
    <x v="3"/>
    <s v="SD"/>
    <x v="0"/>
    <x v="1"/>
    <x v="0"/>
    <s v=""/>
    <s v="Tienda"/>
    <s v=""/>
    <x v="4"/>
    <s v="SD"/>
    <d v="2024-08-21T00:00:00"/>
    <s v="11:00"/>
    <x v="0"/>
    <x v="3"/>
    <x v="7"/>
    <x v="0"/>
    <x v="3"/>
    <x v="0"/>
  </r>
  <r>
    <n v="422554"/>
    <s v="Reclamo mala atención call center ticket :422554"/>
    <s v="Reclama que no le entregaron su pedido porque no respondió llamadas.  Rappi indicó que el producto regresadaba a tienda. Rappi hizo la devolución y se comunico con el cliente."/>
    <s v="Vanessa Caro"/>
    <x v="2092"/>
    <s v="con reclamo a agregador"/>
    <x v="5"/>
    <s v="2190361251"/>
    <x v="1"/>
    <x v="4"/>
    <x v="1"/>
    <s v=""/>
    <s v="Delivery agregadores"/>
    <s v=""/>
    <x v="17"/>
    <s v="sd"/>
    <d v="2024-08-20T00:00:00"/>
    <s v="11:35"/>
    <x v="0"/>
    <x v="4"/>
    <x v="7"/>
    <x v="2"/>
    <x v="2"/>
    <x v="1"/>
  </r>
  <r>
    <n v="422592"/>
    <s v="FEEDBACK RECLAMO PEDIDO EQUIVOCADO TIENDA PASO 28 #422592"/>
    <s v="solicitó varios productos entre ellos 2 porciones de torta de chocolate y se le entregó 2 mousse de chocolate. Se entrega el producto correcto"/>
    <s v="Natalie Rodriguez"/>
    <x v="2093"/>
    <s v="Cortesía - sin reclamo a agregador"/>
    <x v="2"/>
    <s v="2190448444"/>
    <x v="1"/>
    <x v="2"/>
    <x v="1"/>
    <s v="32.00"/>
    <s v="Tienda Vitrina"/>
    <s v=""/>
    <x v="69"/>
    <s v="SD"/>
    <d v="2024-08-21T00:00:00"/>
    <s v="16:43"/>
    <x v="0"/>
    <x v="2"/>
    <x v="7"/>
    <x v="0"/>
    <x v="29"/>
    <x v="0"/>
  </r>
  <r>
    <n v="422608"/>
    <s v="Libro de reclamaciones Nº10 no procede - Camacho - Ticket 422608"/>
    <s v="Libro de reclamaciones Nº10  cliente reclama que el cashdro le dio demasiado centimos al momento del vuelto 20 soles.Tienda le cambio por un billete de 10 soles.No dejo registrados sus datos para comunicarnos."/>
    <s v="SD "/>
    <x v="2094"/>
    <s v="Libro de reclamaciones"/>
    <x v="9"/>
    <s v="SD"/>
    <x v="0"/>
    <x v="7"/>
    <x v="0"/>
    <s v=""/>
    <s v="Proveedor"/>
    <s v=""/>
    <x v="4"/>
    <s v="cashdro"/>
    <d v="2024-08-21T00:00:00"/>
    <s v="16.00-17.00"/>
    <x v="1"/>
    <x v="3"/>
    <x v="7"/>
    <x v="1"/>
    <x v="3"/>
    <x v="1"/>
  </r>
  <r>
    <n v="422674"/>
    <s v="Constancia de devolución Maria Almenara"/>
    <s v="Ya no desea la compra"/>
    <s v="Cinthya Abarca"/>
    <x v="2095"/>
    <s v="devolución"/>
    <x v="7"/>
    <s v="100288094"/>
    <x v="2"/>
    <x v="8"/>
    <x v="4"/>
    <s v="126.00"/>
    <s v="Sin responsable"/>
    <s v=""/>
    <x v="4"/>
    <s v="sd"/>
    <d v="2024-08-22T00:00:00"/>
    <s v="13:00-14:00"/>
    <x v="0"/>
    <x v="5"/>
    <x v="7"/>
    <x v="3"/>
    <x v="3"/>
    <x v="1"/>
  </r>
  <r>
    <n v="422679"/>
    <s v="Mejoren sus cafes"/>
    <s v="Feedback para mejorar el cafe  se agradece comentario"/>
    <s v="Vanessa Roca"/>
    <x v="2096"/>
    <s v="sin télefono"/>
    <x v="28"/>
    <s v="SD"/>
    <x v="0"/>
    <x v="4"/>
    <x v="2"/>
    <s v=""/>
    <s v="Sin responsable"/>
    <s v=""/>
    <x v="18"/>
    <s v="SD"/>
    <d v="2024-08-22T00:00:00"/>
    <s v="SD"/>
    <x v="0"/>
    <x v="7"/>
    <x v="7"/>
    <x v="3"/>
    <x v="10"/>
    <x v="1"/>
  </r>
  <r>
    <n v="422741"/>
    <s v="Hola Katy  nos comunicamos de Maria Almenara  con relación a una consulta sobre tu pedido efectuado.  En caso no puedas atendernos por esta vía  puedes  comunicarte con nosotros al 6429751. Que tengas un dulce día!"/>
    <s v="reclama que no llego su tarjeta impresa  se envia junto con un detalle."/>
    <s v="Katy Alarcón"/>
    <x v="2097"/>
    <s v="Cortesía - EncuestaEC"/>
    <x v="8"/>
    <s v="100288097"/>
    <x v="2"/>
    <x v="7"/>
    <x v="4"/>
    <s v="9.00"/>
    <s v="Tienda Vitrina"/>
    <s v=""/>
    <x v="4"/>
    <s v="sd"/>
    <d v="2024-08-22T00:00:00"/>
    <s v="10:00-11:00"/>
    <x v="0"/>
    <x v="0"/>
    <x v="7"/>
    <x v="0"/>
    <x v="7"/>
    <x v="0"/>
  </r>
  <r>
    <n v="422801"/>
    <s v="Hola Alicia  según lo conversado telefónicamente le hago llegar este mensaje para poder atender su caso."/>
    <s v="Cliente indica que solicito un msm de dedicatoria y le pusieron un mensaje diferente  se cordina con tienda envio de la  dedicatoria correcta."/>
    <s v="Alicia Pizarro Atahualpa"/>
    <x v="2098"/>
    <s v=""/>
    <x v="14"/>
    <s v="sd"/>
    <x v="0"/>
    <x v="10"/>
    <x v="0"/>
    <s v=""/>
    <s v="Tienda Vitrina"/>
    <s v=""/>
    <x v="4"/>
    <s v="sd"/>
    <d v="2024-08-22T00:00:00"/>
    <s v="13:00-14:00"/>
    <x v="0"/>
    <x v="0"/>
    <x v="7"/>
    <x v="0"/>
    <x v="14"/>
    <x v="0"/>
  </r>
  <r>
    <n v="422890"/>
    <s v="Constancia de devolución Maria Almenara"/>
    <s v="ya no desea la compra"/>
    <s v="Luis Enrique Ramirez Mallma"/>
    <x v="2099"/>
    <s v="devolución"/>
    <x v="7"/>
    <s v="100288332"/>
    <x v="2"/>
    <x v="3"/>
    <x v="4"/>
    <s v="91.00"/>
    <s v="Sin responsable"/>
    <s v=""/>
    <x v="4"/>
    <s v="SD"/>
    <d v="2024-08-23T00:00:00"/>
    <s v="11:00-12:00"/>
    <x v="0"/>
    <x v="5"/>
    <x v="7"/>
    <x v="3"/>
    <x v="3"/>
    <x v="1"/>
  </r>
  <r>
    <n v="422919"/>
    <s v="Constancia de devolución Maria Almenara"/>
    <s v="Ya no desea la compra  solicita anulacion"/>
    <s v="Azucena Montoya"/>
    <x v="2100"/>
    <s v="devolución"/>
    <x v="7"/>
    <s v="100288353"/>
    <x v="2"/>
    <x v="3"/>
    <x v="4"/>
    <s v="105"/>
    <s v="Sin responsable"/>
    <s v=""/>
    <x v="4"/>
    <s v="sd"/>
    <d v="2024-08-23T00:00:00"/>
    <s v="15.00-16.00"/>
    <x v="0"/>
    <x v="5"/>
    <x v="7"/>
    <x v="3"/>
    <x v="3"/>
    <x v="1"/>
  </r>
  <r>
    <n v="422955"/>
    <s v="Hola buenas noches"/>
    <s v="reclama que no llego la dedicatoria   se encontraba volteada .Cliente agradece comunicacion."/>
    <s v="Juan Alberto Gomez"/>
    <x v="2101"/>
    <s v=""/>
    <x v="28"/>
    <s v="2400099224"/>
    <x v="0"/>
    <x v="4"/>
    <x v="0"/>
    <s v=""/>
    <s v="Sin responsable"/>
    <s v=""/>
    <x v="27"/>
    <s v="sd"/>
    <d v="2024-08-22T00:00:00"/>
    <s v="20:19"/>
    <x v="0"/>
    <x v="7"/>
    <x v="7"/>
    <x v="3"/>
    <x v="1"/>
    <x v="1"/>
  </r>
  <r>
    <n v="422973"/>
    <s v=""/>
    <s v="subio un estado de minimaria bluevelvet llegó destrozada  no se tienen más datos y no responde"/>
    <s v="Marco Isaac Suarez"/>
    <x v="2102"/>
    <s v="Contacto fuera de horario - sin télefono"/>
    <x v="28"/>
    <s v="sd"/>
    <x v="3"/>
    <x v="14"/>
    <x v="6"/>
    <s v=""/>
    <s v="SD"/>
    <s v=""/>
    <x v="38"/>
    <s v="sd"/>
    <d v="2024-08-22T00:00:00"/>
    <s v="sd"/>
    <x v="0"/>
    <x v="7"/>
    <x v="7"/>
    <x v="1"/>
    <x v="2"/>
    <x v="1"/>
  </r>
  <r>
    <n v="422991"/>
    <s v="Reclamo mala atención MA Aeropuerto Ticket #422991"/>
    <s v="mala atencion pesimo servicio. Tienda menciona que el cliente no quiso esperar 8min para la entrega del producto. No responde llamadas."/>
    <s v="Diana "/>
    <x v="2103"/>
    <s v="HON"/>
    <x v="3"/>
    <s v="sd"/>
    <x v="0"/>
    <x v="11"/>
    <x v="0"/>
    <s v=""/>
    <s v="Tienda Vitrina"/>
    <s v=""/>
    <x v="4"/>
    <s v="sd"/>
    <d v="2024-08-23T00:00:00"/>
    <s v="4:46"/>
    <x v="0"/>
    <x v="3"/>
    <x v="7"/>
    <x v="0"/>
    <x v="3"/>
    <x v="0"/>
  </r>
  <r>
    <n v="423033"/>
    <s v="Reclamo mala atención MA Aeropuerto Ticket #423033"/>
    <s v="reclama que en la sede del aeropuerto no la atendieron y desorden en el mostrador y cocina con platos sucios.Se pide disculpas y se agradece comunicacion."/>
    <s v="Anna "/>
    <x v="2104"/>
    <s v=""/>
    <x v="3"/>
    <s v="sd"/>
    <x v="0"/>
    <x v="11"/>
    <x v="0"/>
    <s v=""/>
    <s v="Tienda Vitrina"/>
    <s v=""/>
    <x v="4"/>
    <s v="sd"/>
    <d v="2024-08-23T00:00:00"/>
    <s v="3:56"/>
    <x v="0"/>
    <x v="3"/>
    <x v="7"/>
    <x v="0"/>
    <x v="3"/>
    <x v="0"/>
  </r>
  <r>
    <n v="423042"/>
    <s v="Hola Carla  según lo conversado telefónicamente le hago llegar este mensaje para poder atender su caso."/>
    <s v="reclama que no llego la tarjeta impresa   se ofrece envio junto con una galleta"/>
    <s v="Carla Núñez del Prado"/>
    <x v="2105"/>
    <s v="EncuestaEC"/>
    <x v="8"/>
    <s v="100287260"/>
    <x v="2"/>
    <x v="0"/>
    <x v="4"/>
    <s v=""/>
    <s v="Tienda Vitrina"/>
    <s v=""/>
    <x v="4"/>
    <s v="sd"/>
    <d v="2024-08-23T00:00:00"/>
    <s v="10:00-11:00"/>
    <x v="0"/>
    <x v="0"/>
    <x v="7"/>
    <x v="0"/>
    <x v="7"/>
    <x v="0"/>
  </r>
  <r>
    <n v="423109"/>
    <s v="Buenas tardes"/>
    <s v="Pidio varios productos pero faltó el combo 4 porciones. Tienda menciona que no le salio en la boleta.Se envia el producto faltante."/>
    <s v="Xiomara Sayaname"/>
    <x v="2106"/>
    <s v=""/>
    <x v="0"/>
    <s v="100288570"/>
    <x v="2"/>
    <x v="8"/>
    <x v="4"/>
    <s v=""/>
    <s v="Sistema"/>
    <s v=""/>
    <x v="105"/>
    <s v="SD"/>
    <d v="2024-08-23T00:00:00"/>
    <s v="15.00-16.00"/>
    <x v="0"/>
    <x v="0"/>
    <x v="7"/>
    <x v="4"/>
    <x v="33"/>
    <x v="1"/>
  </r>
  <r>
    <n v="423122"/>
    <s v="Libro de reclamo MAAL-001-0930 mala atención tienda: San Miguel Ticket: 423122"/>
    <s v="MAAL-001-0930 Reclama que al comprar 2 ensaladas cobb esperó 33 minutos  le dieron poco tocino y que pidió mas aliño y se lo dieron de mala manera. Tienda menciona que la cantidad de tocino era correcto. Se ofrece disculpas por la demora y se coordina un "/>
    <s v="Norma Beatriz Calle Arellano"/>
    <x v="2107"/>
    <s v="Libro de reclamaciones - HON"/>
    <x v="12"/>
    <s v="2400099399"/>
    <x v="0"/>
    <x v="4"/>
    <x v="0"/>
    <s v=""/>
    <s v="Tienda"/>
    <s v=""/>
    <x v="4"/>
    <s v="sd"/>
    <d v="2024-08-23T00:00:00"/>
    <s v="13:58"/>
    <x v="1"/>
    <x v="3"/>
    <x v="7"/>
    <x v="0"/>
    <x v="3"/>
    <x v="0"/>
  </r>
  <r>
    <n v="423123"/>
    <s v="Constancia de devolución Maria Almenara"/>
    <s v="Solicita devolución parcial por producto faltante"/>
    <s v="Paul Alexander "/>
    <x v="2108"/>
    <s v="Stock 86 - devolución"/>
    <x v="7"/>
    <s v="100288552"/>
    <x v="2"/>
    <x v="4"/>
    <x v="4"/>
    <s v="48.00"/>
    <s v="Tienda"/>
    <s v=""/>
    <x v="4"/>
    <s v="SD"/>
    <d v="2024-08-23T00:00:00"/>
    <s v="15:00-16:00"/>
    <x v="0"/>
    <x v="5"/>
    <x v="7"/>
    <x v="0"/>
    <x v="3"/>
    <x v="0"/>
  </r>
  <r>
    <n v="423127"/>
    <s v="Hola Guisell  según lo conversado telefónicamente le hago llegar este mensaje para poder atender su caso."/>
    <s v="movimiento  se deriva al cliente a su soporte"/>
    <s v="Guisell "/>
    <x v="2109"/>
    <s v="sin reclamo a agregador - no comprador"/>
    <x v="5"/>
    <s v="2190573541"/>
    <x v="1"/>
    <x v="9"/>
    <x v="1"/>
    <s v=""/>
    <s v="Delivery agregadores"/>
    <s v=""/>
    <x v="47"/>
    <s v="sd"/>
    <d v="2024-08-23T00:00:00"/>
    <s v="12:54"/>
    <x v="0"/>
    <x v="4"/>
    <x v="7"/>
    <x v="2"/>
    <x v="4"/>
    <x v="1"/>
  </r>
  <r>
    <n v="423241"/>
    <s v="Reclamo mala atención - San Miguel - Ticket: 423241"/>
    <s v="Pidió varios productos pero tienda no contaba con el wrap cesar y el sándwich de pollo y solicitaron cambio el cual causo incomodidad al cliente. Se agradece contacto."/>
    <s v="Paul Alexander "/>
    <x v="2110"/>
    <s v="EncuestaEC"/>
    <x v="3"/>
    <s v="100288552"/>
    <x v="2"/>
    <x v="4"/>
    <x v="4"/>
    <s v=""/>
    <s v="Tienda Cocina"/>
    <s v=""/>
    <x v="4"/>
    <s v="SD"/>
    <d v="2024-08-23T00:00:00"/>
    <s v="15.00-16.00"/>
    <x v="0"/>
    <x v="3"/>
    <x v="7"/>
    <x v="0"/>
    <x v="3"/>
    <x v="0"/>
  </r>
  <r>
    <n v="423249"/>
    <s v="Atención libro de reclamo"/>
    <s v="MAAL-001-0931 reclama que el producto no tiene fecha de producción ni vencimiento y que el personal no le supo dar la información  se le explica que son productos del día que tiene 48 horas para su consumo  cliente entiende."/>
    <s v="Sandra Denisse Liendo Acha"/>
    <x v="2111"/>
    <s v="Libro de reclamaciones"/>
    <x v="12"/>
    <s v="sd"/>
    <x v="0"/>
    <x v="11"/>
    <x v="0"/>
    <s v=""/>
    <s v="Tienda Vitrina"/>
    <s v=""/>
    <x v="19"/>
    <s v="sd"/>
    <d v="2024-08-23T00:00:00"/>
    <s v="20:38"/>
    <x v="1"/>
    <x v="3"/>
    <x v="7"/>
    <x v="0"/>
    <x v="11"/>
    <x v="0"/>
  </r>
  <r>
    <n v="423250"/>
    <s v="Hola !  según lo conversado telefónicamente le hago llegar este mensaje para poder atender su caso."/>
    <s v="Pidió 2 empanadas de carne y 2 empanadas de pollo  le llegó minimaria  brus. vainilla y fresa y topper make wish grande. Habia un pedido que no habia salido la comanda y boleta en la tarde y salio en la noche  como tenia los ultimos codigos iguales  tiend"/>
    <s v="Rosa Maria Salazar"/>
    <x v="2112"/>
    <s v="Cortesía - sin reclamo a agregador"/>
    <x v="2"/>
    <s v="2190613372"/>
    <x v="1"/>
    <x v="15"/>
    <x v="1"/>
    <s v=""/>
    <s v="Sistema"/>
    <s v=""/>
    <x v="61"/>
    <s v="SD"/>
    <d v="2024-08-23T00:00:00"/>
    <s v="19:44"/>
    <x v="0"/>
    <x v="2"/>
    <x v="7"/>
    <x v="4"/>
    <x v="2"/>
    <x v="1"/>
  </r>
  <r>
    <n v="423252"/>
    <s v="Hola Augusto  según lo conversado telefónicamente le hago llegar este mensaje para poder atender su caso."/>
    <s v="Reclama que su crocante de manzana 12p llegó destrozado.Su soporte compensó con un monto menor 49.50 .Se envía un cheseecake de nutella 12p como compensación autorizado por Evelin por cliente critico."/>
    <s v="Augusto Lezano"/>
    <x v="2113"/>
    <s v="Cortesía - con reclamo a agregador"/>
    <x v="5"/>
    <s v="1264789468"/>
    <x v="1"/>
    <x v="4"/>
    <x v="3"/>
    <s v="49.50"/>
    <s v="Delivery agregadores"/>
    <s v=""/>
    <x v="22"/>
    <s v="SD"/>
    <d v="2024-08-23T00:00:00"/>
    <s v="20:12"/>
    <x v="0"/>
    <x v="4"/>
    <x v="7"/>
    <x v="2"/>
    <x v="12"/>
    <x v="1"/>
  </r>
  <r>
    <n v="423257"/>
    <s v="Hola Fiorella  según lo conversado telefónicamente le hago llegar este mensaje para poder atender su caso."/>
    <s v="reclama que pidió 01 minimaria de chocolate pero le llego otro producto  se valida que pidió minimaria turron  se explica al cliente y entiende."/>
    <s v="Fiorella Quijandria"/>
    <x v="2114"/>
    <s v="sin reclamo a agregador"/>
    <x v="28"/>
    <s v="1264712182"/>
    <x v="1"/>
    <x v="0"/>
    <x v="3"/>
    <s v=""/>
    <s v="Sin responsable"/>
    <s v=""/>
    <x v="51"/>
    <s v="sd"/>
    <d v="2024-08-23T00:00:00"/>
    <s v="19:47"/>
    <x v="0"/>
    <x v="7"/>
    <x v="7"/>
    <x v="3"/>
    <x v="2"/>
    <x v="1"/>
  </r>
  <r>
    <n v="423269"/>
    <s v="Reclamo elemento extraño-Bolichera: Papel Manteca-ticket #423269"/>
    <s v="Encontró papel manteca en el la segunda capa de la minimaria turron de chocolate  se coordina envio de nuevo producto."/>
    <s v="Verónica Diaz"/>
    <x v="2115"/>
    <s v="Cortesía - sin reclamo a agregador"/>
    <x v="15"/>
    <s v="2190602766"/>
    <x v="1"/>
    <x v="19"/>
    <x v="1"/>
    <s v=""/>
    <s v="Tienda Decorado"/>
    <s v="papel manteca"/>
    <x v="51"/>
    <s v="SD"/>
    <d v="2024-08-23T01:00:00"/>
    <s v="18:26"/>
    <x v="0"/>
    <x v="1"/>
    <x v="7"/>
    <x v="0"/>
    <x v="2"/>
    <x v="0"/>
  </r>
  <r>
    <n v="423355"/>
    <s v="Hola  como podemos alegrarte hoy ?  Te saluda Victoria   me brindas tu nombre  apellido y teléfono para poder ayudarte.🤗"/>
    <s v="Reclama que los alfajores de chorrillos son diferentes a los de la Encalada. No brinda mayor información para comunicarnos."/>
    <s v="Ju Mune"/>
    <x v="2116"/>
    <s v="sin télefono"/>
    <x v="28"/>
    <s v="SD"/>
    <x v="3"/>
    <x v="6"/>
    <x v="6"/>
    <s v=""/>
    <s v="Sin responsable"/>
    <s v=""/>
    <x v="89"/>
    <s v="SD"/>
    <d v="2024-08-24T01:00:00"/>
    <s v="SD"/>
    <x v="0"/>
    <x v="7"/>
    <x v="7"/>
    <x v="3"/>
    <x v="5"/>
    <x v="1"/>
  </r>
  <r>
    <n v="423420"/>
    <s v="Hola! Gracias por comunicarte con Maria Almenara. Te saluda Nataly   me brindas tu nombre  apellido y teléfono para poder ayudarte.🤗"/>
    <s v="reclama que el postre que solicito no tenia nombre   le indico a la cajera y estaba distraida que no la escuchaba.Menciona que le dieron crocante de manzana cuando no lo solicito.Sin evidencias y deja de responder."/>
    <s v="Yojana "/>
    <x v="2117"/>
    <s v="sin télefono"/>
    <x v="28"/>
    <s v="SD"/>
    <x v="3"/>
    <x v="14"/>
    <x v="6"/>
    <s v=""/>
    <s v="Sin responsable"/>
    <s v=""/>
    <x v="4"/>
    <s v="SD"/>
    <d v="2024-08-24T00:00:00"/>
    <s v="sd"/>
    <x v="0"/>
    <x v="7"/>
    <x v="7"/>
    <x v="3"/>
    <x v="3"/>
    <x v="1"/>
  </r>
  <r>
    <n v="423423"/>
    <s v="FEEDBACK RECLAMO PEDIDO EQUIVOCADO TIENDA CAMACHO #423423"/>
    <s v="Pidió minimaria cheesecake de oreo  le entregaron porción cheesecake de oreo. Se entrega el pedido correcto."/>
    <s v="Rosa Velasco"/>
    <x v="2118"/>
    <s v="Cortesía - sin reclamo a agregador"/>
    <x v="2"/>
    <s v="2190615763"/>
    <x v="1"/>
    <x v="7"/>
    <x v="1"/>
    <s v=""/>
    <s v="Tienda Vitrina"/>
    <s v=""/>
    <x v="25"/>
    <s v="SD"/>
    <d v="2024-08-23T00:00:00"/>
    <s v="19:58"/>
    <x v="0"/>
    <x v="2"/>
    <x v="7"/>
    <x v="0"/>
    <x v="4"/>
    <x v="0"/>
  </r>
  <r>
    <n v="423442"/>
    <s v="FE DE ERRATAS LIBRO DE RECLAMACIONES MAAL-001-0932 DELIVERY PROPIO TIENDA ARAMBURÚ #423442"/>
    <s v="MAAL-001-0932 Le llegó mini alfajores box desarmados y con mala presentacion.Se ofrece entrega de un nuevo producto."/>
    <s v="Sarah Santos"/>
    <x v="2119"/>
    <s v="Libro de reclamaciones - Cortesía"/>
    <x v="24"/>
    <s v="100288733"/>
    <x v="2"/>
    <x v="3"/>
    <x v="4"/>
    <s v="60.00"/>
    <s v="Delivery MA"/>
    <s v="Desarmado / Mal armado"/>
    <x v="129"/>
    <s v="FABRISIOROSAS"/>
    <d v="2024-08-24T00:00:00"/>
    <s v="17:00-18:00"/>
    <x v="1"/>
    <x v="6"/>
    <x v="7"/>
    <x v="5"/>
    <x v="5"/>
    <x v="0"/>
  </r>
  <r>
    <n v="423461"/>
    <s v="Hola Milagros  según lo conversado telefónicamente le hago llegar este mensaje para poder atender su caso."/>
    <s v="Solicito varios productos  no le entregaron 01 porción de turrón de chocolate  se coordina envío de producto faltante"/>
    <s v="Milagros Aguirre"/>
    <x v="2120"/>
    <s v="con reclamo a agregador"/>
    <x v="0"/>
    <s v="2190700714"/>
    <x v="1"/>
    <x v="15"/>
    <x v="1"/>
    <s v=""/>
    <s v="Tienda Vitrina"/>
    <s v=""/>
    <x v="97"/>
    <s v="sd"/>
    <d v="2024-08-24T00:00:00"/>
    <s v="18.28"/>
    <x v="0"/>
    <x v="0"/>
    <x v="7"/>
    <x v="0"/>
    <x v="4"/>
    <x v="0"/>
  </r>
  <r>
    <n v="423487"/>
    <s v="FEEDBACK LIBRO DE RECLAMO PEDIDO EQUIVOCADO TIENDA Aramburú  #423487"/>
    <s v="MAAL-001-093 3 solicito 2 empanadas de carne  solo llego 1 empanada de pollo.  Se coordina envió de producto correcto  a dos direcciones diferentes  cliente conforme."/>
    <s v="Carolina Quinto"/>
    <x v="2121"/>
    <s v="Libro de reclamaciones - Cortesía - con reclamo a agregador"/>
    <x v="12"/>
    <s v="2190730417"/>
    <x v="1"/>
    <x v="3"/>
    <x v="1"/>
    <s v=""/>
    <s v="Tienda Vitrina"/>
    <s v=""/>
    <x v="35"/>
    <s v="SD"/>
    <d v="2024-08-24T00:00:00"/>
    <s v="21:27"/>
    <x v="1"/>
    <x v="3"/>
    <x v="7"/>
    <x v="0"/>
    <x v="18"/>
    <x v="0"/>
  </r>
  <r>
    <n v="423506"/>
    <s v="FEEDBACK RECLAMO DELIVERY PROPIO TIENDA Encalada  #423506"/>
    <s v="motorizado no cuenta con documento para ingresar a una zona residencial.Se indica que enviaremos a un nuevo driver.Cliente entiende."/>
    <s v="Tito Fernandez"/>
    <x v="2122"/>
    <s v=""/>
    <x v="10"/>
    <s v="100288379"/>
    <x v="2"/>
    <x v="8"/>
    <x v="4"/>
    <s v=""/>
    <s v="Delivery MA"/>
    <s v=""/>
    <x v="18"/>
    <s v="MIGUELREYES-DANKE"/>
    <d v="2024-08-25T00:00:00"/>
    <s v="08:00-09:00"/>
    <x v="0"/>
    <x v="6"/>
    <x v="7"/>
    <x v="5"/>
    <x v="10"/>
    <x v="0"/>
  </r>
  <r>
    <n v="423519"/>
    <s v="Hola André  según lo conversado telefónicamente le hago llegar este mensaje para poder atender su caso."/>
    <s v="Reclama que la textura de su porcion de torta red velvet estaba seca y no se sentia fresca no tiene evidencia .Se agradece contacto."/>
    <s v="André Peralta"/>
    <x v="2123"/>
    <s v="sin reclamo a agregador"/>
    <x v="28"/>
    <s v="2190590772"/>
    <x v="1"/>
    <x v="5"/>
    <x v="1"/>
    <s v=""/>
    <s v="Sin responsable"/>
    <s v=""/>
    <x v="42"/>
    <s v="sd"/>
    <d v="2024-08-23T00:00:00"/>
    <s v="16:08"/>
    <x v="0"/>
    <x v="7"/>
    <x v="7"/>
    <x v="3"/>
    <x v="4"/>
    <x v="1"/>
  </r>
  <r>
    <n v="423549"/>
    <s v="Buenas días una consulta"/>
    <s v="reclama que no llego la tarjeta impresa   se ofrece el envio junto con una galleta."/>
    <s v="Kevin Pérez Quispe"/>
    <x v="2124"/>
    <s v=""/>
    <x v="8"/>
    <s v="100288982"/>
    <x v="2"/>
    <x v="18"/>
    <x v="4"/>
    <s v=""/>
    <s v="Tienda Vitrina"/>
    <s v=""/>
    <x v="4"/>
    <s v="sd"/>
    <d v="2024-08-25T00:00:00"/>
    <s v="11:00-12:00"/>
    <x v="0"/>
    <x v="0"/>
    <x v="7"/>
    <x v="0"/>
    <x v="7"/>
    <x v="0"/>
  </r>
  <r>
    <n v="423611"/>
    <s v="Fe de erratas - Reclamo calidad de producto torta tres leches clásica 12pzs: mala presentación ticket #423611"/>
    <s v="Reclama que su tres leches clasica 12pz estaba hundida de un lado y con la decoracion mal realizada. Tienda indica que viene de producción.Se comunico despues de tres dias  se ofrece una minimaria por cliente insistente."/>
    <s v="Fabiola Paucar"/>
    <x v="2125"/>
    <s v="Cortesía"/>
    <x v="1"/>
    <s v="100288348"/>
    <x v="2"/>
    <x v="4"/>
    <x v="5"/>
    <s v="49.00"/>
    <s v="Tienda / Producción"/>
    <s v="Mala presentación"/>
    <x v="27"/>
    <s v="SD"/>
    <d v="2024-08-22T00:00:00"/>
    <s v="19:00-20:00"/>
    <x v="0"/>
    <x v="1"/>
    <x v="7"/>
    <x v="1"/>
    <x v="1"/>
    <x v="0"/>
  </r>
  <r>
    <n v="423692"/>
    <s v="Hola Nataly  según lo conversado telefónicamente le hago llegar este mensaje para poder atender su caso."/>
    <s v="compró porción de cheesecake de maracuyá y combo 4 porciones  faltó combo 4 porciones. Tienda envía el faltante."/>
    <s v="Nataly Neciosup"/>
    <x v="2126"/>
    <s v="no comprador"/>
    <x v="0"/>
    <s v="100289070"/>
    <x v="2"/>
    <x v="4"/>
    <x v="4"/>
    <s v=""/>
    <s v="Tienda Vitrina"/>
    <s v=""/>
    <x v="105"/>
    <s v="SD"/>
    <d v="2024-08-25T00:00:00"/>
    <s v="17:00-18:00"/>
    <x v="0"/>
    <x v="0"/>
    <x v="7"/>
    <x v="0"/>
    <x v="33"/>
    <x v="0"/>
  </r>
  <r>
    <n v="423710"/>
    <s v="Hola!"/>
    <s v="Le entregaron una tarjeta incorrecta  cliente desea que le enviemos la tarjeta correcta  se ofrece envio de la tarjeta con una galleta."/>
    <s v="Karina Ruiz"/>
    <x v="2127"/>
    <s v="Cortesía - sin télefono"/>
    <x v="8"/>
    <s v="100289008"/>
    <x v="2"/>
    <x v="7"/>
    <x v="4"/>
    <s v=""/>
    <s v="Tienda Vitrina"/>
    <s v=""/>
    <x v="4"/>
    <s v="sd"/>
    <d v="2024-08-25T00:00:00"/>
    <s v="12.00-13.00"/>
    <x v="0"/>
    <x v="0"/>
    <x v="7"/>
    <x v="0"/>
    <x v="7"/>
    <x v="0"/>
  </r>
  <r>
    <n v="423777"/>
    <s v="FEEDBACK RECLAMO PEDIDO EQUIVOCADO TIENDA LA MAR #423777"/>
    <s v="Solicito una minimaria cheesecake de oreo y le entregaron una minimaria de chocolate  se coordina entrega del producto correcto."/>
    <s v="Mary Cuba"/>
    <x v="2128"/>
    <s v="Contacto fuera de horario - Cortesía"/>
    <x v="2"/>
    <s v="100288433"/>
    <x v="2"/>
    <x v="1"/>
    <x v="5"/>
    <s v="49.00"/>
    <s v="Tienda Vitrina"/>
    <s v=""/>
    <x v="23"/>
    <s v="DANNY MEDINA"/>
    <d v="2024-08-25T00:00:00"/>
    <s v="13:00-14:00"/>
    <x v="0"/>
    <x v="2"/>
    <x v="7"/>
    <x v="0"/>
    <x v="2"/>
    <x v="0"/>
  </r>
  <r>
    <n v="423860"/>
    <s v="Llamada a Giancarlo Roosvelt Contreras Moreno"/>
    <s v="90 min de demora   tienda menciona que no le salio la boleta. Se envia a una nueva direccion por indicacion del cliente."/>
    <s v="Giancarlo Roosvelt Contreras Moreno"/>
    <x v="2129"/>
    <s v="ECommerce/webFalla"/>
    <x v="4"/>
    <s v="100289174"/>
    <x v="2"/>
    <x v="18"/>
    <x v="9"/>
    <s v=""/>
    <s v="Sistema"/>
    <s v=""/>
    <x v="4"/>
    <s v="sd"/>
    <d v="2024-08-26T00:00:00"/>
    <s v="09.00-10.00"/>
    <x v="0"/>
    <x v="3"/>
    <x v="7"/>
    <x v="4"/>
    <x v="3"/>
    <x v="1"/>
  </r>
  <r>
    <n v="423870"/>
    <s v="Constancia de devolución - Maria Almenara"/>
    <s v="solicito dos pedidos iguales solicita devolucion"/>
    <s v="Natalia Rios"/>
    <x v="2130"/>
    <s v="devolución"/>
    <x v="7"/>
    <s v="100289235"/>
    <x v="2"/>
    <x v="7"/>
    <x v="4"/>
    <s v="105"/>
    <s v="Sin responsable"/>
    <s v=""/>
    <x v="4"/>
    <s v="sd"/>
    <d v="2024-08-26T00:00:00"/>
    <s v="12.00-13.00"/>
    <x v="0"/>
    <x v="5"/>
    <x v="7"/>
    <x v="3"/>
    <x v="3"/>
    <x v="1"/>
  </r>
  <r>
    <n v="423887"/>
    <s v="Hola Harold  quedamos atentos para enviarte los datos para la devolución   según lo conversado telefónicamente le hago llegar este mensaje para poder atender su caso."/>
    <s v="MAAL-001 reclama que se tardaron 45 min en entregarle su pedido. Que el croissant de pollo estaba congelado por dentro y que el personal se burló de él. Se ofrece devolución y detalle"/>
    <s v="Harold Lucho Avendaña"/>
    <x v="2131"/>
    <s v="Libro de reclamaciones"/>
    <x v="12"/>
    <s v="2400003031"/>
    <x v="0"/>
    <x v="18"/>
    <x v="0"/>
    <s v=""/>
    <s v="Tienda Vitrina"/>
    <s v=""/>
    <x v="4"/>
    <s v="sd"/>
    <d v="2024-08-20T00:00:00"/>
    <s v="13:32"/>
    <x v="1"/>
    <x v="3"/>
    <x v="7"/>
    <x v="0"/>
    <x v="3"/>
    <x v="0"/>
  </r>
  <r>
    <n v="423926"/>
    <s v="Buenas tardes no se preocupe solo le pasó la voz para q coloquen observaciones porq si no van a contar con los mismos productos que las otras sedes entonces al menos avisen en sus publicaciones"/>
    <s v="reclama que mas de 6 veces que se acerca a Arenales  y no encuentra lista la porción de bruselina  de vainilla y fresa .Se recomienda agendar por la web."/>
    <s v="Nelson Mena"/>
    <x v="2132"/>
    <s v=""/>
    <x v="28"/>
    <s v="SD"/>
    <x v="0"/>
    <x v="18"/>
    <x v="6"/>
    <s v=""/>
    <s v="Sin responsable"/>
    <s v=""/>
    <x v="5"/>
    <s v="SD"/>
    <d v="2024-08-26T00:00:00"/>
    <s v="SD"/>
    <x v="0"/>
    <x v="7"/>
    <x v="7"/>
    <x v="3"/>
    <x v="4"/>
    <x v="1"/>
  </r>
  <r>
    <n v="423973"/>
    <s v="Libro de reclamo MAAL-001-0934 tienda: ENCALADA Ticket: 423973"/>
    <s v="MAAL-001-0934 reclama que no le quisieron entregar al driver la factura de su compra por rappi  se genera cambio de boleta a factura y se envia a su correo."/>
    <s v="Kurt Weiss"/>
    <x v="2133"/>
    <s v="Libro de reclamaciones - facturaAgregador"/>
    <x v="27"/>
    <s v="2190879151"/>
    <x v="1"/>
    <x v="8"/>
    <x v="1"/>
    <s v=""/>
    <s v="SD"/>
    <s v=""/>
    <x v="18"/>
    <s v="sd"/>
    <d v="2024-08-26T00:00:00"/>
    <s v="16.01"/>
    <x v="1"/>
    <x v="3"/>
    <x v="7"/>
    <x v="1"/>
    <x v="10"/>
    <x v="1"/>
  </r>
  <r>
    <n v="424011"/>
    <s v="Reclamo elemento extraño tienda MA Mega Plaza: Elemento Extraño / diente ticket #424011"/>
    <s v="reclama que encontro un presunto diente  en su empanada de carne.Solicita compensacion de un jugo mas una porcion .Luego menciona que ella misma evaluara la muestra.Cliente no quiere entregar la muestra."/>
    <s v="Lucero Zapata"/>
    <x v="2134"/>
    <s v="sin reclamo a agregador"/>
    <x v="15"/>
    <s v="2190883163"/>
    <x v="1"/>
    <x v="10"/>
    <x v="1"/>
    <s v=""/>
    <s v="Producción"/>
    <s v="Otro"/>
    <x v="57"/>
    <s v="sd"/>
    <d v="2024-08-26T00:00:00"/>
    <s v="17:06"/>
    <x v="0"/>
    <x v="1"/>
    <x v="7"/>
    <x v="1"/>
    <x v="26"/>
    <x v="1"/>
  </r>
  <r>
    <n v="424047"/>
    <s v="Buenas noches. Escribo por un error que se ha dado en la compra de productos en el l local del aeropuerto"/>
    <s v="solicito keke de zanahoria 8pz  clienta no cuenta con evidencia   se solicitan cámaras .tienda indica que no se entrego producto  se coordina envio en espera de datos"/>
    <s v="Anani Adriazola Flores"/>
    <x v="2135"/>
    <s v="Contacto fuera de horario"/>
    <x v="0"/>
    <s v="2400044452"/>
    <x v="0"/>
    <x v="11"/>
    <x v="0"/>
    <s v=""/>
    <s v="Tienda Vitrina"/>
    <s v=""/>
    <x v="36"/>
    <s v="Fatima Baldera"/>
    <d v="2024-08-26T00:00:00"/>
    <s v="07:57"/>
    <x v="0"/>
    <x v="0"/>
    <x v="7"/>
    <x v="0"/>
    <x v="11"/>
    <x v="0"/>
  </r>
  <r>
    <n v="424143"/>
    <s v="Reclamo mala atención - La Molina - Ticket: 424143"/>
    <s v="olvidaron la dedicatoria impresa de su pickup   reclamo en tienda y le ofrecieron una galleta con su tarjeta.Al llegar a su domicilio solo tenia la tarjeta olvidaron colocar la galleta en su caja.Se ofrece disculpas mas la galleta."/>
    <s v="MaríaLuisa Nieto Riojas"/>
    <x v="2136"/>
    <s v="Cortesía"/>
    <x v="3"/>
    <s v="100289329"/>
    <x v="2"/>
    <x v="0"/>
    <x v="5"/>
    <s v=""/>
    <s v="Tienda Vitrina"/>
    <s v=""/>
    <x v="4"/>
    <s v="Eduardo Hernández"/>
    <d v="2024-08-26T00:00:00"/>
    <s v="15:00-16:00"/>
    <x v="0"/>
    <x v="3"/>
    <x v="7"/>
    <x v="0"/>
    <x v="3"/>
    <x v="0"/>
  </r>
  <r>
    <n v="424194"/>
    <s v="Buenas tardes"/>
    <s v="no llego tarjeta impresa   cliente no desea que le enviemos  se ofrece disculpas y se agradece comunicacion."/>
    <s v="Alejandra Rojas"/>
    <x v="2137"/>
    <s v=""/>
    <x v="8"/>
    <s v="200011661"/>
    <x v="2"/>
    <x v="8"/>
    <x v="4"/>
    <s v=""/>
    <s v="Tienda Vitrina"/>
    <s v=""/>
    <x v="4"/>
    <s v="SD"/>
    <d v="2024-08-27T00:00:00"/>
    <s v="12:00-13:00"/>
    <x v="0"/>
    <x v="0"/>
    <x v="7"/>
    <x v="0"/>
    <x v="7"/>
    <x v="0"/>
  </r>
  <r>
    <n v="424220"/>
    <s v="FEEDBACK RECLAMO DELIVERY PROPIO TIENDA MA La Marina  #424220"/>
    <s v="Reclama que sus 2 unidades de box de minitartaletas de frutos rojos llego movido y rotos.Se ofrece la entrega de un nuevo producto."/>
    <s v="Jorge Celestino"/>
    <x v="2138"/>
    <s v="Cortesía"/>
    <x v="10"/>
    <s v="2400098970"/>
    <x v="0"/>
    <x v="12"/>
    <x v="4"/>
    <s v="120.00"/>
    <s v="Delivery MA"/>
    <s v=""/>
    <x v="124"/>
    <s v="JHONNIERSANCHEZ-DANKE"/>
    <d v="2024-08-25T00:00:00"/>
    <s v="16:00-17.00"/>
    <x v="0"/>
    <x v="6"/>
    <x v="7"/>
    <x v="5"/>
    <x v="9"/>
    <x v="0"/>
  </r>
  <r>
    <n v="424236"/>
    <s v="Reclamo calidad de producto La Marina: Mala presentación ticket #424236"/>
    <s v="reclama que su torta tres leches de chocolate llego derretido   tienda menciona que la torta estaba muy humectada.Se entrega un nuevo producto."/>
    <s v="Andrea Mayorca"/>
    <x v="2139"/>
    <s v="Cortesía"/>
    <x v="1"/>
    <s v="100289162"/>
    <x v="2"/>
    <x v="12"/>
    <x v="4"/>
    <s v=""/>
    <s v="Tienda / Producción"/>
    <s v="Exceso de ingrediente"/>
    <x v="1"/>
    <s v="sd"/>
    <d v="2024-08-27T00:00:00"/>
    <s v="09.00-10.00"/>
    <x v="0"/>
    <x v="1"/>
    <x v="7"/>
    <x v="1"/>
    <x v="1"/>
    <x v="0"/>
  </r>
  <r>
    <n v="424240"/>
    <s v="Hola que tal! Gracias por comunicarse  si esta es la segunda dedicatoria que no llega en los 2 ultimos pedidos que hice  en realidad solo pido por ustedes por la dedicatoria"/>
    <s v="reclama que no le llego su dedicatoria impresa   tienda envia tarjeta junto con una galleta."/>
    <s v="Daniel Urdanegui"/>
    <x v="2140"/>
    <s v="Cortesía - EncuestaEC"/>
    <x v="8"/>
    <s v="100289626"/>
    <x v="2"/>
    <x v="15"/>
    <x v="4"/>
    <s v="8.00"/>
    <s v="Tienda Vitrina"/>
    <s v=""/>
    <x v="4"/>
    <s v="SD"/>
    <d v="2024-08-27T00:00:00"/>
    <s v="15:00-16:00"/>
    <x v="0"/>
    <x v="0"/>
    <x v="7"/>
    <x v="0"/>
    <x v="7"/>
    <x v="0"/>
  </r>
  <r>
    <n v="424256"/>
    <s v="María Almenara"/>
    <s v="Cliente indica que compro merengado de fresa 12pz   lo consumio al dia siguiente y estaba con agua derritiendose cliente no responde llamadas ni msm."/>
    <s v="Joaquin David Rodriguez Trelles"/>
    <x v="2141"/>
    <s v=""/>
    <x v="28"/>
    <s v="100288767"/>
    <x v="2"/>
    <x v="3"/>
    <x v="4"/>
    <s v=""/>
    <s v="Sin responsable"/>
    <s v=""/>
    <x v="112"/>
    <s v="sd"/>
    <d v="2024-08-27T00:00:00"/>
    <s v="14.00-15.00"/>
    <x v="0"/>
    <x v="7"/>
    <x v="7"/>
    <x v="3"/>
    <x v="1"/>
    <x v="1"/>
  </r>
  <r>
    <n v="424283"/>
    <s v="FEEDBACK RECLAMO DELIVERY PROPIO TIENDA Encalada #424283"/>
    <s v="reclama que no entregaron su pedido y le llego el correo de entrega.Driver menciona que tienda no le entrego la torta pero por error solicito cargar la guia y lo coloco como entregado.Tienda envia la torta al cliente.77 min de demora."/>
    <s v="Angiolina Cueva"/>
    <x v="2142"/>
    <s v=""/>
    <x v="10"/>
    <s v="100289621"/>
    <x v="2"/>
    <x v="8"/>
    <x v="4"/>
    <s v=""/>
    <s v="Delivery MA"/>
    <s v=""/>
    <x v="16"/>
    <s v="Miguel Reyes"/>
    <d v="2024-08-27T00:00:00"/>
    <s v="17:00-18.00"/>
    <x v="0"/>
    <x v="6"/>
    <x v="7"/>
    <x v="5"/>
    <x v="1"/>
    <x v="0"/>
  </r>
  <r>
    <n v="424297"/>
    <s v="Atencion libro de reclamos MAAL-001-0935"/>
    <s v="MAAL-001-0935 reclama que le hicieron pasar dos veces su tarjeta y le cobraron dos veces el mismo monto.No se valida dos cobros con contabilidad  se explica al cliente."/>
    <s v="Pierina Rebeca Bianchi Grández"/>
    <x v="2143"/>
    <s v="Libro de reclamaciones"/>
    <x v="11"/>
    <s v="2400101092"/>
    <x v="0"/>
    <x v="4"/>
    <x v="0"/>
    <s v=""/>
    <s v="Sin responsable"/>
    <s v=""/>
    <x v="4"/>
    <s v="sd"/>
    <d v="2024-08-26T00:00:00"/>
    <s v="18:07"/>
    <x v="1"/>
    <x v="7"/>
    <x v="7"/>
    <x v="3"/>
    <x v="3"/>
    <x v="1"/>
  </r>
  <r>
    <n v="424301"/>
    <s v="Constancia de devolución - Maria Almenara"/>
    <s v="indica que se le hizo el cobro en su tarjeta y le salio rechazado   intento pagar con otra tarjeta y proceso su compra en el totem. Contabilidad confirma el ingreso de dos montos. Se procede devolucion   espera de datos del cliente."/>
    <s v="Vanessa Ampuero"/>
    <x v="2144"/>
    <s v="devolución"/>
    <x v="7"/>
    <s v="sd"/>
    <x v="5"/>
    <x v="5"/>
    <x v="8"/>
    <s v="99.00"/>
    <s v="Proveedor"/>
    <s v=""/>
    <x v="4"/>
    <s v="sd"/>
    <d v="2024-08-19T00:00:00"/>
    <s v="16:12"/>
    <x v="0"/>
    <x v="5"/>
    <x v="7"/>
    <x v="1"/>
    <x v="3"/>
    <x v="1"/>
  </r>
  <r>
    <n v="424314"/>
    <s v="Reclamo elemento extraño boleta en merengado de chirimoya Chorrillos: ticket #424314"/>
    <s v="solicito merengado de chirimoya 12pz y le llego bruselina de lucuma 12pz recibio su pedido correcto y encontro una boleta en las capas del merengado de chirimoya 12pz.Se coordina devolucion mas una cortesia."/>
    <s v="Darwing Blas Lopez"/>
    <x v="2145"/>
    <s v="Cortesía - devolución"/>
    <x v="15"/>
    <s v="100289669"/>
    <x v="2"/>
    <x v="8"/>
    <x v="4"/>
    <s v="99.00"/>
    <s v="Tienda Decorado"/>
    <s v="Otro"/>
    <x v="128"/>
    <s v="Ana Cubas"/>
    <d v="2024-08-27T00:00:00"/>
    <s v="18:00-19:00"/>
    <x v="0"/>
    <x v="1"/>
    <x v="7"/>
    <x v="0"/>
    <x v="1"/>
    <x v="0"/>
  </r>
  <r>
    <n v="424326"/>
    <s v="Reclamo calidad de producto MA Bolivar: Plastico ticket #424326"/>
    <s v="encontro dentro de sus croissant jamón y queso(Two Box) plastico de proteccion del queso.Tienda indica que asi vienen los quesos protegidos.Se coordina envio de un nuevo producto."/>
    <s v="Carlos "/>
    <x v="2146"/>
    <s v="Cortesía - no comprador"/>
    <x v="1"/>
    <s v="100289466"/>
    <x v="2"/>
    <x v="5"/>
    <x v="4"/>
    <s v="60.00"/>
    <s v="Tienda Decorado"/>
    <s v="plástico"/>
    <x v="179"/>
    <s v="sd"/>
    <d v="2024-08-27T00:00:00"/>
    <s v="13:00-14:00"/>
    <x v="0"/>
    <x v="1"/>
    <x v="7"/>
    <x v="0"/>
    <x v="9"/>
    <x v="0"/>
  </r>
  <r>
    <n v="424327"/>
    <s v="# DEVOLUCION Erika Galindo Monto S/ 105.00"/>
    <s v="anula pedido por problemas personales"/>
    <s v="Erika Galindo"/>
    <x v="2147"/>
    <s v="devolución"/>
    <x v="7"/>
    <s v="100289775"/>
    <x v="2"/>
    <x v="3"/>
    <x v="4"/>
    <s v="105.00"/>
    <s v="Sin responsable"/>
    <s v=""/>
    <x v="4"/>
    <s v="sd"/>
    <d v="2024-08-28T00:00:00"/>
    <s v="10.00-11.00"/>
    <x v="0"/>
    <x v="5"/>
    <x v="7"/>
    <x v="3"/>
    <x v="3"/>
    <x v="1"/>
  </r>
  <r>
    <n v="424395"/>
    <s v="Hola Karla  según lo conversado telefónicamente le hago llegar este mensaje para poder atender su caso."/>
    <s v="reclama que la porcion de torta de chocolate no se siente fresca.Se explica caracteristicas del producto   cliente entiende"/>
    <s v="Karla Estrada"/>
    <x v="2148"/>
    <s v="sin reclamo a agregador"/>
    <x v="28"/>
    <s v="1268101844"/>
    <x v="1"/>
    <x v="19"/>
    <x v="3"/>
    <s v=""/>
    <s v="Sin responsable"/>
    <s v=""/>
    <x v="7"/>
    <s v="SD"/>
    <d v="2024-08-27T00:00:00"/>
    <s v="18:37"/>
    <x v="0"/>
    <x v="7"/>
    <x v="7"/>
    <x v="3"/>
    <x v="4"/>
    <x v="1"/>
  </r>
  <r>
    <n v="424413"/>
    <s v="Hola buen día"/>
    <s v="Solicito varios productos  no le entregaron su Happy carrot box  y Happy choco box   cliente indica que esta enviado un familiar para el recojo.Tienda confirma la entrega de los productos faltantes."/>
    <s v="Mirtha Espinoza"/>
    <x v="2149"/>
    <s v=""/>
    <x v="0"/>
    <s v="100289769"/>
    <x v="2"/>
    <x v="3"/>
    <x v="5"/>
    <s v=""/>
    <s v="Tienda Vitrina"/>
    <s v=""/>
    <x v="18"/>
    <s v="Piero Ordoñez"/>
    <d v="2024-08-28T00:00:00"/>
    <s v="09.00-10.00"/>
    <x v="0"/>
    <x v="0"/>
    <x v="7"/>
    <x v="0"/>
    <x v="10"/>
    <x v="0"/>
  </r>
  <r>
    <n v="424416"/>
    <s v="Buenos días  las tres cumpleañeras extrañaron recibir sus tortas en sus propias cajas de traslado  pro primera vez hemos recibido en bolsas de plástico  por favor no pongan en bolsas de plástico  María Almenara se trata de calidad y presentación. Si lo..."/>
    <s v="reclama que entregaron su compras en bolsas y no en lonchera.Se le indica que el empaque depende del stock en tienda.Cliente entiende"/>
    <s v="Angelo Valerio Zevallos Court"/>
    <x v="2150"/>
    <s v=""/>
    <x v="28"/>
    <s v="100289720"/>
    <x v="2"/>
    <x v="18"/>
    <x v="4"/>
    <s v=""/>
    <s v="Sin responsable"/>
    <s v=""/>
    <x v="18"/>
    <s v="SD"/>
    <d v="2024-08-27T00:00:00"/>
    <s v="08.00-09.00"/>
    <x v="0"/>
    <x v="7"/>
    <x v="7"/>
    <x v="3"/>
    <x v="10"/>
    <x v="1"/>
  </r>
  <r>
    <n v="424458"/>
    <s v="Ha enviado una Imagen"/>
    <s v="reclama que no le llego tocino en su ensalada cobb   rappi le compenso con 14 soles .Se ofrece disculpas y se agradece comunicacion."/>
    <s v="Wendy Yalan Garcia"/>
    <x v="2151"/>
    <s v="con reclamo a agregador"/>
    <x v="0"/>
    <s v="2190992231"/>
    <x v="1"/>
    <x v="0"/>
    <x v="1"/>
    <s v="14"/>
    <s v="Tienda Cocina"/>
    <s v=""/>
    <x v="127"/>
    <s v="Monica Cabrera"/>
    <d v="2024-08-28T00:00:00"/>
    <s v="11.48"/>
    <x v="0"/>
    <x v="0"/>
    <x v="7"/>
    <x v="0"/>
    <x v="48"/>
    <x v="0"/>
  </r>
  <r>
    <n v="424475"/>
    <s v="Reclamo elemento extraño tienda Santa Catalina  tipo de contaminación: cabello  ticket #424475"/>
    <s v="reclama que había un cabello en el manjar de su alfajor individual .Se ofrece detalle por lo sucedido."/>
    <s v="Vania Velda Infantes Robladillo"/>
    <x v="2152"/>
    <s v="Cortesía"/>
    <x v="15"/>
    <s v="2400044368"/>
    <x v="0"/>
    <x v="15"/>
    <x v="0"/>
    <s v=""/>
    <s v="Tienda Decorado"/>
    <s v="Cabello"/>
    <x v="89"/>
    <s v="sd"/>
    <d v="2024-08-28T00:00:00"/>
    <s v="11:47"/>
    <x v="0"/>
    <x v="1"/>
    <x v="7"/>
    <x v="0"/>
    <x v="5"/>
    <x v="0"/>
  </r>
  <r>
    <n v="424511"/>
    <s v="Llamada a Maarlene Martinez Lanazca"/>
    <s v="cliente indica no llego su dedicatoria   se verifica que no ingreso msm en la torta.Se explica y entiende."/>
    <s v="Maarlene Martinez Lanazca"/>
    <x v="2153"/>
    <s v="EncuestaEC"/>
    <x v="28"/>
    <s v="100289526"/>
    <x v="2"/>
    <x v="3"/>
    <x v="4"/>
    <s v=""/>
    <s v="Sin responsable"/>
    <s v=""/>
    <x v="27"/>
    <s v="SD"/>
    <d v="2024-08-28T00:00:00"/>
    <s v="11:00-12:00"/>
    <x v="0"/>
    <x v="7"/>
    <x v="7"/>
    <x v="3"/>
    <x v="1"/>
    <x v="1"/>
  </r>
  <r>
    <n v="424544"/>
    <s v="Hola katherine  nos comunicamos de Maria Almenara  con relación a una consulta sobre tu pedido efectuado.  En caso no puedas atendernos por esta vía  puedes  comunicarte con nosotros al 6429751. Que tengas un dulce día!"/>
    <s v="Reclama que no quitaron la boleta su pedido  no se colocó que era regalo en web.No responde llamadas ni msm."/>
    <s v="Katherine Zapata"/>
    <x v="2154"/>
    <s v=""/>
    <x v="28"/>
    <s v="100289823"/>
    <x v="2"/>
    <x v="19"/>
    <x v="4"/>
    <s v=""/>
    <s v="Sin responsable"/>
    <s v=""/>
    <x v="18"/>
    <s v="SD"/>
    <d v="2024-08-28T00:00:00"/>
    <s v="10:00-11:00"/>
    <x v="0"/>
    <x v="7"/>
    <x v="7"/>
    <x v="3"/>
    <x v="10"/>
    <x v="1"/>
  </r>
  <r>
    <n v="424553"/>
    <s v="#24553 DEVOLUCION  Patricia Stefannie Yupanqui  Valderrama"/>
    <s v="Motivos personales"/>
    <s v="Patricia  Stefannie Yupanqui  Valderrama"/>
    <x v="2155"/>
    <s v="devolución"/>
    <x v="7"/>
    <s v="100289996"/>
    <x v="2"/>
    <x v="4"/>
    <x v="5"/>
    <s v="60.00"/>
    <s v="Sin responsable"/>
    <s v=""/>
    <x v="4"/>
    <s v="SD"/>
    <d v="2024-08-29T00:00:00"/>
    <s v="13:00-14:00"/>
    <x v="0"/>
    <x v="5"/>
    <x v="7"/>
    <x v="3"/>
    <x v="3"/>
    <x v="1"/>
  </r>
  <r>
    <n v="424658"/>
    <s v="Llamada de 51986959786"/>
    <s v="reclama que en su aplcaitivo aparece que el pedido ha sido entregado pero no ha recibido la orden  Tienda entrego el pedido .Se deriva a su soporte."/>
    <s v="Margarita "/>
    <x v="2156"/>
    <s v="sin reclamo a agregador"/>
    <x v="5"/>
    <s v="1268918790"/>
    <x v="1"/>
    <x v="9"/>
    <x v="3"/>
    <s v=""/>
    <s v="Delivery agregadores"/>
    <s v=""/>
    <x v="38"/>
    <s v="SD"/>
    <d v="2024-08-28T00:00:00"/>
    <s v="19:58"/>
    <x v="0"/>
    <x v="4"/>
    <x v="7"/>
    <x v="2"/>
    <x v="2"/>
    <x v="1"/>
  </r>
  <r>
    <n v="424661"/>
    <s v="FEEDBACK RECLAMO PEDIDO EQUIVOCADO TIENDA MA Santa Cata #424661"/>
    <s v="Solicito una porción de torta de chocolate y le llego una porción de carrot cake  se coordina envió."/>
    <s v="Karol Ancasi"/>
    <x v="2157"/>
    <s v="Cortesía - sin reclamo a agregador"/>
    <x v="2"/>
    <s v="1268931655"/>
    <x v="1"/>
    <x v="15"/>
    <x v="3"/>
    <s v="16.00"/>
    <s v="Tienda Vitrina"/>
    <s v=""/>
    <x v="49"/>
    <s v="sd"/>
    <d v="2024-08-28T00:00:00"/>
    <s v="19:45"/>
    <x v="0"/>
    <x v="2"/>
    <x v="7"/>
    <x v="0"/>
    <x v="4"/>
    <x v="0"/>
  </r>
  <r>
    <n v="424710"/>
    <s v="FEEDBACK RECLAMO DELIVERY PROPIO TIENDA LA MARINA #424710"/>
    <s v="reclama que driver no quiso subir al 4to piso y le indico de manera malhumorada y tosca que deberia bajar.Menciona adicional que llegaron 8:40 am .Se pide disculpas al cliente."/>
    <s v="Bethy Chuquihuaccha"/>
    <x v="2158"/>
    <s v=""/>
    <x v="10"/>
    <s v="100289970"/>
    <x v="2"/>
    <x v="12"/>
    <x v="4"/>
    <s v=""/>
    <s v="Delivery MA"/>
    <s v=""/>
    <x v="23"/>
    <s v="LUISEDUARDOMUNDARAIN-CARGUI"/>
    <d v="2024-08-29T00:00:00"/>
    <s v="09:00-10:00"/>
    <x v="0"/>
    <x v="6"/>
    <x v="7"/>
    <x v="5"/>
    <x v="2"/>
    <x v="0"/>
  </r>
  <r>
    <n v="424727"/>
    <s v="Reclamo mala atención - tienda bolichera - Ticket: 424727"/>
    <s v="reclama que el personal de vitrina manipulo los productos sin guantes incrustando sus dedos en el producto.Se agradece comunicacion y se ofrece un detalle ."/>
    <s v="Ana Martinez"/>
    <x v="2159"/>
    <s v=""/>
    <x v="3"/>
    <s v="2400002173"/>
    <x v="0"/>
    <x v="19"/>
    <x v="0"/>
    <s v=""/>
    <s v="Tienda Vitrina"/>
    <s v=""/>
    <x v="18"/>
    <s v="SD"/>
    <d v="2024-08-28T00:00:00"/>
    <s v="08:23"/>
    <x v="0"/>
    <x v="3"/>
    <x v="7"/>
    <x v="0"/>
    <x v="10"/>
    <x v="0"/>
  </r>
  <r>
    <n v="424753"/>
    <s v="Atención libro de reclamos"/>
    <s v="MAAL-001-093 6 reclama que coloco correctamente su direccion   se valida que coloco el distrito errado .Nueva direccion esta fuera de zona de cobertura .Solicita devolucion del importe total.Se procede con la devolucion"/>
    <s v="Enrique Barrera Ylanzo"/>
    <x v="2160"/>
    <s v="Libro de reclamaciones - devolución"/>
    <x v="26"/>
    <s v="100290139"/>
    <x v="2"/>
    <x v="19"/>
    <x v="4"/>
    <s v="22.00"/>
    <s v="Sin responsable"/>
    <s v=""/>
    <x v="4"/>
    <s v="Sin responsable"/>
    <d v="2024-08-29T00:00:00"/>
    <s v="10:00-11:00"/>
    <x v="1"/>
    <x v="5"/>
    <x v="7"/>
    <x v="3"/>
    <x v="3"/>
    <x v="1"/>
  </r>
  <r>
    <n v="424818"/>
    <s v="Hola Yuri Osorio Cconislla.Te saluda Noysii   Me encargaré de poder ayudarte el día de hoy 🤗  Yuri Me brindas tu numero de telefono por favor para ponernos en contacto?"/>
    <s v="Nos indica que La porcion de torta de chocolate no es rica y es muy comercial  se le explica que nuestra receta sigue siendo la misma de siempre.Cliente no conforme."/>
    <s v="Yuri Osorio Cconislla"/>
    <x v="2161"/>
    <s v="sin télefono"/>
    <x v="28"/>
    <s v="sd"/>
    <x v="3"/>
    <x v="14"/>
    <x v="6"/>
    <s v=""/>
    <s v="Sin responsable"/>
    <s v=""/>
    <x v="4"/>
    <s v="sd"/>
    <d v="2024-08-29T00:00:00"/>
    <s v="SD"/>
    <x v="0"/>
    <x v="7"/>
    <x v="7"/>
    <x v="3"/>
    <x v="3"/>
    <x v="1"/>
  </r>
  <r>
    <n v="424833"/>
    <s v="Llamada a Maria Ester Torres"/>
    <s v="Menciona que su hija marco por error y escribio el comentario de las empanadas no son tan ricas.Cliente se disculpa por lo sucedido."/>
    <s v="Maria Ester Torres"/>
    <x v="2162"/>
    <s v=""/>
    <x v="28"/>
    <s v="sd"/>
    <x v="0"/>
    <x v="8"/>
    <x v="2"/>
    <s v=""/>
    <s v="Sin responsable"/>
    <s v=""/>
    <x v="18"/>
    <s v="sd"/>
    <d v="2024-08-29T00:00:00"/>
    <s v="13:38"/>
    <x v="0"/>
    <x v="7"/>
    <x v="7"/>
    <x v="3"/>
    <x v="10"/>
    <x v="1"/>
  </r>
  <r>
    <n v="424844"/>
    <s v="#424844 DEVOLUCION Silvia Yolanda García Salas + S/104"/>
    <s v="cancelacion motivos personales"/>
    <s v="Silvia Yolanda García Salas"/>
    <x v="2163"/>
    <s v="devolución"/>
    <x v="7"/>
    <s v="100290108"/>
    <x v="2"/>
    <x v="1"/>
    <x v="5"/>
    <s v="104.00"/>
    <s v="Sin responsable"/>
    <s v=""/>
    <x v="4"/>
    <s v="sd"/>
    <d v="2024-08-29T00:00:00"/>
    <s v="18:00-19:00"/>
    <x v="0"/>
    <x v="5"/>
    <x v="7"/>
    <x v="3"/>
    <x v="3"/>
    <x v="1"/>
  </r>
  <r>
    <n v="424896"/>
    <s v="Hola Anamaria  según lo conversado telefónicamente le hago llegar este mensaje para poder atender su caso."/>
    <s v="reclama que no le enviaron sus porciones en lonchera y su porcion de cheescake de frutos rojos llego destrozada.Se explica que el stock de menaje depende de tienda.Cliente entiende."/>
    <s v="Anamaria Solis"/>
    <x v="2164"/>
    <s v="sin reclamo a agregador"/>
    <x v="5"/>
    <s v="2191075407"/>
    <x v="1"/>
    <x v="7"/>
    <x v="1"/>
    <s v=""/>
    <s v="Delivery agregadores"/>
    <s v=""/>
    <x v="75"/>
    <s v="SD"/>
    <d v="2024-08-29T00:00:00"/>
    <s v="14:21"/>
    <x v="0"/>
    <x v="4"/>
    <x v="7"/>
    <x v="2"/>
    <x v="4"/>
    <x v="1"/>
  </r>
  <r>
    <n v="424899"/>
    <s v="Nuevamente cambio de boleta a factura"/>
    <s v="cambio de boleta a factura"/>
    <s v="Valeria Avendaño"/>
    <x v="2165"/>
    <s v="facturaAgregador"/>
    <x v="31"/>
    <s v="2191070471"/>
    <x v="1"/>
    <x v="1"/>
    <x v="1"/>
    <s v=""/>
    <s v="Sin responsable"/>
    <s v=""/>
    <x v="4"/>
    <s v=""/>
    <m/>
    <s v=""/>
    <x v="0"/>
    <x v="3"/>
    <x v="7"/>
    <x v="3"/>
    <x v="3"/>
    <x v="1"/>
  </r>
  <r>
    <n v="424928"/>
    <s v="Hola 😊  según lo conversado telefónicamente le hago llegar este mensaje para poder atender su caso."/>
    <s v="Reclama que una de las  porciónes de tres leches clasica es muy pequeña. Se explica las caracteristicas   cliente entiende."/>
    <s v="María Isabel Curi Cervantes"/>
    <x v="2166"/>
    <s v=""/>
    <x v="28"/>
    <s v="2400102192"/>
    <x v="0"/>
    <x v="4"/>
    <x v="0"/>
    <s v=""/>
    <s v="Sin responsable"/>
    <s v=""/>
    <x v="27"/>
    <s v="SD"/>
    <d v="2024-08-29T00:00:00"/>
    <s v="15:26"/>
    <x v="0"/>
    <x v="7"/>
    <x v="7"/>
    <x v="3"/>
    <x v="1"/>
    <x v="1"/>
  </r>
  <r>
    <n v="424962"/>
    <s v="Reclamo calidad de producto Tienda Aramburu: Quemado ticket #424962"/>
    <s v="Reclama que el keke de zanahoria 8pz esta con los bordes muy oscuros y amargo  se envia keke de limon se recoje muestra."/>
    <s v="Artemio Caro"/>
    <x v="2167"/>
    <s v="Cortesía - Recojo de Muestra"/>
    <x v="1"/>
    <s v="2400052621"/>
    <x v="0"/>
    <x v="3"/>
    <x v="0"/>
    <s v="35.00"/>
    <s v="Producción"/>
    <s v="Quemado"/>
    <x v="36"/>
    <s v="SD"/>
    <d v="2024-08-27T00:00:00"/>
    <s v="17:00"/>
    <x v="0"/>
    <x v="1"/>
    <x v="7"/>
    <x v="1"/>
    <x v="11"/>
    <x v="1"/>
  </r>
  <r>
    <n v="424973"/>
    <s v="Buenas tardes"/>
    <s v="No llegó tarjeta impresa tienda menciona que no le salio en su sistema.Se envía con una galleta."/>
    <s v="Ghersy Ortiz Benavides"/>
    <x v="2168"/>
    <s v="Cortesía"/>
    <x v="8"/>
    <s v="2mayo.20240829-0002"/>
    <x v="8"/>
    <x v="13"/>
    <x v="11"/>
    <s v=""/>
    <s v="Sistema"/>
    <s v=""/>
    <x v="4"/>
    <s v="sd"/>
    <d v="2024-08-29T00:00:00"/>
    <s v="17:13"/>
    <x v="0"/>
    <x v="0"/>
    <x v="7"/>
    <x v="4"/>
    <x v="7"/>
    <x v="1"/>
  </r>
  <r>
    <n v="424984"/>
    <s v="Atencion libro de reclamos MAAL-001-0938"/>
    <s v="MAAL-001-0938 reclama que no cumplieron los 20 min para la entrega de su red velvet 12pz .Menciona que atendian a otros clientes y cuando reclamo fueron cortantes .Tienda menciona que se entrego en el tiempo prometido.Se agradece comunicacion."/>
    <s v="Laura Capurro"/>
    <x v="2169"/>
    <s v="Libro de reclamaciones"/>
    <x v="12"/>
    <s v="SD"/>
    <x v="0"/>
    <x v="13"/>
    <x v="0"/>
    <s v=""/>
    <s v="Tienda Vitrina"/>
    <s v=""/>
    <x v="4"/>
    <s v="SD"/>
    <d v="2024-08-29T00:00:00"/>
    <s v="sd"/>
    <x v="1"/>
    <x v="3"/>
    <x v="7"/>
    <x v="0"/>
    <x v="3"/>
    <x v="0"/>
  </r>
  <r>
    <n v="425002"/>
    <s v="Buenas tardes"/>
    <s v="reclama que demoraron 40 min en entregar su pedido.Se valida que la orden salio en el tiempo correcto desde tienda pero enviaron el rt.Se explica al cliente."/>
    <s v="SD "/>
    <x v="2170"/>
    <s v="sin reclamo a agregador - sin télefono - sin info"/>
    <x v="5"/>
    <s v="1269501064"/>
    <x v="1"/>
    <x v="7"/>
    <x v="3"/>
    <s v=""/>
    <s v="Delivery agregadores"/>
    <s v=""/>
    <x v="90"/>
    <s v="sd"/>
    <d v="2024-08-29T00:00:00"/>
    <s v="17:00"/>
    <x v="0"/>
    <x v="4"/>
    <x v="7"/>
    <x v="2"/>
    <x v="35"/>
    <x v="1"/>
  </r>
  <r>
    <n v="425005"/>
    <s v="Hola Brenda  según lo conversado telefónicamente le hago llegar este mensaje para poder atender su caso."/>
    <s v="solicito varios productos  no le llego su porción de torta de chocolate  agregador realiza compensación de 8 soles.Cliente inconforme  tienda envia el producto faltante."/>
    <s v="Brenda Estremadoyro"/>
    <x v="2171"/>
    <s v="con reclamo a agregador"/>
    <x v="0"/>
    <s v="2191088862"/>
    <x v="1"/>
    <x v="1"/>
    <x v="1"/>
    <s v="8.00"/>
    <s v="Tienda Vitrina"/>
    <s v=""/>
    <x v="7"/>
    <s v="sd"/>
    <d v="2024-08-29T00:00:00"/>
    <s v="17:25"/>
    <x v="0"/>
    <x v="0"/>
    <x v="7"/>
    <x v="0"/>
    <x v="4"/>
    <x v="0"/>
  </r>
  <r>
    <n v="425029"/>
    <s v="Hola Kaori  según lo conversado telefónicamente le hago llegar este mensaje para poder atender su caso."/>
    <s v="Reclama que recibió pedido de otra tienda cuando pidio de nuestros local varias porciones  se deriva a su soporte.Cliente entiende."/>
    <s v="Kaori Yagui Paz"/>
    <x v="2172"/>
    <s v="con reclamo a agregador"/>
    <x v="5"/>
    <s v="2191092962"/>
    <x v="1"/>
    <x v="1"/>
    <x v="1"/>
    <s v=""/>
    <s v="Delivery agregadores"/>
    <s v=""/>
    <x v="18"/>
    <s v="SD"/>
    <d v="2024-08-29T00:00:00"/>
    <s v="18:15"/>
    <x v="0"/>
    <x v="4"/>
    <x v="7"/>
    <x v="2"/>
    <x v="10"/>
    <x v="1"/>
  </r>
  <r>
    <n v="425048"/>
    <s v="FE DE ERRATAS Reclamo Elemento extraño Tienda Barranco: Papel de rotulo ticket #425048"/>
    <s v="Reclama que encontro un pedazo de rotulo rojo en relleno de red velvet 12pzas   se le enviara una minimaria del sabor de su preferencia.cliente conforme"/>
    <s v="Andrea Delgado"/>
    <x v="2173"/>
    <s v="Cortesía - sin reclamo a agregador"/>
    <x v="15"/>
    <s v="2190784272"/>
    <x v="1"/>
    <x v="17"/>
    <x v="1"/>
    <s v=""/>
    <s v="Tienda Decorado"/>
    <s v="Otro"/>
    <x v="37"/>
    <s v="SD"/>
    <d v="2024-08-29T00:00:00"/>
    <s v="14:57"/>
    <x v="0"/>
    <x v="1"/>
    <x v="7"/>
    <x v="0"/>
    <x v="15"/>
    <x v="0"/>
  </r>
  <r>
    <n v="425058"/>
    <s v="#425058 DEVOLUCION Michelle Mejia  +  S/393.00 SOLES"/>
    <s v="devolucion motivos personales"/>
    <s v="Michelle Mejia"/>
    <x v="2174"/>
    <s v="devolución"/>
    <x v="7"/>
    <s v="100290434"/>
    <x v="2"/>
    <x v="13"/>
    <x v="5"/>
    <s v="393.00"/>
    <s v="Sin responsable"/>
    <s v=""/>
    <x v="4"/>
    <s v="SD"/>
    <d v="2024-08-30T00:00:00"/>
    <s v="11.00-12.00"/>
    <x v="0"/>
    <x v="5"/>
    <x v="7"/>
    <x v="3"/>
    <x v="3"/>
    <x v="1"/>
  </r>
  <r>
    <n v="425061"/>
    <s v="Hola Fiorella   según lo conversado telefónicamente le hago llegar este mensaje para poder atender su caso."/>
    <s v="No le entragaron la tarjeta impresa  se cordina con tienda el envio ."/>
    <s v="Fiorella Alessandra Franco Palacios"/>
    <x v="2175"/>
    <s v=""/>
    <x v="8"/>
    <s v="100290328"/>
    <x v="2"/>
    <x v="5"/>
    <x v="5"/>
    <s v=""/>
    <s v="Tienda Vitrina"/>
    <s v=""/>
    <x v="4"/>
    <s v="SD"/>
    <d v="2024-08-29T00:00:00"/>
    <s v="18:00-19:00"/>
    <x v="0"/>
    <x v="0"/>
    <x v="7"/>
    <x v="0"/>
    <x v="7"/>
    <x v="0"/>
  </r>
  <r>
    <n v="425063"/>
    <s v="Hola Juan  según lo conversado telefónicamente le hago llegar este mensaje para poder atender su caso."/>
    <s v="reclama que su porcion de keke de zanahoria es de chocolate .Se valida que entregaron la porcion correcta.Se le brinda informacion.Cliente entiende."/>
    <s v="Juan Ponce de Leon"/>
    <x v="2176"/>
    <s v=""/>
    <x v="28"/>
    <s v="2400044801"/>
    <x v="0"/>
    <x v="15"/>
    <x v="0"/>
    <s v=""/>
    <s v="Sin responsable"/>
    <s v=""/>
    <x v="68"/>
    <s v="SD"/>
    <d v="2024-08-29T00:00:00"/>
    <s v="19:51"/>
    <x v="0"/>
    <x v="7"/>
    <x v="7"/>
    <x v="3"/>
    <x v="11"/>
    <x v="1"/>
  </r>
  <r>
    <n v="425066"/>
    <s v="Hola  buenas noches."/>
    <s v="movimiento se le explica al cliente    se deriva a su soporte"/>
    <s v="Christopher Alexandro Rivera Levano"/>
    <x v="2177"/>
    <s v="sin reclamo a agregador"/>
    <x v="5"/>
    <s v="2191091759"/>
    <x v="1"/>
    <x v="9"/>
    <x v="1"/>
    <s v=""/>
    <s v="Delivery agregadores"/>
    <s v=""/>
    <x v="55"/>
    <s v="SD"/>
    <d v="2024-08-29T00:00:00"/>
    <s v="18:02"/>
    <x v="0"/>
    <x v="4"/>
    <x v="7"/>
    <x v="2"/>
    <x v="9"/>
    <x v="1"/>
  </r>
  <r>
    <n v="425097"/>
    <s v="Atención libro de reclamos"/>
    <s v="MAAL-001-0937 reclama que su torta cheescake de frutos rojos no tiene la calidad y tamaño ofrecido  no responde las llamadas"/>
    <s v="Noé Morales"/>
    <x v="2178"/>
    <s v="Libro de reclamaciones"/>
    <x v="11"/>
    <s v="SD"/>
    <x v="3"/>
    <x v="14"/>
    <x v="6"/>
    <s v=""/>
    <s v="SD"/>
    <s v="Otro"/>
    <x v="24"/>
    <s v="SD"/>
    <d v="2024-08-29T00:00:00"/>
    <s v="SD"/>
    <x v="1"/>
    <x v="7"/>
    <x v="7"/>
    <x v="1"/>
    <x v="13"/>
    <x v="1"/>
  </r>
  <r>
    <n v="425180"/>
    <s v="Buenas tardes"/>
    <s v="reclama que le entregaron caja de alfajores cuando pidió porciones. Se comunica despues de 4 días  se valida que agregador llevó 2 pedidos juntos y cruzó entregas. Se ofrece entrega de porciones por cliente insistente."/>
    <s v="Camila Llanos Ruiz"/>
    <x v="2179"/>
    <s v="Cortesía - sin reclamo a agregador"/>
    <x v="5"/>
    <s v="1267334194"/>
    <x v="1"/>
    <x v="5"/>
    <x v="3"/>
    <s v=""/>
    <s v="Delivery agregadores"/>
    <s v=""/>
    <x v="18"/>
    <s v="sd"/>
    <d v="2024-08-26T00:00:00"/>
    <s v="17.54"/>
    <x v="0"/>
    <x v="4"/>
    <x v="7"/>
    <x v="2"/>
    <x v="10"/>
    <x v="1"/>
  </r>
  <r>
    <n v="425193"/>
    <s v="Hola Sofia  según lo conversado telefónicamente le hago llegar este mensaje para poder atender su caso."/>
    <s v="solicito varias porciones  no llego porción de torta de chocolate   se coordina con tienda el envió del producto faltante."/>
    <s v="Sofia Mundaca"/>
    <x v="2180"/>
    <s v="con reclamo a agregador"/>
    <x v="0"/>
    <s v="1270251339"/>
    <x v="1"/>
    <x v="4"/>
    <x v="3"/>
    <s v=""/>
    <s v="Tienda Vitrina"/>
    <s v=""/>
    <x v="7"/>
    <s v="SD"/>
    <d v="2024-08-30T00:00:00"/>
    <s v="14:21"/>
    <x v="0"/>
    <x v="0"/>
    <x v="7"/>
    <x v="0"/>
    <x v="4"/>
    <x v="0"/>
  </r>
  <r>
    <n v="425207"/>
    <s v="Buenas tardes el día de ayer en la noche en el local que tienen ustedes en el centro comercial Santa Catalina compré con mi esposo un alfajor como a las 8:10 de la noche y de lo cual solamente comí la mitad y la otra mitad la traje a la casa y se lo di..."/>
    <s v="reclama que compro alfajor individual en tienda santa cata 30-08 20:08 y le afecto el estomago a ella y su hijo.Se explica nuestra frescura en los productos y se agradece comunicacion.Cliente entiende."/>
    <s v="Gabriela Saavedra"/>
    <x v="2181"/>
    <s v=""/>
    <x v="28"/>
    <s v="sd"/>
    <x v="0"/>
    <x v="15"/>
    <x v="0"/>
    <s v=""/>
    <s v="Sin responsable"/>
    <s v=""/>
    <x v="89"/>
    <s v="sd"/>
    <d v="2024-08-29T00:00:00"/>
    <s v="20.08"/>
    <x v="0"/>
    <x v="7"/>
    <x v="7"/>
    <x v="3"/>
    <x v="5"/>
    <x v="1"/>
  </r>
  <r>
    <n v="425210"/>
    <s v="FEEDBACK RECLAMO PEDIDO EQUIVOCADO TIENDA SAN MIGUEL #425210"/>
    <s v="Reclama que solicitó caja de alfajores y demoraron 25 min y no entregaban su pedido. Cambio la orden por 2 alfajores individuales y le entregaron 2 brownies individuales. Tienda envía el producto correcto ."/>
    <s v="Cinthia Lam"/>
    <x v="2182"/>
    <s v="Cortesía - HON"/>
    <x v="3"/>
    <s v="24000102704"/>
    <x v="0"/>
    <x v="4"/>
    <x v="0"/>
    <s v=""/>
    <s v="Tienda Vitrina"/>
    <s v=""/>
    <x v="4"/>
    <s v="SD"/>
    <d v="2024-08-30T00:00:00"/>
    <s v="16.04"/>
    <x v="0"/>
    <x v="3"/>
    <x v="7"/>
    <x v="0"/>
    <x v="3"/>
    <x v="0"/>
  </r>
  <r>
    <n v="425235"/>
    <s v="FEEDBACK RECLAMO PEDIDO EQUIVOCADO TIENDA DOS DE MAYO #425235"/>
    <s v="Pidió 1 minimaria cheesecake oreo y le llegó 1 porción de cheesecake oreo.Tienda envia el producto correcto."/>
    <s v="Andrea Montero"/>
    <x v="2183"/>
    <s v="Cortesía - con reclamo a agregador"/>
    <x v="2"/>
    <s v="2191180627"/>
    <x v="1"/>
    <x v="13"/>
    <x v="1"/>
    <s v=""/>
    <s v="Tienda Vitrina"/>
    <s v=""/>
    <x v="25"/>
    <s v="sd"/>
    <d v="2024-08-30T00:00:00"/>
    <s v="16:51"/>
    <x v="0"/>
    <x v="2"/>
    <x v="7"/>
    <x v="0"/>
    <x v="4"/>
    <x v="0"/>
  </r>
  <r>
    <n v="425239"/>
    <s v="Hola! Hice un pedido por la página y especifiqué que era regalo y la tarjeta"/>
    <s v="No le llego su tarjeta  tienda envia la dedicatoria."/>
    <s v="Marcela Romero"/>
    <x v="2184"/>
    <s v=""/>
    <x v="8"/>
    <s v="100290604"/>
    <x v="2"/>
    <x v="17"/>
    <x v="4"/>
    <s v=""/>
    <s v="Tienda Vitrina"/>
    <s v=""/>
    <x v="4"/>
    <s v="sd"/>
    <d v="2024-08-30T00:00:00"/>
    <s v="17:00-18:00"/>
    <x v="0"/>
    <x v="0"/>
    <x v="7"/>
    <x v="0"/>
    <x v="7"/>
    <x v="0"/>
  </r>
  <r>
    <n v="425270"/>
    <s v="Reclamo mala atención  tienda aramburu Ticket: 425270"/>
    <s v="reclama que no es saludable que la cajera cobre y coloque la dedicatoria de su minimaria de chocoltae.Menciona que le colocaron en su boleta un DNI que no brindo.Se explica que el dni es generico y se agradece comunicacion."/>
    <s v="Maika Martel"/>
    <x v="2185"/>
    <s v="HON"/>
    <x v="3"/>
    <s v="2400053491"/>
    <x v="0"/>
    <x v="3"/>
    <x v="0"/>
    <s v=""/>
    <s v="Tienda Cajer@"/>
    <s v=""/>
    <x v="4"/>
    <s v="SD"/>
    <d v="2024-08-30T00:00:00"/>
    <s v="19:21"/>
    <x v="0"/>
    <x v="3"/>
    <x v="7"/>
    <x v="0"/>
    <x v="3"/>
    <x v="0"/>
  </r>
  <r>
    <n v="425281"/>
    <s v="Atención de libro de reclamos"/>
    <s v="MAAL-001-0939 encontró un mosquito en el merengue de su pie de limon 12pz.Menciona que la decoracion esta manipulada y no tiene buena presentacion.Se envia un nuevo producto."/>
    <s v="Vanessa Jiménez Salazar"/>
    <x v="2186"/>
    <s v="Libro de reclamaciones"/>
    <x v="6"/>
    <s v="100290416"/>
    <x v="2"/>
    <x v="4"/>
    <x v="5"/>
    <s v=""/>
    <s v="Tienda Decorado"/>
    <s v="mosca"/>
    <x v="3"/>
    <s v="sd"/>
    <d v="2024-08-30T00:00:00"/>
    <s v="12:00-13:00"/>
    <x v="1"/>
    <x v="1"/>
    <x v="7"/>
    <x v="0"/>
    <x v="1"/>
    <x v="0"/>
  </r>
  <r>
    <n v="425325"/>
    <s v="Hola Luis Fernando  según lo conversado telefónicamente le hago llegar este mensaje para poder atender su caso."/>
    <s v="Pidió una red velvet de 12 pzs y le llegó turron de chocolate 12 pzs. Rt cruzo los pedidos.Rappi compenso con 89 rapicreditos. Se ofrece una minimaria por cliente critico  se pondrá en contacto."/>
    <s v="Luis Fernando Ormachea"/>
    <x v="2187"/>
    <s v="con reclamo a agregador"/>
    <x v="5"/>
    <s v="2191059040"/>
    <x v="1"/>
    <x v="4"/>
    <x v="1"/>
    <s v=""/>
    <s v="Delivery agregadores"/>
    <s v=""/>
    <x v="20"/>
    <s v="SD"/>
    <d v="2024-08-29T00:00:00"/>
    <s v="12.01"/>
    <x v="0"/>
    <x v="4"/>
    <x v="7"/>
    <x v="2"/>
    <x v="1"/>
    <x v="1"/>
  </r>
  <r>
    <n v="425333"/>
    <s v="Hola Danisol  según lo conversado telefónicamente le hago llegar este mensaje para poder atender su caso."/>
    <s v="1 hora de retraso para entrega  tienda indica que tuvieron un incidente y se volvió a empacar las dos unidades de love box.Se ofrece las disculpas por lo sucedido."/>
    <s v="Danisol Torres León"/>
    <x v="2188"/>
    <s v="sin reclamo a agregador"/>
    <x v="4"/>
    <s v="2191232311"/>
    <x v="1"/>
    <x v="18"/>
    <x v="1"/>
    <s v=""/>
    <s v="Tienda Vitrina"/>
    <s v=""/>
    <x v="4"/>
    <s v="sd"/>
    <d v="2024-08-31T00:00:00"/>
    <s v="08:17"/>
    <x v="0"/>
    <x v="3"/>
    <x v="7"/>
    <x v="0"/>
    <x v="3"/>
    <x v="0"/>
  </r>
  <r>
    <n v="425358"/>
    <s v="Reclamo mala atención La Molina Ticket 425358"/>
    <s v="Reclama que espero 30min para la entrega de sus 2 cafés  un té y un milkshake de Nutella.Tienda menciona que no tenia personal.Se ofrece disculpas."/>
    <s v="Adriana Salazar"/>
    <x v="2189"/>
    <s v="HON - sin télefono"/>
    <x v="4"/>
    <s v="sd"/>
    <x v="0"/>
    <x v="0"/>
    <x v="0"/>
    <s v=""/>
    <s v="Tienda Vitrina"/>
    <s v=""/>
    <x v="4"/>
    <s v="sd"/>
    <d v="2024-08-31T00:00:00"/>
    <s v="11:47"/>
    <x v="0"/>
    <x v="3"/>
    <x v="7"/>
    <x v="0"/>
    <x v="3"/>
    <x v="0"/>
  </r>
  <r>
    <n v="425388"/>
    <s v="Reclamo Elemento Extraño CAMACHO: Plástico ticket # 425388"/>
    <s v="Encontró plástico dentro de su porción de torta de chocolate / Se recoge la muestra y se envía nuevo producto."/>
    <s v="Cielo Rodriguez"/>
    <x v="2190"/>
    <s v="Cortesía - sin reclamo a agregador - Recojo de Muestra"/>
    <x v="15"/>
    <s v="2191244520"/>
    <x v="1"/>
    <x v="7"/>
    <x v="1"/>
    <s v=""/>
    <s v="Tienda / Producción"/>
    <s v="Desarmado / Mal armado"/>
    <x v="7"/>
    <s v="sd"/>
    <d v="2024-08-31T00:00:00"/>
    <s v="12:30"/>
    <x v="0"/>
    <x v="1"/>
    <x v="7"/>
    <x v="1"/>
    <x v="4"/>
    <x v="0"/>
  </r>
  <r>
    <n v="425418"/>
    <s v="Hola Dolly  según lo conversado telefónicamente le hago llegar este mensaje para poder atender su caso."/>
    <s v="reclama que le ofrecieron una galleta de cortesía pero al llegar a casa no lo colocaron.Tienda menciona que le ofrecieron vela de cortesía.Se explica al cliente y entiende."/>
    <s v="Dolly García"/>
    <x v="2191"/>
    <s v=""/>
    <x v="28"/>
    <s v="2400051958"/>
    <x v="0"/>
    <x v="0"/>
    <x v="0"/>
    <s v=""/>
    <s v="Sin responsable"/>
    <s v=""/>
    <x v="18"/>
    <s v="sd"/>
    <d v="2024-08-31T00:00:00"/>
    <s v="14.11"/>
    <x v="0"/>
    <x v="7"/>
    <x v="7"/>
    <x v="3"/>
    <x v="10"/>
    <x v="1"/>
  </r>
  <r>
    <n v="425617"/>
    <s v="La atención en mega plaza es pésima   íbamos a compartir  un postre para un sorteo y pero la atención en 2 oportunidades a sido fatal"/>
    <s v="Reclama que hace dos semanas no le quisieron dar una porción en una bolsa roja con asa. Y que el cashdro no tenía sencillo.Tienda menciona que se entrega de acuerdo al menaje disponible.Se agradece comunicacion."/>
    <s v="Pamela"/>
    <x v="2192"/>
    <s v=""/>
    <x v="28"/>
    <s v="sd"/>
    <x v="0"/>
    <x v="10"/>
    <x v="0"/>
    <m/>
    <s v="Sin responsable"/>
    <s v=""/>
    <x v="4"/>
    <s v="sd"/>
    <d v="2024-08-18T00:00:00"/>
    <s v="sd"/>
    <x v="0"/>
    <x v="7"/>
    <x v="8"/>
    <x v="3"/>
    <x v="3"/>
    <x v="1"/>
  </r>
  <r>
    <n v="425625"/>
    <s v="Reclamo calidad de producto Aeropuerto: Presentacion incorrecta de Milkshake ticket #425625"/>
    <s v="Reclama que el milkshake oreo no tiene las oreos en la decoracion de chantilly y fudge en el vaso. Se ofrece un nuevo producto."/>
    <s v="Viridiana"/>
    <x v="2193"/>
    <s v="Cortesía"/>
    <x v="1"/>
    <n v="2400045786"/>
    <x v="0"/>
    <x v="11"/>
    <x v="0"/>
    <n v="16"/>
    <s v="Tienda Vitrina"/>
    <s v="Incompleto / Sin ingrediente"/>
    <x v="185"/>
    <s v="sd"/>
    <d v="2024-09-01T00:00:00"/>
    <s v="15:55"/>
    <x v="0"/>
    <x v="1"/>
    <x v="8"/>
    <x v="0"/>
    <x v="6"/>
    <x v="0"/>
  </r>
  <r>
    <n v="425654"/>
    <s v="Hola qué tal he realizado un pedido por pedidos ya  y de 6 productos solo me dieron 4  se equivocaron y cada producto que pedí 2  solo vino 1  quisiera saber si me pueden dar una solución ya que pedidos ya solo me está devolviendo un cuarto de los que ..."/>
    <s v="cliente solicito varios productos  no le llego su porción de crocante de manzana y su galleta choco chip  se coordina envió con tienda"/>
    <s v="Luis"/>
    <x v="2194"/>
    <s v="con reclamo a agregador"/>
    <x v="0"/>
    <s v="1272383922"/>
    <x v="1"/>
    <x v="4"/>
    <x v="3"/>
    <m/>
    <s v="Tienda Vitrina"/>
    <s v=""/>
    <x v="18"/>
    <s v="sd"/>
    <d v="2024-09-01T00:00:00"/>
    <s v="17:12"/>
    <x v="0"/>
    <x v="0"/>
    <x v="8"/>
    <x v="0"/>
    <x v="10"/>
    <x v="0"/>
  </r>
  <r>
    <n v="425655"/>
    <s v="Reclamo mala atención SAN MIGUEL Ticket #425655"/>
    <s v="Reclama que la mesera Leslie no es amable y empatica y que no brindamos mantenimiento a los SS.HH ya que los encuentra sucios con mal olor.Se pide disculpas por lo sucedido."/>
    <s v="María Isabel"/>
    <x v="2195"/>
    <s v="HON"/>
    <x v="3"/>
    <s v="sd"/>
    <x v="0"/>
    <x v="4"/>
    <x v="2"/>
    <m/>
    <s v="Tienda"/>
    <s v=""/>
    <x v="4"/>
    <s v="Leslie"/>
    <d v="2024-09-01T00:00:00"/>
    <s v="18:34"/>
    <x v="0"/>
    <x v="3"/>
    <x v="8"/>
    <x v="0"/>
    <x v="3"/>
    <x v="0"/>
  </r>
  <r>
    <n v="425669"/>
    <s v="FEEDBACK RECLAMO DELIVERY PROPIO TIENDA BOLIVAR #425669"/>
    <s v="Reclama que se envió comprobante cuando solicitó que fuera un regalo y no se enviara la boleta / Se informa a tienda y se agradece feedback"/>
    <s v="Sheyla"/>
    <x v="2196"/>
    <s v=""/>
    <x v="10"/>
    <s v="BO-20240901-0001"/>
    <x v="8"/>
    <x v="5"/>
    <x v="11"/>
    <m/>
    <s v="Delivery MA"/>
    <s v=""/>
    <x v="55"/>
    <s v="Giannoni Abelardo"/>
    <d v="2024-09-01T00:00:00"/>
    <s v="19:47"/>
    <x v="0"/>
    <x v="6"/>
    <x v="8"/>
    <x v="5"/>
    <x v="9"/>
    <x v="0"/>
  </r>
  <r>
    <n v="425681"/>
    <s v="Reclamo mala atención MA Aeropuerto Ticket #425681"/>
    <s v="Reclama que no le recibieron su tarjeta para el cobro y se quedo esperando sin que el administrador le brinde informacion.Tienda indica que había problemas con el POS y le pidieron tiempo. Se agradece feedback."/>
    <s v="Claudia"/>
    <x v="2197"/>
    <s v=""/>
    <x v="3"/>
    <s v="sd"/>
    <x v="0"/>
    <x v="11"/>
    <x v="0"/>
    <m/>
    <s v="Tienda Cajer@"/>
    <s v=""/>
    <x v="4"/>
    <s v="sd"/>
    <d v="2024-09-01T00:00:00"/>
    <s v="sd"/>
    <x v="0"/>
    <x v="3"/>
    <x v="8"/>
    <x v="0"/>
    <x v="3"/>
    <x v="0"/>
  </r>
  <r>
    <n v="425697"/>
    <s v="Constancia de abono - Maria Almenara"/>
    <s v="Reclama que no le avisaron en la primera entrega que el pedido había llegado. Driver no se comunicó con nosotros. Solicita devolución de los s/6.00"/>
    <s v="Margarita"/>
    <x v="2198"/>
    <s v="devolución"/>
    <x v="7"/>
    <s v="100289864"/>
    <x v="2"/>
    <x v="3"/>
    <x v="4"/>
    <n v="6"/>
    <s v="Atención al cliente"/>
    <s v=""/>
    <x v="186"/>
    <s v="SD"/>
    <d v="2024-08-31T00:00:00"/>
    <s v="09.00-10.00"/>
    <x v="0"/>
    <x v="5"/>
    <x v="8"/>
    <x v="1"/>
    <x v="3"/>
    <x v="1"/>
  </r>
  <r>
    <n v="425742"/>
    <s v="FEEDBACK RECLAMO DELIVERY PROPIO TIENDA ARAMBURU #425742"/>
    <s v="reclama que no recibio mini pollo box. Motorizado no entregó el pedido completo  regresa a hacer la entrega del producto faltante."/>
    <s v="Maruixa"/>
    <x v="2199"/>
    <s v=""/>
    <x v="10"/>
    <s v="100291082"/>
    <x v="2"/>
    <x v="3"/>
    <x v="4"/>
    <m/>
    <s v="Delivery MA"/>
    <s v=""/>
    <x v="92"/>
    <s v="FABRISIOROSAS"/>
    <d v="2024-09-02T00:00:00"/>
    <s v="10:00-11:00"/>
    <x v="0"/>
    <x v="6"/>
    <x v="8"/>
    <x v="5"/>
    <x v="9"/>
    <x v="0"/>
  </r>
  <r>
    <n v="425768"/>
    <s v="Buenos días  El reclamo que presenté es porque solicité un cheesecake de frutos rojos el cual no tenía la calidad que ustedes brindan  ni en tamaño ni en calidad."/>
    <s v="Reclama que tamaño y calidad del cheesecake a cambiado / Se le contacta  no responde llamadas"/>
    <s v="Noé"/>
    <x v="2200"/>
    <s v="No responde llamada"/>
    <x v="28"/>
    <s v="sd"/>
    <x v="3"/>
    <x v="14"/>
    <x v="6"/>
    <m/>
    <s v="Sin responsable"/>
    <s v=""/>
    <x v="53"/>
    <s v="Sin responsable"/>
    <d v="2024-09-02T00:00:00"/>
    <s v="sd"/>
    <x v="0"/>
    <x v="7"/>
    <x v="8"/>
    <x v="3"/>
    <x v="2"/>
    <x v="1"/>
  </r>
  <r>
    <n v="425780"/>
    <s v="Comprobantes Maria Almenara"/>
    <s v="reclama que su comprobante no tiene en observaciones la fecha de su compra.Se solicita a tienda que agreguen lo solicitado. Se envia el comprobante."/>
    <s v="Yeni"/>
    <x v="2201"/>
    <s v=""/>
    <x v="31"/>
    <s v="2400042606"/>
    <x v="0"/>
    <x v="11"/>
    <x v="0"/>
    <m/>
    <s v="Sistema"/>
    <s v=""/>
    <x v="186"/>
    <s v="SD"/>
    <d v="2024-08-17T00:00:00"/>
    <s v="17:46"/>
    <x v="0"/>
    <x v="3"/>
    <x v="8"/>
    <x v="4"/>
    <x v="3"/>
    <x v="1"/>
  </r>
  <r>
    <n v="425798"/>
    <s v="Reclamo mala atención San Miguel Ticket 425798"/>
    <s v="Reclama que el café estaba helado y que demoraron más de 25 min en entregar sus postres. Cliente no nos brinda datos."/>
    <s v="sd"/>
    <x v="2202"/>
    <s v="sin télefono"/>
    <x v="3"/>
    <s v="sd"/>
    <x v="0"/>
    <x v="4"/>
    <x v="2"/>
    <m/>
    <s v="Tienda"/>
    <s v=""/>
    <x v="4"/>
    <s v="SD"/>
    <d v="2024-08-26T00:00:00"/>
    <s v="SD"/>
    <x v="0"/>
    <x v="3"/>
    <x v="8"/>
    <x v="0"/>
    <x v="3"/>
    <x v="0"/>
  </r>
  <r>
    <n v="425907"/>
    <s v="Hola"/>
    <s v="Reclama que genero dos intentos de compras con su yape y tarjeta .Solo se valida un cobro.Se explica al cliente y entiende."/>
    <s v="Mayra"/>
    <x v="2203"/>
    <s v=""/>
    <x v="28"/>
    <s v="100291265"/>
    <x v="2"/>
    <x v="18"/>
    <x v="4"/>
    <n v="38"/>
    <s v="Sin responsable"/>
    <s v=""/>
    <x v="55"/>
    <s v="Sin responsable"/>
    <d v="2024-09-02T00:00:00"/>
    <s v="17:00-18:00"/>
    <x v="0"/>
    <x v="7"/>
    <x v="8"/>
    <x v="3"/>
    <x v="9"/>
    <x v="1"/>
  </r>
  <r>
    <n v="425912"/>
    <s v="Atención Libro de reclamos MAAL-001-0940"/>
    <s v="MAAL-001-0940 reclama que el pie de limon 12pz no esta fresco y tiene la galleta dura. Alega que le cayó mal a sus invitados. Tienda menciona que no tiene incidencias similares. Se explica al cliente y se ofrece detalle en otro ticket"/>
    <s v="Fernando"/>
    <x v="2204"/>
    <s v="Libro de reclamaciones"/>
    <x v="16"/>
    <s v="2400045654"/>
    <x v="0"/>
    <x v="7"/>
    <x v="0"/>
    <m/>
    <s v="Tienda / Producción"/>
    <s v="Duro"/>
    <x v="3"/>
    <s v="SD"/>
    <d v="2024-08-31T00:00:00"/>
    <s v="12:50"/>
    <x v="1"/>
    <x v="1"/>
    <x v="8"/>
    <x v="1"/>
    <x v="1"/>
    <x v="0"/>
  </r>
  <r>
    <n v="425975"/>
    <s v="Constancia de abono - Maria Almenara"/>
    <s v="Ya no desea la compra  un familiar hizo el mismo pedido"/>
    <s v="Sandra Nelida"/>
    <x v="2205"/>
    <s v="devolución"/>
    <x v="7"/>
    <s v="100291302"/>
    <x v="2"/>
    <x v="0"/>
    <x v="5"/>
    <n v="294"/>
    <s v="Sin responsable"/>
    <s v=""/>
    <x v="186"/>
    <s v="sd"/>
    <d v="2024-09-02T00:00:00"/>
    <s v="12:00-13:00"/>
    <x v="0"/>
    <x v="5"/>
    <x v="8"/>
    <x v="3"/>
    <x v="3"/>
    <x v="1"/>
  </r>
  <r>
    <n v="425983"/>
    <s v="Hola"/>
    <s v="reclama que no le llegó tarjeta impresa  tienda indica que era error de sistema y reportó con ti. Se coordina el envío de la tarjeta más un detalle"/>
    <s v="Paula Alejandra"/>
    <x v="2206"/>
    <s v="Contacto fuera de horario - Cortesía"/>
    <x v="8"/>
    <s v="100290911"/>
    <x v="2"/>
    <x v="19"/>
    <x v="4"/>
    <m/>
    <s v="Sistema"/>
    <s v=""/>
    <x v="186"/>
    <s v="SD"/>
    <d v="2024-09-02T00:00:00"/>
    <s v="08.00-09.00"/>
    <x v="0"/>
    <x v="0"/>
    <x v="8"/>
    <x v="4"/>
    <x v="7"/>
    <x v="1"/>
  </r>
  <r>
    <n v="425992"/>
    <s v="Atención Libro de reclamos"/>
    <s v="N°056 reclama que el viligante fue grosero y le indico que el estacionamiento es solo para clientes y el no estaba comprando para que pueda retirar su auto. Tienda indica que el señor empezó insultando al vigilante y él se defendió.Se agracede comunicació"/>
    <s v="Rafael"/>
    <x v="2207"/>
    <s v="Libro de reclamaciones"/>
    <x v="12"/>
    <s v="SD"/>
    <x v="3"/>
    <x v="8"/>
    <x v="6"/>
    <m/>
    <s v="Tienda Vigilante"/>
    <s v=""/>
    <x v="4"/>
    <s v="SD"/>
    <d v="2024-09-02T00:00:00"/>
    <s v="20:00"/>
    <x v="1"/>
    <x v="3"/>
    <x v="8"/>
    <x v="0"/>
    <x v="3"/>
    <x v="0"/>
  </r>
  <r>
    <n v="426006"/>
    <s v="Hola Emma  según lo conversado telefónicamente le hago llegar este mensaje para poder atender su caso."/>
    <s v="reclama que el turrón de chocolate de 12 pz se encuentra duro y es incomible  se explica caracteristicas del producto.Cliente entiende."/>
    <s v="Emma"/>
    <x v="2208"/>
    <s v="sin reclamo a agregador"/>
    <x v="28"/>
    <s v="1273244327"/>
    <x v="1"/>
    <x v="19"/>
    <x v="3"/>
    <m/>
    <s v="Sin responsable"/>
    <s v=""/>
    <x v="20"/>
    <s v="SD"/>
    <d v="2024-09-02T00:00:00"/>
    <s v="18:46"/>
    <x v="0"/>
    <x v="7"/>
    <x v="8"/>
    <x v="3"/>
    <x v="1"/>
    <x v="1"/>
  </r>
  <r>
    <n v="426011"/>
    <s v="Hola buenos días  el día de ayer realicé un pedido pero  la aplicación de rappi se cobró pero  nunca lo recibí ¿Cómo puedo hacer?"/>
    <s v="reclama que su pedido no se entrego por parte de pedidos ya   se llama para solicitar mas datos y no brinda informacion."/>
    <s v="Carla"/>
    <x v="2209"/>
    <s v=""/>
    <x v="5"/>
    <s v="sd"/>
    <x v="1"/>
    <x v="14"/>
    <x v="6"/>
    <m/>
    <s v="Delivery agregadores"/>
    <s v=""/>
    <x v="18"/>
    <s v="sd"/>
    <d v="2024-09-02T00:00:00"/>
    <s v="21:50"/>
    <x v="0"/>
    <x v="4"/>
    <x v="8"/>
    <x v="2"/>
    <x v="10"/>
    <x v="1"/>
  </r>
  <r>
    <n v="426042"/>
    <s v="Ha enviado una Imagen"/>
    <s v="Reclama que su pedido llegó movido y volteado. Se deriva a su canal de compra  la compensación es menor. Se coordina el envío de minimaria."/>
    <s v="Josselyn"/>
    <x v="2210"/>
    <s v="Cortesía - sin reclamo a agregador"/>
    <x v="5"/>
    <s v="2191493247"/>
    <x v="1"/>
    <x v="7"/>
    <x v="1"/>
    <n v="49.9"/>
    <s v="Delivery agregadores"/>
    <s v=""/>
    <x v="18"/>
    <s v="sd"/>
    <d v="2024-09-03T00:00:00"/>
    <s v="09:39"/>
    <x v="0"/>
    <x v="4"/>
    <x v="8"/>
    <x v="2"/>
    <x v="10"/>
    <x v="1"/>
  </r>
  <r>
    <n v="426048"/>
    <s v="Constancia de abono - Maria Almenara"/>
    <s v="Motivos personales"/>
    <s v="Sandra"/>
    <x v="2211"/>
    <s v="devolución"/>
    <x v="7"/>
    <s v="100291385"/>
    <x v="2"/>
    <x v="3"/>
    <x v="5"/>
    <n v="52"/>
    <s v="Sin responsable"/>
    <s v=""/>
    <x v="186"/>
    <s v="SD"/>
    <d v="2024-09-05T00:00:00"/>
    <s v="09:00-10:00"/>
    <x v="0"/>
    <x v="5"/>
    <x v="8"/>
    <x v="3"/>
    <x v="3"/>
    <x v="1"/>
  </r>
  <r>
    <n v="426060"/>
    <s v="Hola Ohana  según lo conversado telefónicamente le hago llegar este mensaje para poder atender su caso."/>
    <s v="Reclama que no recibió tarjeta impresa.  Se ofrece enviar más un detalle."/>
    <s v="Ohana"/>
    <x v="2212"/>
    <s v="Cortesía"/>
    <x v="8"/>
    <s v="100291350"/>
    <x v="2"/>
    <x v="3"/>
    <x v="4"/>
    <m/>
    <s v="Tienda Vitrina"/>
    <s v=""/>
    <x v="186"/>
    <s v="sd"/>
    <d v="2024-09-03T00:00:00"/>
    <s v="11:00-12:00"/>
    <x v="0"/>
    <x v="0"/>
    <x v="8"/>
    <x v="0"/>
    <x v="7"/>
    <x v="0"/>
  </r>
  <r>
    <n v="426073"/>
    <s v="Hola"/>
    <s v="Reclama que no somos ecoamigables y que su taper de su porción llegó rota. Se ofrece detalle por cliente crítico."/>
    <s v="Brenda"/>
    <x v="2213"/>
    <s v=""/>
    <x v="28"/>
    <s v="100291380"/>
    <x v="2"/>
    <x v="4"/>
    <x v="4"/>
    <m/>
    <s v="Sin responsable"/>
    <s v=""/>
    <x v="105"/>
    <s v="SD"/>
    <d v="2024-09-03T00:00:00"/>
    <s v="12:00-13:00"/>
    <x v="0"/>
    <x v="7"/>
    <x v="8"/>
    <x v="3"/>
    <x v="33"/>
    <x v="1"/>
  </r>
  <r>
    <n v="426092"/>
    <s v=""/>
    <s v="Se genera cortesía a pedido de Evelyn  reclamo del gerente de pedidos ya que llamo al call y no le gusto que la derivaran a comprar por Rappi"/>
    <s v="Valeria"/>
    <x v="2214"/>
    <s v=""/>
    <x v="28"/>
    <s v="sd"/>
    <x v="3"/>
    <x v="14"/>
    <x v="6"/>
    <m/>
    <s v="Sin responsable"/>
    <s v=""/>
    <x v="4"/>
    <s v="sd"/>
    <d v="2024-09-03T00:00:00"/>
    <s v="SD"/>
    <x v="0"/>
    <x v="7"/>
    <x v="8"/>
    <x v="3"/>
    <x v="3"/>
    <x v="1"/>
  </r>
  <r>
    <n v="426101"/>
    <s v="Llamada de Jose Vidal"/>
    <s v="Reclama que repartidor rappi dejó la torta en el jardín  se solicitan datos pero no tiene informacion/ Indica que comprador se comunicara y corta comunicacion."/>
    <s v="Jose"/>
    <x v="2215"/>
    <s v="no comprador"/>
    <x v="5"/>
    <s v="sd"/>
    <x v="1"/>
    <x v="14"/>
    <x v="1"/>
    <m/>
    <s v="Delivery agregadores"/>
    <s v=""/>
    <x v="18"/>
    <s v="sd"/>
    <d v="2024-09-03T00:00:00"/>
    <s v="sd"/>
    <x v="0"/>
    <x v="4"/>
    <x v="8"/>
    <x v="2"/>
    <x v="10"/>
    <x v="1"/>
  </r>
  <r>
    <n v="426141"/>
    <s v="Hola Alicia  según lo conversado telefónicamente le hago llegar este mensaje para poder atender su caso."/>
    <s v="reclama porción de cheesc. de frutos rojos está muy ácido y porc. de crocante de manz. muy duro. Y que su hija se enfermó. Tienda indica que todo está bien. Se explica cualidades del producto. Cliente inconforme."/>
    <s v="Alicia"/>
    <x v="2216"/>
    <s v="con reclamo a agregador"/>
    <x v="28"/>
    <s v="5764634527007835362"/>
    <x v="1"/>
    <x v="9"/>
    <x v="7"/>
    <m/>
    <s v="Sin responsable"/>
    <s v="Agrio / Amargo"/>
    <x v="18"/>
    <s v="SD"/>
    <d v="2024-09-03T00:00:00"/>
    <s v="15:33"/>
    <x v="0"/>
    <x v="7"/>
    <x v="8"/>
    <x v="3"/>
    <x v="10"/>
    <x v="1"/>
  </r>
  <r>
    <n v="426154"/>
    <s v="Hola Jose! te saluda Jessica  supervisora de MA  nos comunicamos de Maria Almenara  con relación a una consulta sobre tu pedido efectuado.  En caso no puedas atendernos por esta vía  puedes  comunicarte con nosotros al 6429751. Que tengas un dulce día!"/>
    <s v="encontro un plástico dentro del queso crema del mini cheescake de oreo  se ofrece disculpas  recojo del elemento y el envio de una nueva mini. el caso fue alertado por Carlos Armando"/>
    <s v="Jose Luis"/>
    <x v="2217"/>
    <s v="Cortesía - Recojo de Muestra"/>
    <x v="15"/>
    <s v="sd"/>
    <x v="3"/>
    <x v="1"/>
    <x v="0"/>
    <m/>
    <s v="Producción"/>
    <s v="plástico"/>
    <x v="32"/>
    <s v="sd"/>
    <d v="2024-08-28T00:00:00"/>
    <s v="17:00-18:00"/>
    <x v="0"/>
    <x v="1"/>
    <x v="8"/>
    <x v="1"/>
    <x v="2"/>
    <x v="1"/>
  </r>
  <r>
    <n v="426176"/>
    <s v="Hola Verónica  nos comunicamos de Maria Almenara  con relación a una consulta sobre tu pedido efectuado.  En caso no puedas atendernos por esta vía  puedes  comunicarte con nosotros al 6429751. Que tengas un dulce día!"/>
    <s v="reclama que su helado tiene restos de arena  se verifica que se trata de la vainilla natural  se explica características del produco  cliente conforme."/>
    <s v="Verónica"/>
    <x v="2218"/>
    <s v="no comprador"/>
    <x v="28"/>
    <s v="sd"/>
    <x v="1"/>
    <x v="14"/>
    <x v="1"/>
    <m/>
    <s v="Sin responsable"/>
    <s v=""/>
    <x v="187"/>
    <s v="sd"/>
    <d v="2024-09-03T00:00:00"/>
    <s v="sd"/>
    <x v="0"/>
    <x v="7"/>
    <x v="8"/>
    <x v="3"/>
    <x v="69"/>
    <x v="1"/>
  </r>
  <r>
    <n v="426198"/>
    <s v="FEEDBACK RECLAMO PEDIDO EQUIVOCADO TIENDA BOLIVAR #426198"/>
    <s v="Solicitó un sweet box y le entregaron un 2 sweet box  se coordina el envío del pedido correcto."/>
    <s v="Tomas"/>
    <x v="2219"/>
    <s v="Cortesía"/>
    <x v="2"/>
    <s v="100291333"/>
    <x v="2"/>
    <x v="5"/>
    <x v="5"/>
    <n v="52"/>
    <s v="Tienda Vitrina"/>
    <s v=""/>
    <x v="172"/>
    <s v="SD"/>
    <d v="2024-09-03T00:00:00"/>
    <s v="20:00-21:00"/>
    <x v="0"/>
    <x v="2"/>
    <x v="8"/>
    <x v="0"/>
    <x v="9"/>
    <x v="0"/>
  </r>
  <r>
    <n v="426199"/>
    <s v="Hola"/>
    <s v="reclama que la decoracion de su tres leches clasica no es uniforme ya que se nota el bizcochuelo y que no deberia entregarse en un plato blanco.Se explica presentacion  cliente no entiende."/>
    <s v="Amanda"/>
    <x v="2220"/>
    <s v=""/>
    <x v="28"/>
    <s v="2400104787"/>
    <x v="0"/>
    <x v="4"/>
    <x v="0"/>
    <m/>
    <s v="Sin responsable"/>
    <s v=""/>
    <x v="27"/>
    <s v="sd"/>
    <d v="2024-09-03T00:00:00"/>
    <s v="17:55"/>
    <x v="0"/>
    <x v="7"/>
    <x v="8"/>
    <x v="3"/>
    <x v="1"/>
    <x v="1"/>
  </r>
  <r>
    <n v="426202"/>
    <s v="Hola!"/>
    <s v="No le llego su tarjeta.Tienda lo envia con un detalle."/>
    <s v="Jimena"/>
    <x v="2221"/>
    <s v=""/>
    <x v="8"/>
    <s v="100291560"/>
    <x v="2"/>
    <x v="4"/>
    <x v="4"/>
    <m/>
    <s v="Tienda Vitrina"/>
    <s v=""/>
    <x v="186"/>
    <s v="sd"/>
    <d v="2024-09-03T00:00:00"/>
    <s v="19.00-21.00"/>
    <x v="0"/>
    <x v="0"/>
    <x v="8"/>
    <x v="0"/>
    <x v="7"/>
    <x v="0"/>
  </r>
  <r>
    <n v="426209"/>
    <s v="Buenas noches"/>
    <s v="reclama que no le llegó tarjeta impresa tienda envia la tarjeta."/>
    <s v="Mariella Isabel"/>
    <x v="2222"/>
    <s v=""/>
    <x v="8"/>
    <s v="100291412"/>
    <x v="2"/>
    <x v="15"/>
    <x v="4"/>
    <m/>
    <s v="Tienda Vitrina"/>
    <s v=""/>
    <x v="186"/>
    <s v="SD"/>
    <d v="2024-09-03T00:00:00"/>
    <s v="18.00-19.00"/>
    <x v="0"/>
    <x v="0"/>
    <x v="8"/>
    <x v="0"/>
    <x v="7"/>
    <x v="0"/>
  </r>
  <r>
    <n v="426318"/>
    <s v="Ha enviado una Imagen"/>
    <s v="Le enviaron la dedicatoria  mal escrita  se cordina con tienda el  envio de la dedicatoria correcta mas detalle."/>
    <s v="Mario"/>
    <x v="2223"/>
    <s v="Cortesía"/>
    <x v="14"/>
    <s v="100290216"/>
    <x v="2"/>
    <x v="3"/>
    <x v="5"/>
    <m/>
    <s v="Tienda Vitrina"/>
    <s v=""/>
    <x v="186"/>
    <s v="SD"/>
    <d v="2024-09-04T00:00:00"/>
    <s v="10:00-11:00"/>
    <x v="0"/>
    <x v="0"/>
    <x v="8"/>
    <x v="0"/>
    <x v="14"/>
    <x v="0"/>
  </r>
  <r>
    <n v="426324"/>
    <s v="Hola Fatima   según lo conversado telefónicamente le hago llegar este mensaje para poder atender su caso."/>
    <s v="solicito varios productos  no le llego su combo de 4 porciones  se coordina envio con tienda."/>
    <s v="Fatima"/>
    <x v="2224"/>
    <s v="sin reclamo a agregador"/>
    <x v="0"/>
    <s v="2191564953"/>
    <x v="1"/>
    <x v="4"/>
    <x v="1"/>
    <m/>
    <s v="Tienda Vitrina"/>
    <s v=""/>
    <x v="105"/>
    <s v="sd"/>
    <d v="2024-09-04T00:00:00"/>
    <s v="11:19"/>
    <x v="0"/>
    <x v="0"/>
    <x v="8"/>
    <x v="0"/>
    <x v="33"/>
    <x v="0"/>
  </r>
  <r>
    <n v="426399"/>
    <s v="Hola Lucero  según lo conversado telefónicamente le hago llegar este mensaje para poder atender su caso."/>
    <s v="solicito varios productos  no le llego su porción de crocante de manzana  se coordina envio con tienda"/>
    <s v="Lucero"/>
    <x v="2225"/>
    <s v="sin reclamo a agregador"/>
    <x v="0"/>
    <s v="1274444469"/>
    <x v="1"/>
    <x v="3"/>
    <x v="3"/>
    <m/>
    <s v="Tienda Vitrina"/>
    <s v=""/>
    <x v="56"/>
    <s v="sd"/>
    <d v="2024-09-04T00:00:00"/>
    <s v="15:27"/>
    <x v="0"/>
    <x v="0"/>
    <x v="8"/>
    <x v="0"/>
    <x v="4"/>
    <x v="0"/>
  </r>
  <r>
    <n v="426558"/>
    <s v="Solicitud de Evidencias Contracargos ingresados del 2024-09-04 - Carta: GD11521"/>
    <s v="contracargo"/>
    <s v="Operaciones"/>
    <x v="2226"/>
    <s v=""/>
    <x v="32"/>
    <s v="200011229"/>
    <x v="2"/>
    <x v="5"/>
    <x v="4"/>
    <n v="105"/>
    <s v="Sin responsable"/>
    <s v=""/>
    <x v="186"/>
    <s v="SD"/>
    <d v="2024-07-11T00:00:00"/>
    <s v="14:00-15:00"/>
    <x v="0"/>
    <x v="9"/>
    <x v="8"/>
    <x v="3"/>
    <x v="3"/>
    <x v="1"/>
  </r>
  <r>
    <n v="426608"/>
    <s v="Hola"/>
    <s v="Reclama que cheesecake de maracuya12p llegó destrozado .Se deriva a pedidos ya  no le brindan solucion por posible fraude. Se le ofrece detalle mini maria autorizado por jessica."/>
    <s v="Amanda"/>
    <x v="2227"/>
    <s v="Cortesía - sin reclamo a agregador"/>
    <x v="5"/>
    <s v="1275023999"/>
    <x v="1"/>
    <x v="0"/>
    <x v="3"/>
    <m/>
    <s v="Delivery agregadores"/>
    <s v=""/>
    <x v="33"/>
    <s v="sd"/>
    <d v="2024-09-05T00:00:00"/>
    <s v="12:25"/>
    <x v="0"/>
    <x v="4"/>
    <x v="8"/>
    <x v="2"/>
    <x v="13"/>
    <x v="1"/>
  </r>
  <r>
    <n v="426631"/>
    <s v="Libro de reclamo mala atención MA Megaplaza Ticket 426631"/>
    <s v="Nº001 reclama que no le entregaron una porcion. Tienda menciona que tuvo una confusion y le entrego otro pedido. Cliente registro sus datos errados  no podemos comunicarnos."/>
    <s v="Solange"/>
    <x v="2228"/>
    <s v="Libro de reclamaciones"/>
    <x v="12"/>
    <s v="sd"/>
    <x v="0"/>
    <x v="10"/>
    <x v="0"/>
    <m/>
    <s v="Tienda Vitrina"/>
    <s v=""/>
    <x v="4"/>
    <s v="sd"/>
    <d v="2024-08-17T00:00:00"/>
    <s v="sd"/>
    <x v="1"/>
    <x v="3"/>
    <x v="8"/>
    <x v="0"/>
    <x v="3"/>
    <x v="0"/>
  </r>
  <r>
    <n v="426891"/>
    <s v="Demasiado papel/carton/plastico para recubrir toda esa glucosa... deberian ser mas coherentes y simplificar sus empaques al minimo indispensable..."/>
    <s v="reclama que deberiamos disminuir el papel   carton y plastico.Se agradece comentario"/>
    <s v="Angel"/>
    <x v="2229"/>
    <s v="sin télefono"/>
    <x v="28"/>
    <s v="sd"/>
    <x v="3"/>
    <x v="14"/>
    <x v="6"/>
    <m/>
    <s v="Sin responsable"/>
    <s v=""/>
    <x v="186"/>
    <s v="SD"/>
    <d v="2024-09-06T00:00:00"/>
    <s v="sd"/>
    <x v="0"/>
    <x v="7"/>
    <x v="8"/>
    <x v="3"/>
    <x v="3"/>
    <x v="1"/>
  </r>
  <r>
    <n v="426906"/>
    <s v="Reclamo calidad de producto San miguel :  mala presentación ticket # 426906"/>
    <s v="reclama mancha de chocolate en la caja de su love box clásico  el cliente pide mas cuidado al empacar.Se pide disculpas."/>
    <s v="Gabriela"/>
    <x v="2230"/>
    <s v=""/>
    <x v="1"/>
    <s v="100292178"/>
    <x v="2"/>
    <x v="4"/>
    <x v="4"/>
    <m/>
    <s v="Tienda Vitrina"/>
    <s v="Mala presentación"/>
    <x v="11"/>
    <s v="SD"/>
    <d v="2024-09-06T00:00:00"/>
    <s v="09:00-10:00"/>
    <x v="0"/>
    <x v="1"/>
    <x v="8"/>
    <x v="0"/>
    <x v="9"/>
    <x v="0"/>
  </r>
  <r>
    <n v="426915"/>
    <s v="Constancia de abono - Maria Almenara"/>
    <s v="solicita anulacion de uno de sus pedidos por motivos personales."/>
    <s v="Victor"/>
    <x v="2231"/>
    <s v="devolución"/>
    <x v="7"/>
    <s v="100292390"/>
    <x v="2"/>
    <x v="3"/>
    <x v="4"/>
    <n v="105"/>
    <s v="Sin responsable"/>
    <s v=""/>
    <x v="186"/>
    <s v="sd"/>
    <d v="2024-09-06T00:00:00"/>
    <s v="16:00-17:00"/>
    <x v="0"/>
    <x v="5"/>
    <x v="8"/>
    <x v="3"/>
    <x v="3"/>
    <x v="1"/>
  </r>
  <r>
    <n v="426980"/>
    <s v="Reclamo mala atención PASO28 Ticket 426980"/>
    <s v="3 unidades de su Box 8 mini porciones carrot cake llegaron mar cortadas .Se envia 2 porciones de carrot cake de cortesia."/>
    <s v="Vivian"/>
    <x v="2232"/>
    <s v="Cortesía"/>
    <x v="22"/>
    <s v="100292408"/>
    <x v="2"/>
    <x v="2"/>
    <x v="4"/>
    <m/>
    <s v="Tienda Vitrina"/>
    <s v=""/>
    <x v="125"/>
    <s v="sd"/>
    <d v="2024-09-06T00:00:00"/>
    <s v="16:00-17:00"/>
    <x v="0"/>
    <x v="3"/>
    <x v="8"/>
    <x v="0"/>
    <x v="9"/>
    <x v="0"/>
  </r>
  <r>
    <n v="426991"/>
    <s v="Hola Angie  según lo conversado telefónicamente le hago llegar este mensaje para poder atender su caso."/>
    <s v="Reclama que le entregaron una porción de redvelvet cuando solicito una porción de torta de chocolate / boleta registra el producto recibido.Cliente insatisfecho con la explicacion  se envia porcion por cliente critico."/>
    <s v="Angie"/>
    <x v="2233"/>
    <s v="Cortesía"/>
    <x v="28"/>
    <s v="2400067142"/>
    <x v="0"/>
    <x v="10"/>
    <x v="0"/>
    <m/>
    <s v="Sin responsable"/>
    <s v=""/>
    <x v="42"/>
    <s v="Sin responsable"/>
    <d v="2024-09-06T00:00:00"/>
    <s v="16:17"/>
    <x v="0"/>
    <x v="7"/>
    <x v="8"/>
    <x v="3"/>
    <x v="4"/>
    <x v="1"/>
  </r>
  <r>
    <n v="427001"/>
    <s v="Atencion libro de reclamos MAAL-001-094"/>
    <s v="MAAL-001-094 reclama que su minimaria merengado de lucuma y love box llego destrozado y fue entregado por rappi.Se deriva a Rappi   cliente entiende."/>
    <s v="Lisette"/>
    <x v="2234"/>
    <s v="Libro de reclamaciones - sin reclamo a agregador"/>
    <x v="19"/>
    <s v="2191672291"/>
    <x v="1"/>
    <x v="0"/>
    <x v="1"/>
    <m/>
    <s v="Delivery agregadores"/>
    <s v=""/>
    <x v="11"/>
    <s v="sd"/>
    <d v="2024-09-05T00:00:00"/>
    <s v="19:12"/>
    <x v="1"/>
    <x v="4"/>
    <x v="8"/>
    <x v="2"/>
    <x v="9"/>
    <x v="1"/>
  </r>
  <r>
    <n v="427041"/>
    <s v="Ha enviado una Imagen"/>
    <s v="reclama que su empresa bcp por error realizo una transferencia a maria almenara.Jesus confirma abono para gestionar devolucion."/>
    <s v="Christian"/>
    <x v="2235"/>
    <s v="devolución"/>
    <x v="7"/>
    <s v="sd"/>
    <x v="0"/>
    <x v="8"/>
    <x v="0"/>
    <n v="420"/>
    <s v="Sin responsable"/>
    <s v=""/>
    <x v="18"/>
    <s v="sd"/>
    <d v="2024-07-18T00:00:00"/>
    <s v="sd"/>
    <x v="0"/>
    <x v="5"/>
    <x v="8"/>
    <x v="3"/>
    <x v="3"/>
    <x v="1"/>
  </r>
  <r>
    <n v="427054"/>
    <s v="Hola Joseph  nos comunicamos de Maria Almenara  con relación a una consulta sobre tu pedido efectuado.  En caso no puedas atendernos por esta vía  puedes  comunicarte con nosotros al 6429751. Que tengas un dulce día!"/>
    <s v="cp informa que cliente reclama que le entregaron un producto de otra pasteleria cuando solicito torta de chocolate 12pz.Cliente no responde llamadas  se solicita rechazo de devolucion."/>
    <s v="Joseph"/>
    <x v="2236"/>
    <s v="con reclamo a agregador"/>
    <x v="5"/>
    <s v="576463456037393767"/>
    <x v="1"/>
    <x v="8"/>
    <x v="7"/>
    <m/>
    <s v="Delivery agregadores"/>
    <s v=""/>
    <x v="13"/>
    <s v="sd"/>
    <d v="2024-09-06T00:00:00"/>
    <s v="20:00-21:00"/>
    <x v="0"/>
    <x v="4"/>
    <x v="8"/>
    <x v="2"/>
    <x v="1"/>
    <x v="1"/>
  </r>
  <r>
    <n v="427070"/>
    <m/>
    <s v="reclama que deberiamos ofrecer menos empaque para un alfajor individual.No brinda datos."/>
    <s v="Zilané Zecenarro"/>
    <x v="2237"/>
    <s v="Contacto fuera de horario - sin télefono"/>
    <x v="28"/>
    <s v="sd"/>
    <x v="3"/>
    <x v="14"/>
    <x v="6"/>
    <m/>
    <s v="Sin responsable"/>
    <s v=""/>
    <x v="4"/>
    <s v="sd"/>
    <d v="2024-09-06T00:00:00"/>
    <s v="sd"/>
    <x v="0"/>
    <x v="7"/>
    <x v="8"/>
    <x v="3"/>
    <x v="3"/>
    <x v="1"/>
  </r>
  <r>
    <n v="427078"/>
    <s v="#427078 DEVOLUCION Heisner Rogers Garay Crispín S/49.00 soles"/>
    <s v="motivos personales"/>
    <s v="Heisner Rogers"/>
    <x v="2238"/>
    <s v="devolución"/>
    <x v="7"/>
    <s v="100292455"/>
    <x v="2"/>
    <x v="3"/>
    <x v="5"/>
    <n v="49"/>
    <s v="Sin responsable"/>
    <s v=""/>
    <x v="186"/>
    <s v="SD"/>
    <d v="2024-09-07T00:00:00"/>
    <s v="09.00-10.00"/>
    <x v="0"/>
    <x v="5"/>
    <x v="8"/>
    <x v="3"/>
    <x v="3"/>
    <x v="1"/>
  </r>
  <r>
    <n v="427155"/>
    <s v="Hola"/>
    <s v="reclama que no llego el happy choco box.Tienda indica que no salio en la comanda y que ya reporto a Ti.Se entrega el producto faltante al cliente."/>
    <s v="Carmen del Pilar"/>
    <x v="2239"/>
    <s v="ECommerce/webFalla"/>
    <x v="0"/>
    <s v="100292569"/>
    <x v="2"/>
    <x v="1"/>
    <x v="4"/>
    <m/>
    <s v="Sistema"/>
    <s v=""/>
    <x v="18"/>
    <s v="sd"/>
    <d v="2024-09-07T00:00:00"/>
    <s v="11:00-12:00"/>
    <x v="0"/>
    <x v="0"/>
    <x v="8"/>
    <x v="4"/>
    <x v="10"/>
    <x v="1"/>
  </r>
  <r>
    <n v="427196"/>
    <s v=""/>
    <s v="reclama que el tostón de palta y cheescake de maraucuya es muy pequeño y servimos menos de lo que ofrecemos en nuestra carta alegando publicidad engañosa.No responde el cliente."/>
    <s v="Carol"/>
    <x v="2240"/>
    <s v="HON - sin télefono"/>
    <x v="28"/>
    <s v="SD"/>
    <x v="0"/>
    <x v="4"/>
    <x v="2"/>
    <m/>
    <s v="Sin responsable"/>
    <s v="Tamaño"/>
    <x v="188"/>
    <s v="SD"/>
    <d v="2024-09-07T00:00:00"/>
    <s v="14:26"/>
    <x v="0"/>
    <x v="7"/>
    <x v="8"/>
    <x v="3"/>
    <x v="70"/>
    <x v="1"/>
  </r>
  <r>
    <n v="427201"/>
    <s v="Fe de erratas - Libro de reclamo  MAAL Nº 2 no procede - Ticket: 427201"/>
    <s v="MAAL Nº 2 eclama que no se le permitió modificar un congrats box. Se sugiere que en caso de solicitar alguna modificación puede comprar los productos por separado."/>
    <s v="Emilio"/>
    <x v="2241"/>
    <s v="Libro de reclamaciones"/>
    <x v="11"/>
    <s v="2400006206"/>
    <x v="0"/>
    <x v="18"/>
    <x v="0"/>
    <m/>
    <s v="Sin responsable"/>
    <s v=""/>
    <x v="180"/>
    <s v="SD"/>
    <d v="2024-09-07T00:00:00"/>
    <s v="12:48"/>
    <x v="1"/>
    <x v="7"/>
    <x v="8"/>
    <x v="3"/>
    <x v="9"/>
    <x v="1"/>
  </r>
  <r>
    <n v="427212"/>
    <s v="Hola Ainet  según lo conversado telefónicamente le hago llegar este mensaje para poder atender su caso."/>
    <s v="Reclama que la porción de su pie de limón es muy pequeña tienda menciona que las porciones salen con cortador.Se explica al cliente y entiende."/>
    <s v="Aymed"/>
    <x v="2242"/>
    <s v=""/>
    <x v="28"/>
    <s v="2400055411"/>
    <x v="0"/>
    <x v="3"/>
    <x v="0"/>
    <m/>
    <s v="Sin responsable"/>
    <s v=""/>
    <x v="15"/>
    <s v="sd"/>
    <d v="2024-09-07T00:00:00"/>
    <s v="15:17"/>
    <x v="0"/>
    <x v="7"/>
    <x v="8"/>
    <x v="3"/>
    <x v="4"/>
    <x v="1"/>
  </r>
  <r>
    <n v="427238"/>
    <s v="Constancia de abono - Maria Almenara"/>
    <s v="motivos personales"/>
    <s v="Rene"/>
    <x v="2243"/>
    <s v="devolución"/>
    <x v="7"/>
    <s v="100292708"/>
    <x v="2"/>
    <x v="8"/>
    <x v="4"/>
    <n v="55"/>
    <s v="Sin responsable"/>
    <s v=""/>
    <x v="186"/>
    <s v="Sin responsable"/>
    <d v="2024-09-07T00:00:00"/>
    <s v="17:00-18:00"/>
    <x v="0"/>
    <x v="5"/>
    <x v="8"/>
    <x v="3"/>
    <x v="3"/>
    <x v="1"/>
  </r>
  <r>
    <n v="427242"/>
    <s v="Llamada de 51991660228"/>
    <s v="Pidió cheesecake de maracuya 12pz y no recibio su pedido.No presenta reclamo con su agregador se explica y deriva a su canal de compra."/>
    <s v="Ricardo"/>
    <x v="2244"/>
    <s v="sin reclamo a agregador"/>
    <x v="5"/>
    <s v="2191837228"/>
    <x v="1"/>
    <x v="5"/>
    <x v="1"/>
    <m/>
    <s v="Delivery agregadores"/>
    <s v=""/>
    <x v="33"/>
    <s v="sd"/>
    <d v="2024-09-07T00:00:00"/>
    <s v="16:29"/>
    <x v="0"/>
    <x v="4"/>
    <x v="8"/>
    <x v="2"/>
    <x v="13"/>
    <x v="1"/>
  </r>
  <r>
    <n v="427251"/>
    <s v="Hola"/>
    <s v="Le entregaron una tarjeta Perforada por la mitad se envio una nueva tarjeta y el cliente no salio a recibirlo .Deja de responder."/>
    <s v="Blanca"/>
    <x v="2245"/>
    <s v=""/>
    <x v="3"/>
    <s v="100292712"/>
    <x v="2"/>
    <x v="4"/>
    <x v="4"/>
    <m/>
    <s v="Tienda Vitrina"/>
    <s v=""/>
    <x v="4"/>
    <s v="sd"/>
    <d v="2024-09-07T00:00:00"/>
    <s v="17.00-18.00"/>
    <x v="0"/>
    <x v="3"/>
    <x v="8"/>
    <x v="0"/>
    <x v="3"/>
    <x v="0"/>
  </r>
  <r>
    <n v="427291"/>
    <s v="Reclamo calidad de producto Aramburu: demasiado almibar ticket #427291"/>
    <s v="reclamo merengado de fresas de 12 pz llego con bastante almibar y con las capas hundidas.Lo consumio 30 min despues de la entrega y lo mantuvo refrigerado.Se ofrece un detalle de caja de alfajores."/>
    <s v="Mirian"/>
    <x v="2246"/>
    <s v="Cortesía - no comprador"/>
    <x v="1"/>
    <s v="100292645"/>
    <x v="2"/>
    <x v="3"/>
    <x v="4"/>
    <m/>
    <s v="Tienda"/>
    <s v=""/>
    <x v="112"/>
    <s v="sd"/>
    <d v="2024-09-07T00:00:00"/>
    <s v="14.00-15.00"/>
    <x v="0"/>
    <x v="1"/>
    <x v="8"/>
    <x v="0"/>
    <x v="1"/>
    <x v="0"/>
  </r>
  <r>
    <n v="427305"/>
    <s v="Hola Alexia  según lo conversado telefónicamente le hago llegar este mensaje para poder atender su caso."/>
    <s v="reclama que el relleno de la bruselina de chocolate y lúcuma se esta chorrenado.Se valida que no tuvieron cuidado con el transporte.Se ofrece entrega de nuevo producto por cliente critico."/>
    <s v="Alexia"/>
    <x v="2247"/>
    <s v="Cortesía"/>
    <x v="28"/>
    <s v="2400047316"/>
    <x v="0"/>
    <x v="7"/>
    <x v="0"/>
    <m/>
    <s v="Sin responsable"/>
    <s v="Mala presentación"/>
    <x v="72"/>
    <s v="SD"/>
    <d v="2024-09-07T00:00:00"/>
    <s v="21:48"/>
    <x v="0"/>
    <x v="7"/>
    <x v="8"/>
    <x v="3"/>
    <x v="8"/>
    <x v="1"/>
  </r>
  <r>
    <n v="427307"/>
    <s v="Hola buenos dias"/>
    <s v="no llego dedicatoria  tienda envía la dedicatoria"/>
    <s v="Liliana"/>
    <x v="2248"/>
    <s v="Cortesía"/>
    <x v="14"/>
    <s v="100292470"/>
    <x v="2"/>
    <x v="0"/>
    <x v="4"/>
    <m/>
    <s v="Tienda Vitrina"/>
    <s v=""/>
    <x v="186"/>
    <s v="SD"/>
    <d v="2024-09-08T00:00:00"/>
    <s v="09:00-10:00"/>
    <x v="0"/>
    <x v="0"/>
    <x v="8"/>
    <x v="0"/>
    <x v="14"/>
    <x v="0"/>
  </r>
  <r>
    <n v="427375"/>
    <s v="FEEDBACK RECLAMO PEDIDO EQUIVOCADO TIENDA Camacho #427375"/>
    <s v="solicito combo helado le llego combo 4 porciones  se coordina con tienda el envió de producto correcto"/>
    <s v="Jeniffer"/>
    <x v="2249"/>
    <s v="Cortesía - sin reclamo a agregador"/>
    <x v="2"/>
    <s v="1278195342"/>
    <x v="1"/>
    <x v="7"/>
    <x v="3"/>
    <m/>
    <s v="Tienda Vitrina"/>
    <s v=""/>
    <x v="105"/>
    <s v="SD"/>
    <d v="2024-09-08T00:00:00"/>
    <s v="15:41"/>
    <x v="0"/>
    <x v="2"/>
    <x v="8"/>
    <x v="0"/>
    <x v="33"/>
    <x v="0"/>
  </r>
  <r>
    <n v="427397"/>
    <s v="Reclamo calidad de producto - Tienda Precursores: menaje sucio ticket #427397"/>
    <s v="reclama que recibió una cuchara sucia junto al producto. Se agradece feedback. Tienda brindó cortesía de una porcion."/>
    <s v="Norma"/>
    <x v="2250"/>
    <s v=""/>
    <x v="1"/>
    <s v="25845"/>
    <x v="5"/>
    <x v="9"/>
    <x v="8"/>
    <m/>
    <s v="Tienda Vitrina"/>
    <s v="Higiene"/>
    <x v="189"/>
    <s v="SD"/>
    <d v="2024-09-08T00:00:00"/>
    <s v="18:26"/>
    <x v="0"/>
    <x v="1"/>
    <x v="8"/>
    <x v="0"/>
    <x v="10"/>
    <x v="0"/>
  </r>
  <r>
    <n v="427399"/>
    <s v="Hola Yomira  según lo conversado telefónicamente le hago llegar este mensaje para poder atender su caso."/>
    <s v="Pidieron varios productos y le faltó una porción de crocante de manzana.Tienda envia el producto faltante  cliente devolvio la porción"/>
    <s v="Yomira"/>
    <x v="2251"/>
    <s v="sin reclamo a agregador"/>
    <x v="0"/>
    <s v="2191955563"/>
    <x v="1"/>
    <x v="1"/>
    <x v="1"/>
    <m/>
    <s v="Tienda Vitrina"/>
    <s v=""/>
    <x v="56"/>
    <s v="SD"/>
    <d v="2024-09-08T00:00:00"/>
    <s v="17:59"/>
    <x v="0"/>
    <x v="0"/>
    <x v="8"/>
    <x v="0"/>
    <x v="4"/>
    <x v="0"/>
  </r>
  <r>
    <n v="427420"/>
    <s v="Hola Favianna  según lo conversado telefónicamente le hago llegar este mensaje para poder atender su caso."/>
    <s v="reclama que los petit pan con pollo y croissant de jamon y queso estaban secos y no se sentian frescos lo consumio apenas recibio el pedido.Se agradece comunicacion y se ofrece detalle."/>
    <s v="Favianna"/>
    <x v="2252"/>
    <s v="no comprador"/>
    <x v="28"/>
    <s v="100291271"/>
    <x v="2"/>
    <x v="8"/>
    <x v="5"/>
    <m/>
    <s v="Sin responsable"/>
    <s v=""/>
    <x v="152"/>
    <s v="SD"/>
    <d v="2024-09-07T00:00:00"/>
    <s v="12:00-13:00"/>
    <x v="0"/>
    <x v="7"/>
    <x v="8"/>
    <x v="3"/>
    <x v="9"/>
    <x v="1"/>
  </r>
  <r>
    <n v="427436"/>
    <s v="FEEDBACK RECLAMO PEDIDO EQUIVOCADO TIENDA LA MOLINA #427436"/>
    <s v="Solicitó minimaria de cheesecake de oreo y le enviaron jugo de naranja en botella y croissant clásico. Tienda envía producto correcto"/>
    <s v="Adrian"/>
    <x v="2253"/>
    <s v="sin reclamo a agregador"/>
    <x v="2"/>
    <s v="1278699247"/>
    <x v="1"/>
    <x v="0"/>
    <x v="3"/>
    <m/>
    <s v="Tienda Vitrina"/>
    <s v=""/>
    <x v="18"/>
    <s v="SD"/>
    <d v="2024-09-09T00:00:00"/>
    <s v="07:36"/>
    <x v="0"/>
    <x v="2"/>
    <x v="8"/>
    <x v="0"/>
    <x v="10"/>
    <x v="0"/>
  </r>
  <r>
    <n v="427478"/>
    <s v="Reclamo calidad de producto - Santa cata: (Muy húmedo) ticket #427478"/>
    <s v="Reclama que el mix de frsotinf de la blue velvet de 12pz llego derretido.Se envia un nuevo producto indicado por calidad."/>
    <s v="Anais Mayra"/>
    <x v="2254"/>
    <s v="Cortesía - sin reclamo a agregador"/>
    <x v="1"/>
    <s v="5764634484272074190"/>
    <x v="1"/>
    <x v="15"/>
    <x v="7"/>
    <n v="99"/>
    <s v="Tienda Decorado"/>
    <s v="Mala presentación"/>
    <x v="26"/>
    <s v="SD"/>
    <d v="2024-09-09T00:00:00"/>
    <s v="09:43"/>
    <x v="0"/>
    <x v="1"/>
    <x v="8"/>
    <x v="0"/>
    <x v="15"/>
    <x v="0"/>
  </r>
  <r>
    <n v="427516"/>
    <s v="FEEDBACK RECLAMO PEDIDO FECHA EQUIVOCADA TIENDA PRECURSORES #427516"/>
    <s v="reclama que su pedido era para el 10/09 y lo enviaron el 09/09.Producto se regreso al local.Tienda enviara el producto en la fecha correcta."/>
    <s v="Ximena"/>
    <x v="2255"/>
    <s v="Pedido no entregado"/>
    <x v="2"/>
    <s v="100293063"/>
    <x v="2"/>
    <x v="9"/>
    <x v="4"/>
    <m/>
    <s v="Tienda Vitrina"/>
    <s v=""/>
    <x v="23"/>
    <s v="SD"/>
    <d v="2024-09-09T00:00:00"/>
    <s v="13:00-14:00"/>
    <x v="0"/>
    <x v="2"/>
    <x v="8"/>
    <x v="0"/>
    <x v="2"/>
    <x v="0"/>
  </r>
  <r>
    <n v="427552"/>
    <s v="Hola Margorie  según lo conversado telefónicamente le hago llegar este mensaje para poder atender su caso."/>
    <s v="Reclama que su porción de torta de chocolate esta seca y no se siente fresca.Menciona que no le colocaron fudge en la presentacion.Calidad menciona que es problema de humectacion en planta.Se entrega nueva porción."/>
    <s v="Maryorie"/>
    <x v="2256"/>
    <s v="Cortesía - sin reclamo a agregador"/>
    <x v="1"/>
    <s v="2192008029"/>
    <x v="1"/>
    <x v="4"/>
    <x v="1"/>
    <n v="16"/>
    <s v="Tienda / Producción"/>
    <s v="Seco"/>
    <x v="7"/>
    <s v="sd"/>
    <d v="2024-09-09T00:00:00"/>
    <s v="12:33"/>
    <x v="0"/>
    <x v="1"/>
    <x v="8"/>
    <x v="1"/>
    <x v="4"/>
    <x v="0"/>
  </r>
  <r>
    <n v="427618"/>
    <s v="Hola Rolando  según lo conversado telefónicamente le hago llegar este mensaje para poder atender su caso."/>
    <s v="Reclama que su dedicatoria en la torta no llego  se coordina envio junto con un detalle"/>
    <s v="Rolando Jesús"/>
    <x v="2257"/>
    <s v="Cortesía - no comprador"/>
    <x v="14"/>
    <s v="100292968"/>
    <x v="2"/>
    <x v="13"/>
    <x v="4"/>
    <n v="9"/>
    <s v="Tienda Vitrina"/>
    <s v=""/>
    <x v="186"/>
    <s v="sd"/>
    <d v="2024-09-09T00:00:00"/>
    <s v="16:00-17:00"/>
    <x v="0"/>
    <x v="0"/>
    <x v="8"/>
    <x v="0"/>
    <x v="14"/>
    <x v="0"/>
  </r>
  <r>
    <n v="427619"/>
    <s v="Pedí unas brucelinas"/>
    <s v="Reclama que la porcion de bruselina vainilla con fresas le llego echada  se le explica que es la forma correcta de enviar el producto.Cliente entiende."/>
    <s v="Katherine"/>
    <x v="2258"/>
    <s v=""/>
    <x v="28"/>
    <s v="100293104"/>
    <x v="2"/>
    <x v="13"/>
    <x v="4"/>
    <m/>
    <s v="Sin responsable"/>
    <s v=""/>
    <x v="5"/>
    <s v="sin responsable"/>
    <d v="2024-09-09T00:00:00"/>
    <s v="17:00-18:00"/>
    <x v="0"/>
    <x v="7"/>
    <x v="8"/>
    <x v="3"/>
    <x v="4"/>
    <x v="1"/>
  </r>
  <r>
    <n v="427669"/>
    <s v="Hola Cinthya  según lo conversado telefónicamente le hago llegar este mensaje para poder atender su caso."/>
    <s v="Solicito una minimaria carrot cake y le entregaron una porcion y no lo recibio.El rt regreso a tienda y se llevo la orden correcta.Tienda menciona que le salio dos pedidos con el mismo codigo y de diferente agregador."/>
    <s v="Cinthya"/>
    <x v="2259"/>
    <s v="sin reclamo a agregador"/>
    <x v="2"/>
    <s v="1279127438"/>
    <x v="1"/>
    <x v="4"/>
    <x v="3"/>
    <m/>
    <s v="Sistema"/>
    <s v=""/>
    <x v="16"/>
    <s v="sd"/>
    <d v="2024-09-09T00:00:00"/>
    <s v="18:31"/>
    <x v="0"/>
    <x v="2"/>
    <x v="8"/>
    <x v="4"/>
    <x v="1"/>
    <x v="1"/>
  </r>
  <r>
    <n v="427671"/>
    <s v="Llamada de 51930269560"/>
    <s v="reclama que el rt de peya fue malcriado les entrego un pedido errado luego les indico que tenia devolverlo a tienda para entregarle su pedido correcto.Solo desea notificar lo sucedido."/>
    <s v="Yanira"/>
    <x v="2260"/>
    <s v=""/>
    <x v="5"/>
    <s v="sd"/>
    <x v="1"/>
    <x v="4"/>
    <x v="3"/>
    <m/>
    <s v="Delivery agregadores"/>
    <s v=""/>
    <x v="4"/>
    <s v="sd"/>
    <d v="2024-09-09T00:00:00"/>
    <s v="19:00-20:00"/>
    <x v="0"/>
    <x v="4"/>
    <x v="8"/>
    <x v="2"/>
    <x v="3"/>
    <x v="1"/>
  </r>
  <r>
    <n v="427682"/>
    <s v="Reclamo  Elemento Extraño San Miguel: (Poligrasa  ticket #427682"/>
    <s v="Le llego un pedazo de poligrasa en centro de la torta red velvet de 12 pz.Se ofrece nuevo producto   se comunicara para el agendamiento."/>
    <s v="Marialaura"/>
    <x v="2261"/>
    <s v=""/>
    <x v="15"/>
    <s v="2400107335"/>
    <x v="0"/>
    <x v="4"/>
    <x v="5"/>
    <m/>
    <s v="Tienda / Producción"/>
    <s v="plástico"/>
    <x v="37"/>
    <s v="sd"/>
    <d v="2024-09-09T00:00:00"/>
    <s v="20:31"/>
    <x v="0"/>
    <x v="1"/>
    <x v="8"/>
    <x v="1"/>
    <x v="1"/>
    <x v="0"/>
  </r>
  <r>
    <n v="427704"/>
    <s v="Hola"/>
    <s v="reclama que si vamos a cerrar a las 9pm tambien lo coloquemos en nuestras redes sociales.Se agradece comunicacion"/>
    <s v="Gianella"/>
    <x v="2262"/>
    <s v="Contacto fuera de horario"/>
    <x v="13"/>
    <s v="SD"/>
    <x v="0"/>
    <x v="5"/>
    <x v="6"/>
    <m/>
    <s v="Sin responsable"/>
    <s v=""/>
    <x v="186"/>
    <s v="SD"/>
    <d v="2024-09-09T00:00:00"/>
    <s v="SD"/>
    <x v="0"/>
    <x v="3"/>
    <x v="8"/>
    <x v="3"/>
    <x v="3"/>
    <x v="1"/>
  </r>
  <r>
    <n v="427728"/>
    <s v="FACTURA - MARIA ALMENARA"/>
    <s v="reclama que enviaron su comprobante con la direccion fiscal errada.Se creo nc con tienda y ticket con Ti.Se envia documento corregido."/>
    <s v="Alexandra"/>
    <x v="2263"/>
    <s v="BoletaFacturaerrada"/>
    <x v="31"/>
    <s v="2400050219"/>
    <x v="0"/>
    <x v="0"/>
    <x v="0"/>
    <m/>
    <s v="Sistema"/>
    <s v=""/>
    <x v="186"/>
    <s v="SD"/>
    <d v="2024-09-10T00:00:00"/>
    <s v="09:36"/>
    <x v="0"/>
    <x v="3"/>
    <x v="8"/>
    <x v="4"/>
    <x v="3"/>
    <x v="1"/>
  </r>
  <r>
    <n v="427746"/>
    <s v="Hola!"/>
    <s v="reclama que no enviaron keke de limión y blueberries 8pz. Se coordina con tienda envío del faltante."/>
    <s v="Ariana"/>
    <x v="2264"/>
    <s v="con reclamo a agregador"/>
    <x v="0"/>
    <s v="2192062680"/>
    <x v="1"/>
    <x v="15"/>
    <x v="1"/>
    <n v="14"/>
    <s v="Tienda Vitrina"/>
    <s v=""/>
    <x v="45"/>
    <s v="sd"/>
    <d v="2024-09-10T00:00:00"/>
    <s v="9:43"/>
    <x v="0"/>
    <x v="0"/>
    <x v="8"/>
    <x v="0"/>
    <x v="11"/>
    <x v="0"/>
  </r>
  <r>
    <n v="427751"/>
    <s v="FEEDBACK RECLAMO PEDIDO EQUIVOCADO TIENDA   Paso 28 #427751"/>
    <s v="solicito un turrón de chocolate 12pz  le llego una minimaria carrot cake  tienda indica que driver cruzo las entregas.Se envia su producto correcto."/>
    <s v="Rosanna"/>
    <x v="2265"/>
    <s v="Cortesía"/>
    <x v="2"/>
    <s v="100293161"/>
    <x v="2"/>
    <x v="2"/>
    <x v="4"/>
    <m/>
    <s v="Delivery MA"/>
    <s v=""/>
    <x v="17"/>
    <s v="Eduardo"/>
    <d v="2024-09-09T00:00:00"/>
    <s v="18:00-19:00"/>
    <x v="0"/>
    <x v="2"/>
    <x v="8"/>
    <x v="5"/>
    <x v="2"/>
    <x v="0"/>
  </r>
  <r>
    <n v="427794"/>
    <s v="Llamada de 51997569633"/>
    <s v="Reclama que colocó dedicatoria en rappi y no lo enviaron. Se explica que las dedicatorias por aplicativos no estan disponibles."/>
    <s v="Judith"/>
    <x v="2266"/>
    <s v="sin reclamo a agregador - no comprador"/>
    <x v="28"/>
    <s v="2192067633"/>
    <x v="1"/>
    <x v="3"/>
    <x v="1"/>
    <m/>
    <s v="Sin responsable"/>
    <s v=""/>
    <x v="186"/>
    <s v="Sin responsable"/>
    <d v="2024-09-10T00:00:00"/>
    <s v="11:49"/>
    <x v="0"/>
    <x v="7"/>
    <x v="8"/>
    <x v="3"/>
    <x v="3"/>
    <x v="1"/>
  </r>
  <r>
    <n v="427799"/>
    <s v="Hola Teresa  según lo conversado telefónicamente le hago llegar este mensaje para poder atender su caso."/>
    <s v="reclama que su dulzura de pecanas 12pz es muy pequeño.Se brinda informacion de las caracteristcas."/>
    <s v="Teresa"/>
    <x v="2267"/>
    <s v=""/>
    <x v="28"/>
    <s v="sd"/>
    <x v="0"/>
    <x v="0"/>
    <x v="0"/>
    <m/>
    <s v="Sin responsable"/>
    <s v=""/>
    <x v="34"/>
    <s v="sd"/>
    <d v="2024-09-10T00:00:00"/>
    <s v="12:00-13:00"/>
    <x v="0"/>
    <x v="7"/>
    <x v="8"/>
    <x v="3"/>
    <x v="1"/>
    <x v="1"/>
  </r>
  <r>
    <n v="427839"/>
    <s v="Ha enviado una Imagen"/>
    <s v="Reclama que no llego su dedicatoria en su minimaria de chocolate  se coordina envió junto con una galleta."/>
    <s v="Natalia"/>
    <x v="2268"/>
    <s v="Cortesía - EncuestaEC"/>
    <x v="14"/>
    <s v="100293354"/>
    <x v="2"/>
    <x v="4"/>
    <x v="4"/>
    <n v="9"/>
    <s v="Tienda Vitrina"/>
    <s v=""/>
    <x v="186"/>
    <s v="sd"/>
    <d v="2024-09-10T00:00:00"/>
    <s v="13:00-14:00"/>
    <x v="0"/>
    <x v="0"/>
    <x v="8"/>
    <x v="0"/>
    <x v="14"/>
    <x v="0"/>
  </r>
  <r>
    <n v="427856"/>
    <s v="Hola! Que tal? Hice un pedido para entrega el día de ayer #100292975. Sin embargo me indican que no se hizo la entrega del topper “Happy Birthday”"/>
    <s v="reclama que no le llegó el topper HB.Tienda indica que no salio en la comanda . Se envia una porcion reemplazando al topper."/>
    <s v="Clarita"/>
    <x v="2269"/>
    <s v=""/>
    <x v="0"/>
    <s v="100292975"/>
    <x v="2"/>
    <x v="17"/>
    <x v="4"/>
    <m/>
    <s v="Sistema"/>
    <s v=""/>
    <x v="81"/>
    <s v="sd"/>
    <d v="2024-09-09T00:00:00"/>
    <s v="10:00-11:00"/>
    <x v="0"/>
    <x v="0"/>
    <x v="8"/>
    <x v="4"/>
    <x v="2"/>
    <x v="1"/>
  </r>
  <r>
    <n v="427905"/>
    <s v="Reclamo elemento extraño Chorrillos: Plastico ticket #427905"/>
    <s v="Encontro un pedazo de plastico en los rulos de chantilly de su cheesecake de nutella 12pz  se ofrece una minimaria de bruselina de vainilla con fresas.Cliente conforme."/>
    <s v="Lohana"/>
    <x v="2270"/>
    <s v="Cortesía"/>
    <x v="15"/>
    <s v="2400033104"/>
    <x v="0"/>
    <x v="6"/>
    <x v="0"/>
    <m/>
    <s v="Tienda Decorado"/>
    <s v="plástico"/>
    <x v="64"/>
    <s v="sd"/>
    <d v="2024-09-09T00:00:00"/>
    <s v="18:11"/>
    <x v="0"/>
    <x v="1"/>
    <x v="8"/>
    <x v="0"/>
    <x v="13"/>
    <x v="0"/>
  </r>
  <r>
    <n v="427913"/>
    <s v="Atención libro de reclamos"/>
    <s v="MAAL-001-0942 reclama que su caja de mini alfajores box llegaron movidos y chorreados enviado por Peya compensa con 33 créditos. Cliente no entiende explicacion   se envia una caja de alfajores por cliente critico."/>
    <s v="Angella"/>
    <x v="2271"/>
    <s v="Libro de reclamaciones - Cortesía - con reclamo a agregador"/>
    <x v="19"/>
    <s v="1279737076"/>
    <x v="1"/>
    <x v="10"/>
    <x v="3"/>
    <m/>
    <s v="Delivery agregadores"/>
    <s v=""/>
    <x v="129"/>
    <s v="sd"/>
    <d v="2024-09-10T00:00:00"/>
    <s v="16:59"/>
    <x v="1"/>
    <x v="4"/>
    <x v="8"/>
    <x v="2"/>
    <x v="5"/>
    <x v="1"/>
  </r>
  <r>
    <n v="428004"/>
    <s v="Hola buena tardes"/>
    <s v="No le llego su tarjeta impresa  se envía junto con una galleta."/>
    <s v="Angie"/>
    <x v="2272"/>
    <s v="Cortesía"/>
    <x v="8"/>
    <s v="100293629"/>
    <x v="2"/>
    <x v="7"/>
    <x v="4"/>
    <m/>
    <s v="Tienda Vitrina"/>
    <s v=""/>
    <x v="186"/>
    <s v="sd"/>
    <d v="2024-09-11T00:00:00"/>
    <s v="11.00-12.00"/>
    <x v="0"/>
    <x v="0"/>
    <x v="8"/>
    <x v="0"/>
    <x v="7"/>
    <x v="0"/>
  </r>
  <r>
    <n v="428062"/>
    <s v="FEEDBACK RECLAMO PEDIDO EQUIVOCADO TIENDA MA ARENALES #428062"/>
    <s v="Reclama que compro un two box y al recogerlo le dieron un petit 2 sweet box   se coordina con tienda la entrega del pedido correcto."/>
    <s v="Marisol"/>
    <x v="2273"/>
    <s v="Cortesía"/>
    <x v="2"/>
    <s v="100293667"/>
    <x v="2"/>
    <x v="18"/>
    <x v="5"/>
    <n v="32"/>
    <s v="Tienda Vitrina"/>
    <s v=""/>
    <x v="190"/>
    <s v="sd"/>
    <d v="2024-09-11T00:00:00"/>
    <s v="14:00-15:00"/>
    <x v="0"/>
    <x v="2"/>
    <x v="8"/>
    <x v="0"/>
    <x v="9"/>
    <x v="0"/>
  </r>
  <r>
    <n v="428069"/>
    <s v="FEEDBACK RECLAMO DELIVERY PROPIO TIENDA SANTA CATALINA  #428069"/>
    <s v="Reclama que no la llamaron para la entrega driver no se comunico con la central y marco como no entregado pero envia evidencia de comunicacion.Se vuelve a enviar el pedido al cliente ya que niega que tuvo llamadas perdidas."/>
    <s v="Romina"/>
    <x v="2274"/>
    <s v="Cortesía"/>
    <x v="10"/>
    <s v="100293680"/>
    <x v="2"/>
    <x v="15"/>
    <x v="4"/>
    <m/>
    <s v="Delivery MA"/>
    <s v=""/>
    <x v="23"/>
    <s v="Anthony Miranda"/>
    <d v="2024-09-11T00:00:00"/>
    <s v="14:00-15:00"/>
    <x v="0"/>
    <x v="6"/>
    <x v="8"/>
    <x v="5"/>
    <x v="2"/>
    <x v="0"/>
  </r>
  <r>
    <n v="428079"/>
    <s v="Buenas tarde"/>
    <s v="movimiento   se deriva a su soporte"/>
    <s v="Guillermo"/>
    <x v="2275"/>
    <s v="con reclamo a agregador"/>
    <x v="5"/>
    <s v="2192142944"/>
    <x v="1"/>
    <x v="15"/>
    <x v="1"/>
    <m/>
    <s v="Delivery agregadores"/>
    <s v="Mala presentación"/>
    <x v="13"/>
    <s v="SD"/>
    <d v="2024-09-11T00:00:00"/>
    <s v="13:10"/>
    <x v="0"/>
    <x v="4"/>
    <x v="8"/>
    <x v="2"/>
    <x v="1"/>
    <x v="1"/>
  </r>
  <r>
    <n v="428084"/>
    <s v="Hola qué tal"/>
    <s v="Reclama que no llego su tarjeta impresa  se coordina envio mas detalle"/>
    <s v="Kimberly"/>
    <x v="2276"/>
    <s v="Cortesía"/>
    <x v="8"/>
    <s v="100293646"/>
    <x v="2"/>
    <x v="12"/>
    <x v="4"/>
    <n v="9"/>
    <s v="Tienda Vitrina"/>
    <s v=""/>
    <x v="186"/>
    <s v="sd"/>
    <d v="2024-09-11T00:00:00"/>
    <s v="13:00-14:00"/>
    <x v="0"/>
    <x v="0"/>
    <x v="8"/>
    <x v="0"/>
    <x v="7"/>
    <x v="0"/>
  </r>
  <r>
    <n v="428116"/>
    <s v="FEEDBACK RECLAMO PEDIDO EQUIVOCADO TIENDA DOS DE MAYO #428116"/>
    <s v="solicita porcion de carrot cake y le llego porcion de crocante de manzana  se cordina con tienda el envio del producto correcto."/>
    <s v="Scarleth Thays"/>
    <x v="2277"/>
    <s v="Cortesía"/>
    <x v="2"/>
    <s v="200011811"/>
    <x v="2"/>
    <x v="13"/>
    <x v="4"/>
    <m/>
    <s v="Tienda Vitrina"/>
    <s v=""/>
    <x v="56"/>
    <s v="SD"/>
    <d v="2024-09-11T00:00:00"/>
    <s v="14:00-15:00"/>
    <x v="0"/>
    <x v="2"/>
    <x v="8"/>
    <x v="0"/>
    <x v="4"/>
    <x v="0"/>
  </r>
  <r>
    <n v="428197"/>
    <s v="Pedí un croissant relleno con pollo   realmente no pensé que sería una miniatura y encima caro . Deberían mejorar su tamaño ."/>
    <s v="Reclama que el croissant de pollo es muy pequeño y caro. Se informa a tienda.Cliente no brinda datos para comunicarnos."/>
    <s v="Liamilo"/>
    <x v="2278"/>
    <s v="Google MB 1 - Rating: 1 - GMB"/>
    <x v="28"/>
    <s v="SD"/>
    <x v="0"/>
    <x v="11"/>
    <x v="0"/>
    <m/>
    <s v="Sin responsable"/>
    <s v=""/>
    <x v="139"/>
    <s v="SD"/>
    <d v="2024-09-11T00:00:00"/>
    <s v="21:00-22:00"/>
    <x v="0"/>
    <x v="7"/>
    <x v="8"/>
    <x v="3"/>
    <x v="52"/>
    <x v="1"/>
  </r>
  <r>
    <n v="428199"/>
    <s v="Fe de erratas - Reclamo calidad de producto - Tienda Aeropuerto: Muy aguado ticket #428199"/>
    <s v="Menciona que su jugo green tonic estaba muy aguado.Cliente no responde y no brinda nro para comunicarnos."/>
    <s v="Massiel"/>
    <x v="2279"/>
    <s v="Contacto fuera de horario - sin télefono"/>
    <x v="1"/>
    <s v="SD"/>
    <x v="0"/>
    <x v="11"/>
    <x v="6"/>
    <m/>
    <s v="Tienda Vitrina"/>
    <s v="Otro"/>
    <x v="107"/>
    <s v="SD"/>
    <d v="2024-09-11T00:00:00"/>
    <s v="SD"/>
    <x v="0"/>
    <x v="1"/>
    <x v="8"/>
    <x v="0"/>
    <x v="6"/>
    <x v="0"/>
  </r>
  <r>
    <n v="428246"/>
    <s v="FEEDBACK RECLAMO DELIVERY PROPIO TIENDA LA MOLINA #428246"/>
    <s v="Driver cruzó pedidos y entregó  mini brownie box en lugar de 3 Box 8 mini porciones torta de chocolate. Tienda envía el producto correcto."/>
    <s v="Milagros"/>
    <x v="2280"/>
    <s v="Cortesía - EncuestaEC"/>
    <x v="2"/>
    <s v="100293352"/>
    <x v="2"/>
    <x v="0"/>
    <x v="4"/>
    <n v="60"/>
    <s v="Delivery MA"/>
    <s v=""/>
    <x v="191"/>
    <s v="PASTORNAVAS-DANKE"/>
    <d v="2024-09-12T00:00:00"/>
    <s v="10:00-11:00"/>
    <x v="0"/>
    <x v="2"/>
    <x v="8"/>
    <x v="5"/>
    <x v="9"/>
    <x v="0"/>
  </r>
  <r>
    <n v="428288"/>
    <s v="Hola Neryda  nos comunicamos de Maria Almenara  con relación a una consulta sobre tu pedido efectuado.  En caso no puedas atendernos por esta vía  puedes  comunicarte con nosotros al 6429751. Que tengas un dulce día!"/>
    <s v="reclama que no enviaron cubiertos para sus 6 porciones  tienda menciona que no recibio el comentario.Se ofrece envio por cliente critico pero ya no desea la entrega."/>
    <s v="Neryda"/>
    <x v="2281"/>
    <s v="sin reclamo a agregador"/>
    <x v="5"/>
    <s v="2192204564"/>
    <x v="1"/>
    <x v="9"/>
    <x v="1"/>
    <m/>
    <s v="Delivery agregadores"/>
    <s v=""/>
    <x v="18"/>
    <s v="sd"/>
    <d v="2024-09-12T00:00:00"/>
    <s v="11.31"/>
    <x v="0"/>
    <x v="4"/>
    <x v="8"/>
    <x v="2"/>
    <x v="10"/>
    <x v="1"/>
  </r>
  <r>
    <n v="428302"/>
    <s v="Gracias!"/>
    <s v="Indica que el keke de zanahoria 8pz no se percibía la zanahoria  era muy oscuro y tenia pocos frutos secos en el relleno.Tienda menciona que no tuvo incidencias en el lote.Se explica caracteristicas del producto cliente conforme."/>
    <s v="Giovana"/>
    <x v="2282"/>
    <s v=""/>
    <x v="28"/>
    <s v="sd"/>
    <x v="0"/>
    <x v="6"/>
    <x v="0"/>
    <m/>
    <s v="Sin responsable"/>
    <s v=""/>
    <x v="36"/>
    <s v="sd"/>
    <d v="2024-09-08T00:00:00"/>
    <s v="sd"/>
    <x v="0"/>
    <x v="7"/>
    <x v="8"/>
    <x v="3"/>
    <x v="11"/>
    <x v="1"/>
  </r>
  <r>
    <n v="428320"/>
    <s v="Hola Raquel  según lo conversado telefónicamente le hago llegar este mensaje para poder atender su caso."/>
    <s v="compró varios productos  no le entregaron 01 helado de chocolate amoroso tienda genera el envio."/>
    <s v="Rachele Fiorella"/>
    <x v="2283"/>
    <s v=""/>
    <x v="0"/>
    <s v="2400072636"/>
    <x v="0"/>
    <x v="1"/>
    <x v="0"/>
    <m/>
    <s v="Tienda Vitrina"/>
    <s v=""/>
    <x v="91"/>
    <s v="sd"/>
    <d v="2024-09-12T00:00:00"/>
    <s v="13.37"/>
    <x v="0"/>
    <x v="0"/>
    <x v="8"/>
    <x v="0"/>
    <x v="69"/>
    <x v="0"/>
  </r>
  <r>
    <n v="428333"/>
    <s v="Hola qué tal"/>
    <s v="Reclama que su dedicatoria esta mal escrita la i y que no puede arreglarlo.Se verifica que si se aprecia la i.Se envia nueva tableta de chocolate por cliente critico."/>
    <s v="Fiorella"/>
    <x v="2284"/>
    <s v=""/>
    <x v="28"/>
    <s v="2400047588"/>
    <x v="0"/>
    <x v="15"/>
    <x v="5"/>
    <m/>
    <s v="Sin responsable"/>
    <s v=""/>
    <x v="37"/>
    <s v="sd"/>
    <d v="2024-09-12T00:00:00"/>
    <s v="13:33"/>
    <x v="0"/>
    <x v="7"/>
    <x v="8"/>
    <x v="3"/>
    <x v="15"/>
    <x v="1"/>
  </r>
  <r>
    <n v="428384"/>
    <s v="FEEDBACK RECLAMO PEDIDO EQUIVOCADO TIENDA LA MAR #428384"/>
    <s v="Solicito merengado de chirimoya en  porcion y le enviaron bruselina de vainilla con fresa en porcion.Tienda envia producto correcto."/>
    <s v="Omar"/>
    <x v="2285"/>
    <s v="Cortesía - sin reclamo a agregador"/>
    <x v="2"/>
    <s v="2192225766"/>
    <x v="1"/>
    <x v="1"/>
    <x v="1"/>
    <n v="16"/>
    <s v="Tienda Vitrina"/>
    <s v=""/>
    <x v="5"/>
    <s v="SD"/>
    <d v="2024-09-12T00:00:00"/>
    <s v="15:56"/>
    <x v="0"/>
    <x v="2"/>
    <x v="8"/>
    <x v="0"/>
    <x v="4"/>
    <x v="0"/>
  </r>
  <r>
    <n v="428385"/>
    <s v="Llamada a 51997918156"/>
    <s v="Reclama que su Merengado de lucuma 12pz estaba con los discos humedecidos y mezclados con el relleno.No tiene evidencia. Se valida que lo recibió a las 11am y lo consumio a las19:00. Se explica caracteristicas del producto.Cliente entiende."/>
    <s v="Janet"/>
    <x v="2286"/>
    <s v="EncuestaEC"/>
    <x v="28"/>
    <s v="100293464"/>
    <x v="2"/>
    <x v="6"/>
    <x v="4"/>
    <m/>
    <s v="Sin responsable"/>
    <s v=""/>
    <x v="168"/>
    <s v="sd"/>
    <d v="2024-09-11T00:00:00"/>
    <s v="10:00-11:00"/>
    <x v="0"/>
    <x v="7"/>
    <x v="8"/>
    <x v="3"/>
    <x v="1"/>
    <x v="1"/>
  </r>
  <r>
    <n v="428408"/>
    <s v="Ha enviado una Imagen"/>
    <s v="Reclama que solo le llegó 1 cajitas de brownie eran 2   tienda envío el producto faltante."/>
    <s v="Fatima"/>
    <x v="2287"/>
    <s v="sin reclamo a agregador"/>
    <x v="0"/>
    <s v="2192231530"/>
    <x v="1"/>
    <x v="8"/>
    <x v="1"/>
    <m/>
    <s v="Tienda Vitrina"/>
    <s v=""/>
    <x v="90"/>
    <s v="sd"/>
    <d v="2024-09-12T00:00:00"/>
    <s v="17:23"/>
    <x v="0"/>
    <x v="0"/>
    <x v="8"/>
    <x v="0"/>
    <x v="35"/>
    <x v="0"/>
  </r>
  <r>
    <n v="428419"/>
    <s v="FEEDBACK RECLAMO DELIVERY PROPIO TIENDA Dos de Mayo #428419"/>
    <s v="Reclama que le llego la boleta de otro cliente pero el producto si era el correcto."/>
    <s v="Lizzy"/>
    <x v="2288"/>
    <s v=""/>
    <x v="13"/>
    <s v="100293900"/>
    <x v="2"/>
    <x v="13"/>
    <x v="4"/>
    <m/>
    <s v="Tienda Vitrina"/>
    <s v=""/>
    <x v="112"/>
    <s v="BRYANLAROSA-DANKE"/>
    <d v="2024-09-12T00:00:00"/>
    <s v="15:00-16:00"/>
    <x v="0"/>
    <x v="3"/>
    <x v="8"/>
    <x v="0"/>
    <x v="1"/>
    <x v="0"/>
  </r>
  <r>
    <n v="428439"/>
    <s v="Buenas noches  me ha llegado un pedido que no es mío"/>
    <s v="Reclama que pidio en otra pasteleria y le llego un love box de MA  se le deriva a su soporte y se agradece el aviso."/>
    <s v="Cristina"/>
    <x v="2289"/>
    <s v="con reclamo a agregador"/>
    <x v="5"/>
    <s v="2192237837"/>
    <x v="1"/>
    <x v="8"/>
    <x v="1"/>
    <m/>
    <s v="Delivery agregadores"/>
    <s v=""/>
    <x v="11"/>
    <s v="sd"/>
    <d v="2024-09-12T00:00:00"/>
    <s v="18:39"/>
    <x v="0"/>
    <x v="4"/>
    <x v="8"/>
    <x v="2"/>
    <x v="9"/>
    <x v="1"/>
  </r>
  <r>
    <n v="428457"/>
    <s v="Reclamo mala atención MA San Miguel Ticket #428457"/>
    <s v="Reclama que no la dejaron consumir en el local porque iban a apagar las luces tienda indica que estában apagando el grupo electrógeno por 16 min.Se pide disculpas al cliente."/>
    <s v="Naomi"/>
    <x v="2290"/>
    <s v=""/>
    <x v="3"/>
    <s v="sd"/>
    <x v="0"/>
    <x v="4"/>
    <x v="2"/>
    <m/>
    <s v="Tienda Meser@"/>
    <s v=""/>
    <x v="4"/>
    <s v="sd"/>
    <d v="2024-09-12T00:00:00"/>
    <s v="20:28"/>
    <x v="0"/>
    <x v="3"/>
    <x v="8"/>
    <x v="0"/>
    <x v="3"/>
    <x v="0"/>
  </r>
  <r>
    <n v="428461"/>
    <s v="Hola Junior  según lo conversado telefónicamente le hago llegar este mensaje para poder atender su caso."/>
    <s v="30 minutos de demora en la entrega de su orden  en Aimo figura entregado pero el driver aun no retiro la orden del local.Se pide disculpas por la demora."/>
    <s v="Junior"/>
    <x v="2291"/>
    <s v=""/>
    <x v="4"/>
    <s v="SM-20240912-0001"/>
    <x v="8"/>
    <x v="4"/>
    <x v="11"/>
    <m/>
    <s v="Sistema"/>
    <s v=""/>
    <x v="186"/>
    <s v="SD"/>
    <d v="2024-09-12T00:00:00"/>
    <s v="21:10"/>
    <x v="0"/>
    <x v="3"/>
    <x v="8"/>
    <x v="4"/>
    <x v="3"/>
    <x v="1"/>
  </r>
  <r>
    <n v="428484"/>
    <s v="Hola Luis MIguel  según lo conversado telefónicamente le hago llegar este mensaje para poder atender su caso."/>
    <s v="No llego dedicatoria que registro en notas de PEYA.Se explica al cliente flujo de dedicatorias y se ofrece detalle por cliente critico."/>
    <s v="Luis Miguel"/>
    <x v="2292"/>
    <s v="Cortesía - sin reclamo a agregador"/>
    <x v="28"/>
    <s v="1281519514"/>
    <x v="1"/>
    <x v="19"/>
    <x v="3"/>
    <m/>
    <s v="Sin responsable"/>
    <s v=""/>
    <x v="16"/>
    <s v="SD"/>
    <d v="2024-09-12T00:00:00"/>
    <s v="20:53"/>
    <x v="0"/>
    <x v="7"/>
    <x v="8"/>
    <x v="3"/>
    <x v="1"/>
    <x v="1"/>
  </r>
  <r>
    <n v="428509"/>
    <s v="FEEDBACK RECLAMO PEDIDO EQUIVOCADO TIENDA La mar #428509"/>
    <s v="solicito combo 4 porciones indica que le llego 1 porción de crocante de manzana  se coordina envió con tienda de la porción correcta."/>
    <s v="Fernando"/>
    <x v="2293"/>
    <s v="Cortesía - sin reclamo a agregador"/>
    <x v="2"/>
    <s v="2192260478"/>
    <x v="1"/>
    <x v="1"/>
    <x v="1"/>
    <m/>
    <s v="Tienda Vitrina"/>
    <s v=""/>
    <x v="56"/>
    <s v="SD"/>
    <d v="2024-09-12T00:00:00"/>
    <s v="21:52"/>
    <x v="0"/>
    <x v="2"/>
    <x v="8"/>
    <x v="0"/>
    <x v="4"/>
    <x v="0"/>
  </r>
  <r>
    <n v="428515"/>
    <s v="Reclamo mala atención San Miguel  Ticket 428515"/>
    <s v="reclama que compro un combo y demoraron en la entrega  no eran amables y se confudieron de pedido.Tienda le dio tiempo de preparacion y cajera no aviso al cliente que no tenian stock de lonchera roja causando malestar."/>
    <s v="Rosmary"/>
    <x v="2294"/>
    <s v="HON - sin télefono"/>
    <x v="3"/>
    <s v="sd"/>
    <x v="0"/>
    <x v="4"/>
    <x v="6"/>
    <m/>
    <s v="Tienda Cajer@"/>
    <s v=""/>
    <x v="4"/>
    <s v="sd"/>
    <d v="2024-09-13T00:00:00"/>
    <s v="SD"/>
    <x v="0"/>
    <x v="3"/>
    <x v="8"/>
    <x v="0"/>
    <x v="3"/>
    <x v="0"/>
  </r>
  <r>
    <n v="428633"/>
    <s v="Hola Manuela  según lo conversado telefónicamente le hago llegar este mensaje para poder atender su caso."/>
    <s v="Pidió varios productos y no le enviaron el combo 4 porciones.Tienda envía el producto faltante"/>
    <s v="Manuela"/>
    <x v="2295"/>
    <s v="sin reclamo a agregador"/>
    <x v="0"/>
    <s v="1281874897"/>
    <x v="1"/>
    <x v="7"/>
    <x v="3"/>
    <m/>
    <s v="Tienda Vitrina"/>
    <s v=""/>
    <x v="105"/>
    <s v="SD"/>
    <d v="2024-09-13T00:00:00"/>
    <s v="12:44"/>
    <x v="0"/>
    <x v="0"/>
    <x v="8"/>
    <x v="0"/>
    <x v="33"/>
    <x v="0"/>
  </r>
  <r>
    <n v="428641"/>
    <s v="Reclamo calidad de producto Bolichera: Seco ticket #428641"/>
    <s v="Indica que su porción de torta de chocolate está más seca y que se siente como si no estuviera fresca. Se entrega uno nuevo. Tenemos un caso presentado el  9 de otro cliente que calidad indico incidencias en la humectacion."/>
    <s v="Karla"/>
    <x v="2296"/>
    <s v="Cortesía"/>
    <x v="1"/>
    <s v="2400005023"/>
    <x v="0"/>
    <x v="19"/>
    <x v="0"/>
    <m/>
    <s v="Producción"/>
    <s v="Seco"/>
    <x v="7"/>
    <s v="SD"/>
    <d v="2024-09-13T00:00:00"/>
    <s v="13:00-14:00"/>
    <x v="0"/>
    <x v="1"/>
    <x v="8"/>
    <x v="1"/>
    <x v="4"/>
    <x v="1"/>
  </r>
  <r>
    <n v="428669"/>
    <s v="Buenas tardes"/>
    <s v="reclama que no llegó la tarjeta impresa.Tienda envía la tarjeta impresa junto con una galleta."/>
    <s v="Karoly"/>
    <x v="2297"/>
    <s v="Cortesía"/>
    <x v="8"/>
    <s v="100294325"/>
    <x v="2"/>
    <x v="8"/>
    <x v="4"/>
    <n v="9"/>
    <s v="Tienda Vitrina"/>
    <s v=""/>
    <x v="186"/>
    <s v="SD"/>
    <d v="2024-09-13T00:00:00"/>
    <s v="14:00-15:00"/>
    <x v="0"/>
    <x v="0"/>
    <x v="8"/>
    <x v="0"/>
    <x v="7"/>
    <x v="0"/>
  </r>
  <r>
    <n v="428704"/>
    <s v="Reclamo calidad de producto SANTA CATA: SECO ticket #428704"/>
    <s v="Reclama que su porción de 3 leches chocolate tenia seco el bizcochuelo  tienda confirma observacion de humedad en el lote. Se envia nuevo producto desde sede 2 de mayo."/>
    <s v="Erika Liliana"/>
    <x v="2298"/>
    <s v="Cortesía - sin reclamo a agregador"/>
    <x v="1"/>
    <s v="1282049507"/>
    <x v="1"/>
    <x v="15"/>
    <x v="3"/>
    <m/>
    <s v="Producción"/>
    <s v="Seco"/>
    <x v="47"/>
    <s v="sd"/>
    <d v="2024-09-13T00:00:00"/>
    <s v="16:35"/>
    <x v="0"/>
    <x v="1"/>
    <x v="8"/>
    <x v="1"/>
    <x v="4"/>
    <x v="1"/>
  </r>
  <r>
    <n v="428730"/>
    <s v="Hola Jeanpierre   según lo conversado telefónicamente le hago llegar este mensaje para poder atender su caso."/>
    <s v="Reclama que el driver de pedidos ya finalizó la orden sin entregarla. Se deriva a su canal de compra."/>
    <s v="Jeanpierre jesus"/>
    <x v="2299"/>
    <s v="con reclamo a agregador"/>
    <x v="5"/>
    <s v="1282096515"/>
    <x v="1"/>
    <x v="19"/>
    <x v="3"/>
    <m/>
    <s v="Delivery agregadores"/>
    <s v=""/>
    <x v="94"/>
    <s v="SD"/>
    <d v="2024-09-13T00:00:00"/>
    <s v="16:42"/>
    <x v="0"/>
    <x v="4"/>
    <x v="8"/>
    <x v="2"/>
    <x v="2"/>
    <x v="1"/>
  </r>
  <r>
    <n v="428864"/>
    <s v="Reclamo mala atención LA ENCALADA Ticket 428864"/>
    <s v="reclama que el servicio es muy lento y que no sirven agua.No brindo datos para comunicacion."/>
    <s v="Marcos"/>
    <x v="2300"/>
    <s v="Google MB 1 - Rating: 1 - GMB - sin télefono"/>
    <x v="3"/>
    <s v="sd"/>
    <x v="0"/>
    <x v="8"/>
    <x v="6"/>
    <m/>
    <s v="Tienda"/>
    <s v=""/>
    <x v="4"/>
    <s v="sd"/>
    <d v="2024-09-14T00:00:00"/>
    <s v="11:23"/>
    <x v="0"/>
    <x v="3"/>
    <x v="8"/>
    <x v="0"/>
    <x v="3"/>
    <x v="0"/>
  </r>
  <r>
    <n v="428876"/>
    <s v="ALERTA STOCK 86 - tienda Camacho- ticket :428876"/>
    <s v="reclama que la presentacion de su congrats box no llego en lonchera roja si no en bolsa.Tienda no aviso que no tenian stock de caja.Cliente no acepto el envio de caja se acuerda un detalle."/>
    <s v="Nadia"/>
    <x v="2301"/>
    <s v="Stock 86"/>
    <x v="3"/>
    <s v="100294512"/>
    <x v="2"/>
    <x v="7"/>
    <x v="4"/>
    <m/>
    <s v="Tienda Vitrina"/>
    <s v="Mala presentación"/>
    <x v="180"/>
    <s v="sd"/>
    <d v="2024-09-14T00:00:00"/>
    <s v="09:00-10:00"/>
    <x v="0"/>
    <x v="3"/>
    <x v="8"/>
    <x v="0"/>
    <x v="9"/>
    <x v="0"/>
  </r>
  <r>
    <n v="428972"/>
    <s v="Hola Boris  según lo conversado telefónicamente le hago llegar este mensaje para poder atender su caso."/>
    <s v="reclama que la promoción dúo choco tambien deberia estar disponible para llevar y no solo consumo en el local.No responde las llamadas."/>
    <s v="Boris"/>
    <x v="2302"/>
    <s v=""/>
    <x v="28"/>
    <s v="SD"/>
    <x v="0"/>
    <x v="3"/>
    <x v="0"/>
    <m/>
    <s v="Sin responsable"/>
    <s v=""/>
    <x v="18"/>
    <s v="SD"/>
    <d v="2024-09-14T00:00:00"/>
    <s v="15:36"/>
    <x v="0"/>
    <x v="7"/>
    <x v="8"/>
    <x v="3"/>
    <x v="10"/>
    <x v="1"/>
  </r>
  <r>
    <n v="429021"/>
    <s v="Llamada a 51993387408"/>
    <s v="cliente no reconoce entrega de su pickup  menciona que no envio ningun motorizado.Se acerco al local y le entregaron una nueva orden por cliente critico."/>
    <s v="Liz"/>
    <x v="2303"/>
    <s v=""/>
    <x v="28"/>
    <s v="100294620"/>
    <x v="2"/>
    <x v="10"/>
    <x v="5"/>
    <m/>
    <s v="Sin responsable"/>
    <s v=""/>
    <x v="37"/>
    <s v="sd"/>
    <d v="2024-09-14T00:00:00"/>
    <s v="14:00-15:00"/>
    <x v="0"/>
    <x v="7"/>
    <x v="8"/>
    <x v="3"/>
    <x v="15"/>
    <x v="1"/>
  </r>
  <r>
    <n v="429078"/>
    <s v="Reclamo mala atención tienda: San miguel Ticket: 429078"/>
    <s v="reclama que esperó mas de 25 minutos en salón  que solo le alcanzaron la carta mas no le tomaron el pedido a pesar que habia personal libre y que presionó el botón de la mesa y no se acercaron. Se agradece el feedback."/>
    <s v="Cinthia"/>
    <x v="2304"/>
    <s v="HON"/>
    <x v="3"/>
    <s v="sd"/>
    <x v="0"/>
    <x v="4"/>
    <x v="2"/>
    <m/>
    <s v="Tienda Meser@"/>
    <s v=""/>
    <x v="4"/>
    <s v="sd"/>
    <d v="2024-09-14T00:00:00"/>
    <s v="21:23"/>
    <x v="0"/>
    <x v="3"/>
    <x v="8"/>
    <x v="0"/>
    <x v="3"/>
    <x v="0"/>
  </r>
  <r>
    <n v="429083"/>
    <s v="Hola buenas noches  he tenido un problema con una entrega de Didi"/>
    <s v="reclama que su pedido no fue entregado por rt de didi y sale finalizado  se le deriva a su soporte."/>
    <s v="Daniella"/>
    <x v="2305"/>
    <s v="Contacto fuera de horario - sin reclamo a agregador"/>
    <x v="5"/>
    <s v="5764634957242762904"/>
    <x v="1"/>
    <x v="6"/>
    <x v="7"/>
    <m/>
    <s v="Delivery agregadores"/>
    <s v=""/>
    <x v="18"/>
    <s v="SD"/>
    <d v="2024-09-14T00:00:00"/>
    <s v="21:11"/>
    <x v="0"/>
    <x v="4"/>
    <x v="8"/>
    <x v="2"/>
    <x v="10"/>
    <x v="1"/>
  </r>
  <r>
    <n v="429085"/>
    <s v="Libro de Reclamo mala atención MAAL-001-0943 tienda: Encalada Ticket: 429085"/>
    <s v="MAAL-001-0943 Reclama que el personal al atender estaban apurados y se sintio presionanda para que se retire del salon porque estaban en horario de cierre.Tienda indica que ya estaban en horario de cierre.Se pide disculpas y se ofrece detalle."/>
    <s v="Silvana"/>
    <x v="2306"/>
    <s v="Libro de reclamaciones"/>
    <x v="12"/>
    <s v="2400071870"/>
    <x v="0"/>
    <x v="8"/>
    <x v="2"/>
    <m/>
    <s v="Tienda Meser@"/>
    <s v=""/>
    <x v="4"/>
    <s v="sd"/>
    <d v="2024-09-14T00:00:00"/>
    <s v="10:08"/>
    <x v="1"/>
    <x v="3"/>
    <x v="8"/>
    <x v="0"/>
    <x v="3"/>
    <x v="0"/>
  </r>
  <r>
    <n v="429218"/>
    <s v=""/>
    <s v="cliente indica que le mencionaron 10 minutos para la entrega y demoraron 20 minutos   se le indica que se realizara el feedback respectivo"/>
    <s v="Jose"/>
    <x v="2307"/>
    <s v="HON"/>
    <x v="4"/>
    <s v="SD"/>
    <x v="0"/>
    <x v="4"/>
    <x v="0"/>
    <m/>
    <s v="Tienda Vitrina"/>
    <s v=""/>
    <x v="186"/>
    <s v="SD"/>
    <d v="2024-09-15T00:00:00"/>
    <s v="13:47"/>
    <x v="0"/>
    <x v="3"/>
    <x v="8"/>
    <x v="0"/>
    <x v="3"/>
    <x v="0"/>
  </r>
  <r>
    <n v="429227"/>
    <s v="Reclamo mala atención PASO28 Ticket: #429227"/>
    <s v="Recibió su pedido incompleto  el rt rappi regresó a tienda para recoger la carrot cake 12p faltante  tienda confirma error para la entrega. Se pide disculpas y se acuerda un detalle."/>
    <s v="Patricia"/>
    <x v="2308"/>
    <s v="Cortesía - sin reclamo a agregador"/>
    <x v="0"/>
    <s v="2192483941"/>
    <x v="1"/>
    <x v="2"/>
    <x v="1"/>
    <m/>
    <s v="Tienda Vitrina"/>
    <s v=""/>
    <x v="16"/>
    <s v="sd"/>
    <d v="2024-09-15T00:00:00"/>
    <s v="13:32"/>
    <x v="0"/>
    <x v="0"/>
    <x v="8"/>
    <x v="0"/>
    <x v="1"/>
    <x v="0"/>
  </r>
  <r>
    <n v="429239"/>
    <s v="Maria Almenara"/>
    <s v="reclama que el corte de nuestras porciones no son iguales.Tienda menciona que el cliente queria una porcion mas grande y se le explico que ya estaban marcadas.Se agradece feedback."/>
    <s v="Maria del Pilar"/>
    <x v="2309"/>
    <s v="HON"/>
    <x v="28"/>
    <s v="SD"/>
    <x v="0"/>
    <x v="3"/>
    <x v="0"/>
    <m/>
    <s v="Sin responsable"/>
    <s v=""/>
    <x v="170"/>
    <s v="SD"/>
    <d v="2024-09-15T00:00:00"/>
    <s v="15:10"/>
    <x v="0"/>
    <x v="7"/>
    <x v="8"/>
    <x v="3"/>
    <x v="4"/>
    <x v="1"/>
  </r>
  <r>
    <n v="429246"/>
    <s v="FEEDBACK RECLAMO PEDIDO EQUIVOCADO TIENDA Arenales #429246"/>
    <s v="reclama que le enviaron 01 porción de torta de chocolate en lugar de 01 porción de carrot cake.Tienda envía el producto correcto."/>
    <s v="Sandra"/>
    <x v="2310"/>
    <s v="Cortesía - sin reclamo a agregador"/>
    <x v="2"/>
    <s v="2192497087"/>
    <x v="1"/>
    <x v="18"/>
    <x v="1"/>
    <m/>
    <s v="Tienda Vitrina"/>
    <s v=""/>
    <x v="7"/>
    <s v="sd"/>
    <d v="2024-09-15T00:00:00"/>
    <s v="14.53"/>
    <x v="0"/>
    <x v="2"/>
    <x v="8"/>
    <x v="0"/>
    <x v="4"/>
    <x v="0"/>
  </r>
  <r>
    <n v="429253"/>
    <s v="Mola todavía no llega la torta"/>
    <s v="cliente reclama tardanza de 12 minutos.Tienda menciona que tuvo demoras.Se ofrece disculpas."/>
    <s v="Lucia"/>
    <x v="2311"/>
    <s v="Pedidos Fuera de hora"/>
    <x v="4"/>
    <s v="2400071849"/>
    <x v="0"/>
    <x v="1"/>
    <x v="4"/>
    <m/>
    <s v="Tienda Vitrina"/>
    <s v=""/>
    <x v="186"/>
    <s v="SD"/>
    <d v="2024-09-15T00:00:00"/>
    <s v="15:00-16:00"/>
    <x v="0"/>
    <x v="3"/>
    <x v="8"/>
    <x v="0"/>
    <x v="3"/>
    <x v="0"/>
  </r>
  <r>
    <n v="429258"/>
    <s v="Buenas tardes amigo"/>
    <s v="Indica que pedidos ya se ha cobrado dos veces una compra.Se le deriva a su canal de compra."/>
    <s v="Eduardo"/>
    <x v="2312"/>
    <s v="con reclamo a agregador"/>
    <x v="5"/>
    <s v="1250816053"/>
    <x v="1"/>
    <x v="13"/>
    <x v="3"/>
    <m/>
    <s v="Delivery agregadores"/>
    <s v=""/>
    <x v="18"/>
    <s v="sd"/>
    <d v="2024-09-15T00:00:00"/>
    <s v="08:58"/>
    <x v="0"/>
    <x v="4"/>
    <x v="8"/>
    <x v="2"/>
    <x v="10"/>
    <x v="1"/>
  </r>
  <r>
    <n v="429262"/>
    <s v="Hola."/>
    <s v="solicita devolución ya que se confundió al realizar el pedido.Tienda realizará la anulacion desde el POS.Se explica al cliente para que se acerque al local."/>
    <s v="Lourdes Milagros"/>
    <x v="2313"/>
    <s v="devolución"/>
    <x v="7"/>
    <s v="2400072019"/>
    <x v="0"/>
    <x v="8"/>
    <x v="5"/>
    <n v="175"/>
    <s v="Sin responsable"/>
    <s v=""/>
    <x v="186"/>
    <s v="sd"/>
    <d v="2024-09-15T00:00:00"/>
    <s v="15.49"/>
    <x v="0"/>
    <x v="5"/>
    <x v="8"/>
    <x v="3"/>
    <x v="3"/>
    <x v="1"/>
  </r>
  <r>
    <n v="429302"/>
    <s v="FEEDBACK RECLAMO PEDIDO EQUIVOCADO TIENDA Chorrillos  #429302"/>
    <s v="solcito una clásica torta de chocolate 12pz  le entregaron una minimaria de chocolate  tienda se encarga del envio del producto correcto."/>
    <s v="Dany"/>
    <x v="2314"/>
    <s v="Cortesía - sin reclamo a agregador"/>
    <x v="2"/>
    <s v="1284182047"/>
    <x v="1"/>
    <x v="6"/>
    <x v="3"/>
    <m/>
    <s v="Tienda Vitrina"/>
    <s v=""/>
    <x v="23"/>
    <s v="Ana cubas"/>
    <d v="2024-09-15T00:00:00"/>
    <s v="16:46"/>
    <x v="0"/>
    <x v="2"/>
    <x v="8"/>
    <x v="0"/>
    <x v="2"/>
    <x v="0"/>
  </r>
  <r>
    <n v="429312"/>
    <s v="Hola Adrian. Te saluda Gabriela  según lo conversado telefónicamente le hago llegar este mensaje para poder atender su caso."/>
    <s v="reclama 60min de demora en la entrega de su pedido tienda indica que rt no llega al local.Se explica al cliente y se deriva con soporte."/>
    <s v="Adrian"/>
    <x v="2315"/>
    <s v="sin reclamo a agregador - no comprador"/>
    <x v="5"/>
    <s v="2192508119"/>
    <x v="1"/>
    <x v="19"/>
    <x v="1"/>
    <m/>
    <s v="Delivery agregadores"/>
    <s v=""/>
    <x v="6"/>
    <s v="sd"/>
    <d v="2024-09-15T00:00:00"/>
    <s v="16:16"/>
    <x v="0"/>
    <x v="4"/>
    <x v="8"/>
    <x v="2"/>
    <x v="5"/>
    <x v="1"/>
  </r>
  <r>
    <n v="429314"/>
    <s v="FEEDBACK RECLAMO PEDIDO EQUIVOCADO TIENDA CAMACHO #429314"/>
    <s v="Solicito una porcion de carrot cake y le llego porcion de merengado de chirimoya.Tienda se encarga del envio del producto correcto."/>
    <s v="Víctor Sandro Alfaro"/>
    <x v="2316"/>
    <s v="Cortesía - con reclamo a agregador"/>
    <x v="2"/>
    <s v="1284227585"/>
    <x v="1"/>
    <x v="7"/>
    <x v="3"/>
    <n v="16"/>
    <s v="Tienda Vitrina"/>
    <s v=""/>
    <x v="21"/>
    <s v="shirley gomez"/>
    <d v="2024-09-15T00:00:00"/>
    <s v="17.11"/>
    <x v="0"/>
    <x v="2"/>
    <x v="8"/>
    <x v="0"/>
    <x v="4"/>
    <x v="0"/>
  </r>
  <r>
    <n v="429328"/>
    <s v="FEEDBACK RECLAMO PEDIDO EQUIVOCADO TIENDA Chorrillos #429328"/>
    <s v="solicito una minimaria de chocolate   le llego una porción de torta de chocolate  se coordina envió de producto correcto."/>
    <s v="Angela"/>
    <x v="2317"/>
    <s v="Cortesía - con reclamo a agregador"/>
    <x v="2"/>
    <s v="1284191398"/>
    <x v="1"/>
    <x v="6"/>
    <x v="3"/>
    <m/>
    <s v="Tienda Vitrina"/>
    <s v=""/>
    <x v="7"/>
    <s v="SD"/>
    <d v="2024-09-15T00:00:00"/>
    <s v="17:07"/>
    <x v="0"/>
    <x v="2"/>
    <x v="8"/>
    <x v="0"/>
    <x v="4"/>
    <x v="0"/>
  </r>
  <r>
    <n v="429342"/>
    <s v="Reclamo calidad de producto Bolívar: (tipo de contaminación) ticket #429342"/>
    <s v="clienta encontró un cabello cuando estaba comiendo la porción de 3 leches clasica.Se ofrece un nuevo producto."/>
    <s v="Rosalia"/>
    <x v="2318"/>
    <s v="Cortesía - sin reclamo a agregador"/>
    <x v="15"/>
    <s v="1284228992"/>
    <x v="1"/>
    <x v="5"/>
    <x v="3"/>
    <m/>
    <s v="Tienda / Producción"/>
    <s v="Cabello"/>
    <x v="46"/>
    <s v="SD"/>
    <d v="2024-09-15T00:00:00"/>
    <s v="17:19"/>
    <x v="0"/>
    <x v="1"/>
    <x v="8"/>
    <x v="1"/>
    <x v="4"/>
    <x v="0"/>
  </r>
  <r>
    <n v="429348"/>
    <s v="Reclamo calidad de producto Precursores : Merengue Chicloso y duro  ticket 429348"/>
    <s v="Reclama que su minimaria merengado de chirimoya esta chicloso y duro  tienda menciona que vino el lote de merengue desde planta pero no reportan otro caso. .Se ofrece un nuevo producto."/>
    <s v="Roxana"/>
    <x v="2319"/>
    <s v="Cortesía"/>
    <x v="1"/>
    <s v="1284340277"/>
    <x v="1"/>
    <x v="9"/>
    <x v="3"/>
    <m/>
    <s v="Tienda / Producción"/>
    <s v="Duro"/>
    <x v="88"/>
    <s v="sd"/>
    <d v="2024-09-15T00:00:00"/>
    <s v="18:45"/>
    <x v="0"/>
    <x v="1"/>
    <x v="8"/>
    <x v="1"/>
    <x v="2"/>
    <x v="0"/>
  </r>
  <r>
    <n v="429361"/>
    <s v="Buenas noches   acabo de hacer un pedido de un mousse de limon por pedidos ya   hice el pago por yape   se cobraron y al momento me sale que hubo un error en la página misma aún cobrándose el dinero"/>
    <s v="Reclama que realizo un pedido por Peya se le cobro pero no figura su orden.No se valida el ingreso del pedido en MA.Se explica y deriva a su canal de compra."/>
    <s v="Noemi"/>
    <x v="2320"/>
    <s v="sin reclamo a agregador"/>
    <x v="5"/>
    <s v="sd"/>
    <x v="1"/>
    <x v="5"/>
    <x v="3"/>
    <m/>
    <s v="Delivery agregadores"/>
    <s v=""/>
    <x v="104"/>
    <s v="sd"/>
    <d v="2024-09-15T00:00:00"/>
    <s v="20:00-20:30"/>
    <x v="0"/>
    <x v="4"/>
    <x v="8"/>
    <x v="2"/>
    <x v="41"/>
    <x v="1"/>
  </r>
  <r>
    <n v="429386"/>
    <s v="El pastel de hoy estaba incomible ! Exageradamente ácida las manzanas . Y yo para asegurarme que era rico compré una cajita de crocante de manzana estaba espectacular pero el de hoy 90% más grande las manzanas súper ácidas qué casi nadie comió más es p..."/>
    <s v="Reclama que su crocante de manzana 12pz esta muy acido y que no sabe igual a los bocaditos.Tienda indica que el lote esta correcto.Se explica al cliente las caracteristicas del producto."/>
    <s v="Giovana"/>
    <x v="2321"/>
    <s v="Contacto fuera de horario"/>
    <x v="28"/>
    <s v="2400033856"/>
    <x v="0"/>
    <x v="6"/>
    <x v="0"/>
    <m/>
    <s v="Sin responsable"/>
    <s v=""/>
    <x v="22"/>
    <s v="SD"/>
    <d v="2024-09-15T00:00:00"/>
    <s v="16:52"/>
    <x v="0"/>
    <x v="7"/>
    <x v="8"/>
    <x v="3"/>
    <x v="12"/>
    <x v="1"/>
  </r>
  <r>
    <n v="429431"/>
    <s v="429431 DEVOLUCION Kelly Torres / S/55.00 soles"/>
    <s v="motivos personales"/>
    <s v="Kelly"/>
    <x v="2322"/>
    <s v="devolución"/>
    <x v="7"/>
    <s v="100295022"/>
    <x v="2"/>
    <x v="8"/>
    <x v="4"/>
    <n v="49"/>
    <s v="Sin responsable"/>
    <s v=""/>
    <x v="186"/>
    <s v="SD"/>
    <d v="2024-09-16T00:00:00"/>
    <s v="11:00-12:00"/>
    <x v="0"/>
    <x v="5"/>
    <x v="8"/>
    <x v="3"/>
    <x v="3"/>
    <x v="1"/>
  </r>
  <r>
    <n v="429496"/>
    <s v="Reclamo calidad de producto La Molina: Insecto ticket #429496"/>
    <s v="Reclama que encontró un insecto dentro de su ensalada Cesar.Tienda envia un nuevo producto más una porcion de cortesia.Cliente conforme"/>
    <s v="Jacqueline"/>
    <x v="2323"/>
    <s v="Cortesía - Recojo de Muestra"/>
    <x v="15"/>
    <s v="100295028"/>
    <x v="2"/>
    <x v="0"/>
    <x v="4"/>
    <m/>
    <s v="Tienda Cocina"/>
    <s v="insecto"/>
    <x v="192"/>
    <s v="sd"/>
    <d v="2024-09-16T00:00:00"/>
    <s v="12:00-13:00"/>
    <x v="0"/>
    <x v="1"/>
    <x v="8"/>
    <x v="0"/>
    <x v="71"/>
    <x v="0"/>
  </r>
  <r>
    <n v="429499"/>
    <s v="ALERTA STOCK 86 - tienda Mega Plaza- ticket : 429499"/>
    <s v="Tardanza de 1 hora  tienda solicita se cambie el rango de horario porque se está prestando el producto de otra tienda.Cliente acepta."/>
    <s v="Sarita"/>
    <x v="2324"/>
    <s v="Stock 86"/>
    <x v="4"/>
    <s v="100295101"/>
    <x v="2"/>
    <x v="10"/>
    <x v="5"/>
    <m/>
    <s v="Tienda Vitrina"/>
    <s v=""/>
    <x v="93"/>
    <s v="sd"/>
    <d v="2024-09-16T00:00:00"/>
    <s v="14:00-15:00"/>
    <x v="0"/>
    <x v="3"/>
    <x v="8"/>
    <x v="0"/>
    <x v="9"/>
    <x v="0"/>
  </r>
  <r>
    <n v="429585"/>
    <s v="Hola Tania  según lo conversado telefónicamente le hago llegar este mensaje para poder atender su caso."/>
    <s v="motivos personales"/>
    <s v="Tania"/>
    <x v="2325"/>
    <s v="devolución"/>
    <x v="7"/>
    <s v="100295169"/>
    <x v="2"/>
    <x v="8"/>
    <x v="5"/>
    <n v="95"/>
    <s v="Sin responsable"/>
    <s v=""/>
    <x v="186"/>
    <s v="SD"/>
    <d v="2024-09-17T00:00:00"/>
    <s v="13:00-14:00"/>
    <x v="0"/>
    <x v="5"/>
    <x v="8"/>
    <x v="3"/>
    <x v="3"/>
    <x v="1"/>
  </r>
  <r>
    <n v="429590"/>
    <s v="Podrías por favor informarme cómo va mi pedido 🙏🏻🙏🏻"/>
    <s v="Reclama que no le enviaron su happy choco box  tienda gestiona el envio del producto faltante."/>
    <s v="Pilar"/>
    <x v="2326"/>
    <s v=""/>
    <x v="0"/>
    <s v="100295058"/>
    <x v="2"/>
    <x v="6"/>
    <x v="4"/>
    <m/>
    <s v="Tienda Vitrina"/>
    <s v=""/>
    <x v="193"/>
    <s v="sd"/>
    <d v="2024-09-16T00:00:00"/>
    <s v="17:00-18:00"/>
    <x v="0"/>
    <x v="0"/>
    <x v="8"/>
    <x v="0"/>
    <x v="9"/>
    <x v="0"/>
  </r>
  <r>
    <n v="429648"/>
    <s v="Hola Maria  según lo conversado telefónicamente le hago llegar este mensaje para poder atender su caso."/>
    <s v="Solicito el nombre Rodrigo y le escribieron Rosdrigo en la dedicatoria.Se envía la dedicatoria correcta mas un detalle."/>
    <s v="Maria"/>
    <x v="2327"/>
    <s v="Cortesía"/>
    <x v="14"/>
    <s v="2400072367"/>
    <x v="0"/>
    <x v="8"/>
    <x v="0"/>
    <n v="8"/>
    <s v="Tienda Vitrina"/>
    <s v=""/>
    <x v="186"/>
    <s v="SD"/>
    <d v="2024-09-16T00:00:00"/>
    <s v="17:51"/>
    <x v="0"/>
    <x v="0"/>
    <x v="8"/>
    <x v="0"/>
    <x v="14"/>
    <x v="0"/>
  </r>
  <r>
    <n v="429857"/>
    <s v="Reclamo calidad de producto Dos de Mayo : Plástico ticket #429857"/>
    <s v="Encontro un plástico dentro del relleno de la torta de chocolate 12pz.Se brinda un nuevo producto autorizado por Jessica."/>
    <s v="Ivonne"/>
    <x v="2328"/>
    <s v="Cortesía"/>
    <x v="1"/>
    <s v="2400063140"/>
    <x v="0"/>
    <x v="13"/>
    <x v="0"/>
    <n v="99"/>
    <s v="Producción"/>
    <s v="plástico"/>
    <x v="13"/>
    <s v="SD"/>
    <d v="2024-09-17T00:00:00"/>
    <s v="19:21"/>
    <x v="0"/>
    <x v="1"/>
    <x v="8"/>
    <x v="1"/>
    <x v="1"/>
    <x v="1"/>
  </r>
  <r>
    <n v="429908"/>
    <s v="FEEDBACK RECLAMO PEDIDO EQUIVOCADO TIENDA DOS DE MAYO #429908"/>
    <s v="Pidió un love box y le llegó una minimaria de chocolate  se coordina con tienda y se envía producto correcto."/>
    <s v="Doraliza"/>
    <x v="2329"/>
    <s v="Cortesía - con reclamo a agregador"/>
    <x v="2"/>
    <s v="2192649320"/>
    <x v="1"/>
    <x v="13"/>
    <x v="1"/>
    <m/>
    <s v="Tienda Vitrina"/>
    <s v=""/>
    <x v="23"/>
    <s v="sd"/>
    <d v="2024-09-17T00:00:00"/>
    <s v="14:35"/>
    <x v="0"/>
    <x v="2"/>
    <x v="8"/>
    <x v="0"/>
    <x v="2"/>
    <x v="0"/>
  </r>
  <r>
    <n v="429917"/>
    <s v="FEEDBACK RECLAMO PEDIDO EQUIVOCADO TIENDA SANTA CATA #429974"/>
    <s v="Solicitó porción de carrot cake y le enviaron porción de crocante de manzana. Tienda enviará el producto correcto."/>
    <s v="Noelia"/>
    <x v="2330"/>
    <s v="Cortesía - sin reclamo a agregador"/>
    <x v="2"/>
    <s v="2192649230"/>
    <x v="1"/>
    <x v="15"/>
    <x v="1"/>
    <n v="16"/>
    <s v="Tienda Vitrina"/>
    <s v=""/>
    <x v="56"/>
    <s v="sd"/>
    <d v="2024-09-17T00:00:00"/>
    <s v="14:33"/>
    <x v="0"/>
    <x v="2"/>
    <x v="8"/>
    <x v="0"/>
    <x v="4"/>
    <x v="0"/>
  </r>
  <r>
    <n v="429934"/>
    <s v="Hola Flavia  según lo conversado telefónicamente le hago llegar este mensaje para poder atender su caso."/>
    <s v="Reclama que no enviaron su tarjeta impresa.Tienda envía la tarjeta junto con una galleta."/>
    <s v="Flavia"/>
    <x v="2331"/>
    <s v="Cortesía"/>
    <x v="8"/>
    <s v="100295384"/>
    <x v="2"/>
    <x v="10"/>
    <x v="5"/>
    <n v="9"/>
    <s v="Tienda Vitrina"/>
    <s v=""/>
    <x v="186"/>
    <s v="SD"/>
    <d v="2024-09-17T00:00:00"/>
    <s v="15.00-16.00"/>
    <x v="0"/>
    <x v="0"/>
    <x v="8"/>
    <x v="0"/>
    <x v="7"/>
    <x v="0"/>
  </r>
  <r>
    <n v="429984"/>
    <s v="Hola Melany  somo de Maria Almenara  según lo conversado telefónicamente le hago llegar este mensaje para poder atender su caso."/>
    <s v="Asesora del bcp indica que realizarón una compra en encalada y al querer devolverle el dinero al trabajador le depósitaron a MA."/>
    <s v="Melany"/>
    <x v="2332"/>
    <s v="devolución"/>
    <x v="7"/>
    <s v="2400070571"/>
    <x v="0"/>
    <x v="8"/>
    <x v="0"/>
    <n v="198"/>
    <s v="Sin responsable"/>
    <s v=""/>
    <x v="186"/>
    <s v="SD"/>
    <d v="2023-09-14T00:00:00"/>
    <s v="19:37"/>
    <x v="0"/>
    <x v="5"/>
    <x v="8"/>
    <x v="3"/>
    <x v="3"/>
    <x v="1"/>
  </r>
  <r>
    <n v="430026"/>
    <s v="Ha enviado una Imagen"/>
    <s v="Mini alfajores box llego movido entregado por rappi.Se deriva a su canal de compra.Cliente entiende"/>
    <s v="Karla Arleth"/>
    <x v="2333"/>
    <s v="sin reclamo a agregador"/>
    <x v="5"/>
    <s v="2192657559"/>
    <x v="1"/>
    <x v="5"/>
    <x v="1"/>
    <m/>
    <s v="Delivery agregadores"/>
    <s v=""/>
    <x v="129"/>
    <s v="Delivery agregador"/>
    <d v="2024-09-17T00:00:00"/>
    <s v="16:49"/>
    <x v="0"/>
    <x v="4"/>
    <x v="8"/>
    <x v="2"/>
    <x v="5"/>
    <x v="1"/>
  </r>
  <r>
    <n v="430205"/>
    <s v="Reclamo mala atención  AEROPUERTO Ticket 430205"/>
    <s v="Rating: 2 Mesera con actitud déspota y distraída para entregar los pedidos  indica que la torta no fue de su agrado y tuvo que esperar 15 minutos"/>
    <s v="Alexandra"/>
    <x v="2334"/>
    <s v="Google MB 2 - GMB - Rating: 2 - sin télefono"/>
    <x v="3"/>
    <s v="sd"/>
    <x v="0"/>
    <x v="11"/>
    <x v="0"/>
    <m/>
    <s v="Tienda Meser@"/>
    <s v=""/>
    <x v="4"/>
    <s v="sd"/>
    <d v="2024-09-17T00:00:00"/>
    <s v="22:00-23:00"/>
    <x v="0"/>
    <x v="3"/>
    <x v="8"/>
    <x v="0"/>
    <x v="3"/>
    <x v="0"/>
  </r>
  <r>
    <n v="430276"/>
    <s v="Hola buenos días"/>
    <s v="Reclama 16 minutos de demora en la entrega de su pickup.Tienda menciona que ya se habia entregado el pedido al motorizado.Se explica al cliente."/>
    <s v="Carla"/>
    <x v="2335"/>
    <s v="factura"/>
    <x v="4"/>
    <s v="100295334"/>
    <x v="2"/>
    <x v="13"/>
    <x v="5"/>
    <m/>
    <s v="Tienda Vitrina"/>
    <s v=""/>
    <x v="186"/>
    <s v="SD"/>
    <d v="2024-09-18T00:00:00"/>
    <s v="10.00-11:00"/>
    <x v="0"/>
    <x v="3"/>
    <x v="8"/>
    <x v="0"/>
    <x v="3"/>
    <x v="0"/>
  </r>
  <r>
    <n v="430351"/>
    <s v="Llamada de 51980211589"/>
    <s v="Reclama que no le entregaron su porcion de torta de chocolate y jugo de naranja.Didi cancelo la orden por cambio de direccion.Se deriva a su soporte."/>
    <s v="Natali"/>
    <x v="2336"/>
    <s v="con reclamo a agregador"/>
    <x v="5"/>
    <s v="576463489064799648"/>
    <x v="1"/>
    <x v="0"/>
    <x v="7"/>
    <m/>
    <s v="Delivery agregadores"/>
    <s v=""/>
    <x v="18"/>
    <s v="SD"/>
    <d v="2024-09-18T00:00:00"/>
    <s v="12:22"/>
    <x v="0"/>
    <x v="4"/>
    <x v="8"/>
    <x v="2"/>
    <x v="10"/>
    <x v="1"/>
  </r>
  <r>
    <n v="430407"/>
    <s v="Ha enviado una Imagen: Mira comollehlgo"/>
    <s v="Movimiento  se deriva a su soporte."/>
    <s v="Elizabeth"/>
    <x v="2337"/>
    <s v="sin reclamo a agregador"/>
    <x v="5"/>
    <s v="2192698901"/>
    <x v="1"/>
    <x v="4"/>
    <x v="1"/>
    <m/>
    <s v="Delivery agregadores"/>
    <s v=""/>
    <x v="94"/>
    <s v="sd"/>
    <d v="2024-09-18T00:00:00"/>
    <s v="10:34"/>
    <x v="0"/>
    <x v="4"/>
    <x v="8"/>
    <x v="2"/>
    <x v="2"/>
    <x v="1"/>
  </r>
  <r>
    <n v="430431"/>
    <s v="Hola Yessebell    según lo conversado telefónicamente le hago llegar este mensaje para poder atender su caso."/>
    <s v="Reclama que no llego tarjeta impresa se genera envio junto con una galleta."/>
    <s v="Yessebell  Katy"/>
    <x v="2338"/>
    <s v="Cortesía - EncuestaEC"/>
    <x v="8"/>
    <s v="100295580"/>
    <x v="2"/>
    <x v="1"/>
    <x v="4"/>
    <m/>
    <s v="Tienda Vitrina"/>
    <s v=""/>
    <x v="186"/>
    <s v="sd"/>
    <d v="2024-09-18T00:00:00"/>
    <s v="10:00-11:00"/>
    <x v="0"/>
    <x v="0"/>
    <x v="8"/>
    <x v="0"/>
    <x v="7"/>
    <x v="0"/>
  </r>
  <r>
    <n v="430434"/>
    <s v="Libro de reclamos precio de torta de chocolate  Ticket:430434"/>
    <s v="MAAL-001-0944 refiere que la torta de chocolate 12pz es muy cara  no responde las consultas y solo envia imagenes burlandose.Se responde por correo."/>
    <s v="Tyara"/>
    <x v="2339"/>
    <s v="Libro de reclamaciones"/>
    <x v="11"/>
    <s v="sd"/>
    <x v="3"/>
    <x v="14"/>
    <x v="6"/>
    <m/>
    <s v="Sin responsable"/>
    <s v=""/>
    <x v="13"/>
    <s v="Sin responsable"/>
    <d v="2024-09-18T00:00:00"/>
    <s v="sd"/>
    <x v="1"/>
    <x v="7"/>
    <x v="8"/>
    <x v="3"/>
    <x v="1"/>
    <x v="1"/>
  </r>
  <r>
    <n v="430496"/>
    <s v="Reclamo mala atención tienda: La Mar Ticket: 430496"/>
    <s v="Reclama que colocaron su dedicatoria incompleta y que el cajero lo ignoro cuando se acerco a vitrina a comprar.No desea el envio de su dedicatoria  se agradece feedback."/>
    <s v="Juan Carlos"/>
    <x v="2340"/>
    <s v=""/>
    <x v="3"/>
    <s v="2400074442"/>
    <x v="0"/>
    <x v="1"/>
    <x v="0"/>
    <m/>
    <s v="Tienda Cajer@"/>
    <s v=""/>
    <x v="4"/>
    <s v="sd"/>
    <d v="2024-09-18T00:00:00"/>
    <s v="12:49"/>
    <x v="0"/>
    <x v="3"/>
    <x v="8"/>
    <x v="0"/>
    <x v="3"/>
    <x v="0"/>
  </r>
  <r>
    <n v="430506"/>
    <s v="Ha enviado un Audio"/>
    <s v="solicito un carrot cake 12pz  desea cambiar por una minimaria carrot cake.Cliente se acerco a tienda y le entregaron su nueva boleta y 50 soles de devolucion."/>
    <s v="Luisa"/>
    <x v="2341"/>
    <s v="devolución"/>
    <x v="7"/>
    <s v="2400055170"/>
    <x v="0"/>
    <x v="2"/>
    <x v="5"/>
    <n v="50"/>
    <s v="Sin responsable"/>
    <s v=""/>
    <x v="16"/>
    <s v="sd"/>
    <d v="2024-09-21T00:00:00"/>
    <s v="16:36"/>
    <x v="0"/>
    <x v="5"/>
    <x v="8"/>
    <x v="3"/>
    <x v="3"/>
    <x v="1"/>
  </r>
  <r>
    <n v="430545"/>
    <s v="Hola Yolanda  según lo conversado telefónicamente le hago llegar este mensaje para poder atender su caso."/>
    <s v="Reclama que pidió minimaria bluevelvet y le dieron minimaria red velvet.En la boleta sale el producto entregado. Se recoge el producto y se entrega nuevo producto autorizado por Jessica."/>
    <s v="Yolanda Irma"/>
    <x v="2342"/>
    <s v="Se cambia producto al cliente - Cortesía"/>
    <x v="28"/>
    <s v="2400072869"/>
    <x v="0"/>
    <x v="8"/>
    <x v="0"/>
    <n v="49"/>
    <s v="Sin responsable"/>
    <s v=""/>
    <x v="84"/>
    <s v="SD"/>
    <d v="2024-09-18T00:00:00"/>
    <s v="16:55"/>
    <x v="0"/>
    <x v="7"/>
    <x v="8"/>
    <x v="3"/>
    <x v="2"/>
    <x v="1"/>
  </r>
  <r>
    <n v="430562"/>
    <s v="Buenas noches"/>
    <s v="Demora de 2 horas para la entrega de su pedido express orden ingreso en cancelado pero si ingreso el pago.Ti menciona error del sistema por item duplicado."/>
    <s v="Anggie"/>
    <x v="2343"/>
    <s v=""/>
    <x v="4"/>
    <s v="CAM-20240918-0001"/>
    <x v="8"/>
    <x v="7"/>
    <x v="11"/>
    <m/>
    <s v="Sistema"/>
    <s v=""/>
    <x v="186"/>
    <s v="sd"/>
    <d v="2024-09-18T00:00:00"/>
    <s v="18.24"/>
    <x v="0"/>
    <x v="3"/>
    <x v="8"/>
    <x v="4"/>
    <x v="3"/>
    <x v="1"/>
  </r>
  <r>
    <n v="430575"/>
    <s v="Libro de reclamaciones MAAL-001-0945 mala atención - San Miguel Ticket: 430575"/>
    <s v="MAAL-001-0945 Reclama que espero mas de 15 min y no tomaban su orden en mesa.Cuando pidio el libro de reclamos no le entregaron. Se agradece feedback."/>
    <s v="Alexandra Valeria"/>
    <x v="2344"/>
    <s v="Libro de reclamaciones"/>
    <x v="12"/>
    <s v="SD"/>
    <x v="0"/>
    <x v="4"/>
    <x v="2"/>
    <m/>
    <s v="Tienda Meser@"/>
    <s v=""/>
    <x v="4"/>
    <s v="SD"/>
    <d v="2024-09-18T00:00:00"/>
    <s v="20:00-21:00"/>
    <x v="1"/>
    <x v="3"/>
    <x v="8"/>
    <x v="0"/>
    <x v="3"/>
    <x v="0"/>
  </r>
  <r>
    <n v="430598"/>
    <s v="Ha enviado una Imagen"/>
    <s v="Reclama que no le llego su croissant de pollo tienda indica que realizo el cambio con driver de croissant  por un keke de plátano y un keke de mazana  se explica y deriva con soporte."/>
    <s v="Sandra"/>
    <x v="2345"/>
    <s v="con reclamo a agregador"/>
    <x v="5"/>
    <s v="1287018666"/>
    <x v="1"/>
    <x v="10"/>
    <x v="3"/>
    <m/>
    <s v="Delivery agregadores"/>
    <s v=""/>
    <x v="139"/>
    <s v="sd"/>
    <d v="2024-09-18T00:00:00"/>
    <s v="20:25"/>
    <x v="0"/>
    <x v="4"/>
    <x v="8"/>
    <x v="2"/>
    <x v="52"/>
    <x v="1"/>
  </r>
  <r>
    <n v="430600"/>
    <s v="FEEDBACK RECLAMO PEDIDO EQUIVOCADO TIENDA ENCALADA #430600"/>
    <s v="reclama que compró 01 porción de torta de chocolate  le dieron 01 porción de bruselina de chocolate y lúcuma  se coordina con tienda y se envía el producto correcto."/>
    <s v="Mairet"/>
    <x v="2346"/>
    <s v="Cortesía"/>
    <x v="2"/>
    <s v="2400072948"/>
    <x v="0"/>
    <x v="8"/>
    <x v="0"/>
    <m/>
    <s v="Tienda Vitrina"/>
    <s v=""/>
    <x v="134"/>
    <s v="sd"/>
    <d v="2024-09-18T00:00:00"/>
    <s v="20:19"/>
    <x v="0"/>
    <x v="2"/>
    <x v="8"/>
    <x v="0"/>
    <x v="4"/>
    <x v="0"/>
  </r>
  <r>
    <n v="430606"/>
    <s v="FEEDBACK RECLAMO PEDIDO EQUIVOCADO TIENDA BOLICHERA #430606"/>
    <s v="solicito carrot cake y le llego crocante de manzana.Tienda envia el producto correcto."/>
    <s v="Juliana"/>
    <x v="2347"/>
    <s v="Contacto fuera de horario - Cortesía - con reclamo a agregador"/>
    <x v="2"/>
    <s v="1287025116"/>
    <x v="1"/>
    <x v="19"/>
    <x v="3"/>
    <m/>
    <s v="Tienda Vitrina"/>
    <s v=""/>
    <x v="56"/>
    <s v="sd"/>
    <d v="2024-09-18T00:00:00"/>
    <s v="21:58"/>
    <x v="0"/>
    <x v="2"/>
    <x v="8"/>
    <x v="0"/>
    <x v="4"/>
    <x v="0"/>
  </r>
  <r>
    <n v="430608"/>
    <s v="Hola...en súper buena onda: hoy pedí Keke de plátano para apoyar pero debo decirles que está un poco seco y le falta sabor .....cosa rara porque he pedido siempre sus postres y son deliciosos"/>
    <s v="indica que el keke de plátano es muy seco y le falta sabor no brinda datos de contacto."/>
    <s v="SD"/>
    <x v="2348"/>
    <s v="Contacto fuera de horario - sin télefono"/>
    <x v="28"/>
    <s v="SD"/>
    <x v="3"/>
    <x v="14"/>
    <x v="6"/>
    <m/>
    <s v="Sin responsable"/>
    <s v=""/>
    <x v="150"/>
    <s v="SD"/>
    <d v="2024-09-18T00:00:00"/>
    <s v="SD"/>
    <x v="0"/>
    <x v="7"/>
    <x v="8"/>
    <x v="3"/>
    <x v="11"/>
    <x v="1"/>
  </r>
  <r>
    <n v="430716"/>
    <s v="Hola Renzo  según lo conversado telefónicamente le hago llegar este mensaje para poder atender su caso."/>
    <s v="Reclama que le llego en bolsa roja y falta la cajita de alfajores de su birthay box 1  se cordina con tienda el envio del producto faltante."/>
    <s v="Renzo"/>
    <x v="2349"/>
    <s v=""/>
    <x v="0"/>
    <s v="100295896"/>
    <x v="2"/>
    <x v="3"/>
    <x v="4"/>
    <m/>
    <s v="Tienda Vitrina"/>
    <s v=""/>
    <x v="101"/>
    <s v="SD"/>
    <d v="2024-09-19T00:00:00"/>
    <s v="11:00-12.00"/>
    <x v="0"/>
    <x v="0"/>
    <x v="8"/>
    <x v="0"/>
    <x v="9"/>
    <x v="0"/>
  </r>
  <r>
    <n v="430726"/>
    <s v="Reclamo mala atención MA La Mar Ticket #430723"/>
    <s v="Reclama que su pedido estaba incompleto y que la hicieron esperar 30 min porque no salia el producto en su comanda.Al revisar el producto faltante le indicaron que no tenian stock de pollo.Se ofrece disculpas por lo sucedido y se coordina detalle."/>
    <s v="Naomi"/>
    <x v="2350"/>
    <s v="Stock 86 - Cortesía"/>
    <x v="3"/>
    <s v="100295950"/>
    <x v="2"/>
    <x v="1"/>
    <x v="5"/>
    <n v="16"/>
    <s v="Tienda Vitrina"/>
    <s v=""/>
    <x v="194"/>
    <s v="sd"/>
    <d v="2024-09-19T00:00:00"/>
    <s v="13:00-14:00"/>
    <x v="0"/>
    <x v="3"/>
    <x v="8"/>
    <x v="0"/>
    <x v="33"/>
    <x v="0"/>
  </r>
  <r>
    <n v="430731"/>
    <s v="Hola iré a recoger 2 pedidos ahora"/>
    <s v="reclama que no estaba listo su pickup espero 7min y tuvo que retirarse.Tienda envio el producto faltante y se ofrecio un detalle."/>
    <s v="Dayline"/>
    <x v="2351"/>
    <s v="Cortesía"/>
    <x v="4"/>
    <s v="100295935"/>
    <x v="2"/>
    <x v="1"/>
    <x v="5"/>
    <m/>
    <s v="Tienda Vitrina"/>
    <s v=""/>
    <x v="186"/>
    <s v="sd"/>
    <d v="2024-09-19T00:00:00"/>
    <s v="13.00-14.00"/>
    <x v="0"/>
    <x v="3"/>
    <x v="8"/>
    <x v="0"/>
    <x v="3"/>
    <x v="0"/>
  </r>
  <r>
    <n v="430820"/>
    <s v="Reclamo elemento extraño La marina : Cabello  ticket  #430820"/>
    <s v="clienta encontró un cabello en el chantilly de su porción de cheescake de oreo  se genera envió de un nuevo producto."/>
    <s v="Fresia"/>
    <x v="2352"/>
    <s v="Cortesía - sin reclamo a agregador"/>
    <x v="15"/>
    <s v="1287431442"/>
    <x v="1"/>
    <x v="12"/>
    <x v="3"/>
    <m/>
    <s v="Tienda Decorado"/>
    <s v="Cabello"/>
    <x v="25"/>
    <s v="SD"/>
    <d v="2024-09-19T00:00:00"/>
    <s v="15:05"/>
    <x v="0"/>
    <x v="1"/>
    <x v="8"/>
    <x v="0"/>
    <x v="4"/>
    <x v="0"/>
  </r>
  <r>
    <n v="430822"/>
    <s v="LIBRO DE RECLAMOS MAAL-001-0946 Pedido equivocado tienda: BOLICHERA Ticket: 430822"/>
    <s v="MAAL-001-0946 reclama pedido equivocado  pidió 01 porción tartaleta de frutos rojo  le entregaron  01 porción de carrot cake"/>
    <s v="Yomali"/>
    <x v="2353"/>
    <s v="Libro de reclamaciones - Cortesía"/>
    <x v="20"/>
    <s v="2400006167"/>
    <x v="0"/>
    <x v="19"/>
    <x v="0"/>
    <m/>
    <s v="Tienda Vitrina"/>
    <s v=""/>
    <x v="30"/>
    <s v="sd"/>
    <d v="2024-09-19T00:00:00"/>
    <s v="14.00"/>
    <x v="1"/>
    <x v="2"/>
    <x v="8"/>
    <x v="0"/>
    <x v="4"/>
    <x v="0"/>
  </r>
  <r>
    <n v="430849"/>
    <s v="FEEDBACK RECLAMO DELIVERY PROPIO TIENDA La encalada #430849"/>
    <s v="reclama que llego movido su Bruselina Chocolate &amp; Lúcuma 12pz.Tienda indica que es por movimiento.Se envia un nuevo producto"/>
    <s v="Johana"/>
    <x v="2354"/>
    <s v="Cortesía"/>
    <x v="10"/>
    <s v="100295628"/>
    <x v="2"/>
    <x v="8"/>
    <x v="4"/>
    <m/>
    <s v="Delivery MA"/>
    <s v="Desarmado / Mal armado"/>
    <x v="72"/>
    <s v="MIGUELREYES-DANKE"/>
    <d v="2024-09-19T00:00:00"/>
    <s v="10:00-11:00"/>
    <x v="0"/>
    <x v="6"/>
    <x v="8"/>
    <x v="5"/>
    <x v="8"/>
    <x v="0"/>
  </r>
  <r>
    <n v="430851"/>
    <s v="FEEDBACK RECLAMO PEDIDO EQUIVOCADO TIENDA Precursores #430851"/>
    <s v="solicita varios productos   le llego un keke de zanahoria 8pz.Tienda envía los productos correctos."/>
    <s v="Cecilia"/>
    <x v="2355"/>
    <s v="Cortesía - sin reclamo a agregador"/>
    <x v="2"/>
    <s v="2192791383"/>
    <x v="1"/>
    <x v="9"/>
    <x v="1"/>
    <m/>
    <s v="Tienda Vitrina"/>
    <s v=""/>
    <x v="36"/>
    <s v="SD"/>
    <d v="2024-09-19T00:00:00"/>
    <s v="15:47"/>
    <x v="0"/>
    <x v="2"/>
    <x v="8"/>
    <x v="0"/>
    <x v="11"/>
    <x v="0"/>
  </r>
  <r>
    <n v="430886"/>
    <s v=""/>
    <s v="subio una historia indicando que la caja de galletas cookies es seca y dura.No brinda datos y no responde."/>
    <s v="sd"/>
    <x v="2356"/>
    <s v="Redes"/>
    <x v="28"/>
    <s v="sd"/>
    <x v="3"/>
    <x v="14"/>
    <x v="6"/>
    <m/>
    <s v="Sin responsable"/>
    <s v=""/>
    <x v="111"/>
    <s v="SD"/>
    <d v="2024-09-19T00:00:00"/>
    <s v="sd"/>
    <x v="0"/>
    <x v="7"/>
    <x v="8"/>
    <x v="3"/>
    <x v="43"/>
    <x v="1"/>
  </r>
  <r>
    <n v="430898"/>
    <s v="Hola Sofia   según lo conversado telefónicamente le hago llegar este mensaje para poder atender su caso."/>
    <s v="Reclama que solicito keke de limon entero 8pz y le dieron un keke de zanahoria 8pz  se verifica que es lo mismo del comprobante.Se explica al cliente y entiende."/>
    <s v="Sofia"/>
    <x v="2357"/>
    <s v=""/>
    <x v="28"/>
    <s v="2400073116"/>
    <x v="0"/>
    <x v="8"/>
    <x v="0"/>
    <m/>
    <s v="Sin responsable"/>
    <s v=""/>
    <x v="36"/>
    <s v="sd"/>
    <d v="2024-09-19T00:00:00"/>
    <s v="16:39"/>
    <x v="0"/>
    <x v="7"/>
    <x v="8"/>
    <x v="3"/>
    <x v="11"/>
    <x v="1"/>
  </r>
  <r>
    <n v="430909"/>
    <s v="Estoy disponible en mi celular"/>
    <s v="N° 009 15 minutos. Reclama que le ofrecieron un love box porque estaba listo y le hicieron esperar 15min. Tienda indica que no reviso que no estaban armados los bocaditos.Se agradece feedaback y disculpas"/>
    <s v="Victor"/>
    <x v="2358"/>
    <s v="Libro de reclamaciones"/>
    <x v="21"/>
    <s v="2400074847"/>
    <x v="0"/>
    <x v="1"/>
    <x v="0"/>
    <m/>
    <s v="Tienda Vitrina"/>
    <s v=""/>
    <x v="186"/>
    <s v="keiber lobo"/>
    <d v="2024-09-19T00:00:00"/>
    <s v="17:03"/>
    <x v="1"/>
    <x v="3"/>
    <x v="8"/>
    <x v="0"/>
    <x v="3"/>
    <x v="0"/>
  </r>
  <r>
    <n v="430938"/>
    <s v="hola no pusieron la dedicatoria que peri"/>
    <s v="reclama que no llegó su tarjeta impresa  se pide las disculpas y se coordina con tienda el envío de la tarjeta junto a un detalle"/>
    <s v="Stephany"/>
    <x v="2359"/>
    <s v=""/>
    <x v="8"/>
    <s v="100296052"/>
    <x v="2"/>
    <x v="2"/>
    <x v="4"/>
    <m/>
    <s v="Tienda Vitrina"/>
    <s v=""/>
    <x v="186"/>
    <s v="sd"/>
    <d v="2024-09-19T00:00:00"/>
    <s v="18.00-19.00"/>
    <x v="0"/>
    <x v="0"/>
    <x v="8"/>
    <x v="0"/>
    <x v="7"/>
    <x v="0"/>
  </r>
  <r>
    <n v="430948"/>
    <s v="FEEDBACK RECLAMO PEDIDO EQUIVOCADO TIENDA DOS DE MAYO TICKET 430948"/>
    <s v="solicito una minimaria carrot cake y le enviaron una porcion de carrot cake  se coordina con tienda el envio del producto correcto.Cliente no esta conforme con su compensacion de 49 soles."/>
    <s v="Ximena"/>
    <x v="2360"/>
    <s v="con reclamo a agregador"/>
    <x v="2"/>
    <s v="2192813047"/>
    <x v="1"/>
    <x v="13"/>
    <x v="1"/>
    <n v="49"/>
    <s v="Tienda Vitrina"/>
    <s v=""/>
    <x v="30"/>
    <s v="sd"/>
    <d v="2024-09-19T00:00:00"/>
    <s v="19:57"/>
    <x v="0"/>
    <x v="2"/>
    <x v="8"/>
    <x v="0"/>
    <x v="4"/>
    <x v="0"/>
  </r>
  <r>
    <n v="431033"/>
    <s v="Hola Patricia  según lo conversado telefónicamente le hago llegar este mensaje para poder atender su caso."/>
    <s v="solicito una caja de alfajores y un tea team box  y solo le llego la caja de alfajores  se notifica a tienda y envian producto faltante"/>
    <s v="Patricia"/>
    <x v="2361"/>
    <s v=""/>
    <x v="0"/>
    <s v="100295861"/>
    <x v="2"/>
    <x v="4"/>
    <x v="4"/>
    <m/>
    <s v="Tienda Vitrina"/>
    <s v=""/>
    <x v="116"/>
    <s v="sd"/>
    <d v="2024-09-20T00:00:00"/>
    <s v="10.00-11.00"/>
    <x v="0"/>
    <x v="0"/>
    <x v="8"/>
    <x v="0"/>
    <x v="9"/>
    <x v="0"/>
  </r>
  <r>
    <n v="431038"/>
    <s v="Factura Maria Almenara"/>
    <s v="Reclama que la carrot cake 12pz llego movida  se le deriva a su soporte.Solicita cambio de boleta por factura."/>
    <s v="Marilia"/>
    <x v="2362"/>
    <s v="sin reclamo a agregador - facturaAgregador"/>
    <x v="5"/>
    <s v="1287970490"/>
    <x v="1"/>
    <x v="18"/>
    <x v="3"/>
    <m/>
    <s v="Delivery agregadores"/>
    <s v=""/>
    <x v="16"/>
    <s v="SD"/>
    <d v="2024-09-20T00:00:00"/>
    <s v="08:53"/>
    <x v="0"/>
    <x v="4"/>
    <x v="8"/>
    <x v="2"/>
    <x v="1"/>
    <x v="1"/>
  </r>
  <r>
    <n v="431132"/>
    <s v="Llamada a Jose Vargas Lino"/>
    <s v="reclama que no lo llamaron para la entrega  se valida que el cliente no respondio y se dejo en recepcion.Se explica al cliente."/>
    <s v="Jose"/>
    <x v="2363"/>
    <s v="EncuestaEC"/>
    <x v="28"/>
    <s v="100296163"/>
    <x v="2"/>
    <x v="13"/>
    <x v="4"/>
    <m/>
    <s v="Sin responsable"/>
    <s v=""/>
    <x v="84"/>
    <s v="sd"/>
    <d v="2024-09-20T00:00:00"/>
    <s v="13.00-14.00"/>
    <x v="0"/>
    <x v="7"/>
    <x v="8"/>
    <x v="3"/>
    <x v="2"/>
    <x v="1"/>
  </r>
  <r>
    <n v="431154"/>
    <s v="Hola"/>
    <s v="Reclama que no le llego su vela en su minimaria cheescake de oreo no envia evidencia de la caja interna.Tienda confirma que olvido colocarlo se envia junto con un detalle."/>
    <s v="Carmen"/>
    <x v="2364"/>
    <s v="Cortesía"/>
    <x v="0"/>
    <s v="100296344"/>
    <x v="2"/>
    <x v="1"/>
    <x v="4"/>
    <n v="9"/>
    <s v="Tienda Vitrina"/>
    <s v=""/>
    <x v="115"/>
    <s v="sd"/>
    <d v="2024-09-20T00:00:00"/>
    <s v="14:00-15:00"/>
    <x v="0"/>
    <x v="0"/>
    <x v="8"/>
    <x v="0"/>
    <x v="72"/>
    <x v="0"/>
  </r>
  <r>
    <n v="431193"/>
    <s v="FEEDBACK RECLAMO PEDIDO EQUIVOCADO TIENDA LA MARINA #431193"/>
    <s v="Reclama que pidió una porción de merengado de lucuma y recibió una porción de bruselina de chocolate y lucuma. Tienda envía pedido correcto."/>
    <s v="Jose Manuel"/>
    <x v="2365"/>
    <s v="Cortesía"/>
    <x v="2"/>
    <s v="100296362"/>
    <x v="2"/>
    <x v="12"/>
    <x v="4"/>
    <m/>
    <s v="Tienda Vitrina"/>
    <s v=""/>
    <x v="134"/>
    <s v="sd"/>
    <d v="2024-09-20T00:00:00"/>
    <s v="15:00-16:00"/>
    <x v="0"/>
    <x v="2"/>
    <x v="8"/>
    <x v="0"/>
    <x v="4"/>
    <x v="0"/>
  </r>
  <r>
    <n v="431252"/>
    <s v="Ha enviado una Imagen"/>
    <s v="no enviaron la tarjeta impresa  se cordina con tienda el envio junto con una galleta."/>
    <s v="William"/>
    <x v="2366"/>
    <s v="Cortesía"/>
    <x v="8"/>
    <s v="100296230"/>
    <x v="2"/>
    <x v="10"/>
    <x v="5"/>
    <m/>
    <s v="Tienda Vitrina"/>
    <s v=""/>
    <x v="186"/>
    <s v="SD"/>
    <d v="2024-09-20T00:00:00"/>
    <s v="17.00-18.00"/>
    <x v="0"/>
    <x v="0"/>
    <x v="8"/>
    <x v="0"/>
    <x v="7"/>
    <x v="0"/>
  </r>
  <r>
    <n v="431264"/>
    <s v="Llamada a Julissa"/>
    <s v="Reclama 30 minutos de demora y menciona que el driver la ignoro cuando le entrego el codigo de validacion y fue grosero.Se agradece comunicacion."/>
    <s v="Julissa"/>
    <x v="2367"/>
    <s v="EncuestaEC - no comprador"/>
    <x v="3"/>
    <s v="100296419"/>
    <x v="2"/>
    <x v="7"/>
    <x v="9"/>
    <m/>
    <s v="Rappi Cargo"/>
    <s v=""/>
    <x v="18"/>
    <s v="José Luis Choque Salcedo"/>
    <d v="2024-09-20T00:00:00"/>
    <s v="17.00-18.00"/>
    <x v="0"/>
    <x v="3"/>
    <x v="8"/>
    <x v="5"/>
    <x v="10"/>
    <x v="0"/>
  </r>
  <r>
    <n v="431291"/>
    <s v=""/>
    <s v="Indica que es la cuarta vez que no encuentra el wrap de pavo. Se explico el proceso de stockl y ofrecio otro wrap de pavo  cliente  recoge detalle en tienda san miguel"/>
    <s v="Rafael"/>
    <x v="2368"/>
    <s v="Stock 86 - Cortesía - HON"/>
    <x v="3"/>
    <s v="sd"/>
    <x v="0"/>
    <x v="4"/>
    <x v="6"/>
    <m/>
    <s v="Tienda"/>
    <s v=""/>
    <x v="186"/>
    <s v="sd"/>
    <d v="2024-09-20T00:00:00"/>
    <s v="20:41"/>
    <x v="0"/>
    <x v="3"/>
    <x v="8"/>
    <x v="0"/>
    <x v="3"/>
    <x v="0"/>
  </r>
  <r>
    <n v="431294"/>
    <s v="Ha enviado un Video"/>
    <s v="cliente reclama que encontro un cabello dentro del relleno de chantilli  de su bruselina de fresas y vainilla de 12 pz   se coordina con tienda otro producto"/>
    <s v="Abel"/>
    <x v="2369"/>
    <s v="Cortesía"/>
    <x v="15"/>
    <s v="100296477"/>
    <x v="2"/>
    <x v="3"/>
    <x v="5"/>
    <m/>
    <s v="Tienda Decorado"/>
    <s v="Cabello"/>
    <x v="9"/>
    <s v="sd"/>
    <d v="2024-09-20T00:00:00"/>
    <s v="20:00-21:00"/>
    <x v="0"/>
    <x v="1"/>
    <x v="8"/>
    <x v="0"/>
    <x v="8"/>
    <x v="0"/>
  </r>
  <r>
    <n v="431296"/>
    <s v="Llamada de 51996318048"/>
    <s v="Reclama tardanza de 24 minutos para que le entreguen su compra.Tienda informa que no salió comanda. Se toma feedback"/>
    <s v="Martha"/>
    <x v="2370"/>
    <s v=""/>
    <x v="4"/>
    <s v="26229"/>
    <x v="5"/>
    <x v="9"/>
    <x v="8"/>
    <m/>
    <s v="Sistema"/>
    <s v=""/>
    <x v="125"/>
    <s v="SD"/>
    <d v="2024-09-20T00:00:00"/>
    <s v="20:44"/>
    <x v="0"/>
    <x v="3"/>
    <x v="8"/>
    <x v="4"/>
    <x v="9"/>
    <x v="1"/>
  </r>
  <r>
    <n v="431306"/>
    <s v="Gracias! acabo de revisar la página  pero no encuentro opciones más pequeñas de bocaditos como para que sume el monto que pagué por la torta. En ese caso  puedo solo pedir esta opción y el resto devolución?"/>
    <s v="Solicita devolución de la compra por motivos personales."/>
    <s v="Diego"/>
    <x v="2371"/>
    <s v="devolución"/>
    <x v="7"/>
    <s v="100296158"/>
    <x v="2"/>
    <x v="12"/>
    <x v="4"/>
    <n v="105"/>
    <s v="Sin responsable"/>
    <s v=""/>
    <x v="186"/>
    <s v="SD"/>
    <d v="2024-09-22T00:00:00"/>
    <s v="09:00-10:00"/>
    <x v="0"/>
    <x v="5"/>
    <x v="8"/>
    <x v="3"/>
    <x v="3"/>
    <x v="1"/>
  </r>
  <r>
    <n v="431330"/>
    <s v="Hola"/>
    <s v="reclama que su keke de zanahoria 8pz tiene sabor y aparencia a keke de platano.Tienda menciona que se entrego el producto correcto y lote esta conforme.Se ofrece un nuevo producto por cliente frecuente."/>
    <s v="Miguel"/>
    <x v="2372"/>
    <s v="Cortesía - con reclamo a agregador"/>
    <x v="28"/>
    <s v="2192921991"/>
    <x v="1"/>
    <x v="18"/>
    <x v="1"/>
    <m/>
    <s v="Sin responsable"/>
    <s v=""/>
    <x v="36"/>
    <s v="sd"/>
    <d v="2024-09-21T00:00:00"/>
    <s v="08:19"/>
    <x v="0"/>
    <x v="7"/>
    <x v="8"/>
    <x v="3"/>
    <x v="11"/>
    <x v="1"/>
  </r>
  <r>
    <n v="431340"/>
    <s v="Hola Kaori  según lo conversado telefónicamente le hago llegar este mensaje para poder atender su caso."/>
    <s v="Reclama que no le llego su tarjeta con impresa  se informa a tienda y confirma que no se empaco. Se coordina envio mas un detalle."/>
    <s v="Kaori"/>
    <x v="2373"/>
    <s v="Cortesía"/>
    <x v="8"/>
    <s v="100296511"/>
    <x v="2"/>
    <x v="3"/>
    <x v="4"/>
    <n v="9"/>
    <s v="Tienda Vitrina"/>
    <s v=""/>
    <x v="186"/>
    <s v="sd"/>
    <d v="2024-09-21T00:00:00"/>
    <s v="09:00-10:00"/>
    <x v="0"/>
    <x v="0"/>
    <x v="8"/>
    <x v="0"/>
    <x v="7"/>
    <x v="0"/>
  </r>
  <r>
    <n v="431349"/>
    <s v="Buen día"/>
    <s v="Motivos personales"/>
    <s v="Vane"/>
    <x v="2374"/>
    <s v="cancelado - no comprador"/>
    <x v="7"/>
    <s v="100296507"/>
    <x v="2"/>
    <x v="13"/>
    <x v="4"/>
    <n v="105"/>
    <s v="Sin responsable"/>
    <s v=""/>
    <x v="186"/>
    <s v="sd"/>
    <d v="2024-09-21T00:00:00"/>
    <s v="17.00-18.00"/>
    <x v="0"/>
    <x v="5"/>
    <x v="8"/>
    <x v="3"/>
    <x v="3"/>
    <x v="1"/>
  </r>
  <r>
    <n v="431367"/>
    <s v="Hola Greicy  según lo conversado telefónicamente le hago llegar este mensaje para poder atender su caso."/>
    <s v="solicito 10 unidades de galleta chocochips y solo le llego solo uno.Se avisa a tienda y realizan envio del producto faltante."/>
    <s v="Tracy"/>
    <x v="2375"/>
    <s v="sin reclamo a agregador"/>
    <x v="0"/>
    <s v="2192923249"/>
    <x v="1"/>
    <x v="0"/>
    <x v="1"/>
    <m/>
    <s v="Tienda Vitrina"/>
    <s v=""/>
    <x v="39"/>
    <s v="sd"/>
    <d v="2024-09-21T00:00:00"/>
    <s v="08:44"/>
    <x v="0"/>
    <x v="0"/>
    <x v="8"/>
    <x v="0"/>
    <x v="73"/>
    <x v="0"/>
  </r>
  <r>
    <n v="431432"/>
    <s v="FEEDBACK RECLAMO DELIVERY PROPIO TIENDA PASO 28  #431432"/>
    <s v="Reclama que al abrir su minimaria red velvet estaba golpeada y no tenia buena presentacion.Recien abrio el producto al dia siguiente.Se entrega un nuevo producto."/>
    <s v="Maria Fernanda"/>
    <x v="2376"/>
    <s v="Cortesía"/>
    <x v="10"/>
    <s v="100295646"/>
    <x v="2"/>
    <x v="2"/>
    <x v="4"/>
    <m/>
    <s v="Delivery MA"/>
    <s v=""/>
    <x v="84"/>
    <s v="Eduardo Mendez"/>
    <d v="2024-09-20T00:00:00"/>
    <s v="08.00-09.00"/>
    <x v="0"/>
    <x v="6"/>
    <x v="8"/>
    <x v="5"/>
    <x v="2"/>
    <x v="0"/>
  </r>
  <r>
    <n v="431457"/>
    <s v="FEEDBACK RECLAMO PEDIDO EQUIVOCADO TIENDA ARAMBURÚ #431457"/>
    <s v="solicitó varios productos y le enviaron una porción de cheesecake de frutos rojos.Tienda ya había enviado los productos correctos sin avisar al call center."/>
    <s v="Melissa"/>
    <x v="2377"/>
    <s v="Cortesía - EncuestaEC"/>
    <x v="2"/>
    <s v="100296253"/>
    <x v="2"/>
    <x v="3"/>
    <x v="4"/>
    <n v="16"/>
    <s v="Tienda Vitrina"/>
    <s v=""/>
    <x v="75"/>
    <s v="Ximena Ccance"/>
    <d v="2024-09-21T00:00:00"/>
    <s v="10:00-11:00"/>
    <x v="0"/>
    <x v="2"/>
    <x v="8"/>
    <x v="0"/>
    <x v="4"/>
    <x v="0"/>
  </r>
  <r>
    <n v="431471"/>
    <s v="Buenas tardes"/>
    <s v="Reclama que no le llego su tarjeta impresa  tienda confirma que no se empaco. Se coordina envio mas un detalle."/>
    <s v="Elizabeth"/>
    <x v="2378"/>
    <s v="Cortesía"/>
    <x v="8"/>
    <s v="100295860"/>
    <x v="2"/>
    <x v="10"/>
    <x v="5"/>
    <n v="9"/>
    <s v="Tienda Vitrina"/>
    <s v=""/>
    <x v="186"/>
    <s v="sd"/>
    <d v="2024-09-21T00:00:00"/>
    <s v="16:00-17:00"/>
    <x v="0"/>
    <x v="0"/>
    <x v="8"/>
    <x v="0"/>
    <x v="7"/>
    <x v="0"/>
  </r>
  <r>
    <n v="431473"/>
    <s v="Hola"/>
    <s v="cliente reclama que no llego su tarjeta impresa y ademas le llego una caja de cookiss en lugar de una galleta chip de chocolate.Se coordina con tienda el envió de la orden correcta."/>
    <s v="Paola"/>
    <x v="2379"/>
    <s v="Cortesía"/>
    <x v="3"/>
    <s v="2400072775"/>
    <x v="0"/>
    <x v="2"/>
    <x v="4"/>
    <m/>
    <s v="Tienda Vitrina"/>
    <s v=""/>
    <x v="18"/>
    <s v="sd"/>
    <d v="2024-09-21T00:00:00"/>
    <s v="12:17"/>
    <x v="0"/>
    <x v="3"/>
    <x v="8"/>
    <x v="0"/>
    <x v="10"/>
    <x v="0"/>
  </r>
  <r>
    <n v="431505"/>
    <s v="Reclamo mala atención MA San Miguel Ticket #431505"/>
    <s v="Reclama que espero mas de 6 minutos para la entrega de su porcion de cheescake de frutos rojos.Menciona que ya no tenemos la calidez de atencion y que los empleados se dedican a conversar.Se agradece comunicacion."/>
    <s v="Alexander"/>
    <x v="2380"/>
    <s v="HON"/>
    <x v="3"/>
    <s v="sd"/>
    <x v="0"/>
    <x v="4"/>
    <x v="0"/>
    <m/>
    <s v="Tienda Vitrina"/>
    <s v=""/>
    <x v="4"/>
    <s v="sd"/>
    <d v="2024-09-21T00:00:00"/>
    <s v="16:06"/>
    <x v="0"/>
    <x v="3"/>
    <x v="8"/>
    <x v="0"/>
    <x v="3"/>
    <x v="0"/>
  </r>
  <r>
    <n v="431511"/>
    <s v="Hola Phillip  según lo conversado telefónicamente le hago llegar este mensaje para poder atender su caso."/>
    <s v="movimiento se deriva a su canal de compra."/>
    <s v="Phillip"/>
    <x v="2381"/>
    <s v="con reclamo a agregador"/>
    <x v="5"/>
    <s v="1289261310"/>
    <x v="1"/>
    <x v="10"/>
    <x v="3"/>
    <m/>
    <s v="Delivery agregadores"/>
    <s v=""/>
    <x v="16"/>
    <s v="SD"/>
    <d v="2024-09-21T00:00:00"/>
    <s v="15:25"/>
    <x v="0"/>
    <x v="4"/>
    <x v="8"/>
    <x v="2"/>
    <x v="1"/>
    <x v="1"/>
  </r>
  <r>
    <n v="431521"/>
    <s v="Hola Doris   según lo conversado telefónicamente le hago llegar este mensaje para poder atender su caso."/>
    <s v="reclama que se realizó un cobro doble en su tarjeta  se valida que tiene un extorno del mismo monto.Se deriva a su entidad bancaria."/>
    <s v="Doris Roxana"/>
    <x v="2382"/>
    <s v=""/>
    <x v="28"/>
    <s v="SD"/>
    <x v="0"/>
    <x v="15"/>
    <x v="0"/>
    <m/>
    <s v="Sin responsable"/>
    <s v=""/>
    <x v="18"/>
    <s v="SD"/>
    <d v="2024-09-11T00:00:00"/>
    <s v="20:00-21:00"/>
    <x v="0"/>
    <x v="7"/>
    <x v="8"/>
    <x v="3"/>
    <x v="10"/>
    <x v="1"/>
  </r>
  <r>
    <n v="431544"/>
    <s v="Reclamo mala atención San Miguel  Ticket  #431544"/>
    <s v="reclama que la forma de brindarle indicaciones para realizar su pago en el casdro no fue amable por parte del cajero y la hizo sentir muy incomoda.Se agradece comunicacion y se pide disculpas."/>
    <s v="Laura"/>
    <x v="2383"/>
    <s v=""/>
    <x v="3"/>
    <s v="SD"/>
    <x v="0"/>
    <x v="4"/>
    <x v="5"/>
    <m/>
    <s v="Tienda Cajer@"/>
    <s v=""/>
    <x v="4"/>
    <s v="SD"/>
    <d v="2024-09-21T00:00:00"/>
    <s v="17:30"/>
    <x v="0"/>
    <x v="3"/>
    <x v="8"/>
    <x v="0"/>
    <x v="3"/>
    <x v="0"/>
  </r>
  <r>
    <n v="431635"/>
    <s v="Buenas tardes. Quise comprar una lonchera viajera en el local del Aeropuerto Previo a mi vuelo y me dijeron que demorarían 20 minutos en prepararlo. Evidentemente cuando uno está de viaje es muy complicado destinar ese tiempo de espera. Recomiendo que ..."/>
    <s v="reclama que el tiempo de 20 minutos para la entrega y preparacion de la lonchera viajera 2 es demasiado  sugiere que disminuyan el tiempo.Se agradece sugerencia."/>
    <s v="Manuel Bernabé"/>
    <x v="2384"/>
    <s v=""/>
    <x v="28"/>
    <s v="SD"/>
    <x v="0"/>
    <x v="11"/>
    <x v="0"/>
    <m/>
    <s v="Sin responsable"/>
    <s v=""/>
    <x v="195"/>
    <s v="SD"/>
    <d v="2024-09-22T00:00:00"/>
    <s v="09:00-10:00"/>
    <x v="0"/>
    <x v="7"/>
    <x v="8"/>
    <x v="3"/>
    <x v="74"/>
    <x v="1"/>
  </r>
  <r>
    <n v="431643"/>
    <s v="Hola buenos dias"/>
    <s v="cliente indica que solicito dedicatoria  verificamos que no cuenta con mensaje en el sistema.Se explica al cliente y entiende."/>
    <s v="Carolina"/>
    <x v="2385"/>
    <s v=""/>
    <x v="28"/>
    <s v="100296752"/>
    <x v="2"/>
    <x v="6"/>
    <x v="4"/>
    <m/>
    <s v="Sin responsable"/>
    <s v=""/>
    <x v="37"/>
    <s v="SD"/>
    <d v="2024-09-22T00:00:00"/>
    <s v="10.00-11.00"/>
    <x v="0"/>
    <x v="7"/>
    <x v="8"/>
    <x v="3"/>
    <x v="15"/>
    <x v="1"/>
  </r>
  <r>
    <n v="431665"/>
    <s v="MAAL-001-094 7 Libro de reclamo mala atención MA Dos de Mayo Ticket #431665"/>
    <s v="MAAL-001-094 7 Reclama que la atencion que recibio fue sin empatia y amabilidad a comparacion del cliente anterior de la fila.Menciona que el cajero fue muy cortante.Se pide disculpas y se agradece comunicacion."/>
    <s v="Leisly Aurelia"/>
    <x v="2386"/>
    <s v="Libro de reclamaciones"/>
    <x v="12"/>
    <s v="sd"/>
    <x v="0"/>
    <x v="13"/>
    <x v="0"/>
    <m/>
    <s v="Tienda Cajer@"/>
    <s v=""/>
    <x v="4"/>
    <s v="sd"/>
    <d v="2024-09-22T00:00:00"/>
    <s v="12:00"/>
    <x v="1"/>
    <x v="3"/>
    <x v="8"/>
    <x v="0"/>
    <x v="3"/>
    <x v="0"/>
  </r>
  <r>
    <n v="431722"/>
    <s v="FEEDBACK RECLAMO PEDIDO EQUIVOCADO TIENDA Encalada #431722"/>
    <s v="solicito una porción de red velvet   le llego una porción de torta de chocolate   se coordina envió de producto correcto."/>
    <s v="Marilyn"/>
    <x v="2387"/>
    <s v="Cortesía"/>
    <x v="2"/>
    <s v="2400073936"/>
    <x v="0"/>
    <x v="8"/>
    <x v="0"/>
    <m/>
    <s v="Tienda Vitrina"/>
    <s v=""/>
    <x v="7"/>
    <s v="SD"/>
    <d v="2024-09-22T00:00:00"/>
    <s v="13:38"/>
    <x v="0"/>
    <x v="2"/>
    <x v="8"/>
    <x v="0"/>
    <x v="4"/>
    <x v="0"/>
  </r>
  <r>
    <n v="431736"/>
    <s v="Llamada de 51962713410"/>
    <s v="Reclama que el delivery rappi le indicó que estaba en otra dirección y que no iria a la direccion correcta.Se valida que el pedido esta en estado cancelado.Se deriva a su soporte."/>
    <s v="Vanessa"/>
    <x v="2388"/>
    <s v="sin reclamo a agregador"/>
    <x v="5"/>
    <s v="2193084891"/>
    <x v="1"/>
    <x v="6"/>
    <x v="1"/>
    <m/>
    <s v="Delivery agregadores"/>
    <s v=""/>
    <x v="7"/>
    <s v="sd"/>
    <d v="2024-09-22T00:00:00"/>
    <s v="16:13"/>
    <x v="0"/>
    <x v="4"/>
    <x v="8"/>
    <x v="2"/>
    <x v="4"/>
    <x v="1"/>
  </r>
  <r>
    <n v="431742"/>
    <s v="Hola !  somos de Maria Almenara. ¡Hemos llegado a tu dirección para la entrega de tu pedido!"/>
    <s v="Reclama que entregaron sus dos minimarias en una sola caja marron cuando lo solicito separados.No se comunico para avisarnos y regreso la orden a tienda.Se explica al cliente y se envia nuevamente por cliente insistente."/>
    <s v="Ena"/>
    <x v="2389"/>
    <s v="Cortesía"/>
    <x v="28"/>
    <s v="100296923"/>
    <x v="2"/>
    <x v="8"/>
    <x v="4"/>
    <m/>
    <s v="Sin responsable"/>
    <s v=""/>
    <x v="18"/>
    <s v="sd"/>
    <d v="2024-09-22T00:00:00"/>
    <s v="17:00-18:00"/>
    <x v="0"/>
    <x v="7"/>
    <x v="8"/>
    <x v="3"/>
    <x v="10"/>
    <x v="1"/>
  </r>
  <r>
    <n v="431748"/>
    <s v="Ha enviado una Imagen"/>
    <s v="Pidió 02 porciones de pie de limón le llegó solo uno.Rappi solo compenso con 8:80.Cliente insatisfecho  se envia la porcion faltante."/>
    <s v="Elsa"/>
    <x v="2390"/>
    <s v="con reclamo a agregador"/>
    <x v="0"/>
    <s v="1290391787"/>
    <x v="1"/>
    <x v="12"/>
    <x v="3"/>
    <n v="8.8000000000000007"/>
    <s v="Tienda Vitrina"/>
    <s v=""/>
    <x v="15"/>
    <s v="sd"/>
    <d v="2024-09-22T00:00:00"/>
    <s v="16:49"/>
    <x v="0"/>
    <x v="0"/>
    <x v="8"/>
    <x v="0"/>
    <x v="4"/>
    <x v="0"/>
  </r>
  <r>
    <n v="431752"/>
    <s v="María Almenara reclamo MAAL-001-094 8"/>
    <s v="MAAL-001-0948 reclama que en el salon la mesa estaba sucia y había moscas en el ambiente el cual le pareció muy desagradable.Menciona que nunca limpiaron la mesa los empleados. Se agradece comunicación."/>
    <s v="Leonor Morales"/>
    <x v="2391"/>
    <s v="Libro de reclamaciones"/>
    <x v="12"/>
    <s v="sd"/>
    <x v="0"/>
    <x v="4"/>
    <x v="2"/>
    <m/>
    <s v="Tienda"/>
    <s v=""/>
    <x v="4"/>
    <s v="SD"/>
    <d v="2024-09-21T00:00:00"/>
    <s v="16.00 -16.30"/>
    <x v="1"/>
    <x v="3"/>
    <x v="8"/>
    <x v="0"/>
    <x v="3"/>
    <x v="0"/>
  </r>
  <r>
    <n v="431761"/>
    <s v="Hola Ruth  según lo conversado telefónicamente le hago llegar este mensaje para poder atender su caso."/>
    <s v="reclama que su minimaria de chocolate está seca  se valida que compró una minimaria turrón de chocolate.Se explican las características del producto cliente entiende."/>
    <s v="Ruth"/>
    <x v="2392"/>
    <s v=""/>
    <x v="28"/>
    <s v="BO-20240922-0001"/>
    <x v="8"/>
    <x v="5"/>
    <x v="11"/>
    <m/>
    <s v="Sin responsable"/>
    <s v=""/>
    <x v="51"/>
    <s v="SD"/>
    <d v="2024-09-22T00:00:00"/>
    <s v="17:15"/>
    <x v="0"/>
    <x v="7"/>
    <x v="8"/>
    <x v="3"/>
    <x v="2"/>
    <x v="1"/>
  </r>
  <r>
    <n v="431787"/>
    <s v="Hola Hellen  según lo conversado telefónicamente le hago llegar este mensaje para poder atender su caso."/>
    <s v="Reclama que su pedido no proceso.Cliente indica que no finalizó la compra.Se deriva a su canal de compra ya que no tenemos un pedido procesado."/>
    <s v="Hellen"/>
    <x v="2393"/>
    <s v=""/>
    <x v="5"/>
    <s v="SD"/>
    <x v="1"/>
    <x v="5"/>
    <x v="3"/>
    <m/>
    <s v="Delivery agregadores"/>
    <s v=""/>
    <x v="11"/>
    <s v="SD"/>
    <d v="2024-09-22T00:00:00"/>
    <s v="16:47"/>
    <x v="0"/>
    <x v="4"/>
    <x v="8"/>
    <x v="2"/>
    <x v="9"/>
    <x v="1"/>
  </r>
  <r>
    <n v="431791"/>
    <s v="se escala en tk #431804"/>
    <s v="Reclama que encontró en su porción de torta de chocolate llego una cascara de huevo  se gestiona con tienda envió de nuevo producto. No sabemos si fue en tienda o producción"/>
    <s v="Kristy Angelica"/>
    <x v="2394"/>
    <s v="Cortesía"/>
    <x v="15"/>
    <s v="2400006872"/>
    <x v="0"/>
    <x v="19"/>
    <x v="0"/>
    <m/>
    <s v="Tienda / Producción"/>
    <s v="cascara de huevo"/>
    <x v="7"/>
    <s v="sd"/>
    <d v="2024-09-22T00:00:00"/>
    <s v="19:57"/>
    <x v="0"/>
    <x v="1"/>
    <x v="8"/>
    <x v="1"/>
    <x v="4"/>
    <x v="0"/>
  </r>
  <r>
    <n v="431795"/>
    <s v="Ha enviado una Imagen"/>
    <s v="reclama que su porcion de dulzura de pecanas esta seca y dura y no tiene el sabor de siempre.Tienda revisa el lote y se encuentra dentro del estandar.Se explica al cliente y se ofrece porcion por cliente frecuente."/>
    <s v="Rosa"/>
    <x v="2395"/>
    <s v="Cortesía"/>
    <x v="28"/>
    <s v="100296948"/>
    <x v="2"/>
    <x v="3"/>
    <x v="4"/>
    <m/>
    <s v="Sin responsable"/>
    <s v=""/>
    <x v="12"/>
    <s v="sd"/>
    <d v="2024-09-22T00:00:00"/>
    <s v="18:00-19:00"/>
    <x v="0"/>
    <x v="7"/>
    <x v="8"/>
    <x v="3"/>
    <x v="4"/>
    <x v="1"/>
  </r>
  <r>
    <n v="431807"/>
    <s v="Hola  hice un pedido en el módulo de precursores de una torta de zanahoria a nombre de Fabricio"/>
    <s v="Reclama que solicito porcion de carrot cake y le entregaron porcion de bruselina de vainilla con fresa.Se valida que se entrego el producto escogido.Se explica al cliente y entiende."/>
    <s v="Ana Lucia"/>
    <x v="2396"/>
    <s v="no comprador"/>
    <x v="28"/>
    <s v="26305"/>
    <x v="5"/>
    <x v="9"/>
    <x v="8"/>
    <m/>
    <s v="Sin responsable"/>
    <s v=""/>
    <x v="5"/>
    <s v="SD"/>
    <d v="2024-09-22T00:00:00"/>
    <s v="21:38"/>
    <x v="0"/>
    <x v="7"/>
    <x v="8"/>
    <x v="3"/>
    <x v="4"/>
    <x v="1"/>
  </r>
  <r>
    <n v="431864"/>
    <s v="Recién puedo responder"/>
    <s v="Indica que su galleta llegó aplastada pero no cuenta con evidencias. Se agradece feedback"/>
    <s v="Paola"/>
    <x v="2397"/>
    <s v=""/>
    <x v="28"/>
    <s v="2400072775"/>
    <x v="0"/>
    <x v="2"/>
    <x v="4"/>
    <m/>
    <s v="Sin responsable"/>
    <s v=""/>
    <x v="39"/>
    <s v="SD"/>
    <d v="2024-09-21T00:00:00"/>
    <s v="12:17"/>
    <x v="0"/>
    <x v="7"/>
    <x v="8"/>
    <x v="3"/>
    <x v="75"/>
    <x v="1"/>
  </r>
  <r>
    <n v="431906"/>
    <s v="#431906 DEVOLUCION Jeferson Quispe + 70.10 soles"/>
    <s v="Colaborador de MA solicita la devolución debido a que generó la entrega de vuelto a un cliente en efectivo por problemas con el cashdro."/>
    <s v="Asistente encalada"/>
    <x v="2398"/>
    <s v="devolución"/>
    <x v="7"/>
    <s v="sd"/>
    <x v="0"/>
    <x v="8"/>
    <x v="0"/>
    <n v="70.099999999999994"/>
    <s v="Proveedor"/>
    <s v=""/>
    <x v="186"/>
    <s v="cashdro"/>
    <d v="2024-07-26T00:00:00"/>
    <s v="20:39"/>
    <x v="0"/>
    <x v="5"/>
    <x v="8"/>
    <x v="1"/>
    <x v="3"/>
    <x v="1"/>
  </r>
  <r>
    <n v="431912"/>
    <s v="Llamada de sd"/>
    <s v="Menciona que no recibio su pedido  driver menciona que si entrego a un familiar.Se informa al cliente y confirma recepcion."/>
    <s v="Monica"/>
    <x v="2399"/>
    <s v="no comprador"/>
    <x v="28"/>
    <s v="100297002"/>
    <x v="2"/>
    <x v="3"/>
    <x v="4"/>
    <m/>
    <s v="Sin responsable"/>
    <s v=""/>
    <x v="17"/>
    <s v="SD"/>
    <d v="2024-09-23T00:00:00"/>
    <s v="12:00-13:00"/>
    <x v="0"/>
    <x v="7"/>
    <x v="8"/>
    <x v="3"/>
    <x v="2"/>
    <x v="1"/>
  </r>
  <r>
    <n v="431914"/>
    <s v="MARIA ALMENARA"/>
    <s v="MAAL-001-0949 reclama que su minimaria blue velvet le pinto los dientes de color azul y fue incomodo para toda su familia.Se agradece sugerencia y se indica que se va a elevar con el area correspondiente. Calidad y tienda indican que no hay incidencias"/>
    <s v="Marly Carol"/>
    <x v="2400"/>
    <s v="Libro de reclamaciones"/>
    <x v="11"/>
    <s v="SD"/>
    <x v="0"/>
    <x v="1"/>
    <x v="0"/>
    <m/>
    <s v="Sin responsable"/>
    <s v=""/>
    <x v="38"/>
    <s v="SD"/>
    <d v="2024-09-21T00:00:00"/>
    <s v="09:50"/>
    <x v="1"/>
    <x v="7"/>
    <x v="8"/>
    <x v="3"/>
    <x v="2"/>
    <x v="1"/>
  </r>
  <r>
    <n v="432052"/>
    <s v="Reclamo mala atención MA San Miguel Ticket #432052"/>
    <s v="Reclama que espero la carta buen tiempo a pesar de pedirla constantemente. Se envia información a tienda. Tienda indica que si demoraron pero le dieron buena atención."/>
    <s v="Gabo Martin"/>
    <x v="2401"/>
    <s v="Google MB 1 - Rating: 1 - GMB"/>
    <x v="3"/>
    <s v="2400113747"/>
    <x v="0"/>
    <x v="4"/>
    <x v="2"/>
    <m/>
    <s v="Tienda Meser@"/>
    <s v=""/>
    <x v="4"/>
    <s v="sd"/>
    <d v="2024-09-23T00:00:00"/>
    <s v="19:19"/>
    <x v="0"/>
    <x v="3"/>
    <x v="8"/>
    <x v="0"/>
    <x v="3"/>
    <x v="0"/>
  </r>
  <r>
    <n v="432064"/>
    <s v="Hola María  según lo conversado telefónicamente le hago llegar este mensaje para poder atender su caso."/>
    <s v="cliente indica que la caja de su minimaria llego golpeada   se valida que es por movimiento  se deriva a soporte de aplicativo."/>
    <s v="María"/>
    <x v="2402"/>
    <s v="sin reclamo a agregador"/>
    <x v="5"/>
    <s v="1291156341"/>
    <x v="1"/>
    <x v="15"/>
    <x v="3"/>
    <m/>
    <s v="Delivery agregadores"/>
    <s v="Mala presentación"/>
    <x v="84"/>
    <s v="SD"/>
    <d v="2024-09-23T00:00:00"/>
    <s v="14:27"/>
    <x v="0"/>
    <x v="4"/>
    <x v="8"/>
    <x v="2"/>
    <x v="2"/>
    <x v="1"/>
  </r>
  <r>
    <n v="432090"/>
    <s v="Disculpe hasta qué hora puedo ir  10 pm no?"/>
    <s v="El asesor no identifica que era la continuación de una conversación. Cliente consultaba por la sede en la que recogería su pedido no entregado. El pedido ya había sido recogido"/>
    <s v="Lucía"/>
    <x v="2403"/>
    <s v="no comprador"/>
    <x v="3"/>
    <s v="100297226"/>
    <x v="2"/>
    <x v="3"/>
    <x v="4"/>
    <m/>
    <s v="Atención al cliente"/>
    <s v=""/>
    <x v="4"/>
    <s v="Noysi Castro"/>
    <d v="2024-09-23T00:00:00"/>
    <s v="19:00-21:00"/>
    <x v="0"/>
    <x v="3"/>
    <x v="8"/>
    <x v="1"/>
    <x v="3"/>
    <x v="1"/>
  </r>
  <r>
    <n v="432220"/>
    <s v="ALERTA FALLA EN EC - ticket #432220"/>
    <s v="Demora en entrega de pedido de 1 hora   no salio la boleta en tienda y se quedo en pago confirmado .Se genera nueva fecha de entrega solicitado por el cliente."/>
    <s v="Yngrid Katherim"/>
    <x v="2404"/>
    <s v="ECommerce/webFalla"/>
    <x v="4"/>
    <s v="100297294"/>
    <x v="2"/>
    <x v="4"/>
    <x v="4"/>
    <m/>
    <s v="Sistema"/>
    <s v=""/>
    <x v="186"/>
    <s v="SD"/>
    <d v="2024-09-24T00:00:00"/>
    <s v="09:00-10:00"/>
    <x v="0"/>
    <x v="3"/>
    <x v="8"/>
    <x v="4"/>
    <x v="3"/>
    <x v="1"/>
  </r>
  <r>
    <n v="432270"/>
    <s v="Reclamo calidad de producto San Miguel: Mal amarrado ticket #432270"/>
    <s v="Reclama que su combo Cesar llego con la vinagreta derramada en toda la bolsa.Se revisa que el taper estaba mal sellado.Se ofrece nueva entrega."/>
    <s v="Mariana"/>
    <x v="2405"/>
    <s v="Cortesía - sin reclamo a agregador"/>
    <x v="1"/>
    <s v="2193214172"/>
    <x v="1"/>
    <x v="4"/>
    <x v="1"/>
    <n v="29"/>
    <s v="Tienda Vitrina"/>
    <s v="Mala presentación"/>
    <x v="192"/>
    <s v="SD"/>
    <d v="2024-09-24T00:00:00"/>
    <s v="11:45"/>
    <x v="0"/>
    <x v="1"/>
    <x v="8"/>
    <x v="0"/>
    <x v="71"/>
    <x v="0"/>
  </r>
  <r>
    <n v="432271"/>
    <s v="Hola  te saluda Fabiola  me brindas tu nombre  apellido y teléfono para poder ayudarte."/>
    <s v="comentario sobre los premio  desea saber factores de evaluación.No responde."/>
    <s v="SD"/>
    <x v="2406"/>
    <s v="sin télefono"/>
    <x v="28"/>
    <s v="SD"/>
    <x v="3"/>
    <x v="14"/>
    <x v="6"/>
    <m/>
    <s v="Sin responsable"/>
    <s v=""/>
    <x v="4"/>
    <s v="SD"/>
    <d v="2024-09-24T00:00:00"/>
    <s v="SD"/>
    <x v="0"/>
    <x v="7"/>
    <x v="8"/>
    <x v="3"/>
    <x v="3"/>
    <x v="1"/>
  </r>
  <r>
    <n v="432294"/>
    <s v="FEEDBACK RECLAMO DELIVERY PROPIO TIENDA PASO28 #432294"/>
    <s v="Movimiento  se entrega un nuevo producto"/>
    <s v="Laura"/>
    <x v="2407"/>
    <s v="Cortesía"/>
    <x v="10"/>
    <s v="100296567"/>
    <x v="2"/>
    <x v="2"/>
    <x v="4"/>
    <m/>
    <s v="Delivery MA"/>
    <s v=""/>
    <x v="72"/>
    <s v="Eduardo Mendez"/>
    <d v="2024-09-24T00:00:00"/>
    <s v="13.00-14.00"/>
    <x v="0"/>
    <x v="6"/>
    <x v="8"/>
    <x v="5"/>
    <x v="8"/>
    <x v="0"/>
  </r>
  <r>
    <n v="432300"/>
    <s v="Hola Milagros  según lo conversado telefónicamente le hago llegar este mensaje para poder atender su caso."/>
    <s v="compro dos veces el mismo producto  espera de sus datos para devolucion."/>
    <s v="Milagros Mariana"/>
    <x v="2408"/>
    <s v="devolución"/>
    <x v="7"/>
    <s v="100297341"/>
    <x v="2"/>
    <x v="0"/>
    <x v="5"/>
    <n v="99"/>
    <s v="Sin responsable"/>
    <s v=""/>
    <x v="186"/>
    <s v="sd"/>
    <d v="2024-09-24T00:00:00"/>
    <s v="13:00-14:00"/>
    <x v="0"/>
    <x v="5"/>
    <x v="8"/>
    <x v="3"/>
    <x v="3"/>
    <x v="1"/>
  </r>
  <r>
    <n v="432328"/>
    <s v="COMENTARIO NEGATIVO GMB TIENDA: La Mar TICKET: 432328"/>
    <s v="El peor Pastel De Chocolate que eh probado"/>
    <s v="Felipe"/>
    <x v="2409"/>
    <s v="Google MB 1 - Rating: 1 - GMB"/>
    <x v="28"/>
    <s v="sd"/>
    <x v="3"/>
    <x v="1"/>
    <x v="6"/>
    <m/>
    <s v="Sin responsable"/>
    <s v=""/>
    <x v="4"/>
    <s v="sd"/>
    <d v="2024-09-24T00:00:00"/>
    <s v="sd"/>
    <x v="0"/>
    <x v="7"/>
    <x v="8"/>
    <x v="3"/>
    <x v="3"/>
    <x v="1"/>
  </r>
  <r>
    <n v="432352"/>
    <s v="Ha enviado una Imagen: Hola esta es l factura donde indica Mirella"/>
    <s v="cliente solicito un cheesecake de nutella 12pz y le llego cheesecake de maracuya 12pz  se coordina con tienda el envio correcto"/>
    <s v="Ana María"/>
    <x v="2410"/>
    <s v="Cortesía"/>
    <x v="2"/>
    <s v="100296993"/>
    <x v="2"/>
    <x v="8"/>
    <x v="4"/>
    <m/>
    <s v="Tienda Vitrina"/>
    <s v=""/>
    <x v="33"/>
    <s v="sd"/>
    <d v="2024-09-23T00:00:00"/>
    <s v="11:00-12:00"/>
    <x v="0"/>
    <x v="2"/>
    <x v="8"/>
    <x v="0"/>
    <x v="13"/>
    <x v="0"/>
  </r>
  <r>
    <n v="432376"/>
    <s v="Ha enviado una Imagen"/>
    <s v="Pidió 2 porciones de keke de zanahoria  le llegó solo 1. Se coordina el envío con tienda."/>
    <s v="Kimberly"/>
    <x v="2411"/>
    <s v="sin reclamo a agregador"/>
    <x v="0"/>
    <s v="2193234280"/>
    <x v="1"/>
    <x v="1"/>
    <x v="1"/>
    <m/>
    <s v="Tienda Vitrina"/>
    <s v=""/>
    <x v="68"/>
    <s v="sd"/>
    <d v="2024-09-24T00:00:00"/>
    <s v="16:08"/>
    <x v="0"/>
    <x v="0"/>
    <x v="8"/>
    <x v="0"/>
    <x v="11"/>
    <x v="0"/>
  </r>
  <r>
    <n v="432378"/>
    <s v="ALERTA STOCK 86 - tienda Mega plaza - ticket #432378"/>
    <s v="Tienda solicita cambiar el rango de entrega porque no contaban con el producto y se prestarían. Cliente no acepta  tienda se consigue el producto y se entrega tarde."/>
    <s v="Gian Carlos"/>
    <x v="2412"/>
    <s v="Stock 86"/>
    <x v="3"/>
    <s v="100297523"/>
    <x v="2"/>
    <x v="10"/>
    <x v="5"/>
    <m/>
    <s v="Tienda"/>
    <s v=""/>
    <x v="190"/>
    <s v="SD"/>
    <d v="2024-09-24T00:00:00"/>
    <s v="17:00-18:00"/>
    <x v="0"/>
    <x v="3"/>
    <x v="8"/>
    <x v="0"/>
    <x v="9"/>
    <x v="0"/>
  </r>
  <r>
    <n v="432379"/>
    <s v="ALERTA STOCK 86 - tienda MA Mega Plaza - ticket 432379"/>
    <s v="tienda solicita cambio de rango de horario por traslado de empaque  cliente no acepta el cambio de rango e indica que solo esperara hasta las 6  se informa a tienda y se entrega pedido a tiempo"/>
    <s v="Jessica de la Vega"/>
    <x v="2413"/>
    <s v="Stock 86"/>
    <x v="3"/>
    <s v="100297340"/>
    <x v="2"/>
    <x v="10"/>
    <x v="5"/>
    <m/>
    <s v="Tienda Vitrina"/>
    <s v=""/>
    <x v="183"/>
    <s v="sd"/>
    <d v="2024-09-24T00:00:00"/>
    <s v="17:00-18:00"/>
    <x v="0"/>
    <x v="3"/>
    <x v="8"/>
    <x v="0"/>
    <x v="9"/>
    <x v="0"/>
  </r>
  <r>
    <n v="432429"/>
    <s v="Llamada de 51955077947"/>
    <s v="cliente indica que el motorizado se expreso con lisuras cuando el cliente menciono donde era su dirección exacta."/>
    <s v="Nicolas"/>
    <x v="2414"/>
    <s v="no comprador"/>
    <x v="10"/>
    <s v="100297382"/>
    <x v="2"/>
    <x v="19"/>
    <x v="4"/>
    <m/>
    <s v="Delivery MA"/>
    <s v=""/>
    <x v="13"/>
    <s v="JEFERSONOROZCO"/>
    <d v="2024-09-24T00:00:00"/>
    <s v="17:00-18:00"/>
    <x v="0"/>
    <x v="6"/>
    <x v="8"/>
    <x v="5"/>
    <x v="1"/>
    <x v="0"/>
  </r>
  <r>
    <n v="432439"/>
    <s v="Hola Jusin  según lo conversado telefónicamente le hago llegar este mensaje para poder atender su caso."/>
    <s v="Solicita varios productos  no le llego su combo 4 porciones  se coordina envio con tienda  cliente solicita el envio para otra fecha"/>
    <s v="Jusin"/>
    <x v="2415"/>
    <s v="sin reclamo a agregador"/>
    <x v="0"/>
    <s v="1292003522"/>
    <x v="1"/>
    <x v="19"/>
    <x v="3"/>
    <m/>
    <s v="Tienda Vitrina"/>
    <s v=""/>
    <x v="105"/>
    <s v="sd"/>
    <d v="2024-09-24T00:00:00"/>
    <s v="17:01"/>
    <x v="0"/>
    <x v="0"/>
    <x v="8"/>
    <x v="0"/>
    <x v="33"/>
    <x v="0"/>
  </r>
  <r>
    <n v="432499"/>
    <s v="ASUNTO: #432499 DEVOLUCION Rogers Estrada"/>
    <s v="genero dos pedidos la cual solo desea 1 se anula el pedido 100297592  se hace la devolucion"/>
    <s v="Rosa"/>
    <x v="2416"/>
    <s v="devolución"/>
    <x v="7"/>
    <s v="100297592"/>
    <x v="2"/>
    <x v="1"/>
    <x v="4"/>
    <n v="105"/>
    <s v="Sin responsable"/>
    <s v=""/>
    <x v="186"/>
    <s v="Sin respondable"/>
    <d v="2024-09-24T00:00:00"/>
    <s v="10.00-11.00"/>
    <x v="0"/>
    <x v="5"/>
    <x v="8"/>
    <x v="3"/>
    <x v="3"/>
    <x v="1"/>
  </r>
  <r>
    <n v="432576"/>
    <s v="Reclamo calidad de producto AEROPUERTO ticket: 432576"/>
    <s v="Reclama que sus wafles estaban helados  le entregaron un nuevo producto pero no pudo consumirlo porque se tenia que retirar. Tienda menciona que se entrego en 5 min y cliente no estaba conforme."/>
    <s v="Luisa"/>
    <x v="2417"/>
    <s v="HON"/>
    <x v="1"/>
    <s v="2400050598"/>
    <x v="0"/>
    <x v="11"/>
    <x v="2"/>
    <m/>
    <s v="Tienda"/>
    <s v="Otro"/>
    <x v="54"/>
    <s v="sd"/>
    <d v="2024-09-25T00:00:00"/>
    <s v="10.30"/>
    <x v="0"/>
    <x v="1"/>
    <x v="8"/>
    <x v="0"/>
    <x v="10"/>
    <x v="0"/>
  </r>
  <r>
    <n v="432618"/>
    <s v="Hola buenos dias te saluda  Noysi  me brindas tu nombre y telefono para poder contactarnos"/>
    <s v="reclama que su tres leches estaba demasiado humedo con textura a pan mojado. Menciona que el chantilly parece artificial. Se agradece comunicacion."/>
    <s v="Mauricio"/>
    <x v="2418"/>
    <s v="sin télefono"/>
    <x v="28"/>
    <s v="sd"/>
    <x v="0"/>
    <x v="1"/>
    <x v="6"/>
    <m/>
    <s v="Sin responsable"/>
    <s v=""/>
    <x v="46"/>
    <s v="SD"/>
    <d v="2024-09-25T00:00:00"/>
    <s v="10:00-11:00"/>
    <x v="0"/>
    <x v="7"/>
    <x v="8"/>
    <x v="3"/>
    <x v="4"/>
    <x v="1"/>
  </r>
  <r>
    <n v="432656"/>
    <s v="##432656 DEVOLUCION ( Erika Alexandra Olazábal García S/32.00 soles )"/>
    <s v="reclama que no le entregaron el mix ma petix box  cliente no acepta envió porque esta en el extranjero.Solicita devolucion y se brinda detalle de una porcion."/>
    <s v="Ericka"/>
    <x v="2419"/>
    <s v="Cortesía - devolución"/>
    <x v="0"/>
    <s v="2400049847"/>
    <x v="0"/>
    <x v="11"/>
    <x v="5"/>
    <m/>
    <s v="Tienda Vitrina"/>
    <s v=""/>
    <x v="55"/>
    <s v="sd"/>
    <d v="2024-09-22T00:00:00"/>
    <s v="16:09"/>
    <x v="0"/>
    <x v="0"/>
    <x v="8"/>
    <x v="0"/>
    <x v="9"/>
    <x v="0"/>
  </r>
  <r>
    <n v="432678"/>
    <s v="Gracias por comunicarte con Dekozuzan eirl. 🤗¿Cómo podemos ayudarte? Para brindarte una mejor atención.. Indica:📅Fecha ✨️Tematica 🚚Distrito 🏘Piso. Estamos ubicados en Independencia-Lima-Perú 🎊SI DESEAS COTIZACIÓN POR IMAGEN marca ✅️1 🎊SI DESEAS C..."/>
    <s v="reclama que tuvo problemas con la web para agendar su pedido.Al acercarse a tienda le ofrecieron 40min de espera y no le parecio el tiempo.Se agradece comunicacion."/>
    <s v="Susana"/>
    <x v="2420"/>
    <s v=""/>
    <x v="28"/>
    <s v="2400072233"/>
    <x v="0"/>
    <x v="10"/>
    <x v="0"/>
    <m/>
    <s v="Sin responsable"/>
    <s v=""/>
    <x v="18"/>
    <s v="SD"/>
    <d v="2024-09-22T00:00:00"/>
    <s v="18:56"/>
    <x v="0"/>
    <x v="7"/>
    <x v="8"/>
    <x v="3"/>
    <x v="10"/>
    <x v="1"/>
  </r>
  <r>
    <n v="432709"/>
    <m/>
    <s v="reclama que le estan llegando correos con los comprobantes de otros clientes y que el link de seguimiento que le enviaron no funcionó  Se escala con ti, y fue solucionado"/>
    <s v="Desiree"/>
    <x v="2421"/>
    <s v=""/>
    <x v="3"/>
    <s v="ENCA-20240925-0001"/>
    <x v="8"/>
    <x v="8"/>
    <x v="11"/>
    <m/>
    <s v="Tienda"/>
    <s v=""/>
    <x v="4"/>
    <s v="sd"/>
    <d v="2024-09-25T00:00:00"/>
    <s v="11:43"/>
    <x v="0"/>
    <x v="3"/>
    <x v="8"/>
    <x v="0"/>
    <x v="3"/>
    <x v="0"/>
  </r>
  <r>
    <n v="432714"/>
    <s v="Reclamo calidad de producto MA Bolichera: Cabello en la torta  ticket #432714"/>
    <s v="Reclama que encontró un cabello en la base de dulzura pecanas 12p  se envia información a tienda  se pide las disculpas del caso y se coordina detalle de un nuevo producto."/>
    <s v="Sharon Alessandra"/>
    <x v="2422"/>
    <s v="Cortesía"/>
    <x v="15"/>
    <s v="100297274"/>
    <x v="2"/>
    <x v="19"/>
    <x v="4"/>
    <n v="99"/>
    <s v="Tienda / Producción"/>
    <s v="Cabello"/>
    <x v="34"/>
    <s v="sd"/>
    <d v="2024-09-24T00:00:00"/>
    <s v="11:00-12:00"/>
    <x v="0"/>
    <x v="1"/>
    <x v="8"/>
    <x v="1"/>
    <x v="1"/>
    <x v="0"/>
  </r>
  <r>
    <n v="432767"/>
    <s v="Hola"/>
    <s v="Solicito varios productos  no le llego su brownie de 72%  se informa a tienda y se coordina envio"/>
    <s v="Milagros"/>
    <x v="2423"/>
    <s v="con reclamo a agregador"/>
    <x v="0"/>
    <s v="1292733742"/>
    <x v="1"/>
    <x v="7"/>
    <x v="3"/>
    <m/>
    <s v="Tienda Vitrina"/>
    <s v=""/>
    <x v="87"/>
    <s v="sd"/>
    <d v="2024-09-25T00:00:00"/>
    <s v="17:05"/>
    <x v="0"/>
    <x v="0"/>
    <x v="8"/>
    <x v="0"/>
    <x v="34"/>
    <x v="0"/>
  </r>
  <r>
    <n v="432785"/>
    <s v="FEEDBACK RECLAMO PEDIDO EQUIVOCADO TIENDA San miguel #432785"/>
    <s v="solicito combo 4 porciones le llego 3 porciones de chocolate y 1 carrot cake  se coordina envió de producto correcto porción de carrot cake"/>
    <s v="Gissela"/>
    <x v="2424"/>
    <s v="Cortesía"/>
    <x v="2"/>
    <s v="2400114486"/>
    <x v="0"/>
    <x v="4"/>
    <x v="0"/>
    <m/>
    <s v="Tienda Vitrina"/>
    <s v=""/>
    <x v="7"/>
    <s v="SD"/>
    <d v="2024-09-25T00:00:00"/>
    <s v="16:19"/>
    <x v="0"/>
    <x v="2"/>
    <x v="8"/>
    <x v="0"/>
    <x v="4"/>
    <x v="0"/>
  </r>
  <r>
    <n v="432815"/>
    <s v="Hola Gina  según lo conversado telefónicamente le hago llegar este mensaje para poder atender su caso."/>
    <s v="Reclama que no le llego tarjeta impresa en su pedido  se coordina envio la tarjeta impresa junto a ello un detalle"/>
    <s v="Gina"/>
    <x v="2425"/>
    <s v="Cortesía"/>
    <x v="8"/>
    <s v="200011952"/>
    <x v="2"/>
    <x v="9"/>
    <x v="4"/>
    <n v="9"/>
    <s v="Tienda Vitrina"/>
    <s v=""/>
    <x v="186"/>
    <s v="sd"/>
    <d v="2024-09-25T00:00:00"/>
    <s v="16:00-17:00"/>
    <x v="0"/>
    <x v="0"/>
    <x v="8"/>
    <x v="0"/>
    <x v="7"/>
    <x v="0"/>
  </r>
  <r>
    <n v="432837"/>
    <s v="Buenas noches"/>
    <s v="Porciones mal cortados y mal decoracion de fugde y manjar en las porciones de merengado de chirimoya y blue velvet. Se informa a tienda e indica que las porciones son cortadas bajo la misma medida y su proporción no varía  se coordinará envio de los mismo"/>
    <s v="Pablo Timoteo"/>
    <x v="2426"/>
    <s v="Cortesía"/>
    <x v="1"/>
    <s v="2400007317"/>
    <x v="0"/>
    <x v="19"/>
    <x v="0"/>
    <m/>
    <s v="Tienda Vitrina"/>
    <s v="Mala presentación"/>
    <x v="18"/>
    <s v="sd"/>
    <d v="2024-09-25T00:00:00"/>
    <s v="15:16"/>
    <x v="0"/>
    <x v="1"/>
    <x v="8"/>
    <x v="0"/>
    <x v="10"/>
    <x v="0"/>
  </r>
  <r>
    <n v="432838"/>
    <s v="Llamada a Milady Obispo Sotomayor"/>
    <s v="cliente solicita cambio de fecha y dirección  asesor reviso la convesación y no genero el cambio de dirección. hubo un cruce en datos de la comanda y boleta y le llego otro pedido al cliente."/>
    <s v="Milady"/>
    <x v="2427"/>
    <s v="ECommerce/webFalla - Cortesía"/>
    <x v="3"/>
    <s v="100297069"/>
    <x v="2"/>
    <x v="7"/>
    <x v="4"/>
    <m/>
    <s v="Atención al cliente"/>
    <s v=""/>
    <x v="4"/>
    <s v="Fabiola Chipana/sistema"/>
    <d v="2024-09-25T00:00:00"/>
    <s v="19:00-21:00"/>
    <x v="0"/>
    <x v="3"/>
    <x v="8"/>
    <x v="1"/>
    <x v="3"/>
    <x v="1"/>
  </r>
  <r>
    <n v="432851"/>
    <s v="Reclamo calidad de producto SAN MIGUEL: CASCARA DE PITAHAYA ticket #432851"/>
    <s v="Encontró una cascara de pitahaya dentro de su torta de chocolate 12p. Tienda indica que solo realizan la decoración y producción indica que no trabajan con esa fruta. Se ofrece reposición del producto"/>
    <s v="Nataly"/>
    <x v="2428"/>
    <s v="Cortesía"/>
    <x v="15"/>
    <s v="100297240"/>
    <x v="2"/>
    <x v="4"/>
    <x v="5"/>
    <m/>
    <s v="Producción"/>
    <s v="Otro"/>
    <x v="13"/>
    <s v="sd"/>
    <d v="2024-09-24T00:00:00"/>
    <s v="17:00-18:00"/>
    <x v="0"/>
    <x v="1"/>
    <x v="8"/>
    <x v="1"/>
    <x v="1"/>
    <x v="1"/>
  </r>
  <r>
    <n v="432882"/>
    <s v="Factura-Maria Almenara"/>
    <s v="indica que los empaque de las empanadas no tienen alguna diferencia para identificar el sabor  se le indica que se realizara el  feedback y se agradece su comentario."/>
    <s v="Angie Gabriela"/>
    <x v="2429"/>
    <s v="facturaAgregador"/>
    <x v="28"/>
    <s v="1292975509"/>
    <x v="1"/>
    <x v="3"/>
    <x v="3"/>
    <m/>
    <s v="Sin responsable"/>
    <s v=""/>
    <x v="18"/>
    <s v="SD"/>
    <d v="2024-09-25T00:00:00"/>
    <s v="21:05"/>
    <x v="0"/>
    <x v="7"/>
    <x v="8"/>
    <x v="3"/>
    <x v="10"/>
    <x v="1"/>
  </r>
  <r>
    <n v="432947"/>
    <s v="Hola"/>
    <s v="1h y 25m tienda no tenía su pedido listo cuando el cliente llego. tienda se compromete en enviar el producto  se envía."/>
    <s v="Patty"/>
    <x v="2430"/>
    <s v="factura"/>
    <x v="4"/>
    <s v="100297891"/>
    <x v="2"/>
    <x v="8"/>
    <x v="5"/>
    <m/>
    <s v="Tienda Vitrina"/>
    <s v=""/>
    <x v="186"/>
    <s v="sd"/>
    <d v="2024-09-26T00:00:00"/>
    <s v="08:00-09:00"/>
    <x v="0"/>
    <x v="3"/>
    <x v="8"/>
    <x v="0"/>
    <x v="3"/>
    <x v="0"/>
  </r>
  <r>
    <n v="432963"/>
    <s v="Hola  te saluda Osler del equipo de Maria Almenara ¿Nos brindarías tu nombre y número telefónico? Nos gustaría poder conversar contigo😊"/>
    <s v="Indica que la calidad de nuestros productos a bajado y no sabe porque ganamos el premio.No brinda datos"/>
    <s v="Juan"/>
    <x v="2431"/>
    <s v="sin télefono"/>
    <x v="28"/>
    <s v="SD"/>
    <x v="3"/>
    <x v="14"/>
    <x v="6"/>
    <m/>
    <s v="Sin responsable"/>
    <s v=""/>
    <x v="4"/>
    <s v="SD"/>
    <d v="2024-09-26T00:00:00"/>
    <s v="SD"/>
    <x v="0"/>
    <x v="7"/>
    <x v="8"/>
    <x v="3"/>
    <x v="3"/>
    <x v="1"/>
  </r>
  <r>
    <n v="432998"/>
    <s v="Hola! Como están?"/>
    <s v="compro doble  a espera de pendientes"/>
    <s v="Paloma"/>
    <x v="2432"/>
    <s v="devolución"/>
    <x v="7"/>
    <s v="100298026"/>
    <x v="2"/>
    <x v="1"/>
    <x v="4"/>
    <n v="141"/>
    <s v="Sin responsable"/>
    <s v=""/>
    <x v="186"/>
    <s v="sd"/>
    <d v="2024-09-27T00:00:00"/>
    <s v="11:00-12:00"/>
    <x v="0"/>
    <x v="5"/>
    <x v="8"/>
    <x v="3"/>
    <x v="3"/>
    <x v="1"/>
  </r>
  <r>
    <n v="433009"/>
    <s v="Reclamo calidad de producto La Marina:  Mala presentación ticket #433009"/>
    <s v="Indica que la tres leches de chocolate 12 pz llego derretida.Demoro 20min la entrega.Tienda indica que es un error en la decoración.Se envía un nuevo producto"/>
    <s v="Andrea"/>
    <x v="2433"/>
    <s v="Cortesía"/>
    <x v="1"/>
    <s v="100297742"/>
    <x v="2"/>
    <x v="12"/>
    <x v="4"/>
    <n v="99"/>
    <s v="Tienda Decorado"/>
    <s v="Mala presentación"/>
    <x v="1"/>
    <s v="SD"/>
    <d v="2024-09-26T00:00:00"/>
    <s v="10:00-11:00"/>
    <x v="0"/>
    <x v="1"/>
    <x v="8"/>
    <x v="0"/>
    <x v="1"/>
    <x v="0"/>
  </r>
  <r>
    <n v="433037"/>
    <s v="Ha enviado una Imagen"/>
    <s v="reclama dmora de 105 min de retraso en la entrega tienda olvido crear la guia y avisar al local asignado Bolivar.Se ofrece disculpas por la demora y se entrega el pedido."/>
    <s v="Zoila Rosa"/>
    <x v="2434"/>
    <s v=""/>
    <x v="4"/>
    <s v="2400114377"/>
    <x v="0"/>
    <x v="4"/>
    <x v="4"/>
    <m/>
    <s v="Tienda Vitrina"/>
    <s v=""/>
    <x v="186"/>
    <s v="sd"/>
    <d v="2024-09-26T00:00:00"/>
    <s v="10.00-11.00"/>
    <x v="0"/>
    <x v="3"/>
    <x v="8"/>
    <x v="0"/>
    <x v="3"/>
    <x v="0"/>
  </r>
  <r>
    <n v="433069"/>
    <s v="Hola Dayhanna  según lo conversado telefónicamente le hago llegar este mensaje para poder atender su caso."/>
    <s v="compró en tienda 01 porción de torta de tres leches de chocolate y le entregaron porción tres leches clásica  se valida en boleta que el producto entregado fue el correcto.Se explica al cliente y se ofrece detalle."/>
    <s v="Dayhanna"/>
    <x v="2435"/>
    <s v=""/>
    <x v="28"/>
    <s v="2400007452"/>
    <x v="0"/>
    <x v="19"/>
    <x v="0"/>
    <m/>
    <s v="Sin responsable"/>
    <s v=""/>
    <x v="46"/>
    <s v="sd"/>
    <d v="2024-09-25T00:00:00"/>
    <s v="21:51"/>
    <x v="0"/>
    <x v="7"/>
    <x v="8"/>
    <x v="3"/>
    <x v="4"/>
    <x v="1"/>
  </r>
  <r>
    <n v="433078"/>
    <s v="FEEDBACK RECLAMO DELIVERY PROPIO TIENDA LA MARINA #433078"/>
    <s v="Cliente recibió minimaria cheesecake de frutos rojos totalmente destruido.El pedido se envió con rappicargo. Se gestiona envío de reposición del producto con tienda."/>
    <s v="Julia"/>
    <x v="2436"/>
    <s v="Cortesía"/>
    <x v="10"/>
    <s v="100298035"/>
    <x v="2"/>
    <x v="12"/>
    <x v="9"/>
    <m/>
    <s v="Rappi Cargo"/>
    <s v=""/>
    <x v="53"/>
    <s v="Mario Antonio Sánchez González"/>
    <d v="2024-09-26T00:00:00"/>
    <s v="12:00-13:00"/>
    <x v="0"/>
    <x v="6"/>
    <x v="8"/>
    <x v="5"/>
    <x v="2"/>
    <x v="0"/>
  </r>
  <r>
    <n v="433080"/>
    <s v="En el local de la Molina en el segundo piso le falta decoración para que sea acogedor. Además la promo de desayunos podría ser más variada y algunas veces llega fría la comida y el café ☕️"/>
    <s v="reclama que en el segundo piso de La molina necesita decoración.La promo de desayunos debería ser más variada y a veces la comida y el café llegan fríos cuando compro hace dos semanas. Se agradece feedback."/>
    <s v="Mili"/>
    <x v="2437"/>
    <s v="sin télefono"/>
    <x v="28"/>
    <s v="sd"/>
    <x v="0"/>
    <x v="0"/>
    <x v="2"/>
    <m/>
    <s v="Sin responsable"/>
    <s v=""/>
    <x v="186"/>
    <s v="sd"/>
    <d v="2024-09-26T00:00:00"/>
    <s v="sd"/>
    <x v="0"/>
    <x v="7"/>
    <x v="8"/>
    <x v="3"/>
    <x v="10"/>
    <x v="1"/>
  </r>
  <r>
    <n v="433107"/>
    <s v="#433107 DEVOLUCION (Luis Diego Iglesias Rivera + S/50.00"/>
    <s v="reclama que compró una minimaria pero le cobraron 99 soles  se consulta con tienda y confirma que hay un sobrante  se procede con la devolución."/>
    <s v="Luis Diego"/>
    <x v="2438"/>
    <s v="devolución"/>
    <x v="3"/>
    <s v="2400074900"/>
    <x v="0"/>
    <x v="8"/>
    <x v="0"/>
    <n v="50"/>
    <s v="Tienda Cajer@"/>
    <s v=""/>
    <x v="4"/>
    <s v="sd"/>
    <d v="2024-09-26T00:00:00"/>
    <s v="11:25"/>
    <x v="0"/>
    <x v="3"/>
    <x v="8"/>
    <x v="0"/>
    <x v="3"/>
    <x v="0"/>
  </r>
  <r>
    <n v="433114"/>
    <s v="#433114 DEVOLUCION VALERIA LINARES S/. 564.00"/>
    <s v="motivos personales"/>
    <s v="Valeria"/>
    <x v="2439"/>
    <s v="devolución"/>
    <x v="7"/>
    <s v="100296602"/>
    <x v="2"/>
    <x v="4"/>
    <x v="5"/>
    <n v="564"/>
    <s v="Sin responsable"/>
    <s v=""/>
    <x v="186"/>
    <s v="sd"/>
    <d v="2024-09-28T00:00:00"/>
    <s v="17:00-18:00"/>
    <x v="0"/>
    <x v="5"/>
    <x v="8"/>
    <x v="3"/>
    <x v="3"/>
    <x v="1"/>
  </r>
  <r>
    <n v="433129"/>
    <s v="Buenas tardes"/>
    <s v="Cliente reclama que no tengan stock de velas. Se informa tienda. Se agradece feedback."/>
    <s v="Mario Alberto"/>
    <x v="2440"/>
    <s v=""/>
    <x v="28"/>
    <s v="2400076845"/>
    <x v="0"/>
    <x v="1"/>
    <x v="0"/>
    <m/>
    <s v="Sin responsable"/>
    <s v=""/>
    <x v="155"/>
    <s v="Sin responsable"/>
    <d v="2024-09-26T00:00:00"/>
    <s v="08:00-10:00"/>
    <x v="0"/>
    <x v="7"/>
    <x v="8"/>
    <x v="3"/>
    <x v="72"/>
    <x v="1"/>
  </r>
  <r>
    <n v="433136"/>
    <s v="Hola Miranda. Te saluda Gabriela  según lo conversado telefónicamente le hago llegar este mensaje para poder atender su caso."/>
    <s v="Pidió 1 minimaria carrot cake y 2 galletas chocochoco  faltó entregar 1 galleta chocochoco. Tienda envía producto."/>
    <s v="Miranda"/>
    <x v="2441"/>
    <s v="con reclamo a agregador"/>
    <x v="0"/>
    <s v="2193362462"/>
    <x v="1"/>
    <x v="12"/>
    <x v="1"/>
    <m/>
    <s v="Tienda Vitrina"/>
    <s v=""/>
    <x v="122"/>
    <s v="sd"/>
    <d v="2024-09-26T00:00:00"/>
    <s v="13:57"/>
    <x v="0"/>
    <x v="0"/>
    <x v="8"/>
    <x v="0"/>
    <x v="73"/>
    <x v="0"/>
  </r>
  <r>
    <n v="433137"/>
    <s v="ASUNTO: FEEDBACK RECLAMO PEDIDO EQUIVOCADO TIENDA Arenales  #433137"/>
    <s v="solicito porción de tres leches clásica  le llego porción de tres leches de chocolate  se coordina envió de producto correcto"/>
    <s v="Ángela"/>
    <x v="2442"/>
    <s v="Cortesía - sin reclamo a agregador"/>
    <x v="2"/>
    <s v="2193362994"/>
    <x v="1"/>
    <x v="18"/>
    <x v="1"/>
    <m/>
    <s v="Tienda Vitrina"/>
    <s v=""/>
    <x v="47"/>
    <s v="SD"/>
    <d v="2024-09-26T00:00:00"/>
    <s v="14:04"/>
    <x v="0"/>
    <x v="2"/>
    <x v="8"/>
    <x v="0"/>
    <x v="4"/>
    <x v="0"/>
  </r>
  <r>
    <n v="433159"/>
    <s v="Reclamo elemento extraño tienda SAN MIGUEL : cabello ticket: 433159"/>
    <s v="reclama que encontró un cabello en el bocado de su torta de chocolate 12pzs  se entrega una torta nueva"/>
    <s v="Cielo"/>
    <x v="2443"/>
    <s v="Cortesía - sin reclamo a agregador"/>
    <x v="15"/>
    <s v="1293227602"/>
    <x v="1"/>
    <x v="4"/>
    <x v="3"/>
    <m/>
    <s v="Producción"/>
    <s v="Cabello"/>
    <x v="13"/>
    <s v="sd"/>
    <d v="2024-09-26T00:00:00"/>
    <s v="12.16"/>
    <x v="0"/>
    <x v="1"/>
    <x v="8"/>
    <x v="1"/>
    <x v="1"/>
    <x v="1"/>
  </r>
  <r>
    <n v="433178"/>
    <s v="Hola Karina  según lo conversado telefónicamente le hago llegar este mensaje para poder atender su caso."/>
    <s v="solicito minimaria de chocolate y topper HB  no le llego su topper HB  se coordina envio con tienda"/>
    <s v="Karina"/>
    <x v="2444"/>
    <s v=""/>
    <x v="0"/>
    <s v="100297994"/>
    <x v="2"/>
    <x v="18"/>
    <x v="4"/>
    <m/>
    <s v="Tienda Vitrina"/>
    <s v=""/>
    <x v="44"/>
    <s v="sd"/>
    <d v="2024-09-26T00:00:00"/>
    <s v="15:00-16:00"/>
    <x v="0"/>
    <x v="0"/>
    <x v="8"/>
    <x v="0"/>
    <x v="76"/>
    <x v="0"/>
  </r>
  <r>
    <n v="433180"/>
    <s v="Lindo se ve los postres …en el aeropuerto todo lo contrario🙈ahí se ven secos chicos y encima muy caros ….recalco que eso es en el aeropuerto de lima 🤷🏻‍♂️"/>
    <s v="indica que la presentación de  los productos en aeropuerto   son secos y muy caros"/>
    <s v="Mario Del Castillo"/>
    <x v="2445"/>
    <s v="sin télefono"/>
    <x v="28"/>
    <s v="SD"/>
    <x v="0"/>
    <x v="11"/>
    <x v="6"/>
    <m/>
    <s v="Sin responsable"/>
    <s v=""/>
    <x v="18"/>
    <s v="SD"/>
    <d v="2024-09-26T00:00:00"/>
    <s v="SD"/>
    <x v="0"/>
    <x v="7"/>
    <x v="8"/>
    <x v="3"/>
    <x v="10"/>
    <x v="1"/>
  </r>
  <r>
    <n v="433186"/>
    <s v="Hola"/>
    <s v="Reclama que su torta está pequeña. Se valida que es el tamaño correcto"/>
    <s v="Gabriela"/>
    <x v="2446"/>
    <s v=""/>
    <x v="28"/>
    <s v="100298166"/>
    <x v="2"/>
    <x v="19"/>
    <x v="4"/>
    <m/>
    <s v="Sin responsable"/>
    <s v=""/>
    <x v="64"/>
    <s v="SD"/>
    <d v="2024-09-26T00:00:00"/>
    <s v="16:00-17:00"/>
    <x v="0"/>
    <x v="7"/>
    <x v="8"/>
    <x v="3"/>
    <x v="13"/>
    <x v="1"/>
  </r>
  <r>
    <n v="433301"/>
    <s v="Fabiola te deje un comentario positivo"/>
    <s v="indica que la presentación de  los productos en aeropuerto son secos y muy caros  se le explica que son productos del dia y que todos los locales manejan el mismo precio. Cliente conforme con la información."/>
    <s v="Mario Del Castillo"/>
    <x v="2447"/>
    <s v="sin télefono"/>
    <x v="28"/>
    <s v="sd"/>
    <x v="0"/>
    <x v="11"/>
    <x v="6"/>
    <m/>
    <s v="Sin responsable"/>
    <s v=""/>
    <x v="18"/>
    <s v="SD"/>
    <d v="2024-09-26T00:00:00"/>
    <s v="sd"/>
    <x v="0"/>
    <x v="7"/>
    <x v="8"/>
    <x v="3"/>
    <x v="10"/>
    <x v="1"/>
  </r>
  <r>
    <n v="433340"/>
    <s v="Llamada de 51986622350"/>
    <s v="Reclama que la red velvet no tiene la consistencia que esperaba  que la crema no está hecha de puro frosting. Se el explica que es un mix de frosting con chantilly. Se agradece comunicación."/>
    <s v="Milca"/>
    <x v="2448"/>
    <s v=""/>
    <x v="28"/>
    <s v="SD"/>
    <x v="0"/>
    <x v="19"/>
    <x v="0"/>
    <m/>
    <s v="Sin responsable"/>
    <s v=""/>
    <x v="42"/>
    <s v="SD"/>
    <d v="2024-09-26T00:00:00"/>
    <s v="SD"/>
    <x v="0"/>
    <x v="7"/>
    <x v="8"/>
    <x v="3"/>
    <x v="4"/>
    <x v="1"/>
  </r>
  <r>
    <n v="433350"/>
    <s v="Libro de Reclamos  Bolívar  Ticket #433350"/>
    <s v="MAAL-001-0950 cliente se comunica indicando que el crocante de manzana es demasiado dulce. Mencionó que  debido a la cantidad de azúcar  se vuelve incomible  se le brinda informacion del producto y se agradece su comentario."/>
    <s v="Jorge Zehder"/>
    <x v="2449"/>
    <s v="Libro de reclamaciones"/>
    <x v="11"/>
    <s v="SD"/>
    <x v="0"/>
    <x v="5"/>
    <x v="0"/>
    <m/>
    <s v="Sin responsable"/>
    <s v=""/>
    <x v="22"/>
    <s v="SD"/>
    <d v="2024-09-22T00:00:00"/>
    <s v="SD"/>
    <x v="1"/>
    <x v="7"/>
    <x v="8"/>
    <x v="3"/>
    <x v="12"/>
    <x v="1"/>
  </r>
  <r>
    <n v="433460"/>
    <s v="Hola"/>
    <s v="reclama que la porcion de dulzura de pecanas y la porcion de turron de chocolate estaba seca cliente se acerco a devolver los productos a tienda y le ofrecieron una cortesia por cliente problematico.Tienda menciona que el producto estaba perfecto."/>
    <s v="Jonathan"/>
    <x v="2450"/>
    <s v="Cortesía"/>
    <x v="28"/>
    <s v="2400074976"/>
    <x v="0"/>
    <x v="8"/>
    <x v="0"/>
    <m/>
    <s v="Sin responsable"/>
    <s v=""/>
    <x v="18"/>
    <s v="SD"/>
    <d v="2024-09-26T00:00:00"/>
    <s v="15:03"/>
    <x v="0"/>
    <x v="7"/>
    <x v="8"/>
    <x v="3"/>
    <x v="10"/>
    <x v="1"/>
  </r>
  <r>
    <n v="433504"/>
    <s v="Hola"/>
    <s v="reclama que su avena power no se ve con la misma cantidad de fruta que la ensalada de yogourth griego. Tienda indica que es la presentación correcta y no se ha hecho modificaciones.Se explica y cliente no queda conforme."/>
    <s v="Hallyna"/>
    <x v="2451"/>
    <s v=""/>
    <x v="28"/>
    <s v="2400058308"/>
    <x v="0"/>
    <x v="0"/>
    <x v="2"/>
    <m/>
    <s v="Sin responsable"/>
    <s v=""/>
    <x v="18"/>
    <s v="sd"/>
    <d v="2024-09-27T00:00:00"/>
    <s v="12:00-13:00"/>
    <x v="0"/>
    <x v="7"/>
    <x v="8"/>
    <x v="3"/>
    <x v="10"/>
    <x v="1"/>
  </r>
  <r>
    <n v="433594"/>
    <s v="Buenas tardes"/>
    <s v="Reclama que no le llegó dedicatoria y lo colocó en observaciones. Se le indica que eso no nos figura a nosotros y se le da información detallada. Se le indica que se acerque a tienda con su boleta y solicite la dedicatoria."/>
    <s v="Angela"/>
    <x v="2452"/>
    <s v="sin reclamo a agregador"/>
    <x v="28"/>
    <s v="1294133959"/>
    <x v="1"/>
    <x v="10"/>
    <x v="3"/>
    <m/>
    <s v="Sin responsable"/>
    <s v=""/>
    <x v="16"/>
    <s v="SD"/>
    <d v="2024-09-27T00:00:00"/>
    <s v="14:48"/>
    <x v="0"/>
    <x v="7"/>
    <x v="8"/>
    <x v="3"/>
    <x v="1"/>
    <x v="1"/>
  </r>
  <r>
    <n v="433596"/>
    <s v="Hola"/>
    <s v="Solicito Sweet box y le llego la tarjeta impresa incorrecta  se valida y se notifica a tienda para el envió correcto"/>
    <s v="Hugo"/>
    <x v="2453"/>
    <s v=""/>
    <x v="8"/>
    <s v="100298396"/>
    <x v="2"/>
    <x v="8"/>
    <x v="4"/>
    <m/>
    <s v="Tienda Vitrina"/>
    <s v=""/>
    <x v="186"/>
    <s v="sd"/>
    <d v="2024-09-27T00:00:00"/>
    <s v="16.00-17.000"/>
    <x v="0"/>
    <x v="0"/>
    <x v="8"/>
    <x v="0"/>
    <x v="7"/>
    <x v="0"/>
  </r>
  <r>
    <n v="433606"/>
    <s v="Reclamo elemento extraño Encalada: Mosca ticket #433606"/>
    <s v="reclama que había polvo en el local y moscas sobrevolando dentro de la vitrina de postres. Se agradece comunicación y se explica que se fumiga de manera mensual y que la limpieza de local se hace a la apertura y cierre."/>
    <s v="Carolina"/>
    <x v="2454"/>
    <s v=""/>
    <x v="15"/>
    <s v="sd"/>
    <x v="0"/>
    <x v="8"/>
    <x v="0"/>
    <m/>
    <s v="Tienda"/>
    <s v="mosca"/>
    <x v="4"/>
    <s v="sd"/>
    <d v="2024-09-27T00:00:00"/>
    <s v="16:35"/>
    <x v="0"/>
    <x v="1"/>
    <x v="8"/>
    <x v="0"/>
    <x v="10"/>
    <x v="0"/>
  </r>
  <r>
    <n v="433618"/>
    <s v="Hola Ariana   según lo conversado telefónicamente le hago llegar este mensaje para poder atender su caso."/>
    <s v="Menciona que su regalado no recibió el producto.Driver indica que lo entrego en recepción sin llamar  se coordina envió del mismo producto"/>
    <s v="Ariana Del Pilar"/>
    <x v="2455"/>
    <s v="factura"/>
    <x v="10"/>
    <s v="100296029"/>
    <x v="2"/>
    <x v="2"/>
    <x v="4"/>
    <m/>
    <s v="Delivery MA"/>
    <s v=""/>
    <x v="55"/>
    <s v="Eduardo Mendez"/>
    <d v="2024-09-20T00:00:00"/>
    <s v="10:00-11:00"/>
    <x v="0"/>
    <x v="6"/>
    <x v="8"/>
    <x v="5"/>
    <x v="9"/>
    <x v="0"/>
  </r>
  <r>
    <n v="433648"/>
    <s v="Llamada a Marcela Salinas"/>
    <s v="5 minutos de tardanza por PASO28  cliente se retiró 6:00 se gestiona envío a nueva dirección desde ARAMBURÚ."/>
    <s v="Marcela"/>
    <x v="2456"/>
    <s v="Pedidos Fuera de hora"/>
    <x v="4"/>
    <s v="100298533"/>
    <x v="2"/>
    <x v="2"/>
    <x v="4"/>
    <m/>
    <s v="Delivery MA"/>
    <s v=""/>
    <x v="186"/>
    <s v="sd"/>
    <d v="2024-09-27T00:00:00"/>
    <s v="17:00-18:00"/>
    <x v="0"/>
    <x v="3"/>
    <x v="8"/>
    <x v="5"/>
    <x v="3"/>
    <x v="0"/>
  </r>
  <r>
    <n v="433724"/>
    <s v="Llamada de 51990565858"/>
    <s v="Reclama que le cobraron 3 veces el costo de su pedido se deriva a su canal de compra."/>
    <s v="Giovana"/>
    <x v="2457"/>
    <s v="sin reclamo a agregador"/>
    <x v="5"/>
    <s v="1002546053"/>
    <x v="1"/>
    <x v="10"/>
    <x v="3"/>
    <m/>
    <s v="Delivery agregadores"/>
    <s v=""/>
    <x v="18"/>
    <s v="SD"/>
    <d v="2024-09-27T00:00:00"/>
    <s v="21:12"/>
    <x v="0"/>
    <x v="4"/>
    <x v="8"/>
    <x v="2"/>
    <x v="10"/>
    <x v="1"/>
  </r>
  <r>
    <n v="433756"/>
    <s v="Ha enviado una Imagen"/>
    <s v="reclama que su minimaria red velvet llego movido tienda menciona que salio correctamente.Se deriva a su canal de compra."/>
    <s v="Yanina"/>
    <x v="2458"/>
    <s v="sin reclamo a agregador"/>
    <x v="5"/>
    <s v="1294766602"/>
    <x v="1"/>
    <x v="12"/>
    <x v="3"/>
    <m/>
    <s v="Delivery agregadores"/>
    <s v=""/>
    <x v="84"/>
    <s v="sd"/>
    <d v="2024-09-28T00:00:00"/>
    <s v="08:06"/>
    <x v="0"/>
    <x v="4"/>
    <x v="8"/>
    <x v="2"/>
    <x v="2"/>
    <x v="1"/>
  </r>
  <r>
    <n v="433858"/>
    <s v="MAAL-001-0951 Libro reclamo por delivery agregadores MA Bolichera Ticket #433858"/>
    <s v="MAAL-001-0951 Movimiento  se deriva al cliente a su soporte"/>
    <s v="Anali"/>
    <x v="2459"/>
    <s v="Libro de reclamaciones - sin reclamo a agregador"/>
    <x v="19"/>
    <s v="1289419162"/>
    <x v="1"/>
    <x v="19"/>
    <x v="3"/>
    <m/>
    <s v="Delivery agregadores"/>
    <s v=""/>
    <x v="26"/>
    <s v="sd"/>
    <d v="2024-09-21T00:00:00"/>
    <s v="18:04"/>
    <x v="1"/>
    <x v="4"/>
    <x v="8"/>
    <x v="2"/>
    <x v="15"/>
    <x v="1"/>
  </r>
  <r>
    <n v="433870"/>
    <s v="Hola Kimberly  según lo conversado telefónicamente le hago llegar este mensaje para poder atender su caso."/>
    <s v="No le llego dedicatoria  se coordina envío."/>
    <s v="Kimberly Olivos Mimbela"/>
    <x v="2460"/>
    <s v="Cortesía"/>
    <x v="14"/>
    <s v="100298608"/>
    <x v="2"/>
    <x v="4"/>
    <x v="4"/>
    <m/>
    <s v="Tienda Vitrina"/>
    <s v=""/>
    <x v="186"/>
    <s v="SD"/>
    <d v="2024-09-28T00:00:00"/>
    <s v="15:00-16:00"/>
    <x v="0"/>
    <x v="0"/>
    <x v="8"/>
    <x v="0"/>
    <x v="14"/>
    <x v="0"/>
  </r>
  <r>
    <n v="433886"/>
    <s v="FEEDBACK RECLAMO DELIVERY PROPIO TIENDA PRECURSORES #433886"/>
    <s v="Rt dejó pedido en otra dirección  cliente recuperó el pedido yendo al edificio de al lado. Se ofrecen disculpas."/>
    <s v="Paola"/>
    <x v="2461"/>
    <s v=""/>
    <x v="10"/>
    <s v="PRE-20240928-0001"/>
    <x v="8"/>
    <x v="9"/>
    <x v="11"/>
    <m/>
    <s v="SD"/>
    <s v=""/>
    <x v="55"/>
    <s v="Danael Josue Magdaleno Ramirez"/>
    <d v="2024-09-28T00:00:00"/>
    <s v="14:45"/>
    <x v="0"/>
    <x v="6"/>
    <x v="8"/>
    <x v="1"/>
    <x v="9"/>
    <x v="0"/>
  </r>
  <r>
    <n v="433890"/>
    <s v="Llamada de 51998703978"/>
    <s v="Desea cambiar el producto de una mini de chocolate por una torta de chocolate de 12 pzs. Se le indica que todo producto que sale de tienda no puede retornarse y tampoco se puede pagar la diferencia para que se cambie. Debe ver ello con su canal de compra."/>
    <s v="Ignacio"/>
    <x v="2462"/>
    <s v="sin reclamo a agregador"/>
    <x v="28"/>
    <s v="1295171951"/>
    <x v="1"/>
    <x v="0"/>
    <x v="3"/>
    <m/>
    <s v="Sin responsable"/>
    <s v=""/>
    <x v="23"/>
    <s v="SD"/>
    <d v="2024-09-28T00:00:00"/>
    <s v="15:20"/>
    <x v="0"/>
    <x v="7"/>
    <x v="8"/>
    <x v="3"/>
    <x v="2"/>
    <x v="1"/>
  </r>
  <r>
    <n v="433892"/>
    <s v="Ha enviado una Imagen"/>
    <s v="No le llego su tarjeta coordina con tienda el envió"/>
    <s v="Ronny Mitchel"/>
    <x v="2463"/>
    <s v=""/>
    <x v="8"/>
    <s v="100298665"/>
    <x v="2"/>
    <x v="0"/>
    <x v="4"/>
    <m/>
    <s v="Tienda Vitrina"/>
    <s v=""/>
    <x v="186"/>
    <s v="sd"/>
    <d v="2024-09-28T00:00:00"/>
    <s v="12:00-13:00"/>
    <x v="0"/>
    <x v="0"/>
    <x v="8"/>
    <x v="0"/>
    <x v="7"/>
    <x v="0"/>
  </r>
  <r>
    <n v="433893"/>
    <s v="Maria Almenara"/>
    <s v="MAAL-001-0952 cliente reclama que demoramos 47 minutos en confirmar pedido. Pedido aparecia como cancelado. Cliente recibió el pedido dentro del rango. Supervisor no pudo validar en izy por que se le bloqueo y pidio a ti validar"/>
    <s v="Alessandra"/>
    <x v="2464"/>
    <s v="Libro de reclamaciones - ECommerce/webFalla"/>
    <x v="9"/>
    <s v="100298800"/>
    <x v="2"/>
    <x v="3"/>
    <x v="4"/>
    <m/>
    <s v="Sistema"/>
    <s v=""/>
    <x v="186"/>
    <s v="SD"/>
    <d v="2024-09-28T00:00:00"/>
    <s v="16:00-17:00"/>
    <x v="1"/>
    <x v="3"/>
    <x v="8"/>
    <x v="4"/>
    <x v="3"/>
    <x v="1"/>
  </r>
  <r>
    <n v="433894"/>
    <s v="Llamada de 51987152890"/>
    <s v="Tardanza 1 hora. Tienda no tenía el pedido listo. Se ofrece disculpas"/>
    <s v="Tania"/>
    <x v="2464"/>
    <s v="sin reclamo a agregador"/>
    <x v="4"/>
    <s v="2193540245"/>
    <x v="1"/>
    <x v="19"/>
    <x v="1"/>
    <m/>
    <s v="Tienda Decorado"/>
    <s v=""/>
    <x v="186"/>
    <s v="SD"/>
    <d v="2024-09-28T00:00:00"/>
    <s v="15:39"/>
    <x v="0"/>
    <x v="3"/>
    <x v="8"/>
    <x v="0"/>
    <x v="3"/>
    <x v="0"/>
  </r>
  <r>
    <n v="433930"/>
    <s v="Ha enviado una Imagen"/>
    <s v="Reclama que no le llego tarjeta impresa a su pedido  se coordina envió con tienda"/>
    <s v="Angel"/>
    <x v="2465"/>
    <s v=""/>
    <x v="8"/>
    <s v="200011996"/>
    <x v="2"/>
    <x v="13"/>
    <x v="4"/>
    <m/>
    <s v="Tienda Vitrina"/>
    <s v=""/>
    <x v="186"/>
    <s v="sd"/>
    <d v="2024-09-28T00:00:00"/>
    <s v="17:00-18:00"/>
    <x v="0"/>
    <x v="0"/>
    <x v="8"/>
    <x v="0"/>
    <x v="7"/>
    <x v="0"/>
  </r>
  <r>
    <n v="433936"/>
    <s v="Llamada de Tania"/>
    <s v="clienta realizo compra alas 15:39  tienda entrega producto alas 16:51  motorizado indica que tiene problemas con su vehículo  pedido fue cancelado"/>
    <s v="Tania"/>
    <x v="2466"/>
    <s v="con reclamo a agregador"/>
    <x v="4"/>
    <s v="2193540245"/>
    <x v="1"/>
    <x v="19"/>
    <x v="1"/>
    <m/>
    <s v="Delivery agregadores"/>
    <s v=""/>
    <x v="186"/>
    <s v="SD"/>
    <d v="2024-09-28T00:00:00"/>
    <s v="15:39"/>
    <x v="0"/>
    <x v="3"/>
    <x v="8"/>
    <x v="2"/>
    <x v="3"/>
    <x v="1"/>
  </r>
  <r>
    <n v="433960"/>
    <s v="Reclamo elemento extraño La marina: (papel manteca) ticket #433960"/>
    <s v="El cliente ha indicado que encontró un pedazo de papel manteca en su minimaría red velvet. Se le informó que se tomarán medidas preventivas al respecto. Además  se le ofreció una cortesía de minimaría blue velvet como compensación."/>
    <s v="Marcos"/>
    <x v="2467"/>
    <s v="Cortesía - sin reclamo a agregador"/>
    <x v="15"/>
    <s v="1293305629"/>
    <x v="1"/>
    <x v="12"/>
    <x v="3"/>
    <m/>
    <s v="Tienda Decorado"/>
    <s v="papel manteca"/>
    <x v="61"/>
    <s v="SD"/>
    <d v="2024-09-26T00:00:00"/>
    <s v="14:39"/>
    <x v="0"/>
    <x v="1"/>
    <x v="8"/>
    <x v="0"/>
    <x v="2"/>
    <x v="0"/>
  </r>
  <r>
    <n v="433980"/>
    <s v="FEEDBACK RECLAMO PEDIDO EQUIVOCADO TIENDA  Santa catalina #433980"/>
    <s v="solicito un carrot cake 12 pz  le llego una torta de chocolate 12 pz  tienda envía el producto correcto"/>
    <s v="Sandra"/>
    <x v="2468"/>
    <s v="Cortesía"/>
    <x v="2"/>
    <s v="200011989"/>
    <x v="2"/>
    <x v="15"/>
    <x v="4"/>
    <m/>
    <s v="Tienda Vitrina"/>
    <s v=""/>
    <x v="13"/>
    <s v="SD"/>
    <d v="2024-09-28T00:00:00"/>
    <s v="11:00-12:00"/>
    <x v="0"/>
    <x v="2"/>
    <x v="8"/>
    <x v="0"/>
    <x v="1"/>
    <x v="0"/>
  </r>
  <r>
    <n v="433984"/>
    <s v="Hola acabo de hacer un pedido en Rappi  me llegó mi torta… Pero no me enviaron el mensaje con la tarjeta … Y es para un cumpleaños … Porfavor que paso !??"/>
    <s v="Reclama que no le llego su tarjeta impresa y dedicatoria en la torta  se intenta contactar con el cliente pero no hay buena recepción se brinda respuesta por medios escritos  no procede"/>
    <s v="Jeaneth Eliana"/>
    <x v="2469"/>
    <s v=""/>
    <x v="28"/>
    <s v="2193564091"/>
    <x v="1"/>
    <x v="12"/>
    <x v="1"/>
    <m/>
    <s v="Sin responsable"/>
    <s v=""/>
    <x v="26"/>
    <s v="sd"/>
    <d v="2024-09-28T00:00:00"/>
    <s v="19:28"/>
    <x v="0"/>
    <x v="7"/>
    <x v="8"/>
    <x v="3"/>
    <x v="15"/>
    <x v="1"/>
  </r>
  <r>
    <n v="434018"/>
    <s v="Buen día acabo de recibir el pedido  muchas gracias por su ayuda"/>
    <s v="reclama que pidió 2 box de 8 mini porciones y le llegaron las 16 cajitas en una sola lonchera  no envía evidencia  indica que se volverá a comunicar"/>
    <s v="Carla"/>
    <x v="2470"/>
    <s v=""/>
    <x v="28"/>
    <s v="100298879"/>
    <x v="2"/>
    <x v="3"/>
    <x v="4"/>
    <m/>
    <s v="Sin responsable"/>
    <s v=""/>
    <x v="93"/>
    <s v="sd"/>
    <d v="2024-09-29T00:00:00"/>
    <s v="08.00-09.00"/>
    <x v="0"/>
    <x v="7"/>
    <x v="8"/>
    <x v="3"/>
    <x v="9"/>
    <x v="1"/>
  </r>
  <r>
    <n v="434096"/>
    <s v="Llamada de 51999614340"/>
    <s v="reclama que el driver la llamó diciendo que estaba lejos de su dirección y que le cobraria 15 soles adicionales  ella le deolvió la llamada y de forma malcriada le dijo que ya regresó el pedido  consulta el tema de devolución  se deriva con soporte"/>
    <s v="Belen"/>
    <x v="2471"/>
    <s v="sin reclamo a agregador"/>
    <x v="5"/>
    <s v="2193617670"/>
    <x v="1"/>
    <x v="10"/>
    <x v="1"/>
    <m/>
    <s v="Delivery agregadores"/>
    <s v=""/>
    <x v="34"/>
    <s v="sd"/>
    <d v="2024-09-29T00:00:00"/>
    <s v="12:24"/>
    <x v="0"/>
    <x v="4"/>
    <x v="8"/>
    <x v="2"/>
    <x v="1"/>
    <x v="1"/>
  </r>
  <r>
    <n v="434100"/>
    <s v="FEEDBACK RECLAMO PEDIDO EQUIVOCADO TIENDA MA Dos de Mayo #434100"/>
    <s v="Tienda informa que a la cliente se le entrego 3 love box cuando solo eran 2  se coordina envió del producto correcto con tienda"/>
    <s v="Estefany"/>
    <x v="2472"/>
    <s v="Cortesía"/>
    <x v="2"/>
    <s v="100298439"/>
    <x v="2"/>
    <x v="13"/>
    <x v="5"/>
    <n v="52"/>
    <s v="Tienda Vitrina"/>
    <s v=""/>
    <x v="11"/>
    <s v="sd"/>
    <d v="2024-09-29T00:00:00"/>
    <s v="10:00-11:00"/>
    <x v="0"/>
    <x v="2"/>
    <x v="8"/>
    <x v="0"/>
    <x v="9"/>
    <x v="0"/>
  </r>
  <r>
    <n v="434118"/>
    <s v="Hola buenas tardes había agregado una notita para mi pareja y nunca llegó quería saber si ya no ofrecen ese servicio o qué pasó"/>
    <s v="No llegó su tarjeta impresa  se gestiona con tienda envío de la tarjeta con cortesía"/>
    <s v="Olevis Mauro"/>
    <x v="2473"/>
    <s v="Cortesía"/>
    <x v="8"/>
    <s v="100298982"/>
    <x v="2"/>
    <x v="12"/>
    <x v="4"/>
    <m/>
    <s v="Tienda Vitrina"/>
    <s v=""/>
    <x v="186"/>
    <s v="Juan Aranda"/>
    <d v="2024-09-29T00:00:00"/>
    <s v="14:00-15:00"/>
    <x v="0"/>
    <x v="0"/>
    <x v="8"/>
    <x v="0"/>
    <x v="7"/>
    <x v="0"/>
  </r>
  <r>
    <n v="434130"/>
    <s v="FEEDBACK RECLAMO PEDIDO EQUIVOCADO TIENDA BARRANCO #434130"/>
    <s v="Pidió redvelvet 12p  pero se envió porción torta de chocolate y porción cheesecake de nutella. no le recibió la entrega al RT  tienda gestiona envío correcto. Agregador realiza devolución 99.00"/>
    <s v="DIDI"/>
    <x v="2474"/>
    <s v="Cortesía - con reclamo a agregador"/>
    <x v="2"/>
    <s v="5764635164101643738"/>
    <x v="1"/>
    <x v="17"/>
    <x v="7"/>
    <m/>
    <s v="Tienda Vitrina"/>
    <s v=""/>
    <x v="18"/>
    <s v="sd"/>
    <d v="2024-09-29T00:00:00"/>
    <s v="15:04"/>
    <x v="0"/>
    <x v="2"/>
    <x v="8"/>
    <x v="0"/>
    <x v="10"/>
    <x v="0"/>
  </r>
  <r>
    <n v="434138"/>
    <s v="Hola Lindsay  según lo conversado telefónicamente le hago llegar este mensaje para poder atender su caso."/>
    <s v="reclama que su blue velvet 12 pzs llegó movida  la compensación de su agregador es menor al costo que pagó  se le brinda un nuevo producto como cortesía."/>
    <s v="Lindsay"/>
    <x v="2475"/>
    <s v="Cortesía - con reclamo a agregador"/>
    <x v="5"/>
    <s v="1296199855"/>
    <x v="1"/>
    <x v="12"/>
    <x v="3"/>
    <m/>
    <s v="Delivery agregadores"/>
    <s v=""/>
    <x v="26"/>
    <s v="sd"/>
    <d v="2024-09-29T00:00:00"/>
    <s v="14:58"/>
    <x v="0"/>
    <x v="4"/>
    <x v="8"/>
    <x v="2"/>
    <x v="15"/>
    <x v="1"/>
  </r>
  <r>
    <n v="434147"/>
    <s v="Buenas tardes"/>
    <s v="Movimiento  se deriva al cliente a su soporte. cliente no queda satisfecho con la información brindada."/>
    <s v="Ana"/>
    <x v="2476"/>
    <s v="con reclamo a agregador"/>
    <x v="5"/>
    <s v="2193642723"/>
    <x v="1"/>
    <x v="12"/>
    <x v="1"/>
    <m/>
    <s v="Delivery agregadores"/>
    <s v=""/>
    <x v="37"/>
    <s v="SD"/>
    <d v="2024-09-29T00:00:00"/>
    <s v="14:58"/>
    <x v="0"/>
    <x v="4"/>
    <x v="8"/>
    <x v="2"/>
    <x v="15"/>
    <x v="1"/>
  </r>
  <r>
    <n v="434158"/>
    <s v="Buenas tardes  le escribo por un inconveniente que se tuvo el día de ayer en su local de Maria Almenara - Chorrillos con la compra de una torta.  Le explico lo sucedido  nos acercamos al local de Chorrillos para comprar una torta por el cumpleaños de m..."/>
    <s v="Reclama que le dieron un Cheesecake de frutos rojos 12pz  y el compró carrot cake 12pz"/>
    <s v="Nicolas"/>
    <x v="2477"/>
    <s v="Cortesía"/>
    <x v="2"/>
    <s v="24000035674"/>
    <x v="0"/>
    <x v="6"/>
    <x v="0"/>
    <m/>
    <s v="Tienda Vitrina"/>
    <s v=""/>
    <x v="24"/>
    <s v="SD"/>
    <d v="2024-09-28T00:00:00"/>
    <s v="18.27"/>
    <x v="0"/>
    <x v="2"/>
    <x v="8"/>
    <x v="0"/>
    <x v="13"/>
    <x v="0"/>
  </r>
  <r>
    <n v="434186"/>
    <s v="Llamada de Pierina"/>
    <s v="Reclama que no le llego su dedicatoria encima de su torta  se le explica los procesos de la toma de pedido por aplicativos  no procede"/>
    <s v="Pierina"/>
    <x v="2478"/>
    <s v=""/>
    <x v="28"/>
    <s v="sd"/>
    <x v="1"/>
    <x v="14"/>
    <x v="3"/>
    <m/>
    <s v="Sin responsable"/>
    <s v=""/>
    <x v="4"/>
    <s v="sd"/>
    <d v="2024-09-29T00:00:00"/>
    <s v="sd"/>
    <x v="0"/>
    <x v="7"/>
    <x v="8"/>
    <x v="3"/>
    <x v="3"/>
    <x v="1"/>
  </r>
  <r>
    <n v="434231"/>
    <s v="Hola Sayuri  según lo conversado telefónicamente le hago llegar este mensaje para poder atender su caso."/>
    <s v="solicito dos porciones de torta de chocolate y solo le llego una  se cordina con tienda el envio cliente conforme."/>
    <s v="Sayuri"/>
    <x v="2479"/>
    <s v="sin reclamo a agregador"/>
    <x v="0"/>
    <s v="2193683183"/>
    <x v="1"/>
    <x v="9"/>
    <x v="1"/>
    <m/>
    <s v="Tienda Vitrina"/>
    <s v=""/>
    <x v="7"/>
    <s v="sd"/>
    <d v="2024-09-29T00:00:00"/>
    <s v="20:17"/>
    <x v="0"/>
    <x v="0"/>
    <x v="8"/>
    <x v="0"/>
    <x v="4"/>
    <x v="0"/>
  </r>
  <r>
    <n v="434238"/>
    <s v="Hola Rocio  según lo conversado telefónicamente le hago llegar este mensaje para poder atender su caso."/>
    <s v="Solicito un cinnamon roll y un alfajor individual  no le llego su alfajor individual  aplicativo realiza la devolución del producto faltante"/>
    <s v="Rocio"/>
    <x v="2480"/>
    <s v="con reclamo a agregador"/>
    <x v="0"/>
    <s v="1296674260"/>
    <x v="1"/>
    <x v="15"/>
    <x v="3"/>
    <n v="9"/>
    <s v="Tienda Vitrina"/>
    <s v=""/>
    <x v="89"/>
    <s v="sd"/>
    <d v="2024-09-29T00:00:00"/>
    <s v="21:10"/>
    <x v="0"/>
    <x v="0"/>
    <x v="8"/>
    <x v="0"/>
    <x v="5"/>
    <x v="0"/>
  </r>
  <r>
    <n v="434253"/>
    <s v="Bueno días   por necesito realizar reclamo"/>
    <s v="Reclama que se genero dos cobros al realizar la compra.Totem rechazo la primera tarjeta y volvio a intentar con una segunda tarjeta y proceso la compra.Tienda confirma que solo ingreso un pago."/>
    <s v="Sandra"/>
    <x v="2481"/>
    <s v="Contacto fuera de horario"/>
    <x v="28"/>
    <s v="26522"/>
    <x v="5"/>
    <x v="9"/>
    <x v="8"/>
    <m/>
    <s v="Sin responsable"/>
    <s v=""/>
    <x v="7"/>
    <s v="sd"/>
    <d v="2024-09-29T00:00:00"/>
    <s v="17:34"/>
    <x v="0"/>
    <x v="7"/>
    <x v="8"/>
    <x v="3"/>
    <x v="4"/>
    <x v="1"/>
  </r>
  <r>
    <n v="434301"/>
    <s v="Solicitud de Evidencias Contracargos ingresados del 2024-09-27 - Carta: GD12227"/>
    <s v="contracargo"/>
    <s v="Operaciones"/>
    <x v="2482"/>
    <s v=""/>
    <x v="32"/>
    <s v="100294799"/>
    <x v="2"/>
    <x v="18"/>
    <x v="4"/>
    <n v="105"/>
    <s v="Sin responsable"/>
    <s v=""/>
    <x v="186"/>
    <s v="SD"/>
    <d v="2024-09-15T00:00:00"/>
    <s v="11:00-12:00"/>
    <x v="0"/>
    <x v="9"/>
    <x v="8"/>
    <x v="3"/>
    <x v="3"/>
    <x v="1"/>
  </r>
  <r>
    <n v="434415"/>
    <s v="Hola Luis Alberto  según lo conversado telefónicamente le hago llegar este mensaje para poder atender su caso."/>
    <s v="N° 049 solicito un tres leches de chocolate 12 pz  se le entrego una torta de chocolate 12 pz. cliente regresa a tienda por el producto correcto  indica la incomodidad por el tiempo que le tomo regresar a la sede  se le brinda una cortesía. Tienda vendió "/>
    <s v="Luis Alberto"/>
    <x v="2483"/>
    <s v="Libro de reclamaciones - Cortesía"/>
    <x v="20"/>
    <s v="2400116234"/>
    <x v="0"/>
    <x v="4"/>
    <x v="0"/>
    <m/>
    <s v="Tienda Vitrina"/>
    <s v=""/>
    <x v="1"/>
    <s v="SD"/>
    <d v="2024-09-29T00:00:00"/>
    <s v="13:43"/>
    <x v="1"/>
    <x v="2"/>
    <x v="8"/>
    <x v="0"/>
    <x v="1"/>
    <x v="0"/>
  </r>
  <r>
    <n v="434579"/>
    <s v="FEEDBACK RECLAMO PEDIDO EQUIVOCADO TIENDA SAN MIGUEL #434579"/>
    <s v="Pidió torta de chocolate 12p  pero recibió carrot cake 12p. Tienda gestiona envío de pedido correcto."/>
    <s v="Rosario Margarita"/>
    <x v="2484"/>
    <s v="Cortesía"/>
    <x v="2"/>
    <s v="2400116950"/>
    <x v="0"/>
    <x v="4"/>
    <x v="0"/>
    <m/>
    <s v="Tienda Vitrina"/>
    <s v=""/>
    <x v="16"/>
    <s v="sd"/>
    <d v="2024-09-30T00:00:00"/>
    <s v="18:54"/>
    <x v="0"/>
    <x v="2"/>
    <x v="9"/>
    <x v="0"/>
    <x v="1"/>
    <x v="0"/>
  </r>
  <r>
    <n v="434581"/>
    <s v="Hola vine 8.16"/>
    <s v="Reclama que su party box no esta listo y le dijieron que no trabajan con hora exacta si no con rangos.Menciona que la hicieron esperar 10min.Tienda indica que le entregaron en 5min y el cliente ingreso apurada."/>
    <s v="Patty"/>
    <x v="2485"/>
    <s v="Cortesía - factura"/>
    <x v="28"/>
    <s v="100298047"/>
    <x v="2"/>
    <x v="8"/>
    <x v="5"/>
    <m/>
    <s v="Sin responsable"/>
    <s v=""/>
    <x v="152"/>
    <s v="SD"/>
    <d v="2024-10-01T00:00:00"/>
    <s v="08.00-09.00"/>
    <x v="0"/>
    <x v="7"/>
    <x v="9"/>
    <x v="3"/>
    <x v="9"/>
    <x v="1"/>
  </r>
  <r>
    <n v="434607"/>
    <s v="Hola Mario  según lo conversado telefónicamente le hago llegar este mensaje para poder atender su caso."/>
    <s v="No le llego el jugo de naranja de su combo focaccia tienda envia el producto."/>
    <s v="Mario"/>
    <x v="2486"/>
    <s v="con reclamo a agregador"/>
    <x v="0"/>
    <s v="2193768812"/>
    <x v="1"/>
    <x v="4"/>
    <x v="1"/>
    <m/>
    <s v="Tienda Vitrina"/>
    <s v=""/>
    <x v="196"/>
    <s v="SD"/>
    <d v="2024-10-01T00:00:00"/>
    <s v="08:32"/>
    <x v="0"/>
    <x v="0"/>
    <x v="9"/>
    <x v="0"/>
    <x v="33"/>
    <x v="0"/>
  </r>
  <r>
    <n v="434618"/>
    <s v="Hola Marial. Te saluda Gabriela  según lo conversado telefónicamente le hago llegar este mensaje para poder atender su caso."/>
    <s v="no recibio su tarjeta impresa   se envia junto con un detalle."/>
    <s v="Mariale"/>
    <x v="2487"/>
    <s v="Cortesía - EncuestaEC"/>
    <x v="8"/>
    <s v="100299399"/>
    <x v="2"/>
    <x v="15"/>
    <x v="4"/>
    <m/>
    <s v="Tienda Vitrina"/>
    <s v=""/>
    <x v="186"/>
    <s v="sd"/>
    <d v="2024-10-01T00:00:00"/>
    <s v="09:00-10:00"/>
    <x v="0"/>
    <x v="0"/>
    <x v="9"/>
    <x v="0"/>
    <x v="7"/>
    <x v="0"/>
  </r>
  <r>
    <n v="434641"/>
    <s v="Hola una consulta"/>
    <s v="Reclama que su porción de bruselina de vainilla y fresas la galleta estaba muy dura y azucarada.Se le explica caracteristicas del producto.Cliente entiende."/>
    <s v="Katherine"/>
    <x v="2488"/>
    <s v=""/>
    <x v="28"/>
    <s v="SD"/>
    <x v="0"/>
    <x v="4"/>
    <x v="2"/>
    <m/>
    <s v="Sin responsable"/>
    <s v=""/>
    <x v="5"/>
    <s v="SD"/>
    <d v="2024-09-30T00:00:00"/>
    <s v="SD"/>
    <x v="0"/>
    <x v="7"/>
    <x v="9"/>
    <x v="3"/>
    <x v="4"/>
    <x v="1"/>
  </r>
  <r>
    <n v="434653"/>
    <s v="Reclamo mala atención LA ENCALADA Ticket 434653"/>
    <s v="50 minutos de tardanza. Realizó compra con delivery en La Encalada y tienda olvido mandar a crear la guia. Se crea la guía y se envía el producto."/>
    <s v="Hector"/>
    <x v="2489"/>
    <s v="Pedidos Fuera de hora - factura"/>
    <x v="3"/>
    <s v="2400076211"/>
    <x v="0"/>
    <x v="8"/>
    <x v="4"/>
    <m/>
    <s v="Tienda Supervisor"/>
    <s v=""/>
    <x v="4"/>
    <s v="Leandra Pérez"/>
    <d v="2024-10-01T00:00:00"/>
    <s v="10:00-11:00"/>
    <x v="0"/>
    <x v="3"/>
    <x v="9"/>
    <x v="0"/>
    <x v="3"/>
    <x v="0"/>
  </r>
  <r>
    <n v="434690"/>
    <s v="Buenas tardes  acabo de abrir la tortita para mi hijito y es de maracuyá  pedí de fresa"/>
    <s v="reclama que le llegó un producto que no solicitó  se valida que se envió el correcto 01 minimaria cheesecake de maracuyá  se le explica.Cliente entiende."/>
    <s v="Leisly"/>
    <x v="2490"/>
    <s v=""/>
    <x v="28"/>
    <s v="LAMAR-20241001-0001"/>
    <x v="8"/>
    <x v="1"/>
    <x v="11"/>
    <m/>
    <s v="Sin responsable"/>
    <s v=""/>
    <x v="94"/>
    <s v="sd"/>
    <d v="2024-10-01T00:00:00"/>
    <s v="09:44"/>
    <x v="0"/>
    <x v="7"/>
    <x v="9"/>
    <x v="3"/>
    <x v="2"/>
    <x v="1"/>
  </r>
  <r>
    <n v="434707"/>
    <s v="Reclamo calidad de producto San Miguel: Seco ticket #434707"/>
    <s v="reclama que el pollo de su ensalada cobb estaba seco  quemado y duro. Se recoge muestra y tienda indica que se pasaron en cocción en el meerychef. Se envía una nueva ensalada cobb"/>
    <s v="Sofia"/>
    <x v="2491"/>
    <s v="Cortesía - sin reclamo a agregador - Recojo de Muestra"/>
    <x v="1"/>
    <s v="2193782263"/>
    <x v="1"/>
    <x v="4"/>
    <x v="1"/>
    <m/>
    <s v="Tienda Cocina"/>
    <s v="Seco"/>
    <x v="127"/>
    <s v="ayveli"/>
    <d v="2024-10-01T00:00:00"/>
    <s v="13:46"/>
    <x v="0"/>
    <x v="1"/>
    <x v="9"/>
    <x v="0"/>
    <x v="71"/>
    <x v="0"/>
  </r>
  <r>
    <n v="434772"/>
    <s v="Maria Almenara"/>
    <s v="se canceló su evento"/>
    <s v="Yuriko"/>
    <x v="2492"/>
    <s v="devolución"/>
    <x v="7"/>
    <s v="100299360"/>
    <x v="2"/>
    <x v="3"/>
    <x v="4"/>
    <n v="105"/>
    <s v="Sin responsable"/>
    <s v=""/>
    <x v="186"/>
    <s v="SD"/>
    <d v="2024-10-04T00:00:00"/>
    <s v="12:00-13:00"/>
    <x v="0"/>
    <x v="5"/>
    <x v="9"/>
    <x v="3"/>
    <x v="3"/>
    <x v="1"/>
  </r>
  <r>
    <n v="434805"/>
    <s v="FE DE ERRATAS - Reclamo Delivery MA Arenales Ticket:434805"/>
    <s v="cliente se comunica indicando que su caja de alfajores clásico  era un regalo y entregaron boleta   se avisa a tienda e indica que driver tenia ya la indicación  se indica a cliente que daremos nuestro feebaack"/>
    <s v="Ximena"/>
    <x v="2493"/>
    <s v=""/>
    <x v="10"/>
    <s v="100299570"/>
    <x v="2"/>
    <x v="13"/>
    <x v="4"/>
    <m/>
    <s v="Delivery MA"/>
    <s v=""/>
    <x v="6"/>
    <s v="RUDYNESTORINGAPAZ"/>
    <d v="2024-10-01T00:00:00"/>
    <s v="15:00-16:00"/>
    <x v="0"/>
    <x v="6"/>
    <x v="9"/>
    <x v="5"/>
    <x v="5"/>
    <x v="0"/>
  </r>
  <r>
    <n v="434826"/>
    <s v="Hola"/>
    <s v="Cliente solicito un super box y un mini pollo box y recibio una minimaria de bruselina de chocolate &amp; fresas  se consulta con tienda e informan que motorizado se equivoco  envian el producto correcto"/>
    <s v="Cinthia"/>
    <x v="2494"/>
    <s v=""/>
    <x v="10"/>
    <s v="100299584"/>
    <x v="2"/>
    <x v="8"/>
    <x v="4"/>
    <m/>
    <s v="Delivery MA"/>
    <s v=""/>
    <x v="18"/>
    <s v="MIGUELREYES-DANKE"/>
    <d v="2024-10-01T00:00:00"/>
    <s v="17:00-18:00"/>
    <x v="0"/>
    <x v="6"/>
    <x v="9"/>
    <x v="5"/>
    <x v="10"/>
    <x v="0"/>
  </r>
  <r>
    <n v="434838"/>
    <s v="FEEDBACK RECLAMO PEDIDO EQUIVOCADO TIENDA LA MOLINA  #434838"/>
    <s v="Pidio keke de manzana 8pzas le llego 2 tartaletas en porcion  se cordina con tienda el envio"/>
    <s v="Irma Katia"/>
    <x v="2495"/>
    <s v="Cortesía - sin reclamo a agregador - facturaAgregador"/>
    <x v="2"/>
    <s v="1298031522"/>
    <x v="1"/>
    <x v="0"/>
    <x v="3"/>
    <m/>
    <s v="Tienda Vitrina"/>
    <s v=""/>
    <x v="70"/>
    <s v="SD"/>
    <d v="2024-10-01T00:00:00"/>
    <s v="18:02"/>
    <x v="0"/>
    <x v="2"/>
    <x v="9"/>
    <x v="0"/>
    <x v="4"/>
    <x v="0"/>
  </r>
  <r>
    <n v="434881"/>
    <s v="FE DE ERRATAS - Reclamo Delivery Agregador Arenales Ticket:434881"/>
    <s v="Pidió Cheesecake. de frutos rojos de 12p le llegó caja de brownies. Tienda indica que rt cruzó pedidos. Se deriva a cliente a su canal de compra  indica que no le dan solución. Se brinda detalle por cliente crítico autoriz. por Jessica"/>
    <s v="Katty"/>
    <x v="2496"/>
    <s v="Cortesía - sin reclamo a agregador"/>
    <x v="5"/>
    <s v="2193796681"/>
    <x v="1"/>
    <x v="18"/>
    <x v="1"/>
    <m/>
    <s v="Delivery agregadores"/>
    <s v=""/>
    <x v="24"/>
    <s v="sd"/>
    <d v="2024-10-01T00:00:00"/>
    <s v="16:13"/>
    <x v="0"/>
    <x v="4"/>
    <x v="9"/>
    <x v="2"/>
    <x v="13"/>
    <x v="1"/>
  </r>
  <r>
    <n v="434892"/>
    <s v=""/>
    <s v="Reclama que la porcion de torta de chocolate no tiene doble relleno. Tienda indica que todo está bien  envia imagen de donde cortó la porción. No procede."/>
    <s v="Karina"/>
    <x v="2497"/>
    <s v="sin reclamo a agregador"/>
    <x v="28"/>
    <n v="2193807024"/>
    <x v="1"/>
    <x v="2"/>
    <x v="1"/>
    <m/>
    <s v="Sin responsable"/>
    <s v=""/>
    <x v="7"/>
    <s v="sd"/>
    <d v="2024-10-01T00:00:00"/>
    <s v="18:42"/>
    <x v="0"/>
    <x v="7"/>
    <x v="9"/>
    <x v="3"/>
    <x v="4"/>
    <x v="1"/>
  </r>
  <r>
    <n v="434919"/>
    <s v="Estimados  el día de hoy hice un pedido con el correo vanessa_aos@hotmail.com El nro de pedido 100299388 Y no llegaron todos los productos  ahora conversé con la persona que recibió el regalo y me doy con la sorpresa que el topper no está"/>
    <s v="Reclama que a su pedido no le ha llegado su topper de happy brithday que solicito  tienda confirma que no lo enviaron  clienta menciona que ya no requiere el topper  se coordina envio de una porción."/>
    <s v="Vanessa"/>
    <x v="2498"/>
    <s v="Contacto fuera de horario"/>
    <x v="0"/>
    <s v="100299388"/>
    <x v="2"/>
    <x v="17"/>
    <x v="4"/>
    <m/>
    <s v="Tienda Vitrina"/>
    <s v=""/>
    <x v="44"/>
    <s v="sd"/>
    <d v="2024-10-01T00:00:00"/>
    <s v="09:00-10:00"/>
    <x v="0"/>
    <x v="0"/>
    <x v="9"/>
    <x v="0"/>
    <x v="76"/>
    <x v="0"/>
  </r>
  <r>
    <n v="434940"/>
    <s v="Buenos días  quisiera hacer una denuncia hacia uno de sus empleados porfavor debido a que puso en peligro mi integridad física al momento de dejarme un pedido de su empresa  dicho delivery venia de la misma sucursal de Arenales y quisiera aue se tomen ..."/>
    <s v="Reclama que delivery que realizo la entrega de su pedido puso en peligro su integridad física  no se valida información y no responde llamadas."/>
    <s v="sd"/>
    <x v="2499"/>
    <s v=""/>
    <x v="28"/>
    <s v="sd"/>
    <x v="3"/>
    <x v="14"/>
    <x v="6"/>
    <m/>
    <s v="Sin responsable"/>
    <s v=""/>
    <x v="4"/>
    <s v="sd"/>
    <d v="2024-10-02T00:00:00"/>
    <s v="9:17"/>
    <x v="0"/>
    <x v="7"/>
    <x v="9"/>
    <x v="3"/>
    <x v="3"/>
    <x v="1"/>
  </r>
  <r>
    <n v="435053"/>
    <s v="Holaa"/>
    <s v="pedido no entregado.Se vuelve a enviar por demora de 60min."/>
    <s v="Miluska"/>
    <x v="2500"/>
    <s v="Pedidos Fuera de hora - factura"/>
    <x v="4"/>
    <s v="#P28-20241002-0002"/>
    <x v="8"/>
    <x v="2"/>
    <x v="11"/>
    <m/>
    <s v="Sistema"/>
    <s v=""/>
    <x v="186"/>
    <s v="SD"/>
    <d v="2024-10-02T00:00:00"/>
    <s v="12:55"/>
    <x v="0"/>
    <x v="3"/>
    <x v="9"/>
    <x v="4"/>
    <x v="3"/>
    <x v="1"/>
  </r>
  <r>
    <n v="435071"/>
    <s v="COMPROBANTE MARIA ALMENARA"/>
    <s v="Falta comprobante.Pedido express no ingreso y salia como cancelado  se valido en izipay que si ingreso el pago  se envia con tardanza  cliente acepta. Demora de 2h aprox."/>
    <s v="Armandina"/>
    <x v="2501"/>
    <s v=""/>
    <x v="10"/>
    <s v="BO-20241002-0000"/>
    <x v="8"/>
    <x v="5"/>
    <x v="11"/>
    <m/>
    <s v="Sistema"/>
    <s v=""/>
    <x v="186"/>
    <s v="sd"/>
    <d v="2024-10-02T00:00:00"/>
    <s v="12:30"/>
    <x v="0"/>
    <x v="6"/>
    <x v="9"/>
    <x v="4"/>
    <x v="3"/>
    <x v="1"/>
  </r>
  <r>
    <n v="435086"/>
    <s v="Reclamo calidad de producto CAMACHO: plástico ticket #735086"/>
    <s v="Encontró plástico entre el relleno y el bizcochuelo. Calidad indica que la contaminación pudo darse desde planta  reforzo con el equipo de producción. Se envía un nuevo producto al cliente"/>
    <s v="Diana"/>
    <x v="2502"/>
    <s v="Cortesía - Recojo de Muestra"/>
    <x v="15"/>
    <s v="2400082278"/>
    <x v="0"/>
    <x v="7"/>
    <x v="0"/>
    <m/>
    <s v="Producción"/>
    <s v="plástico"/>
    <x v="49"/>
    <s v="sd"/>
    <d v="2024-10-02T00:00:00"/>
    <s v="12:30"/>
    <x v="0"/>
    <x v="1"/>
    <x v="9"/>
    <x v="1"/>
    <x v="4"/>
    <x v="1"/>
  </r>
  <r>
    <n v="435172"/>
    <s v="Hola Gisell  según lo conversado telefónicamente le hago llegar este mensaje para poder atender su caso."/>
    <s v="Solicito Mini Alfajores box por rappi  al momento que la contactaron salio a ver su pedido y no lo encontraba y luego verifico que lo habian dejado afuera de la clinica  se informa que debe contactarse con rappi para presentar su reclamo  se valida con ra"/>
    <s v="Giselle"/>
    <x v="2503"/>
    <s v="con reclamo a agregador"/>
    <x v="5"/>
    <s v="2193867349"/>
    <x v="1"/>
    <x v="1"/>
    <x v="1"/>
    <m/>
    <s v="Delivery agregadores"/>
    <s v=""/>
    <x v="129"/>
    <s v="sd"/>
    <d v="2024-10-02T00:00:00"/>
    <s v="16.38"/>
    <x v="0"/>
    <x v="4"/>
    <x v="9"/>
    <x v="2"/>
    <x v="9"/>
    <x v="1"/>
  </r>
  <r>
    <n v="435175"/>
    <s v="FEEDBACK RECLAMO DELIVERY PROPIO TIENDA ARAMBURU ticket: # 435175"/>
    <s v="Reclama que el delivery no quiso subir al 5to piso de la notaria paino a realizar la entrega y le indicó reiteradas veces que bajara  se informó a coordinadora de motorizados  driver realiza la entrega"/>
    <s v="Vanessa"/>
    <x v="2504"/>
    <s v=""/>
    <x v="10"/>
    <s v="100299916"/>
    <x v="2"/>
    <x v="3"/>
    <x v="4"/>
    <m/>
    <s v="Delivery MA"/>
    <s v=""/>
    <x v="53"/>
    <s v="ROGERCESPEDES-CARGUI"/>
    <d v="2024-10-02T00:00:00"/>
    <s v="17:00-18:00"/>
    <x v="0"/>
    <x v="6"/>
    <x v="9"/>
    <x v="5"/>
    <x v="2"/>
    <x v="0"/>
  </r>
  <r>
    <n v="435229"/>
    <s v="Llamada de 51964540265"/>
    <s v="cliente realiza compra por pedidos ya menciona que realizó el pago con yape se realiza búsqueda pero no se verifica pedido  se deriva con el soporte de su aplicación"/>
    <s v="Matias"/>
    <x v="2505"/>
    <s v=""/>
    <x v="5"/>
    <s v="sd"/>
    <x v="1"/>
    <x v="17"/>
    <x v="3"/>
    <m/>
    <s v="Delivery agregadores"/>
    <s v=""/>
    <x v="106"/>
    <s v="sd"/>
    <d v="2024-10-02T00:00:00"/>
    <s v="20:53"/>
    <x v="0"/>
    <x v="4"/>
    <x v="9"/>
    <x v="2"/>
    <x v="2"/>
    <x v="1"/>
  </r>
  <r>
    <n v="435349"/>
    <s v="hola buenos dias"/>
    <s v="No recibió tarjeta impresa  se envía con un detalle"/>
    <s v="Diego"/>
    <x v="2506"/>
    <s v="Cortesía"/>
    <x v="8"/>
    <s v="100300139"/>
    <x v="2"/>
    <x v="13"/>
    <x v="4"/>
    <m/>
    <s v="Tienda Vitrina"/>
    <s v=""/>
    <x v="186"/>
    <s v="sd"/>
    <d v="2024-10-03T00:00:00"/>
    <s v="12:00-13:00"/>
    <x v="0"/>
    <x v="0"/>
    <x v="9"/>
    <x v="0"/>
    <x v="7"/>
    <x v="0"/>
  </r>
  <r>
    <n v="435388"/>
    <s v="Hola"/>
    <s v="Reclama que no le llego la tarjeta impresa tienda menciona que no le salio el mensaje.Se coordina con tienda el envio de la tarjeta."/>
    <s v="Melanie"/>
    <x v="2507"/>
    <s v=""/>
    <x v="8"/>
    <s v="100300108"/>
    <x v="2"/>
    <x v="1"/>
    <x v="4"/>
    <m/>
    <s v="Sistema"/>
    <s v=""/>
    <x v="186"/>
    <s v="SD"/>
    <d v="2024-10-03T00:00:00"/>
    <s v="12:00-13:00"/>
    <x v="0"/>
    <x v="0"/>
    <x v="9"/>
    <x v="4"/>
    <x v="7"/>
    <x v="1"/>
  </r>
  <r>
    <n v="435437"/>
    <s v="FEEDBACK RECLAMO DELIVERY PROPIO TIENDA MA Barranco #435437"/>
    <s v="Reclama que realizo pedido por la web  coloco la opción de regalo y realizaron el envió del pedido junto con el comprobante  se agradece comunicacion y se pide disculpas."/>
    <s v="Melissa Lady"/>
    <x v="2508"/>
    <s v=""/>
    <x v="10"/>
    <s v="100300147"/>
    <x v="2"/>
    <x v="17"/>
    <x v="4"/>
    <m/>
    <s v="Delivery MA"/>
    <s v=""/>
    <x v="38"/>
    <s v="RUDYNESTORINGAPAZ"/>
    <d v="2024-10-03T00:00:00"/>
    <s v="14:00-15:00"/>
    <x v="0"/>
    <x v="6"/>
    <x v="9"/>
    <x v="5"/>
    <x v="2"/>
    <x v="0"/>
  </r>
  <r>
    <n v="435470"/>
    <s v="Ha enviado una Imagen"/>
    <s v="No llegó tarjeta impresa  se envía con un detalle"/>
    <s v="José Leví Torres Suárez"/>
    <x v="2509"/>
    <s v="Cortesía"/>
    <x v="8"/>
    <s v="100300211"/>
    <x v="2"/>
    <x v="12"/>
    <x v="4"/>
    <m/>
    <s v="Tienda Vitrina"/>
    <s v=""/>
    <x v="186"/>
    <s v="SD"/>
    <d v="2024-10-03T00:00:00"/>
    <s v="15:00-16:00"/>
    <x v="0"/>
    <x v="0"/>
    <x v="9"/>
    <x v="0"/>
    <x v="7"/>
    <x v="0"/>
  </r>
  <r>
    <n v="435540"/>
    <s v="#435540 DEVOLUCION  Milagros Bonifacio S/105.00"/>
    <s v="Anula su pedido por cancelacion del evento."/>
    <s v="Milagros Bonifacio"/>
    <x v="2510"/>
    <s v="devolución"/>
    <x v="7"/>
    <s v="100300285"/>
    <x v="2"/>
    <x v="13"/>
    <x v="4"/>
    <n v="105"/>
    <s v="Sin responsable"/>
    <s v=""/>
    <x v="186"/>
    <s v="SD"/>
    <d v="2024-10-04T00:00:00"/>
    <s v="14:00-15:00"/>
    <x v="0"/>
    <x v="5"/>
    <x v="9"/>
    <x v="3"/>
    <x v="3"/>
    <x v="1"/>
  </r>
  <r>
    <n v="435560"/>
    <s v="#435560 DEVOLUCION (Nataly Huamani + 85.00)"/>
    <s v="Ya no desea la compra"/>
    <s v="Nataly"/>
    <x v="2511"/>
    <s v=""/>
    <x v="7"/>
    <s v="100300332"/>
    <x v="2"/>
    <x v="12"/>
    <x v="5"/>
    <n v="85"/>
    <s v="Sin responsable"/>
    <s v=""/>
    <x v="186"/>
    <s v="SD"/>
    <d v="2024-10-03T00:00:00"/>
    <s v="09:00-10:00"/>
    <x v="0"/>
    <x v="5"/>
    <x v="9"/>
    <x v="3"/>
    <x v="3"/>
    <x v="1"/>
  </r>
  <r>
    <n v="435561"/>
    <s v="Buenas noches"/>
    <s v="reclama que no le llegó su dedicatoria  se verifica que pidió por agregador  se le explica que es beneficio exclusivo de la web."/>
    <s v="Kelly"/>
    <x v="2512"/>
    <s v="sin reclamo a agregador"/>
    <x v="28"/>
    <s v="1299615211"/>
    <x v="1"/>
    <x v="10"/>
    <x v="3"/>
    <m/>
    <s v="Sin responsable"/>
    <s v=""/>
    <x v="37"/>
    <s v="sd"/>
    <d v="2024-10-03T00:00:00"/>
    <s v="17:54"/>
    <x v="0"/>
    <x v="7"/>
    <x v="9"/>
    <x v="3"/>
    <x v="15"/>
    <x v="1"/>
  </r>
  <r>
    <n v="435567"/>
    <s v="Llamada de María Julia Zender"/>
    <s v="Reclama que no le entregaron su pedido en nuestro sistema aparece terminado  se deriva a su agregador."/>
    <s v="María Julia"/>
    <x v="2513"/>
    <s v=""/>
    <x v="5"/>
    <s v="2193954438"/>
    <x v="1"/>
    <x v="8"/>
    <x v="1"/>
    <m/>
    <s v="Delivery agregadores"/>
    <s v=""/>
    <x v="13"/>
    <s v="sd"/>
    <d v="2024-10-03T00:00:00"/>
    <s v="19:27"/>
    <x v="0"/>
    <x v="4"/>
    <x v="9"/>
    <x v="2"/>
    <x v="1"/>
    <x v="1"/>
  </r>
  <r>
    <n v="435569"/>
    <s v="Llamada de 51999775860"/>
    <s v="reclama que el delivery ha dejado la torta en otra dirección. Se le indica que debe contactarse con su canal de compra."/>
    <s v="Hector Palacios"/>
    <x v="2514"/>
    <s v="sin reclamo a agregador"/>
    <x v="5"/>
    <s v="2193954438"/>
    <x v="1"/>
    <x v="8"/>
    <x v="1"/>
    <m/>
    <s v="Delivery agregadores"/>
    <s v=""/>
    <x v="197"/>
    <s v="sd"/>
    <d v="2024-10-03T00:00:00"/>
    <s v="19:27"/>
    <x v="0"/>
    <x v="4"/>
    <x v="9"/>
    <x v="2"/>
    <x v="1"/>
    <x v="1"/>
  </r>
  <r>
    <n v="435580"/>
    <s v="Bienvenida a Belustore 🦄  ¿En qué podemos ayudarte? 💗 En breves minutos te atenderemos✨"/>
    <s v="Reclama que el pedido le llego con el chantilly derramado y agrietado por la parte de arriba. Se valida que es por movimiento  se deriva a su canal de compra. No le dan solución se ofrece detalle autoriz. por Jessica."/>
    <s v="Nataly Alarcón Chamorro"/>
    <x v="2515"/>
    <s v="Cortesía - con reclamo a agregador"/>
    <x v="5"/>
    <s v="1299596628"/>
    <x v="1"/>
    <x v="4"/>
    <x v="3"/>
    <m/>
    <s v="Delivery agregadores"/>
    <s v=""/>
    <x v="37"/>
    <s v="sd"/>
    <d v="2024-10-03T00:00:00"/>
    <s v="17:13"/>
    <x v="0"/>
    <x v="4"/>
    <x v="9"/>
    <x v="2"/>
    <x v="15"/>
    <x v="1"/>
  </r>
  <r>
    <n v="435588"/>
    <s v="FEEDBACK RECLAMO PEDIDO EQUIVOCADO TIENDA ARENALES #435588"/>
    <s v="Solicito una empanada de carne y le entregaron una porción de bruselinas de chocolate y lúcuma  se coordina entrega el pedido correcto."/>
    <s v="Aracely"/>
    <x v="2516"/>
    <s v="Cortesía"/>
    <x v="2"/>
    <s v="2400011203"/>
    <x v="0"/>
    <x v="18"/>
    <x v="0"/>
    <n v="16"/>
    <s v="Tienda Vitrina"/>
    <s v=""/>
    <x v="134"/>
    <s v="SD"/>
    <d v="2024-10-03T00:00:00"/>
    <s v="20:21"/>
    <x v="0"/>
    <x v="2"/>
    <x v="9"/>
    <x v="0"/>
    <x v="4"/>
    <x v="0"/>
  </r>
  <r>
    <n v="435614"/>
    <s v="Libro de Reclamo  La Marina  Ticket #435614"/>
    <s v="MAAL-001-0953 reclama que el keke de plátano de 8pz  estaba amargo y quemado  se le brinda informacion y características del producto  tienda no presenta incidencia."/>
    <s v="Liz Aliaga"/>
    <x v="2517"/>
    <s v="Libro de reclamaciones - con reclamo a agregador"/>
    <x v="11"/>
    <s v="1299847003"/>
    <x v="1"/>
    <x v="12"/>
    <x v="3"/>
    <m/>
    <s v="Sin responsable"/>
    <s v="Agrio / Amargo"/>
    <x v="150"/>
    <s v="SD"/>
    <d v="2024-10-03T00:00:00"/>
    <s v="20:42"/>
    <x v="1"/>
    <x v="7"/>
    <x v="9"/>
    <x v="3"/>
    <x v="11"/>
    <x v="1"/>
  </r>
  <r>
    <n v="435615"/>
    <s v="Libro de reclamos Maria Almenara"/>
    <s v="MAAL-001-0954 Reclama que su cheesecake de maracuyá 12pz estaba muy seco y no era comible  tienda probó una porción e indico que todo bien. No hay evidencia  no responde."/>
    <s v="Maria Fernanda"/>
    <x v="2518"/>
    <s v="Libro de reclamaciones"/>
    <x v="11"/>
    <s v="100300130"/>
    <x v="2"/>
    <x v="19"/>
    <x v="5"/>
    <m/>
    <s v="Sin responsable"/>
    <s v=""/>
    <x v="33"/>
    <s v="sd"/>
    <d v="2024-10-03T00:00:00"/>
    <s v="19:00-20:00"/>
    <x v="1"/>
    <x v="7"/>
    <x v="9"/>
    <x v="3"/>
    <x v="13"/>
    <x v="1"/>
  </r>
  <r>
    <n v="435655"/>
    <s v="Buenos días"/>
    <s v="Reclama que pidio un petit box y le llego una caja de alfajores  se cordina con tienda el envio."/>
    <s v="Mercedes"/>
    <x v="2519"/>
    <s v="Cortesía - sin reclamo a agregador"/>
    <x v="2"/>
    <s v="2193984590"/>
    <x v="1"/>
    <x v="3"/>
    <x v="1"/>
    <m/>
    <s v="Tienda Vitrina"/>
    <s v=""/>
    <x v="6"/>
    <s v="sd"/>
    <d v="2024-10-04T00:00:00"/>
    <s v="9:54"/>
    <x v="0"/>
    <x v="2"/>
    <x v="9"/>
    <x v="0"/>
    <x v="5"/>
    <x v="0"/>
  </r>
  <r>
    <n v="435703"/>
    <s v="Ha enviado una Imagen"/>
    <s v="reclama pesima presentacion de su pie de limon no brinda datos."/>
    <s v="Mariana"/>
    <x v="2520"/>
    <s v=""/>
    <x v="28"/>
    <s v="2400008960"/>
    <x v="0"/>
    <x v="19"/>
    <x v="0"/>
    <m/>
    <s v="Sin responsable"/>
    <s v=""/>
    <x v="15"/>
    <s v="SD"/>
    <d v="2024-10-04T00:00:00"/>
    <s v="12.00-13.00"/>
    <x v="0"/>
    <x v="7"/>
    <x v="9"/>
    <x v="3"/>
    <x v="4"/>
    <x v="1"/>
  </r>
  <r>
    <n v="435711"/>
    <s v="FEEDBACK RECLAMO PEDIDO EQUIVOCADO TIENDA Encalada #435711"/>
    <s v="solicito un mini mixto box  le entregaron un mini pollo box  se coordina con tienda el envió de producto correcto"/>
    <s v="Rocio"/>
    <x v="2521"/>
    <s v="Cortesía"/>
    <x v="2"/>
    <s v="100300342"/>
    <x v="2"/>
    <x v="8"/>
    <x v="5"/>
    <m/>
    <s v="Tienda Vitrina"/>
    <s v=""/>
    <x v="92"/>
    <s v="SD"/>
    <d v="2024-10-04T00:00:00"/>
    <s v="10:00-11:00"/>
    <x v="0"/>
    <x v="2"/>
    <x v="9"/>
    <x v="0"/>
    <x v="9"/>
    <x v="0"/>
  </r>
  <r>
    <n v="435748"/>
    <s v="Hola Kiara  según lo conversado telefónicamente le hago llegar este mensaje para poder atender su caso."/>
    <s v="Indica que no le entregaron su pedido. Se valida que el pago no ingreso y se deriva con su banco."/>
    <s v="Kiara"/>
    <x v="2522"/>
    <s v=""/>
    <x v="28"/>
    <s v="100300349"/>
    <x v="2"/>
    <x v="0"/>
    <x v="4"/>
    <m/>
    <s v="Sin responsable"/>
    <s v=""/>
    <x v="198"/>
    <s v="SD"/>
    <d v="2024-10-04T00:00:00"/>
    <s v="11:00-12:00"/>
    <x v="0"/>
    <x v="7"/>
    <x v="9"/>
    <x v="3"/>
    <x v="9"/>
    <x v="1"/>
  </r>
  <r>
    <n v="435768"/>
    <s v="FEEDBACK RECLAMO PEDIDO EQUIVOCADO TIENDA SAN MIGUEL #435768"/>
    <s v="Pidió tartaleta de frutos rojos personal  pero le dieron una porción torta de chocolate. Tienda envía producto correcto."/>
    <s v="Carmen Talledo Medina"/>
    <x v="2523"/>
    <s v="Cortesía"/>
    <x v="2"/>
    <s v="2400118434"/>
    <x v="0"/>
    <x v="4"/>
    <x v="2"/>
    <m/>
    <s v="Tienda Vitrina"/>
    <s v=""/>
    <x v="7"/>
    <s v="sd"/>
    <d v="2024-10-04T00:00:00"/>
    <s v="13:51"/>
    <x v="0"/>
    <x v="2"/>
    <x v="9"/>
    <x v="0"/>
    <x v="4"/>
    <x v="0"/>
  </r>
  <r>
    <n v="435780"/>
    <s v="Reclamo mala atención Aeropuerto Ticket: 435780"/>
    <s v="Reclama que la cajera conversaba con sus compañeros y no atendía haciendo que haya una demora  adicional brindó información de mala manera. Tienda indica no tener ninguna queja. Cliente no responde."/>
    <s v="Lucia Espinoza Aguilar"/>
    <x v="2524"/>
    <s v=""/>
    <x v="3"/>
    <s v="SD"/>
    <x v="0"/>
    <x v="11"/>
    <x v="0"/>
    <m/>
    <s v="Tienda Vitrina"/>
    <s v=""/>
    <x v="4"/>
    <s v="SD"/>
    <d v="2024-10-04T00:00:00"/>
    <s v="SD"/>
    <x v="0"/>
    <x v="3"/>
    <x v="9"/>
    <x v="0"/>
    <x v="3"/>
    <x v="0"/>
  </r>
  <r>
    <n v="435835"/>
    <s v="Llamada de 51992924464"/>
    <s v="Indica que pagó por pedidos ya con yape pero no ve su compra finalizada. se le deriva a su canal de compras"/>
    <s v="Cecibel"/>
    <x v="2525"/>
    <s v=""/>
    <x v="5"/>
    <s v="SD"/>
    <x v="1"/>
    <x v="10"/>
    <x v="3"/>
    <m/>
    <s v="Delivery agregadores"/>
    <s v=""/>
    <x v="36"/>
    <s v="SD"/>
    <d v="2024-10-04T00:00:00"/>
    <s v="17:50"/>
    <x v="0"/>
    <x v="4"/>
    <x v="9"/>
    <x v="2"/>
    <x v="11"/>
    <x v="1"/>
  </r>
  <r>
    <n v="435856"/>
    <s v="No le pusieron"/>
    <s v="Reclama que no le llego la dedicatoria  se le indica que es un servicio exclusivo de la página web. Por este medio damos aviso pero no se asegura la entrega. Se recomienda a que compre por la página."/>
    <s v="Ruth"/>
    <x v="2526"/>
    <s v="sin reclamo a agregador"/>
    <x v="28"/>
    <s v="1300502043"/>
    <x v="1"/>
    <x v="5"/>
    <x v="3"/>
    <m/>
    <s v="Sin responsable"/>
    <s v=""/>
    <x v="17"/>
    <s v="sd"/>
    <d v="2024-10-04T00:00:00"/>
    <s v="18:29"/>
    <x v="0"/>
    <x v="7"/>
    <x v="9"/>
    <x v="3"/>
    <x v="2"/>
    <x v="1"/>
  </r>
  <r>
    <n v="435868"/>
    <s v="FEEDBACK RECLAMO PEDIDO EQUIVOCADO TIENDA CAMACHO  #435868"/>
    <s v="cliente reclama que pidió empanada de carne y le entregaron empanada de pollo  se coordina con tienda envió."/>
    <s v="Jorge Armando Iturrizaga Santos"/>
    <x v="2527"/>
    <s v="Cortesía"/>
    <x v="2"/>
    <s v="2400052828"/>
    <x v="0"/>
    <x v="7"/>
    <x v="0"/>
    <n v="10"/>
    <s v="Tienda Vitrina"/>
    <s v=""/>
    <x v="35"/>
    <s v="sd"/>
    <d v="2024-10-04T00:00:00"/>
    <s v="18:21"/>
    <x v="0"/>
    <x v="2"/>
    <x v="9"/>
    <x v="0"/>
    <x v="77"/>
    <x v="0"/>
  </r>
  <r>
    <n v="435876"/>
    <s v="Hola  soy Luz Díaz"/>
    <s v="Reclama que no le llego el cheesecake de maracuya 12pz tienda menciona que no tenian la comanda pero que lo enviaron con el mismo driver.Cliente recibio la entrega del faltante."/>
    <s v="Luz Maria"/>
    <x v="2528"/>
    <s v="con reclamo a agregador"/>
    <x v="0"/>
    <s v="2194026093"/>
    <x v="1"/>
    <x v="10"/>
    <x v="1"/>
    <m/>
    <s v="Tienda Vitrina"/>
    <s v=""/>
    <x v="33"/>
    <s v="SD"/>
    <d v="2024-10-04T00:00:00"/>
    <s v="18:30"/>
    <x v="0"/>
    <x v="0"/>
    <x v="9"/>
    <x v="0"/>
    <x v="13"/>
    <x v="0"/>
  </r>
  <r>
    <n v="435885"/>
    <s v="Todo muy mal"/>
    <s v="Indica que enviaron la factura cuando era un regalo.No responde."/>
    <s v="Cleida"/>
    <x v="2529"/>
    <s v="sin télefono"/>
    <x v="28"/>
    <s v="SD"/>
    <x v="3"/>
    <x v="14"/>
    <x v="6"/>
    <m/>
    <s v="Sin responsable"/>
    <s v=""/>
    <x v="4"/>
    <s v="SD"/>
    <d v="2024-10-04T00:00:00"/>
    <s v="SD"/>
    <x v="0"/>
    <x v="7"/>
    <x v="9"/>
    <x v="3"/>
    <x v="3"/>
    <x v="1"/>
  </r>
  <r>
    <n v="435949"/>
    <s v="Hola Valeria. Te saluda Gabriela  según lo conversado telefónicamente le hago llegar este mensaje para poder atender su caso."/>
    <s v="Reclama que faltó entregar 1 keke de limon8pzs.Tienda envía producto faltante"/>
    <s v="Valeria Madueño"/>
    <x v="2530"/>
    <s v="sin reclamo a agregador"/>
    <x v="0"/>
    <s v="2194072491"/>
    <x v="1"/>
    <x v="1"/>
    <x v="1"/>
    <m/>
    <s v="Tienda Vitrina"/>
    <s v=""/>
    <x v="45"/>
    <s v="sd"/>
    <d v="2024-10-05T00:00:00"/>
    <s v="09:21"/>
    <x v="0"/>
    <x v="0"/>
    <x v="9"/>
    <x v="0"/>
    <x v="11"/>
    <x v="0"/>
  </r>
  <r>
    <n v="435965"/>
    <s v="MAAL-001-0955 Libro de reclamo mala atención MA Bolichera Ticket #435965"/>
    <s v="MAAL-001-0955 Reclama que no le dieron atencion preferencial en caja para discapacitados.Menciona que la mesa estaba sucia y que no le dieron las promociones de tortas mas helado.Se agradece comunicacion."/>
    <s v="Milagros Carrasco De La Cruz  "/>
    <x v="2531"/>
    <s v="Libro de reclamaciones - Cortesía"/>
    <x v="12"/>
    <s v="sd"/>
    <x v="0"/>
    <x v="19"/>
    <x v="0"/>
    <n v="16"/>
    <s v="Tienda Vitrina"/>
    <s v=""/>
    <x v="4"/>
    <s v="sd"/>
    <d v="2024-10-04T00:00:00"/>
    <s v="18:15"/>
    <x v="1"/>
    <x v="3"/>
    <x v="9"/>
    <x v="0"/>
    <x v="3"/>
    <x v="0"/>
  </r>
  <r>
    <n v="435981"/>
    <s v="Llamada de 51944705274"/>
    <s v="Reclama que su pedido no llega   se verifica que el pedido ya salió de tienda  se deriva a su soporte."/>
    <s v="Henry"/>
    <x v="2532"/>
    <s v="con reclamo a agregador"/>
    <x v="5"/>
    <s v="1300979442"/>
    <x v="1"/>
    <x v="0"/>
    <x v="3"/>
    <m/>
    <s v="Delivery agregadores"/>
    <s v=""/>
    <x v="17"/>
    <s v="sd"/>
    <d v="2024-10-05T00:00:00"/>
    <s v="09:58"/>
    <x v="0"/>
    <x v="4"/>
    <x v="9"/>
    <x v="2"/>
    <x v="2"/>
    <x v="1"/>
  </r>
  <r>
    <n v="436017"/>
    <s v="FEEDBACK RECLAMO DELIVERY PROPIO TIENDA DOS DE MAYO #436017"/>
    <s v="Reclama que red velvet de 12 pz llego partida a la mitad delivery propio.Se genera un nuevo envio de producto."/>
    <s v="Ana Paula"/>
    <x v="2533"/>
    <s v="Cortesía"/>
    <x v="10"/>
    <s v="100300644"/>
    <x v="2"/>
    <x v="13"/>
    <x v="4"/>
    <m/>
    <s v="Delivery MA"/>
    <s v=""/>
    <x v="37"/>
    <s v="RUDYNESTORINGAPAZ"/>
    <d v="2024-10-05T00:00:00"/>
    <s v="12.00 - 13.00"/>
    <x v="0"/>
    <x v="6"/>
    <x v="9"/>
    <x v="5"/>
    <x v="15"/>
    <x v="0"/>
  </r>
  <r>
    <n v="436028"/>
    <s v="Reclamo mala atención TIENDA SAN MIGUEL Ticket 436028"/>
    <s v="Reclama demora en la atencion no especifica el tiempo.Primero le entregaron la limonadas y despues las porciones y demoraron en darle la boleta.Se agradece comunicacion."/>
    <s v="Susana"/>
    <x v="2534"/>
    <s v="HON"/>
    <x v="3"/>
    <s v="sd"/>
    <x v="0"/>
    <x v="4"/>
    <x v="2"/>
    <m/>
    <s v="Tienda Meser@"/>
    <s v=""/>
    <x v="4"/>
    <s v="sd"/>
    <d v="2024-10-05T00:00:00"/>
    <s v="13:05"/>
    <x v="0"/>
    <x v="3"/>
    <x v="9"/>
    <x v="0"/>
    <x v="3"/>
    <x v="0"/>
  </r>
  <r>
    <n v="436034"/>
    <s v="Hola Liz  según lo conversado telefónicamente le hago llegar este mensaje para poder atender su caso."/>
    <s v="reclama que no le llego la tarjeta impresa  se le indica que se enviara cliente no desea solo nos indica que lo tomemos como un feedback"/>
    <s v="LIz"/>
    <x v="2535"/>
    <s v=""/>
    <x v="8"/>
    <s v="100300748"/>
    <x v="2"/>
    <x v="13"/>
    <x v="4"/>
    <m/>
    <s v="Tienda Vitrina"/>
    <s v=""/>
    <x v="186"/>
    <s v="SD"/>
    <d v="2024-10-05T00:00:00"/>
    <s v="13:00-14:00"/>
    <x v="0"/>
    <x v="0"/>
    <x v="9"/>
    <x v="0"/>
    <x v="7"/>
    <x v="0"/>
  </r>
  <r>
    <n v="436046"/>
    <s v="FEEDBACK RECLAMO DELIVERY PROPIO TIENDA ARENALES # 436046"/>
    <s v="Reclama que el motorizado le levanto la voz al regalado porque el cliente no escuchaba al motorizado en la llamada.Se ofrece disculpas y se agradece comunicacion"/>
    <s v="Kevin Alexander Almeyda Candioti"/>
    <x v="2536"/>
    <s v=""/>
    <x v="10"/>
    <s v="100300563"/>
    <x v="2"/>
    <x v="18"/>
    <x v="4"/>
    <m/>
    <s v="Delivery MA"/>
    <s v=""/>
    <x v="7"/>
    <s v="JOAQUINMIRANDA-DANKE"/>
    <d v="2024-10-04T00:00:00"/>
    <s v="16:00-17:00"/>
    <x v="0"/>
    <x v="6"/>
    <x v="9"/>
    <x v="5"/>
    <x v="4"/>
    <x v="0"/>
  </r>
  <r>
    <n v="436065"/>
    <s v="María Almenara reclamo MAAL-001-095 6"/>
    <s v="MAAL-001-0956 solicito la compra de una torta chocolate 12p y love box. Tienda le indico 20 minutos. El cliente regreso a la hora y no lo tenían listo. Tienda indica que fue su error  le devuelve el monto de love box y se ofrece detalle."/>
    <s v="Wilson"/>
    <x v="2537"/>
    <s v="Libro de reclamaciones - Cortesía"/>
    <x v="21"/>
    <s v="SD"/>
    <x v="0"/>
    <x v="10"/>
    <x v="0"/>
    <m/>
    <s v="Tienda Cajer@"/>
    <s v=""/>
    <x v="11"/>
    <s v="SD"/>
    <d v="2024-10-05T00:00:00"/>
    <s v="14:35"/>
    <x v="1"/>
    <x v="3"/>
    <x v="9"/>
    <x v="0"/>
    <x v="9"/>
    <x v="0"/>
  </r>
  <r>
    <n v="436086"/>
    <s v="Ha"/>
    <s v="Pidió una porción de cheesecake de frutos rojos y le llegó una 1 cheesecake de frutos rojos 12p. Por indicación del zonal tienda hace recojo del producto y envían el producto correcto."/>
    <s v="Roxana Chaparro"/>
    <x v="2538"/>
    <s v="Se cambia producto al cliente - sin reclamo a agregador"/>
    <x v="2"/>
    <s v="2194099101"/>
    <x v="1"/>
    <x v="12"/>
    <x v="1"/>
    <m/>
    <s v="Tienda Vitrina"/>
    <s v=""/>
    <x v="24"/>
    <s v="sd"/>
    <d v="2024-10-05T00:00:00"/>
    <s v="14:22"/>
    <x v="0"/>
    <x v="2"/>
    <x v="9"/>
    <x v="0"/>
    <x v="13"/>
    <x v="0"/>
  </r>
  <r>
    <n v="436089"/>
    <s v="Buenas tardes...yo grabe mi departamento...y veo que en el boleto no estaba...y el repartidor lo dejo en la recepción...y no me llamaron ni al teléfono"/>
    <s v="reclama que no le avisamos que su pedido estaba en recepción. Driver nos informa que el personal de seguridad del edificio le solicito los datos y le indico que el mismo se contactaria con la cliente  se le informa ello al cliente."/>
    <s v="Noelia Ramos"/>
    <x v="2539"/>
    <s v=""/>
    <x v="28"/>
    <s v="100300762"/>
    <x v="2"/>
    <x v="13"/>
    <x v="4"/>
    <m/>
    <s v="Sin responsable"/>
    <s v=""/>
    <x v="18"/>
    <s v="sd"/>
    <d v="2024-10-05T00:00:00"/>
    <s v="15:00-16:00"/>
    <x v="0"/>
    <x v="7"/>
    <x v="9"/>
    <x v="3"/>
    <x v="10"/>
    <x v="1"/>
  </r>
  <r>
    <n v="436101"/>
    <s v="Hola"/>
    <s v="Movimiento  se le explica que damos la indicación al delivery que lo lleve con bastante cuidado y se deriva al cliente a su soporte."/>
    <s v="Vanezza"/>
    <x v="2540"/>
    <s v="con reclamo a agregador"/>
    <x v="5"/>
    <s v="1301284205"/>
    <x v="1"/>
    <x v="6"/>
    <x v="3"/>
    <m/>
    <s v="Delivery agregadores"/>
    <s v=""/>
    <x v="18"/>
    <s v="sd"/>
    <d v="2024-10-05T00:00:00"/>
    <s v="14:48"/>
    <x v="0"/>
    <x v="4"/>
    <x v="9"/>
    <x v="2"/>
    <x v="10"/>
    <x v="1"/>
  </r>
  <r>
    <n v="436117"/>
    <s v="Ha enviado una Imagen: Hola   el cumpleañero era renzo"/>
    <s v="Le llego una dedicatoria de otro pedido. Se ofrece disculpas y se coordina con tienda el envío."/>
    <s v="Marcia Alessandra Vasquez Cardenas"/>
    <x v="2541"/>
    <s v=""/>
    <x v="14"/>
    <s v="100297254"/>
    <x v="2"/>
    <x v="13"/>
    <x v="4"/>
    <m/>
    <s v="Tienda Vitrina"/>
    <s v=""/>
    <x v="186"/>
    <s v="sd"/>
    <d v="2024-10-05T00:00:00"/>
    <s v="12:00-13:00"/>
    <x v="0"/>
    <x v="0"/>
    <x v="9"/>
    <x v="0"/>
    <x v="14"/>
    <x v="0"/>
  </r>
  <r>
    <n v="436124"/>
    <s v="Llamada de 51949311052"/>
    <s v="Indica que el motorizado no entregó el pedido pero marcó en el aplicativo que sí. se deriva a su canal de compras"/>
    <s v="Yadelith Noel Noel"/>
    <x v="2542"/>
    <s v="sin reclamo a agregador"/>
    <x v="5"/>
    <s v="2194110875"/>
    <x v="1"/>
    <x v="10"/>
    <x v="1"/>
    <m/>
    <s v="Delivery agregadores"/>
    <s v=""/>
    <x v="7"/>
    <s v="SD"/>
    <d v="2024-10-05T00:00:00"/>
    <s v="16:16"/>
    <x v="0"/>
    <x v="4"/>
    <x v="9"/>
    <x v="2"/>
    <x v="4"/>
    <x v="1"/>
  </r>
  <r>
    <n v="436127"/>
    <s v="Buenas tardes acabo de estar en la encalada  se me antojo un alfajor después de un mes ohhh me doy con la sorpresa que el manjar estaba aguado no es el manjar de siempre ustedes ganan la mejor pastelería del año y bajan la calidad"/>
    <s v="reclama que el manjar del alfajor que compró estaba aguado  no cuenta con evidencias  tienda menciona que es un lote nuevo de producto  se le indica que nuestra receta es la misma y que no ha variado."/>
    <s v="Elizabeth"/>
    <x v="2543"/>
    <s v=""/>
    <x v="28"/>
    <s v="2400077526"/>
    <x v="0"/>
    <x v="8"/>
    <x v="0"/>
    <m/>
    <s v="Sin responsable"/>
    <s v=""/>
    <x v="89"/>
    <s v="sd"/>
    <d v="2024-10-05T00:00:00"/>
    <s v="17:34"/>
    <x v="0"/>
    <x v="7"/>
    <x v="9"/>
    <x v="3"/>
    <x v="3"/>
    <x v="1"/>
  </r>
  <r>
    <n v="436140"/>
    <s v="Reclamo mala atención  LA MOLINA Ticket:436140"/>
    <s v="Solicitó entrega para el día 07/10 pero se envió 05/10  producto regresó a tienda  se pondrá a la venta."/>
    <s v="Atilio Aldo"/>
    <x v="2544"/>
    <s v=""/>
    <x v="2"/>
    <s v="2400059943"/>
    <x v="0"/>
    <x v="0"/>
    <x v="4"/>
    <m/>
    <s v="Tienda Vitrina"/>
    <s v=""/>
    <x v="9"/>
    <s v="sd"/>
    <d v="2024-10-05T00:00:00"/>
    <s v="17:00-18:00"/>
    <x v="0"/>
    <x v="2"/>
    <x v="9"/>
    <x v="0"/>
    <x v="8"/>
    <x v="0"/>
  </r>
  <r>
    <n v="436149"/>
    <s v="FEEDBACK RECLAMO DELIVERY PROPIO TIENDA ENCALADA # 436149"/>
    <s v="Reclama que sus mini tartaletas box llegaron movidos.  Se ofrece disculpa y el envío de un nuevo box."/>
    <s v="Alejandro Ferrari Navea"/>
    <x v="2545"/>
    <s v="Cortesía"/>
    <x v="10"/>
    <s v="100300598"/>
    <x v="2"/>
    <x v="8"/>
    <x v="4"/>
    <m/>
    <s v="Delivery MA"/>
    <s v=""/>
    <x v="124"/>
    <s v="MIGUELREYES-DANKE"/>
    <d v="2024-10-05T00:00:00"/>
    <s v="18:00-19:00"/>
    <x v="0"/>
    <x v="6"/>
    <x v="9"/>
    <x v="5"/>
    <x v="9"/>
    <x v="0"/>
  </r>
  <r>
    <n v="436154"/>
    <s v="Reclamo elemento extraño tienda chorrillos: tapa ticket #436154"/>
    <s v="Reclama haber encontrado una tapa de plástico en el relleno del merengado de fresa dentro del producto. Se recoge muestra y se ofrece un nuevo producto. Calidad indica que la contaminación fue en tienda."/>
    <s v="Jackeline"/>
    <x v="2546"/>
    <s v="Cortesía - Recojo de Muestra"/>
    <x v="15"/>
    <s v="2400036507"/>
    <x v="0"/>
    <x v="6"/>
    <x v="0"/>
    <n v="99"/>
    <s v="Tienda Decorado"/>
    <s v="Otro"/>
    <x v="112"/>
    <s v="SD"/>
    <d v="2024-10-05T00:00:00"/>
    <s v="17:13"/>
    <x v="0"/>
    <x v="1"/>
    <x v="9"/>
    <x v="0"/>
    <x v="1"/>
    <x v="0"/>
  </r>
  <r>
    <n v="436177"/>
    <s v="Hola Rosa!  gracias por contactarnos. Te saluda Pamela  me brinda tu numero de teléfono para poder ayudarte 🤗"/>
    <s v="cliente reclama que no le gusto por mucho manjar y que es innecesario el chocolate blanco rallado. Se le indica que son las características de esa torta y que nuestra receta sigue siendo la misma de siempre. Cliente conforme."/>
    <s v="Rosa Soto Silvera "/>
    <x v="2547"/>
    <s v="no comprador"/>
    <x v="28"/>
    <s v="100300312"/>
    <x v="2"/>
    <x v="3"/>
    <x v="4"/>
    <m/>
    <s v="Sin responsable"/>
    <s v=""/>
    <x v="34"/>
    <s v="sd"/>
    <d v="2024-10-05T00:00:00"/>
    <s v="08:00-09:00"/>
    <x v="0"/>
    <x v="7"/>
    <x v="9"/>
    <x v="3"/>
    <x v="1"/>
    <x v="1"/>
  </r>
  <r>
    <n v="436183"/>
    <s v="María Almenara"/>
    <s v="cliente reclama que le cobraron por yape y su pedido no se proceso  se deriva con su canal de compra."/>
    <s v="Rossy"/>
    <x v="2548"/>
    <s v=""/>
    <x v="5"/>
    <s v="sd"/>
    <x v="1"/>
    <x v="15"/>
    <x v="3"/>
    <m/>
    <s v="Delivery agregadores"/>
    <s v=""/>
    <x v="18"/>
    <s v="SD"/>
    <d v="2024-10-05T00:00:00"/>
    <s v="SD"/>
    <x v="0"/>
    <x v="4"/>
    <x v="9"/>
    <x v="2"/>
    <x v="10"/>
    <x v="1"/>
  </r>
  <r>
    <n v="436249"/>
    <s v="Gracias por malograr el cumple de mi mamá."/>
    <s v="Reclama que la dedicatoria está mal  pidió Feliz día mamá  y colocarón feliz día papá. Tienda envía imagen de comanda y dice feliz día papá. Se ofrece detalle más envío de dedicatoria."/>
    <s v="Gustavo de la Torre Casal"/>
    <x v="2549"/>
    <s v="Cortesía"/>
    <x v="28"/>
    <s v="2400058323"/>
    <x v="0"/>
    <x v="2"/>
    <x v="0"/>
    <m/>
    <s v="Sin responsable"/>
    <s v=""/>
    <x v="13"/>
    <s v="sd"/>
    <d v="2024-10-06T00:00:00"/>
    <s v="11:56"/>
    <x v="0"/>
    <x v="7"/>
    <x v="9"/>
    <x v="3"/>
    <x v="1"/>
    <x v="1"/>
  </r>
  <r>
    <n v="436255"/>
    <s v="Buenas tuve un inconveniente con mi pedido"/>
    <s v="solicito una minimaria de chocolate/ love box clásico  le llego una minimaria blue velvet y no llego el box clásico  se coordinara envió para fecha programada con cliente."/>
    <s v="Emilia Málaga"/>
    <x v="2550"/>
    <s v="Cortesía - sin reclamo a agregador"/>
    <x v="2"/>
    <s v="2194150759"/>
    <x v="1"/>
    <x v="5"/>
    <x v="1"/>
    <m/>
    <s v="Tienda Vitrina"/>
    <s v=""/>
    <x v="38"/>
    <s v="SD"/>
    <d v="2024-10-05T00:00:00"/>
    <s v="21:12"/>
    <x v="0"/>
    <x v="2"/>
    <x v="9"/>
    <x v="0"/>
    <x v="2"/>
    <x v="0"/>
  </r>
  <r>
    <n v="436273"/>
    <s v="Llamada de LIzbet Zaragosaa Zaragosa"/>
    <s v="Reclama pérdida de billetera  no está segura si lo dejó en caja  en mesa o en el estacionamiento. Se indica que se validará las cámaras y se dará detalle. Tienda le indica al cliente que no dejó billetera después de validar cámaras"/>
    <s v="Lizbeth"/>
    <x v="2551"/>
    <s v=""/>
    <x v="28"/>
    <s v="sd"/>
    <x v="0"/>
    <x v="0"/>
    <x v="2"/>
    <m/>
    <s v="Sin responsable"/>
    <s v=""/>
    <x v="186"/>
    <s v="sd"/>
    <d v="2024-10-06T00:00:00"/>
    <s v="11:30"/>
    <x v="0"/>
    <x v="7"/>
    <x v="9"/>
    <x v="3"/>
    <x v="3"/>
    <x v="1"/>
  </r>
  <r>
    <n v="436311"/>
    <s v="Buenas tardes   acabo de hacer un pedido por pedidos ya pero no de porque me salio error sin embargo ya se efectuó el pago. Por favor pueden verificar le envío el voucher para que me puedan enviar mi pedido  Fue una porción 3 leche de chocolate y un cr..."/>
    <s v="Indica que pagó por yape su compra por pedidos y le salió error de compra. Se le deriva a su canal de atención"/>
    <s v="Cindy Álvarez"/>
    <x v="2552"/>
    <s v=""/>
    <x v="5"/>
    <s v="SD"/>
    <x v="1"/>
    <x v="3"/>
    <x v="3"/>
    <m/>
    <s v="Delivery agregadores"/>
    <s v=""/>
    <x v="18"/>
    <s v="SD"/>
    <d v="2024-10-06T00:00:00"/>
    <s v="16:07"/>
    <x v="0"/>
    <x v="4"/>
    <x v="9"/>
    <x v="2"/>
    <x v="10"/>
    <x v="1"/>
  </r>
  <r>
    <n v="436315"/>
    <s v="Llamada de 51940244825"/>
    <s v="Colocó mal la dirección de entrega y reclama que pagará otra vez delivery  se le explica como elegir dirección la próxima e indica que sigamos gestionando con la cliente Cecilia del caso 436312"/>
    <s v="Paulo"/>
    <x v="2553"/>
    <s v="no comprador"/>
    <x v="28"/>
    <s v="100300900"/>
    <x v="2"/>
    <x v="19"/>
    <x v="4"/>
    <m/>
    <s v="Sin responsable"/>
    <s v=""/>
    <x v="199"/>
    <s v="SD"/>
    <d v="2024-10-06T00:00:00"/>
    <s v="15:00-16:00"/>
    <x v="0"/>
    <x v="7"/>
    <x v="9"/>
    <x v="3"/>
    <x v="9"/>
    <x v="1"/>
  </r>
  <r>
    <n v="436319"/>
    <s v="Llamada de Cynthia Granadino"/>
    <s v="cliente reclama que en su tarjeta impresa tiene el nombre de regalado y no del comprador  se revisa que la impresión es correcto  cliente entiende la informacion y agradece"/>
    <s v="Cynthia"/>
    <x v="2554"/>
    <s v=""/>
    <x v="28"/>
    <s v="100300964"/>
    <x v="2"/>
    <x v="1"/>
    <x v="5"/>
    <m/>
    <s v="Sin responsable"/>
    <s v=""/>
    <x v="16"/>
    <s v="sd"/>
    <d v="2024-10-06T00:00:00"/>
    <s v="16:00-17:00"/>
    <x v="0"/>
    <x v="7"/>
    <x v="9"/>
    <x v="3"/>
    <x v="1"/>
    <x v="1"/>
  </r>
  <r>
    <n v="436321"/>
    <s v="Llamada de 51925857365"/>
    <s v="Indica que pagó por yape su compra por pedidos ya pero que no le aparece pagado. Se le deriva a su canal de atención"/>
    <s v="Betty"/>
    <x v="2555"/>
    <s v=""/>
    <x v="5"/>
    <s v="SD"/>
    <x v="1"/>
    <x v="9"/>
    <x v="3"/>
    <m/>
    <s v="Delivery agregadores"/>
    <s v=""/>
    <x v="7"/>
    <s v="SD"/>
    <d v="2024-10-06T00:00:00"/>
    <s v="17:09"/>
    <x v="0"/>
    <x v="4"/>
    <x v="9"/>
    <x v="2"/>
    <x v="4"/>
    <x v="1"/>
  </r>
  <r>
    <n v="436326"/>
    <s v="FEEDBACK RECLAMO DELIVERY PROPIO TIENDA DOS DE MAYO #436326"/>
    <s v="reclama que no la llamaron para el aviso de entrega de su pedido  motorizado indica que no llamó  que solo dejó en recepción  se piden las disculpas del caso"/>
    <s v="Jiselina Fababa Rios"/>
    <x v="2556"/>
    <s v=""/>
    <x v="10"/>
    <s v="100300985"/>
    <x v="2"/>
    <x v="13"/>
    <x v="4"/>
    <m/>
    <s v="Delivery MA"/>
    <s v=""/>
    <x v="17"/>
    <s v="BRYANLAROSA-DANKE"/>
    <d v="2024-10-06T00:00:00"/>
    <s v="16:00-17:00"/>
    <x v="0"/>
    <x v="6"/>
    <x v="9"/>
    <x v="5"/>
    <x v="2"/>
    <x v="0"/>
  </r>
  <r>
    <n v="436337"/>
    <s v="Hola Carolina"/>
    <s v="pidió varios productos  no le llegó 01 salsa pesto en fussilli  se da aviso a tienda y se envía el producto faltante"/>
    <s v="Jenny Llanos"/>
    <x v="2557"/>
    <s v="sin reclamo a agregador"/>
    <x v="0"/>
    <s v="2194234195"/>
    <x v="1"/>
    <x v="1"/>
    <x v="1"/>
    <m/>
    <s v="Tienda Vitrina"/>
    <s v=""/>
    <x v="161"/>
    <s v="sd"/>
    <d v="2024-10-06T00:00:00"/>
    <s v="19:07"/>
    <x v="0"/>
    <x v="0"/>
    <x v="9"/>
    <x v="0"/>
    <x v="78"/>
    <x v="0"/>
  </r>
  <r>
    <n v="436362"/>
    <s v="Hola Joyce  según lo conversado telefónicamente le hago llegar este mensaje para poder atender su caso."/>
    <s v="menciona que no le entregaron keke de manzana 8p   tienda indica que al momento de entregan la factura le indicaron que faltaba entregar el producto  nos mencionan que se estaba activando."/>
    <s v="Yoisy"/>
    <x v="2558"/>
    <s v=""/>
    <x v="28"/>
    <s v="2400001757"/>
    <x v="0"/>
    <x v="20"/>
    <x v="2"/>
    <m/>
    <s v="Sin responsable"/>
    <s v=""/>
    <x v="19"/>
    <s v="SD"/>
    <d v="2024-10-06T00:00:00"/>
    <s v="20:00"/>
    <x v="0"/>
    <x v="7"/>
    <x v="9"/>
    <x v="3"/>
    <x v="11"/>
    <x v="1"/>
  </r>
  <r>
    <n v="436405"/>
    <s v="María Almenara"/>
    <s v="13 minutos de retraso  tienda no tenía el pedido listo. Se ofrece disculpas."/>
    <s v="Briggtte Bermudez"/>
    <x v="2559"/>
    <s v="factura"/>
    <x v="4"/>
    <s v="100300599"/>
    <x v="2"/>
    <x v="13"/>
    <x v="5"/>
    <m/>
    <s v="Tienda Vitrina"/>
    <s v=""/>
    <x v="55"/>
    <s v="sd"/>
    <d v="2024-10-07T00:00:00"/>
    <s v="10:00-11:00"/>
    <x v="0"/>
    <x v="3"/>
    <x v="9"/>
    <x v="0"/>
    <x v="9"/>
    <x v="0"/>
  </r>
  <r>
    <n v="436452"/>
    <s v="Reclamo calidad de producto Bolivar: mala presentación ticket #436452"/>
    <s v="Su mini cheescake de maracuya llego con el chantilly derretido  el tiempo que tardo el motorizado en llevarlo fue de 10 minutos. Se ofrece disculpas y una nueva mini."/>
    <s v="Milagros"/>
    <x v="2560"/>
    <s v="Cortesía"/>
    <x v="1"/>
    <s v="100301092"/>
    <x v="2"/>
    <x v="5"/>
    <x v="4"/>
    <m/>
    <s v="Tienda Decorado"/>
    <s v="Mala presentación"/>
    <x v="94"/>
    <s v="SD"/>
    <d v="2024-10-07T00:00:00"/>
    <s v="11:00-12:00"/>
    <x v="0"/>
    <x v="1"/>
    <x v="9"/>
    <x v="0"/>
    <x v="2"/>
    <x v="0"/>
  </r>
  <r>
    <n v="436456"/>
    <s v="FEEDBACK RECLAMO PEDIDO EQUIVOCADO TIENDA BARRANCO #436456"/>
    <s v="El cliente ingresó erroneo su dirección  se envió pedido con rappicargo pero estaba errada la dirección ingresada por cp. Se gestiona recojo en tienda de cortesía ya que el pedido no regresó."/>
    <s v="Andrés Blanco"/>
    <x v="2561"/>
    <s v="Cortesía"/>
    <x v="2"/>
    <s v="100301090"/>
    <x v="2"/>
    <x v="17"/>
    <x v="4"/>
    <m/>
    <s v="Central de Pedidos"/>
    <s v=""/>
    <x v="26"/>
    <s v="sd"/>
    <d v="2024-10-07T00:00:00"/>
    <s v="14:00-15:00"/>
    <x v="0"/>
    <x v="2"/>
    <x v="9"/>
    <x v="1"/>
    <x v="15"/>
    <x v="1"/>
  </r>
  <r>
    <n v="436458"/>
    <s v="ALERTA FALLA EN EC -  ticket :436458"/>
    <s v="tardanza 44 minutos  cliente llegó a recoger 01 red velvet 12 pz pero no estaba preparado  el pedido no ingresó por falla en el sistema  se da aviso a tienda para que realice la entrega."/>
    <s v="Marleny"/>
    <x v="2562"/>
    <s v="ECommerce/webFalla"/>
    <x v="4"/>
    <s v="100300712"/>
    <x v="2"/>
    <x v="8"/>
    <x v="5"/>
    <m/>
    <s v="Sistema"/>
    <s v=""/>
    <x v="186"/>
    <s v="sd"/>
    <d v="2024-10-07T00:00:00"/>
    <s v="11:00-12:00"/>
    <x v="0"/>
    <x v="3"/>
    <x v="9"/>
    <x v="4"/>
    <x v="3"/>
    <x v="1"/>
  </r>
  <r>
    <n v="436482"/>
    <s v="Libro de reclamos MAAL - 057 mala  atención  Ticket436482"/>
    <s v="N° 57 Cliente reclama su tostada francesa estaba quemada  que solo le dieron cuchillos para comer y que solo había una persona atendiendo. Tienda no le cobró al cliente lo que consumió por lo sucedido. Se agradece feedback"/>
    <s v="Sandra Luna"/>
    <x v="2563"/>
    <s v="Libro de reclamaciones"/>
    <x v="12"/>
    <s v="2400077660"/>
    <x v="0"/>
    <x v="8"/>
    <x v="2"/>
    <m/>
    <s v="Tienda"/>
    <s v=""/>
    <x v="4"/>
    <s v="SD"/>
    <d v="2024-10-06T00:00:00"/>
    <s v="12:58"/>
    <x v="1"/>
    <x v="3"/>
    <x v="9"/>
    <x v="0"/>
    <x v="3"/>
    <x v="0"/>
  </r>
  <r>
    <n v="436484"/>
    <s v="Hola Andrea. Te saluda Gabriela  según lo conversado telefónicamente le hago llegar este mensaje para poder atender su caso."/>
    <s v="Pedido llegó movido  se deriva a su soporte. Fue compensado con 64 créditos."/>
    <s v="Andrea Olivo"/>
    <x v="2564"/>
    <s v="con reclamo a agregador"/>
    <x v="5"/>
    <s v="2194262856"/>
    <x v="1"/>
    <x v="4"/>
    <x v="1"/>
    <m/>
    <s v="Delivery agregadores"/>
    <s v=""/>
    <x v="18"/>
    <s v="Delivery pedidos YA"/>
    <d v="2024-10-06T00:00:00"/>
    <s v="21:38"/>
    <x v="0"/>
    <x v="4"/>
    <x v="9"/>
    <x v="2"/>
    <x v="10"/>
    <x v="1"/>
  </r>
  <r>
    <n v="436487"/>
    <s v="Ha enviado una Imagen"/>
    <s v="Realiza compra de torta chocolate 12p por pedidos ya  torta llegó totalmente movida.Se deriva con su canal de compra."/>
    <s v="Liz"/>
    <x v="2565"/>
    <s v="sin reclamo a agregador"/>
    <x v="5"/>
    <s v="1303055583"/>
    <x v="1"/>
    <x v="15"/>
    <x v="3"/>
    <m/>
    <s v="Delivery agregadores"/>
    <s v=""/>
    <x v="13"/>
    <s v="Delivery pedidos YA"/>
    <d v="2024-10-07T00:00:00"/>
    <s v="12:02"/>
    <x v="0"/>
    <x v="4"/>
    <x v="9"/>
    <x v="2"/>
    <x v="1"/>
    <x v="1"/>
  </r>
  <r>
    <n v="436491"/>
    <s v="Solicitud de Evidencias Contracargos ingresados del 2024-10-02 al 2024-10-04 - Carta: GD12371"/>
    <s v="contracargo"/>
    <s v="SD"/>
    <x v="2566"/>
    <s v=""/>
    <x v="32"/>
    <s v="100293666"/>
    <x v="2"/>
    <x v="19"/>
    <x v="4"/>
    <n v="96"/>
    <s v="Sin responsable"/>
    <s v=""/>
    <x v="186"/>
    <s v="SD"/>
    <d v="2024-09-11T00:00:00"/>
    <s v="13:00-14:00"/>
    <x v="0"/>
    <x v="9"/>
    <x v="9"/>
    <x v="3"/>
    <x v="3"/>
    <x v="1"/>
  </r>
  <r>
    <n v="436573"/>
    <s v="María Almenara"/>
    <s v="Reclama que se equivocó de dirección. Didi no le entrego su producto y no le quieren devolver el costo. Se le pide que se contacte con su agregador."/>
    <s v="Heidy Marisela Rivero"/>
    <x v="2567"/>
    <s v="sin reclamo a agregador"/>
    <x v="5"/>
    <s v="5764635550636116693"/>
    <x v="1"/>
    <x v="10"/>
    <x v="7"/>
    <m/>
    <s v="Delivery agregadores"/>
    <s v=""/>
    <x v="37"/>
    <s v="sd"/>
    <d v="2024-10-07T00:00:00"/>
    <s v="15:01"/>
    <x v="0"/>
    <x v="4"/>
    <x v="9"/>
    <x v="2"/>
    <x v="15"/>
    <x v="1"/>
  </r>
  <r>
    <n v="436580"/>
    <s v="Buenas tardes"/>
    <s v="13 min con retraso"/>
    <s v="Estefanía Marisol"/>
    <x v="2568"/>
    <s v=""/>
    <x v="4"/>
    <s v="100301162"/>
    <x v="2"/>
    <x v="3"/>
    <x v="4"/>
    <m/>
    <s v="SD"/>
    <s v=""/>
    <x v="200"/>
    <s v="sd"/>
    <d v="2024-10-07T00:00:00"/>
    <s v="14:00-15:00"/>
    <x v="0"/>
    <x v="3"/>
    <x v="9"/>
    <x v="1"/>
    <x v="10"/>
    <x v="1"/>
  </r>
  <r>
    <n v="436624"/>
    <s v="Reclamo calidad de producto San miguel : Quemado  ticket #436624"/>
    <s v="Tostadas francesas quemadas y no tienen un buen sabor. Calidad menciona que es por la sarten. Se envia nuevo producto."/>
    <s v="Sheila"/>
    <x v="2569"/>
    <s v="Cortesía - sin reclamo a agregador"/>
    <x v="1"/>
    <s v="1303263290"/>
    <x v="1"/>
    <x v="4"/>
    <x v="3"/>
    <m/>
    <s v="Tienda Cocina"/>
    <s v="Quemado"/>
    <x v="201"/>
    <s v="SD"/>
    <d v="2024-10-07T00:00:00"/>
    <s v="16:42"/>
    <x v="0"/>
    <x v="1"/>
    <x v="9"/>
    <x v="0"/>
    <x v="79"/>
    <x v="0"/>
  </r>
  <r>
    <n v="436671"/>
    <s v="Hola buenas noches"/>
    <s v="Reclama que su pedido no llega y tiene 90 minutos de demora.Tienda menciona que se confundio de nro de orden con una reprogramacion.Se envia la orden con prioridad."/>
    <s v="Valeria Osorio"/>
    <x v="2570"/>
    <s v=""/>
    <x v="4"/>
    <s v="100300173"/>
    <x v="2"/>
    <x v="12"/>
    <x v="4"/>
    <m/>
    <s v="Tienda Vitrina"/>
    <s v=""/>
    <x v="16"/>
    <s v="sd"/>
    <d v="2024-10-07T00:00:00"/>
    <s v="17:00-18:00"/>
    <x v="0"/>
    <x v="3"/>
    <x v="9"/>
    <x v="0"/>
    <x v="1"/>
    <x v="0"/>
  </r>
  <r>
    <n v="436685"/>
    <s v="Llamada de 51975349150"/>
    <s v="60 minutos de demora  pedido se quedo en Cancelado.Se envia con un detalle"/>
    <s v="Victoria  Peña"/>
    <x v="2571"/>
    <s v="ECommerce/webFalla - Cortesía"/>
    <x v="4"/>
    <s v="ARAM-000000608"/>
    <x v="8"/>
    <x v="3"/>
    <x v="11"/>
    <m/>
    <s v="Sistema"/>
    <s v=""/>
    <x v="186"/>
    <s v="SD"/>
    <d v="2024-10-07T00:00:00"/>
    <s v="19:37"/>
    <x v="0"/>
    <x v="3"/>
    <x v="9"/>
    <x v="4"/>
    <x v="3"/>
    <x v="1"/>
  </r>
  <r>
    <n v="436719"/>
    <s v="Reclamo mala atención - Tienda La Mar Ticket:436719"/>
    <s v="Cliente queria comprar un combo  desayuno pero como es alergica al cafe queria cambiarlo por una infusión  tienda le indico que podían cambiarlo por agua o  por un costo extra leche. Tambien se le dió otras opciones de desayuno y no quiso. Se toma feedbac"/>
    <s v="Jimena Del Sante"/>
    <x v="2572"/>
    <s v=""/>
    <x v="3"/>
    <s v="SD"/>
    <x v="0"/>
    <x v="1"/>
    <x v="2"/>
    <m/>
    <s v="Tienda Meser@"/>
    <s v=""/>
    <x v="4"/>
    <s v="SD"/>
    <d v="2024-10-08T00:00:00"/>
    <s v="7:30"/>
    <x v="0"/>
    <x v="3"/>
    <x v="9"/>
    <x v="0"/>
    <x v="3"/>
    <x v="0"/>
  </r>
  <r>
    <n v="436753"/>
    <s v="#436753 DEVOLUCION Solsire Gomez Bravo  99.00"/>
    <s v="cliente solicito por error dos tortas  se anula un producto  se procesa devolución por 99.00  se indica plazo- tambien se realiza cambio de fecha de entrega antes 09-10 ahora 10-10"/>
    <s v="Solsire Gomez Bravo"/>
    <x v="2573"/>
    <s v="devolución"/>
    <x v="7"/>
    <s v="100301371"/>
    <x v="2"/>
    <x v="13"/>
    <x v="4"/>
    <n v="99"/>
    <s v="Sin responsable"/>
    <s v=""/>
    <x v="186"/>
    <s v="sd"/>
    <d v="2024-10-08T00:00:00"/>
    <s v="10:00-11:00"/>
    <x v="0"/>
    <x v="5"/>
    <x v="9"/>
    <x v="3"/>
    <x v="3"/>
    <x v="1"/>
  </r>
  <r>
    <n v="436845"/>
    <s v="Libro de reclamos MAAL-001-0957 La Molina Ticket 436845"/>
    <s v="MAAL-001-0957 Minutos después de realizar la compra por web se comunica al call solicitando cambio de tienda para el recojo. Asesora no identifica que la compra recien lo había realiazado y no le acepta el cambio. Cliente solicita la devolución  se ofrece"/>
    <s v="Ruth Medina  Castillo"/>
    <x v="2574"/>
    <s v="devolución"/>
    <x v="12"/>
    <s v="100301476"/>
    <x v="2"/>
    <x v="0"/>
    <x v="5"/>
    <n v="99"/>
    <s v="Atención al cliente"/>
    <s v=""/>
    <x v="82"/>
    <s v="Gabriela"/>
    <d v="2024-10-08T00:00:00"/>
    <s v="18:00-19:00"/>
    <x v="1"/>
    <x v="3"/>
    <x v="9"/>
    <x v="1"/>
    <x v="1"/>
    <x v="1"/>
  </r>
  <r>
    <n v="436865"/>
    <s v="Exactamente en que parte de plaza norte   porque no vi video ubicando"/>
    <s v="No recibió su tarjeta impresa tienda menciona que tiene problemas con la impresora.Se envia la tarjeta con una galleta."/>
    <s v="Yuriko Guevara"/>
    <x v="2575"/>
    <s v="Cortesía"/>
    <x v="8"/>
    <s v="100301484"/>
    <x v="2"/>
    <x v="20"/>
    <x v="5"/>
    <m/>
    <s v="Tienda Vitrina"/>
    <s v=""/>
    <x v="186"/>
    <s v="sd"/>
    <d v="2024-10-08T00:00:00"/>
    <s v="18:00-19:00"/>
    <x v="0"/>
    <x v="0"/>
    <x v="9"/>
    <x v="0"/>
    <x v="7"/>
    <x v="0"/>
  </r>
  <r>
    <n v="436883"/>
    <s v="Reclamo calidad de producto SAN MIGUEL: Mala presentación ticket #436883"/>
    <s v="Reclama que 2 de las 4 empanadas de pollo tiene  poquisimo pollo y mucha cebolla calidad menciona que no hay un peso exacto para el pollo.Se ofrece nuevo envio pero no desea."/>
    <s v="Jeaneth"/>
    <x v="2576"/>
    <s v=""/>
    <x v="1"/>
    <s v="2400120517"/>
    <x v="0"/>
    <x v="4"/>
    <x v="0"/>
    <m/>
    <s v="Producción"/>
    <s v="Incompleto / Sin ingrediente"/>
    <x v="35"/>
    <s v="sd"/>
    <d v="2024-10-08T00:00:00"/>
    <s v="19:05"/>
    <x v="0"/>
    <x v="1"/>
    <x v="9"/>
    <x v="1"/>
    <x v="77"/>
    <x v="1"/>
  </r>
  <r>
    <n v="436889"/>
    <s v="Hola Alexandra. Te saluda Gabriela  según lo conversado telefónicamente le hago llegar este mensaje para poder atender su caso."/>
    <s v="No le gustó la textura de una minimaria bruselina de lucuma que compró 2024-10-07 21:23  pero se consumió 2024-10-08 18:00  se explica delicadeza del producto."/>
    <s v="Alexandra"/>
    <x v="2577"/>
    <s v=""/>
    <x v="28"/>
    <s v="2194329942"/>
    <x v="1"/>
    <x v="10"/>
    <x v="1"/>
    <m/>
    <s v="Sin responsable"/>
    <s v=""/>
    <x v="2"/>
    <s v="sd"/>
    <d v="2024-10-07T00:00:00"/>
    <s v="21:03"/>
    <x v="0"/>
    <x v="7"/>
    <x v="9"/>
    <x v="3"/>
    <x v="2"/>
    <x v="1"/>
  </r>
  <r>
    <n v="436909"/>
    <s v="Hola Rosa nos contactamos para conversar sobre su atencion en el local  nos comunicamos de Maria Almenara  con relación a una consulta sobre tu pedido efectuado.  En caso no puedas atendernos por esta vía  puedes  comunicarte con nosotros al 6429751. Q..."/>
    <s v="reclama demora en atencion por parte de la cajera tienda menciona que tenian varios pedidos en espera pero que no demoraron. No responde llamadas."/>
    <s v="Rosa"/>
    <x v="2578"/>
    <s v=""/>
    <x v="4"/>
    <s v="sd"/>
    <x v="0"/>
    <x v="11"/>
    <x v="0"/>
    <m/>
    <s v="Tienda Cajer@"/>
    <s v=""/>
    <x v="186"/>
    <s v="SD"/>
    <d v="2024-10-08T00:00:00"/>
    <s v="20:00-21:00"/>
    <x v="0"/>
    <x v="3"/>
    <x v="9"/>
    <x v="0"/>
    <x v="3"/>
    <x v="0"/>
  </r>
  <r>
    <n v="436938"/>
    <s v="Llamada de Silvia"/>
    <s v="Cliente indica que le cobraron por yape pero que no aparece su compra en pedidos ya. Se hace la búsqueda no se encuentra. Se deriva con su canal de compra"/>
    <s v="Silvia"/>
    <x v="2579"/>
    <s v=""/>
    <x v="5"/>
    <s v="sd"/>
    <x v="1"/>
    <x v="0"/>
    <x v="3"/>
    <m/>
    <s v="Delivery agregadores"/>
    <s v=""/>
    <x v="34"/>
    <s v="sd"/>
    <d v="2024-10-09T00:00:00"/>
    <s v="09:00"/>
    <x v="0"/>
    <x v="4"/>
    <x v="9"/>
    <x v="2"/>
    <x v="1"/>
    <x v="1"/>
  </r>
  <r>
    <n v="436964"/>
    <s v="Hola Angie  según lo conversado telefónicamente le hago llegar este mensaje para poder atender su caso."/>
    <s v="Reclama que no colocaron las frambuesas en su torta.  No tiene foto. Indica que la torta llegó totalmente sellado. Tienda indica que siempre lo colocan. Se indica que es importante la foto para hacer las verificaciones. Se  deriva a su soporte"/>
    <s v="Angie Salas Ccasani"/>
    <x v="2580"/>
    <s v="sin reclamo a agregador"/>
    <x v="28"/>
    <s v="2194415190"/>
    <x v="1"/>
    <x v="18"/>
    <x v="1"/>
    <m/>
    <s v="Sin responsable"/>
    <s v=""/>
    <x v="84"/>
    <s v="SD"/>
    <d v="2024-10-09T00:00:00"/>
    <s v="19:43"/>
    <x v="0"/>
    <x v="7"/>
    <x v="9"/>
    <x v="3"/>
    <x v="2"/>
    <x v="1"/>
  </r>
  <r>
    <n v="436972"/>
    <s v="Hola"/>
    <s v="Pidió box kids  no le llego petit 2 sweet box  1 topper dinosaurio  delivery MA entrego los productos faltantes a otro cliente  se envia lo faltante y lo entregado incorrectamente. Motorizado asumirá."/>
    <s v="Claudia Hualpa"/>
    <x v="2581"/>
    <s v="Cortesía"/>
    <x v="0"/>
    <s v="100301575"/>
    <x v="2"/>
    <x v="18"/>
    <x v="4"/>
    <m/>
    <s v="Delivery MA"/>
    <s v=""/>
    <x v="202"/>
    <s v="Juan Pablo"/>
    <d v="2024-10-09T00:00:00"/>
    <s v="11:00-12:00"/>
    <x v="0"/>
    <x v="0"/>
    <x v="9"/>
    <x v="5"/>
    <x v="9"/>
    <x v="0"/>
  </r>
  <r>
    <n v="436979"/>
    <s v="Buen día  si puso un comentario opcional que la torta había llegado movida y que tengan precaución de ello al movilizarlo"/>
    <s v="Menciona que su pedido llegó movido de la base pero que el producto llegó bien  no tiene imágenes y solo quiere dejar sus comentarios"/>
    <s v="Sheyla Armas Flores"/>
    <x v="2582"/>
    <s v="EncuestaEC"/>
    <x v="28"/>
    <s v="100300136"/>
    <x v="2"/>
    <x v="7"/>
    <x v="4"/>
    <m/>
    <s v="Sin responsable"/>
    <s v=""/>
    <x v="23"/>
    <s v="SD"/>
    <d v="2024-10-09T00:00:00"/>
    <s v="10.00-11.00"/>
    <x v="0"/>
    <x v="7"/>
    <x v="9"/>
    <x v="3"/>
    <x v="2"/>
    <x v="1"/>
  </r>
  <r>
    <n v="437022"/>
    <s v="Atención Libro de reclamos Maria Almenara"/>
    <s v="MAAL-001-0958 indica solicitó factura con su agregador y le llego boleta  se ofrece disculpas y se realiza el cambio"/>
    <s v="Analucia"/>
    <x v="2583"/>
    <s v="Libro de reclamaciones - facturaAgregador"/>
    <x v="27"/>
    <s v="1304644460"/>
    <x v="1"/>
    <x v="17"/>
    <x v="3"/>
    <m/>
    <s v="Sistema"/>
    <s v=""/>
    <x v="13"/>
    <s v="SD"/>
    <d v="2024-10-09T00:00:00"/>
    <s v="13:56"/>
    <x v="1"/>
    <x v="3"/>
    <x v="9"/>
    <x v="4"/>
    <x v="1"/>
    <x v="1"/>
  </r>
  <r>
    <n v="437027"/>
    <s v="Llamada de 51904370552"/>
    <s v="indica que el driver lo llamo para  que cancelara el pedido por que no tenia mochila pero cliente consulta si lo puede recoger por que esta cerca se consulta con tienda y nos indican que si lo puede recoger se le indica al cliente que lo reporte desde su "/>
    <s v="Nicolas Baluarte Galarce"/>
    <x v="2584"/>
    <s v="con reclamo a agregador"/>
    <x v="5"/>
    <s v="2194460661"/>
    <x v="1"/>
    <x v="12"/>
    <x v="1"/>
    <n v="5.19"/>
    <s v="Delivery agregadores"/>
    <s v=""/>
    <x v="16"/>
    <s v="sd"/>
    <d v="2024-10-09T00:00:00"/>
    <s v="14.13"/>
    <x v="0"/>
    <x v="4"/>
    <x v="9"/>
    <x v="2"/>
    <x v="1"/>
    <x v="1"/>
  </r>
  <r>
    <n v="437076"/>
    <s v="Buenas tardes"/>
    <s v="Solicito una porción de bruselina de Vainilla &amp; fresa e indica que no tenia Manjar blanco  no tiene evidencia y menciona que es la tercera vez desde abril.Tienda reviso el lote y esta correcto.Se ofrecio una porcion por insistente."/>
    <s v="Rosa Chavarri Vizarreta"/>
    <x v="2585"/>
    <s v=""/>
    <x v="28"/>
    <s v="2400080700"/>
    <x v="0"/>
    <x v="1"/>
    <x v="0"/>
    <m/>
    <s v="Sin responsable"/>
    <s v=""/>
    <x v="5"/>
    <s v="sd"/>
    <d v="2024-10-09T00:00:00"/>
    <s v="17:01"/>
    <x v="0"/>
    <x v="7"/>
    <x v="9"/>
    <x v="3"/>
    <x v="4"/>
    <x v="1"/>
  </r>
  <r>
    <n v="437083"/>
    <s v="Buenos dias"/>
    <s v="Solicito una Bruselina de Vainilla &amp; Fresas de 12 pz y le llego con la dedicatoria incorrecta  tienda envia la dedicatoria correcta al cliente."/>
    <s v="Bruno Tijero"/>
    <x v="2586"/>
    <s v=""/>
    <x v="14"/>
    <s v="100301600"/>
    <x v="2"/>
    <x v="13"/>
    <x v="4"/>
    <m/>
    <s v="Tienda Vitrina"/>
    <s v=""/>
    <x v="186"/>
    <s v="sd"/>
    <d v="2024-10-09T00:00:00"/>
    <s v="17.00-18.00"/>
    <x v="0"/>
    <x v="0"/>
    <x v="9"/>
    <x v="0"/>
    <x v="14"/>
    <x v="0"/>
  </r>
  <r>
    <n v="437087"/>
    <s v="Llamada de 51934951781"/>
    <s v="Reclama que no le llego cubierto a su pedido  es pedido por aplicativo y no coloco la opción de agregar cubierto  se le brinda información. No procede reclamo."/>
    <s v="Dafne Huerta"/>
    <x v="2587"/>
    <s v="sin reclamo a agregador"/>
    <x v="28"/>
    <s v="2194473436"/>
    <x v="1"/>
    <x v="4"/>
    <x v="1"/>
    <m/>
    <s v="Sin responsable"/>
    <s v=""/>
    <x v="169"/>
    <s v="sd"/>
    <d v="2024-10-09T00:00:00"/>
    <s v="17:27"/>
    <x v="0"/>
    <x v="7"/>
    <x v="9"/>
    <x v="3"/>
    <x v="4"/>
    <x v="1"/>
  </r>
  <r>
    <n v="437120"/>
    <s v="Hola nunca me entregaron el pedido 100300954"/>
    <s v="reclama que no esta listo su pedido  cliente genero cambio de tienda a chorrillos al ver el producto indico que mejor lo volveria a cambiar porque era muy grande.Se acerco a tienda camacho sin avisar.Se explica y se entrega pedido."/>
    <s v="Anthony Miu"/>
    <x v="2588"/>
    <s v=""/>
    <x v="28"/>
    <s v="100300954"/>
    <x v="2"/>
    <x v="7"/>
    <x v="5"/>
    <m/>
    <s v="Sin responsable"/>
    <s v=""/>
    <x v="37"/>
    <s v="Sin respondable"/>
    <d v="2024-10-09T00:00:00"/>
    <s v="11:00-12:00"/>
    <x v="0"/>
    <x v="7"/>
    <x v="9"/>
    <x v="3"/>
    <x v="15"/>
    <x v="1"/>
  </r>
  <r>
    <n v="437137"/>
    <s v="Hola Yamileth  según lo conversado telefónicamente le hago llegar este mensaje para poder atender su caso."/>
    <s v="Reclama que demoraron 40 minutos para la entrega de su bruselina de vainilla con fresas.Tienda indico que tenian pedidos pendientes. Se ofrece detalle para recojo en tienda."/>
    <s v="Yamileth Xiomara Pomajulca Unsibay"/>
    <x v="2589"/>
    <s v="Cortesía"/>
    <x v="4"/>
    <s v="2400061031"/>
    <x v="0"/>
    <x v="0"/>
    <x v="0"/>
    <m/>
    <s v="Tienda Vitrina"/>
    <s v=""/>
    <x v="203"/>
    <s v="sd"/>
    <d v="2024-10-09T00:00:00"/>
    <s v="17:20"/>
    <x v="0"/>
    <x v="3"/>
    <x v="9"/>
    <x v="0"/>
    <x v="8"/>
    <x v="0"/>
  </r>
  <r>
    <n v="437207"/>
    <s v="Ha enviado una Imagen"/>
    <s v="reclama que no le llegó 01 Cajita de brownies clásica  cliente envió un rappi a recoger su pedido  se valida con tienda que se envió el pedido completo  se le indica que debe reportarlo con su aplicativo"/>
    <s v="Giancarlos Sosa Lescano"/>
    <x v="2590"/>
    <s v=""/>
    <x v="28"/>
    <s v="100301844"/>
    <x v="2"/>
    <x v="10"/>
    <x v="5"/>
    <m/>
    <s v="Sin responsable"/>
    <s v=""/>
    <x v="90"/>
    <s v="sd"/>
    <d v="2024-10-10T00:00:00"/>
    <s v="12:00-13:00"/>
    <x v="0"/>
    <x v="7"/>
    <x v="9"/>
    <x v="3"/>
    <x v="3"/>
    <x v="1"/>
  </r>
  <r>
    <n v="437222"/>
    <s v="Reclamo mala atención Aeropuerto  437222"/>
    <s v="demoraron 15 minutos en la entrega de su pedido  porción bruselina  2 cheescake  empanadas y bebidas   Comenta falta de personal no se dan abasto  para la atención  se le brinda informacion  se realiza el feedback respectivo"/>
    <s v="Carlos"/>
    <x v="2591"/>
    <s v="HON"/>
    <x v="3"/>
    <s v="SD"/>
    <x v="0"/>
    <x v="11"/>
    <x v="0"/>
    <m/>
    <s v="Tienda Vitrina"/>
    <s v=""/>
    <x v="4"/>
    <s v="SD"/>
    <d v="2024-10-10T00:00:00"/>
    <s v="13:37"/>
    <x v="0"/>
    <x v="3"/>
    <x v="9"/>
    <x v="0"/>
    <x v="3"/>
    <x v="0"/>
  </r>
  <r>
    <n v="437239"/>
    <s v="Llamada de 51923329395"/>
    <s v="Reclama que su pedido realizado el día de ayer hasta ahora no llega  se brinda información y se deriva a su soporte"/>
    <s v="Fernando"/>
    <x v="2592"/>
    <s v=""/>
    <x v="5"/>
    <s v="sd"/>
    <x v="1"/>
    <x v="10"/>
    <x v="3"/>
    <m/>
    <s v="Delivery agregadores"/>
    <s v=""/>
    <x v="4"/>
    <s v="sd"/>
    <d v="2024-10-09T00:00:00"/>
    <s v="12:00"/>
    <x v="0"/>
    <x v="4"/>
    <x v="9"/>
    <x v="2"/>
    <x v="3"/>
    <x v="1"/>
  </r>
  <r>
    <n v="437266"/>
    <s v="Ha enviado una Imagen"/>
    <s v="Reclama que no le llego 1 porción de frutos rojos  se coordina con tienda el envió."/>
    <s v="Eward Aguilar yavar"/>
    <x v="2593"/>
    <s v="sin reclamo a agregador"/>
    <x v="0"/>
    <s v="1305418195"/>
    <x v="1"/>
    <x v="6"/>
    <x v="3"/>
    <m/>
    <s v="Tienda Vitrina"/>
    <s v=""/>
    <x v="75"/>
    <s v="sd"/>
    <d v="2024-10-10T00:00:00"/>
    <s v="15:11"/>
    <x v="0"/>
    <x v="0"/>
    <x v="9"/>
    <x v="0"/>
    <x v="4"/>
    <x v="0"/>
  </r>
  <r>
    <n v="437363"/>
    <s v="ESTA BIEN EL LUGAR  PERO TAMPOCO ES LO MEJOR DEL.MUNDO EN CUANTO A AMBIENTES  LA ATENCION SI MUY AMABLES PERO RESPECTO A LOS PRECIOS  NO SE USTEDES PERO QUIZAS ESTE PASANDO QUE SOY MUY TACAÑO  PERO LA VERDAD QUE PROBE SABORES MUY PARECIDOS POR NO DECIR..."/>
    <s v="El lugar es agradable y la atención es amable  pero los precios me parecen elevados considerando que hay opciones similares a la mitad de precio. En general  es una buena opción  aunque depende de cada uno."/>
    <s v="Marcos"/>
    <x v="2594"/>
    <s v="Google MB 3 - Rating: 3"/>
    <x v="28"/>
    <s v="sd"/>
    <x v="0"/>
    <x v="6"/>
    <x v="6"/>
    <m/>
    <s v="Sin responsable"/>
    <s v=""/>
    <x v="18"/>
    <s v="sd"/>
    <d v="2024-10-10T00:00:00"/>
    <s v="sd"/>
    <x v="0"/>
    <x v="7"/>
    <x v="9"/>
    <x v="3"/>
    <x v="10"/>
    <x v="1"/>
  </r>
  <r>
    <n v="437392"/>
    <s v="Reclamo mala atención San Miguel Ticket: 437392"/>
    <s v="Reclama 12 min de demora  la atención del cajero era muy parco  se le piden las disculpas y se indica que se tomaran la medidas correctivas. Cliente conforme"/>
    <s v="Jose"/>
    <x v="2595"/>
    <s v=""/>
    <x v="3"/>
    <s v="SD"/>
    <x v="0"/>
    <x v="4"/>
    <x v="0"/>
    <m/>
    <s v="Tienda Cajer@"/>
    <s v=""/>
    <x v="4"/>
    <s v="sd"/>
    <d v="2024-10-10T00:00:00"/>
    <s v="20:35"/>
    <x v="0"/>
    <x v="3"/>
    <x v="9"/>
    <x v="0"/>
    <x v="3"/>
    <x v="0"/>
  </r>
  <r>
    <n v="437461"/>
    <s v="Buenos días  el día de hoy realice un pedido de cheescake de frutos rojos  no es la primera vez que hago este pedido y el tamaño es abismalmente distinto muy pequeño  parecía dos tajadas de torta y encima no llenaba el plástico que le bordea."/>
    <s v="Reclama tamaño de minimaria cheesecake de frutos rojos  se explican dimensiones del producto. Se agradece feedback."/>
    <s v="Milagros Canario"/>
    <x v="2596"/>
    <s v="sin reclamo a agregador"/>
    <x v="28"/>
    <s v="2194592775"/>
    <x v="1"/>
    <x v="6"/>
    <x v="1"/>
    <m/>
    <s v="Sin responsable"/>
    <s v=""/>
    <x v="53"/>
    <s v="sin responsable"/>
    <d v="2024-10-11T00:00:00"/>
    <s v="10:53"/>
    <x v="0"/>
    <x v="7"/>
    <x v="9"/>
    <x v="3"/>
    <x v="2"/>
    <x v="1"/>
  </r>
  <r>
    <n v="437504"/>
    <s v="Solicitud de Evidencias Contracargos ingresados del 2024-10-10 - Carta: GD12535"/>
    <s v="Contra cargo"/>
    <s v="SD"/>
    <x v="2597"/>
    <s v=""/>
    <x v="32"/>
    <s v="100295558"/>
    <x v="2"/>
    <x v="13"/>
    <x v="4"/>
    <n v="55"/>
    <s v="Sin responsable"/>
    <s v=""/>
    <x v="186"/>
    <s v="sd"/>
    <d v="2024-10-18T00:00:00"/>
    <s v="08:00-09:00"/>
    <x v="0"/>
    <x v="9"/>
    <x v="9"/>
    <x v="3"/>
    <x v="3"/>
    <x v="1"/>
  </r>
  <r>
    <n v="437517"/>
    <s v="Hola Entregaron mal el pedido q hice"/>
    <s v="reclama le llego una dedicatoria incorrecta  se verifica que si se mandó mal. Se avisa a la tienda  no desea se envie la dedicatoria correcta. Se agradece comunicación."/>
    <s v="Valeska"/>
    <x v="2598"/>
    <s v=""/>
    <x v="14"/>
    <s v="100302061"/>
    <x v="2"/>
    <x v="13"/>
    <x v="4"/>
    <m/>
    <s v="Tienda Vitrina"/>
    <s v=""/>
    <x v="186"/>
    <s v="SD"/>
    <d v="2024-10-11T00:00:00"/>
    <s v="11:00-12:00"/>
    <x v="0"/>
    <x v="0"/>
    <x v="9"/>
    <x v="0"/>
    <x v="14"/>
    <x v="0"/>
  </r>
  <r>
    <n v="437540"/>
    <s v="#437540 DEVOLUCION Rocio Reyes Delgado S/105"/>
    <s v="motivos personales"/>
    <s v="Rocio Reyes Delgado"/>
    <x v="2599"/>
    <s v="devolución"/>
    <x v="7"/>
    <s v="100302106"/>
    <x v="2"/>
    <x v="5"/>
    <x v="4"/>
    <n v="105"/>
    <s v="Sin responsable"/>
    <s v=""/>
    <x v="186"/>
    <s v="sd"/>
    <d v="2024-10-11T00:00:00"/>
    <s v="17:00-18:00"/>
    <x v="0"/>
    <x v="5"/>
    <x v="9"/>
    <x v="3"/>
    <x v="3"/>
    <x v="1"/>
  </r>
  <r>
    <n v="437549"/>
    <s v="Hola Katherine  según lo conversado telefónicamente le hago llegar este mensaje para poder atender su caso."/>
    <s v="En su primer intento de pago el cajero le indico que el pago no paso  paso nuevamente la tarjeta y si proceso la el pago. Al revisar Le han debitado dos veces  tienda informa que no logro sacar el cierre porque fallo el POS. Se indica esperar que el banco."/>
    <s v="Katherine Durand"/>
    <x v="2600"/>
    <s v="devolución"/>
    <x v="28"/>
    <s v="2400081149"/>
    <x v="0"/>
    <x v="1"/>
    <x v="0"/>
    <m/>
    <s v="Sin responsable"/>
    <s v=""/>
    <x v="61"/>
    <s v="sd"/>
    <d v="2024-10-11T00:00:00"/>
    <s v="13:41"/>
    <x v="0"/>
    <x v="7"/>
    <x v="9"/>
    <x v="3"/>
    <x v="2"/>
    <x v="1"/>
  </r>
  <r>
    <n v="437610"/>
    <s v="Hola"/>
    <s v="reclama que encontro papel en su torta de chocolate 12pz  no recibe llamadas y no quiere brindar la muestra.Se ofrece love box autorizado por jessica."/>
    <s v="Andrea"/>
    <x v="2601"/>
    <s v="Cortesía"/>
    <x v="28"/>
    <s v="sd"/>
    <x v="1"/>
    <x v="4"/>
    <x v="3"/>
    <m/>
    <s v="Sin responsable"/>
    <s v="papel manteca"/>
    <x v="13"/>
    <s v="sd"/>
    <d v="2024-10-10T00:00:00"/>
    <s v="16:00"/>
    <x v="0"/>
    <x v="7"/>
    <x v="9"/>
    <x v="3"/>
    <x v="1"/>
    <x v="1"/>
  </r>
  <r>
    <n v="437653"/>
    <s v="Reclamo mala atención - tienda San Miguel Ticket: 437653"/>
    <s v="Reclama que mesero casi obliga a dar propinas y que indicó que no les dan nada del RC a ellos. Tienda indica que no indican monto para las propinas. Se explica al cliente sobre el rc  se ofrece detalle como disculpa por la atención"/>
    <s v="Luis Mario Velázquez Farías"/>
    <x v="2602"/>
    <s v="Cortesía"/>
    <x v="3"/>
    <s v="SD"/>
    <x v="0"/>
    <x v="4"/>
    <x v="2"/>
    <m/>
    <s v="Tienda Meser@"/>
    <s v=""/>
    <x v="4"/>
    <s v="SD"/>
    <d v="2024-10-11T00:00:00"/>
    <s v="19:30"/>
    <x v="0"/>
    <x v="3"/>
    <x v="9"/>
    <x v="0"/>
    <x v="3"/>
    <x v="0"/>
  </r>
  <r>
    <n v="437733"/>
    <s v="Excelentes productos lastima que la atención es pésima en el local de metro de la marina aparte de eso sus trabajadores no tienen valores. Deberían hacerles exámenes psicológicos a los colaboradores."/>
    <s v="clienta indica que los chicos de tienda san miguel no tienen valores y deberían  hacerse un exámen psicologico. Comenta que recibió maltrato psicologico. No birnda datos n más información"/>
    <s v="SD"/>
    <x v="2603"/>
    <s v="sin télefono"/>
    <x v="3"/>
    <s v="SD"/>
    <x v="0"/>
    <x v="4"/>
    <x v="0"/>
    <m/>
    <s v="SD"/>
    <s v=""/>
    <x v="4"/>
    <s v="SD"/>
    <d v="2024-10-12T00:00:00"/>
    <s v="SD"/>
    <x v="0"/>
    <x v="3"/>
    <x v="9"/>
    <x v="1"/>
    <x v="3"/>
    <x v="1"/>
  </r>
  <r>
    <n v="437766"/>
    <s v="FEEDBACK RECLAMO PEDIDO EQUIVOCADO TIENDA Camacho #437766"/>
    <s v="pidió 01 porción de pie de limón le llegó 01 porción de keke de limón  se da aviso a tienda y se envía el producto correcto."/>
    <s v="Laura Cabello Caballero"/>
    <x v="2604"/>
    <s v="Cortesía - sin reclamo a agregador"/>
    <x v="2"/>
    <s v="2194720720"/>
    <x v="1"/>
    <x v="7"/>
    <x v="1"/>
    <m/>
    <s v="Tienda Vitrina"/>
    <s v=""/>
    <x v="59"/>
    <s v="sd"/>
    <d v="2024-10-12T00:00:00"/>
    <s v="15:59"/>
    <x v="0"/>
    <x v="2"/>
    <x v="9"/>
    <x v="0"/>
    <x v="4"/>
    <x v="0"/>
  </r>
  <r>
    <n v="437822"/>
    <s v="Reclamo elemento extraño TIENDA DOS DE MAYO: plastico ticket #437822"/>
    <s v="encontro plastico en el merengue de la porcion de pie de limon  se coordina envio de porcion de torta de chocolate. Cliente boto el elemento."/>
    <s v="Christina"/>
    <x v="2605"/>
    <s v="Cortesía"/>
    <x v="15"/>
    <s v="2400068887"/>
    <x v="0"/>
    <x v="13"/>
    <x v="0"/>
    <m/>
    <s v="Producción"/>
    <s v="plástico"/>
    <x v="15"/>
    <s v="sd"/>
    <d v="2024-10-12T00:00:00"/>
    <s v="18:45"/>
    <x v="0"/>
    <x v="1"/>
    <x v="9"/>
    <x v="1"/>
    <x v="4"/>
    <x v="1"/>
  </r>
  <r>
    <n v="437826"/>
    <s v="Reclamo mala atención  Encalada Ticket #437826"/>
    <s v="Tienen buenos postres y productos  sin embargo no hay personal que atienda al público  no se da abasto. Uno mismo tiene que ir a buscar al mozo y ‘autoatenderse’. Por otro lado  el señor de seguridad es muy amable con el público al percatarse del largo ti"/>
    <s v="Diesslly Claudia Ravello"/>
    <x v="2606"/>
    <s v="Google MB 1 - Rating: 1 - GMB"/>
    <x v="3"/>
    <s v="SD"/>
    <x v="0"/>
    <x v="8"/>
    <x v="2"/>
    <m/>
    <s v="Tienda Meser@"/>
    <s v=""/>
    <x v="4"/>
    <s v="SD"/>
    <d v="2024-10-12T00:00:00"/>
    <s v="20:42"/>
    <x v="0"/>
    <x v="3"/>
    <x v="9"/>
    <x v="0"/>
    <x v="3"/>
    <x v="0"/>
  </r>
  <r>
    <n v="437829"/>
    <s v="Llamada de 51994240430"/>
    <s v="Realizó compra de minimaria bluevelvet  el driver rappi no entregó el pedido  nunca le llamó  se deriva a su soporte."/>
    <s v="Coraima Vicente Castillo"/>
    <x v="2607"/>
    <s v="sin reclamo a agregador"/>
    <x v="5"/>
    <s v="2194750197"/>
    <x v="1"/>
    <x v="10"/>
    <x v="1"/>
    <m/>
    <s v="Delivery agregadores"/>
    <s v=""/>
    <x v="38"/>
    <s v="Delivery rappi"/>
    <d v="2024-10-12T00:00:00"/>
    <s v="20:13"/>
    <x v="0"/>
    <x v="4"/>
    <x v="9"/>
    <x v="2"/>
    <x v="2"/>
    <x v="1"/>
  </r>
  <r>
    <n v="437848"/>
    <s v="Reclamo calidad de producto Megaplaza: sin relleno de chirimoya ticket #437848"/>
    <s v="Reclama que en su minimaria de chirimoya no tenía chirimoya y solo chantilly con manjar .Se entrega una nueva mini maría"/>
    <s v="Maria Claudia Fernandez Gonzalez"/>
    <x v="2608"/>
    <s v="Cortesía - sin reclamo a agregador"/>
    <x v="1"/>
    <s v="2194740425"/>
    <x v="1"/>
    <x v="10"/>
    <x v="1"/>
    <m/>
    <s v="Tienda Decorado"/>
    <s v="Incompleto / Sin ingrediente"/>
    <x v="88"/>
    <s v="sd"/>
    <d v="2024-10-12T00:00:00"/>
    <s v="19:14"/>
    <x v="0"/>
    <x v="1"/>
    <x v="9"/>
    <x v="0"/>
    <x v="2"/>
    <x v="0"/>
  </r>
  <r>
    <n v="437865"/>
    <s v="Ha enviado una Imagen"/>
    <s v="Reclama que no siente el mismo sabor de siempre en su cheesecake de frutos rojos y la red velvet. Tienda indica que no han recibido queja alguna de los productos.Se le explica que la receta no ha variado."/>
    <s v="Carlos Pereira"/>
    <x v="2609"/>
    <s v=""/>
    <x v="28"/>
    <s v="2400012644"/>
    <x v="0"/>
    <x v="18"/>
    <x v="0"/>
    <m/>
    <s v="Sin responsable"/>
    <s v=""/>
    <x v="18"/>
    <s v="SD"/>
    <d v="2024-10-12T00:00:00"/>
    <s v="17:24"/>
    <x v="0"/>
    <x v="7"/>
    <x v="9"/>
    <x v="3"/>
    <x v="10"/>
    <x v="1"/>
  </r>
  <r>
    <n v="437938"/>
    <s v="FEEDBACK RECLAMO PEDIDO EQUIVOCADO TIENDA  San miguel  #437938"/>
    <s v="Clienta indica que le llego un mix ma box petit no lo recibio y lo devolvio con el driver.Tienda menciona que si hubo error y que el driver no devolvio el producto.Se entrega producto correcto."/>
    <s v="Silvia"/>
    <x v="2610"/>
    <s v="Cortesía - sin reclamo a agregador"/>
    <x v="2"/>
    <s v="2194825074"/>
    <x v="1"/>
    <x v="4"/>
    <x v="1"/>
    <m/>
    <s v="Tienda Vitrina"/>
    <s v=""/>
    <x v="55"/>
    <s v="SD"/>
    <d v="2024-10-13T00:00:00"/>
    <s v="15:35"/>
    <x v="0"/>
    <x v="2"/>
    <x v="9"/>
    <x v="0"/>
    <x v="9"/>
    <x v="0"/>
  </r>
  <r>
    <n v="437951"/>
    <s v="Hola qué tal  acabo de realizar un pedido de una torta por Rappi y me ha llegado la torta dañada  abierta en la parte de en medio"/>
    <s v="Movimiento  se deriva al cliente a su soporte"/>
    <s v="Lisseth Garcia"/>
    <x v="2611"/>
    <s v="sin reclamo a agregador"/>
    <x v="5"/>
    <s v="2194827692"/>
    <x v="1"/>
    <x v="10"/>
    <x v="1"/>
    <m/>
    <s v="Delivery agregadores"/>
    <s v=""/>
    <x v="37"/>
    <s v="sd"/>
    <d v="2024-10-13T00:00:00"/>
    <s v="15:59"/>
    <x v="0"/>
    <x v="4"/>
    <x v="9"/>
    <x v="2"/>
    <x v="15"/>
    <x v="1"/>
  </r>
  <r>
    <n v="437965"/>
    <s v="FEEDBACK RECLAMO PEDIDO INCOMPLETO TIENDA Megaplaza  #437965"/>
    <s v="Solicito varios productos  no llegaron 1 salsa Alfredo/1 sala bolognesa  se coordina con tienda el envió de los productos faltantes."/>
    <s v="Pamela Lopez"/>
    <x v="2612"/>
    <s v="sin reclamo a agregador"/>
    <x v="0"/>
    <s v="1308488047"/>
    <x v="1"/>
    <x v="10"/>
    <x v="3"/>
    <m/>
    <s v="Tienda Vitrina"/>
    <s v=""/>
    <x v="18"/>
    <s v="SD"/>
    <d v="2024-10-13T00:00:00"/>
    <s v="16:57"/>
    <x v="0"/>
    <x v="0"/>
    <x v="9"/>
    <x v="0"/>
    <x v="10"/>
    <x v="0"/>
  </r>
  <r>
    <n v="437970"/>
    <s v="FE DE ERRATAS -MAAL-001-0959 libro de reclamos tienda camacho ticket: 437970"/>
    <s v="MAAL-001-0959 su blue velvet de 12 pz y llego movida se valida y es movimiento cliente indica que soporte no le responde  por insistencia se envia cortesía con rappicargo"/>
    <s v="Yamine Ramon Crosby"/>
    <x v="2613"/>
    <s v="Libro de reclamaciones - Cortesía - sin reclamo a agregador"/>
    <x v="19"/>
    <s v="2194829292"/>
    <x v="1"/>
    <x v="7"/>
    <x v="1"/>
    <m/>
    <s v="Delivery agregadores"/>
    <s v=""/>
    <x v="26"/>
    <s v="sd"/>
    <d v="2024-10-13T00:00:00"/>
    <s v="17:41"/>
    <x v="1"/>
    <x v="4"/>
    <x v="9"/>
    <x v="2"/>
    <x v="15"/>
    <x v="1"/>
  </r>
  <r>
    <n v="437980"/>
    <s v="Hola!!  Te saluda Gabriela  me brindas tu nombre  apellido y teléfono para poder ayudarte"/>
    <s v="Porciones torta de chocolate  merengado de chirimoya y redvelvet no han tenido un sabor agradable.  Compra es de la semana pasada. Se explica que los productos son del día. Se agradece feedback."/>
    <s v="Mercy Anabel Ocampo"/>
    <x v="2614"/>
    <s v="sin télefono"/>
    <x v="28"/>
    <s v="sd"/>
    <x v="1"/>
    <x v="19"/>
    <x v="3"/>
    <m/>
    <s v="Sin responsable"/>
    <s v=""/>
    <x v="18"/>
    <s v="sd"/>
    <d v="2024-10-02T00:00:00"/>
    <s v="sd"/>
    <x v="0"/>
    <x v="7"/>
    <x v="9"/>
    <x v="3"/>
    <x v="10"/>
    <x v="1"/>
  </r>
  <r>
    <n v="437984"/>
    <s v="Reclamo elemento extraño Chorrillos: Papel manteca ticket #437984"/>
    <s v="cliente indica encontró un pedazo de papel manteca en el relleno de chantilly y fresas de su bruselina de vainilla. 12pSe entrega nuevo producto."/>
    <s v="Juan Diego"/>
    <x v="2615"/>
    <s v="Cortesía"/>
    <x v="15"/>
    <s v="2400037554"/>
    <x v="0"/>
    <x v="6"/>
    <x v="0"/>
    <m/>
    <s v="Tienda Decorado"/>
    <s v="papel manteca"/>
    <x v="61"/>
    <s v="SD"/>
    <d v="2024-10-13T00:00:00"/>
    <s v="17:18"/>
    <x v="0"/>
    <x v="1"/>
    <x v="9"/>
    <x v="0"/>
    <x v="2"/>
    <x v="0"/>
  </r>
  <r>
    <n v="437989"/>
    <s v="Hola buenas noches"/>
    <s v="Cliente indica que realizó una compra por pedidos ya  pago con yape pero no le figrua el pedido en su plataforma  no tenemos datos y no se pregunto el producto  se deriva a su soporte"/>
    <s v="Nicolle"/>
    <x v="2616"/>
    <s v=""/>
    <x v="5"/>
    <s v="sd"/>
    <x v="1"/>
    <x v="17"/>
    <x v="3"/>
    <m/>
    <s v="Delivery agregadores"/>
    <s v=""/>
    <x v="4"/>
    <s v="sd"/>
    <d v="2024-10-13T00:00:00"/>
    <s v="18:46"/>
    <x v="0"/>
    <x v="4"/>
    <x v="9"/>
    <x v="2"/>
    <x v="3"/>
    <x v="1"/>
  </r>
  <r>
    <n v="438005"/>
    <s v="Hola Maria Cristina  según lo conversado telefónicamente le hago llegar este mensaje para poder atender su caso."/>
    <s v="solicito 2 porciones de crocantes de manzanas  solo le entregaron uno. Tienda envía el faltante"/>
    <s v="Maria Cristina Marquez Gonzalez"/>
    <x v="2617"/>
    <s v=""/>
    <x v="0"/>
    <s v="2400078346"/>
    <x v="0"/>
    <x v="10"/>
    <x v="0"/>
    <m/>
    <s v="Tienda Vitrina"/>
    <s v=""/>
    <x v="56"/>
    <s v="sd"/>
    <d v="2024-10-13T00:00:00"/>
    <s v="19:27"/>
    <x v="0"/>
    <x v="0"/>
    <x v="9"/>
    <x v="0"/>
    <x v="4"/>
    <x v="0"/>
  </r>
  <r>
    <n v="438009"/>
    <s v="FEEDBACK RECLAMO PEDIDO INCOMPLETO TIENDA Arenales  #438009"/>
    <s v="Pidió varios productos no le llegó porción de dulzura de pecanas. Se coordina envío con tienda. Se entrega producto faltante."/>
    <s v="Dorita Montero"/>
    <x v="2618"/>
    <s v="sin reclamo a agregador"/>
    <x v="0"/>
    <s v="2194857344"/>
    <x v="1"/>
    <x v="18"/>
    <x v="1"/>
    <m/>
    <s v="Tienda Vitrina"/>
    <s v=""/>
    <x v="12"/>
    <s v="SD"/>
    <d v="2024-10-13T00:00:00"/>
    <s v="19:55"/>
    <x v="0"/>
    <x v="0"/>
    <x v="9"/>
    <x v="0"/>
    <x v="4"/>
    <x v="0"/>
  </r>
  <r>
    <n v="438089"/>
    <s v="#438099 DEVOLUCION Jeferson Quispe + 74.00 soles"/>
    <s v="Colaborador de MA solicita la devolución debido a que generó la entrega de vuelto a un cliente en efectivo por problemas con el cashdro."/>
    <s v="Tienda La"/>
    <x v="2619"/>
    <s v="devolución"/>
    <x v="7"/>
    <s v="sd"/>
    <x v="0"/>
    <x v="7"/>
    <x v="0"/>
    <n v="74"/>
    <s v="Proveedor"/>
    <s v=""/>
    <x v="186"/>
    <s v="cashdro"/>
    <d v="2024-07-26T00:00:00"/>
    <s v="20:39"/>
    <x v="0"/>
    <x v="5"/>
    <x v="9"/>
    <x v="1"/>
    <x v="3"/>
    <x v="1"/>
  </r>
  <r>
    <n v="438155"/>
    <s v="Hola buenas tardes"/>
    <s v="reclama que dos de las porciones de blue velvet solicitadas tenían un tamaño distinto  no cuenta con imágenes de lo mencionado  se le indica que en tienda se maneja un cortador de porciones a fin de que todas seas del mismo tamaño"/>
    <s v="Gina Sadith"/>
    <x v="2620"/>
    <s v=""/>
    <x v="28"/>
    <s v="100302760"/>
    <x v="2"/>
    <x v="3"/>
    <x v="4"/>
    <m/>
    <s v="Sin responsable"/>
    <s v=""/>
    <x v="10"/>
    <s v="sd"/>
    <d v="2024-10-14T00:00:00"/>
    <s v="15:00-16:00"/>
    <x v="0"/>
    <x v="7"/>
    <x v="9"/>
    <x v="3"/>
    <x v="4"/>
    <x v="1"/>
  </r>
  <r>
    <n v="438164"/>
    <s v="Ha enviado una Imagen"/>
    <s v="cliente reclama movimiento en su pedido con delivery MA y falta dedicatoria. No se le había asegurado que la dedicatoria llegaría debido a que nos llamo cerca al rango de entrega  si procede movimiento.  Se coordina envío de nueva 3 leches clásica."/>
    <s v="Liceth Ortiz Alva"/>
    <x v="2621"/>
    <s v="Cortesía"/>
    <x v="10"/>
    <s v="100302218"/>
    <x v="2"/>
    <x v="15"/>
    <x v="4"/>
    <m/>
    <s v="Delivery MA"/>
    <s v=""/>
    <x v="27"/>
    <s v="EISLERMARIN-DANKE"/>
    <d v="2024-10-14T00:00:00"/>
    <s v="15:00-16:00"/>
    <x v="0"/>
    <x v="6"/>
    <x v="9"/>
    <x v="5"/>
    <x v="1"/>
    <x v="0"/>
  </r>
  <r>
    <n v="438173"/>
    <s v="Hola Abel  según lo conversado telefónicamente le hago llegar este mensaje para poder atender su caso."/>
    <s v="Reclama que en su plato había un cabello  se dio cuenta mientras consumía su producto. Tienda  indica que revisaron varias veces que todo esté bien (se valida en cámaras). Tienda le realiza la devolución no desea la entrega de una nueva porción desea prod"/>
    <s v="Abel"/>
    <x v="2622"/>
    <s v=""/>
    <x v="28"/>
    <s v="2400063990"/>
    <x v="0"/>
    <x v="3"/>
    <x v="2"/>
    <m/>
    <s v="Sin responsable"/>
    <s v="Cabello"/>
    <x v="5"/>
    <s v="sd"/>
    <d v="2024-10-14T00:00:00"/>
    <s v="16:09"/>
    <x v="0"/>
    <x v="7"/>
    <x v="9"/>
    <x v="3"/>
    <x v="4"/>
    <x v="1"/>
  </r>
  <r>
    <n v="438210"/>
    <s v="Atención libro de reclamos"/>
    <s v="MAAL-001-0960 Reclama que en porción de tartaleta de frut. rojos habían mosquitos. Cliente cree que le dieron el mismo producto. Tienda indica que se mermó. Se explica a cliente y se envía imagen del producto mermado."/>
    <s v="Ana"/>
    <x v="2623"/>
    <s v="Libro de reclamaciones"/>
    <x v="6"/>
    <s v="2400122775"/>
    <x v="0"/>
    <x v="4"/>
    <x v="0"/>
    <m/>
    <s v="Tienda Vitrina"/>
    <s v="mosca"/>
    <x v="70"/>
    <s v="SD"/>
    <d v="2024-10-14T00:00:00"/>
    <s v="17:53"/>
    <x v="1"/>
    <x v="1"/>
    <x v="9"/>
    <x v="0"/>
    <x v="4"/>
    <x v="0"/>
  </r>
  <r>
    <n v="438253"/>
    <s v="FEEDBACK RECLAMO PEDIDO EQUIVOCADO TIENDA  La mar  #438253"/>
    <s v="solicito una porción de pie de limon  le entregaron una porción de cheescake de frutos rojos  se coordina con tienda envió del producto correcto"/>
    <s v="Karina"/>
    <x v="2624"/>
    <s v="Cortesía"/>
    <x v="2"/>
    <s v="2400082097"/>
    <x v="0"/>
    <x v="1"/>
    <x v="0"/>
    <m/>
    <s v="Tienda Vitrina"/>
    <s v=""/>
    <x v="75"/>
    <s v="SD"/>
    <d v="2024-10-14T00:00:00"/>
    <s v="21:06"/>
    <x v="0"/>
    <x v="2"/>
    <x v="9"/>
    <x v="0"/>
    <x v="4"/>
    <x v="0"/>
  </r>
  <r>
    <n v="438289"/>
    <s v="FEEDBACK RECLAMO PEDIDO EQUIVOCADO TIENDA LA MOLINA #438289"/>
    <s v="solicito una carrot cake 12pz y le entregaron torta de chocolate 12pz.Tienda entrega el producto correcto."/>
    <s v="Ana Maria Tenorio Hinostroza"/>
    <x v="2625"/>
    <s v="Cortesía"/>
    <x v="2"/>
    <s v="2400062029"/>
    <x v="0"/>
    <x v="0"/>
    <x v="0"/>
    <m/>
    <s v="Tienda Vitrina"/>
    <s v=""/>
    <x v="13"/>
    <s v="sd"/>
    <d v="2024-10-15T00:00:00"/>
    <s v="18:07"/>
    <x v="0"/>
    <x v="2"/>
    <x v="9"/>
    <x v="0"/>
    <x v="1"/>
    <x v="0"/>
  </r>
  <r>
    <n v="438329"/>
    <s v="FEEDBACK RECLAMO PEDIDO EQUIVOCADO TIENDA camacho #438329"/>
    <s v="solicito mini pollo box  le llego un mini browies box  se coordina con tienda envio del producto correcto"/>
    <s v="Maria Leila"/>
    <x v="2626"/>
    <s v="Cortesía - factura"/>
    <x v="2"/>
    <s v="100302996"/>
    <x v="2"/>
    <x v="7"/>
    <x v="4"/>
    <m/>
    <s v="Tienda Vitrina"/>
    <s v=""/>
    <x v="191"/>
    <s v="SD"/>
    <d v="2024-10-15T00:00:00"/>
    <s v="10:00-11:00"/>
    <x v="0"/>
    <x v="2"/>
    <x v="9"/>
    <x v="0"/>
    <x v="9"/>
    <x v="0"/>
  </r>
  <r>
    <n v="438398"/>
    <s v="Hola Paola   según lo conversado telefónicamente le hago llegar este mensaje para poder atender su caso."/>
    <s v="Reclama que no llegó la tarjeta impresa. Tienda envia tarjeta impresa con detalle"/>
    <s v="Paola Melissa Rojas Ruiz"/>
    <x v="2627"/>
    <s v=""/>
    <x v="8"/>
    <s v="100303064"/>
    <x v="2"/>
    <x v="12"/>
    <x v="4"/>
    <m/>
    <s v="Tienda Vitrina"/>
    <s v=""/>
    <x v="186"/>
    <s v="SD"/>
    <d v="2024-10-15T00:00:00"/>
    <s v="12:00-13:00"/>
    <x v="0"/>
    <x v="0"/>
    <x v="9"/>
    <x v="0"/>
    <x v="7"/>
    <x v="0"/>
  </r>
  <r>
    <n v="438414"/>
    <s v="Atención libro de reclamos"/>
    <s v="MAAL-001-0961 movimiento  se deriva a su soporte  cliente no se encuentra conforme con el monto compensando. Carla eleva el caso a PeYa y se le devuelve el total al cliente por agregador."/>
    <s v="Ricardo Pajuelo Urbizagastegui"/>
    <x v="2628"/>
    <s v="Libro de reclamaciones - con reclamo a agregador"/>
    <x v="19"/>
    <s v="1309881598"/>
    <x v="1"/>
    <x v="17"/>
    <x v="3"/>
    <m/>
    <s v="Delivery agregadores"/>
    <s v=""/>
    <x v="37"/>
    <s v="SD"/>
    <d v="2024-10-15T00:00:00"/>
    <s v="13:10"/>
    <x v="1"/>
    <x v="4"/>
    <x v="9"/>
    <x v="2"/>
    <x v="15"/>
    <x v="1"/>
  </r>
  <r>
    <n v="438430"/>
    <s v="Hola Josselyn  según lo conversado telefónicamente le hago llegar este mensaje para poder atender su caso."/>
    <s v="Pidió varios productos  no le llega porción de torta de chocolate y porción de tres leches clásica. Se coordina envío con tienda"/>
    <s v="Josselyn"/>
    <x v="2629"/>
    <s v="sin reclamo a agregador"/>
    <x v="0"/>
    <s v="2194968893"/>
    <x v="1"/>
    <x v="7"/>
    <x v="1"/>
    <m/>
    <s v="Tienda Vitrina"/>
    <s v=""/>
    <x v="18"/>
    <s v="sd"/>
    <d v="2024-10-15T00:00:00"/>
    <s v="14:39"/>
    <x v="0"/>
    <x v="0"/>
    <x v="9"/>
    <x v="0"/>
    <x v="10"/>
    <x v="0"/>
  </r>
  <r>
    <n v="438433"/>
    <s v="Hola !"/>
    <s v="Reclama que no le quisieron vender duos inseparables para llevar  tienda indica que se le dio mala informaicón al cliente  se pide las disculpas. Se ofrece cortesia"/>
    <s v="Nicole Naranjo Valdez"/>
    <x v="2630"/>
    <s v="Cortesía"/>
    <x v="3"/>
    <s v="sd"/>
    <x v="0"/>
    <x v="3"/>
    <x v="2"/>
    <m/>
    <s v="Tienda Cajer@"/>
    <s v=""/>
    <x v="4"/>
    <s v="sd"/>
    <d v="2024-10-15T00:00:00"/>
    <s v="14:00"/>
    <x v="0"/>
    <x v="3"/>
    <x v="9"/>
    <x v="0"/>
    <x v="3"/>
    <x v="0"/>
  </r>
  <r>
    <n v="438490"/>
    <s v="Llamada de 51957840459"/>
    <s v="motorizado se contacta para la entrega y la cliente no respondió. Soporte de rappi canceló el pedido. Se deriva a su soporte de canal de compra."/>
    <s v="Magaly Medina"/>
    <x v="2631"/>
    <s v="sin reclamo a agregador"/>
    <x v="5"/>
    <s v="2194978469"/>
    <x v="1"/>
    <x v="17"/>
    <x v="1"/>
    <m/>
    <s v="Delivery agregadores"/>
    <s v=""/>
    <x v="13"/>
    <s v="SD"/>
    <d v="2024-10-15T00:00:00"/>
    <s v="17:08"/>
    <x v="0"/>
    <x v="4"/>
    <x v="9"/>
    <x v="2"/>
    <x v="1"/>
    <x v="1"/>
  </r>
  <r>
    <n v="438527"/>
    <s v="Hola Monica  según lo conversado telefónicamente le hago llegar este mensaje para poder atender su caso."/>
    <s v="reclama que la decoración de torta llegó derretida  calidad indica que se debe a que al cliente le faltó refrigerar  cliente inconforme con respuesta se le brinda un nuevo producto de cortesía ya que el producto no llevaba el sticker de refrigeración"/>
    <s v="Monica Muñoz Espinoza "/>
    <x v="2632"/>
    <s v="Cortesía - con reclamo a agregador"/>
    <x v="1"/>
    <s v="1309997246"/>
    <x v="1"/>
    <x v="1"/>
    <x v="3"/>
    <m/>
    <s v="Operaciones"/>
    <s v="Mala presentación"/>
    <x v="204"/>
    <s v="sd"/>
    <d v="2024-10-15T00:00:00"/>
    <s v="sd"/>
    <x v="0"/>
    <x v="1"/>
    <x v="9"/>
    <x v="1"/>
    <x v="2"/>
    <x v="1"/>
  </r>
  <r>
    <n v="438532"/>
    <s v="FEEDBACK RECLAMO PEDIDO EQUIVOCADO TIENDA ENCALADA # 438532"/>
    <s v="pidió porción de carrot cake y le llego porción crocante de manzana   se entrega el pedido correcto"/>
    <s v="Isabel"/>
    <x v="2633"/>
    <s v="Cortesía - sin reclamo a agregador"/>
    <x v="2"/>
    <s v="1310192361"/>
    <x v="1"/>
    <x v="8"/>
    <x v="3"/>
    <m/>
    <s v="Tienda Vitrina"/>
    <s v=""/>
    <x v="56"/>
    <s v="sd"/>
    <d v="2024-10-15T00:00:00"/>
    <s v="18:59"/>
    <x v="0"/>
    <x v="2"/>
    <x v="9"/>
    <x v="0"/>
    <x v="4"/>
    <x v="0"/>
  </r>
  <r>
    <n v="438535"/>
    <s v="Reclamo mala atención -Mega Plaza - Ticket: 438535"/>
    <s v="Reclama que la colaboradora de caja no le prestaba atención a sus preguntas y conversaba y reía con las otras colaboradoras. Tienda confirma lo sucedido e indica que se tomará feedback. se piden disculpas a la cliente y se ofrece cortesía"/>
    <s v="Stefani"/>
    <x v="2634"/>
    <s v="Cortesía - HON"/>
    <x v="3"/>
    <s v="2400078823"/>
    <x v="0"/>
    <x v="10"/>
    <x v="0"/>
    <m/>
    <s v="Tienda Cajer@"/>
    <s v=""/>
    <x v="4"/>
    <s v="SD"/>
    <d v="2024-10-15T00:00:00"/>
    <s v="19:43"/>
    <x v="0"/>
    <x v="3"/>
    <x v="9"/>
    <x v="0"/>
    <x v="3"/>
    <x v="0"/>
  </r>
  <r>
    <n v="438554"/>
    <s v="Libro de reclamo mala atención MA San Miguel Ticket 438554"/>
    <s v="N°50 el cashdro tuvo una falla y el supervisor estaba en contacto con el técnico. Cliente quería realizar su compra con efectivo y como no podían le ofrecieron otro medio de pago. Cliente comenta que lo obligaron a pagar con TC  se le piden las disculpas "/>
    <s v="Jimmy Cayo Tello Suyon "/>
    <x v="2635"/>
    <s v="Libro de reclamaciones"/>
    <x v="12"/>
    <s v="sd"/>
    <x v="0"/>
    <x v="4"/>
    <x v="0"/>
    <m/>
    <s v="Proveedor"/>
    <s v=""/>
    <x v="4"/>
    <s v="cashdro"/>
    <d v="2024-10-15T00:00:00"/>
    <s v="17:31"/>
    <x v="1"/>
    <x v="3"/>
    <x v="9"/>
    <x v="1"/>
    <x v="3"/>
    <x v="1"/>
  </r>
  <r>
    <n v="438569"/>
    <s v="FEEDBACK RECLAMO DELIVERY PROPIO TIENDA Aramburu  #438569"/>
    <s v="Reclama al momento de entregar el pedido el motorizado indico que era de parte de la SRA Denis y el señor es masculino.Esto le causo incomodidad.Se agradece comunicacion."/>
    <s v="Denis Cisneros"/>
    <x v="2636"/>
    <s v="Contacto fuera de horario"/>
    <x v="10"/>
    <s v="100302967"/>
    <x v="2"/>
    <x v="3"/>
    <x v="4"/>
    <m/>
    <s v="Delivery MA"/>
    <s v=""/>
    <x v="49"/>
    <s v="ROGERCESPEDES-DANKE"/>
    <d v="2024-10-15T00:00:00"/>
    <s v="18:00-19:00"/>
    <x v="0"/>
    <x v="6"/>
    <x v="9"/>
    <x v="5"/>
    <x v="4"/>
    <x v="0"/>
  </r>
  <r>
    <n v="438621"/>
    <s v="#438621 DEVOLUCION ( Pamela Tabori + S/55.00 soles )"/>
    <s v="Reclama que le cobraron dos veces un mismo producto y no le llego correo de confirmacion.Cliente solicita que recojan el pedido y le generen su devolucion."/>
    <s v="Pamela Tabori "/>
    <x v="2637"/>
    <s v="ECommerce/webFalla - devolución"/>
    <x v="7"/>
    <s v="100303215"/>
    <x v="2"/>
    <x v="13"/>
    <x v="4"/>
    <n v="55"/>
    <s v="Sistema"/>
    <s v=""/>
    <x v="186"/>
    <s v="SD"/>
    <d v="2024-10-16T00:00:00"/>
    <s v="09:00-10:00"/>
    <x v="0"/>
    <x v="5"/>
    <x v="9"/>
    <x v="4"/>
    <x v="3"/>
    <x v="1"/>
  </r>
  <r>
    <n v="438627"/>
    <s v="#438627 DEVOLUCION Maria Violeta Ayllon Monto 58.00 soles"/>
    <s v="No carga la web al momento de ingresar los datos de la tarjeta  sin embargo se genero la compra de los dos pedidos  se anula una compra  se genera devolucion"/>
    <s v="Maria Violeta"/>
    <x v="2638"/>
    <s v="ECommerce/webFalla - devolución"/>
    <x v="7"/>
    <s v="100303349"/>
    <x v="2"/>
    <x v="9"/>
    <x v="4"/>
    <n v="58"/>
    <s v="Sistema"/>
    <s v=""/>
    <x v="186"/>
    <s v="SD"/>
    <d v="2024-10-16T00:00:00"/>
    <s v="18:00-19:00"/>
    <x v="0"/>
    <x v="5"/>
    <x v="9"/>
    <x v="4"/>
    <x v="3"/>
    <x v="1"/>
  </r>
  <r>
    <n v="438682"/>
    <s v="Hola Andrea. Te saluda Gabriela  según lo conversado telefónicamente le hago llegar este mensaje para poder atender su caso."/>
    <s v="No recibió su tarjeta impresa  en magento figura no impreso  solicita el envío digital. Se cumple solicitud."/>
    <s v="Andrea"/>
    <x v="2639"/>
    <s v=""/>
    <x v="8"/>
    <s v="100303228"/>
    <x v="2"/>
    <x v="18"/>
    <x v="5"/>
    <m/>
    <s v="Tienda Vitrina"/>
    <s v=""/>
    <x v="186"/>
    <s v="sd"/>
    <d v="2024-10-15T00:00:00"/>
    <s v="19:00-20:00"/>
    <x v="0"/>
    <x v="0"/>
    <x v="9"/>
    <x v="0"/>
    <x v="7"/>
    <x v="0"/>
  </r>
  <r>
    <n v="438706"/>
    <s v="Hola Jenny  según lo conversado telefónicamente le hago llegar este mensaje para poder atender su caso."/>
    <s v="Realizó compra express  pedido quedó en estado cancelado  pero si se validó el pago. Se entrega con  26 minutos de tardanza"/>
    <s v="Jenny"/>
    <x v="2640"/>
    <s v=""/>
    <x v="10"/>
    <s v="ARAM-000000636"/>
    <x v="8"/>
    <x v="3"/>
    <x v="11"/>
    <m/>
    <s v="Sistema"/>
    <s v=""/>
    <x v="16"/>
    <s v="sd"/>
    <d v="2024-10-16T00:00:00"/>
    <s v="13:44"/>
    <x v="0"/>
    <x v="6"/>
    <x v="9"/>
    <x v="4"/>
    <x v="1"/>
    <x v="1"/>
  </r>
  <r>
    <n v="438761"/>
    <s v="Hola"/>
    <s v="Tardanza de 4 horas  por que figuraba el pedido aimo cancelado se enviara a las 7 pm por solicitud de cliente ya que no pudo salir a tiempo el pedido por error de sistema"/>
    <s v="Susan"/>
    <x v="2641"/>
    <s v="ECommerce/webFalla"/>
    <x v="4"/>
    <s v="P28-20241016-0001"/>
    <x v="8"/>
    <x v="2"/>
    <x v="11"/>
    <m/>
    <s v="Sistema"/>
    <s v=""/>
    <x v="186"/>
    <s v="SD"/>
    <d v="2024-10-16T00:00:00"/>
    <s v="15.04"/>
    <x v="0"/>
    <x v="3"/>
    <x v="9"/>
    <x v="4"/>
    <x v="3"/>
    <x v="1"/>
  </r>
  <r>
    <n v="438794"/>
    <s v="#438794 DEVOLUCION  ANA ROZAS POMALAZA 54.00soles"/>
    <s v="Solicita la devolución de su dinero  pedido no ingreso en el sistema  cliente no podía esperar porque no estaría en oficina  se gestiona devolución"/>
    <s v="Ana Rozas Pomalaza"/>
    <x v="2642"/>
    <s v="devolución"/>
    <x v="3"/>
    <s v="0000027"/>
    <x v="8"/>
    <x v="2"/>
    <x v="11"/>
    <n v="54"/>
    <s v="Sistema"/>
    <s v=""/>
    <x v="4"/>
    <s v="sd"/>
    <d v="2024-10-16T00:00:00"/>
    <s v="16:36"/>
    <x v="0"/>
    <x v="3"/>
    <x v="9"/>
    <x v="4"/>
    <x v="3"/>
    <x v="1"/>
  </r>
  <r>
    <n v="438796"/>
    <s v="ALERTA FALLA EN EC - ticket :438796"/>
    <s v="Tardanza de 49 horas porque se encontraba en  payment confirmed. Se coordina con la cliente el envío del pedido junto a una cortesía."/>
    <s v="Elena Montalván"/>
    <x v="2643"/>
    <s v="ECommerce/webFalla"/>
    <x v="4"/>
    <s v="100302826"/>
    <x v="2"/>
    <x v="13"/>
    <x v="4"/>
    <m/>
    <s v="Sistema"/>
    <s v=""/>
    <x v="186"/>
    <s v="SD"/>
    <d v="2024-10-14T00:00:00"/>
    <s v="16:00-17:00"/>
    <x v="0"/>
    <x v="3"/>
    <x v="9"/>
    <x v="4"/>
    <x v="3"/>
    <x v="1"/>
  </r>
  <r>
    <n v="438823"/>
    <s v="Hola Ana   según lo conversado telefónicamente le hago llegar este mensaje para poder atender su caso."/>
    <s v="Movimiento  se deriva a su canal de compra."/>
    <s v="Ana Claudia"/>
    <x v="2644"/>
    <s v="sin reclamo a agregador"/>
    <x v="5"/>
    <s v="2195058572"/>
    <x v="1"/>
    <x v="17"/>
    <x v="1"/>
    <m/>
    <s v="Delivery agregadores"/>
    <s v=""/>
    <x v="108"/>
    <s v="SD"/>
    <d v="2024-10-16T00:00:00"/>
    <s v="17:30"/>
    <x v="0"/>
    <x v="4"/>
    <x v="9"/>
    <x v="2"/>
    <x v="13"/>
    <x v="1"/>
  </r>
  <r>
    <n v="438866"/>
    <s v="FEEDBACK RECLAMO PEDIDO EQUIVOCADO TIENDA BOLIVAR #438866"/>
    <s v="Solicito una Halloween chocolate cake  y le entregaron un Keke de choco monster  se entrega el pedido correcto"/>
    <s v="Melissa Vallebuona"/>
    <x v="2645"/>
    <s v="Cortesía - sin reclamo a agregador"/>
    <x v="2"/>
    <s v="2195024523"/>
    <x v="1"/>
    <x v="5"/>
    <x v="1"/>
    <n v="39"/>
    <s v="Tienda Vitrina"/>
    <s v=""/>
    <x v="205"/>
    <s v="SD"/>
    <d v="2024-10-16T00:00:00"/>
    <s v="08:29"/>
    <x v="0"/>
    <x v="2"/>
    <x v="9"/>
    <x v="0"/>
    <x v="11"/>
    <x v="0"/>
  </r>
  <r>
    <n v="438888"/>
    <s v="Ha enviado una Imagen"/>
    <s v="Reclama movimiento de su producto  se deriva a su canal de compra."/>
    <s v="Daniel Barrientos"/>
    <x v="2646"/>
    <s v="sin reclamo a agregador"/>
    <x v="5"/>
    <s v="2195073125"/>
    <x v="1"/>
    <x v="12"/>
    <x v="1"/>
    <m/>
    <s v="Delivery agregadores"/>
    <s v=""/>
    <x v="33"/>
    <s v="SD"/>
    <d v="2024-10-16T00:00:00"/>
    <s v="20:02"/>
    <x v="0"/>
    <x v="4"/>
    <x v="9"/>
    <x v="2"/>
    <x v="13"/>
    <x v="1"/>
  </r>
  <r>
    <n v="438911"/>
    <s v="Ha enviado una Imagen"/>
    <s v="Cliente molesta porque su dedicatoria estaba mal escrita  se coordina cortesia con la dedicatoria correcta."/>
    <s v="Nathalie Aranda"/>
    <x v="2647"/>
    <s v="Contacto fuera de horario - Cortesía"/>
    <x v="14"/>
    <s v="sd"/>
    <x v="0"/>
    <x v="4"/>
    <x v="0"/>
    <m/>
    <s v="Tienda Vitrina"/>
    <s v=""/>
    <x v="186"/>
    <s v="sd"/>
    <d v="2024-10-16T00:00:00"/>
    <s v="20:46"/>
    <x v="0"/>
    <x v="0"/>
    <x v="9"/>
    <x v="0"/>
    <x v="14"/>
    <x v="0"/>
  </r>
  <r>
    <n v="438987"/>
    <s v="Reclamo mala atención (Bolichera) Ticket: 438987"/>
    <s v="Solicito una torta de chocolate en porcion menciona que en varias ocasiones que solicita porciones no le entregan cuchara si no lo pide y que no se siente la buena atencion de parte de los empleados por que no son amables. Se agradece feedback y comunicac"/>
    <s v="Javier"/>
    <x v="2648"/>
    <s v=""/>
    <x v="3"/>
    <s v="2400011372"/>
    <x v="0"/>
    <x v="19"/>
    <x v="5"/>
    <m/>
    <s v="Tienda Vitrina"/>
    <s v=""/>
    <x v="4"/>
    <s v="sd"/>
    <d v="2024-10-17T00:00:00"/>
    <s v="10.50"/>
    <x v="0"/>
    <x v="3"/>
    <x v="9"/>
    <x v="0"/>
    <x v="3"/>
    <x v="0"/>
  </r>
  <r>
    <n v="439029"/>
    <s v="Llamada de Edwin Manuel Paredes Arteaga"/>
    <s v="reclama que su pedido esta como entregado pero no lo recibio.Se valida que driver marco como error la entrega pero esta en ruta.Se informa al cliente y confirma recepcion."/>
    <s v="Edwin Manuel Paredes Arteaga"/>
    <x v="2649"/>
    <s v="factura"/>
    <x v="10"/>
    <s v="100303565"/>
    <x v="2"/>
    <x v="3"/>
    <x v="4"/>
    <m/>
    <s v="Delivery MA"/>
    <s v=""/>
    <x v="37"/>
    <s v="LUISEDUARDOMUNDARAIN"/>
    <d v="2024-10-17T00:00:00"/>
    <s v="11:00-12:00"/>
    <x v="0"/>
    <x v="6"/>
    <x v="9"/>
    <x v="5"/>
    <x v="15"/>
    <x v="0"/>
  </r>
  <r>
    <n v="439066"/>
    <s v="FEEDBACK RECLAMO PEDIDO EQUIVOCADO TIENDA ARAMBURU #439066"/>
    <s v="cliente pidió minimaria bruselina de chocolate con fresa y le llego minimaria bruselina de chocolate con lúcuma. Se coordina el envío con tienda."/>
    <s v="María Fernanda Westphalen"/>
    <x v="2650"/>
    <s v="Cortesía"/>
    <x v="2"/>
    <s v="200012176"/>
    <x v="2"/>
    <x v="3"/>
    <x v="4"/>
    <m/>
    <s v="Tienda Vitrina"/>
    <s v=""/>
    <x v="2"/>
    <s v="Diego Zavala"/>
    <d v="2024-10-17T00:00:00"/>
    <s v="13:00-14:00"/>
    <x v="0"/>
    <x v="2"/>
    <x v="9"/>
    <x v="0"/>
    <x v="2"/>
    <x v="0"/>
  </r>
  <r>
    <n v="439156"/>
    <s v="Hola Buenas tardes"/>
    <s v="cliente reclama que su box congrats no llego con la lonchera roja y le entregaron en bolsa. El topper se rompio cuando quizo sacarlo de la bolsa. Se ofrece disculpas del caso al cliente. No quiso que le envíaran el topper y la caja. Ya no responde"/>
    <s v="Marcela Figueroa"/>
    <x v="2651"/>
    <s v=""/>
    <x v="3"/>
    <s v="100303476"/>
    <x v="2"/>
    <x v="7"/>
    <x v="5"/>
    <m/>
    <s v="Tienda Vitrina"/>
    <s v=""/>
    <x v="4"/>
    <s v="sd"/>
    <d v="2024-10-17T00:00:00"/>
    <s v="10:00-11:00"/>
    <x v="0"/>
    <x v="3"/>
    <x v="9"/>
    <x v="0"/>
    <x v="3"/>
    <x v="0"/>
  </r>
  <r>
    <n v="439167"/>
    <s v="Llamada de 51989217227"/>
    <s v="Cliente indica que realizó una compra por peya le han debitado el pago en yape pero no aparece la compra en su app. se deriva al cliente al soporte del agregador ya que no tenemos registrado su compra"/>
    <s v="Ketti Vela"/>
    <x v="2652"/>
    <s v=""/>
    <x v="5"/>
    <s v="sd"/>
    <x v="1"/>
    <x v="18"/>
    <x v="3"/>
    <m/>
    <s v="Delivery agregadores"/>
    <s v=""/>
    <x v="4"/>
    <s v="sd"/>
    <d v="2024-10-17T00:00:00"/>
    <s v="16:00-17:00"/>
    <x v="0"/>
    <x v="4"/>
    <x v="9"/>
    <x v="2"/>
    <x v="3"/>
    <x v="1"/>
  </r>
  <r>
    <n v="439261"/>
    <s v="Atención libro de reclamos"/>
    <s v="MAAL-001-0962 Reclama la mala presentacion de sus 8 galletas chocochoco. Indica que el chocolate esta derretido. Tienda indica que no se cumplió con el tiempo de enfriamiento. Se entrega unos nuevos  cliente vuelve a reclamar presentación  se deriva a sop"/>
    <s v="Nathaly Nakada Ore  "/>
    <x v="2653"/>
    <s v="Libro de reclamaciones - sin reclamo a agregador"/>
    <x v="16"/>
    <s v="2195146377"/>
    <x v="1"/>
    <x v="4"/>
    <x v="1"/>
    <m/>
    <s v="Tienda Vitrina"/>
    <s v="Mala presentación"/>
    <x v="122"/>
    <s v="Keilys"/>
    <d v="2024-10-17T00:00:00"/>
    <s v="20:19"/>
    <x v="1"/>
    <x v="1"/>
    <x v="9"/>
    <x v="0"/>
    <x v="80"/>
    <x v="0"/>
  </r>
  <r>
    <n v="439321"/>
    <s v="Hola buenas tardes"/>
    <s v="Solicitó para el 23  le llegó el día 18 no se aviso a tienda del cambio. No se da guía de cortesía  se enviará en fecha correcta."/>
    <s v="Genaro"/>
    <x v="2654"/>
    <s v="factura"/>
    <x v="2"/>
    <s v="100303337"/>
    <x v="2"/>
    <x v="13"/>
    <x v="4"/>
    <m/>
    <s v="Atención al cliente"/>
    <s v=""/>
    <x v="16"/>
    <s v="Fabiola"/>
    <d v="2024-10-18T00:00:00"/>
    <s v="10:00-11:00"/>
    <x v="0"/>
    <x v="2"/>
    <x v="9"/>
    <x v="1"/>
    <x v="1"/>
    <x v="1"/>
  </r>
  <r>
    <n v="439373"/>
    <s v="FEEDBACK RECLAMO PEDIDO EQUIVOCADO TIENDA MA ENCALADA #439373"/>
    <s v="solicito 5 empanadas y le llego 2 Croissant De Pollo y un Petit Box Halloween  se coordina envio del producto correcto con tienda."/>
    <s v="Mario Neyra"/>
    <x v="2655"/>
    <s v="Cortesía - sin reclamo a agregador"/>
    <x v="2"/>
    <s v="2195170949"/>
    <x v="1"/>
    <x v="8"/>
    <x v="1"/>
    <m/>
    <s v="Tienda Vitrina"/>
    <s v=""/>
    <x v="18"/>
    <s v="sd"/>
    <d v="2024-10-18T00:00:00"/>
    <s v="10:39"/>
    <x v="0"/>
    <x v="2"/>
    <x v="9"/>
    <x v="0"/>
    <x v="10"/>
    <x v="0"/>
  </r>
  <r>
    <n v="439448"/>
    <s v="Llamada de 51987751807"/>
    <s v="Tardanza de 40 minutos  tienda no contaba con el producto y demoró en conseguirlo. Se le ofrece disculpas y un detalle pero no lo acepta  solo agradece."/>
    <s v="Alvaro Choza"/>
    <x v="2656"/>
    <s v="sin reclamo a agregador"/>
    <x v="4"/>
    <s v="2195186485"/>
    <x v="1"/>
    <x v="1"/>
    <x v="1"/>
    <m/>
    <s v="Tienda Vitrina"/>
    <s v=""/>
    <x v="206"/>
    <s v="sd"/>
    <d v="2024-10-18T00:00:00"/>
    <s v="13:46"/>
    <x v="0"/>
    <x v="3"/>
    <x v="9"/>
    <x v="0"/>
    <x v="32"/>
    <x v="0"/>
  </r>
  <r>
    <n v="439489"/>
    <s v="FEEDBACK RECLAMO POR  FECHA EQUIVOCADA TIENDA  Precursores #439489"/>
    <s v="Solicito su pedido para el 20/10  sin embargo fue entregado el día de hoy 18/10  por error de tienda   se coordina  el recojo del producto. Se crea una nueva guía tienda asume el costo."/>
    <s v="Sonia"/>
    <x v="2657"/>
    <s v=""/>
    <x v="2"/>
    <s v="100303870"/>
    <x v="2"/>
    <x v="9"/>
    <x v="4"/>
    <m/>
    <s v="Tienda Vitrina"/>
    <s v=""/>
    <x v="6"/>
    <s v="sd"/>
    <d v="2024-10-18T00:00:00"/>
    <s v="16.00-17.00"/>
    <x v="0"/>
    <x v="2"/>
    <x v="9"/>
    <x v="0"/>
    <x v="5"/>
    <x v="0"/>
  </r>
  <r>
    <n v="439507"/>
    <s v="Llamada de 51972732804"/>
    <s v="Reclama que sus porciones de pie de limón estaban acarameladas  se le solicita evidencias y datos los cuales no brinda  no desea que nos contactemos nuevamente."/>
    <s v="Daniel Abugatas"/>
    <x v="2658"/>
    <s v=""/>
    <x v="28"/>
    <s v="sd"/>
    <x v="1"/>
    <x v="14"/>
    <x v="6"/>
    <m/>
    <s v="Sin responsable"/>
    <s v=""/>
    <x v="15"/>
    <s v="sd"/>
    <d v="2024-10-18T00:00:00"/>
    <s v="17:21"/>
    <x v="0"/>
    <x v="7"/>
    <x v="9"/>
    <x v="3"/>
    <x v="4"/>
    <x v="1"/>
  </r>
  <r>
    <n v="439568"/>
    <s v="FEEDBACK RECLAMO DELIVERY PROPIO TIENDA ARAMBURU #439568"/>
    <s v="Driver no realizó la entrega del pedido indicando que le habían dado distancias largas entre los pedidos y ya no tenía combustible. Debido a la demora  cliente solicito la devolución. Se ofrece disculpa y una cortesía futura."/>
    <s v="Luciana Salvador"/>
    <x v="2659"/>
    <s v="Pedidos Fuera de hora - devolución"/>
    <x v="10"/>
    <s v="100303545"/>
    <x v="2"/>
    <x v="3"/>
    <x v="4"/>
    <m/>
    <s v="Delivery MA"/>
    <s v=""/>
    <x v="88"/>
    <s v="RUDYNESTORINGAPAZ"/>
    <d v="2024-10-18T00:00:00"/>
    <s v="17:00-18:00"/>
    <x v="0"/>
    <x v="6"/>
    <x v="9"/>
    <x v="5"/>
    <x v="2"/>
    <x v="0"/>
  </r>
  <r>
    <n v="439573"/>
    <s v="Hola !  según lo conversado telefónicamente le hago llegar este mensaje para poder atender su caso."/>
    <s v="movimiento   se deriva con su canal de compra."/>
    <s v="Miguel Vertiz"/>
    <x v="2660"/>
    <s v="sin reclamo a agregador"/>
    <x v="5"/>
    <s v="2195210330"/>
    <x v="1"/>
    <x v="4"/>
    <x v="1"/>
    <m/>
    <s v="Delivery agregadores"/>
    <s v=""/>
    <x v="16"/>
    <s v="SD"/>
    <d v="2024-10-18T00:00:00"/>
    <s v="18:37"/>
    <x v="0"/>
    <x v="4"/>
    <x v="9"/>
    <x v="2"/>
    <x v="1"/>
    <x v="1"/>
  </r>
  <r>
    <n v="439575"/>
    <s v="FEEDBACK RECLAMO FECHA EQUIVOCADA EN TIENDA ARAMBURÚ #439575"/>
    <s v="cliente solicitó el pedido para el día 19/08/2024 y  tienda envió 18/10/2024. cliente no acepta el producto y lo devuelve. Se creará nueva guía para el envío en la fecha correcta."/>
    <s v="Yesica Jimenez Rouviros"/>
    <x v="2661"/>
    <s v="Cortesía"/>
    <x v="2"/>
    <s v="100304029"/>
    <x v="2"/>
    <x v="3"/>
    <x v="4"/>
    <m/>
    <s v="Tienda Vitrina"/>
    <s v=""/>
    <x v="207"/>
    <s v="SD"/>
    <d v="2024-10-19T00:00:00"/>
    <s v="19:00-21:00"/>
    <x v="0"/>
    <x v="2"/>
    <x v="9"/>
    <x v="0"/>
    <x v="9"/>
    <x v="0"/>
  </r>
  <r>
    <n v="439603"/>
    <s v="María Almenara"/>
    <s v="reclama que no le llego dedicatoria y dejaron su pedido en recepcion si notificar al regalado.Driver no responde y proporciona historial de llamadas.Se agradece feedback."/>
    <s v="Fátima Guerrero"/>
    <x v="2662"/>
    <s v=""/>
    <x v="8"/>
    <s v="100304115"/>
    <x v="2"/>
    <x v="6"/>
    <x v="4"/>
    <m/>
    <s v="Tienda Vitrina"/>
    <s v=""/>
    <x v="186"/>
    <s v="sd"/>
    <d v="2024-10-18T00:00:00"/>
    <s v="SD"/>
    <x v="0"/>
    <x v="0"/>
    <x v="9"/>
    <x v="0"/>
    <x v="7"/>
    <x v="0"/>
  </r>
  <r>
    <n v="439607"/>
    <s v="Atención al libro de reclamos"/>
    <s v="MAAL-001-0963 indica que no respetaron el orden de llegada  tomó asiento y otro cl se puso en la fila  se llevó el produc. que quería. Tienda indica que le comentaron tiempo de preparación y que debe continuar en la fila. No aceptó.  Se agradece feedback"/>
    <s v="Nicol"/>
    <x v="2663"/>
    <s v="Libro de reclamaciones"/>
    <x v="11"/>
    <s v="sd"/>
    <x v="0"/>
    <x v="18"/>
    <x v="0"/>
    <m/>
    <s v="Sin responsable"/>
    <s v=""/>
    <x v="84"/>
    <s v="sd"/>
    <d v="2024-10-18T00:00:00"/>
    <s v="21:17"/>
    <x v="1"/>
    <x v="7"/>
    <x v="9"/>
    <x v="3"/>
    <x v="2"/>
    <x v="1"/>
  </r>
  <r>
    <n v="439613"/>
    <s v="El día de hoy me acerqué a su local ubicado en La Marina y compré una torta de tres leches. Sin embargo  al momento de consumirla  me percaté de que la crema contenía trozos de cáscara de huevo  lo cual resultó ser una experiencia muy desagradable. Com..."/>
    <s v="encontró cascara de huevo en el chantilly de su porción 3 leches clásica  se ofrece un nuevo producto."/>
    <s v="Pool Maldonado"/>
    <x v="2664"/>
    <s v="Cortesía"/>
    <x v="15"/>
    <s v="2400124355"/>
    <x v="0"/>
    <x v="4"/>
    <x v="0"/>
    <m/>
    <s v="Tienda / Producción"/>
    <s v="cascara de huevo"/>
    <x v="46"/>
    <s v="sd"/>
    <d v="2024-10-18T00:00:00"/>
    <s v="19:21"/>
    <x v="0"/>
    <x v="1"/>
    <x v="9"/>
    <x v="0"/>
    <x v="4"/>
    <x v="0"/>
  </r>
  <r>
    <n v="439618"/>
    <s v="Buenas noches. Con pena porque hoy fui a la Tienda de Molicentto y no había la Bruselina de Vainilla que es mi favorite. En vez de esa compre una Delicia de Pecanas peto no me gustó.  El Keke Seco y medio duro. No se si no estaba fresco. Y encontré un ..."/>
    <s v="Reclama que dentro de su porción dulzura de pecanas encontró un pelo y que el keke estaba duro y seco  cliente no cuenta con evidencia  se le ofrece detalle para recojo en tienda"/>
    <s v="Liliana Zoila Romero Chávez"/>
    <x v="2665"/>
    <s v="Contacto fuera de horario - Cortesía"/>
    <x v="28"/>
    <s v="sd"/>
    <x v="0"/>
    <x v="0"/>
    <x v="2"/>
    <n v="16"/>
    <s v="SD"/>
    <s v=""/>
    <x v="34"/>
    <s v="sd"/>
    <d v="2024-10-18T00:00:00"/>
    <s v="10:16"/>
    <x v="0"/>
    <x v="7"/>
    <x v="9"/>
    <x v="1"/>
    <x v="1"/>
    <x v="1"/>
  </r>
  <r>
    <n v="439694"/>
    <s v="Hola Luz  según lo conversado telefónicamente le hago llegar este mensaje para poder atender su caso."/>
    <s v="Reclama que no llegó 01 topper make a wish chico  se coordina con tienda y se envía el producto faltante."/>
    <s v="Luz Torres"/>
    <x v="2666"/>
    <s v="factura"/>
    <x v="0"/>
    <s v="100303692"/>
    <x v="2"/>
    <x v="6"/>
    <x v="4"/>
    <m/>
    <s v="Tienda Vitrina"/>
    <s v=""/>
    <x v="151"/>
    <s v="sd"/>
    <d v="2024-10-19T00:00:00"/>
    <s v="10:00-11:00"/>
    <x v="0"/>
    <x v="0"/>
    <x v="9"/>
    <x v="0"/>
    <x v="76"/>
    <x v="0"/>
  </r>
  <r>
    <n v="439759"/>
    <s v="Buenas tardes hice un pedido para el cumple de mi hija pero así me llegó"/>
    <s v="Reclama que su pedido llegó destruido y movido  se verifica que es por movimiento  se deriva a su soporte"/>
    <s v="Carolina Biggio Pastor"/>
    <x v="2667"/>
    <s v="con reclamo a agregador"/>
    <x v="5"/>
    <s v="2195255538"/>
    <x v="1"/>
    <x v="1"/>
    <x v="1"/>
    <m/>
    <s v="Delivery agregadores"/>
    <s v=""/>
    <x v="11"/>
    <s v="sd"/>
    <d v="2024-10-19T00:00:00"/>
    <s v="08:59"/>
    <x v="0"/>
    <x v="4"/>
    <x v="9"/>
    <x v="2"/>
    <x v="9"/>
    <x v="1"/>
  </r>
  <r>
    <n v="439824"/>
    <s v="Buenas Noches  me habían comentado que sus postres eran ricos y por 1era vez pedí por el aplicativo de Rappi y me lleve una decepción tremenda!"/>
    <s v="reclama que su porción de alfajor y porción de red velvet le llegaron destrozados  se valida que es movimiento  tienda indica que los productos salieron bien de tienda  se deriva a cliente con canal de compra"/>
    <s v="Claudia Cuadros"/>
    <x v="2668"/>
    <s v="sin reclamo a agregador"/>
    <x v="5"/>
    <s v="2195305654"/>
    <x v="1"/>
    <x v="4"/>
    <x v="1"/>
    <m/>
    <s v="Delivery agregadores"/>
    <s v=""/>
    <x v="18"/>
    <s v="sd"/>
    <d v="2024-10-19T00:00:00"/>
    <s v="18:08"/>
    <x v="0"/>
    <x v="4"/>
    <x v="9"/>
    <x v="2"/>
    <x v="10"/>
    <x v="1"/>
  </r>
  <r>
    <n v="439837"/>
    <s v="FEEDBACK RECLAMO PEDIDO EQUIVOCADO TIENDA ARAMBURU #439837"/>
    <s v="pidio torta halloween choco  le llego minimaria halloween choco  se envia producto correcto"/>
    <s v="Ross Luna"/>
    <x v="2669"/>
    <s v="Cortesía - sin reclamo a agregador"/>
    <x v="2"/>
    <s v="2195311212"/>
    <x v="1"/>
    <x v="4"/>
    <x v="1"/>
    <m/>
    <s v="Tienda Vitrina"/>
    <s v=""/>
    <x v="208"/>
    <s v="sd"/>
    <d v="2024-10-19T00:00:00"/>
    <s v="19:42"/>
    <x v="0"/>
    <x v="2"/>
    <x v="9"/>
    <x v="0"/>
    <x v="2"/>
    <x v="0"/>
  </r>
  <r>
    <n v="439848"/>
    <s v="Hola"/>
    <s v="reclama que el repartidor se comió su porcion de torta de chocolate  se validan evidencias  se realiza un envio de nueva porcion de torta de chocolate  cuenta con reclamo agregador"/>
    <s v="Diana Davila"/>
    <x v="2670"/>
    <s v="Cortesía - con reclamo a agregador"/>
    <x v="5"/>
    <s v="2195314704"/>
    <x v="1"/>
    <x v="3"/>
    <x v="1"/>
    <m/>
    <s v="Delivery agregadores"/>
    <s v=""/>
    <x v="7"/>
    <s v="sd"/>
    <d v="2024-10-19T00:00:00"/>
    <s v="20:08"/>
    <x v="0"/>
    <x v="4"/>
    <x v="9"/>
    <x v="2"/>
    <x v="4"/>
    <x v="1"/>
  </r>
  <r>
    <n v="439856"/>
    <s v="Boleta de Maria Almenara"/>
    <s v="movimiento  se le brinda cortesía indicando que se realiza excepción y que lo reporte con su aplicativo."/>
    <s v="Diego"/>
    <x v="2671"/>
    <s v="Cortesía - sin reclamo a agregador"/>
    <x v="5"/>
    <s v="2195326306"/>
    <x v="1"/>
    <x v="8"/>
    <x v="1"/>
    <m/>
    <s v="Delivery agregadores"/>
    <s v=""/>
    <x v="37"/>
    <s v="sd"/>
    <d v="2024-10-19T00:00:00"/>
    <s v="20:26"/>
    <x v="0"/>
    <x v="4"/>
    <x v="9"/>
    <x v="2"/>
    <x v="15"/>
    <x v="1"/>
  </r>
  <r>
    <n v="439863"/>
    <s v="Reclamo calidad de producto bolichera: falta de relleno de fudge ticket #439863"/>
    <s v="reclama que compro Cupcakes box x4 y no tenian el relleno fugde. Por las imágenes enviadas. Se ofrece un producto nuevo  calidad confirma que efectivamente no cuentan con el relleno de fudge ofrecido."/>
    <s v="Nicole Dibos  "/>
    <x v="2672"/>
    <s v="Contacto fuera de horario - Cortesía - sin reclamo a agregador"/>
    <x v="1"/>
    <s v="2195330785"/>
    <x v="1"/>
    <x v="19"/>
    <x v="1"/>
    <m/>
    <s v="Tienda Decorado"/>
    <s v="Incompleto / Sin ingrediente"/>
    <x v="206"/>
    <s v="sd"/>
    <d v="2024-10-20T00:00:00"/>
    <s v="10:19"/>
    <x v="0"/>
    <x v="1"/>
    <x v="9"/>
    <x v="0"/>
    <x v="9"/>
    <x v="0"/>
  </r>
  <r>
    <n v="439870"/>
    <s v="Hola Rocio  nos comunicamos de Maria Almenara  con relación a una consulta sobre tu pedido efectuado.  En caso no puedas atendernos por esta vía  puedes  comunicarte con nosotros al 6429751. Que tengas un dulce día!"/>
    <s v="Reclama que la tarjeta no era la correcta  se le piden las disculpas del caso se tomara como feedback"/>
    <s v="Rocio Michelle Roura Moreno"/>
    <x v="2673"/>
    <s v="factura"/>
    <x v="8"/>
    <s v="100303698"/>
    <x v="2"/>
    <x v="4"/>
    <x v="4"/>
    <m/>
    <s v="Tienda Vitrina"/>
    <s v=""/>
    <x v="186"/>
    <s v="SD"/>
    <d v="2024-10-17T00:00:00"/>
    <s v="18:00-19:00"/>
    <x v="0"/>
    <x v="0"/>
    <x v="9"/>
    <x v="0"/>
    <x v="7"/>
    <x v="0"/>
  </r>
  <r>
    <n v="439880"/>
    <s v="Quiero presentar un reclamo"/>
    <s v="solicito 4 croissant ma  solo entregaron 1 croissant  se coordina el envió de los productos faltantes "/>
    <s v="Mirtha Paola Rojas"/>
    <x v="2674"/>
    <s v=""/>
    <x v="0"/>
    <s v="2400055379"/>
    <x v="0"/>
    <x v="11"/>
    <x v="0"/>
    <m/>
    <s v="Tienda Vitrina"/>
    <s v=""/>
    <x v="184"/>
    <s v="SD"/>
    <d v="2024-10-20T00:00:00"/>
    <s v="08:29"/>
    <x v="0"/>
    <x v="0"/>
    <x v="9"/>
    <x v="0"/>
    <x v="68"/>
    <x v="0"/>
  </r>
  <r>
    <n v="439933"/>
    <s v="FEEDBACK RECLAMO PEDIDO EQUIVOCADO TIENDA  Santa catalina  #439933"/>
    <s v="Solicito un Halloween carrot cake  le entregaron una Halloween minimaria  carrot   se coordina con la cliente el recojo del producto correcto. Se da aviso a tienda."/>
    <s v="Jeaneth Romero"/>
    <x v="2675"/>
    <s v="Cortesía"/>
    <x v="2"/>
    <s v="100303336"/>
    <x v="2"/>
    <x v="15"/>
    <x v="5"/>
    <m/>
    <s v="Tienda Vitrina"/>
    <s v=""/>
    <x v="209"/>
    <s v="SD"/>
    <d v="2024-10-20T00:00:00"/>
    <s v="11:00-12:00"/>
    <x v="0"/>
    <x v="2"/>
    <x v="9"/>
    <x v="0"/>
    <x v="1"/>
    <x v="0"/>
  </r>
  <r>
    <n v="439955"/>
    <s v="FEEDBACK RECLAMO PEDIDO EQUIVOCADO TIENDA MA PRECURSORES #439955"/>
    <s v="Pidió torta de chocolate de 12 pzs  le llegó red velvet de 12 pzs. Se coordina con tienda el envío del producto correcto."/>
    <s v="Denise"/>
    <x v="2676"/>
    <s v="Cortesía"/>
    <x v="2"/>
    <s v="2400080730"/>
    <x v="0"/>
    <x v="8"/>
    <x v="4"/>
    <n v="99"/>
    <s v="Tienda Vitrina"/>
    <s v=""/>
    <x v="13"/>
    <s v="sd"/>
    <d v="2024-10-20T00:00:00"/>
    <s v="10:00-11:00"/>
    <x v="0"/>
    <x v="2"/>
    <x v="9"/>
    <x v="0"/>
    <x v="1"/>
    <x v="0"/>
  </r>
  <r>
    <n v="439984"/>
    <s v="FEEDBACK RECLAMO PEDIDO EQUIVOCADO TIENDA DOS de mayo #439984"/>
    <s v="reclama pidio una cajita cookiss y le llego caja de alfajores  se le envia el producto correcto"/>
    <s v="Orly"/>
    <x v="2677"/>
    <s v="Cortesía - con reclamo a agregador"/>
    <x v="2"/>
    <s v="2195393171"/>
    <x v="1"/>
    <x v="13"/>
    <x v="1"/>
    <m/>
    <s v="Tienda Vitrina"/>
    <s v=""/>
    <x v="6"/>
    <s v="sd"/>
    <d v="2024-10-20T00:00:00"/>
    <s v="14:58"/>
    <x v="0"/>
    <x v="2"/>
    <x v="9"/>
    <x v="0"/>
    <x v="5"/>
    <x v="0"/>
  </r>
  <r>
    <n v="439989"/>
    <s v="Llamada de Omar Manquis"/>
    <s v="Reclama que no llega su pedido mas de hora y media esperando  se le indica que el pedido esta listo en tienda pero no llega el RT. cliente indica que anulara el pedido"/>
    <s v="Omar Manquis"/>
    <x v="2678"/>
    <s v="con reclamo a agregador"/>
    <x v="4"/>
    <s v="5764635824658386892"/>
    <x v="1"/>
    <x v="7"/>
    <x v="7"/>
    <m/>
    <s v="Delivery agregadores"/>
    <s v=""/>
    <x v="186"/>
    <s v="SD"/>
    <d v="2024-10-20T00:00:00"/>
    <s v="14:12"/>
    <x v="0"/>
    <x v="3"/>
    <x v="9"/>
    <x v="2"/>
    <x v="3"/>
    <x v="1"/>
  </r>
  <r>
    <n v="440036"/>
    <s v="FE DE ERRATAS-Reclamo elemento extraño tienda Paso 28 : tapa ticket #440036"/>
    <s v="encontró un pelo en la decoración de frosting en carrot cake de 12 pz  se gestiona con tienda el envió de un nuevo producto y mencionan que el error es de planta"/>
    <s v="Oscar Manuel"/>
    <x v="2679"/>
    <s v="Cortesía - sin info"/>
    <x v="15"/>
    <s v="sd"/>
    <x v="0"/>
    <x v="2"/>
    <x v="5"/>
    <m/>
    <s v="Producción"/>
    <s v="Cabello"/>
    <x v="16"/>
    <s v="Sd"/>
    <d v="2024-10-19T00:00:00"/>
    <s v="16:11"/>
    <x v="0"/>
    <x v="1"/>
    <x v="9"/>
    <x v="1"/>
    <x v="1"/>
    <x v="1"/>
  </r>
  <r>
    <n v="440045"/>
    <s v="Atención libro de reclamo"/>
    <s v="MAAL-001-0964 cliente reclama que compró 01 torta de chocolate 12 pzs  al consumirla al día siguiente la probaron con un sabor agrio  no cuenta con evidencias  se le explica no hemos tenido ningún reporte similar en la fecha indicada"/>
    <s v="Gabriela Zarria Jaico"/>
    <x v="2680"/>
    <s v="Libro de reclamaciones"/>
    <x v="11"/>
    <s v="sd"/>
    <x v="0"/>
    <x v="10"/>
    <x v="0"/>
    <m/>
    <s v="Sin responsable"/>
    <s v=""/>
    <x v="13"/>
    <s v="sd"/>
    <d v="2024-10-20T00:00:00"/>
    <s v="18:45"/>
    <x v="1"/>
    <x v="7"/>
    <x v="9"/>
    <x v="3"/>
    <x v="1"/>
    <x v="1"/>
  </r>
  <r>
    <n v="440049"/>
    <s v="Señorita buenas noches"/>
    <s v="Reclama que no le llego su pedido completo solicito una minimaria red velvet y una empanada de carne y le llego solo la torta pero no  quizo recibir el pedido por que faltaba un producto y el rt se llevo la torta sin retornarlo a tienda y cancelo el pedid"/>
    <s v="Eward Aguilar yavar"/>
    <x v="2681"/>
    <s v="sin reclamo a agregador"/>
    <x v="5"/>
    <s v="1314709223"/>
    <x v="1"/>
    <x v="6"/>
    <x v="3"/>
    <m/>
    <s v="Delivery agregadores"/>
    <s v=""/>
    <x v="18"/>
    <s v="Sd"/>
    <d v="2024-10-20T00:00:00"/>
    <s v="18:25"/>
    <x v="0"/>
    <x v="4"/>
    <x v="9"/>
    <x v="2"/>
    <x v="10"/>
    <x v="1"/>
  </r>
  <r>
    <n v="440052"/>
    <s v="Hola"/>
    <s v="reclama que solicito caja de alfajores y le llego minimaria redvelvet.Producto entregado es correcto.Se explica al cliente."/>
    <s v="Katia"/>
    <x v="2682"/>
    <s v=""/>
    <x v="28"/>
    <s v="100304487"/>
    <x v="2"/>
    <x v="4"/>
    <x v="4"/>
    <m/>
    <s v="Sin responsable"/>
    <s v=""/>
    <x v="84"/>
    <s v="sd"/>
    <d v="2024-10-20T00:00:00"/>
    <s v="18.00-19.00"/>
    <x v="0"/>
    <x v="7"/>
    <x v="9"/>
    <x v="3"/>
    <x v="2"/>
    <x v="1"/>
  </r>
  <r>
    <n v="440055"/>
    <s v="María Almenara"/>
    <s v="reclama que la calidad de la porcion de merengado de fresas es distinta a la que consume en otra tienda se le explica nuestra presentacion y cliente entiende  no presenta evidencias."/>
    <s v="Denisse Huayanay"/>
    <x v="2683"/>
    <s v=""/>
    <x v="28"/>
    <s v="sd"/>
    <x v="0"/>
    <x v="10"/>
    <x v="0"/>
    <m/>
    <s v="Sin responsable"/>
    <s v=""/>
    <x v="170"/>
    <s v="sd"/>
    <d v="2024-10-20T00:00:00"/>
    <s v="19:22"/>
    <x v="0"/>
    <x v="7"/>
    <x v="9"/>
    <x v="3"/>
    <x v="4"/>
    <x v="1"/>
  </r>
  <r>
    <n v="440065"/>
    <s v="Hola Valeria  según lo conversado telefónicamente le hago llegar este mensaje para poder atender su caso."/>
    <s v="Solicito 2 porciones de torta de chocolate y 1 porcion de merengado de chirimoya por pedidos ya y solo recibió una de las porciones de torta de chocolate  se notifica a tienda y envían la porción faltante."/>
    <s v="Valeria"/>
    <x v="2684"/>
    <s v="con reclamo a agregador"/>
    <x v="0"/>
    <s v="1314869220"/>
    <x v="1"/>
    <x v="2"/>
    <x v="3"/>
    <n v="3.5"/>
    <s v="Tienda Vitrina"/>
    <s v=""/>
    <x v="7"/>
    <s v="sd"/>
    <d v="2024-10-20T00:00:00"/>
    <s v="19:40"/>
    <x v="0"/>
    <x v="0"/>
    <x v="9"/>
    <x v="0"/>
    <x v="4"/>
    <x v="0"/>
  </r>
  <r>
    <n v="440070"/>
    <s v="Llamada de Angie Sierra"/>
    <s v="reclama que aún no le llega el pedido que realizó mediante rappi  tienda indica que el pedido está listo pero que aún no le asigna rt  se le indica a la cliente que lo reporte con su aplicativo."/>
    <s v="Angie Sierra"/>
    <x v="2685"/>
    <s v="sin reclamo a agregador"/>
    <x v="5"/>
    <s v="2195429132"/>
    <x v="1"/>
    <x v="15"/>
    <x v="1"/>
    <m/>
    <s v="Delivery agregadores"/>
    <s v=""/>
    <x v="105"/>
    <s v="sd"/>
    <d v="2024-10-20T00:00:00"/>
    <s v="19:19"/>
    <x v="0"/>
    <x v="4"/>
    <x v="9"/>
    <x v="2"/>
    <x v="33"/>
    <x v="1"/>
  </r>
  <r>
    <n v="440072"/>
    <s v="Hola Nicole  según lo conversado telefónicamente le hago llegar este mensaje para poder atender su caso."/>
    <s v="Le llegaron los tapper de porción manchados por dentro   se le menciona que nuestros productos salen correctamente de tienda y que ello se debe al transporte del motorizado  se recibe feedback y se deriva al soporte"/>
    <s v="Nicole Taboada"/>
    <x v="2686"/>
    <s v="sin reclamo a agregador"/>
    <x v="5"/>
    <s v="2195434066"/>
    <x v="1"/>
    <x v="6"/>
    <x v="1"/>
    <m/>
    <s v="Delivery agregadores"/>
    <s v=""/>
    <x v="18"/>
    <s v="sd"/>
    <d v="2024-10-20T00:00:00"/>
    <s v="20:44"/>
    <x v="0"/>
    <x v="4"/>
    <x v="9"/>
    <x v="2"/>
    <x v="10"/>
    <x v="1"/>
  </r>
  <r>
    <n v="440079"/>
    <s v="Reclamo calidad de producto Aramburú: (seco) ticket #440079"/>
    <s v="reclama que el keke de manzana 8 pzs no se siente fresco y está seco. Supervisora indica que si esta seco. Se valida que el rotulado es de hace 2 días  cliente indica que siempre compra ese keke  se coordina el envío de un nuevo producto."/>
    <s v="Margarita Phang"/>
    <x v="2687"/>
    <s v="Cortesía - Recojo de Muestra"/>
    <x v="1"/>
    <s v="sd"/>
    <x v="0"/>
    <x v="3"/>
    <x v="0"/>
    <m/>
    <s v="Producción"/>
    <s v="Seco"/>
    <x v="19"/>
    <s v="sd"/>
    <d v="2024-10-20T00:00:00"/>
    <s v="15:33"/>
    <x v="0"/>
    <x v="1"/>
    <x v="9"/>
    <x v="1"/>
    <x v="11"/>
    <x v="1"/>
  </r>
  <r>
    <n v="440091"/>
    <s v="Reclamo elemento extraño tienda: Bolivar: (cabello) ticket #440091"/>
    <s v="encontro un cabello en el bizcochuelo de la mini blue velvet  calidad indica que se tomarán acciones correctivas  se coordina envío de un nuevo producto con el cliente"/>
    <s v="Mauricio Nash Rebaza Gilio "/>
    <x v="2688"/>
    <s v="Contacto fuera de horario - Cortesía - sin reclamo a agregador"/>
    <x v="15"/>
    <s v="1313696026"/>
    <x v="1"/>
    <x v="5"/>
    <x v="3"/>
    <m/>
    <s v="Producción"/>
    <s v="Cabello"/>
    <x v="38"/>
    <s v="sd"/>
    <d v="2024-10-19T00:00:00"/>
    <s v="18:51"/>
    <x v="0"/>
    <x v="1"/>
    <x v="9"/>
    <x v="1"/>
    <x v="2"/>
    <x v="1"/>
  </r>
  <r>
    <n v="440109"/>
    <s v="Llamada de 51968255298"/>
    <s v="Pidió Hw Carrot cake  le llegó hw minicarrot cake. Rt regresa tienda con el producto. Tienda se confundió. Se entrega el producto correcto."/>
    <s v="Fernando Sotomayor"/>
    <x v="2689"/>
    <s v="sin reclamo a agregador"/>
    <x v="2"/>
    <s v="2195460175"/>
    <x v="1"/>
    <x v="0"/>
    <x v="1"/>
    <m/>
    <s v="Tienda Vitrina"/>
    <s v=""/>
    <x v="210"/>
    <s v="sd"/>
    <d v="2024-10-21T00:00:00"/>
    <s v="08:44"/>
    <x v="0"/>
    <x v="2"/>
    <x v="9"/>
    <x v="0"/>
    <x v="2"/>
    <x v="0"/>
  </r>
  <r>
    <n v="440112"/>
    <s v="FEEDBACK RECLAMO DELIVERY PROPIO TIENDA LA MAR #440112"/>
    <s v="cliente reclama que le entregaron un producto que no solicitó  se verifica con tienda que driver cruzó los pedidos al realizar la entrega  rt regresó a tienda por el producto correcto y se lo entregó a la cliente mas una cortesía que dio tienda."/>
    <s v="Bybis Ruidias Huertas"/>
    <x v="2690"/>
    <s v=""/>
    <x v="10"/>
    <s v="2400070111"/>
    <x v="0"/>
    <x v="1"/>
    <x v="4"/>
    <m/>
    <s v="Delivery MA"/>
    <s v=""/>
    <x v="32"/>
    <s v="FERNANDOMENDOZA-CARGUI"/>
    <d v="2024-10-21T00:00:00"/>
    <s v="09:00-10:00"/>
    <x v="0"/>
    <x v="6"/>
    <x v="9"/>
    <x v="5"/>
    <x v="2"/>
    <x v="0"/>
  </r>
  <r>
    <n v="440121"/>
    <s v="Hola"/>
    <s v="reclama que están enviando su pedido hoy y estaba programado para 21/12  CP indica que fue error de sistema ya que les apareció la fecha de hoy al momento de filtrar  se confirma a cliente que su pedido esta programado para la fecha que solicitó"/>
    <s v="Luis Leon Velarde"/>
    <x v="2691"/>
    <s v=""/>
    <x v="2"/>
    <s v="100303582"/>
    <x v="2"/>
    <x v="1"/>
    <x v="4"/>
    <m/>
    <s v="Sistema"/>
    <s v=""/>
    <x v="18"/>
    <s v="sd"/>
    <d v="2024-12-21T00:00:00"/>
    <s v="09:00-10:00"/>
    <x v="0"/>
    <x v="2"/>
    <x v="9"/>
    <x v="4"/>
    <x v="10"/>
    <x v="1"/>
  </r>
  <r>
    <n v="440187"/>
    <s v="Reclamo mala atención SAN MIGUEL Ticket 440187"/>
    <s v="Cajero cobró demás a la cliente  se genera devolución de 30 soles"/>
    <s v="Luana"/>
    <x v="2692"/>
    <s v=""/>
    <x v="3"/>
    <s v="2400125348"/>
    <x v="0"/>
    <x v="4"/>
    <x v="2"/>
    <n v="30"/>
    <s v="Tienda Cajer@"/>
    <s v=""/>
    <x v="4"/>
    <s v="sd"/>
    <d v="2024-10-21T00:00:00"/>
    <s v="sd"/>
    <x v="0"/>
    <x v="3"/>
    <x v="9"/>
    <x v="0"/>
    <x v="3"/>
    <x v="0"/>
  </r>
  <r>
    <n v="440217"/>
    <s v="FEEDBACK RECLAMO PEDIDO EQUIVOCADO TIENDA ARAMBURU #440217"/>
    <s v="pidió 01 cheesecake de frutos rojos 12 pz  le enviaron 01 porción de cheescake de frutos rojos  se coordina con tienda y se envía el producto correcto."/>
    <s v="Stefani Casani"/>
    <x v="2693"/>
    <s v="Cortesía - sin reclamo a agregador"/>
    <x v="2"/>
    <s v="1315389774"/>
    <x v="1"/>
    <x v="3"/>
    <x v="3"/>
    <m/>
    <s v="Tienda Vitrina"/>
    <s v=""/>
    <x v="75"/>
    <s v="sd"/>
    <d v="2024-10-21T00:00:00"/>
    <s v="15:11"/>
    <x v="0"/>
    <x v="2"/>
    <x v="9"/>
    <x v="0"/>
    <x v="4"/>
    <x v="0"/>
  </r>
  <r>
    <n v="440242"/>
    <s v="Hola! El día de hoy fui a almorzar a su local de surco con compañeros de trabajo y la comida estuvo pésima"/>
    <s v="Reclama que los 3 combos de almuerzos se encontraban salados  los wrap de pollo  secos y sin casi nada de relleno  y el quiche se encontraba seco.Tienda menciona que no tuvo incidencias.Se agradece comunicacion."/>
    <s v="Lucia Perez"/>
    <x v="2694"/>
    <s v=""/>
    <x v="28"/>
    <s v="SD"/>
    <x v="0"/>
    <x v="8"/>
    <x v="2"/>
    <m/>
    <s v="Sin responsable"/>
    <s v="Salado / Muy salado"/>
    <x v="18"/>
    <s v="SD"/>
    <d v="2024-10-21T00:00:00"/>
    <s v="13:30"/>
    <x v="0"/>
    <x v="7"/>
    <x v="9"/>
    <x v="3"/>
    <x v="10"/>
    <x v="1"/>
  </r>
  <r>
    <n v="440261"/>
    <s v="Llamada de Valeria Fernanda Toro Ortega"/>
    <s v="Reclama que se tardan en la entrega del pedido  tienda menciona que el driver externo no brindo el nro de pedido correcto y que el pedido estaba listo."/>
    <s v="Valeria Fernanda Toro Ortega"/>
    <x v="2695"/>
    <s v=""/>
    <x v="28"/>
    <s v="100304689"/>
    <x v="2"/>
    <x v="4"/>
    <x v="5"/>
    <m/>
    <s v="Sin responsable"/>
    <s v=""/>
    <x v="23"/>
    <s v="sd"/>
    <d v="2024-10-21T00:00:00"/>
    <s v="17:00-18:00"/>
    <x v="0"/>
    <x v="7"/>
    <x v="9"/>
    <x v="3"/>
    <x v="2"/>
    <x v="1"/>
  </r>
  <r>
    <n v="440286"/>
    <s v="FEEDBACK POR PEDIDO EQUIVOCADO FECHA ERRADA MA SAN MIGUEL Ticket #440286"/>
    <s v="Reclama que solicito el pedido para el 25/10 y lo enviaron el 21/10.Se informa a tienda y se asegura al cliente que su pedido llegara en la fecha correcta.Driver regreso la torta a tienda y se coloco para venta.Tienda asume la nueva guia."/>
    <s v="Betsy"/>
    <x v="2696"/>
    <s v=""/>
    <x v="2"/>
    <s v="100304719"/>
    <x v="2"/>
    <x v="4"/>
    <x v="4"/>
    <m/>
    <s v="Tienda Vitrina"/>
    <s v=""/>
    <x v="26"/>
    <s v="Ayllin"/>
    <d v="2024-10-25T00:00:00"/>
    <s v="19:00-21:00"/>
    <x v="0"/>
    <x v="2"/>
    <x v="9"/>
    <x v="0"/>
    <x v="15"/>
    <x v="0"/>
  </r>
  <r>
    <n v="440349"/>
    <s v="Llamada de 51989103995"/>
    <s v="Lleva 42 minutos esperando su pedido  en la app aparece que sigue en tienda. tienda imenciona que la compra salió hace 20 minutos. El cliente menciona que se debió a lentitud de su app  ya que el driver estaba en la puerta de su casa al momento que llamó."/>
    <s v="Fabio Martins"/>
    <x v="2697"/>
    <s v="sin reclamo a agregador"/>
    <x v="5"/>
    <s v="2195526003"/>
    <x v="1"/>
    <x v="9"/>
    <x v="1"/>
    <m/>
    <s v="Delivery agregadores"/>
    <s v=""/>
    <x v="18"/>
    <s v="SD"/>
    <d v="2024-10-22T00:00:00"/>
    <s v="09:25"/>
    <x v="0"/>
    <x v="4"/>
    <x v="9"/>
    <x v="2"/>
    <x v="10"/>
    <x v="1"/>
  </r>
  <r>
    <n v="440410"/>
    <s v="FEEDBACK RECLAMO DELIVERY PROPIO TIENDA CHORRILLOS #440410"/>
    <s v="Reclama que no le habían entregado su pedido  driver indica que marcó entregado antes de dejarlo en recepción. Cliente confirma que está en recepción."/>
    <s v="Kiara"/>
    <x v="2698"/>
    <s v=""/>
    <x v="10"/>
    <s v="100304628"/>
    <x v="2"/>
    <x v="6"/>
    <x v="4"/>
    <m/>
    <s v="Delivery MA"/>
    <s v=""/>
    <x v="53"/>
    <s v="EDUARDOMENDEZ-CARGUI"/>
    <d v="2024-10-22T00:00:00"/>
    <s v="12:00-13:00"/>
    <x v="0"/>
    <x v="6"/>
    <x v="9"/>
    <x v="5"/>
    <x v="2"/>
    <x v="0"/>
  </r>
  <r>
    <n v="440435"/>
    <s v="Hola  buenas tardes."/>
    <s v="cliente menciona que cancelo su pedido de rappi el miercoles 16 con efectivo y que el día de hoy intento realizar una nueva compra y sale con deuda  se deriva a su soporte"/>
    <s v="Siummy Orihuela Mendoza"/>
    <x v="2699"/>
    <s v="sin reclamo a agregador"/>
    <x v="5"/>
    <s v="2195030527"/>
    <x v="1"/>
    <x v="19"/>
    <x v="1"/>
    <m/>
    <s v="Delivery agregadores"/>
    <s v=""/>
    <x v="18"/>
    <s v="sd"/>
    <d v="2024-10-16T00:00:00"/>
    <s v="11:09"/>
    <x v="0"/>
    <x v="4"/>
    <x v="9"/>
    <x v="2"/>
    <x v="10"/>
    <x v="1"/>
  </r>
  <r>
    <n v="440455"/>
    <s v="FEEDBACK RECLAMO FECHA EQUIVOCADA TIENDA ARAMBURÚ #440455"/>
    <s v="Se envío el pedido el día 22/10/2024 cuando el cliente había solicitado la entrega mañana 23/10/2024. Cliente devuelve el producto y se coordina entrega en la fecha correcta.Tienda asume la guia."/>
    <s v="Carlos Tizón"/>
    <x v="2700"/>
    <s v="Cortesía"/>
    <x v="2"/>
    <s v="100304867"/>
    <x v="2"/>
    <x v="3"/>
    <x v="4"/>
    <m/>
    <s v="Tienda Vitrina"/>
    <s v=""/>
    <x v="16"/>
    <s v="Leidy Canova"/>
    <d v="2024-10-22T00:00:00"/>
    <s v="15:00-16:00"/>
    <x v="0"/>
    <x v="2"/>
    <x v="9"/>
    <x v="0"/>
    <x v="1"/>
    <x v="0"/>
  </r>
  <r>
    <n v="440463"/>
    <s v="Llamada de 51954710241"/>
    <s v="Indica que compró minimaria de chocolate y le entregaron minimaria de carrot cake. No brinda evidencias e indica que solo desea informar. Tienda dice que siguen teniendo la misma cantidad de carrot cake y no recuerdan al cliente."/>
    <s v="Victoria"/>
    <x v="2701"/>
    <s v=""/>
    <x v="28"/>
    <s v="SD"/>
    <x v="0"/>
    <x v="2"/>
    <x v="5"/>
    <m/>
    <s v="Sin responsable"/>
    <s v=""/>
    <x v="23"/>
    <s v="SD"/>
    <d v="2024-10-22T00:00:00"/>
    <s v="14:00-15:00"/>
    <x v="0"/>
    <x v="7"/>
    <x v="9"/>
    <x v="3"/>
    <x v="2"/>
    <x v="1"/>
  </r>
  <r>
    <n v="440522"/>
    <s v="Ha enviado una Imagen"/>
    <s v="Reclama que le falto la torta de chocolate 12pz.Tienda menciona que salio completa la orden.Se le deriva a su soporte.Cliente entiende y menciona que rappi le devolvio la totalidad."/>
    <s v="Kimberly Aquino"/>
    <x v="2702"/>
    <s v="con reclamo a agregador"/>
    <x v="5"/>
    <s v="2195557639"/>
    <x v="1"/>
    <x v="18"/>
    <x v="1"/>
    <m/>
    <s v="Delivery agregadores"/>
    <s v=""/>
    <x v="13"/>
    <s v="SD"/>
    <d v="2024-10-22T00:00:00"/>
    <s v="17:11"/>
    <x v="0"/>
    <x v="4"/>
    <x v="9"/>
    <x v="2"/>
    <x v="1"/>
    <x v="1"/>
  </r>
  <r>
    <n v="440565"/>
    <s v="Llamada de Luis"/>
    <s v="Cliente reclama que le cancelan su producto por falta de stock  se consulta con tienda y mencionan que la cancelación viene por parte del aplicativo  se verifica que el producto esta desactivado en el agregador."/>
    <s v="Luis Espejo"/>
    <x v="2703"/>
    <s v="sin reclamo a agregador"/>
    <x v="5"/>
    <s v="1316363593"/>
    <x v="1"/>
    <x v="7"/>
    <x v="3"/>
    <m/>
    <s v="Delivery agregadores"/>
    <s v=""/>
    <x v="87"/>
    <s v="sd"/>
    <d v="2024-10-22T00:00:00"/>
    <s v="19:17"/>
    <x v="0"/>
    <x v="4"/>
    <x v="9"/>
    <x v="2"/>
    <x v="34"/>
    <x v="1"/>
  </r>
  <r>
    <n v="440579"/>
    <s v="Hola"/>
    <s v="Reclama que el turron tiene los rulos de fudge estan acidos y sus invitados no consumieron el producto. Direccion fuera de zona de cobertura  se brindara un nuevo producto para recojo autorizado por jessi.Tienda no presenta incidencias con el lote."/>
    <s v="Kevin Gallo "/>
    <x v="2704"/>
    <s v=""/>
    <x v="28"/>
    <s v="100304609"/>
    <x v="2"/>
    <x v="13"/>
    <x v="4"/>
    <m/>
    <s v="Sin responsable"/>
    <s v=""/>
    <x v="20"/>
    <s v="SD"/>
    <d v="2024-10-21T00:00:00"/>
    <s v="13:00-14:00"/>
    <x v="0"/>
    <x v="7"/>
    <x v="9"/>
    <x v="3"/>
    <x v="1"/>
    <x v="1"/>
  </r>
  <r>
    <n v="440596"/>
    <s v="Llamada de 51996570410"/>
    <s v="pidio 01 minimaria merengado de chirimoya le llegó 01 minimaria de chocolate  tienda se contacta directamente con el cliente y coordina el envío del producto correcto  cliente no deseaba mas llamadas de parte nuestra"/>
    <s v="Paloma Lizares"/>
    <x v="2705"/>
    <s v="Cortesía"/>
    <x v="2"/>
    <s v="2400070786"/>
    <x v="0"/>
    <x v="1"/>
    <x v="4"/>
    <m/>
    <s v="Tienda Vitrina"/>
    <s v=""/>
    <x v="23"/>
    <s v="sd"/>
    <d v="2024-10-23T00:00:00"/>
    <s v="08:00-09:00"/>
    <x v="0"/>
    <x v="2"/>
    <x v="9"/>
    <x v="0"/>
    <x v="2"/>
    <x v="0"/>
  </r>
  <r>
    <n v="440633"/>
    <s v="Reclamo mala atención Aeropuerto Ticket 440633"/>
    <s v="Reclama que le dieron un tiempo de espera de 20 a 30 min cuando el producto estaba listo en vitrina proc. keke de plátano. Espera de respuesta de tienda."/>
    <s v="Atenas Delgado Antón  "/>
    <x v="2706"/>
    <s v=""/>
    <x v="3"/>
    <s v="sd"/>
    <x v="0"/>
    <x v="11"/>
    <x v="6"/>
    <m/>
    <s v="SD"/>
    <s v=""/>
    <x v="4"/>
    <s v="sd"/>
    <d v="2024-10-23T00:00:00"/>
    <s v="05:00"/>
    <x v="0"/>
    <x v="3"/>
    <x v="9"/>
    <x v="1"/>
    <x v="3"/>
    <x v="1"/>
  </r>
  <r>
    <n v="440667"/>
    <s v="Reclamo mala atención La Encalada Ticket: 440667"/>
    <s v="reclama que no le tomaron el pedido de 02 love box de manera correcta y al ir a reclamar sus productos se dió cuenta que no los habían comandado  tienda indica que cliente no los solicitó  se ofrece disculpas y se coordina un detalle"/>
    <s v="Miguel"/>
    <x v="2707"/>
    <s v="Cortesía"/>
    <x v="3"/>
    <s v="sd"/>
    <x v="0"/>
    <x v="8"/>
    <x v="2"/>
    <m/>
    <s v="Tienda Meser@"/>
    <s v=""/>
    <x v="4"/>
    <s v="sd"/>
    <d v="2024-10-23T00:00:00"/>
    <s v="10:00-11:00"/>
    <x v="0"/>
    <x v="3"/>
    <x v="9"/>
    <x v="0"/>
    <x v="3"/>
    <x v="0"/>
  </r>
  <r>
    <n v="440690"/>
    <s v="Hola Roberto  nos comunicamos de Maria Almenara  con relación a una consulta sobre tu pedido efectuado.  En caso no puedas atendernos por esta vía  puedes  comunicarte con nosotros al 6429751. Que tengas un dulce día!"/>
    <s v="reclama que recibio una mala atencion pero no brinda mas detalle  se consulto a la tienda y informa que se atendió con normalidad  se le brindo la carta en mesa  y a los 2 minutos regresaron a tomarle su pedido pero el cliente se retiró del local."/>
    <s v="Roberto"/>
    <x v="2708"/>
    <s v=""/>
    <x v="28"/>
    <s v="sd"/>
    <x v="0"/>
    <x v="4"/>
    <x v="2"/>
    <m/>
    <s v="Sin responsable"/>
    <s v=""/>
    <x v="4"/>
    <s v="SD"/>
    <d v="2024-10-23T00:00:00"/>
    <s v="11:10"/>
    <x v="0"/>
    <x v="7"/>
    <x v="9"/>
    <x v="3"/>
    <x v="3"/>
    <x v="1"/>
  </r>
  <r>
    <n v="440741"/>
    <s v="Fe de erratas Reclamo por demora Encalada Ticket #440741"/>
    <s v="Reclama que su pedido no llega y tiene 30 minutos de demora.Tienda menciona que cp no creo la guia.Se valida que no etiquetaron a cp  se ofrece disculpas al cliente."/>
    <s v="Josefina  Chavez"/>
    <x v="2709"/>
    <s v=""/>
    <x v="4"/>
    <s v="2400081783"/>
    <x v="0"/>
    <x v="8"/>
    <x v="4"/>
    <m/>
    <s v="Tienda Vitrina"/>
    <s v=""/>
    <x v="186"/>
    <s v="SD"/>
    <d v="2024-10-23T00:00:00"/>
    <s v="14:00-15:00"/>
    <x v="0"/>
    <x v="3"/>
    <x v="9"/>
    <x v="0"/>
    <x v="3"/>
    <x v="0"/>
  </r>
  <r>
    <n v="440979"/>
    <s v="Buenas tardes"/>
    <s v="solicito Halloween minimaria carrot  le entregaron  minimaria carrot cake  su boleta figura el nombre del producto que se le entrego  se acercara a tienda para realizar el cambio."/>
    <s v="Katherine"/>
    <x v="2710"/>
    <s v=""/>
    <x v="28"/>
    <s v="2400055337"/>
    <x v="0"/>
    <x v="15"/>
    <x v="0"/>
    <m/>
    <s v="Sin responsable"/>
    <s v=""/>
    <x v="17"/>
    <s v="SD"/>
    <d v="2024-10-23T00:00:00"/>
    <s v="20:20"/>
    <x v="0"/>
    <x v="7"/>
    <x v="9"/>
    <x v="3"/>
    <x v="2"/>
    <x v="1"/>
  </r>
  <r>
    <n v="440992"/>
    <s v="Reclamo elemento extraño Bolívar : ( Plástico ) ticket #440992"/>
    <s v="Encontró un pedazo de plástico pegado en la base de galleta de su porcion de pie de limon.Se ofrece un nuevo producto."/>
    <s v="Brenda Santos Padilla"/>
    <x v="2711"/>
    <s v="Cortesía - sin reclamo a agregador"/>
    <x v="15"/>
    <s v="1317508045"/>
    <x v="1"/>
    <x v="5"/>
    <x v="3"/>
    <m/>
    <s v="Producción"/>
    <s v="plástico"/>
    <x v="15"/>
    <s v="SD"/>
    <d v="2024-10-24T00:00:00"/>
    <s v="12:40"/>
    <x v="0"/>
    <x v="1"/>
    <x v="9"/>
    <x v="1"/>
    <x v="4"/>
    <x v="1"/>
  </r>
  <r>
    <n v="441046"/>
    <s v="LIBRO DE RECLAMOS MAAL-001-0965 Informativo  Santa Catalina Ticket: 441046"/>
    <s v="MAAL-001-0965  reclama que no le entregaron su boleta de compra  se verifica que es un pedido de agregador  se envia la boleta solicitada."/>
    <s v="Sebastian Madrid Loayza"/>
    <x v="2712"/>
    <s v="Libro de reclamaciones - sin reclamo a agregador - facturaAgregador"/>
    <x v="19"/>
    <s v="1317651513"/>
    <x v="1"/>
    <x v="15"/>
    <x v="3"/>
    <m/>
    <s v="Delivery agregadores"/>
    <s v=""/>
    <x v="33"/>
    <s v="sd"/>
    <d v="2024-10-24T00:00:00"/>
    <s v="15:32"/>
    <x v="1"/>
    <x v="4"/>
    <x v="9"/>
    <x v="2"/>
    <x v="13"/>
    <x v="1"/>
  </r>
  <r>
    <n v="441109"/>
    <s v="Ha enviado una Imagen"/>
    <s v="Pidio varios productos y solo le llego la cajita de alfajores y la bebida  Por error tienda no envio lo restante  se cordina envio  cliente conforme"/>
    <s v="Paola"/>
    <x v="2713"/>
    <s v="sin reclamo a agregador"/>
    <x v="0"/>
    <s v="2195711331"/>
    <x v="1"/>
    <x v="6"/>
    <x v="1"/>
    <m/>
    <s v="Tienda Vitrina"/>
    <s v=""/>
    <x v="18"/>
    <s v="SD"/>
    <d v="2024-10-24T00:00:00"/>
    <s v="17:59"/>
    <x v="0"/>
    <x v="0"/>
    <x v="9"/>
    <x v="0"/>
    <x v="10"/>
    <x v="0"/>
  </r>
  <r>
    <n v="441125"/>
    <s v="Llamada de 51952310007"/>
    <s v="Reclama que no llegó su dedicatoria en la torta  se informa que este proceso es exclusivo por nuestra web. Rappi compensa  99 soles pero no brinda mas detalle."/>
    <s v="Jorge Sanchez"/>
    <x v="2714"/>
    <s v="con reclamo a agregador"/>
    <x v="28"/>
    <s v="2195716546"/>
    <x v="1"/>
    <x v="0"/>
    <x v="1"/>
    <m/>
    <s v="Sin responsable"/>
    <s v=""/>
    <x v="209"/>
    <s v="Sin responsable"/>
    <d v="2024-10-24T00:00:00"/>
    <s v="18:57"/>
    <x v="0"/>
    <x v="7"/>
    <x v="9"/>
    <x v="3"/>
    <x v="3"/>
    <x v="1"/>
  </r>
  <r>
    <n v="441152"/>
    <s v="FEEDBACK RECLAMO DELIVERY PROPIO TIENDA ARENALES #441152"/>
    <s v="Movimiento  se entrega un nuevo producto"/>
    <s v="Ana Belén"/>
    <x v="2715"/>
    <s v="Cortesía - no comprador"/>
    <x v="10"/>
    <s v="100305509"/>
    <x v="2"/>
    <x v="18"/>
    <x v="4"/>
    <m/>
    <s v="Delivery MA"/>
    <s v=""/>
    <x v="124"/>
    <s v="JOAQUINMIRANDA-DANKE"/>
    <d v="2024-10-25T00:00:00"/>
    <s v="08:00-09:00"/>
    <x v="0"/>
    <x v="6"/>
    <x v="9"/>
    <x v="5"/>
    <x v="9"/>
    <x v="0"/>
  </r>
  <r>
    <n v="441173"/>
    <s v="*Bienvenido a Pandero  Líder en financiamiento vehicular*.Tu auto 🚘🚘🏁más fácil de lo que imaginas!!!!  *Ejecutivo de Ventas* *Fernando Rodriguez*  Bríndeme su DNI para dar inicio a su  atención .Gracias 🙋🏻🚘🚘"/>
    <s v="reclama no le agradó el sabor del keke de la dulzura de pecanas por que lo sintió insípido  es la primera vez que lo compra  tienda indica que puede ser por la manera que se refrigeró  se le explica que se puede deber a que es un producto que no ha probad"/>
    <s v="Ruben Rodriguez"/>
    <x v="2716"/>
    <s v=""/>
    <x v="28"/>
    <s v="sd"/>
    <x v="0"/>
    <x v="4"/>
    <x v="0"/>
    <m/>
    <s v="Sin responsable"/>
    <s v=""/>
    <x v="34"/>
    <s v="sd"/>
    <d v="2024-10-24T00:00:00"/>
    <s v="12:00"/>
    <x v="0"/>
    <x v="7"/>
    <x v="9"/>
    <x v="3"/>
    <x v="1"/>
    <x v="1"/>
  </r>
  <r>
    <n v="441201"/>
    <s v="Llamada de Tatiana Oliveros"/>
    <s v="cliente reclama que tienda está demorando mas de 50 minutos en entregar el pedido al rt  tienda menciona que la demora de 1 hora se dio con el área de decorado  se llamó a cliente para explicarle y no responde"/>
    <s v="Tatiana"/>
    <x v="2717"/>
    <s v="sin reclamo a agregador"/>
    <x v="4"/>
    <s v="2195748620"/>
    <x v="1"/>
    <x v="7"/>
    <x v="1"/>
    <m/>
    <s v="Tienda Decorado"/>
    <s v=""/>
    <x v="200"/>
    <s v="sd"/>
    <d v="2024-10-25T00:00:00"/>
    <s v="09:35"/>
    <x v="0"/>
    <x v="3"/>
    <x v="9"/>
    <x v="0"/>
    <x v="9"/>
    <x v="0"/>
  </r>
  <r>
    <n v="441267"/>
    <s v="He hecho un pedido por pedidos ya"/>
    <s v="Indica que no le han entregado su pedido. Se valida sale entregado. Se deriva a su soporte."/>
    <s v="Genessis"/>
    <x v="2718"/>
    <s v="sin reclamo a agregador"/>
    <x v="5"/>
    <s v="1318215361"/>
    <x v="1"/>
    <x v="7"/>
    <x v="3"/>
    <m/>
    <s v="Delivery agregadores"/>
    <s v=""/>
    <x v="81"/>
    <s v="sd"/>
    <d v="2024-10-25T00:00:00"/>
    <s v="12:10"/>
    <x v="0"/>
    <x v="4"/>
    <x v="9"/>
    <x v="2"/>
    <x v="2"/>
    <x v="1"/>
  </r>
  <r>
    <n v="441268"/>
    <s v="FE DE ERRATAS #441268 DEVOLUCIÓN (Angela Gutiérrez Ramos + S/49.00)"/>
    <s v="Motivos personales"/>
    <s v="Angela Gutiérrez Ramos"/>
    <x v="2719"/>
    <s v="devolución"/>
    <x v="7"/>
    <s v="100305600"/>
    <x v="2"/>
    <x v="0"/>
    <x v="5"/>
    <n v="49"/>
    <s v="Sin responsable"/>
    <s v=""/>
    <x v="186"/>
    <s v="sd"/>
    <d v="2024-10-25T00:00:00"/>
    <s v="13:00-14:00"/>
    <x v="0"/>
    <x v="5"/>
    <x v="9"/>
    <x v="3"/>
    <x v="3"/>
    <x v="1"/>
  </r>
  <r>
    <n v="441335"/>
    <s v="FEEDBACK RECLAMO DELIVERY PROPIO TIENDA  La molina  #441335"/>
    <s v="producto llego movido cupcake box x4  se coordina con tienda   el envió de nuevo producto."/>
    <s v="Luz Cornejo"/>
    <x v="2720"/>
    <s v="Cortesía"/>
    <x v="10"/>
    <s v="100305537"/>
    <x v="2"/>
    <x v="0"/>
    <x v="4"/>
    <m/>
    <s v="Delivery MA"/>
    <s v=""/>
    <x v="206"/>
    <s v="SD"/>
    <d v="2024-10-25T00:00:00"/>
    <s v="13:00-14:00"/>
    <x v="0"/>
    <x v="6"/>
    <x v="9"/>
    <x v="5"/>
    <x v="9"/>
    <x v="0"/>
  </r>
  <r>
    <n v="441400"/>
    <s v="buenas tardes"/>
    <s v="reclama dedicatoria incorrecta encima de la torta  tienda indica que cliente brindo el nombre Miriam  se coordina el envió con un  porcion de red velvet"/>
    <s v="Carla Gómez Morales"/>
    <x v="2721"/>
    <s v=""/>
    <x v="28"/>
    <s v="2400066351"/>
    <x v="0"/>
    <x v="3"/>
    <x v="0"/>
    <m/>
    <s v="Tienda Cajer@"/>
    <s v=""/>
    <x v="211"/>
    <s v="SD"/>
    <d v="2024-10-25T00:00:00"/>
    <s v="15:31"/>
    <x v="0"/>
    <x v="7"/>
    <x v="9"/>
    <x v="3"/>
    <x v="3"/>
    <x v="1"/>
  </r>
  <r>
    <n v="441454"/>
    <s v="Llamada a 51960161150"/>
    <s v="tienda colocó mal el teléfono y dirección por lo que el driver no puede realizar la entrega.  Tienda se encarga del envío del pedido"/>
    <s v="Cinthia Urbina"/>
    <x v="2722"/>
    <s v=""/>
    <x v="2"/>
    <s v="2400126813"/>
    <x v="0"/>
    <x v="4"/>
    <x v="4"/>
    <m/>
    <s v="Tienda Cajer@"/>
    <s v=""/>
    <x v="24"/>
    <s v="SD"/>
    <d v="2024-10-26T00:00:00"/>
    <s v="18:00-19:00"/>
    <x v="0"/>
    <x v="2"/>
    <x v="9"/>
    <x v="0"/>
    <x v="13"/>
    <x v="0"/>
  </r>
  <r>
    <n v="441554"/>
    <s v="Reclamo elemento extraño - Paso 28:  sticker azul ticket #441554"/>
    <s v="Encontró una cinta azul en su porción de carrot cake. Se valida en la imagen que es correcto. Se coordinará con el cliente la entrega."/>
    <s v="Karen Ferrer"/>
    <x v="2723"/>
    <s v="Cortesía"/>
    <x v="15"/>
    <s v="SD"/>
    <x v="0"/>
    <x v="2"/>
    <x v="0"/>
    <m/>
    <s v="Tienda Vitrina"/>
    <s v="plástico"/>
    <x v="49"/>
    <s v="SD"/>
    <d v="2024-10-25T00:00:00"/>
    <s v="20:00-21:00"/>
    <x v="0"/>
    <x v="1"/>
    <x v="9"/>
    <x v="0"/>
    <x v="4"/>
    <x v="0"/>
  </r>
  <r>
    <n v="441587"/>
    <s v="Hola Marco  según lo conversado telefónicamente le hago llegar este mensaje para poder atender su caso."/>
    <s v="Indica no le llegó tarj. impresa. Tienda indica se coloca dentro de la bolsa. Cl indica le llegó pero no la tabl. de choc. Se explica que no corresponde. Menciona no llega tarj. impresa. Se coordina envío + detalle."/>
    <s v="Marco"/>
    <x v="2724"/>
    <s v="Cortesía"/>
    <x v="28"/>
    <s v="100305876"/>
    <x v="2"/>
    <x v="12"/>
    <x v="4"/>
    <m/>
    <s v="Sin responsable"/>
    <s v=""/>
    <x v="7"/>
    <s v="sd"/>
    <d v="2024-10-26T00:00:00"/>
    <s v="09:00-10:00"/>
    <x v="0"/>
    <x v="7"/>
    <x v="9"/>
    <x v="3"/>
    <x v="4"/>
    <x v="1"/>
  </r>
  <r>
    <n v="441602"/>
    <s v="FEEDBACK RECLAMO PEDIDO INCOMPLETO  TIENDA  DOS DE MAYO   #441602"/>
    <s v="solicito 3 box 8 mini porciones de torta de chocolate  solo le llegaron 12 unidades  driver lo  entrego a otro cliente   se esta coordinando el envió de las 2 box  mini porciones faltantes"/>
    <s v="Bertha Barrantes"/>
    <x v="2725"/>
    <s v="Cortesía"/>
    <x v="0"/>
    <s v="100305249"/>
    <x v="2"/>
    <x v="13"/>
    <x v="4"/>
    <m/>
    <s v="Delivery MA"/>
    <s v=""/>
    <x v="93"/>
    <s v="RUDYNESTORINGAPAZ"/>
    <d v="2024-10-26T00:00:00"/>
    <s v="09:00-10:00"/>
    <x v="0"/>
    <x v="0"/>
    <x v="9"/>
    <x v="5"/>
    <x v="9"/>
    <x v="0"/>
  </r>
  <r>
    <n v="441611"/>
    <s v="Hola Claudia  me responderias con un Hola  según lo conversado telefónicamente le hago llegar este mensaje para poder atender su caso."/>
    <s v="solicita una bruselina de vainilla y fresas 12pz  y le llego una bruselina de chocolate con fresas 12pz y un love box clasico  tienda informa que esta sellado y realizara el recojo del producto equivocado y entregara el correcto."/>
    <s v="Claudia valdiviso"/>
    <x v="2726"/>
    <s v="Se cambia producto al cliente"/>
    <x v="2"/>
    <s v="100305781"/>
    <x v="2"/>
    <x v="13"/>
    <x v="4"/>
    <m/>
    <s v="Tienda Vitrina"/>
    <s v=""/>
    <x v="18"/>
    <s v="sd"/>
    <d v="2024-10-26T00:00:00"/>
    <s v="15:00-16:00"/>
    <x v="0"/>
    <x v="2"/>
    <x v="9"/>
    <x v="0"/>
    <x v="10"/>
    <x v="0"/>
  </r>
  <r>
    <n v="441641"/>
    <s v="Reclamo calidad de producto BOLICHERA: Muy líquido ticket #441641"/>
    <s v="Glaseé del kit de galletas Halloween llegaron aguadas  se hace cambio de producto recogiendo la muestra indicado por calidad."/>
    <s v="Pamela"/>
    <x v="2727"/>
    <s v="Cortesía - sin reclamo a agregador - Recojo de Muestra"/>
    <x v="1"/>
    <s v="2195871826"/>
    <x v="1"/>
    <x v="19"/>
    <x v="1"/>
    <m/>
    <s v="Producción"/>
    <s v="Otro"/>
    <x v="212"/>
    <s v="sd"/>
    <d v="2024-10-26T00:00:00"/>
    <s v="15:25"/>
    <x v="0"/>
    <x v="1"/>
    <x v="9"/>
    <x v="1"/>
    <x v="81"/>
    <x v="1"/>
  </r>
  <r>
    <n v="441702"/>
    <s v="ALERTA FALLA EN Express MA - ticket :#441702"/>
    <s v="Tiempo demora 20 minutos  pedido no ingreso por falla en Web.Cliente nos espera para la entrega."/>
    <s v="Keyla Tacuri"/>
    <x v="2728"/>
    <s v="ECommerce/webFalla"/>
    <x v="4"/>
    <s v="P28-20241026-0002"/>
    <x v="8"/>
    <x v="2"/>
    <x v="11"/>
    <m/>
    <s v="Sistema"/>
    <s v=""/>
    <x v="186"/>
    <s v="SD"/>
    <d v="2024-10-26T00:00:00"/>
    <s v="19:47"/>
    <x v="0"/>
    <x v="3"/>
    <x v="9"/>
    <x v="4"/>
    <x v="3"/>
    <x v="1"/>
  </r>
  <r>
    <n v="441707"/>
    <s v="Hola qué tal"/>
    <s v="Movimiento  llego con la decoracion hacia un lado  se brinda cortesía autorizado por maria gavidia  tiene compensación 50 créditos menor al costo que pago.Se envio a su domicilio pero cliente envio su direccion errada.Lo recoge en el local."/>
    <s v="Maria Jose"/>
    <x v="2729"/>
    <s v="Cortesía - con reclamo a agregador"/>
    <x v="5"/>
    <s v="2195870773"/>
    <x v="1"/>
    <x v="9"/>
    <x v="1"/>
    <m/>
    <s v="Delivery agregadores"/>
    <s v=""/>
    <x v="16"/>
    <s v="sd"/>
    <d v="2024-10-26T00:00:00"/>
    <s v="15:49"/>
    <x v="0"/>
    <x v="4"/>
    <x v="9"/>
    <x v="2"/>
    <x v="1"/>
    <x v="1"/>
  </r>
  <r>
    <n v="441796"/>
    <s v="Cómo es posible que hasta este momento no llegue el pedido que hice para hoy a la 8am!!!!"/>
    <s v="reclama 6 horas de tardanza.Su pedido lo agendo para las 8am  tienda no mandó a crear la guía porque no encontraron la boleta.Se envia el pedido junto con un detalle."/>
    <s v="Lupe"/>
    <x v="2730"/>
    <s v="Cortesía"/>
    <x v="4"/>
    <s v="2400071273"/>
    <x v="0"/>
    <x v="13"/>
    <x v="4"/>
    <m/>
    <s v="Tienda Vitrina"/>
    <s v=""/>
    <x v="186"/>
    <s v="sd"/>
    <d v="2024-10-27T00:00:00"/>
    <s v="08:00-09:00"/>
    <x v="0"/>
    <x v="3"/>
    <x v="9"/>
    <x v="0"/>
    <x v="3"/>
    <x v="0"/>
  </r>
  <r>
    <n v="441823"/>
    <s v="Llamada de 51989687883"/>
    <s v="reclama que su pedido no proceso correctamente  no se valida la orden en el sistema.Se deriva a su soporte."/>
    <s v="Antonio Nakandakari"/>
    <x v="2731"/>
    <s v=""/>
    <x v="5"/>
    <s v="sd"/>
    <x v="1"/>
    <x v="17"/>
    <x v="3"/>
    <m/>
    <s v="Delivery agregadores"/>
    <s v=""/>
    <x v="26"/>
    <s v="SD"/>
    <d v="2024-10-27T00:00:00"/>
    <s v="15:00"/>
    <x v="0"/>
    <x v="4"/>
    <x v="9"/>
    <x v="2"/>
    <x v="15"/>
    <x v="1"/>
  </r>
  <r>
    <n v="441831"/>
    <s v="Hola"/>
    <s v="Reclama tamaño de porción de Cheesecake de oreo en comparación de porción de red velvet  se le explica la diferencias de productos.Se ofrece una nueva porcion autorizada por jessi."/>
    <s v="Giovanni Alberto Manrique Salazar"/>
    <x v="2732"/>
    <s v="Cortesía"/>
    <x v="28"/>
    <s v="2400127488"/>
    <x v="0"/>
    <x v="4"/>
    <x v="0"/>
    <m/>
    <s v="Sin responsable"/>
    <s v=""/>
    <x v="25"/>
    <s v="sd"/>
    <d v="2024-10-27T00:00:00"/>
    <s v="13:10"/>
    <x v="0"/>
    <x v="7"/>
    <x v="9"/>
    <x v="3"/>
    <x v="4"/>
    <x v="1"/>
  </r>
  <r>
    <n v="441833"/>
    <s v="Llamada de Leonela Herrera"/>
    <s v="Reclama que su pedido no proceso correctamente y realizo el pago con Yape  no se valida la orden en el sistema.Se deriva a su soporte."/>
    <s v="Leonela"/>
    <x v="2733"/>
    <s v=""/>
    <x v="5"/>
    <s v="sd"/>
    <x v="1"/>
    <x v="17"/>
    <x v="3"/>
    <m/>
    <s v="Delivery agregadores"/>
    <s v=""/>
    <x v="26"/>
    <s v="SD"/>
    <d v="2024-10-27T00:00:00"/>
    <s v="15:00"/>
    <x v="0"/>
    <x v="4"/>
    <x v="9"/>
    <x v="2"/>
    <x v="15"/>
    <x v="1"/>
  </r>
  <r>
    <n v="441837"/>
    <s v="Hola Sandra  según lo conversado telefónicamente le hago llegar este mensaje para poder atender su caso."/>
    <s v="Reclama que su cajita de alfajores estan duros y no se sienten frescos.No tiene evidencias.Tienda menciona que no tuvo incidencias.Se ofrece nuevo producto autorizado por jessi."/>
    <s v="Sandra Carra"/>
    <x v="2734"/>
    <s v=""/>
    <x v="28"/>
    <s v="2400057126"/>
    <x v="0"/>
    <x v="7"/>
    <x v="0"/>
    <m/>
    <s v="Sin responsable"/>
    <s v=""/>
    <x v="6"/>
    <s v="sd"/>
    <d v="2024-10-27T00:00:00"/>
    <s v="21:10"/>
    <x v="0"/>
    <x v="7"/>
    <x v="9"/>
    <x v="3"/>
    <x v="5"/>
    <x v="1"/>
  </r>
  <r>
    <n v="441891"/>
    <s v="Llamada de 51949306099"/>
    <s v="Reclama que su pedido  por rappi no ha sigo entregado pero ya le dieron como terminada a su orden  se le deriva al soporte del aplicativo."/>
    <s v="Gisella Lopez"/>
    <x v="2735"/>
    <s v="sin reclamo a agregador"/>
    <x v="5"/>
    <s v="2196002749"/>
    <x v="1"/>
    <x v="18"/>
    <x v="1"/>
    <m/>
    <s v="Delivery agregadores"/>
    <s v=""/>
    <x v="23"/>
    <s v="sd"/>
    <d v="2024-10-27T00:00:00"/>
    <s v="18:31"/>
    <x v="0"/>
    <x v="4"/>
    <x v="9"/>
    <x v="2"/>
    <x v="2"/>
    <x v="1"/>
  </r>
  <r>
    <n v="441898"/>
    <s v="Llamada de Gisella Lopez"/>
    <s v="Pedido fue entregado en otra dirección por el rappi  se deriva a canal de compra rappi."/>
    <s v="Gisella Lopez"/>
    <x v="2736"/>
    <s v="sin reclamo a agregador"/>
    <x v="5"/>
    <s v="2196002749"/>
    <x v="1"/>
    <x v="18"/>
    <x v="1"/>
    <m/>
    <s v="Delivery agregadores"/>
    <s v=""/>
    <x v="23"/>
    <s v="sd"/>
    <d v="2024-10-27T00:00:00"/>
    <s v="18:31"/>
    <x v="0"/>
    <x v="4"/>
    <x v="9"/>
    <x v="2"/>
    <x v="2"/>
    <x v="1"/>
  </r>
  <r>
    <n v="441904"/>
    <s v="FEEDBACK RECLAMO PEDIDO EQUIVOCADO TIENDA ARENALES  #441904"/>
    <s v="pidió 1 proción pie de limon pero le dieron 1 porción keke  de limon  se coordina envío de pedido correcto con tienda."/>
    <s v="Dionelly Montalvo"/>
    <x v="2737"/>
    <s v="Cortesía"/>
    <x v="2"/>
    <s v="2400015276"/>
    <x v="0"/>
    <x v="18"/>
    <x v="0"/>
    <m/>
    <s v="Tienda Vitrina"/>
    <s v=""/>
    <x v="59"/>
    <s v="sd"/>
    <d v="2024-10-27T00:00:00"/>
    <s v="18:30"/>
    <x v="0"/>
    <x v="2"/>
    <x v="9"/>
    <x v="0"/>
    <x v="4"/>
    <x v="0"/>
  </r>
  <r>
    <n v="441916"/>
    <s v="Llamada de 51942523133"/>
    <s v="indica un cobro doble por rappi  no se encuentra su compra. Se deriva a su soporte."/>
    <s v="Leydi Casas"/>
    <x v="2738"/>
    <s v=""/>
    <x v="5"/>
    <s v="sd"/>
    <x v="1"/>
    <x v="14"/>
    <x v="1"/>
    <m/>
    <s v="Delivery agregadores"/>
    <s v=""/>
    <x v="4"/>
    <s v="sd"/>
    <d v="2024-10-24T00:00:00"/>
    <s v="19:06"/>
    <x v="0"/>
    <x v="4"/>
    <x v="9"/>
    <x v="2"/>
    <x v="3"/>
    <x v="1"/>
  </r>
  <r>
    <n v="441925"/>
    <s v="Hola  ayer hice el pedido de una torta. El sabor exquisito...pero la torta llegó movida..al parecer sufrió algún golpe durante el trayecti"/>
    <s v="indica que su producto llego movido  y no fue la mejor presentación  no presenta evidencia"/>
    <s v="Carmen Serrano"/>
    <x v="2739"/>
    <s v=""/>
    <x v="28"/>
    <s v="100306007"/>
    <x v="2"/>
    <x v="0"/>
    <x v="4"/>
    <m/>
    <s v="Sin responsable"/>
    <s v=""/>
    <x v="16"/>
    <s v="SD"/>
    <d v="2024-10-27T00:00:00"/>
    <s v="13:00-14:00"/>
    <x v="0"/>
    <x v="7"/>
    <x v="9"/>
    <x v="3"/>
    <x v="1"/>
    <x v="1"/>
  </r>
  <r>
    <n v="441987"/>
    <s v="Llamada de 51994159511"/>
    <s v="indica que se acercó a tienda a recoger su producto con código QR  tienda explica que es con número de pedido o boleta. Se explica a cliente e indica que se acercará."/>
    <s v="Ricardo Madueño"/>
    <x v="2740"/>
    <s v=""/>
    <x v="28"/>
    <s v="2400039208"/>
    <x v="0"/>
    <x v="6"/>
    <x v="5"/>
    <m/>
    <s v="Sin responsable"/>
    <s v=""/>
    <x v="207"/>
    <s v="Sin responsable"/>
    <d v="2024-10-28T00:00:00"/>
    <s v="11:00-12:00"/>
    <x v="0"/>
    <x v="7"/>
    <x v="9"/>
    <x v="3"/>
    <x v="9"/>
    <x v="1"/>
  </r>
  <r>
    <n v="442013"/>
    <s v="Llamada de 51941308122"/>
    <s v="Indica que realizó el pago de su compra por peya pero no le aparece nada. No se encuentra registro en el sistema de peya. Se deriva a su canal de compra."/>
    <s v="Fatima Anton"/>
    <x v="2741"/>
    <s v=""/>
    <x v="5"/>
    <s v="sd"/>
    <x v="1"/>
    <x v="12"/>
    <x v="3"/>
    <m/>
    <s v="Delivery agregadores"/>
    <s v=""/>
    <x v="84"/>
    <s v="sd"/>
    <d v="2024-10-28T00:00:00"/>
    <s v="12:55"/>
    <x v="0"/>
    <x v="4"/>
    <x v="9"/>
    <x v="2"/>
    <x v="2"/>
    <x v="1"/>
  </r>
  <r>
    <n v="442018"/>
    <s v="Hola"/>
    <s v="indica que el mousse de chocolate no tiene nada de keke  es muy dulce y biscozo. Tienda indica que el producto está bien y no es empalagoso. Que la cantidad de keke es correcto.- se realiza cambio de producto pick up- cliente lo recoge  se boletea se resu"/>
    <s v="Yngrid Katherim"/>
    <x v="2742"/>
    <s v=""/>
    <x v="28"/>
    <s v="100306329"/>
    <x v="2"/>
    <x v="4"/>
    <x v="4"/>
    <m/>
    <s v="Sin responsable"/>
    <s v=""/>
    <x v="69"/>
    <s v="SD"/>
    <d v="2024-10-28T00:00:00"/>
    <s v="12:00-13:00"/>
    <x v="0"/>
    <x v="7"/>
    <x v="9"/>
    <x v="3"/>
    <x v="3"/>
    <x v="1"/>
  </r>
  <r>
    <n v="442034"/>
    <s v="Libro de Reclamos elemento extraño tienda plaza norte: cabello ticket #442034"/>
    <s v="MAAL-001-0966 Encontró cabello entre el queso crema del cheesecake  y la mermelada. Tienda menciona que personal usa redecilla para el cabello en todo el turno laboral. Se le ofrece nuevo producto."/>
    <s v="Ingrid Dallana García Sinche"/>
    <x v="2743"/>
    <s v="Libro de reclamaciones - Cortesía"/>
    <x v="6"/>
    <s v="2400004492"/>
    <x v="0"/>
    <x v="20"/>
    <x v="0"/>
    <n v="49"/>
    <s v="Tienda Decorado"/>
    <s v="Cabello"/>
    <x v="53"/>
    <s v="SD"/>
    <d v="2024-10-28T00:00:00"/>
    <s v="17:55"/>
    <x v="1"/>
    <x v="1"/>
    <x v="9"/>
    <x v="0"/>
    <x v="2"/>
    <x v="0"/>
  </r>
  <r>
    <n v="442055"/>
    <s v="#442055 DEVOLUCION AMALIA TIRADO S/.105.00"/>
    <s v="cliente menciona que se cerro la pagina web al momento de comprar pero si le llego el correo de confirmacion.Solicita devolucion."/>
    <s v="Amelia"/>
    <x v="2744"/>
    <s v="devolución"/>
    <x v="7"/>
    <s v="100306435"/>
    <x v="2"/>
    <x v="3"/>
    <x v="4"/>
    <n v="105"/>
    <s v="Sin responsable"/>
    <s v=""/>
    <x v="186"/>
    <s v="sd"/>
    <d v="2024-10-28T00:00:00"/>
    <s v="17:00-18:00"/>
    <x v="0"/>
    <x v="5"/>
    <x v="9"/>
    <x v="3"/>
    <x v="3"/>
    <x v="1"/>
  </r>
  <r>
    <n v="442143"/>
    <s v="Buenas tardes"/>
    <s v="El cliente reclama demora de 1h desde que realizó su compra. Tienda menciona que retraso se debe a que el rt esperaba otro pedido para hacer la entrega de ambos pedidos.Se deriva a su canal de compras"/>
    <s v="Benji Vilchez Vilcherrez"/>
    <x v="2745"/>
    <s v="sin reclamo a agregador"/>
    <x v="5"/>
    <s v="2196073047"/>
    <x v="1"/>
    <x v="19"/>
    <x v="4"/>
    <m/>
    <s v="Delivery agregadores"/>
    <s v=""/>
    <x v="126"/>
    <s v="SD"/>
    <d v="2024-10-28T00:00:00"/>
    <s v="17:10"/>
    <x v="0"/>
    <x v="4"/>
    <x v="9"/>
    <x v="2"/>
    <x v="4"/>
    <x v="1"/>
  </r>
  <r>
    <n v="442198"/>
    <s v="Reclamo mala atención  Aeropuerto  Ticket #442198"/>
    <s v="Indica que demoraron mucho para la atención  no fueron claros con la informacion que brindaron respecto al tiempo  espera de respuesta de cliente"/>
    <s v="Nevenka Torres Yauri"/>
    <x v="2746"/>
    <s v="HON"/>
    <x v="3"/>
    <s v="SD"/>
    <x v="0"/>
    <x v="11"/>
    <x v="0"/>
    <m/>
    <s v="Tienda Vitrina"/>
    <s v=""/>
    <x v="4"/>
    <s v="SD"/>
    <d v="2024-10-29T00:00:00"/>
    <s v="7:47"/>
    <x v="0"/>
    <x v="3"/>
    <x v="9"/>
    <x v="0"/>
    <x v="3"/>
    <x v="0"/>
  </r>
  <r>
    <n v="442224"/>
    <s v="Buenos días  les escribo solo para comentar que ayer hice el pedido de un Box Pickoteo halloween para mi sobrinita de 9 años (Mi nombre es Mercedes Grados  DNI 40313707) y encima de la caja vi en una tarjetita en forma de corazón que no había pedido  p..."/>
    <s v="Reclama que en su pedido llego una tarjeta impresa que ella no solicito  se informa a tienda y se agradece el feedback"/>
    <s v="Mercedes Grados Zavaleta"/>
    <x v="2747"/>
    <s v=""/>
    <x v="8"/>
    <s v="100306482"/>
    <x v="2"/>
    <x v="13"/>
    <x v="4"/>
    <m/>
    <s v="Tienda Vitrina"/>
    <s v=""/>
    <x v="186"/>
    <s v="sd"/>
    <d v="2024-10-28T00:00:00"/>
    <s v="17:00-18:00"/>
    <x v="0"/>
    <x v="0"/>
    <x v="9"/>
    <x v="0"/>
    <x v="7"/>
    <x v="0"/>
  </r>
  <r>
    <n v="442227"/>
    <s v="Llamada de Helena"/>
    <s v="Reclama que se le aseguro el stock del merengadado de 12 pzs  se le indica los procesos de compra y que por ser producto fresco son preparados al momento  también se realiza escucha de llamada y no se le asegura stock a la cl."/>
    <s v="Helena"/>
    <x v="2748"/>
    <s v=""/>
    <x v="28"/>
    <s v="sd"/>
    <x v="0"/>
    <x v="2"/>
    <x v="0"/>
    <m/>
    <s v="Sin responsable"/>
    <s v=""/>
    <x v="128"/>
    <s v="sd"/>
    <d v="2024-10-29T00:00:00"/>
    <s v="10:10"/>
    <x v="0"/>
    <x v="7"/>
    <x v="9"/>
    <x v="3"/>
    <x v="82"/>
    <x v="1"/>
  </r>
  <r>
    <n v="442334"/>
    <s v="ALERTA FALLA EN EC - ticket :442334"/>
    <s v="Reclama tardanza de 4 horas  el pedido quedó en estado payment confirmed izipay. Se fuerza la compra con cp y tienda envía el producto"/>
    <s v="Gretha Carranza"/>
    <x v="2749"/>
    <s v="ECommerce/webFalla - no comprador"/>
    <x v="4"/>
    <s v="100306519"/>
    <x v="2"/>
    <x v="1"/>
    <x v="4"/>
    <m/>
    <s v="Sistema"/>
    <s v=""/>
    <x v="186"/>
    <s v="SD"/>
    <d v="2024-10-29T00:00:00"/>
    <s v="09:00-10:00"/>
    <x v="0"/>
    <x v="3"/>
    <x v="9"/>
    <x v="4"/>
    <x v="3"/>
    <x v="1"/>
  </r>
  <r>
    <n v="442452"/>
    <s v="Reclamo mala atencion call center ticket 442452"/>
    <s v="Cliente reclama que se le envío una factura equivocada que fue rechazada por el área de contabilidad de su empresa  se toma feedback y se envía la factura correcta."/>
    <s v="Lucero"/>
    <x v="2750"/>
    <s v="factura"/>
    <x v="31"/>
    <s v="100280962"/>
    <x v="2"/>
    <x v="15"/>
    <x v="4"/>
    <m/>
    <s v="Atención al cliente"/>
    <s v=""/>
    <x v="186"/>
    <s v="Osler Rojas"/>
    <d v="2024-07-24T00:00:00"/>
    <s v="19:00-21:00"/>
    <x v="0"/>
    <x v="3"/>
    <x v="9"/>
    <x v="1"/>
    <x v="3"/>
    <x v="1"/>
  </r>
  <r>
    <n v="442475"/>
    <s v="Hola Enrique  según lo conversado telefónicamente le hago llegar este mensaje para poder atender su caso."/>
    <s v="reclama que su red velvet 12pz es muy pequeña.Se explica las caracteristicas del producto.Cliente entiende"/>
    <s v="Enrique"/>
    <x v="2751"/>
    <s v=""/>
    <x v="28"/>
    <s v="2400082390"/>
    <x v="0"/>
    <x v="10"/>
    <x v="0"/>
    <m/>
    <s v="Sin responsable"/>
    <s v=""/>
    <x v="37"/>
    <s v="SD"/>
    <d v="2024-10-29T00:00:00"/>
    <s v="17:34"/>
    <x v="0"/>
    <x v="7"/>
    <x v="9"/>
    <x v="3"/>
    <x v="15"/>
    <x v="1"/>
  </r>
  <r>
    <n v="442538"/>
    <s v="Hola Flor  según lo conversado telefónicamente le hago llegar este mensaje para poder atender su caso."/>
    <s v="reclama que demoraron en darle su producto 16 min. Cliente llegó 7:45 hrs tienda apertura 8:00 am. Tienda indica que entregaron el pedido 8:05 hrs. Se explica a cliente horario de atención  no queda satisfecho."/>
    <s v="Flor Cruz Chavez"/>
    <x v="2752"/>
    <s v=""/>
    <x v="28"/>
    <s v="2400015608"/>
    <x v="0"/>
    <x v="18"/>
    <x v="0"/>
    <m/>
    <s v="Sin responsable"/>
    <s v=""/>
    <x v="16"/>
    <s v="SD"/>
    <d v="2024-10-30T00:00:00"/>
    <s v="08:01"/>
    <x v="0"/>
    <x v="7"/>
    <x v="9"/>
    <x v="3"/>
    <x v="1"/>
    <x v="1"/>
  </r>
  <r>
    <n v="442560"/>
    <s v="FEEDBACK RECLAMO DELIVERY PROPIO TIENDA ARAMBURU  #442560"/>
    <s v="Movimiento  se le envia una cajita de alfajores y las tabletas de dedicatoria para que reacomode sus tortas."/>
    <s v="Melissa"/>
    <x v="2753"/>
    <s v="Cortesía"/>
    <x v="10"/>
    <s v="100306924"/>
    <x v="2"/>
    <x v="3"/>
    <x v="9"/>
    <m/>
    <s v="Rappi Cargo"/>
    <s v=""/>
    <x v="18"/>
    <s v="SD"/>
    <d v="2024-10-30T00:00:00"/>
    <s v="09:00-10:00"/>
    <x v="0"/>
    <x v="6"/>
    <x v="9"/>
    <x v="5"/>
    <x v="10"/>
    <x v="0"/>
  </r>
  <r>
    <n v="442584"/>
    <s v="Hola Paola. Te saluda Gabriela  según lo conversado telefónicamente le hago llegar este mensaje para poder atender su caso."/>
    <s v="No le llegó 1 _x0009_Cupcake choco araña de los 4 productos que compró  tienda enviará producto faltante."/>
    <s v="Paola Olortiga"/>
    <x v="2754"/>
    <s v=""/>
    <x v="0"/>
    <s v="100307036"/>
    <x v="2"/>
    <x v="15"/>
    <x v="4"/>
    <m/>
    <s v="Tienda Vitrina"/>
    <s v=""/>
    <x v="213"/>
    <s v="sd"/>
    <d v="2024-10-30T00:00:00"/>
    <s v="11:00-12:00"/>
    <x v="0"/>
    <x v="0"/>
    <x v="9"/>
    <x v="0"/>
    <x v="32"/>
    <x v="0"/>
  </r>
  <r>
    <n v="442610"/>
    <s v="hola  que tal"/>
    <s v="Movimiento y que el mix de frosting no tiene consistencia correcta  tienda indica que la crema esta solida. Soporte la compensa con 24 créditos  se recogerá y se mandará uno nuevo."/>
    <s v="Reyna Puelles"/>
    <x v="2755"/>
    <s v="Cortesía - con reclamo a agregador"/>
    <x v="5"/>
    <s v="2196184736"/>
    <x v="1"/>
    <x v="17"/>
    <x v="1"/>
    <m/>
    <s v="Delivery agregadores"/>
    <s v=""/>
    <x v="38"/>
    <s v="SD"/>
    <d v="2024-10-30T00:00:00"/>
    <s v="11:41"/>
    <x v="0"/>
    <x v="4"/>
    <x v="9"/>
    <x v="2"/>
    <x v="2"/>
    <x v="1"/>
  </r>
  <r>
    <n v="442628"/>
    <s v="Hola! Hice un pedido y me llegó incompleto"/>
    <s v="cliente pidió MiniMaria Merengado de chirimoya y cookiss y no le llego las cookiss  tienda enviara las cookies faltantes"/>
    <s v="Karla Paola Patroni Castillo"/>
    <x v="2756"/>
    <s v=""/>
    <x v="0"/>
    <s v="100306969"/>
    <x v="2"/>
    <x v="18"/>
    <x v="4"/>
    <m/>
    <s v="Tienda Vitrina"/>
    <s v=""/>
    <x v="95"/>
    <s v="sd"/>
    <d v="2024-10-30T00:00:00"/>
    <s v="13:00-14:00"/>
    <x v="0"/>
    <x v="0"/>
    <x v="9"/>
    <x v="0"/>
    <x v="37"/>
    <x v="0"/>
  </r>
  <r>
    <n v="442632"/>
    <s v="FEEDBACK RECLAMO DELIVERY PROPIO TIENDA La Marina  ticket #442632"/>
    <s v="Motorizado dejó el pedido en el edificio del frente  cliente se acercó a consultar y le entregaron su pedido  se le pide las disculpas del caso"/>
    <s v="Kevin"/>
    <x v="2757"/>
    <s v=""/>
    <x v="10"/>
    <s v="100306531"/>
    <x v="2"/>
    <x v="12"/>
    <x v="4"/>
    <m/>
    <s v="Delivery MA"/>
    <s v=""/>
    <x v="214"/>
    <s v="JHONNIERSANCHEZ-DANKE"/>
    <d v="2024-10-30T00:00:00"/>
    <s v="13.00-14.00"/>
    <x v="0"/>
    <x v="6"/>
    <x v="9"/>
    <x v="5"/>
    <x v="9"/>
    <x v="0"/>
  </r>
  <r>
    <n v="442705"/>
    <s v="FEEDBACK RECLAMO PEDIDO EQUIVOCADO TIENDA LA MAR 442705"/>
    <s v="Pidió una halloween carrot cake 12p  recibió una halloween minimaria carrot cake. Se coordina envío correcto con tienda."/>
    <s v="Silvia Rosas"/>
    <x v="2758"/>
    <s v="Cortesía - sin reclamo a agregador"/>
    <x v="2"/>
    <s v="2196202841"/>
    <x v="1"/>
    <x v="1"/>
    <x v="1"/>
    <m/>
    <s v="Tienda Vitrina"/>
    <s v=""/>
    <x v="210"/>
    <s v="sd"/>
    <d v="2024-10-30T00:00:00"/>
    <s v="15:11"/>
    <x v="0"/>
    <x v="2"/>
    <x v="9"/>
    <x v="0"/>
    <x v="2"/>
    <x v="0"/>
  </r>
  <r>
    <n v="442739"/>
    <s v="Reclamo mala atención tienda San Miguel  Ticket442739"/>
    <s v="Cliente reclama que su pedido no llego en el rango indicado de 16.00-17.00  se revisa que el numero de teléfono es incorrecto 51929633218  que su numero correcto es 51929663218  cliente indica que repitió 2 veces y confirmo el numero con caja al realizar "/>
    <s v="Monica Ramirez"/>
    <x v="2759"/>
    <s v="Cortesía"/>
    <x v="3"/>
    <s v="2400126438"/>
    <x v="0"/>
    <x v="4"/>
    <x v="4"/>
    <m/>
    <s v="Tienda Cajer@"/>
    <s v=""/>
    <x v="4"/>
    <s v="SD"/>
    <d v="2024-10-30T00:00:00"/>
    <s v="18.00-19.00"/>
    <x v="0"/>
    <x v="3"/>
    <x v="9"/>
    <x v="0"/>
    <x v="3"/>
    <x v="0"/>
  </r>
  <r>
    <n v="442781"/>
    <s v="FEEDBACK RECLAMO PEDIDO EQUIVOCADO TIENDA La Marina TICKET 442781"/>
    <s v="pidió 01 box de 8 mini porciones carrot cake  le entregaron 01 cajita de cookiss coconut  se da aviso a tienda y se envía el producto correcto."/>
    <s v="Diana Yelitza Coronado Soto"/>
    <x v="2760"/>
    <s v="Cortesía"/>
    <x v="2"/>
    <s v="100306828"/>
    <x v="2"/>
    <x v="12"/>
    <x v="4"/>
    <m/>
    <s v="Tienda Vitrina"/>
    <s v=""/>
    <x v="132"/>
    <s v="sd"/>
    <d v="2024-10-30T00:00:00"/>
    <s v="18:00-19:00"/>
    <x v="0"/>
    <x v="2"/>
    <x v="9"/>
    <x v="0"/>
    <x v="49"/>
    <x v="0"/>
  </r>
  <r>
    <n v="442784"/>
    <s v="Llamada de Luis Malpartida"/>
    <s v="cliente realizo una compra en la encalada para recoger en camacho. Se acerca a tienda molina para recoger el pedido. Tienda encalada nos indica que el cliente solicito para Camacho no la Molina  Tienda Molina  alista el pedido."/>
    <s v="Luis Malpartida"/>
    <x v="2761"/>
    <s v=""/>
    <x v="28"/>
    <s v="2400083453"/>
    <x v="0"/>
    <x v="8"/>
    <x v="5"/>
    <m/>
    <s v="Tienda"/>
    <s v=""/>
    <x v="186"/>
    <s v="sd"/>
    <d v="2024-10-30T00:00:00"/>
    <s v="17:00"/>
    <x v="0"/>
    <x v="7"/>
    <x v="9"/>
    <x v="3"/>
    <x v="3"/>
    <x v="1"/>
  </r>
  <r>
    <n v="442789"/>
    <s v="María Almenara"/>
    <s v="Reclama que no le llego la dedicatoria  se explica que debe darnos aviso para ayudarlo con la dedicatoria."/>
    <s v="Hevelyne"/>
    <x v="2762"/>
    <s v=""/>
    <x v="5"/>
    <s v="sd"/>
    <x v="1"/>
    <x v="14"/>
    <x v="6"/>
    <m/>
    <s v="Delivery agregadores"/>
    <s v=""/>
    <x v="23"/>
    <s v="sd"/>
    <d v="2024-10-30T00:00:00"/>
    <s v="sd"/>
    <x v="0"/>
    <x v="4"/>
    <x v="9"/>
    <x v="2"/>
    <x v="2"/>
    <x v="1"/>
  </r>
  <r>
    <n v="442810"/>
    <s v="Maria Almenara"/>
    <s v="MAAL-001-0967 reclama que el croissant de pollo tenía un sabor agrio  la mayonesa parecía pasada  calidad indica que en la liberación de planta el insumo mantuvo conformidad  se agradece comunicacion."/>
    <s v="Rodrigo Alvarado"/>
    <x v="2763"/>
    <s v="Libro de reclamaciones"/>
    <x v="11"/>
    <s v="sd"/>
    <x v="0"/>
    <x v="8"/>
    <x v="0"/>
    <m/>
    <s v="Sin responsable"/>
    <s v=""/>
    <x v="139"/>
    <s v="sd"/>
    <d v="2024-10-30T00:00:00"/>
    <s v="19:30"/>
    <x v="1"/>
    <x v="7"/>
    <x v="9"/>
    <x v="3"/>
    <x v="3"/>
    <x v="1"/>
  </r>
  <r>
    <n v="442828"/>
    <s v="Buenas noches"/>
    <s v="Movimiento  se deriva al cliente a su soporte ."/>
    <s v="Merlin Yuraima Lizardo Corredor"/>
    <x v="2764"/>
    <s v="con reclamo a agregador"/>
    <x v="5"/>
    <s v="2196225110"/>
    <x v="1"/>
    <x v="12"/>
    <x v="1"/>
    <m/>
    <s v="Delivery agregadores"/>
    <s v=""/>
    <x v="24"/>
    <s v="SD"/>
    <d v="2024-10-30T00:00:00"/>
    <s v="19:43"/>
    <x v="0"/>
    <x v="4"/>
    <x v="9"/>
    <x v="2"/>
    <x v="13"/>
    <x v="1"/>
  </r>
  <r>
    <n v="442837"/>
    <s v="Hola"/>
    <s v="reclama 90 minutos de demora  menciona que su driver esta en tienda y no le entregan el pedido.Tienda indica que el driver tiene mas pedidos asignados y no quiere salir si no estan todos.Se deriva a su aplicativo."/>
    <s v="Elias Kasr"/>
    <x v="2765"/>
    <s v="sin reclamo a agregador"/>
    <x v="5"/>
    <s v="2196230311"/>
    <x v="1"/>
    <x v="12"/>
    <x v="1"/>
    <m/>
    <s v="Delivery agregadores"/>
    <s v=""/>
    <x v="18"/>
    <s v="sd"/>
    <d v="2024-10-30T00:00:00"/>
    <s v="20:24"/>
    <x v="0"/>
    <x v="4"/>
    <x v="9"/>
    <x v="2"/>
    <x v="10"/>
    <x v="1"/>
  </r>
  <r>
    <n v="442854"/>
    <s v="Buenos días  Soy Olga Calle  Siempre estoy comprando tortas unos tres  Últimamente no recibo los correos en relación a las compras que realizo  Siempre he recibido dos correos uno donde indican que han recibido mi pedido y el otro es el comprobante de ..."/>
    <s v="indica no recibir sus correos de confirmación   ni boletas  se esta reportando con TI  indican que ya se soluciono  se le brinda  esa informacion al cliente"/>
    <s v="Olga"/>
    <x v="2766"/>
    <s v="Contacto fuera de horario"/>
    <x v="13"/>
    <s v="SD"/>
    <x v="2"/>
    <x v="14"/>
    <x v="6"/>
    <m/>
    <s v="SD"/>
    <s v=""/>
    <x v="186"/>
    <s v="SD"/>
    <d v="2024-10-31T00:00:00"/>
    <s v="SD"/>
    <x v="0"/>
    <x v="3"/>
    <x v="9"/>
    <x v="1"/>
    <x v="3"/>
    <x v="1"/>
  </r>
  <r>
    <n v="442882"/>
    <s v="Buenos días  me puede dar un número de contacto  me acaban de entregar una torta pero me dieron la pequeña yo pedí la torta de doce porciones"/>
    <s v="Solicito un Halloween carrot cake de 12p y le entregaron una Halloween minimaria carrot  tienda envió producto correcto y recogió el pedido equivocado"/>
    <s v="Francesca Silva Flores"/>
    <x v="2767"/>
    <s v=""/>
    <x v="2"/>
    <s v="100306970"/>
    <x v="2"/>
    <x v="12"/>
    <x v="4"/>
    <m/>
    <s v="Tienda Vitrina"/>
    <s v=""/>
    <x v="210"/>
    <s v="sd"/>
    <d v="2024-10-31T00:00:00"/>
    <s v="09:00-10:00"/>
    <x v="0"/>
    <x v="2"/>
    <x v="9"/>
    <x v="0"/>
    <x v="2"/>
    <x v="0"/>
  </r>
  <r>
    <n v="442897"/>
    <s v="442897 DEVOLUCION - Luisa Huere + 99.00 soles"/>
    <s v="Motivos personales"/>
    <s v="Luisa Huere"/>
    <x v="2768"/>
    <s v=""/>
    <x v="7"/>
    <s v="100307338"/>
    <x v="2"/>
    <x v="5"/>
    <x v="5"/>
    <n v="99"/>
    <s v="Sin responsable"/>
    <s v=""/>
    <x v="186"/>
    <s v="sd"/>
    <d v="2024-10-31T00:00:00"/>
    <s v="16:00-17:00"/>
    <x v="0"/>
    <x v="5"/>
    <x v="9"/>
    <x v="3"/>
    <x v="3"/>
    <x v="1"/>
  </r>
  <r>
    <n v="442906"/>
    <s v="Llamada a 51960870508"/>
    <s v="indica que driver se comunico para confirmar la numeración de domicilio  ello le pareció incomodo  se valida que no ingreso la numeración en su pedido  se le brinda informacion al cliente  no queda satisfecho"/>
    <s v="Lorena Lau Valenzuela"/>
    <x v="2769"/>
    <s v=""/>
    <x v="28"/>
    <s v="100306250"/>
    <x v="2"/>
    <x v="9"/>
    <x v="4"/>
    <m/>
    <s v="Sin responsable"/>
    <s v=""/>
    <x v="204"/>
    <s v="SD"/>
    <d v="2024-10-31T00:00:00"/>
    <s v="09:00-10:00"/>
    <x v="0"/>
    <x v="7"/>
    <x v="9"/>
    <x v="3"/>
    <x v="2"/>
    <x v="1"/>
  </r>
  <r>
    <n v="442911"/>
    <s v="Reclamo mala atención (Aeropuerto) Ticket 442911"/>
    <s v="No la saludaron al ingresar  se tardaron para entregar su pedido   su café estaba muy aguado  se le piden las disculpa por lo sucedido  tienda informa que ya realizo feebaack con el personal"/>
    <s v="Miriam Bellido Delgado"/>
    <x v="2770"/>
    <s v=""/>
    <x v="3"/>
    <s v="sd"/>
    <x v="0"/>
    <x v="11"/>
    <x v="0"/>
    <m/>
    <s v="Tienda Meser@"/>
    <s v=""/>
    <x v="4"/>
    <s v="sd"/>
    <d v="2024-10-31T00:00:00"/>
    <s v="10:15"/>
    <x v="0"/>
    <x v="3"/>
    <x v="9"/>
    <x v="0"/>
    <x v="3"/>
    <x v="0"/>
  </r>
  <r>
    <n v="442913"/>
    <s v="#(442913) DEVOLUCION ERIKA CARBAJAL + 56 SOLES"/>
    <s v="compro por error varias veces y se le debito  solicita devolucion"/>
    <s v="Edelina"/>
    <x v="2771"/>
    <s v="devolución - no comprador"/>
    <x v="7"/>
    <s v="100307407"/>
    <x v="2"/>
    <x v="18"/>
    <x v="4"/>
    <n v="58"/>
    <s v="Sin responsable"/>
    <s v=""/>
    <x v="186"/>
    <s v="sd"/>
    <d v="2024-10-31T00:00:00"/>
    <s v="12:00-13:00"/>
    <x v="0"/>
    <x v="5"/>
    <x v="9"/>
    <x v="3"/>
    <x v="3"/>
    <x v="1"/>
  </r>
  <r>
    <n v="442926"/>
    <s v="FEEDBACK RECLAMO PEDIDO EQUIVOCADO  POR FECHA TIENDA  Arenales # #442926"/>
    <s v="Pedido se requirió para el día 02/11  se entrego el día 31/10  se le informa al cliente que el pedido se enviara el día correspondiente y recogerá el producto de su domicilio"/>
    <s v="Wendy Suzuki Morita"/>
    <x v="2772"/>
    <s v="Cortesía"/>
    <x v="2"/>
    <s v="100306789"/>
    <x v="2"/>
    <x v="18"/>
    <x v="4"/>
    <m/>
    <s v="Tienda Vitrina"/>
    <s v=""/>
    <x v="13"/>
    <s v="SD"/>
    <d v="2024-10-31T00:00:00"/>
    <s v="10:00-11:00"/>
    <x v="0"/>
    <x v="2"/>
    <x v="9"/>
    <x v="0"/>
    <x v="1"/>
    <x v="0"/>
  </r>
  <r>
    <n v="442946"/>
    <s v="Llamada de Fiorella Rodriguez"/>
    <s v="Indica que el tamaño de la minimaria cheescake de frutos rojos no es la optima  en comparación de otros productos como la minimaria de chocolate  se le brinda informacion de las características del producto."/>
    <s v="Fiorella"/>
    <x v="2773"/>
    <s v="sin reclamo a agregador"/>
    <x v="28"/>
    <s v="2196255034"/>
    <x v="1"/>
    <x v="7"/>
    <x v="1"/>
    <m/>
    <s v="Sin responsable"/>
    <s v=""/>
    <x v="53"/>
    <s v="SD"/>
    <d v="2024-10-31T00:00:00"/>
    <s v="10:23"/>
    <x v="0"/>
    <x v="7"/>
    <x v="9"/>
    <x v="3"/>
    <x v="2"/>
    <x v="1"/>
  </r>
  <r>
    <n v="442966"/>
    <s v="Llamada de Amparo"/>
    <s v="Reclama que realizo compra de dos love box por error en el aplicativo  indica que no recibio uno y que desea la devolución  se le deriva a su soporte del agregador"/>
    <s v="Edelina Nieto"/>
    <x v="2774"/>
    <s v="sin reclamo a agregador"/>
    <x v="5"/>
    <s v="2196251814"/>
    <x v="1"/>
    <x v="5"/>
    <x v="1"/>
    <m/>
    <s v="Delivery agregadores"/>
    <s v=""/>
    <x v="214"/>
    <s v="sd"/>
    <d v="2024-10-31T00:00:00"/>
    <s v="09:15"/>
    <x v="0"/>
    <x v="4"/>
    <x v="9"/>
    <x v="2"/>
    <x v="9"/>
    <x v="1"/>
  </r>
  <r>
    <n v="442970"/>
    <s v="FEEDBACK RECLAMO DELIVERY PROPIO TIENDA (ARAMBURU) #442970"/>
    <s v="Solicito Loncherita de conitos y una minimaria de chocolate y recibio un love box adicional por un cruce de pedido del delivery  cliente se quedara con Love box"/>
    <s v="Camila Lucero Ugaz"/>
    <x v="2775"/>
    <s v="Cortesía"/>
    <x v="10"/>
    <s v="100307304"/>
    <x v="2"/>
    <x v="3"/>
    <x v="4"/>
    <m/>
    <s v="Delivery MA"/>
    <s v=""/>
    <x v="11"/>
    <s v="Joaquin Leiva"/>
    <d v="2024-10-31T00:00:00"/>
    <s v="08:00-09:00"/>
    <x v="0"/>
    <x v="6"/>
    <x v="9"/>
    <x v="5"/>
    <x v="9"/>
    <x v="0"/>
  </r>
  <r>
    <n v="442979"/>
    <s v="Hola"/>
    <s v="Cliente alérgica a la piña  solicito un tropical (mago+maracuya) pero por error tienda le preparo un Happy fresh (piña+grandilla). Tienda le brindo las disculpas  cortesía lo consumido y solicitoo apoyo al tópico para que pueda ser atendida. Llamamos a di"/>
    <s v="Gleny Farfan La Torre"/>
    <x v="2776"/>
    <s v="Cortesía"/>
    <x v="3"/>
    <s v="sd"/>
    <x v="0"/>
    <x v="11"/>
    <x v="2"/>
    <m/>
    <s v="Tienda Vitrina"/>
    <s v=""/>
    <x v="4"/>
    <s v="sd"/>
    <d v="2024-10-31T00:00:00"/>
    <s v="09:00-10:00"/>
    <x v="0"/>
    <x v="3"/>
    <x v="9"/>
    <x v="0"/>
    <x v="3"/>
    <x v="0"/>
  </r>
  <r>
    <n v="442990"/>
    <s v="Hola Silvia  según lo conversado telefónicamente le hago llegar este mensaje para poder atender su caso."/>
    <s v="Solicito varios producto  le llego una minimaria carrot cake de halloween en vez de su Halloween carrot cake de 12 pzs  tienda confirma el error  tienda recogerá el producto incorrecto y enviara el producto correcto"/>
    <s v="Silvia"/>
    <x v="2777"/>
    <s v=""/>
    <x v="2"/>
    <s v="100307441"/>
    <x v="2"/>
    <x v="4"/>
    <x v="4"/>
    <m/>
    <s v="Tienda Vitrina"/>
    <s v=""/>
    <x v="210"/>
    <s v="sd"/>
    <d v="2024-10-31T00:00:00"/>
    <s v="12:00-13:00"/>
    <x v="0"/>
    <x v="2"/>
    <x v="9"/>
    <x v="0"/>
    <x v="2"/>
    <x v="0"/>
  </r>
  <r>
    <n v="442993"/>
    <s v="FEEDBACK RECLAMO PEDIDO EQUIVOCADO TIENDA  DOS DE MAYO   #442993"/>
    <s v="solicito una Halloween carrot cake  le entregaron un love box  se coordina con tienda el envió del producto"/>
    <s v="Milagros Arias "/>
    <x v="2778"/>
    <s v="Cortesía - sin reclamo a agregador"/>
    <x v="2"/>
    <s v="1323701986"/>
    <x v="1"/>
    <x v="13"/>
    <x v="3"/>
    <m/>
    <s v="Tienda Vitrina"/>
    <s v=""/>
    <x v="214"/>
    <s v="SD"/>
    <d v="2024-10-31T00:00:00"/>
    <s v="11:28"/>
    <x v="0"/>
    <x v="2"/>
    <x v="9"/>
    <x v="0"/>
    <x v="9"/>
    <x v="0"/>
  </r>
  <r>
    <n v="443032"/>
    <s v="Fe de erratas FEEDBACK RECLAMO PEDIDO EQUIVOCADO TIENDA LA MAR  #443032"/>
    <s v="solicito halloween chocolate cake y love box halloween y le llego halloween minimaria choco y el love box halloween  se avisa a tienda"/>
    <s v="Rosita Puerta"/>
    <x v="2779"/>
    <s v="Cortesía - sin reclamo a agregador"/>
    <x v="2"/>
    <s v="2196249105"/>
    <x v="1"/>
    <x v="1"/>
    <x v="1"/>
    <n v="99"/>
    <s v="Tienda Vitrina"/>
    <s v=""/>
    <x v="208"/>
    <s v="sd"/>
    <d v="2024-10-31T00:00:00"/>
    <s v="07:57"/>
    <x v="0"/>
    <x v="2"/>
    <x v="9"/>
    <x v="0"/>
    <x v="2"/>
    <x v="0"/>
  </r>
  <r>
    <n v="443034"/>
    <s v="FEEDBACK RECLAMO DELIVERY PROPIO TIENDA OSCAR CARAMELO # 443034"/>
    <s v="Pidio Love box halloween y Halloween minimaria choco y no le llego Love box halloween   se cordina envio"/>
    <s v="Oscar"/>
    <x v="2780"/>
    <s v="Cortesía"/>
    <x v="0"/>
    <s v="100306566"/>
    <x v="2"/>
    <x v="3"/>
    <x v="4"/>
    <m/>
    <s v="Tienda Vitrina"/>
    <s v=""/>
    <x v="214"/>
    <s v="sd"/>
    <d v="2024-10-31T00:00:00"/>
    <s v="08:00-09:00"/>
    <x v="0"/>
    <x v="0"/>
    <x v="9"/>
    <x v="0"/>
    <x v="9"/>
    <x v="0"/>
  </r>
  <r>
    <n v="443044"/>
    <s v="FEEDBACK RECLAMO PEDIDO EN FECHA EQUIVOCADA TIENDA Arenales ticket: 443044"/>
    <s v="pidió varios productos para el 03/11  se los entregaron el día de hoy  tienda recoge los productos  se le enviará pedido en la fecha correcta"/>
    <s v="Bianca Alvarado Leon"/>
    <x v="2781"/>
    <s v="Cortesía - no llego correo"/>
    <x v="2"/>
    <s v="100306897"/>
    <x v="2"/>
    <x v="18"/>
    <x v="4"/>
    <m/>
    <s v="Tienda Vitrina"/>
    <s v=""/>
    <x v="18"/>
    <s v="sd"/>
    <d v="2024-10-31T00:00:00"/>
    <s v="09:00-10:00"/>
    <x v="0"/>
    <x v="2"/>
    <x v="9"/>
    <x v="0"/>
    <x v="10"/>
    <x v="0"/>
  </r>
  <r>
    <n v="443049"/>
    <s v="FEEDBACK RECLAMO PEDIDO EQUIVOCADO TIENDA LA MAR  #443049"/>
    <s v="Solicito una Halloween chocolate cake  y le entregaron una Halloween minimaria choco  se entrega el pedido correcto"/>
    <s v="Roxana"/>
    <x v="2782"/>
    <s v="Cortesía - sin reclamo a agregador"/>
    <x v="2"/>
    <s v="2196261288"/>
    <x v="1"/>
    <x v="1"/>
    <x v="1"/>
    <m/>
    <s v="Tienda Vitrina"/>
    <s v=""/>
    <x v="208"/>
    <s v="SD"/>
    <d v="2024-10-31T00:00:00"/>
    <s v="12:08"/>
    <x v="0"/>
    <x v="2"/>
    <x v="9"/>
    <x v="0"/>
    <x v="2"/>
    <x v="0"/>
  </r>
  <r>
    <n v="443103"/>
    <s v="Reclamo mala atención La mar Ticket:443103"/>
    <s v="reclama que tiene una demora de 90 minutos.Tienda menciona que entrego el pedido al driver  se valida que enviaron la torta a otro cliente debido al cruce de boletas.Se ofrece detalle por la demora."/>
    <s v="Nicole Boluarte"/>
    <x v="2783"/>
    <s v="ECommerce/webFalla - Cortesía - factura"/>
    <x v="3"/>
    <s v="100307532"/>
    <x v="2"/>
    <x v="1"/>
    <x v="4"/>
    <m/>
    <s v="Sistema"/>
    <s v=""/>
    <x v="4"/>
    <s v="SD"/>
    <d v="2024-10-31T00:00:00"/>
    <s v="13:00-14:00"/>
    <x v="0"/>
    <x v="3"/>
    <x v="9"/>
    <x v="4"/>
    <x v="3"/>
    <x v="1"/>
  </r>
  <r>
    <n v="443120"/>
    <s v="Hola qué tal"/>
    <s v="solicito varios productos  le llego una torta clásica de chocolate 12pz del pedido 100307532  se coordina el cambio con tienda y el envió de los productos correctos ya que mencionan que les salio la boleta errada y lo reportaron con ti."/>
    <s v="Karen Loo"/>
    <x v="2784"/>
    <s v="Se cambia producto al cliente - ECommerce/webFalla"/>
    <x v="2"/>
    <s v="100305039"/>
    <x v="2"/>
    <x v="1"/>
    <x v="4"/>
    <m/>
    <s v="Sistema"/>
    <s v=""/>
    <x v="18"/>
    <s v="SD"/>
    <d v="2024-10-31T00:00:00"/>
    <s v="15:00-16:00"/>
    <x v="0"/>
    <x v="2"/>
    <x v="9"/>
    <x v="4"/>
    <x v="10"/>
    <x v="1"/>
  </r>
  <r>
    <n v="443174"/>
    <s v="Hola Cynthia. Te saluda Gabriela  según lo conversado telefónicamente le hago llegar este mensaje para poder atender su caso."/>
    <s v="Solicitó halloween carrotcake 12p  le llegó una minimaria  se coordina con tienda envío de pedido correcto. Se hace recojo del pedido equivocado ya que estaba sellado."/>
    <s v="Cynthia Arango"/>
    <x v="2785"/>
    <s v="Se cambia producto al cliente - sin reclamo a agregador"/>
    <x v="2"/>
    <s v="2196284757"/>
    <x v="1"/>
    <x v="9"/>
    <x v="1"/>
    <m/>
    <s v="Tienda Vitrina"/>
    <s v=""/>
    <x v="4"/>
    <s v="sd"/>
    <d v="2024-10-31T00:00:00"/>
    <s v="16:12"/>
    <x v="0"/>
    <x v="2"/>
    <x v="9"/>
    <x v="0"/>
    <x v="3"/>
    <x v="0"/>
  </r>
  <r>
    <n v="443187"/>
    <s v="Hola Julio  según lo conversado telefónicamente le hago llegar este mensaje para poder atender su caso."/>
    <s v="Movimiento  se deriva al cliente a su soporte.Cliente critico se ofrecio cambio de producto por otro sabor pero no acepto."/>
    <s v="Julio Piscolla"/>
    <x v="2786"/>
    <s v="con reclamo a agregador"/>
    <x v="5"/>
    <s v="5764636295762608595"/>
    <x v="1"/>
    <x v="15"/>
    <x v="7"/>
    <m/>
    <s v="Delivery agregadores"/>
    <s v=""/>
    <x v="208"/>
    <s v="SD"/>
    <d v="2024-10-31T00:00:00"/>
    <s v="15:16"/>
    <x v="0"/>
    <x v="4"/>
    <x v="9"/>
    <x v="2"/>
    <x v="2"/>
    <x v="1"/>
  </r>
  <r>
    <n v="443230"/>
    <s v="Ha enviado una Imagen"/>
    <s v="Pidió keke de zanahoria de 8 pz y box ice cream coconut  no le llegó box ice cream coconut. Se coordina entrega."/>
    <s v="Maria Paz"/>
    <x v="2787"/>
    <s v="con reclamo a agregador"/>
    <x v="0"/>
    <s v="2196300740"/>
    <x v="1"/>
    <x v="9"/>
    <x v="1"/>
    <m/>
    <s v="Tienda Vitrina"/>
    <s v=""/>
    <x v="18"/>
    <s v="SD"/>
    <d v="2024-10-31T00:00:00"/>
    <s v="19:01"/>
    <x v="0"/>
    <x v="0"/>
    <x v="9"/>
    <x v="0"/>
    <x v="10"/>
    <x v="0"/>
  </r>
  <r>
    <n v="443248"/>
    <s v="Hola Maribel  según lo conversado telefónicamente le hago llegar este mensaje para poder atender su caso."/>
    <s v="Quería un hw minimaria purple velvet cake de 12 pzs  se le explica al cliente que no hay en ese tamaño. Indica que en tienda le dijeron que sí pero le dieron una red velvet de 12 pz. Tienda indica que se le dio lo que pidió y que le repitieron la orden."/>
    <s v="Maribel"/>
    <x v="2788"/>
    <s v=""/>
    <x v="28"/>
    <s v="2400013898"/>
    <x v="0"/>
    <x v="19"/>
    <x v="0"/>
    <m/>
    <s v="Tienda Cajer@"/>
    <s v=""/>
    <x v="37"/>
    <s v="SD"/>
    <d v="2024-10-31T00:00:00"/>
    <s v="18:24"/>
    <x v="0"/>
    <x v="7"/>
    <x v="9"/>
    <x v="3"/>
    <x v="15"/>
    <x v="1"/>
  </r>
  <r>
    <n v="443253"/>
    <s v="Reclamo calidad de producto tienda: santa cata  (cortado/amargo) ticket #443253"/>
    <s v="cliente reclama que su kit de galletas para decorar el glasé esta aguado y amargo.Tienda menciona que todo el lote tiene las mangas cortadas.Se envia un nuevo producto de la encalada y el producto tenia la misma textura."/>
    <s v="Ruth Flores"/>
    <x v="2789"/>
    <s v="Cortesía - sin reclamo a agregador - Recojo de Muestra"/>
    <x v="1"/>
    <s v="1323698887"/>
    <x v="1"/>
    <x v="15"/>
    <x v="3"/>
    <m/>
    <s v="Producción"/>
    <s v="Agrio / Amargo"/>
    <x v="212"/>
    <s v="sd"/>
    <d v="2024-10-31T00:00:00"/>
    <s v="11:03"/>
    <x v="0"/>
    <x v="1"/>
    <x v="9"/>
    <x v="1"/>
    <x v="81"/>
    <x v="1"/>
  </r>
  <r>
    <n v="443261"/>
    <s v="FEEDBACK RECLAMO PEDIDO EQUIVOCADO TIENDA LA MOLINA #443261"/>
    <s v="Recibió una minimaria cheesecake de nutella  pero había pedido otros productos  se coordina con tienda envío del productos correctos."/>
    <s v="Walter Gomez"/>
    <x v="2790"/>
    <s v="Cortesía - sin reclamo a agregador"/>
    <x v="2"/>
    <s v="2196321276"/>
    <x v="1"/>
    <x v="0"/>
    <x v="1"/>
    <m/>
    <s v="Tienda Vitrina"/>
    <s v=""/>
    <x v="123"/>
    <s v="sd"/>
    <d v="2024-10-31T00:00:00"/>
    <s v="21:02"/>
    <x v="0"/>
    <x v="2"/>
    <x v="9"/>
    <x v="0"/>
    <x v="2"/>
    <x v="0"/>
  </r>
  <r>
    <n v="443284"/>
    <s v="Ha enviado una Imagen"/>
    <s v="Reclama mosquito dentro de la caja del brownie monster no estaba en el producto y no se identifica el elemento extraño.Se ofrece un nuevo producto."/>
    <s v="Diana Cueva"/>
    <x v="2791"/>
    <s v="Cortesía - sin reclamo a agregador"/>
    <x v="28"/>
    <s v="1323549518"/>
    <x v="1"/>
    <x v="8"/>
    <x v="3"/>
    <s v=""/>
    <s v="Sin responsable"/>
    <s v=""/>
    <x v="215"/>
    <s v="sd"/>
    <d v="2024-10-31T00:00:00"/>
    <s v="9:15"/>
    <x v="0"/>
    <x v="7"/>
    <x v="10"/>
    <x v="3"/>
    <x v="83"/>
    <x v="1"/>
  </r>
  <r>
    <n v="443338"/>
    <s v="Hola"/>
    <s v="3 Horas de tardanza  CP ingresó la guía con dos guiones en el rango horario y no salia en el corte. Tienda envía el producto con tardanza."/>
    <s v="Patricia Reque"/>
    <x v="2792"/>
    <s v=""/>
    <x v="4"/>
    <s v="2400083233"/>
    <x v="0"/>
    <x v="8"/>
    <x v="4"/>
    <s v=""/>
    <s v="Central de Pedidos"/>
    <s v=""/>
    <x v="13"/>
    <s v="SD"/>
    <d v="2024-11-01T00:00:00"/>
    <s v="09:00-10:00"/>
    <x v="0"/>
    <x v="3"/>
    <x v="10"/>
    <x v="1"/>
    <x v="83"/>
    <x v="1"/>
  </r>
  <r>
    <n v="443343"/>
    <s v=""/>
    <s v="indica que el tiempo del tótem debería ser mas real y no ofrecer un tiempo de 8 minutos  cuando demoraran mas ( 12 minutos).Tienda menciona que no hubo demora.Se agradece comunicacion."/>
    <s v="Christopher"/>
    <x v="2793"/>
    <s v="HON"/>
    <x v="4"/>
    <s v="274288"/>
    <x v="5"/>
    <x v="9"/>
    <x v="8"/>
    <s v=""/>
    <s v="Tienda Vitrina"/>
    <s v=""/>
    <x v="186"/>
    <s v="SD"/>
    <d v="2024-11-01T00:00:00"/>
    <s v="12:21"/>
    <x v="0"/>
    <x v="3"/>
    <x v="10"/>
    <x v="0"/>
    <x v="83"/>
    <x v="0"/>
  </r>
  <r>
    <n v="443376"/>
    <s v="Llamada de 51931933126"/>
    <s v="Realizó compra por peya con yape pero no figura su pedido  no se valida en sistema de pedido PEYA. Se deriva a su canal de compra."/>
    <s v="Ariel Captcha"/>
    <x v="2794"/>
    <s v=""/>
    <x v="5"/>
    <s v="sd"/>
    <x v="1"/>
    <x v="10"/>
    <x v="3"/>
    <s v=""/>
    <s v="Delivery agregadores"/>
    <s v=""/>
    <x v="11"/>
    <s v="sd"/>
    <d v="2024-11-01T00:00:00"/>
    <s v="sd"/>
    <x v="0"/>
    <x v="4"/>
    <x v="10"/>
    <x v="2"/>
    <x v="83"/>
    <x v="1"/>
  </r>
  <r>
    <n v="443392"/>
    <s v="Hola Irene  nos comunicamos de Maria Almenara  con relación a una consulta sobre tu pedido efectuado.  En caso no puedas atendernos por esta vía  puedes  comunicarte con nosotros al 6429751. Que tengas un dulce día!"/>
    <s v="demora en pedido de  20 minutos  pedido no ingreso a portal aimo  se fuerza el ingreso del pedido y se envia la boleta a tienda."/>
    <s v="Irene"/>
    <x v="2795"/>
    <s v="ECommerce/webFalla"/>
    <x v="4"/>
    <s v="#2MAYO-20241101-0000"/>
    <x v="8"/>
    <x v="13"/>
    <x v="11"/>
    <s v=""/>
    <s v="Sistema"/>
    <s v=""/>
    <x v="18"/>
    <s v="sd"/>
    <d v="2024-11-01T00:00:00"/>
    <s v="15:15"/>
    <x v="0"/>
    <x v="3"/>
    <x v="10"/>
    <x v="4"/>
    <x v="83"/>
    <x v="1"/>
  </r>
  <r>
    <n v="443440"/>
    <s v="Hola Nick  según lo conversado telefónicamente le hago llegar este mensaje para poder atender su caso."/>
    <s v="compro 2 porciones  reclama que la porción de torta de chocolate sabe y huele a mariscos  tienda indica que la torta es de hoy y valida que tiene el sabor habitual  se le indica al cliente que el producto está dentro de los estándares ofrecidos.Cliente en"/>
    <s v="Nick"/>
    <x v="2796"/>
    <s v=""/>
    <x v="28"/>
    <s v="2400058195"/>
    <x v="0"/>
    <x v="7"/>
    <x v="0"/>
    <s v=""/>
    <s v="Sin responsable"/>
    <s v=""/>
    <x v="7"/>
    <s v="sd"/>
    <d v="2024-11-01T00:00:00"/>
    <s v="17:54"/>
    <x v="0"/>
    <x v="7"/>
    <x v="10"/>
    <x v="3"/>
    <x v="83"/>
    <x v="1"/>
  </r>
  <r>
    <n v="443452"/>
    <s v="Hola Paola por favor si tienes la boleta me la envias  según lo conversado telefónicamente le hago llegar este mensaje para poder atender su caso."/>
    <s v="Reclama que el aliño de la cobb no tiene el color de siempre y parece que tuviera mayonesa  tienda menciona que no tuvo incidencias y que la muestra de tienda esta conforme.Se ofrece nuevo producto por cliente insistente."/>
    <s v="Paola"/>
    <x v="2797"/>
    <s v=""/>
    <x v="28"/>
    <s v="24000129340"/>
    <x v="0"/>
    <x v="4"/>
    <x v="0"/>
    <s v=""/>
    <s v="Sin responsable"/>
    <s v="Muy dulce"/>
    <x v="127"/>
    <s v="SD"/>
    <d v="2024-11-01T00:00:00"/>
    <s v="18:15"/>
    <x v="0"/>
    <x v="7"/>
    <x v="10"/>
    <x v="3"/>
    <x v="83"/>
    <x v="1"/>
  </r>
  <r>
    <n v="443475"/>
    <s v="Hola Paola   según lo conversado telefónicamente le hago llegar este mensaje para poder atender su caso."/>
    <s v="Reclama que solicito varios producto en tienda y no le dieron su porción de torta de chocolate  se coordina envio con tienda."/>
    <s v="Paola"/>
    <x v="2798"/>
    <s v=""/>
    <x v="0"/>
    <s v="2400065947"/>
    <x v="0"/>
    <x v="0"/>
    <x v="0"/>
    <s v=""/>
    <s v="Tienda Vitrina"/>
    <s v=""/>
    <x v="7"/>
    <s v="sd"/>
    <d v="2024-11-01T00:00:00"/>
    <s v="21:43"/>
    <x v="0"/>
    <x v="0"/>
    <x v="10"/>
    <x v="0"/>
    <x v="83"/>
    <x v="0"/>
  </r>
  <r>
    <n v="443537"/>
    <s v="ALERTA FALLA EN EC - ticket : 443537"/>
    <s v="Reclama que los datos de la persona que recibe y el correo ingresado al momento de la compra no los reconoce  se valida en magento y beetrack que figuran diferentes a lo solicitado por el cliente.Se crea ticket con ti."/>
    <s v="Raquel Molina"/>
    <x v="2799"/>
    <s v="ECommerce/webFalla"/>
    <x v="13"/>
    <s v="100307971"/>
    <x v="2"/>
    <x v="4"/>
    <x v="4"/>
    <s v=""/>
    <s v="Sistema"/>
    <s v=""/>
    <x v="186"/>
    <s v="sd"/>
    <d v="2024-11-02T00:00:00"/>
    <s v="13:00-14:00"/>
    <x v="0"/>
    <x v="3"/>
    <x v="10"/>
    <x v="4"/>
    <x v="83"/>
    <x v="1"/>
  </r>
  <r>
    <n v="443563"/>
    <s v="Factura Maria Almenara"/>
    <s v="Reclama que emitieron mal su comprobante ya que solicitó factura pero emitieron boleta. Tienda emitió mal el comprobante y realizan el cambio a factura. Se envía"/>
    <s v="Michelle"/>
    <x v="2800"/>
    <s v=""/>
    <x v="31"/>
    <s v="2400083789"/>
    <x v="0"/>
    <x v="8"/>
    <x v="0"/>
    <s v=""/>
    <s v="Tienda Cajer@"/>
    <s v=""/>
    <x v="186"/>
    <s v="SD"/>
    <d v="2024-10-31T00:00:00"/>
    <s v="10:47"/>
    <x v="0"/>
    <x v="3"/>
    <x v="10"/>
    <x v="0"/>
    <x v="83"/>
    <x v="0"/>
  </r>
  <r>
    <n v="443577"/>
    <s v="Asunto: Reclamo elemento extraño San Miguel: Moscas ticket 443577"/>
    <s v="informa que encontro muchas moscas en salon del local de san miguel.Se agradece la comunicacion."/>
    <s v="Victor Toledo Herrera"/>
    <x v="2801"/>
    <s v=""/>
    <x v="15"/>
    <s v="sd"/>
    <x v="0"/>
    <x v="4"/>
    <x v="2"/>
    <s v=""/>
    <s v="Operaciones"/>
    <s v="mosca"/>
    <x v="4"/>
    <s v="sd"/>
    <d v="2024-11-02T00:00:00"/>
    <s v="16:48"/>
    <x v="0"/>
    <x v="1"/>
    <x v="10"/>
    <x v="1"/>
    <x v="83"/>
    <x v="0"/>
  </r>
  <r>
    <n v="443617"/>
    <s v="Hola Beatriz   según lo conversado telefónicamente le hago llegar este mensaje para poder atender su caso."/>
    <s v="Reclama que su minimaria de fresa el chantilly esta muy dulce  el manjar no se siente casero y que los discos de merengue estan muy gruesos.Se le explica las características de nuestros productos y se le indica que no ha variado la receta."/>
    <s v="Beatriz Linares"/>
    <x v="2802"/>
    <s v="sin reclamo a agregador"/>
    <x v="28"/>
    <s v="1326639791"/>
    <x v="1"/>
    <x v="17"/>
    <x v="3"/>
    <s v=""/>
    <s v="Sin responsable"/>
    <s v=""/>
    <x v="83"/>
    <s v="SD"/>
    <d v="2024-11-02T00:00:00"/>
    <s v="17:22"/>
    <x v="0"/>
    <x v="7"/>
    <x v="10"/>
    <x v="3"/>
    <x v="83"/>
    <x v="1"/>
  </r>
  <r>
    <n v="443634"/>
    <s v="FEEDBACK RECLAMO DELIVERY PROPIO TIENDA Santa Cata ticket #443634"/>
    <s v="Reclama que el motorizado no quiso llegar hasta su dirección de entrega y que tuvo que salir a encontrar al driver para la entrega el cual le contesto de manera malcriada.Driver menciona que era un pasaje y no podia dejar la moto.Se agradece comunicacion"/>
    <s v="Emily Bravo Alcantara"/>
    <x v="2803"/>
    <s v="EncuestaEC"/>
    <x v="10"/>
    <s v="100308059"/>
    <x v="2"/>
    <x v="15"/>
    <x v="4"/>
    <s v=""/>
    <s v="Delivery MA"/>
    <s v=""/>
    <x v="16"/>
    <s v="EISLERMARIN-DANKE"/>
    <d v="2024-11-02T00:00:00"/>
    <s v="19:00-21:00"/>
    <x v="0"/>
    <x v="6"/>
    <x v="10"/>
    <x v="5"/>
    <x v="83"/>
    <x v="0"/>
  </r>
  <r>
    <n v="443639"/>
    <s v="Llamada de 51912313988"/>
    <s v="Movimiento  se deriva al cliente a su soporte."/>
    <s v="Martha La Rosa"/>
    <x v="2804"/>
    <s v="sin reclamo a agregador"/>
    <x v="5"/>
    <s v="2196504906"/>
    <x v="1"/>
    <x v="6"/>
    <x v="1"/>
    <s v=""/>
    <s v="Delivery agregadores"/>
    <s v=""/>
    <x v="15"/>
    <s v="SD"/>
    <d v="2024-11-02T00:00:00"/>
    <s v="20:05"/>
    <x v="0"/>
    <x v="4"/>
    <x v="10"/>
    <x v="2"/>
    <x v="83"/>
    <x v="1"/>
  </r>
  <r>
    <n v="443640"/>
    <s v="Hola"/>
    <s v="Movimiento  se deriva al cliente a su soporte."/>
    <s v="Cesar Diaz"/>
    <x v="2805"/>
    <s v="sin reclamo a agregador"/>
    <x v="5"/>
    <s v="5764636127503910822"/>
    <x v="1"/>
    <x v="5"/>
    <x v="7"/>
    <s v=""/>
    <s v="Delivery agregadores"/>
    <s v=""/>
    <x v="26"/>
    <s v="sd"/>
    <d v="2024-11-02T00:00:00"/>
    <s v="19:59"/>
    <x v="0"/>
    <x v="4"/>
    <x v="10"/>
    <x v="2"/>
    <x v="83"/>
    <x v="1"/>
  </r>
  <r>
    <n v="443659"/>
    <s v="Hola por favor para la próxima pueden tener más cuidado y chequear bien la web me compraron de cumple con una dedicatoria y al abrir la caja la dedicatoria no estaba."/>
    <s v="indica que su pedido no llego con dedicatoria  se valida que no contaba con dedicatoria agregada  se le brinda informacion al cliente."/>
    <s v="Zarela Fiestas"/>
    <x v="2806"/>
    <s v="Contacto fuera de horario"/>
    <x v="28"/>
    <s v="100308078"/>
    <x v="2"/>
    <x v="17"/>
    <x v="4"/>
    <s v=""/>
    <s v="Sin responsable"/>
    <s v=""/>
    <x v="72"/>
    <s v="SD"/>
    <d v="2024-11-02T00:00:00"/>
    <s v="20:00-21:00"/>
    <x v="0"/>
    <x v="7"/>
    <x v="10"/>
    <x v="3"/>
    <x v="83"/>
    <x v="1"/>
  </r>
  <r>
    <n v="443693"/>
    <s v="FEEDBACK RECLAMO PEDIDO EQUIVOCADO TIENDA MA MEGAPLAZA #443693"/>
    <s v="Solicito en tienda 2 porciones de carrot cake y le dieron 1 por. de carrot cake y 1 por. de dulzura de pecana.El cliente menciona que se acercara a tienda a recoger su porcion correcta.Tienda confirma la equivocacion y le ofrecera un producto adicional."/>
    <s v="Maricielo"/>
    <x v="2807"/>
    <s v="Cortesía"/>
    <x v="2"/>
    <s v="2400063589"/>
    <x v="0"/>
    <x v="10"/>
    <x v="0"/>
    <s v="16.00"/>
    <s v="Tienda Vitrina"/>
    <s v=""/>
    <x v="12"/>
    <s v="sd"/>
    <d v="2024-11-02T00:00:00"/>
    <s v="21:53"/>
    <x v="0"/>
    <x v="2"/>
    <x v="10"/>
    <x v="0"/>
    <x v="83"/>
    <x v="0"/>
  </r>
  <r>
    <n v="443704"/>
    <s v="Hola  cómo están"/>
    <s v="Reclama que no llegó dedicatoria  la encuentra en la torta  la tableta estaba volteada.Cliente entiende."/>
    <s v="Estefania Noriega"/>
    <x v="2808"/>
    <s v=""/>
    <x v="28"/>
    <s v="100308087"/>
    <x v="2"/>
    <x v="18"/>
    <x v="4"/>
    <s v=""/>
    <s v="Sin responsable"/>
    <s v=""/>
    <x v="13"/>
    <s v="sd"/>
    <d v="2024-11-03T00:00:00"/>
    <s v="12:00-13:00"/>
    <x v="0"/>
    <x v="7"/>
    <x v="10"/>
    <x v="3"/>
    <x v="83"/>
    <x v="1"/>
  </r>
  <r>
    <n v="443727"/>
    <s v="FEEDBACK RECLAMO PEDIDO EQUIVOCADO TIENDA (PRECURSORES) #(443727)"/>
    <s v="pidio porcion de red velvet y alfajor individual  le llego minimaria carrot cake  se informa a tienda y se envia el producto correcto."/>
    <s v="Rocio"/>
    <x v="2809"/>
    <s v="Cortesía - sin reclamo a agregador"/>
    <x v="2"/>
    <s v="2196568110"/>
    <x v="1"/>
    <x v="9"/>
    <x v="1"/>
    <s v=""/>
    <s v="Tienda Vitrina"/>
    <s v=""/>
    <x v="17"/>
    <s v="sd"/>
    <d v="2024-11-03T00:00:00"/>
    <s v="15:09"/>
    <x v="0"/>
    <x v="2"/>
    <x v="10"/>
    <x v="0"/>
    <x v="83"/>
    <x v="0"/>
  </r>
  <r>
    <n v="443777"/>
    <s v="Comprobante Maria Almenara"/>
    <s v="Movimiento  se deriva al cliente a su soporte //solicita cambio de boleta a factura."/>
    <s v="Lucian"/>
    <x v="2810"/>
    <s v="con reclamo a agregador - facturaAgregador"/>
    <x v="5"/>
    <s v="2196592525"/>
    <x v="1"/>
    <x v="17"/>
    <x v="1"/>
    <s v=""/>
    <s v="Delivery agregadores"/>
    <s v=""/>
    <x v="16"/>
    <s v="sd"/>
    <d v="2024-11-03T00:00:00"/>
    <s v="18:07"/>
    <x v="0"/>
    <x v="4"/>
    <x v="10"/>
    <x v="2"/>
    <x v="83"/>
    <x v="1"/>
  </r>
  <r>
    <n v="443778"/>
    <s v="Reclamo elemento extraño Aramburú: (cabello/plástico) ticket 443778"/>
    <s v="Reclama que encontró un cabello pegada en la caja y un plástico en el relleno de su minimaria bruselina de vainilla y fresa  tienda indica que no reconoce el tipo de plástico encontrado  cliente desechó la muestra  se coordina el envío de un nuevo product"/>
    <s v="Paula Arevalo"/>
    <x v="2811"/>
    <s v="Cortesía"/>
    <x v="15"/>
    <s v="2196590777"/>
    <x v="1"/>
    <x v="3"/>
    <x v="1"/>
    <s v=""/>
    <s v="Tienda"/>
    <s v="Otro"/>
    <x v="61"/>
    <s v="sd"/>
    <d v="2024-11-03T00:00:00"/>
    <s v="17:50"/>
    <x v="0"/>
    <x v="1"/>
    <x v="10"/>
    <x v="0"/>
    <x v="83"/>
    <x v="0"/>
  </r>
  <r>
    <n v="443785"/>
    <s v="ALERTA FALLA EN EC - ticket : 443785"/>
    <s v="01 hora de retraso  pedido se quedo en estado anulado por el sistema  se da aviso a tienda para su preparación  se fuerza el ingreso."/>
    <s v="Nataly"/>
    <x v="2812"/>
    <s v="ECommerce/webFalla"/>
    <x v="4"/>
    <s v="000000724"/>
    <x v="8"/>
    <x v="12"/>
    <x v="11"/>
    <s v=""/>
    <s v="Sistema"/>
    <s v=""/>
    <x v="186"/>
    <s v="sd"/>
    <d v="2024-11-03T00:00:00"/>
    <s v="20:12"/>
    <x v="0"/>
    <x v="3"/>
    <x v="10"/>
    <x v="4"/>
    <x v="83"/>
    <x v="1"/>
  </r>
  <r>
    <n v="443799"/>
    <s v="#443799 DEVOLUCION Stefany Medina López S/58 soles"/>
    <s v="Reclama que su pedido express no llegó  se valida que operaciones cancelo la orden porque la tienda estaba cerrada. Se ofrece devolución mas envió el pedido por cliente critico.12 horas de tardanza"/>
    <s v="Stefany Medina López"/>
    <x v="2813"/>
    <s v="Contacto fuera de horario - Cortesía - devolución"/>
    <x v="10"/>
    <s v="MO-20241103-0001"/>
    <x v="8"/>
    <x v="0"/>
    <x v="11"/>
    <s v=""/>
    <s v="Operaciones"/>
    <s v=""/>
    <x v="11"/>
    <s v="sd"/>
    <d v="2024-11-03T00:00:00"/>
    <s v="21:44"/>
    <x v="0"/>
    <x v="6"/>
    <x v="10"/>
    <x v="1"/>
    <x v="83"/>
    <x v="0"/>
  </r>
  <r>
    <n v="443809"/>
    <s v="FEEDBACK RECLAMO PEDIDO INCOMPLETO TIENDA SAN MIGUEL # 443809"/>
    <s v="reclama que no le llego tocino en su ensalada cobb  se coordina el envio de un nuevo producto ensalada cobb. Por error envían S-Cobb de silvestre. Se ofrece disculpas y el cliente acepta quedarse con esta ensalada. (el segundo reclamo es de la Marina)."/>
    <s v="Sol Carolina Perez Barrera"/>
    <x v="2814"/>
    <s v="Cortesía"/>
    <x v="3"/>
    <s v="1328571347"/>
    <x v="1"/>
    <x v="4"/>
    <x v="3"/>
    <s v=""/>
    <s v="Tienda Cocina"/>
    <s v=""/>
    <x v="127"/>
    <s v="sd"/>
    <d v="2024-11-03T00:00:00"/>
    <s v="09:33"/>
    <x v="0"/>
    <x v="3"/>
    <x v="10"/>
    <x v="0"/>
    <x v="83"/>
    <x v="0"/>
  </r>
  <r>
    <n v="443865"/>
    <s v="Reclamo mala atención - Tienda San Miguel -  Ticket 443865"/>
    <s v="Reclama que no le permitieron consumir en mesa a las 9:20 pm y no le agregaron azúcar a su frappe  tienda menciona que le agregaron la cantidad correcta y le añadieron más azúcar cuando la cliente lo solicitó. Se ofrece cortesía"/>
    <s v="Veronica Mazzo"/>
    <x v="2815"/>
    <s v="Cortesía"/>
    <x v="3"/>
    <s v="SD"/>
    <x v="0"/>
    <x v="4"/>
    <x v="0"/>
    <s v=""/>
    <s v="Tienda"/>
    <s v=""/>
    <x v="186"/>
    <s v="SD"/>
    <d v="2024-11-04T00:00:00"/>
    <s v="21:54"/>
    <x v="0"/>
    <x v="3"/>
    <x v="10"/>
    <x v="0"/>
    <x v="83"/>
    <x v="0"/>
  </r>
  <r>
    <n v="444001"/>
    <s v="Reclamo calidad de producto MA Precursores: Falta de humectación ticket #444001"/>
    <s v="Reclama que solicito dos porciones de tres leches y que estaban muy secas  tienda comenta que el encargado de la humectación es planta  se coordina envió de dos porciones para cambio"/>
    <s v="Lorena Mercedes Vecco Carpio"/>
    <x v="2816"/>
    <s v="Cortesía - sin reclamo a agregador"/>
    <x v="1"/>
    <s v="1329077012"/>
    <x v="1"/>
    <x v="9"/>
    <x v="3"/>
    <s v=""/>
    <s v="Producción"/>
    <s v="Seco"/>
    <x v="46"/>
    <s v="sd"/>
    <d v="2024-11-04T00:00:00"/>
    <s v="15:57"/>
    <x v="0"/>
    <x v="1"/>
    <x v="10"/>
    <x v="1"/>
    <x v="83"/>
    <x v="1"/>
  </r>
  <r>
    <n v="444036"/>
    <s v="#444036 DEVOLUCION (Dyana Gonzales  + S/31.00 soles)"/>
    <s v="Pedido se quedo en anulado por el sistema  pedido de aimo.Solicita devolucion."/>
    <s v="Dyana Gonzales"/>
    <x v="2817"/>
    <s v="ECommerce/webFalla - devolución"/>
    <x v="7"/>
    <s v="0733"/>
    <x v="8"/>
    <x v="1"/>
    <x v="11"/>
    <s v="31.00"/>
    <s v="Sistema"/>
    <s v=""/>
    <x v="186"/>
    <s v="SD"/>
    <d v="2024-11-04T00:00:00"/>
    <s v="19:23"/>
    <x v="0"/>
    <x v="5"/>
    <x v="10"/>
    <x v="4"/>
    <x v="83"/>
    <x v="1"/>
  </r>
  <r>
    <n v="444044"/>
    <s v="Hola Oscar  según lo conversado telefónicamente le hago llegar este mensaje para poder atender su caso."/>
    <s v="Movimiento  se deriva al cliente a su soporte"/>
    <s v="Oscar Alvarez"/>
    <x v="2818"/>
    <s v="sin reclamo a agregador"/>
    <x v="5"/>
    <s v="1329262306"/>
    <x v="1"/>
    <x v="17"/>
    <x v="3"/>
    <s v=""/>
    <s v="Delivery agregadores"/>
    <s v=""/>
    <x v="13"/>
    <s v="sd"/>
    <d v="2024-11-04T00:00:00"/>
    <s v="18:46"/>
    <x v="0"/>
    <x v="4"/>
    <x v="10"/>
    <x v="2"/>
    <x v="83"/>
    <x v="1"/>
  </r>
  <r>
    <n v="444062"/>
    <s v="Reclamo mala atención Plaza Lima Norte Ticket: 444062"/>
    <s v="Reclama que en plaza norte no tenia la tableta de chocolate  tienda indica que previamente se le ofrecio al cliente una tarjeta pero el cliente no entendio el msm.Tienda le ofrecio un brownie por la incomodidad."/>
    <s v="Javier Chong"/>
    <x v="2819"/>
    <s v="Stock 86"/>
    <x v="3"/>
    <s v="sd"/>
    <x v="0"/>
    <x v="20"/>
    <x v="0"/>
    <s v=""/>
    <s v="Tienda Vitrina"/>
    <s v=""/>
    <x v="186"/>
    <s v="sd"/>
    <d v="2024-11-04T00:00:00"/>
    <s v="21:00"/>
    <x v="0"/>
    <x v="3"/>
    <x v="10"/>
    <x v="0"/>
    <x v="83"/>
    <x v="0"/>
  </r>
  <r>
    <n v="444081"/>
    <s v="Reclamo calidad de producto Aeropuerto: ( Muy dulce/ Seco ) ticket #444081"/>
    <s v="indica que la porción de crocante de manzana estaba seco  casi no tenia manzana y tenia una textura masosa  extremadamente dulce"/>
    <s v="Maria Gabriela Solorio Naiza"/>
    <x v="2820"/>
    <s v="Google MB 2 - GMB - Rating: 2"/>
    <x v="1"/>
    <s v="SD"/>
    <x v="0"/>
    <x v="11"/>
    <x v="0"/>
    <s v=""/>
    <s v="SD"/>
    <s v="Muy dulce"/>
    <x v="56"/>
    <s v="SD"/>
    <d v="2024-11-05T00:00:00"/>
    <s v="SD"/>
    <x v="0"/>
    <x v="1"/>
    <x v="10"/>
    <x v="1"/>
    <x v="83"/>
    <x v="0"/>
  </r>
  <r>
    <n v="444157"/>
    <s v="Hola  hoy no me ha llegado los deliverys del pedido corporativo"/>
    <s v="Reclama que su pedido corporativo no esta programado y que lo necesita antes de la 1pm.Karen menciona que recien realizo el pago pero se valida que pago en octubre.Se entrega el pedido con 2 min de demora."/>
    <s v="Karla"/>
    <x v="2821"/>
    <s v=""/>
    <x v="4"/>
    <s v="SAN AGUSTIN 05/11"/>
    <x v="6"/>
    <x v="3"/>
    <x v="4"/>
    <s v=""/>
    <s v="SD"/>
    <s v=""/>
    <x v="18"/>
    <s v="Karen Zambrano"/>
    <d v="2024-11-05T00:00:00"/>
    <s v="10:00-11:00"/>
    <x v="0"/>
    <x v="3"/>
    <x v="10"/>
    <x v="1"/>
    <x v="83"/>
    <x v="0"/>
  </r>
  <r>
    <n v="444169"/>
    <s v="Hola Maija !  gracias por contactarnos. Te saluda Pamela  me gustaria contactarme contigo para que nos puedas contar lo sucedido"/>
    <s v="reclama la presentacion  cliente no brinda datos para comunicarnos"/>
    <s v="Maija"/>
    <x v="2822"/>
    <s v="sin télefono"/>
    <x v="28"/>
    <s v="sd"/>
    <x v="3"/>
    <x v="14"/>
    <x v="6"/>
    <s v=""/>
    <s v="SD"/>
    <s v=""/>
    <x v="4"/>
    <s v="sd"/>
    <d v="2024-11-05T00:00:00"/>
    <s v="SD"/>
    <x v="0"/>
    <x v="7"/>
    <x v="10"/>
    <x v="3"/>
    <x v="83"/>
    <x v="1"/>
  </r>
  <r>
    <n v="444192"/>
    <s v="Maria Almenara"/>
    <s v="MAAL-001-0968 reclama que no le dieron solucion a su solictud de entregar un pedido fuera de la zona de cobertura del local dos de mayo.No responde llamadas y menciona que ya no es necesario su solicitud."/>
    <s v="Sandra Villagómez"/>
    <x v="2823"/>
    <s v="Libro de reclamaciones"/>
    <x v="11"/>
    <s v="sd"/>
    <x v="3"/>
    <x v="14"/>
    <x v="6"/>
    <s v=""/>
    <s v="Sin responsable"/>
    <s v=""/>
    <x v="93"/>
    <s v="sd"/>
    <d v="2024-11-05T00:00:00"/>
    <s v="13:07"/>
    <x v="1"/>
    <x v="7"/>
    <x v="10"/>
    <x v="3"/>
    <x v="83"/>
    <x v="1"/>
  </r>
  <r>
    <n v="444256"/>
    <s v="Maria Almenara"/>
    <s v="MAAL-001-0969 reclama que el wsp delivery express no reconocia su direccion.Cliente colocaba el simbolo de numeral y el bot no reconocia la dirección se explica como realizar el pedido"/>
    <s v="Giancarlo Gonzales"/>
    <x v="2824"/>
    <s v="Libro de reclamaciones"/>
    <x v="11"/>
    <s v="SD"/>
    <x v="8"/>
    <x v="14"/>
    <x v="11"/>
    <s v=""/>
    <s v="Sin responsable"/>
    <s v=""/>
    <x v="18"/>
    <s v="SD"/>
    <d v="2024-11-05T00:00:00"/>
    <s v="SD"/>
    <x v="1"/>
    <x v="7"/>
    <x v="10"/>
    <x v="3"/>
    <x v="83"/>
    <x v="1"/>
  </r>
  <r>
    <n v="444291"/>
    <s v="Libro de reclamo MAAL-001-0970 elemento extraño: PLASTICO ticket #444291"/>
    <s v="MAAL-001-0970 encontró un plástico en el keke de la torta de chocolate se ofrece una minimaria.Cliente acepta la entrega."/>
    <s v="Nadia Rodriguez"/>
    <x v="2825"/>
    <s v="Libro de reclamaciones - Cortesía"/>
    <x v="6"/>
    <s v="100308437"/>
    <x v="2"/>
    <x v="3"/>
    <x v="4"/>
    <s v=""/>
    <s v="Producción"/>
    <s v="plástico"/>
    <x v="13"/>
    <s v="sd"/>
    <d v="2024-11-05T00:00:00"/>
    <s v="09:00-10:00"/>
    <x v="1"/>
    <x v="1"/>
    <x v="10"/>
    <x v="1"/>
    <x v="83"/>
    <x v="1"/>
  </r>
  <r>
    <n v="444326"/>
    <s v="Hola"/>
    <s v="Reclama que en su tarjeta impresa colocaron signos de interrogación al final de su dedicatoria  se valida que el cliente lo ingreso de esa manera  se llama a explicar."/>
    <s v="Janice Daniela Jorge"/>
    <x v="2826"/>
    <s v=""/>
    <x v="28"/>
    <s v="ARAM-20241105-0001"/>
    <x v="8"/>
    <x v="3"/>
    <x v="11"/>
    <s v=""/>
    <s v="Sin responsable"/>
    <s v=""/>
    <x v="90"/>
    <s v="sd"/>
    <d v="2024-11-05T00:00:00"/>
    <s v="17:10"/>
    <x v="0"/>
    <x v="7"/>
    <x v="10"/>
    <x v="3"/>
    <x v="83"/>
    <x v="1"/>
  </r>
  <r>
    <n v="444334"/>
    <s v="FEEDBACK RECLAMO PEDIDO INCOMPLETO TIENDA KARINA CHAVEZ  #444334"/>
    <s v="reclama que le llego solo la mini maria  no le llego topper y galletas. Tienda confirma que no se empaco correctamente  se coordina envió de lo faltante mas porción de torta de chocolate como detalle"/>
    <s v="Karina Chavez"/>
    <x v="2827"/>
    <s v="Contacto fuera de horario"/>
    <x v="0"/>
    <s v="100308234"/>
    <x v="2"/>
    <x v="17"/>
    <x v="4"/>
    <s v=""/>
    <s v="Tienda Vitrina"/>
    <s v=""/>
    <x v="216"/>
    <s v="sd"/>
    <d v="2024-11-05T00:00:00"/>
    <s v="15:00-16:00"/>
    <x v="0"/>
    <x v="0"/>
    <x v="10"/>
    <x v="0"/>
    <x v="83"/>
    <x v="0"/>
  </r>
  <r>
    <n v="444401"/>
    <s v="Ha enviado una Imagen"/>
    <s v="reclama cobro de pedido cancelado  se informa que no se realizo cobro se envía evidencias"/>
    <s v="Cristel Quispe Romani"/>
    <x v="2828"/>
    <s v=""/>
    <x v="28"/>
    <s v="100307745"/>
    <x v="2"/>
    <x v="7"/>
    <x v="4"/>
    <s v=""/>
    <s v="Sin responsable"/>
    <s v=""/>
    <x v="37"/>
    <s v="sd"/>
    <d v="2024-11-01T00:00:00"/>
    <s v="11:00-12:00"/>
    <x v="0"/>
    <x v="7"/>
    <x v="10"/>
    <x v="3"/>
    <x v="83"/>
    <x v="1"/>
  </r>
  <r>
    <n v="444473"/>
    <s v="Hola"/>
    <s v="Pidió varios productos no le llegó torta de chocolate 12pz. Tienda indica que driver cruzó pedidos. Recogen el producto y entregan al cliente su pedido faltante."/>
    <s v="Gisella"/>
    <x v="2829"/>
    <s v=""/>
    <x v="0"/>
    <s v="100308791"/>
    <x v="2"/>
    <x v="9"/>
    <x v="4"/>
    <s v=""/>
    <s v="Delivery MA"/>
    <s v=""/>
    <x v="13"/>
    <s v="DANAELMAGDALENO-APOYO"/>
    <d v="2024-11-06T00:00:00"/>
    <s v="14:00-15:00"/>
    <x v="0"/>
    <x v="0"/>
    <x v="10"/>
    <x v="5"/>
    <x v="83"/>
    <x v="0"/>
  </r>
  <r>
    <n v="444528"/>
    <s v="Llamada de 51930919540"/>
    <s v="Reclama que realizo un pedido por peya y pagaron con yape pero no aparece la orden en nuestro sistema.Soporte Peya les esta enviado a tienda para que puedan validar si ingreso su pedido.Se deriva a su soporte."/>
    <s v="Stephanie"/>
    <x v="2830"/>
    <s v=""/>
    <x v="5"/>
    <s v="sd"/>
    <x v="1"/>
    <x v="4"/>
    <x v="3"/>
    <s v=""/>
    <s v="SD"/>
    <s v=""/>
    <x v="61"/>
    <s v="sd"/>
    <d v="2024-11-06T00:00:00"/>
    <s v="19:00-20:00"/>
    <x v="0"/>
    <x v="4"/>
    <x v="10"/>
    <x v="1"/>
    <x v="83"/>
    <x v="1"/>
  </r>
  <r>
    <n v="444601"/>
    <s v="hola"/>
    <s v="Tarj. impresa llegó escrita a mano  poco legible y con faltas ortográficas. Tienda indica que no salió precuenta pero debieron digitar manualmente e imprimir  reforzarán. Se ofrece detalle más envío de tarjeta."/>
    <s v="Magaly Gonzales"/>
    <x v="2831"/>
    <s v="Cortesía"/>
    <x v="8"/>
    <s v="100308652"/>
    <x v="2"/>
    <x v="10"/>
    <x v="5"/>
    <s v=""/>
    <s v="Tienda Vitrina"/>
    <s v=""/>
    <x v="186"/>
    <s v="SD"/>
    <d v="2024-11-06T00:00:00"/>
    <s v="10:00-11:00"/>
    <x v="0"/>
    <x v="3"/>
    <x v="10"/>
    <x v="0"/>
    <x v="83"/>
    <x v="0"/>
  </r>
  <r>
    <n v="444611"/>
    <s v="444611 - DEVOLUCION (Kiara + 91.00)"/>
    <s v="Reclama que hubo un monto retenido por una orden que aparece como pendiente de pago. Se valida el ingreso del dinero y se gestiona la devolución."/>
    <s v="Kiara"/>
    <x v="2832"/>
    <s v="devolución"/>
    <x v="7"/>
    <s v="100300349"/>
    <x v="2"/>
    <x v="0"/>
    <x v="4"/>
    <s v="91.00"/>
    <s v="Sistema"/>
    <s v=""/>
    <x v="186"/>
    <s v="SD"/>
    <d v="2024-10-10T00:00:00"/>
    <s v="11:00-12:00"/>
    <x v="0"/>
    <x v="5"/>
    <x v="10"/>
    <x v="4"/>
    <x v="83"/>
    <x v="1"/>
  </r>
  <r>
    <n v="444630"/>
    <s v="Llamada de 51948508691"/>
    <s v="Reclama que realizo un pedido por peya y pagaron con yape pero no aparece la orden en nuestro sistema.Soporte Peya les esta enviado a tienda para que puedan validar si ingreso su pedido.Se deriva a su soporte"/>
    <s v="Jhorgie Carbajal"/>
    <x v="2833"/>
    <s v=""/>
    <x v="5"/>
    <s v="SD"/>
    <x v="1"/>
    <x v="10"/>
    <x v="3"/>
    <s v=""/>
    <s v="Delivery agregadores"/>
    <s v=""/>
    <x v="7"/>
    <s v="sd"/>
    <d v="2024-11-07T00:00:00"/>
    <s v="11:10"/>
    <x v="0"/>
    <x v="4"/>
    <x v="10"/>
    <x v="2"/>
    <x v="83"/>
    <x v="1"/>
  </r>
  <r>
    <n v="444645"/>
    <s v="Llamada de 51987426464"/>
    <s v="Reclama que realizo un pedido por peya y pagaron con yape pero no aparece la orden en nuestro sistema.Soporte Peya les esta enviado a tienda para que puedan validar si ingreso su pedido.Se deriva a su soporte."/>
    <s v="Eduardo Juarez"/>
    <x v="2834"/>
    <s v=""/>
    <x v="5"/>
    <s v="sd"/>
    <x v="1"/>
    <x v="10"/>
    <x v="3"/>
    <s v=""/>
    <s v="Delivery agregadores"/>
    <s v=""/>
    <x v="24"/>
    <s v="sd"/>
    <d v="2024-11-07T00:00:00"/>
    <s v="12:00-13:00"/>
    <x v="0"/>
    <x v="4"/>
    <x v="10"/>
    <x v="2"/>
    <x v="83"/>
    <x v="1"/>
  </r>
  <r>
    <n v="444652"/>
    <s v="Llamada de 51955301160"/>
    <s v="Reclama que realizo un pedido por peya y pagaron con yape pero no aparece la orden en nuestro sistema.Soporte Peya les esta enviado a tienda para que puedan validar si ingreso su pedido.Se deriva a su soporte."/>
    <s v="Gustavo Martinez"/>
    <x v="2835"/>
    <s v=""/>
    <x v="5"/>
    <s v="sd"/>
    <x v="1"/>
    <x v="15"/>
    <x v="3"/>
    <s v=""/>
    <s v="Delivery agregadores"/>
    <s v=""/>
    <x v="26"/>
    <s v="sd"/>
    <d v="2024-11-07T00:00:00"/>
    <s v="12:00-13:00"/>
    <x v="0"/>
    <x v="4"/>
    <x v="10"/>
    <x v="2"/>
    <x v="83"/>
    <x v="1"/>
  </r>
  <r>
    <n v="444671"/>
    <s v="Hola Keysi  según lo conversado telefónicamente le hago llegar este mensaje para poder atender su caso."/>
    <s v="Reclama que la red velvet le llego caliente y movida.Al consumirlo al dia siguiente sintieron un sabor agrio.Se explica caracteristicas del producto y se deriva al agregador por movimiento."/>
    <s v="Keisy Falcón"/>
    <x v="2836"/>
    <s v="sin reclamo a agregador"/>
    <x v="5"/>
    <s v="1331054575"/>
    <x v="1"/>
    <x v="10"/>
    <x v="3"/>
    <s v=""/>
    <s v="Delivery agregadores"/>
    <s v=""/>
    <x v="37"/>
    <s v="SD"/>
    <d v="2024-11-06T00:00:00"/>
    <s v="16:09"/>
    <x v="0"/>
    <x v="4"/>
    <x v="10"/>
    <x v="2"/>
    <x v="83"/>
    <x v="1"/>
  </r>
  <r>
    <n v="444788"/>
    <s v="Reclamo calidad de producto San Miguel : Hongo ticket #444788"/>
    <s v="Reclama que su porción de crocante de manzana llego con hongo en la parte del relleno  se ofrece las disculpas  se coordina el envió de dos porciones como detalle."/>
    <s v="Karla Carranza Davila"/>
    <x v="2837"/>
    <s v="Cortesía"/>
    <x v="1"/>
    <s v="2400131066"/>
    <x v="0"/>
    <x v="4"/>
    <x v="0"/>
    <s v=""/>
    <s v="Tienda"/>
    <s v="Hongo"/>
    <x v="56"/>
    <s v="sd"/>
    <d v="2024-11-06T00:00:00"/>
    <s v="18:42"/>
    <x v="0"/>
    <x v="1"/>
    <x v="10"/>
    <x v="0"/>
    <x v="83"/>
    <x v="0"/>
  </r>
  <r>
    <n v="444801"/>
    <s v="Libro de reclamaciones San Miguel N°51"/>
    <s v="Libro de reclamos Nº 051 El cliente reclama que su keke está vencido y que el empaque no cuenta con fecha de vencimiento. Se espera respuesta formal de Veronica de calidad para responder al cliente"/>
    <s v="Carlos Alberto"/>
    <x v="2838"/>
    <s v="Libro de reclamaciones"/>
    <x v="16"/>
    <s v="2400131021"/>
    <x v="0"/>
    <x v="4"/>
    <x v="0"/>
    <s v=""/>
    <s v="SD"/>
    <s v="Mal estado"/>
    <x v="133"/>
    <s v="sd"/>
    <d v="2024-11-06T00:00:00"/>
    <s v="17:43"/>
    <x v="1"/>
    <x v="1"/>
    <x v="10"/>
    <x v="1"/>
    <x v="83"/>
    <x v="1"/>
  </r>
  <r>
    <n v="444830"/>
    <s v="Bien por atender"/>
    <s v="Solicito varios productos en tienda  no le entregaron su porción de torta de chocolate  cliente no brinda evidencia  se consulta con tienda y confirma error  también menciona que la cl. se acerco y recogió su pedido faltante."/>
    <s v="Yolanda Garcia"/>
    <x v="2839"/>
    <s v=""/>
    <x v="0"/>
    <s v="2400006180"/>
    <x v="0"/>
    <x v="20"/>
    <x v="0"/>
    <s v=""/>
    <s v="Tienda Vitrina"/>
    <s v=""/>
    <x v="7"/>
    <s v="sd"/>
    <d v="2024-11-07T00:00:00"/>
    <s v="sd"/>
    <x v="0"/>
    <x v="0"/>
    <x v="10"/>
    <x v="0"/>
    <x v="83"/>
    <x v="0"/>
  </r>
  <r>
    <n v="444843"/>
    <s v="FEEDBACK RECLAMO DELIVERY PROPIO TIENDA (San Miguel) #(444843)"/>
    <s v="Comenta que el motorizado no llamo y dejo el pedido en recepción sin avisar  se consulta con driver e indica que no llamo    aun no hay respuesta de cliente"/>
    <s v="Lenuschka Espejo Lara"/>
    <x v="2840"/>
    <s v="No responde llamada - EncuestaEC"/>
    <x v="10"/>
    <s v="100309200"/>
    <x v="2"/>
    <x v="4"/>
    <x v="4"/>
    <s v=""/>
    <s v="Delivery MA"/>
    <s v=""/>
    <x v="23"/>
    <s v="JHONNIERSANCHEZ-DANKE"/>
    <d v="2024-11-07T00:00:00"/>
    <s v="19:00-21:00"/>
    <x v="0"/>
    <x v="6"/>
    <x v="10"/>
    <x v="5"/>
    <x v="83"/>
    <x v="0"/>
  </r>
  <r>
    <n v="444863"/>
    <s v="Llamada de 51997451695"/>
    <s v="Reclama que su compra de rappi esta saliendo de Megaplaza cuando siempre sale de la victoria.Se deriva a su canal de compra."/>
    <s v="Giovani Saenz"/>
    <x v="2841"/>
    <s v="sin reclamo a agregador"/>
    <x v="5"/>
    <s v="2196890393"/>
    <x v="1"/>
    <x v="10"/>
    <x v="1"/>
    <s v=""/>
    <s v="Delivery agregadores"/>
    <s v=""/>
    <x v="5"/>
    <s v="SD"/>
    <d v="2024-11-07T00:00:00"/>
    <s v="21:07"/>
    <x v="0"/>
    <x v="4"/>
    <x v="10"/>
    <x v="2"/>
    <x v="83"/>
    <x v="1"/>
  </r>
  <r>
    <n v="444886"/>
    <s v="#444886DEVOLUCION (Yanira Rivera +S/55.00 soles )"/>
    <s v="motivos personales"/>
    <s v="Yanira"/>
    <x v="2842"/>
    <s v="devolución"/>
    <x v="7"/>
    <s v="100309428"/>
    <x v="2"/>
    <x v="1"/>
    <x v="4"/>
    <s v="55.00"/>
    <s v="SD"/>
    <s v=""/>
    <x v="186"/>
    <s v="SD"/>
    <d v="2024-11-08T00:00:00"/>
    <s v="09:00-10:00"/>
    <x v="0"/>
    <x v="5"/>
    <x v="10"/>
    <x v="3"/>
    <x v="83"/>
    <x v="1"/>
  </r>
  <r>
    <n v="444906"/>
    <s v="#444906 DEVOLUCION ( Vanessa Quezada  + S/95.00 soles )"/>
    <s v="motivos personales"/>
    <s v="Vanessa Quezada"/>
    <x v="2843"/>
    <s v="devolución"/>
    <x v="7"/>
    <s v="100309403"/>
    <x v="2"/>
    <x v="7"/>
    <x v="5"/>
    <s v="95.00"/>
    <s v="Sin responsable"/>
    <s v=""/>
    <x v="186"/>
    <s v="sd"/>
    <d v="2024-11-08T00:00:00"/>
    <s v="18:00-19:00"/>
    <x v="0"/>
    <x v="5"/>
    <x v="10"/>
    <x v="3"/>
    <x v="83"/>
    <x v="1"/>
  </r>
  <r>
    <n v="444911"/>
    <s v="Reclamo mala atención San Miguel Ticket: 444911"/>
    <s v="86 de ensalada cobb se llamo para hacer el cambio por falta de mezclum tienda no tenia opciones del mismo costo.Cliente reclama que demoramos demasiado en el cambio y que las opciones son de menor costo.Tienda cancela la orden."/>
    <s v="Katherine"/>
    <x v="2844"/>
    <s v="Stock 86 - cancelado"/>
    <x v="3"/>
    <s v="1332701020"/>
    <x v="1"/>
    <x v="4"/>
    <x v="3"/>
    <s v=""/>
    <s v="Tienda Vitrina"/>
    <s v=""/>
    <x v="127"/>
    <s v="SD"/>
    <d v="2024-11-08T00:00:00"/>
    <s v="09:30"/>
    <x v="0"/>
    <x v="3"/>
    <x v="10"/>
    <x v="0"/>
    <x v="83"/>
    <x v="0"/>
  </r>
  <r>
    <n v="444929"/>
    <s v="Hola Jair  según lo conversado telefónicamente le hago llegar este mensaje para poder atender su caso."/>
    <s v="pidió un cheesecake de maracuyá 12 pzs  le entregaron 01 tea time box  se recoge el producto equivocado y se entrega el correcto."/>
    <s v="Jair"/>
    <x v="2845"/>
    <s v="Se cambia producto al cliente"/>
    <x v="2"/>
    <s v="100309399"/>
    <x v="2"/>
    <x v="6"/>
    <x v="4"/>
    <s v=""/>
    <s v="Tienda Vitrina"/>
    <s v=""/>
    <x v="116"/>
    <s v="sd"/>
    <d v="2024-11-08T00:00:00"/>
    <s v="11:00-12:00"/>
    <x v="0"/>
    <x v="2"/>
    <x v="10"/>
    <x v="0"/>
    <x v="83"/>
    <x v="0"/>
  </r>
  <r>
    <n v="444973"/>
    <s v="Reclamo calidad de producto Arenales: Incompleto ticket #444973"/>
    <s v="Recibió su keke de zanahoria 8p sin un pedazo de la base. Tienda indica que viene de planta con un papel glass  y que ellos lo retiran. Se ofrece detalle y agradece feedback"/>
    <s v="Norma Mechato"/>
    <x v="2846"/>
    <s v="Cortesía - sin reclamo a agregador"/>
    <x v="1"/>
    <s v="1332890335"/>
    <x v="1"/>
    <x v="18"/>
    <x v="3"/>
    <s v=""/>
    <s v="Tienda Decorado"/>
    <s v="Incompleto / Sin ingrediente"/>
    <x v="36"/>
    <s v="SD"/>
    <d v="2024-11-08T00:00:00"/>
    <s v="12:26"/>
    <x v="0"/>
    <x v="1"/>
    <x v="10"/>
    <x v="0"/>
    <x v="83"/>
    <x v="0"/>
  </r>
  <r>
    <n v="444984"/>
    <s v="Reclamo mala atención tienda: Paso28 Ticket: 444984"/>
    <s v="no le colocaron su dedicatoria  se coordinó el envío mas 01 detalle. Al recibirlo  la cliente menciona que estaba mal escrita y ella tuvo que arreglar  se ofrece disculpas y se toma como feedback"/>
    <s v="Maria Eugenia"/>
    <x v="2847"/>
    <s v="Cortesía"/>
    <x v="3"/>
    <s v="P28-20241108-0002"/>
    <x v="8"/>
    <x v="2"/>
    <x v="11"/>
    <s v=""/>
    <s v="Tienda Vitrina"/>
    <s v=""/>
    <x v="186"/>
    <s v="sd"/>
    <d v="2024-11-08T00:00:00"/>
    <s v="12:52"/>
    <x v="0"/>
    <x v="3"/>
    <x v="10"/>
    <x v="0"/>
    <x v="83"/>
    <x v="0"/>
  </r>
  <r>
    <n v="445000"/>
    <s v="FEEDBACK RECLAMO PEDIDO EQUIVOCADO TIENDA Encalada   #445000"/>
    <s v="Solicito un mini mixto box  le llego un mini pollo box  se coordina con tienda el envió del producto correcto"/>
    <s v="Romina Ducadtaing"/>
    <x v="2848"/>
    <s v="Cortesía"/>
    <x v="2"/>
    <s v="100308610"/>
    <x v="2"/>
    <x v="8"/>
    <x v="5"/>
    <s v=""/>
    <s v="Tienda Vitrina"/>
    <s v=""/>
    <x v="92"/>
    <s v="SD"/>
    <d v="2024-11-08T00:00:00"/>
    <s v="12:00-13:00"/>
    <x v="0"/>
    <x v="2"/>
    <x v="10"/>
    <x v="0"/>
    <x v="83"/>
    <x v="0"/>
  </r>
  <r>
    <n v="445028"/>
    <s v="Hola"/>
    <s v="indica pedido en con mala presentación por movimiento  se le brinda informacion y deriva a su soporte  le brindaron compensación parcial"/>
    <s v="Mayra Lizarbe"/>
    <x v="2849"/>
    <s v="con reclamo a agregador"/>
    <x v="5"/>
    <s v="2196930441"/>
    <x v="1"/>
    <x v="0"/>
    <x v="1"/>
    <s v=""/>
    <s v="Delivery agregadores"/>
    <s v=""/>
    <x v="11"/>
    <s v="SD"/>
    <d v="2024-11-08T00:00:00"/>
    <s v="14:49"/>
    <x v="0"/>
    <x v="4"/>
    <x v="10"/>
    <x v="2"/>
    <x v="83"/>
    <x v="1"/>
  </r>
  <r>
    <n v="445051"/>
    <s v="FEEDBACK RECLAMO DELIVERY PROPIO TIENDA (La Bolichera) #(445051)"/>
    <s v="Reclama que envio un detalle y el motorizado no espero en la puerta principal si no en otra puerta mas alejada.Regalada demoro en regresar a sus labores ya que se tenia que dar una vuelta y tuvo un llamado de atencion.Cliente no especifico nro de puerta."/>
    <s v="Humberto"/>
    <x v="2850"/>
    <s v="EncuestaEC"/>
    <x v="10"/>
    <s v="100309526"/>
    <x v="2"/>
    <x v="19"/>
    <x v="4"/>
    <s v=""/>
    <s v="Delivery MA"/>
    <s v=""/>
    <x v="180"/>
    <s v="JEFERSONOROZCO-DANKE"/>
    <d v="2024-11-08T00:00:00"/>
    <s v="14:00-15:00"/>
    <x v="0"/>
    <x v="6"/>
    <x v="10"/>
    <x v="5"/>
    <x v="83"/>
    <x v="0"/>
  </r>
  <r>
    <n v="445064"/>
    <s v="Hola"/>
    <s v="pidió varios productos  no le llegó 01 porción de torta de chocolate  se da aviso a tienda  cliente solicita el envio para 9/11 a 11am"/>
    <s v="Ruth Culqui"/>
    <x v="2851"/>
    <s v="sin reclamo a agregador"/>
    <x v="0"/>
    <s v="2196940267"/>
    <x v="1"/>
    <x v="3"/>
    <x v="1"/>
    <s v=""/>
    <s v="Tienda Vitrina"/>
    <s v=""/>
    <x v="7"/>
    <s v="sd"/>
    <d v="2024-11-08T00:00:00"/>
    <s v="17:00"/>
    <x v="0"/>
    <x v="0"/>
    <x v="10"/>
    <x v="0"/>
    <x v="83"/>
    <x v="0"/>
  </r>
  <r>
    <n v="445067"/>
    <s v="Hola Carmen   según lo conversado telefónicamente le hago llegar este mensaje para poder atender su caso."/>
    <s v="Reclama que realizo un pedido por peya y pagaron con yape pero no aparece la orden en nuestro sistema. Soporte Peya les esta enviado al local para que puedan validar si ingreso su pedido. Se deriva a su soporte"/>
    <s v="Carmen Lazo"/>
    <x v="2852"/>
    <s v=""/>
    <x v="5"/>
    <s v="sd"/>
    <x v="1"/>
    <x v="19"/>
    <x v="3"/>
    <s v=""/>
    <s v="Delivery agregadores"/>
    <s v=""/>
    <x v="18"/>
    <s v="sd"/>
    <d v="2024-11-08T00:00:00"/>
    <s v="5:36"/>
    <x v="0"/>
    <x v="4"/>
    <x v="10"/>
    <x v="2"/>
    <x v="83"/>
    <x v="1"/>
  </r>
  <r>
    <n v="445090"/>
    <s v="Reclamo elemento extraño MegaPlaza: Cascara de huevo ticket 445090"/>
    <s v="Cliente menciona que le toco una cascara de huevo en el cheesecake de frutos rojos  lo encontro entre la salsa y el relleno  se envia detalle para el 9/11 rango de 7 a 8pm"/>
    <s v="Pablo  Sebastián"/>
    <x v="2853"/>
    <s v="Cortesía"/>
    <x v="15"/>
    <s v="sd"/>
    <x v="3"/>
    <x v="10"/>
    <x v="6"/>
    <s v=""/>
    <s v="Producción"/>
    <s v="Otro"/>
    <x v="24"/>
    <s v="sd"/>
    <d v="2024-11-07T00:00:00"/>
    <s v="20:30"/>
    <x v="0"/>
    <x v="1"/>
    <x v="10"/>
    <x v="1"/>
    <x v="83"/>
    <x v="1"/>
  </r>
  <r>
    <n v="445091"/>
    <s v="FEEDBACK RECLAMO DELIVERY PROPIO TIENDA MA LA MAR #445091"/>
    <s v="Reclama que la entrega de su pedido era para el dpto. 201 y se entrego para el dpto 601  se valida con el driver que solo toco el timbre y dejo en recepción y no se contacto con el cl. y con el call. Se coordina envio de nuevo producto y se crea guía."/>
    <s v="Karina Macavilca Carreño"/>
    <x v="2854"/>
    <s v="Cortesía"/>
    <x v="10"/>
    <s v="100309482"/>
    <x v="2"/>
    <x v="1"/>
    <x v="4"/>
    <s v=""/>
    <s v="Delivery MA"/>
    <s v=""/>
    <x v="3"/>
    <s v="FERNANDOMENDOZA-CARGUI"/>
    <d v="2024-11-08T00:00:00"/>
    <s v="18:00-19:00"/>
    <x v="0"/>
    <x v="6"/>
    <x v="10"/>
    <x v="5"/>
    <x v="83"/>
    <x v="0"/>
  </r>
  <r>
    <n v="445096"/>
    <s v="Comprobante Maria Almenara"/>
    <s v="Reclama que solicito factura y le enviaron boleta.Adicional a ello menciona que 1 bebida llego errada y 2 bebidas no llegaron  se envía cortesía cajita de brownies"/>
    <s v="Paola Loayza"/>
    <x v="2855"/>
    <s v="Cortesía"/>
    <x v="0"/>
    <s v="1332103533"/>
    <x v="1"/>
    <x v="1"/>
    <x v="3"/>
    <s v=""/>
    <s v="Sin responsable"/>
    <s v=""/>
    <x v="18"/>
    <s v="SD"/>
    <d v="2024-11-07T00:00:00"/>
    <s v="16:31"/>
    <x v="0"/>
    <x v="0"/>
    <x v="10"/>
    <x v="3"/>
    <x v="83"/>
    <x v="0"/>
  </r>
  <r>
    <n v="445098"/>
    <s v="Reclamo mala atención tienda Encalada Ticket #445098"/>
    <s v="Reclama atención lenta y deficiente  indica que traen el pedido por partes. Se coordina cortesía con tienda. Se agradece el feedback"/>
    <s v="Carlos García"/>
    <x v="2856"/>
    <s v="Cortesía"/>
    <x v="3"/>
    <s v="2400085917"/>
    <x v="0"/>
    <x v="8"/>
    <x v="2"/>
    <s v=""/>
    <s v="Tienda Meser@"/>
    <s v=""/>
    <x v="186"/>
    <s v="sd"/>
    <d v="2024-11-08T00:00:00"/>
    <s v="20:27"/>
    <x v="0"/>
    <x v="3"/>
    <x v="10"/>
    <x v="0"/>
    <x v="83"/>
    <x v="0"/>
  </r>
  <r>
    <n v="445106"/>
    <s v="Hola Angela  según lo conversado telefónicamente le hago llegar este mensaje para poder atender su caso."/>
    <s v="No llegó su tarjeta impresa  en magento sale impresa  tienda indica que fue responsabilidad de ellos.Cliente no desea envio solo el refuerzo con el local.Se agradece comunicacion."/>
    <s v="Angela Loza "/>
    <x v="2857"/>
    <s v="EncuestaEC"/>
    <x v="8"/>
    <s v="100309603"/>
    <x v="2"/>
    <x v="7"/>
    <x v="4"/>
    <s v=""/>
    <s v="Tienda Vitrina"/>
    <s v=""/>
    <x v="186"/>
    <s v="sd"/>
    <d v="2024-11-08T00:00:00"/>
    <s v="16:00-17:00"/>
    <x v="0"/>
    <x v="0"/>
    <x v="10"/>
    <x v="0"/>
    <x v="83"/>
    <x v="0"/>
  </r>
  <r>
    <n v="445131"/>
    <s v="Ha enviado una Imagen"/>
    <s v="Reclama que no le llego el Congrats box  se consulta con tienda"/>
    <s v="Migceli America Cañabi Congora"/>
    <x v="2858"/>
    <s v=""/>
    <x v="0"/>
    <s v="100309419"/>
    <x v="2"/>
    <x v="3"/>
    <x v="4"/>
    <s v=""/>
    <s v="Sistema"/>
    <s v=""/>
    <x v="180"/>
    <s v="SD"/>
    <d v="2024-11-08T00:00:00"/>
    <s v="09:00-10:00"/>
    <x v="0"/>
    <x v="0"/>
    <x v="10"/>
    <x v="4"/>
    <x v="83"/>
    <x v="1"/>
  </r>
  <r>
    <n v="445132"/>
    <s v="Hola Constanza  según lo conversado telefónicamente le hago llegar este mensaje para poder atender su caso."/>
    <s v="Reclama cobro doble en su tarjeta  se valida con tienda que el pago solo fue cobrado una vez. Se explica información a la cliente y se le deriva a su banco."/>
    <s v="Constanza"/>
    <x v="2859"/>
    <s v=""/>
    <x v="28"/>
    <s v="2400085934"/>
    <x v="0"/>
    <x v="8"/>
    <x v="2"/>
    <s v=""/>
    <s v="Sin responsable"/>
    <s v=""/>
    <x v="18"/>
    <s v="sd"/>
    <d v="2024-11-08T00:00:00"/>
    <s v="20:00-21:00"/>
    <x v="0"/>
    <x v="7"/>
    <x v="10"/>
    <x v="3"/>
    <x v="83"/>
    <x v="1"/>
  </r>
  <r>
    <n v="445170"/>
    <s v="Buenos dias"/>
    <s v="pidió varios productos  no le llegó 01 mousse de chocolate pomo  se coordina con tienda y se envía producto faltante"/>
    <s v="Lino Castillo Solorzano"/>
    <x v="2860"/>
    <s v="sin reclamo a agregador"/>
    <x v="0"/>
    <s v="2196995870"/>
    <x v="1"/>
    <x v="13"/>
    <x v="1"/>
    <s v=""/>
    <s v="Tienda Vitrina"/>
    <s v=""/>
    <x v="69"/>
    <s v="sd"/>
    <d v="2024-11-09T00:00:00"/>
    <s v="09:54"/>
    <x v="0"/>
    <x v="0"/>
    <x v="10"/>
    <x v="0"/>
    <x v="83"/>
    <x v="0"/>
  </r>
  <r>
    <n v="445196"/>
    <s v="Reclamo calidad de producto Tienda Encalada: glasé derretido ticket #445196"/>
    <s v="Reclama que su glase de su keke de limon 8pz esta aguado.Menciona que le hicieron esperar 10min para que enfrie.Tienda menciona que los kekes prepararados con ese glase estan bien. Se valida que faltó enfriar. Se brinda cortesía."/>
    <s v="Cristina Torpoco"/>
    <x v="2861"/>
    <s v="Cortesía"/>
    <x v="1"/>
    <s v="sd"/>
    <x v="0"/>
    <x v="8"/>
    <x v="0"/>
    <s v=""/>
    <s v="Tienda Decorado"/>
    <s v="Mala presentación"/>
    <x v="45"/>
    <s v="sd"/>
    <d v="2024-11-09T00:00:00"/>
    <s v="12:00"/>
    <x v="0"/>
    <x v="1"/>
    <x v="10"/>
    <x v="0"/>
    <x v="83"/>
    <x v="0"/>
  </r>
  <r>
    <n v="445266"/>
    <s v="Hola Janet  según lo conversado telefónicamente le hago llegar este mensaje para poder atender su caso."/>
    <s v="Indica que no le llegó dedicatoria y el regalado no sabía de quien era  se valida en sistema que si tiene dedicatoria pero no tarjeta impresa. Cliente no responde."/>
    <s v="Janet Donayre"/>
    <x v="2862"/>
    <s v="EncuestaEC"/>
    <x v="28"/>
    <s v="100309117"/>
    <x v="2"/>
    <x v="8"/>
    <x v="4"/>
    <s v=""/>
    <s v="SD"/>
    <s v=""/>
    <x v="186"/>
    <s v="SD"/>
    <d v="2024-11-09T00:00:00"/>
    <s v="08:00-09:00"/>
    <x v="0"/>
    <x v="7"/>
    <x v="10"/>
    <x v="3"/>
    <x v="83"/>
    <x v="1"/>
  </r>
  <r>
    <n v="445286"/>
    <s v="Reclamo mala atención motorizado LA ENCALADA Ticket #445286"/>
    <s v="No se envió tarjeta impresa y no se quitó el comprobante de pago para este regalo  tienda indica que no le figura en la pantalla hasta que actualizaron. Se envía la tarjeta impresa más detalle"/>
    <s v="Grace Stefanhy Mauricio Cardenas"/>
    <x v="2863"/>
    <s v="Cortesía"/>
    <x v="3"/>
    <s v="ENCA-20241109-0001"/>
    <x v="8"/>
    <x v="8"/>
    <x v="11"/>
    <s v=""/>
    <s v="Tienda Vitrina"/>
    <s v=""/>
    <x v="186"/>
    <s v="Cesar David Vilela Malpartida"/>
    <d v="2024-11-09T00:00:00"/>
    <s v="17:11"/>
    <x v="0"/>
    <x v="3"/>
    <x v="10"/>
    <x v="0"/>
    <x v="83"/>
    <x v="0"/>
  </r>
  <r>
    <n v="445292"/>
    <s v="Llamada de Ayde Rosas"/>
    <s v="cliente reclama que compro cafe y galleta chocolate personal  no tiene imagen se resuelve"/>
    <s v="Ayde"/>
    <x v="2864"/>
    <s v=""/>
    <x v="28"/>
    <s v="2400015437"/>
    <x v="0"/>
    <x v="19"/>
    <x v="2"/>
    <s v=""/>
    <s v="Sin responsable"/>
    <s v=""/>
    <x v="39"/>
    <s v="SD"/>
    <d v="2024-11-09T00:00:00"/>
    <s v="SD"/>
    <x v="0"/>
    <x v="7"/>
    <x v="10"/>
    <x v="3"/>
    <x v="83"/>
    <x v="1"/>
  </r>
  <r>
    <n v="445295"/>
    <s v="FEEDBACK RECLAMO PEDIDO EQUIVOCADO TIENDA (BARRANCO) #445295"/>
    <s v="solicito carrot cake 12pz y le entregaron torta de chocolate 12pz  tienda envia el producto correcto"/>
    <s v="Belén"/>
    <x v="2865"/>
    <s v="Cortesía"/>
    <x v="2"/>
    <s v="100309788"/>
    <x v="2"/>
    <x v="17"/>
    <x v="4"/>
    <s v=""/>
    <s v="Tienda Vitrina"/>
    <s v=""/>
    <x v="13"/>
    <s v="sd"/>
    <d v="2024-11-09T00:00:00"/>
    <s v="15:00-16:00"/>
    <x v="0"/>
    <x v="2"/>
    <x v="10"/>
    <x v="0"/>
    <x v="83"/>
    <x v="0"/>
  </r>
  <r>
    <n v="445328"/>
    <s v="Hola Jenny  según lo conversado telefónicamente le hago llegar este mensaje para poder atender su caso."/>
    <s v="No le entregaron su porción de cheesecake de oreo  tienda indica que los productos salieron en diferentes comandas y personal pensaba que era de otro cliente. Se envia producto faltante más cortesía gestionada por tienda."/>
    <s v="Kelly Terrones"/>
    <x v="2866"/>
    <s v=""/>
    <x v="0"/>
    <s v="2400006486"/>
    <x v="0"/>
    <x v="20"/>
    <x v="0"/>
    <s v=""/>
    <s v="Tienda Vitrina"/>
    <s v=""/>
    <x v="25"/>
    <s v="sd"/>
    <d v="2024-11-09T00:00:00"/>
    <s v="18:18"/>
    <x v="0"/>
    <x v="0"/>
    <x v="10"/>
    <x v="0"/>
    <x v="83"/>
    <x v="0"/>
  </r>
  <r>
    <n v="445354"/>
    <s v="MAAL-001-0971 Libro de Reclamo Delivery  Agregadores  Encalada Ticket #445354"/>
    <s v="MAAL-001-0971 indica que se equivocó de medio de pago  y a penas realizó su pedido lo canceló. Se le explica que el tema de su devolución debe verlo con su canal de compra y que nosotros no realizamos la entrega del producto."/>
    <s v="Yadira Milagros Salas Morales"/>
    <x v="2867"/>
    <s v="Libro de reclamaciones - con reclamo a agregador"/>
    <x v="19"/>
    <s v="5764636253542744664"/>
    <x v="1"/>
    <x v="8"/>
    <x v="7"/>
    <s v=""/>
    <s v="Delivery agregadores"/>
    <s v=""/>
    <x v="13"/>
    <s v="SD"/>
    <d v="2024-10-31T00:00:00"/>
    <s v="17:40"/>
    <x v="1"/>
    <x v="4"/>
    <x v="10"/>
    <x v="2"/>
    <x v="83"/>
    <x v="1"/>
  </r>
  <r>
    <n v="445367"/>
    <s v="Si su pedido es para llevar  verifiquen antes de irse del local porque en mi pedido me dieron uno de otro sabor y en mi recibo estaba el sabor que había pedido."/>
    <s v="Si su pedido es para llevar  verifiquen antes de irse del local porque en mi pedido me dieron uno de otro sabor y en mi recibo estaba el sabor que había pedido."/>
    <s v="Ailin"/>
    <x v="2868"/>
    <s v="Google MB 2 - Rating: 2"/>
    <x v="2"/>
    <s v="sd"/>
    <x v="0"/>
    <x v="19"/>
    <x v="0"/>
    <s v=""/>
    <s v="Tienda Vitrina"/>
    <s v=""/>
    <x v="4"/>
    <s v="sd"/>
    <d v="2024-11-09T00:00:00"/>
    <s v="sd"/>
    <x v="0"/>
    <x v="2"/>
    <x v="10"/>
    <x v="0"/>
    <x v="83"/>
    <x v="0"/>
  </r>
  <r>
    <n v="445374"/>
    <s v="Reclamo mala atención ARAMBURÚ Ticket 445374"/>
    <s v="Cliente enfadado porque su pedido fue cancelado por 86. Tienda indica que el producto está desactivado desde ayer en deliverect. Se ofrecen disculpas."/>
    <s v="Jorge Vargas"/>
    <x v="2869"/>
    <s v="Stock 86 - cancelado"/>
    <x v="3"/>
    <s v="2197061414"/>
    <x v="1"/>
    <x v="3"/>
    <x v="1"/>
    <s v=""/>
    <s v="Tienda Vitrina"/>
    <s v=""/>
    <x v="186"/>
    <s v="sd"/>
    <d v="2024-11-09T00:00:00"/>
    <s v="20:15"/>
    <x v="0"/>
    <x v="3"/>
    <x v="10"/>
    <x v="0"/>
    <x v="83"/>
    <x v="0"/>
  </r>
  <r>
    <n v="445391"/>
    <s v="La verdad este lugar es fantástico en cuanto a lugar packaging servicio pero los postres son fatales el cheesecake tiene una textura arenosa y se deshace no como derritiéndose sino desmoronándose sabe a grasa definitivamente incomible que decepcion"/>
    <s v="La verdad este lugar es fantástico en cuanto a lugar packaging servicio pero los postres son fatales el cheesecake tiene una textura arenosa y se deshace no como derritiéndose sino desmoronándose sabe a grasa definitivamente incomible que decepc"/>
    <s v="Daleska Celeste Chumbile Chavez "/>
    <x v="2870"/>
    <s v="Google MB 2 - GMB - Rating: 2"/>
    <x v="28"/>
    <s v="sd"/>
    <x v="0"/>
    <x v="0"/>
    <x v="6"/>
    <s v=""/>
    <s v="Sin responsable"/>
    <s v=""/>
    <x v="18"/>
    <s v="SD"/>
    <d v="2024-11-10T00:00:00"/>
    <s v="SD"/>
    <x v="0"/>
    <x v="7"/>
    <x v="10"/>
    <x v="3"/>
    <x v="83"/>
    <x v="1"/>
  </r>
  <r>
    <n v="445431"/>
    <s v="Hola"/>
    <s v="Indica que el relleno de su torta está derretida  Tienda indica que se entregó en buenas condiciones  se verifica que el tiempo de traslado es de 20 min. Se deriva a soporte de su aplicativo."/>
    <s v="Milagros Bazán"/>
    <x v="2871"/>
    <s v="sin reclamo a agregador"/>
    <x v="5"/>
    <s v="2197101051"/>
    <x v="1"/>
    <x v="10"/>
    <x v="1"/>
    <s v=""/>
    <s v="Delivery agregadores"/>
    <s v=""/>
    <x v="26"/>
    <s v="sd"/>
    <d v="2024-11-10T00:00:00"/>
    <s v="10:48"/>
    <x v="0"/>
    <x v="4"/>
    <x v="10"/>
    <x v="2"/>
    <x v="83"/>
    <x v="1"/>
  </r>
  <r>
    <n v="445440"/>
    <s v="Hola"/>
    <s v="cliente reclama que los arándanos llegaron movidos de su blue velvet de 12pz  y que la caja llego magullada  brinda feedback"/>
    <s v="Amy Martinez Zapata"/>
    <x v="2872"/>
    <s v=""/>
    <x v="10"/>
    <s v="SANTA-20241110-0001"/>
    <x v="8"/>
    <x v="15"/>
    <x v="11"/>
    <s v=""/>
    <s v="Sin responsable"/>
    <s v=""/>
    <x v="26"/>
    <s v="sd"/>
    <d v="2024-11-10T00:00:00"/>
    <s v="11:22"/>
    <x v="0"/>
    <x v="6"/>
    <x v="10"/>
    <x v="3"/>
    <x v="83"/>
    <x v="0"/>
  </r>
  <r>
    <n v="445456"/>
    <s v="ALERTA STOCK 86 - La MOLINA #445456"/>
    <s v="Pidió velas largas oro. le dieron velas lisas rayas  tienda se equivocó pero no tiene el producto  se cambia por velas lisas pastel. Cliente entrega las velas incorrectas."/>
    <s v="Violeta Roman Fossa"/>
    <x v="2873"/>
    <s v="Stock 86"/>
    <x v="2"/>
    <s v="200012359"/>
    <x v="2"/>
    <x v="0"/>
    <x v="4"/>
    <s v=""/>
    <s v="Tienda Vitrina"/>
    <s v=""/>
    <x v="217"/>
    <s v="sd"/>
    <d v="2024-11-10T00:00:00"/>
    <s v="12:00-13:00"/>
    <x v="0"/>
    <x v="2"/>
    <x v="10"/>
    <x v="0"/>
    <x v="83"/>
    <x v="0"/>
  </r>
  <r>
    <n v="445496"/>
    <s v="FEEDBACK RECLAMO DELIVERY PROPIO TIENDA Arenales #TICKET: 445496"/>
    <s v="cliente reclama que no han dejado el pedido en la recepción de su edificio como se le indicó  se corrobora que está en el edificio del costado por lo que su esposo tuvo que cruzar a recogerlo  se le piden las disculpas del caso"/>
    <s v="Guissella"/>
    <x v="2874"/>
    <s v=""/>
    <x v="10"/>
    <s v="100308660"/>
    <x v="2"/>
    <x v="18"/>
    <x v="4"/>
    <s v=""/>
    <s v="Delivery MA"/>
    <s v=""/>
    <x v="11"/>
    <s v="RUDYNESTOR"/>
    <d v="2024-11-10T00:00:00"/>
    <s v="15:00-16:00"/>
    <x v="0"/>
    <x v="6"/>
    <x v="10"/>
    <x v="5"/>
    <x v="83"/>
    <x v="0"/>
  </r>
  <r>
    <n v="445497"/>
    <s v="Atención libro de reclamos Maria Almenara"/>
    <s v="MAAL-001-0972 esperaba su turno de atención por mas de 20 minutos  atendieron a una persona que no hizo cola  tienda indica que no hay cola como tal que deben acercarse a caja directamente  se le indica que se brindara el feedback  se le ofrece un detalle"/>
    <s v="Angela Soria"/>
    <x v="2875"/>
    <s v="Libro de reclamaciones"/>
    <x v="12"/>
    <s v="SD"/>
    <x v="0"/>
    <x v="7"/>
    <x v="0"/>
    <s v=""/>
    <s v="Tienda Cajer@"/>
    <s v=""/>
    <x v="186"/>
    <s v="SD"/>
    <d v="2024-11-10T00:00:00"/>
    <s v="16:33"/>
    <x v="1"/>
    <x v="3"/>
    <x v="10"/>
    <x v="0"/>
    <x v="83"/>
    <x v="0"/>
  </r>
  <r>
    <n v="445508"/>
    <s v="FEEDBACK RECLAMO DELIVERY PROPIO TIENDA BOLIVAR #445508"/>
    <s v="Indica que el driver no fue educado y entregó la boleta de compra. se valida que estaba como regalo. Se agradece el feedback"/>
    <s v="Ximena Ocampo Marruffo"/>
    <x v="2876"/>
    <s v="EncuestaEC"/>
    <x v="10"/>
    <s v="100309862"/>
    <x v="2"/>
    <x v="5"/>
    <x v="4"/>
    <s v=""/>
    <s v="Delivery MA"/>
    <s v=""/>
    <x v="116"/>
    <s v="GIANNONIABRLARDO-CARGUI"/>
    <d v="2024-11-09T00:00:00"/>
    <s v="19.00-21.00"/>
    <x v="0"/>
    <x v="6"/>
    <x v="10"/>
    <x v="5"/>
    <x v="83"/>
    <x v="0"/>
  </r>
  <r>
    <n v="445531"/>
    <s v="Hola Alessandra  según lo conversado telefónicamente le hago llegar este mensaje para poder atender su caso."/>
    <s v="Pidió keke de zanahoria 8p le dieron keke manzana 8 pz. se valida que es correcto por la boleta. tienda indica repiten la orden. Cl indica que no lo hicieron. Cl crítico se ofrece cambio más detalle."/>
    <s v="Alessandra"/>
    <x v="2877"/>
    <s v="Cortesía"/>
    <x v="28"/>
    <s v="2400059865"/>
    <x v="0"/>
    <x v="7"/>
    <x v="0"/>
    <s v=""/>
    <s v="Sin responsable"/>
    <s v=""/>
    <x v="19"/>
    <s v="sd"/>
    <d v="2024-11-10T00:00:00"/>
    <s v="17:39"/>
    <x v="0"/>
    <x v="7"/>
    <x v="10"/>
    <x v="3"/>
    <x v="83"/>
    <x v="1"/>
  </r>
  <r>
    <n v="445541"/>
    <s v="María Almenara"/>
    <s v="menciona lentitud en atencion en megaplaza. tienda mencionó que el cliente queria ser atendido primero pero habia cola. cliente no respondió  por ello se coloca como no procede"/>
    <s v="Edwin Rosario"/>
    <x v="2878"/>
    <s v="HON - sin télefono"/>
    <x v="28"/>
    <s v="sd"/>
    <x v="0"/>
    <x v="10"/>
    <x v="2"/>
    <s v=""/>
    <s v="Sin responsable"/>
    <s v=""/>
    <x v="18"/>
    <s v="sd"/>
    <d v="2024-11-10T00:00:00"/>
    <s v="19:06"/>
    <x v="0"/>
    <x v="7"/>
    <x v="10"/>
    <x v="3"/>
    <x v="83"/>
    <x v="1"/>
  </r>
  <r>
    <n v="445550"/>
    <s v="FEEDBACK RECLAMO PEDIDO EQUIVOCADO TIENDA  Camacho #445550"/>
    <s v="solcito una porción de ch. de oreo y una porción de bruselina de vainilla  le llego una porción de tres leches clásica  se coordina con tienda el envió del producto correcto"/>
    <s v="Cinthia Grandes Grandes"/>
    <x v="2879"/>
    <s v="Cortesía - sin reclamo a agregador"/>
    <x v="2"/>
    <s v="2197163671"/>
    <x v="1"/>
    <x v="7"/>
    <x v="1"/>
    <s v=""/>
    <s v="Tienda Vitrina"/>
    <s v=""/>
    <x v="18"/>
    <s v="SD"/>
    <d v="2024-11-10T00:00:00"/>
    <s v="19:08"/>
    <x v="0"/>
    <x v="2"/>
    <x v="10"/>
    <x v="0"/>
    <x v="83"/>
    <x v="0"/>
  </r>
  <r>
    <n v="445556"/>
    <s v="Buneas tardes estoy esperando mi pedido (minimaria carrot cake) a la dirección malecon 28 de julio 159 (piso 12) a nombre de Michael Doczy. todavia no llegó"/>
    <s v="Demora de 1h  cp crea mal la guía  con rango de 7 a 8 y no asignaron el pedido al driver  se ofrece disculpas por la demora en el ticket 445559 y se realiza el envió con rapicargo."/>
    <s v="Mickel"/>
    <x v="2880"/>
    <s v="Pedidos Fuera de hora"/>
    <x v="4"/>
    <s v="2400062463"/>
    <x v="0"/>
    <x v="17"/>
    <x v="4"/>
    <s v=""/>
    <s v="Central de Pedidos"/>
    <s v=""/>
    <x v="186"/>
    <s v="sd"/>
    <d v="2024-11-10T00:00:00"/>
    <s v="19.00-21.00"/>
    <x v="0"/>
    <x v="3"/>
    <x v="10"/>
    <x v="1"/>
    <x v="83"/>
    <x v="1"/>
  </r>
  <r>
    <n v="445564"/>
    <s v="Hola Boris  según lo conversado telefónicamente le hago llegar este mensaje para poder atender su caso."/>
    <s v="Reclama que realizo un pedido por peya y pagaron con yape pero no aparece la orden en nuestro sistema.Soporte Peya les esta enviado a tienda para que puedan validar si ingreso su pedido. Se deriva a su soporte"/>
    <s v="Boris Olivas"/>
    <x v="2881"/>
    <s v=""/>
    <x v="5"/>
    <s v="sd"/>
    <x v="1"/>
    <x v="1"/>
    <x v="3"/>
    <s v=""/>
    <s v="Delivery agregadores"/>
    <s v=""/>
    <x v="18"/>
    <s v="sd"/>
    <d v="2024-11-10T00:00:00"/>
    <s v="20:51"/>
    <x v="0"/>
    <x v="4"/>
    <x v="10"/>
    <x v="2"/>
    <x v="83"/>
    <x v="1"/>
  </r>
  <r>
    <n v="445703"/>
    <s v="Reclamo mala atención Megaplaza Ticket 445703"/>
    <s v="MAAL-001-0973 reclama que su cupcake tenia mala presentacion y el personal de vitrina le puso mala cara cuando solicito que entreguen su pedido todo junto ya que un pedido adicional.Se agracede comunicacion."/>
    <s v="Kelly Calderón"/>
    <x v="2882"/>
    <s v="Libro de reclamaciones"/>
    <x v="12"/>
    <s v="sd"/>
    <x v="0"/>
    <x v="10"/>
    <x v="5"/>
    <s v=""/>
    <s v="Tienda Vitrina"/>
    <s v=""/>
    <x v="186"/>
    <s v="sd"/>
    <d v="2024-11-11T00:00:00"/>
    <s v="13:00-15:00"/>
    <x v="1"/>
    <x v="3"/>
    <x v="10"/>
    <x v="0"/>
    <x v="83"/>
    <x v="0"/>
  </r>
  <r>
    <n v="445714"/>
    <s v="Buenas tardes no se quien sea el responsable de la tienda de san Miguel pero la comunicación y la información que dan es mala y no es propia de ustedes"/>
    <s v="Reclama que mesero no le quiso brindar la carta de desayunos y cuando reclamo le dejaron pedir  tienda menciona que explicaron al cliente que estaba fuera del horario de desayuno y se le ofrecio de igual forma la carta por ser cliente especial."/>
    <s v="Roberto"/>
    <x v="2883"/>
    <s v=""/>
    <x v="28"/>
    <s v="SD"/>
    <x v="0"/>
    <x v="4"/>
    <x v="2"/>
    <s v=""/>
    <s v="Sin responsable"/>
    <s v=""/>
    <x v="18"/>
    <s v="SD"/>
    <d v="2024-11-11T00:00:00"/>
    <s v="11:50"/>
    <x v="0"/>
    <x v="7"/>
    <x v="10"/>
    <x v="3"/>
    <x v="83"/>
    <x v="1"/>
  </r>
  <r>
    <n v="445720"/>
    <s v="Hola Sharonth   somos de Maria Almenara. ¡Hemos llegado a tu dirección para la entrega de tu pedido!"/>
    <s v="solicito un party box  solo llegaron los bocaditos salados  faltante  21 mini alfajores y 21 mini brownies   se coordina con tienda el envió de lo faltante"/>
    <s v="Sharonth Rodriguez"/>
    <x v="2884"/>
    <s v=""/>
    <x v="0"/>
    <s v="100310115"/>
    <x v="2"/>
    <x v="4"/>
    <x v="4"/>
    <s v=""/>
    <s v="Tienda Vitrina"/>
    <s v=""/>
    <x v="152"/>
    <s v="SD"/>
    <d v="2024-11-11T00:00:00"/>
    <s v="13:00-14.00"/>
    <x v="0"/>
    <x v="0"/>
    <x v="10"/>
    <x v="0"/>
    <x v="83"/>
    <x v="0"/>
  </r>
  <r>
    <n v="445787"/>
    <s v="Hola"/>
    <s v="cliente reclama que su minimaria carrot cake le llego sin lonchera  se le explica la presentacion del producto  se le envía lonchera por excepción y se detalla sobre menaje disponible  cliente entiende y agradece la ayuda"/>
    <s v="Guadalupe"/>
    <x v="2885"/>
    <s v=""/>
    <x v="28"/>
    <s v="100310136"/>
    <x v="2"/>
    <x v="9"/>
    <x v="4"/>
    <s v=""/>
    <s v="Sin responsable"/>
    <s v=""/>
    <x v="17"/>
    <s v="sd"/>
    <d v="2024-11-11T00:00:00"/>
    <s v="16:00-17:00"/>
    <x v="0"/>
    <x v="7"/>
    <x v="10"/>
    <x v="3"/>
    <x v="83"/>
    <x v="1"/>
  </r>
  <r>
    <n v="445811"/>
    <s v="Hola Kevin   según lo conversado telefónicamente le hago llegar este mensaje para poder atender su caso."/>
    <s v="En comentario indica que no le llegó dedicatoria  Tienda menciona que no le aparecía. Se valida que si tiene en sistema de pedidos. Cliente no responde ni envía evidencias."/>
    <s v="Edwin"/>
    <x v="2886"/>
    <s v="EncuestaEC"/>
    <x v="14"/>
    <s v="100310106"/>
    <x v="2"/>
    <x v="5"/>
    <x v="4"/>
    <s v=""/>
    <s v="Sistema"/>
    <s v=""/>
    <x v="186"/>
    <s v="SD"/>
    <d v="2024-11-11T00:00:00"/>
    <s v="16:00-17:00"/>
    <x v="0"/>
    <x v="0"/>
    <x v="10"/>
    <x v="4"/>
    <x v="83"/>
    <x v="1"/>
  </r>
  <r>
    <n v="445812"/>
    <s v="Llamada de 51982075957"/>
    <s v="indica que su aplicativo le esta cobrando un pedido que ya recibió y cancelo directamente al motorizado  se le brinda informacion y  se deriva a su soporte"/>
    <s v="Aide Ramos"/>
    <x v="2887"/>
    <s v="sin reclamo a agregador"/>
    <x v="5"/>
    <s v="SD"/>
    <x v="1"/>
    <x v="12"/>
    <x v="7"/>
    <s v=""/>
    <s v="SD"/>
    <s v=""/>
    <x v="55"/>
    <s v="sd"/>
    <d v="2024-11-11T00:00:00"/>
    <s v="17:51"/>
    <x v="0"/>
    <x v="4"/>
    <x v="10"/>
    <x v="1"/>
    <x v="83"/>
    <x v="1"/>
  </r>
  <r>
    <n v="445813"/>
    <s v="Llamada de Mónica balerdi"/>
    <s v="Reclama demora en la entrega de su pedido  pedido listo en tienda no hay RT para envio  tienda no lo reporto  se cambia de RT y se envia. cliente conforme"/>
    <s v="Mónica"/>
    <x v="2888"/>
    <s v="sin reclamo a agregador"/>
    <x v="4"/>
    <s v="2197214304"/>
    <x v="1"/>
    <x v="15"/>
    <x v="1"/>
    <s v=""/>
    <s v="Delivery agregadores"/>
    <s v=""/>
    <x v="186"/>
    <s v="sd"/>
    <d v="2024-11-11T00:00:00"/>
    <s v="13:23"/>
    <x v="0"/>
    <x v="3"/>
    <x v="10"/>
    <x v="2"/>
    <x v="83"/>
    <x v="1"/>
  </r>
  <r>
    <n v="445819"/>
    <s v="Ha enviado una Imagen"/>
    <s v="Indica que brusel. de chocol. y lúcum. está aplastada y que está desnivelado el relleno. Tienda indica que el produccto salió en buenas condiciones. Se recogerá el producto y se volverá a decorar. Tienda envia uno nuevo porque estaba muy blanda la galleta"/>
    <s v="Anylu Alvarado"/>
    <x v="2889"/>
    <s v=""/>
    <x v="28"/>
    <s v="100310206"/>
    <x v="2"/>
    <x v="4"/>
    <x v="4"/>
    <s v=""/>
    <s v="Sin responsable"/>
    <s v=""/>
    <x v="72"/>
    <s v="sd"/>
    <d v="2024-11-11T00:00:00"/>
    <s v="15:00-16:00"/>
    <x v="0"/>
    <x v="7"/>
    <x v="10"/>
    <x v="3"/>
    <x v="83"/>
    <x v="1"/>
  </r>
  <r>
    <n v="445875"/>
    <s v="Reclamo calidad de producto MA San Miguel producto en mal estado:  ticket #445875"/>
    <s v="reclama que la porción de torta red velvet tenía mal sabor  con una textura del keke no esponjosa. Además  menciona que su hija presentó vómitos después de consumirla. Se recoge muestra y se le ofrece nuevo producto."/>
    <s v="Alex Sanchez"/>
    <x v="2890"/>
    <s v="Cortesía - sin reclamo a agregador - Recojo de Muestra"/>
    <x v="1"/>
    <s v="1337580146"/>
    <x v="1"/>
    <x v="4"/>
    <x v="3"/>
    <s v="16.00"/>
    <s v="SD"/>
    <s v="Mal estado"/>
    <x v="42"/>
    <s v="sd"/>
    <d v="2024-11-12T00:00:00"/>
    <s v="21:59"/>
    <x v="0"/>
    <x v="1"/>
    <x v="10"/>
    <x v="1"/>
    <x v="83"/>
    <x v="0"/>
  </r>
  <r>
    <n v="445905"/>
    <s v="Atención libro de reclamos"/>
    <s v="MAAL-001-0974 solicitó factura a través de su agregador y pidió al driver que lo informara a la tienda  pero no recibió solución. La tnd. indica que le dieron el número de la central  cl. indica que llamo pero no obtuvo respuesta  se cambia a factura."/>
    <s v="Erika Giovanna Navarro Herrera"/>
    <x v="2891"/>
    <s v="Libro de reclamaciones - sin reclamo a agregador - facturaAgregador"/>
    <x v="27"/>
    <s v="2197267001"/>
    <x v="1"/>
    <x v="17"/>
    <x v="1"/>
    <s v=""/>
    <s v="Sistema"/>
    <s v=""/>
    <x v="186"/>
    <s v="sd"/>
    <d v="2024-11-12T00:00:00"/>
    <s v="08:51"/>
    <x v="1"/>
    <x v="3"/>
    <x v="10"/>
    <x v="4"/>
    <x v="83"/>
    <x v="1"/>
  </r>
  <r>
    <n v="445933"/>
    <s v="Reclamo mala atención MA Barranco Ticket #445933"/>
    <s v="Solicito un jugo de naranja tienda no cuenta con bebidas  cliente no desea el cambio  tnd. indica que se prestaran el productos y se ofrece un detalle por la demora."/>
    <s v="Angelica Ayala"/>
    <x v="2892"/>
    <s v="Stock 86 - Cortesía"/>
    <x v="3"/>
    <s v="100310361"/>
    <x v="2"/>
    <x v="17"/>
    <x v="4"/>
    <s v="16.00"/>
    <s v="Tienda"/>
    <s v=""/>
    <x v="186"/>
    <s v="sd"/>
    <d v="2024-11-12T00:00:00"/>
    <s v="11:00-12:00"/>
    <x v="0"/>
    <x v="3"/>
    <x v="10"/>
    <x v="0"/>
    <x v="83"/>
    <x v="0"/>
  </r>
  <r>
    <n v="446019"/>
    <s v="Reclamo calidad de producto Encalada : (Mala presentación ) ticket #446019"/>
    <s v="indica mala presentación del producto y el faltante de la salsa holandesa  tienda indica que no es la presentación adecuada  se coordina el envió de un nuevo producto"/>
    <s v="Diana Ramirez"/>
    <x v="2893"/>
    <s v="Cortesía - sin reclamo a agregador"/>
    <x v="1"/>
    <s v="2197288096"/>
    <x v="1"/>
    <x v="8"/>
    <x v="1"/>
    <s v=""/>
    <s v="Tienda Cocina"/>
    <s v="Incompleto / Sin ingrediente"/>
    <x v="18"/>
    <s v="SD"/>
    <d v="2024-11-12T00:00:00"/>
    <s v="14:12"/>
    <x v="0"/>
    <x v="1"/>
    <x v="10"/>
    <x v="0"/>
    <x v="83"/>
    <x v="0"/>
  </r>
  <r>
    <n v="446072"/>
    <s v="Hola"/>
    <s v="cliente reclama que no le llego la dedicatoria impresa y encima de la torta  se cordina con tienda el envio con detalle"/>
    <s v="Katia Lucero Peña Cerrón"/>
    <x v="2894"/>
    <s v="Cortesía"/>
    <x v="14"/>
    <s v="100308687"/>
    <x v="2"/>
    <x v="15"/>
    <x v="4"/>
    <s v=""/>
    <s v="Tienda Vitrina"/>
    <s v=""/>
    <x v="186"/>
    <s v="sd"/>
    <d v="2024-11-12T00:00:00"/>
    <s v="16:00-17:00"/>
    <x v="0"/>
    <x v="0"/>
    <x v="10"/>
    <x v="0"/>
    <x v="83"/>
    <x v="0"/>
  </r>
  <r>
    <n v="446089"/>
    <s v="Reclamo elemento extraño barranco: CABELLO ticket #446089"/>
    <s v="cliente reclama cabello en su minimaria carrot cake  es cliente frecuente  informa el cabello fue dentro del keke  se avisa a tienda y calidad  se ofrece nuevo envío"/>
    <s v="Engell Johana Flores Vargas"/>
    <x v="2895"/>
    <s v="Cortesía"/>
    <x v="15"/>
    <s v="2400010614"/>
    <x v="5"/>
    <x v="17"/>
    <x v="8"/>
    <s v=""/>
    <s v="Producción"/>
    <s v="Cabello"/>
    <x v="17"/>
    <s v="sd"/>
    <d v="2024-11-12T00:00:00"/>
    <s v="11:51"/>
    <x v="0"/>
    <x v="1"/>
    <x v="10"/>
    <x v="1"/>
    <x v="83"/>
    <x v="1"/>
  </r>
  <r>
    <n v="446154"/>
    <s v="FEEDBACK RECLAMO PEDIDO EQUIVOCADO TIENDA Encalada  #446154"/>
    <s v="Reclama que le entregaron 1 alfajor individual y porcion de torta de chocolate cuando pidio 2 brownies y 1 pie de limon.Tienda lo enviara mañana."/>
    <s v="Tammy Reynoso"/>
    <x v="2896"/>
    <s v="Cortesía"/>
    <x v="2"/>
    <s v="2400086923"/>
    <x v="0"/>
    <x v="8"/>
    <x v="2"/>
    <s v=""/>
    <s v="Tienda Vitrina"/>
    <s v=""/>
    <x v="18"/>
    <s v="sd"/>
    <d v="2024-11-12T00:00:00"/>
    <s v="19:00"/>
    <x v="0"/>
    <x v="2"/>
    <x v="10"/>
    <x v="0"/>
    <x v="83"/>
    <x v="0"/>
  </r>
  <r>
    <n v="446163"/>
    <s v="Reclamo mala atención SAN MIGUEL Ticket #446163"/>
    <s v="No se envió la cortesía del cliente  tienda solo gestionó recojo de muestra. Tienda indica que entendieron que solo se recogía la muestra  envían cortesía."/>
    <s v="Alex Sanchez"/>
    <x v="2897"/>
    <s v="Contacto fuera de horario - Cortesía - sin reclamo a agregador"/>
    <x v="3"/>
    <s v="1337580146"/>
    <x v="1"/>
    <x v="4"/>
    <x v="3"/>
    <s v=""/>
    <s v="Tienda Supervisor"/>
    <s v=""/>
    <x v="186"/>
    <s v="Catherine"/>
    <d v="2024-11-13T00:00:00"/>
    <s v="16:00-17:00"/>
    <x v="0"/>
    <x v="3"/>
    <x v="10"/>
    <x v="0"/>
    <x v="83"/>
    <x v="0"/>
  </r>
  <r>
    <n v="446202"/>
    <s v="#446202 DEVOLUCION ( Alicia Miñano+ S/99.00 soles)"/>
    <s v="motivos personales"/>
    <s v="Alicia Miñano"/>
    <x v="2898"/>
    <s v="devolución"/>
    <x v="7"/>
    <s v="100310263"/>
    <x v="2"/>
    <x v="4"/>
    <x v="5"/>
    <s v="99.00"/>
    <s v="Sin responsable"/>
    <s v=""/>
    <x v="186"/>
    <s v="sd"/>
    <d v="2024-11-14T00:00:00"/>
    <s v="11:00-12:00"/>
    <x v="0"/>
    <x v="5"/>
    <x v="10"/>
    <x v="3"/>
    <x v="83"/>
    <x v="1"/>
  </r>
  <r>
    <n v="446326"/>
    <s v="Reclamo mala atención La Molina Ticket  #446326"/>
    <s v="reclama que cuando fue a tomar desayuno le entregaron los cafés fríos   el pan con queso frio  no le brindaron atención por medio de los timbres que tienen en mesa  menciona que es la segunda vez que le sucede  se le brinda el feedback respectivo"/>
    <s v="Milagros Espinoza"/>
    <x v="2899"/>
    <s v=""/>
    <x v="3"/>
    <s v="2400066728"/>
    <x v="0"/>
    <x v="0"/>
    <x v="2"/>
    <s v=""/>
    <s v="Tienda Meser@"/>
    <s v=""/>
    <x v="186"/>
    <s v="sd"/>
    <d v="2024-11-06T00:00:00"/>
    <s v="10:44"/>
    <x v="0"/>
    <x v="3"/>
    <x v="10"/>
    <x v="0"/>
    <x v="83"/>
    <x v="0"/>
  </r>
  <r>
    <n v="446333"/>
    <s v=""/>
    <s v="Reclama que no le llegó vela  se explica que solo se envia con dedicatoria. Sin datos de orden."/>
    <s v="Sofia Lopez"/>
    <x v="2900"/>
    <s v=""/>
    <x v="5"/>
    <s v="sd"/>
    <x v="1"/>
    <x v="1"/>
    <x v="1"/>
    <s v=""/>
    <s v="Delivery agregadores"/>
    <s v=""/>
    <x v="34"/>
    <s v="sd"/>
    <d v="2024-11-12T00:00:00"/>
    <s v="19:35"/>
    <x v="0"/>
    <x v="4"/>
    <x v="10"/>
    <x v="2"/>
    <x v="83"/>
    <x v="1"/>
  </r>
  <r>
    <n v="446360"/>
    <s v="#446360 DEVOLUCION LESLIE SANCHEZ 55.00"/>
    <s v="motivos personales- falta que envie su cci se comunicara."/>
    <s v="Leslie Sanchez"/>
    <x v="2901"/>
    <s v="devolución"/>
    <x v="7"/>
    <s v="100310756"/>
    <x v="2"/>
    <x v="0"/>
    <x v="4"/>
    <s v="55.00"/>
    <s v="Sin responsable"/>
    <s v=""/>
    <x v="186"/>
    <s v="sd"/>
    <d v="2024-11-13T00:00:00"/>
    <s v="16.00-17.00"/>
    <x v="0"/>
    <x v="5"/>
    <x v="10"/>
    <x v="3"/>
    <x v="83"/>
    <x v="1"/>
  </r>
  <r>
    <n v="446381"/>
    <s v="Atención libro de reclamos"/>
    <s v="MAAL-001-0975 Indica que no llego la vela  la dedicatoria y la tarjeta impresa se encontraba mal escrita  se  valida que no cuenta con dedicatoria  no colocó que era un regalo y tarjeta impresa es digitada por cliente. Se le brinda información"/>
    <s v="Liliana Mercedes"/>
    <x v="2902"/>
    <s v="Libro de reclamaciones - Contacto fuera de horario"/>
    <x v="11"/>
    <s v="100310089"/>
    <x v="2"/>
    <x v="10"/>
    <x v="5"/>
    <s v=""/>
    <s v="Sin responsable"/>
    <s v=""/>
    <x v="26"/>
    <s v="SD"/>
    <d v="2024-11-13T00:00:00"/>
    <s v="17:00-18:00"/>
    <x v="1"/>
    <x v="7"/>
    <x v="10"/>
    <x v="3"/>
    <x v="83"/>
    <x v="1"/>
  </r>
  <r>
    <n v="446392"/>
    <s v="Hola Gary   nos comunicamos para avisarte que tu pedido de María Almenara será entregado un poco más tarde de lo acordado. Lamentamos  el inconveniente y esperamos que tengas un dulce día."/>
    <s v="Tardanza de 1 hora. Tienda informa que el pedido llegará tarde porque están horneando los discos y vieron mal la fecha en la boleta  se informa al cliente que será enviado en el siguiente rango."/>
    <s v="Gary Andrei Machuca Najar"/>
    <x v="2903"/>
    <s v="Pedidos Fuera de hora"/>
    <x v="4"/>
    <s v="100310780"/>
    <x v="2"/>
    <x v="9"/>
    <x v="4"/>
    <s v=""/>
    <s v="Tienda Vitrina"/>
    <s v=""/>
    <x v="9"/>
    <s v="SD"/>
    <d v="2024-11-13T00:00:00"/>
    <s v="17.00-18.00"/>
    <x v="0"/>
    <x v="3"/>
    <x v="10"/>
    <x v="0"/>
    <x v="83"/>
    <x v="0"/>
  </r>
  <r>
    <n v="446412"/>
    <s v="Buenas tardes  ayer hice un pedido y no llegó la dedicatoria que puse cuando hice el pedido por la web"/>
    <s v="Reclama que no llego la tarjeta impresa  se envia junto con un detalle"/>
    <s v="Edwin Villalobos Acuña"/>
    <x v="2904"/>
    <s v="Cortesía"/>
    <x v="8"/>
    <s v="100310405"/>
    <x v="2"/>
    <x v="13"/>
    <x v="4"/>
    <s v=""/>
    <s v="Tienda Vitrina"/>
    <s v=""/>
    <x v="186"/>
    <s v="SD"/>
    <d v="2024-11-12T00:00:00"/>
    <s v="14:00-15:00"/>
    <x v="0"/>
    <x v="0"/>
    <x v="10"/>
    <x v="0"/>
    <x v="83"/>
    <x v="0"/>
  </r>
  <r>
    <n v="446435"/>
    <s v="Reclamo mala atención Megaplaza Independencia Ticket 446611"/>
    <s v="se acercó a recoger su pedido  la tienda estaba cerrada debido a que no había luz  se coordina con el cliente el recojo para el día de mañana mas una cortesía"/>
    <s v="Bryan Angeles"/>
    <x v="2905"/>
    <s v="Cortesía"/>
    <x v="3"/>
    <s v="sd"/>
    <x v="0"/>
    <x v="10"/>
    <x v="5"/>
    <s v=""/>
    <s v="Tienda Vitrina"/>
    <s v=""/>
    <x v="186"/>
    <s v="sd"/>
    <d v="2024-11-13T00:00:00"/>
    <s v="19.00-20.00"/>
    <x v="0"/>
    <x v="3"/>
    <x v="10"/>
    <x v="0"/>
    <x v="83"/>
    <x v="0"/>
  </r>
  <r>
    <n v="446438"/>
    <s v="Ha enviado una Imagen"/>
    <s v="reclama que el local de megaplaza esta cerrado y no puede recoger su pedido.Se ofrece cambio de tienda mas una caja de alfajores."/>
    <s v="Alexander Jose Rey Vidal"/>
    <x v="2906"/>
    <s v="Cortesía"/>
    <x v="3"/>
    <s v="100310681"/>
    <x v="2"/>
    <x v="10"/>
    <x v="5"/>
    <s v=""/>
    <s v="Tienda Vitrina"/>
    <s v=""/>
    <x v="186"/>
    <s v="SD"/>
    <d v="2024-11-13T00:00:00"/>
    <s v="19:00-20:00"/>
    <x v="0"/>
    <x v="3"/>
    <x v="10"/>
    <x v="0"/>
    <x v="83"/>
    <x v="0"/>
  </r>
  <r>
    <n v="446444"/>
    <s v="Hola Edgard  somos de Maria Almenara! Hemos intentado comunicarnos contigo para avisarte que tu pedido está listo en tienda para el recojo."/>
    <s v="Se llama al cliente para cambiar de tienda ya que Megaplaza estaba cerrado.Cliente acepta cambiar a Plaza norte y se ofrece una caja de alfajores."/>
    <s v="Edgard Jhonatan Portilla Rengifo"/>
    <x v="2907"/>
    <s v="Cortesía"/>
    <x v="3"/>
    <s v="100310620"/>
    <x v="2"/>
    <x v="10"/>
    <x v="5"/>
    <s v=""/>
    <s v="Tienda Vitrina"/>
    <s v=""/>
    <x v="186"/>
    <s v="SD"/>
    <d v="2024-11-13T00:00:00"/>
    <s v="19:00-20:00"/>
    <x v="0"/>
    <x v="3"/>
    <x v="10"/>
    <x v="0"/>
    <x v="83"/>
    <x v="0"/>
  </r>
  <r>
    <n v="446551"/>
    <s v="Holaa que tal  de antemano muchas gracias por el pedido que realizaron ayer  que fue este : 100310643  sin embargo no llegó la tarjeta de dedicatoria que escribí al momento de comprar en la web"/>
    <s v="indica que no le llego tarjeta dedicatoria  se valida que si estaba configurada  tienda confirma incidencia  se coordina envió de tarjeta mas un detalle"/>
    <s v="Marlene Flores Fuentes"/>
    <x v="2908"/>
    <s v="Cortesía"/>
    <x v="8"/>
    <s v="100310643"/>
    <x v="2"/>
    <x v="7"/>
    <x v="4"/>
    <s v=""/>
    <s v="Tienda Vitrina"/>
    <s v=""/>
    <x v="186"/>
    <s v="SD"/>
    <d v="2024-11-13T00:00:00"/>
    <s v="18:00-19:00"/>
    <x v="0"/>
    <x v="0"/>
    <x v="10"/>
    <x v="0"/>
    <x v="83"/>
    <x v="0"/>
  </r>
  <r>
    <n v="446569"/>
    <s v="buen dia"/>
    <s v="factura no aparece en portal  se creo ticket con TI  se genera una refacturacion  se le ofrece un detalle al cliente"/>
    <s v="Gino Villasante"/>
    <x v="2909"/>
    <s v="BoletaFacturaerrada"/>
    <x v="31"/>
    <s v="SD"/>
    <x v="5"/>
    <x v="9"/>
    <x v="8"/>
    <s v=""/>
    <s v="Sistema"/>
    <s v=""/>
    <x v="186"/>
    <s v="SD"/>
    <d v="2024-11-14T00:00:00"/>
    <s v="SD"/>
    <x v="0"/>
    <x v="3"/>
    <x v="10"/>
    <x v="1"/>
    <x v="83"/>
    <x v="1"/>
  </r>
  <r>
    <n v="446607"/>
    <s v="Buenas tardes  hoy hice un pedido para Surquillo a nombre de Kevin Puca  quería confirmar si se le llegó a enviar la dedicatoria  me comenta que no le llegó. Gracias"/>
    <s v="No le llegó su tarjeta se envía con detalle"/>
    <s v="Angelica María Eusebio Reyes"/>
    <x v="2910"/>
    <s v="Cortesía"/>
    <x v="8"/>
    <s v="100310861"/>
    <x v="2"/>
    <x v="3"/>
    <x v="4"/>
    <s v=""/>
    <s v="Tienda Vitrina"/>
    <s v=""/>
    <x v="186"/>
    <s v="sd"/>
    <d v="2024-11-14T00:00:00"/>
    <s v="14:00-15:00"/>
    <x v="0"/>
    <x v="0"/>
    <x v="10"/>
    <x v="0"/>
    <x v="83"/>
    <x v="0"/>
  </r>
  <r>
    <n v="446619"/>
    <s v="Hola Franccesca   según lo conversado telefónicamente le hago llegar este mensaje para poder atender su caso."/>
    <s v="solicito un combo de 4 porciones y le entregaron una dulzura de pecanas 12 pz  driver confundió pedidos al momento de entrega y realizo el cambio después no se genera cortesía"/>
    <s v="Franccesca"/>
    <x v="2911"/>
    <s v=""/>
    <x v="2"/>
    <s v="100310999"/>
    <x v="2"/>
    <x v="4"/>
    <x v="4"/>
    <s v=""/>
    <s v="Delivery MA"/>
    <s v=""/>
    <x v="34"/>
    <s v="SD"/>
    <d v="2024-11-14T00:00:00"/>
    <s v="17:00-18:00"/>
    <x v="0"/>
    <x v="2"/>
    <x v="10"/>
    <x v="5"/>
    <x v="83"/>
    <x v="0"/>
  </r>
  <r>
    <n v="446642"/>
    <s v="Reclamo mala atención Megaplaza Ticket 446642"/>
    <s v="reclama que el personal de vitrina le indico que su merengado de fresas 12pz no estaba en condiciones para consumir y no le querian entregar la torta.Tienda no recuerda la incidencia.No responde el cliente."/>
    <s v="Elizabeth Diana Huirse Dueñas"/>
    <x v="2912"/>
    <s v="no comprador"/>
    <x v="3"/>
    <s v="100310892"/>
    <x v="2"/>
    <x v="10"/>
    <x v="5"/>
    <s v=""/>
    <s v="Tienda Vitrina"/>
    <s v=""/>
    <x v="186"/>
    <s v="SD"/>
    <d v="2024-11-14T00:00:00"/>
    <s v="15:00-16:00"/>
    <x v="0"/>
    <x v="3"/>
    <x v="10"/>
    <x v="0"/>
    <x v="83"/>
    <x v="0"/>
  </r>
  <r>
    <n v="446647"/>
    <s v="Llamada de 51966016265"/>
    <s v="cliente reclama demora en la entrega  de su pedido 1hora con 48 minutos aprox  cliente indica que ira a tienda san miguel a recogerlo  se brindara cortesía alfajor personal."/>
    <s v="Rakeilys Rodríguez"/>
    <x v="2913"/>
    <s v="Cortesía"/>
    <x v="4"/>
    <s v="SM-20241114-0001"/>
    <x v="8"/>
    <x v="4"/>
    <x v="11"/>
    <s v=""/>
    <s v="Tienda Vitrina"/>
    <s v=""/>
    <x v="18"/>
    <s v="sd"/>
    <d v="2024-11-14T00:00:00"/>
    <s v="17:14"/>
    <x v="0"/>
    <x v="3"/>
    <x v="10"/>
    <x v="0"/>
    <x v="83"/>
    <x v="0"/>
  </r>
  <r>
    <n v="446666"/>
    <s v="Buenas noches"/>
    <s v="indica mala presentación en sus productos por el tamaño del empaque  que deberíamos validar la presentación que brindamos con el delivery  se agradece su comentario y el feedback indicado"/>
    <s v="Jorge Padilla"/>
    <x v="2914"/>
    <s v="sin reclamo a agregador"/>
    <x v="28"/>
    <s v="2197463219"/>
    <x v="1"/>
    <x v="12"/>
    <x v="1"/>
    <s v=""/>
    <s v="Sin responsable"/>
    <s v=""/>
    <x v="18"/>
    <s v="SD"/>
    <d v="2024-11-14T00:00:00"/>
    <s v="17:55"/>
    <x v="0"/>
    <x v="7"/>
    <x v="10"/>
    <x v="3"/>
    <x v="83"/>
    <x v="1"/>
  </r>
  <r>
    <n v="446677"/>
    <s v="FEEDBACK RECLAMO DELIVERY PROPIO TIENDA LA MARINA #(446677)"/>
    <s v="Reclama que su pedido llegó movido y con el precinto abierto. Solo desea brindar feedback  se agradece."/>
    <s v="Kelly"/>
    <x v="2915"/>
    <s v="no comprador"/>
    <x v="10"/>
    <s v="100310970"/>
    <x v="2"/>
    <x v="12"/>
    <x v="4"/>
    <s v=""/>
    <s v="Delivery MA"/>
    <s v=""/>
    <x v="18"/>
    <s v="Jesus Alberto"/>
    <d v="2024-11-14T00:00:00"/>
    <s v="18:00-19:00"/>
    <x v="0"/>
    <x v="6"/>
    <x v="10"/>
    <x v="5"/>
    <x v="83"/>
    <x v="0"/>
  </r>
  <r>
    <n v="446688"/>
    <s v="Ha enviado una Imagen"/>
    <s v="indica que no llego su dedicatoria  pese a que repitió en dos oportunidades el nombre en la dedicatoria"/>
    <s v="Silvana Gomez"/>
    <x v="2916"/>
    <s v=""/>
    <x v="14"/>
    <s v="SD"/>
    <x v="0"/>
    <x v="4"/>
    <x v="0"/>
    <s v=""/>
    <s v="Tienda Vitrina"/>
    <s v=""/>
    <x v="186"/>
    <s v="SD"/>
    <d v="2024-11-14T00:00:00"/>
    <s v="19:00-20:00"/>
    <x v="0"/>
    <x v="0"/>
    <x v="10"/>
    <x v="0"/>
    <x v="83"/>
    <x v="0"/>
  </r>
  <r>
    <n v="446692"/>
    <s v="Buenas noches"/>
    <s v="El Birthday Box 2 llegó en bolsa roja  sin la cajita de regalo. La tienda indicó que se envió así para evitar que el topper se rompiera  ya que no cabía en la cajita roja. Se reportó previamente con su zonal. Se ofrece detalle"/>
    <s v="Karin Meza Mitma"/>
    <x v="2917"/>
    <s v="Contacto fuera de horario - Cortesía"/>
    <x v="0"/>
    <s v="100310614"/>
    <x v="2"/>
    <x v="7"/>
    <x v="4"/>
    <s v=""/>
    <s v="Tienda Vitrina"/>
    <s v=""/>
    <x v="50"/>
    <s v="sd"/>
    <d v="2024-11-13T00:00:00"/>
    <s v="15:00-16:00"/>
    <x v="0"/>
    <x v="0"/>
    <x v="10"/>
    <x v="0"/>
    <x v="83"/>
    <x v="0"/>
  </r>
  <r>
    <n v="446750"/>
    <s v="Si muchas gracias"/>
    <s v="Reclama que a su pedido no le llego tarjeta impresa  se valida en el sistema que no fue impreso  se coordina envío de la tarjeta + detalle."/>
    <s v="Arturo Fernando Ruesta Córdova"/>
    <x v="2918"/>
    <s v="Cortesía"/>
    <x v="8"/>
    <s v="100311127"/>
    <x v="2"/>
    <x v="13"/>
    <x v="4"/>
    <s v=""/>
    <s v="Tienda Vitrina"/>
    <s v=""/>
    <x v="186"/>
    <s v="sd"/>
    <d v="2024-11-15T00:00:00"/>
    <s v="11:00-12:00"/>
    <x v="0"/>
    <x v="0"/>
    <x v="10"/>
    <x v="0"/>
    <x v="83"/>
    <x v="0"/>
  </r>
  <r>
    <n v="446900"/>
    <s v="Hola"/>
    <s v="cliente reclama que no llega su pedido  rappi no le asigno driver  se deriva con su soporte"/>
    <s v="Maricielo Bambaren"/>
    <x v="2919"/>
    <s v="sin reclamo a agregador"/>
    <x v="5"/>
    <s v="2197556397"/>
    <x v="1"/>
    <x v="12"/>
    <x v="1"/>
    <s v=""/>
    <s v="Delivery agregadores"/>
    <s v=""/>
    <x v="218"/>
    <s v="sd"/>
    <d v="2024-11-15T00:00:00"/>
    <s v="19:04"/>
    <x v="0"/>
    <x v="4"/>
    <x v="10"/>
    <x v="2"/>
    <x v="83"/>
    <x v="1"/>
  </r>
  <r>
    <n v="446911"/>
    <s v="Llamada de Elizabeth Ruiz McMillan"/>
    <s v="Tardanza 1h 16 min. El cliente reclama que realizó su compra a las 20:00 hrs  pero ya son las 21:16 hrs y aún no se le asigna un repartidor. El producto está listo en la tienda  pero en el aplicativo no hay repartidores disponibles en ese momento."/>
    <s v="Elizabeth Ruiz"/>
    <x v="2920"/>
    <s v="sin reclamo a agregador"/>
    <x v="5"/>
    <s v="2197567842"/>
    <x v="1"/>
    <x v="3"/>
    <x v="1"/>
    <s v=""/>
    <s v="Delivery agregadores"/>
    <s v=""/>
    <x v="34"/>
    <s v="sd"/>
    <d v="2024-11-15T00:00:00"/>
    <s v="20:00"/>
    <x v="0"/>
    <x v="4"/>
    <x v="10"/>
    <x v="2"/>
    <x v="83"/>
    <x v="1"/>
  </r>
  <r>
    <n v="446916"/>
    <s v="Reclamo calidad de producto BOLIVAR: MALA PRESENTACIÓN ticket #446916"/>
    <s v="Su porción de pie de limon le faltaba un pedazo. Tienda indica que pueda haberse roto al cortarlo. Se coordina entrega de nuevo producto."/>
    <s v="Valeria Plaza"/>
    <x v="2921"/>
    <s v="Contacto fuera de horario - Cortesía - sin reclamo a agregador"/>
    <x v="1"/>
    <s v="2197580979"/>
    <x v="1"/>
    <x v="5"/>
    <x v="1"/>
    <s v=""/>
    <s v="Tienda Vitrina"/>
    <s v="Mala presentación"/>
    <x v="15"/>
    <s v="sd"/>
    <d v="2024-11-15T00:00:00"/>
    <s v="21:03"/>
    <x v="0"/>
    <x v="1"/>
    <x v="10"/>
    <x v="0"/>
    <x v="83"/>
    <x v="0"/>
  </r>
  <r>
    <n v="446924"/>
    <s v="Atención libro de reclamos"/>
    <s v="MAAL-001-097 compró por aplicativo  no le asignaron driver y tuvo que cancelar su orden. Tienda no avisó que tenía este pedido listo hacía más de una hora  se ofrece cortesia por cliente critico."/>
    <s v="Maricielo Bambaren"/>
    <x v="2922"/>
    <s v="Libro de reclamaciones - Cortesía - con reclamo a agregador"/>
    <x v="19"/>
    <s v="2197556397"/>
    <x v="1"/>
    <x v="12"/>
    <x v="1"/>
    <s v=""/>
    <s v="Delivery agregadores"/>
    <s v=""/>
    <x v="218"/>
    <s v="sd"/>
    <d v="2024-11-15T00:00:00"/>
    <s v="19:04"/>
    <x v="1"/>
    <x v="4"/>
    <x v="10"/>
    <x v="2"/>
    <x v="83"/>
    <x v="1"/>
  </r>
  <r>
    <n v="447005"/>
    <s v="María Almenara"/>
    <s v="indica que deberían contar con un catalogo en tienda  para poder visualizar a detalle todos los productos  no solo la web ya que es incomodo cuando ya estas en la sede.Se toma como sugerencia y agradece su comunicación"/>
    <s v="Carlos Ollé"/>
    <x v="2923"/>
    <s v=""/>
    <x v="28"/>
    <s v="SD"/>
    <x v="0"/>
    <x v="8"/>
    <x v="0"/>
    <s v=""/>
    <s v="Sin responsable"/>
    <s v=""/>
    <x v="18"/>
    <s v="SD"/>
    <d v="2024-11-16T00:00:00"/>
    <s v="11:00-12:00"/>
    <x v="0"/>
    <x v="7"/>
    <x v="10"/>
    <x v="3"/>
    <x v="83"/>
    <x v="1"/>
  </r>
  <r>
    <n v="447079"/>
    <s v="Hola Fernando   según lo conversado telefónicamente le hago llegar este mensaje para poder atender su caso."/>
    <s v="compró varios productos y faltó una porción de cheesecake de nutella  se coordina el envío."/>
    <s v="Fernando"/>
    <x v="2924"/>
    <s v="sin reclamo a agregador"/>
    <x v="0"/>
    <s v="1342744957"/>
    <x v="1"/>
    <x v="19"/>
    <x v="3"/>
    <s v=""/>
    <s v="Tienda Vitrina"/>
    <s v=""/>
    <x v="4"/>
    <s v="SD"/>
    <d v="2024-11-16T00:00:00"/>
    <s v="17:22"/>
    <x v="0"/>
    <x v="0"/>
    <x v="10"/>
    <x v="0"/>
    <x v="83"/>
    <x v="0"/>
  </r>
  <r>
    <n v="447085"/>
    <s v="Hola Rosa  según lo conversado telefónicamente le hago llegar este mensaje para poder atender su caso."/>
    <s v="cliente reclama que pidió tres leches clásica 12pzy le dieron tres leches de chocolate 12pz  cliente no tiene el comprobante   tienda indica que solicito chocolate12pz  se explica al cliente y entiende."/>
    <s v="Rosa Velando"/>
    <x v="2925"/>
    <s v=""/>
    <x v="28"/>
    <s v="2400090987"/>
    <x v="0"/>
    <x v="1"/>
    <x v="0"/>
    <s v=""/>
    <s v="Sin responsable"/>
    <s v=""/>
    <x v="1"/>
    <s v="sd"/>
    <d v="2024-11-16T00:00:00"/>
    <s v="13:30"/>
    <x v="0"/>
    <x v="7"/>
    <x v="10"/>
    <x v="3"/>
    <x v="83"/>
    <x v="1"/>
  </r>
  <r>
    <n v="447111"/>
    <s v="Llamada de 51995142554"/>
    <s v="2 minutos  en la llamada cliente indica que ya le estan entregando."/>
    <s v="Jesus"/>
    <x v="2926"/>
    <s v=""/>
    <x v="4"/>
    <s v="27875"/>
    <x v="5"/>
    <x v="9"/>
    <x v="8"/>
    <s v=""/>
    <s v="Tienda"/>
    <s v=""/>
    <x v="18"/>
    <s v="sd"/>
    <d v="2024-11-16T00:00:00"/>
    <s v="20:04"/>
    <x v="0"/>
    <x v="3"/>
    <x v="10"/>
    <x v="0"/>
    <x v="83"/>
    <x v="0"/>
  </r>
  <r>
    <n v="447126"/>
    <s v="Hola qué tal"/>
    <s v="solicito varios productos no llego la velas largas azules   se coordina con tienda envió del producto faltante  ya que no salió impreso en la comanda"/>
    <s v="Tammara Minerva Galecio Ortiz"/>
    <x v="2927"/>
    <s v=""/>
    <x v="0"/>
    <s v="100311502"/>
    <x v="2"/>
    <x v="12"/>
    <x v="4"/>
    <s v=""/>
    <s v="Sistema"/>
    <s v=""/>
    <x v="18"/>
    <s v="SD"/>
    <d v="2024-11-17T00:00:00"/>
    <s v="08:00-09:00"/>
    <x v="0"/>
    <x v="0"/>
    <x v="10"/>
    <x v="4"/>
    <x v="83"/>
    <x v="1"/>
  </r>
  <r>
    <n v="447129"/>
    <s v="Hola Katherine  según lo conversado telefónicamente le hago llegar este mensaje para poder atender su caso."/>
    <s v="Solicito una torta de chocolate de 12 pzs y un box dulces antojos  no le llego el box  se coordina con tienda el envío del producto."/>
    <s v="Katherine Barrientos"/>
    <x v="2928"/>
    <s v=""/>
    <x v="0"/>
    <s v="100311504"/>
    <x v="2"/>
    <x v="4"/>
    <x v="4"/>
    <s v=""/>
    <s v="Tienda Vitrina"/>
    <s v=""/>
    <x v="219"/>
    <s v="sd"/>
    <d v="2024-11-17T00:00:00"/>
    <s v="08:00-09:00"/>
    <x v="0"/>
    <x v="0"/>
    <x v="10"/>
    <x v="0"/>
    <x v="83"/>
    <x v="0"/>
  </r>
  <r>
    <n v="447138"/>
    <s v="Hola  Karol  nos comunicamos de Maria Almenara  con relación a una consulta sobre tu pedido efectuado.  En caso no puedas atendernos por esta vía  puedes  comunicarte con nosotros al 6429751. Que tengas un dulce día!"/>
    <s v="Olvida su vaso de starbucks indica que se lo entregaron rayado y quiere uno nuevo. Tienda indica que no pueden conservar un objeto sucio por supervisión y/o contaminación cruzada. Se explica a cliente  pasará a recoger."/>
    <s v="Karol Vertiz Guerrero"/>
    <x v="2929"/>
    <s v=""/>
    <x v="28"/>
    <s v="SD"/>
    <x v="0"/>
    <x v="4"/>
    <x v="0"/>
    <s v=""/>
    <s v="Sin responsable"/>
    <s v=""/>
    <x v="18"/>
    <s v="SD"/>
    <d v="2024-11-17T00:00:00"/>
    <s v="SD"/>
    <x v="0"/>
    <x v="7"/>
    <x v="10"/>
    <x v="3"/>
    <x v="83"/>
    <x v="1"/>
  </r>
  <r>
    <n v="447165"/>
    <s v="FE DE ERRATAS -FEEDBACK RECLAMO DELIVERY PROPIO TIENDA 2 DE MAYO  #447165"/>
    <s v="cliente reclama demora en la entrega de su pedido  motorizado dio como entregado al pedido  no permitio dar aviso de pedido tarde  se envia cortesia porcion dulzura de pecanas"/>
    <s v="Diana"/>
    <x v="2930"/>
    <s v="Cortesía"/>
    <x v="4"/>
    <s v="100311370"/>
    <x v="2"/>
    <x v="13"/>
    <x v="4"/>
    <s v=""/>
    <s v="Delivery MA"/>
    <s v=""/>
    <x v="18"/>
    <s v="EISLERMARIN-DANKE"/>
    <d v="2024-11-17T00:00:00"/>
    <s v="09:00-10:00"/>
    <x v="0"/>
    <x v="3"/>
    <x v="10"/>
    <x v="5"/>
    <x v="83"/>
    <x v="0"/>
  </r>
  <r>
    <n v="447184"/>
    <s v="Llamada de 51964222907"/>
    <s v="Reclama que el motorizado de rappi canceló por falta de respuesta pero que no la llamaron para la entrega. Se le deriva a su canal de atención"/>
    <s v="Elizabeth Fuentes Rivera Fuentes Rivera Fuentes Rivera Flores"/>
    <x v="2931"/>
    <s v="sin reclamo a agregador"/>
    <x v="5"/>
    <s v="2197722343"/>
    <x v="1"/>
    <x v="10"/>
    <x v="1"/>
    <s v=""/>
    <s v="Delivery agregadores"/>
    <s v=""/>
    <x v="18"/>
    <s v="SD"/>
    <d v="2024-11-17T00:00:00"/>
    <s v="13:00"/>
    <x v="0"/>
    <x v="4"/>
    <x v="10"/>
    <x v="2"/>
    <x v="83"/>
    <x v="1"/>
  </r>
  <r>
    <n v="447249"/>
    <s v="Hola"/>
    <s v="pidió varios productos no le llegó 1 combo de 4 porciones  se coordina con tienda y se envía producto faltante"/>
    <s v="Brenda Torrejón Estrada"/>
    <x v="2932"/>
    <s v=""/>
    <x v="0"/>
    <s v="1344189788"/>
    <x v="1"/>
    <x v="10"/>
    <x v="3"/>
    <s v=""/>
    <s v="Tienda Vitrina"/>
    <s v=""/>
    <x v="105"/>
    <s v="sd"/>
    <d v="2024-11-17T00:00:00"/>
    <s v="17:25"/>
    <x v="0"/>
    <x v="0"/>
    <x v="10"/>
    <x v="0"/>
    <x v="83"/>
    <x v="0"/>
  </r>
  <r>
    <n v="447333"/>
    <s v="Hola Vania   según lo conversado telefónicamente le hago llegar este mensaje para poder atender su caso."/>
    <s v="Solicito 7 cajitas de brownies clásica y solo le entregaron una  se coordina el envío del restante."/>
    <s v="Vania Benavides"/>
    <x v="2933"/>
    <s v=""/>
    <x v="0"/>
    <s v="100311781"/>
    <x v="2"/>
    <x v="17"/>
    <x v="4"/>
    <s v=""/>
    <s v="Tienda Vitrina"/>
    <s v=""/>
    <x v="90"/>
    <s v="SD"/>
    <d v="2024-11-18T00:00:00"/>
    <s v="11:00-12:00"/>
    <x v="0"/>
    <x v="0"/>
    <x v="10"/>
    <x v="0"/>
    <x v="83"/>
    <x v="0"/>
  </r>
  <r>
    <n v="447350"/>
    <s v="Reclamo calidad de producto chorrillos: poco manjar ticket #447350"/>
    <s v="reclama que la loncherita de conitos viene con poco manjar  se confirma que si hay un error en la presentación  se coordina envio de un nuevoproducto"/>
    <s v="Fiorella Tasaico"/>
    <x v="2934"/>
    <s v="Cortesía"/>
    <x v="1"/>
    <s v="2400041460"/>
    <x v="0"/>
    <x v="6"/>
    <x v="0"/>
    <s v=""/>
    <s v="Producción"/>
    <s v="Incompleto / Sin ingrediente"/>
    <x v="41"/>
    <s v="sd"/>
    <d v="2024-11-15T00:00:00"/>
    <s v="12:00"/>
    <x v="0"/>
    <x v="1"/>
    <x v="10"/>
    <x v="1"/>
    <x v="83"/>
    <x v="1"/>
  </r>
  <r>
    <n v="447369"/>
    <s v="FEEDBACK RECLAMO PEDIDO EQUIVOCADO TIENDA 2 de mayo #447369"/>
    <s v="solicito red velvet 12pz y le llego cheesecake de frutos rojos 12pz  tienda envia el producto correcto"/>
    <s v="Cristian Brenis"/>
    <x v="2935"/>
    <s v="Cortesía - sin reclamo a agregador"/>
    <x v="2"/>
    <s v="2197812411"/>
    <x v="1"/>
    <x v="13"/>
    <x v="1"/>
    <s v=""/>
    <s v="Tienda Vitrina"/>
    <s v=""/>
    <x v="24"/>
    <s v="sd"/>
    <d v="2024-11-18T00:00:00"/>
    <s v="11:11"/>
    <x v="0"/>
    <x v="2"/>
    <x v="10"/>
    <x v="0"/>
    <x v="83"/>
    <x v="0"/>
  </r>
  <r>
    <n v="447378"/>
    <s v="Llamada de Leonor Quiñonez"/>
    <s v="indica que no llego su dedicatoria  se valida que si estaba configurada  no cuenta con imágenes ya que fue hace 2 días  lo deja como feedback para próximas compras"/>
    <s v="Leonor Quiñonez"/>
    <x v="2936"/>
    <s v=""/>
    <x v="14"/>
    <s v="100310697"/>
    <x v="2"/>
    <x v="0"/>
    <x v="5"/>
    <s v=""/>
    <s v="Tienda Vitrina"/>
    <s v=""/>
    <x v="186"/>
    <s v="SD"/>
    <d v="2024-11-16T00:00:00"/>
    <s v="17:00-18:00"/>
    <x v="0"/>
    <x v="0"/>
    <x v="10"/>
    <x v="0"/>
    <x v="83"/>
    <x v="0"/>
  </r>
  <r>
    <n v="447384"/>
    <s v="Hola! Acabo de comprar 3 mini Marías y ha llegado así"/>
    <s v="Las 3 minimarias de chocolate que compró por rappi llegaron movidas  se le deriva a su canal de compra."/>
    <s v="Francesca"/>
    <x v="2937"/>
    <s v="sin reclamo a agregador"/>
    <x v="5"/>
    <s v="2197811293"/>
    <x v="1"/>
    <x v="17"/>
    <x v="1"/>
    <s v=""/>
    <s v="Delivery agregadores"/>
    <s v=""/>
    <x v="23"/>
    <s v="sd"/>
    <d v="2024-11-18T00:00:00"/>
    <s v="11:19"/>
    <x v="0"/>
    <x v="4"/>
    <x v="10"/>
    <x v="2"/>
    <x v="83"/>
    <x v="1"/>
  </r>
  <r>
    <n v="447423"/>
    <s v="Demasiada azúcar en sus postres   casi no se siente el sabor"/>
    <s v="Reclama que los postres tienen demasiada azúcar en sus postres y no se siente el sabor. Se considera que es percepción del cliente. Tienda indica que ningún cliente les ha hecho esa observación"/>
    <s v="Renzo Mayhuay "/>
    <x v="2938"/>
    <s v="Google MB 1 - Rating: 1"/>
    <x v="28"/>
    <s v="SD"/>
    <x v="3"/>
    <x v="19"/>
    <x v="6"/>
    <s v=""/>
    <s v="Sin responsable"/>
    <s v=""/>
    <x v="4"/>
    <s v="SD"/>
    <d v="2024-11-18T00:00:00"/>
    <s v="02:52"/>
    <x v="0"/>
    <x v="7"/>
    <x v="10"/>
    <x v="3"/>
    <x v="83"/>
    <x v="1"/>
  </r>
  <r>
    <n v="447466"/>
    <s v="Llamada de Brigitt Gudelia Romero Pulido"/>
    <s v="Menciona que su repartidor marcó el pedido como entregado pero no lo recibió. Se deriva a su canal de compras."/>
    <s v="Brigitt Gudelia"/>
    <x v="2939"/>
    <s v="con reclamo a agregador"/>
    <x v="5"/>
    <s v="2197831730"/>
    <x v="1"/>
    <x v="10"/>
    <x v="1"/>
    <s v=""/>
    <s v="Delivery agregadores"/>
    <s v=""/>
    <x v="10"/>
    <s v="SD"/>
    <d v="2024-11-18T00:00:00"/>
    <s v="15:58"/>
    <x v="0"/>
    <x v="4"/>
    <x v="10"/>
    <x v="2"/>
    <x v="83"/>
    <x v="1"/>
  </r>
  <r>
    <n v="447522"/>
    <s v="Llamada de Johanna Fernandez Prada"/>
    <s v="indica que su pedido lleva mas de 30 minutos en espera  se le van asignando  4 repartidores  se le brinda informacion  cancelara pedido y se comunicara con soporte"/>
    <s v="Cecilia Quintana"/>
    <x v="2940"/>
    <s v="sin reclamo a agregador"/>
    <x v="5"/>
    <s v="2197846224"/>
    <x v="1"/>
    <x v="10"/>
    <x v="1"/>
    <s v=""/>
    <s v="Delivery agregadores"/>
    <s v=""/>
    <x v="23"/>
    <s v="SD"/>
    <d v="2024-11-18T00:00:00"/>
    <s v="19:33"/>
    <x v="0"/>
    <x v="4"/>
    <x v="10"/>
    <x v="2"/>
    <x v="83"/>
    <x v="1"/>
  </r>
  <r>
    <n v="447533"/>
    <s v="Buenas noches  acabo de ir a su sede de Mega plaza como todos los días y me dicen que no hay atención estando todo el personal y la tienda abierta  los postres en la vitrina… no entiendo si la atención es hasta las 10pm. Deberían cerrar si es que no va..."/>
    <s v="Menciona que se acerco a sede megaplaza y que el local estaba abierto pero le indicaron que no había atención  se le agradece la comunicación y se le explica que el motivo fue nuestra reunión mensual"/>
    <s v="Brianna"/>
    <x v="2941"/>
    <s v=""/>
    <x v="28"/>
    <s v="sd"/>
    <x v="0"/>
    <x v="10"/>
    <x v="6"/>
    <s v=""/>
    <s v="Sin responsable"/>
    <s v=""/>
    <x v="4"/>
    <s v="sd"/>
    <d v="2024-11-18T00:00:00"/>
    <s v="21:28"/>
    <x v="0"/>
    <x v="7"/>
    <x v="10"/>
    <x v="3"/>
    <x v="83"/>
    <x v="1"/>
  </r>
  <r>
    <n v="447535"/>
    <s v="Ha enviado una Imagen"/>
    <s v="Consultó el horario de cierre y se le brindó el horario normal  al llegar  ya no había atención  ya que debido a una reunión mensual  la tienda cerró una hora antes. Se ofrecen disculpas."/>
    <s v="Karina"/>
    <x v="2942"/>
    <s v=""/>
    <x v="3"/>
    <s v="sd"/>
    <x v="3"/>
    <x v="17"/>
    <x v="6"/>
    <s v=""/>
    <s v="Atención al cliente"/>
    <s v=""/>
    <x v="186"/>
    <s v="Fabiola"/>
    <d v="2024-11-18T00:00:00"/>
    <s v="20:57"/>
    <x v="0"/>
    <x v="3"/>
    <x v="10"/>
    <x v="1"/>
    <x v="83"/>
    <x v="1"/>
  </r>
  <r>
    <n v="447581"/>
    <s v="Buen día me recomendaron está pastelería   y compre ayer una porción de torta de almendras y no la cortaron dela misma torta que indique de la vitrina  solo dijo que ya la tenían cortada y no me parece justo no ver lo que te están dando ya me lo entreg..."/>
    <s v="reclama que la porción de dulzura de pecanas no la cortaron de la torta de la vitrina y que no estaba fresca  se da aviso a tienda  a espera de respuesta"/>
    <s v="Rocío Lucas "/>
    <x v="2943"/>
    <s v="Google MB 2 - GMB - Rating: 2"/>
    <x v="28"/>
    <s v="sd"/>
    <x v="0"/>
    <x v="10"/>
    <x v="0"/>
    <s v=""/>
    <s v="Sin responsable"/>
    <s v=""/>
    <x v="12"/>
    <s v="sd"/>
    <d v="2024-11-19T00:00:00"/>
    <s v="10:03"/>
    <x v="0"/>
    <x v="7"/>
    <x v="10"/>
    <x v="3"/>
    <x v="83"/>
    <x v="1"/>
  </r>
  <r>
    <n v="447604"/>
    <s v="Hola buenos días"/>
    <s v="indica que le realizaron el cobro de su pedido   pero se valida que no se  encuentra registrado  se le brinda informacion y deriva a su soporte"/>
    <s v="Rosangella Carrasco"/>
    <x v="2944"/>
    <s v=""/>
    <x v="5"/>
    <s v="SD"/>
    <x v="1"/>
    <x v="3"/>
    <x v="3"/>
    <s v=""/>
    <s v="Delivery agregadores"/>
    <s v=""/>
    <x v="55"/>
    <s v="SD"/>
    <d v="2024-11-19T00:00:00"/>
    <s v="10:41"/>
    <x v="0"/>
    <x v="4"/>
    <x v="10"/>
    <x v="2"/>
    <x v="83"/>
    <x v="1"/>
  </r>
  <r>
    <n v="447648"/>
    <s v="Ha enviado una Imagen"/>
    <s v="cliente reclama demora en la entrega de su pedido aimo 3 horas aprox  se gestiona con tienda  cp para el envio  se envia y se ofrece disculpas por la demora "/>
    <s v="Beronny Leyva"/>
    <x v="2945"/>
    <s v=""/>
    <x v="4"/>
    <s v="pedido creado"/>
    <x v="8"/>
    <x v="0"/>
    <x v="11"/>
    <s v=""/>
    <s v="Sistema"/>
    <s v=""/>
    <x v="15"/>
    <s v="sd"/>
    <d v="2024-11-19T00:00:00"/>
    <s v="12:00-13:00"/>
    <x v="0"/>
    <x v="3"/>
    <x v="10"/>
    <x v="4"/>
    <x v="83"/>
    <x v="1"/>
  </r>
  <r>
    <n v="447652"/>
    <s v=""/>
    <s v="Indica que la entrega demoro  30  minutos  cuando al momento de pedir su pedido le indicaron 20 minutos  tienda valida que no presentaron demora en entrega ya que se encontraba dentro de los 20 minutos indicados  se agradece comunicación del cliente"/>
    <s v="Jesus Malpartida"/>
    <x v="2946"/>
    <s v=""/>
    <x v="28"/>
    <s v="2400135329"/>
    <x v="0"/>
    <x v="4"/>
    <x v="0"/>
    <s v=""/>
    <s v="Tienda Vitrina"/>
    <s v=""/>
    <x v="72"/>
    <s v="SD"/>
    <d v="2024-11-19T00:00:00"/>
    <s v="12:18"/>
    <x v="0"/>
    <x v="7"/>
    <x v="10"/>
    <x v="3"/>
    <x v="83"/>
    <x v="1"/>
  </r>
  <r>
    <n v="447659"/>
    <s v="FEEDBACK RECLAMO DELIVERY PROPIO TIENDA LA MOLINA #447659"/>
    <s v="cajita de alfajores llego movida  no tiene fotos  se agradece feedback y se informa que se tomarán medidas correctivas. Tienda indica que es un tema de traslado."/>
    <s v="Maria del Carmen Río"/>
    <x v="2947"/>
    <s v=""/>
    <x v="10"/>
    <s v="100312088"/>
    <x v="2"/>
    <x v="0"/>
    <x v="4"/>
    <s v=""/>
    <s v="Delivery MA"/>
    <s v=""/>
    <x v="6"/>
    <s v="ARMANDOPAGAN-DANKE"/>
    <d v="2024-11-19T00:00:00"/>
    <s v="13:00-14:00"/>
    <x v="0"/>
    <x v="6"/>
    <x v="10"/>
    <x v="5"/>
    <x v="83"/>
    <x v="0"/>
  </r>
  <r>
    <n v="447691"/>
    <s v="Buenas tardes"/>
    <s v="reclama que no le llegó la cajita de alfajores  se le indica revisar la caja donde llegaron sus productos y confirma que el pedido llegó completo"/>
    <s v="Silvia Goray"/>
    <x v="2948"/>
    <s v=""/>
    <x v="28"/>
    <s v="100311954"/>
    <x v="2"/>
    <x v="13"/>
    <x v="4"/>
    <s v=""/>
    <s v="Sin responsable"/>
    <s v=""/>
    <x v="18"/>
    <s v="sd"/>
    <d v="2024-11-19T00:00:00"/>
    <s v="14:00-15:00"/>
    <x v="0"/>
    <x v="7"/>
    <x v="10"/>
    <x v="3"/>
    <x v="83"/>
    <x v="1"/>
  </r>
  <r>
    <n v="447777"/>
    <s v="hola"/>
    <s v="Solicito un combo de whatsapp indica que no le llego completo  se consulta con tienda y se le explica que todo llega dentro de la loncherita"/>
    <s v="Lorena Araujo Chavez"/>
    <x v="2949"/>
    <s v=""/>
    <x v="28"/>
    <s v="CHO-20241119-0002"/>
    <x v="8"/>
    <x v="6"/>
    <x v="11"/>
    <s v=""/>
    <s v="Sin responsable"/>
    <s v=""/>
    <x v="220"/>
    <s v="SD"/>
    <d v="2024-11-19T00:00:00"/>
    <s v="16:21"/>
    <x v="0"/>
    <x v="7"/>
    <x v="10"/>
    <x v="3"/>
    <x v="83"/>
    <x v="1"/>
  </r>
  <r>
    <n v="447786"/>
    <s v="Hola Jesica  según lo conversado telefónicamente le hago llegar este mensaje para poder atender su caso."/>
    <s v="Reclama que no le llego dedicatoria encima de la torta ni su tarjeta impresa  tienda confirma que si hizo envio pero no se aprecia en la evidencia  se coordina envio con tienda"/>
    <s v="Jesica Alexandra Silva Hernández"/>
    <x v="2950"/>
    <s v="Cortesía"/>
    <x v="8"/>
    <s v="100312198"/>
    <x v="2"/>
    <x v="1"/>
    <x v="4"/>
    <s v=""/>
    <s v="Tienda Vitrina"/>
    <s v=""/>
    <x v="186"/>
    <s v="sd"/>
    <d v="2024-11-19T00:00:00"/>
    <s v="16:00-17:00"/>
    <x v="0"/>
    <x v="0"/>
    <x v="10"/>
    <x v="0"/>
    <x v="83"/>
    <x v="0"/>
  </r>
  <r>
    <n v="447800"/>
    <s v="FEEDBACK RECLAMO PEDIDO EQUIVOCADO TIENDA MA Barranco #447800"/>
    <s v="solicito una minimaria de chocolate y le llego una porción de torta de chocolate  se coordina envio del producto correcto con tienda."/>
    <s v="Ximena"/>
    <x v="2951"/>
    <s v="Cortesía - con reclamo a agregador"/>
    <x v="2"/>
    <s v="2197904603"/>
    <x v="1"/>
    <x v="17"/>
    <x v="1"/>
    <s v=""/>
    <s v="Tienda Vitrina"/>
    <s v=""/>
    <x v="7"/>
    <s v="sd"/>
    <d v="2024-11-19T00:00:00"/>
    <s v="17:27"/>
    <x v="0"/>
    <x v="2"/>
    <x v="10"/>
    <x v="0"/>
    <x v="83"/>
    <x v="0"/>
  </r>
  <r>
    <n v="447808"/>
    <s v="Hola Fresia   según lo conversado telefónicamente le hago llegar este mensaje para poder atender su caso."/>
    <s v="Reclama que su pedido llego equivocado  se verifica que el pedido fue enviado con el mismo driver y se deriva a su soporte."/>
    <s v="Fresia"/>
    <x v="2952"/>
    <s v="sin reclamo a agregador"/>
    <x v="5"/>
    <s v="1346501876"/>
    <x v="1"/>
    <x v="12"/>
    <x v="3"/>
    <s v=""/>
    <s v="Delivery agregadores"/>
    <s v=""/>
    <x v="75"/>
    <s v="sd"/>
    <d v="2024-11-19T00:00:00"/>
    <s v="17:41"/>
    <x v="0"/>
    <x v="4"/>
    <x v="10"/>
    <x v="2"/>
    <x v="83"/>
    <x v="1"/>
  </r>
  <r>
    <n v="447827"/>
    <s v="Hola Catherine   según lo conversado telefónicamente le hago llegar este mensaje para poder atender su caso."/>
    <s v="Realizo compra por la web de varios productos  no le entregaron su crocante de manzana  se consulta con tienda e indica que el cl. lo dejo olvidado  se coordina con cl. el recojo de su producto faltante el día de mañana"/>
    <s v="Catherine Sofia Ninatanta Villavicencio"/>
    <x v="2953"/>
    <s v=""/>
    <x v="28"/>
    <s v="100312289"/>
    <x v="2"/>
    <x v="1"/>
    <x v="5"/>
    <s v=""/>
    <s v="SD"/>
    <s v=""/>
    <x v="56"/>
    <s v="sd"/>
    <d v="2024-11-19T00:00:00"/>
    <s v="18:00-19:00"/>
    <x v="0"/>
    <x v="7"/>
    <x v="10"/>
    <x v="3"/>
    <x v="83"/>
    <x v="1"/>
  </r>
  <r>
    <n v="447831"/>
    <s v="FEEDBACK RECLAMO DELIVERY PROPIO TIENDA ARAMBURÚ #447831"/>
    <s v="Merengado de chirimoya 12p llegó con los discos rotos. Tienda indica que el pedido salió en optimas condiciones de tienda y es un tema de movimiento. Se enviará reposición del producto"/>
    <s v="Lourdes"/>
    <x v="2954"/>
    <s v="Cortesía"/>
    <x v="10"/>
    <s v="100310465"/>
    <x v="2"/>
    <x v="3"/>
    <x v="4"/>
    <s v=""/>
    <s v="Delivery MA"/>
    <s v=""/>
    <x v="128"/>
    <s v="ROGERCESPEDES-DANKE"/>
    <d v="2024-11-19T00:00:00"/>
    <s v="19:00-21:00"/>
    <x v="0"/>
    <x v="6"/>
    <x v="10"/>
    <x v="5"/>
    <x v="83"/>
    <x v="0"/>
  </r>
  <r>
    <n v="447846"/>
    <s v="Hola buenas noches"/>
    <s v="Reclama que no llego su tarjeta impresa  tienda confirma  se realizara envio más un detalle"/>
    <s v="Olevis Mauro"/>
    <x v="2955"/>
    <s v="Cortesía"/>
    <x v="8"/>
    <s v="100312193"/>
    <x v="2"/>
    <x v="4"/>
    <x v="4"/>
    <s v="16.00"/>
    <s v="Tienda Vitrina"/>
    <s v=""/>
    <x v="186"/>
    <s v="sd"/>
    <d v="2024-11-19T00:00:00"/>
    <s v="15:00-16:00"/>
    <x v="0"/>
    <x v="0"/>
    <x v="10"/>
    <x v="0"/>
    <x v="83"/>
    <x v="0"/>
  </r>
  <r>
    <n v="447849"/>
    <s v="Buenas noches"/>
    <s v="Cl. indica que tiene una queja  se solicita información y datos pero no responde. Se resuelve"/>
    <s v="sd"/>
    <x v="2956"/>
    <s v=""/>
    <x v="28"/>
    <s v="sd"/>
    <x v="3"/>
    <x v="14"/>
    <x v="6"/>
    <s v=""/>
    <s v="SD"/>
    <s v=""/>
    <x v="4"/>
    <s v="sd"/>
    <d v="2024-11-19T00:00:00"/>
    <s v="sd"/>
    <x v="0"/>
    <x v="7"/>
    <x v="10"/>
    <x v="3"/>
    <x v="83"/>
    <x v="1"/>
  </r>
  <r>
    <n v="447853"/>
    <s v="Hola Mayra  según lo conversado telefónicamente le hago llegar este mensaje para poder atender su caso."/>
    <s v="solicito una minimaria blue velvet era un detalle para su enamorado y le llego tarjeta impresa que no era del pedido  tienda indica que enviaron por error se ofreció cortesía delivery"/>
    <s v="Mayra Del Rosario Durand Roman"/>
    <x v="2957"/>
    <s v="Cortesía - no comprador"/>
    <x v="14"/>
    <s v="100312256"/>
    <x v="2"/>
    <x v="12"/>
    <x v="4"/>
    <s v=""/>
    <s v="Tienda Vitrina"/>
    <s v=""/>
    <x v="186"/>
    <s v="sd"/>
    <d v="2024-11-19T00:00:00"/>
    <s v="17:00-18:00"/>
    <x v="0"/>
    <x v="0"/>
    <x v="10"/>
    <x v="0"/>
    <x v="83"/>
    <x v="0"/>
  </r>
  <r>
    <n v="447866"/>
    <s v="Llamada de 51962257429"/>
    <s v="Reclama que quiso hacer compra por pedido ya  pago con yape pero le salio error en pago  aún así se descontó de su tarjeta  se deriva a su soporte"/>
    <s v="sd"/>
    <x v="2958"/>
    <s v=""/>
    <x v="5"/>
    <s v="sd"/>
    <x v="1"/>
    <x v="14"/>
    <x v="3"/>
    <s v=""/>
    <s v="Delivery agregadores"/>
    <s v=""/>
    <x v="4"/>
    <s v="sd"/>
    <d v="2024-11-19T00:00:00"/>
    <s v="20:45"/>
    <x v="0"/>
    <x v="4"/>
    <x v="10"/>
    <x v="2"/>
    <x v="83"/>
    <x v="1"/>
  </r>
  <r>
    <n v="447875"/>
    <s v="Reclamo informativo LA MAR #447875"/>
    <s v="Rating: 1  reclama que sus pedidos fueron cancelados en dos ocasiones distintas  no se tienen más datos."/>
    <s v="Cecil Sarfaty"/>
    <x v="2959"/>
    <s v="Stock 86 - Google MB 1 - Rating: 1 - cancelado"/>
    <x v="3"/>
    <s v="sd"/>
    <x v="1"/>
    <x v="1"/>
    <x v="1"/>
    <s v=""/>
    <s v="Tienda"/>
    <s v=""/>
    <x v="4"/>
    <s v="sd"/>
    <d v="2024-11-19T00:00:00"/>
    <s v="sd"/>
    <x v="0"/>
    <x v="3"/>
    <x v="10"/>
    <x v="0"/>
    <x v="83"/>
    <x v="0"/>
  </r>
  <r>
    <n v="447902"/>
    <s v="Hola"/>
    <s v="reclama que olvidó su billetera en ma paso 28  tienda indica que no fue reportada ninguna billetera  solicita las cámaras"/>
    <s v="Isabel Mucha Mateo"/>
    <x v="2960"/>
    <s v="Alerta2"/>
    <x v="28"/>
    <s v="sd"/>
    <x v="0"/>
    <x v="2"/>
    <x v="0"/>
    <s v=""/>
    <s v="Sin responsable"/>
    <s v=""/>
    <x v="4"/>
    <s v="sd"/>
    <d v="2024-11-20T00:00:00"/>
    <s v="sd"/>
    <x v="0"/>
    <x v="7"/>
    <x v="10"/>
    <x v="3"/>
    <x v="83"/>
    <x v="1"/>
  </r>
  <r>
    <n v="447903"/>
    <s v="Hola Carlos  nos comunicamos de Maria Almenara  con relación a una consulta sobre tu pedido efectuado.  En caso no puedas atendernos por esta vía  puedes  comunicarte con nosotros al 6429751. Que tengas un dulce día!"/>
    <s v="cliente reclama demora en su pedido y que se reían en lugar de acelerar la atención. Se le pide mayor información no responde. Tienda indica que tenían bocaditos programados y un día antes se fumigó. Tenían que baldear y desinfectar."/>
    <s v="Carlos Zimic"/>
    <x v="2961"/>
    <s v="HON"/>
    <x v="4"/>
    <s v="sd"/>
    <x v="0"/>
    <x v="8"/>
    <x v="6"/>
    <s v=""/>
    <s v="SD"/>
    <s v=""/>
    <x v="4"/>
    <s v="sd"/>
    <d v="2024-11-20T00:00:00"/>
    <s v="SD"/>
    <x v="0"/>
    <x v="3"/>
    <x v="10"/>
    <x v="1"/>
    <x v="83"/>
    <x v="0"/>
  </r>
  <r>
    <n v="447911"/>
    <s v="Ha enviado una Imagen"/>
    <s v="Reclama signo de interrogación en su pedido  se explica que las dedicatorias y tarjetas impresas solo son alfanuméricas. Se ofrece detalle"/>
    <s v="Lorena Araujo Chavez"/>
    <x v="2962"/>
    <s v=""/>
    <x v="28"/>
    <s v="CHO-20241119-0002"/>
    <x v="8"/>
    <x v="6"/>
    <x v="11"/>
    <s v=""/>
    <s v="Sin responsable"/>
    <s v=""/>
    <x v="220"/>
    <s v="sd"/>
    <d v="2024-11-19T00:00:00"/>
    <s v="16:12"/>
    <x v="0"/>
    <x v="7"/>
    <x v="10"/>
    <x v="3"/>
    <x v="83"/>
    <x v="1"/>
  </r>
  <r>
    <n v="447919"/>
    <s v="Hola buenos días"/>
    <s v="cliente reclama demora pero se encuentra dentro del rango de 09:00 - 10:00  CP creo mal la guía  cliente recoge en tienda y se brinda detalle"/>
    <s v="Cinthia"/>
    <x v="2963"/>
    <s v="Cortesía"/>
    <x v="28"/>
    <s v="2400091914"/>
    <x v="2"/>
    <x v="1"/>
    <x v="4"/>
    <s v=""/>
    <s v="Sin responsable"/>
    <s v=""/>
    <x v="4"/>
    <s v="sd"/>
    <d v="2024-11-20T00:00:00"/>
    <s v="09.00-10.00"/>
    <x v="0"/>
    <x v="7"/>
    <x v="10"/>
    <x v="3"/>
    <x v="83"/>
    <x v="1"/>
  </r>
  <r>
    <n v="447987"/>
    <s v="#447987 DEVOLUCION Cristina Borbonet 55.00"/>
    <s v="motivos personales"/>
    <s v="Cristina Borbonet"/>
    <x v="2964"/>
    <s v="devolución"/>
    <x v="7"/>
    <s v="100312428"/>
    <x v="2"/>
    <x v="0"/>
    <x v="4"/>
    <s v="55.00"/>
    <s v="Sin responsable"/>
    <s v=""/>
    <x v="186"/>
    <s v="SD"/>
    <d v="2024-11-20T00:00:00"/>
    <s v="14:00-15:00"/>
    <x v="0"/>
    <x v="5"/>
    <x v="10"/>
    <x v="3"/>
    <x v="83"/>
    <x v="1"/>
  </r>
  <r>
    <n v="448077"/>
    <s v="FEEDBACK RECLAMO PEDIDO EQUIVOCADO TIENDA Encalada #(448077"/>
    <s v="solcito una porción de red velvet  llego una porción de torta de chocolate  no llego tarjeta impresa  se coordina con tienda el envió del producto correcto"/>
    <s v="Carlos Huaman Piñan"/>
    <x v="2965"/>
    <s v="Cortesía"/>
    <x v="2"/>
    <s v="100312539"/>
    <x v="2"/>
    <x v="8"/>
    <x v="4"/>
    <s v=""/>
    <s v="Tienda Vitrina"/>
    <s v=""/>
    <x v="7"/>
    <s v="SD"/>
    <d v="2024-11-20T00:00:00"/>
    <s v="16:00-17:00"/>
    <x v="0"/>
    <x v="2"/>
    <x v="10"/>
    <x v="0"/>
    <x v="83"/>
    <x v="0"/>
  </r>
  <r>
    <n v="448103"/>
    <s v="Hola hace dos horas compre un postre personal de limon en jar en la “tienda” del grifo de primavera y tenia casi nada de galleta y no estaba congelado. Lo digo como recomendacion"/>
    <s v="indica que el mousse de limon pomo  no contaba con casi nada de galleta y no se encontraba congelado  se valida con tienda no presentan incidencias con del lote  se le informara al cliente para una próxima oportunidad nos pueda enviar sus imágenes"/>
    <s v="Andrea Aranda"/>
    <x v="2966"/>
    <s v=""/>
    <x v="28"/>
    <s v="27969"/>
    <x v="5"/>
    <x v="9"/>
    <x v="8"/>
    <s v=""/>
    <s v="Sin responsable"/>
    <s v=""/>
    <x v="104"/>
    <s v="SD"/>
    <d v="2024-11-20T00:00:00"/>
    <s v="15:40"/>
    <x v="0"/>
    <x v="7"/>
    <x v="10"/>
    <x v="3"/>
    <x v="83"/>
    <x v="1"/>
  </r>
  <r>
    <n v="448162"/>
    <s v="Ha enviado una Imagen"/>
    <s v="Solicito Bruselina Chocolate &amp; Lúcuma_x0009_con dedicatoria y no le enviaron la vela  se avisa a tienda y se envia velita + 1 galleta de Nutella de cortesía"/>
    <s v="Pamela Lescano Vila"/>
    <x v="2967"/>
    <s v="Cortesía - Alerta1 - Alerta2 - Alerta3"/>
    <x v="13"/>
    <s v="100312046"/>
    <x v="2"/>
    <x v="12"/>
    <x v="4"/>
    <s v=""/>
    <s v="Tienda Vitrina"/>
    <s v=""/>
    <x v="186"/>
    <s v="sd"/>
    <d v="2024-11-20T00:00:00"/>
    <s v="12:00-13:00"/>
    <x v="0"/>
    <x v="3"/>
    <x v="10"/>
    <x v="0"/>
    <x v="83"/>
    <x v="0"/>
  </r>
  <r>
    <n v="448172"/>
    <s v="Reclamo mala atención Plaza Norte Ticket  #448172"/>
    <s v="indica un cobro extra en su pedido  solo consumió 2  cafés y una porción de keke  tienda valida que hubo un error y se le cobro un extra de su  pedido  se procede a generar a su devolución por el monto de S/23.00 soles"/>
    <s v="Carlos Paucarchuco"/>
    <x v="2968"/>
    <s v="devolución - Alerta1"/>
    <x v="3"/>
    <s v="2400008195"/>
    <x v="0"/>
    <x v="20"/>
    <x v="2"/>
    <s v=""/>
    <s v="Tienda Vitrina"/>
    <s v=""/>
    <x v="186"/>
    <s v="SD"/>
    <d v="2024-11-20T00:00:00"/>
    <s v="19:52"/>
    <x v="0"/>
    <x v="3"/>
    <x v="10"/>
    <x v="0"/>
    <x v="83"/>
    <x v="0"/>
  </r>
  <r>
    <n v="448233"/>
    <s v="Bs ds Sres María Almenara  quiero presentar ante Ustedes mi reclamo  el dia Lunes realice en Pedido Ya un. Pedido para Uds de un keke de zanahoria más un mouse de limón. Realice el pago y no me llevaron o no me entregaron el. Pedido. Han cancelado mi o..."/>
    <s v="Reclama que pedidos ya aun no le ha devuelto el dinero por una compra cancelada. Se le deriva a su canal de compras."/>
    <s v="Marlene"/>
    <x v="2969"/>
    <s v="con reclamo a agregador"/>
    <x v="5"/>
    <s v="1345787934"/>
    <x v="1"/>
    <x v="5"/>
    <x v="3"/>
    <s v=""/>
    <s v="Delivery agregadores"/>
    <s v=""/>
    <x v="18"/>
    <s v="SD"/>
    <d v="2024-11-18T00:00:00"/>
    <s v="20 39"/>
    <x v="0"/>
    <x v="4"/>
    <x v="10"/>
    <x v="2"/>
    <x v="83"/>
    <x v="1"/>
  </r>
  <r>
    <n v="448275"/>
    <s v="Hola si"/>
    <s v="Solicitó minimaria blue velvet y le enviaron minimaria red velvet  se envía el producto correcto"/>
    <s v="Wendy Cabanillas"/>
    <x v="2970"/>
    <s v="sin reclamo a agregador"/>
    <x v="2"/>
    <s v="2198022840"/>
    <x v="1"/>
    <x v="17"/>
    <x v="1"/>
    <s v=""/>
    <s v="Delivery agregadores"/>
    <s v=""/>
    <x v="84"/>
    <s v="SD"/>
    <d v="2024-11-21T00:00:00"/>
    <s v="10:20"/>
    <x v="0"/>
    <x v="2"/>
    <x v="10"/>
    <x v="2"/>
    <x v="83"/>
    <x v="1"/>
  </r>
  <r>
    <n v="448341"/>
    <s v="Hola Jorge  según lo conversado telefónicamente le hago llegar este mensaje para poder atender su caso."/>
    <s v="indica que el mensaje en dedicatoria es incorrecto  se valida que agente envió el mensaje erróneo  se coordina con tienda   nuevo envió de dedicatoria y un detalle"/>
    <s v="Jorge"/>
    <x v="2971"/>
    <s v="Cortesía - sin reclamo a agregador"/>
    <x v="14"/>
    <s v="2198033877"/>
    <x v="1"/>
    <x v="7"/>
    <x v="1"/>
    <s v=""/>
    <s v="Atención al cliente"/>
    <s v=""/>
    <x v="186"/>
    <s v="Michelle Diaz"/>
    <d v="2024-11-21T00:00:00"/>
    <s v="12:59"/>
    <x v="0"/>
    <x v="0"/>
    <x v="10"/>
    <x v="1"/>
    <x v="83"/>
    <x v="1"/>
  </r>
  <r>
    <n v="448349"/>
    <s v="(448349) DEVOLUCION (Raquel Quispe Anyaipoma+ S/ 49.00 soles)"/>
    <s v="Ya no desea la compra"/>
    <s v="Raquel Quispe anyaipoma"/>
    <x v="2972"/>
    <s v="devolución"/>
    <x v="7"/>
    <s v="100312644"/>
    <x v="2"/>
    <x v="2"/>
    <x v="5"/>
    <s v="49.00"/>
    <s v="Sin responsable"/>
    <s v=""/>
    <x v="186"/>
    <s v="SD"/>
    <d v="2024-11-21T00:00:00"/>
    <s v="10.00-11.00"/>
    <x v="0"/>
    <x v="5"/>
    <x v="10"/>
    <x v="3"/>
    <x v="83"/>
    <x v="1"/>
  </r>
  <r>
    <n v="448395"/>
    <s v="Hola"/>
    <s v="Solicito una Porción de Cheesecake de oreo y no le llego la tarjeta impresa  se avisa a tienda y se enviara con una galleta de cortesía"/>
    <s v="Maria Luisa Perez"/>
    <x v="2973"/>
    <s v="Alerta1"/>
    <x v="14"/>
    <s v="100312801"/>
    <x v="2"/>
    <x v="18"/>
    <x v="4"/>
    <s v=""/>
    <s v="Tienda Vitrina"/>
    <s v=""/>
    <x v="186"/>
    <s v="sd"/>
    <d v="2024-11-21T00:00:00"/>
    <s v="16:00-17:00"/>
    <x v="0"/>
    <x v="0"/>
    <x v="10"/>
    <x v="0"/>
    <x v="83"/>
    <x v="0"/>
  </r>
  <r>
    <n v="448412"/>
    <s v="Reclamo elemento extraño Aramburu : ( pedazo de metal ) ticket #448412"/>
    <s v="indica que encontró una grapa en medio de una galleta de Nutella  tienda  y calidad indica que no trabajan con grapas  se recogerá el elemento y se enviara un detalle al cliente"/>
    <s v="Ligia Proaño"/>
    <x v="2974"/>
    <s v="Cortesía - Alerta1 - Alerta2 - Alerta3"/>
    <x v="15"/>
    <s v="2400071909"/>
    <x v="0"/>
    <x v="3"/>
    <x v="0"/>
    <s v=""/>
    <s v="SD"/>
    <s v="Otro"/>
    <x v="31"/>
    <s v="SD"/>
    <d v="2024-11-21T00:00:00"/>
    <s v="14:25"/>
    <x v="0"/>
    <x v="1"/>
    <x v="10"/>
    <x v="1"/>
    <x v="83"/>
    <x v="0"/>
  </r>
  <r>
    <n v="448424"/>
    <s v="FEEDBACK RECLAMO DELIVERY PROPIO TIENDA MA Camacho #448424"/>
    <s v="Driver no se encontra en el punto de entrega 177 si no en el 152  se realiza envío con guía de cortesía"/>
    <s v="Catherin Vásquez"/>
    <x v="2975"/>
    <s v="Alerta1 - Alerta2"/>
    <x v="10"/>
    <s v="100312837"/>
    <x v="2"/>
    <x v="7"/>
    <x v="4"/>
    <s v=""/>
    <s v="Delivery MA"/>
    <s v=""/>
    <x v="13"/>
    <s v="JAHIRGOMEZ-CARGUI"/>
    <d v="2024-11-21T00:00:00"/>
    <s v="18:00-19:00"/>
    <x v="0"/>
    <x v="6"/>
    <x v="10"/>
    <x v="5"/>
    <x v="83"/>
    <x v="0"/>
  </r>
  <r>
    <n v="448426"/>
    <s v="Hola Neyel  nos comunicamos de Maria Almenara  con relación a una consulta sobre tu pedido efectuado.  En caso no puedas atendernos por esta vía  puedes  comunicarte con nosotros al 6429751. Que tengas un dulce día!"/>
    <s v="Realizó su pedido con anticipación  tienda tuvo corte de energía y no informó a tiempo sobre el pedido. Se coordina la entrega para mañana a las 7 am más un detalle"/>
    <s v="Neyel Leon"/>
    <x v="2976"/>
    <s v="Cortesía - Alerta1 - Alerta2 - Alerta3"/>
    <x v="3"/>
    <s v="2400076318"/>
    <x v="0"/>
    <x v="13"/>
    <x v="5"/>
    <s v=""/>
    <s v="Tienda"/>
    <s v=""/>
    <x v="186"/>
    <s v="sd"/>
    <d v="2024-11-21T00:00:00"/>
    <s v="19:00-20:00"/>
    <x v="0"/>
    <x v="3"/>
    <x v="10"/>
    <x v="0"/>
    <x v="83"/>
    <x v="0"/>
  </r>
  <r>
    <n v="448449"/>
    <s v="Hola Maria del Carmen  según lo conversado telefónicamente le hago llegar este mensaje para poder atender su caso."/>
    <s v="su pedido fue entregado muy tarde  el driver nunca le contactó para avisar que estaba fuera del domicilio. Se deriva a su canal de compra  tienda indica que no hubo retraso por su parte."/>
    <s v="Maria del Carmen Díaz"/>
    <x v="2977"/>
    <s v="sin reclamo a agregador"/>
    <x v="5"/>
    <s v="2198055022"/>
    <x v="1"/>
    <x v="1"/>
    <x v="1"/>
    <s v=""/>
    <s v="Delivery agregadores"/>
    <s v=""/>
    <x v="16"/>
    <s v="sd"/>
    <d v="2024-11-21T00:00:00"/>
    <s v="17:39"/>
    <x v="0"/>
    <x v="4"/>
    <x v="10"/>
    <x v="2"/>
    <x v="83"/>
    <x v="1"/>
  </r>
  <r>
    <n v="448464"/>
    <s v="Hola"/>
    <s v="Solicito una Minimaria Cheesecake de Maracuyá por pedidos ya  driver marco entregado pero no recibio el pedido  se valida pedido como cancelado y soporte de Peya nos indica que le harán devolución  cliente queda conforme"/>
    <s v="Nicolle rodriguez"/>
    <x v="2978"/>
    <s v=""/>
    <x v="5"/>
    <s v="1348684373"/>
    <x v="1"/>
    <x v="7"/>
    <x v="3"/>
    <s v="49.00"/>
    <s v="Delivery agregadores"/>
    <s v=""/>
    <x v="94"/>
    <s v="sd"/>
    <d v="2024-11-21T00:00:00"/>
    <s v="18:24"/>
    <x v="0"/>
    <x v="4"/>
    <x v="10"/>
    <x v="2"/>
    <x v="83"/>
    <x v="1"/>
  </r>
  <r>
    <n v="448470"/>
    <s v="Llamada de 51913288791"/>
    <s v="Reclama que realizo un pedido por peya y pagaron con yape pero no aparece la orden en nuestro sistema.Soporte Peya les esta enviado a tienda para que puedan validar si ingreso su pedido. Se deriva a su soporte"/>
    <s v="Mathias"/>
    <x v="2979"/>
    <s v=""/>
    <x v="5"/>
    <s v="sd"/>
    <x v="1"/>
    <x v="2"/>
    <x v="3"/>
    <s v=""/>
    <s v="Delivery agregadores"/>
    <s v=""/>
    <x v="90"/>
    <s v="sd"/>
    <d v="2024-11-21T00:00:00"/>
    <s v="19:29"/>
    <x v="0"/>
    <x v="4"/>
    <x v="10"/>
    <x v="2"/>
    <x v="83"/>
    <x v="1"/>
  </r>
  <r>
    <n v="448487"/>
    <s v="Buenas noches"/>
    <s v="indica que no le gusto el producto ya que siente que el mousse tiene un sabor muy fuerte  es la primera vez que prueba nuestro producto  se le brinda mayor detalle e informacion"/>
    <s v="Shirley Garcia"/>
    <x v="2980"/>
    <s v="sin reclamo a agregador"/>
    <x v="28"/>
    <s v="1348248817"/>
    <x v="1"/>
    <x v="1"/>
    <x v="3"/>
    <s v=""/>
    <s v="Sin responsable"/>
    <s v=""/>
    <x v="2"/>
    <s v="SD"/>
    <d v="2024-11-21T00:00:00"/>
    <s v="12:29"/>
    <x v="0"/>
    <x v="7"/>
    <x v="10"/>
    <x v="3"/>
    <x v="83"/>
    <x v="1"/>
  </r>
  <r>
    <n v="448492"/>
    <s v="FEEDBACK RECLAMO PEDIDO EQUIVOCADO TIENDA LA MAR #448492"/>
    <s v="Solicitó porción de pie de limón  recibió porción cheesecake de maracuya. Se coordina envío con tienda."/>
    <s v="Salvador"/>
    <x v="2981"/>
    <s v="Cortesía - Alerta1 - Alerta2"/>
    <x v="2"/>
    <s v="2400092441"/>
    <x v="0"/>
    <x v="1"/>
    <x v="0"/>
    <s v=""/>
    <s v="Tienda Vitrina"/>
    <s v=""/>
    <x v="126"/>
    <s v="sd"/>
    <d v="2024-11-21T00:00:00"/>
    <s v="19:37"/>
    <x v="0"/>
    <x v="2"/>
    <x v="10"/>
    <x v="0"/>
    <x v="83"/>
    <x v="0"/>
  </r>
  <r>
    <n v="448502"/>
    <s v="Buena noches"/>
    <s v="Su merengado de chirimoya que se le envió como cortesía llego movido y rappi cargo la trato mal  cliente indica que no responderá y se llamara el dia de mañana"/>
    <s v="Lourdes"/>
    <x v="2982"/>
    <s v="Cortesía - Alerta1 - Alerta2 - Alerta3"/>
    <x v="5"/>
    <s v="447831"/>
    <x v="7"/>
    <x v="3"/>
    <x v="9"/>
    <s v=""/>
    <s v="Rappi Cargo"/>
    <s v="Mala presentación"/>
    <x v="128"/>
    <s v="sd"/>
    <d v="2024-11-21T00:00:00"/>
    <s v="19:00-21:00"/>
    <x v="0"/>
    <x v="4"/>
    <x v="10"/>
    <x v="5"/>
    <x v="83"/>
    <x v="0"/>
  </r>
  <r>
    <n v="448526"/>
    <s v="Solicité para llevar dos porciones de dulzura de pecanas  cuando lo abrí  las porciones no eran como se muestra  una era “mucho” más pequeñita que la otra."/>
    <s v="Reclama que compró dos porciones de dulzura de pecanas y una era mucho más pequeña que la otra."/>
    <s v="Yuly Tello "/>
    <x v="2983"/>
    <s v="Google MB 2 - Rating: 2 - Alerta1"/>
    <x v="28"/>
    <s v="SD"/>
    <x v="0"/>
    <x v="1"/>
    <x v="0"/>
    <s v=""/>
    <s v="Sin responsable"/>
    <s v=""/>
    <x v="12"/>
    <s v="SD"/>
    <d v="2024-11-22T00:00:00"/>
    <s v="08:02"/>
    <x v="0"/>
    <x v="7"/>
    <x v="10"/>
    <x v="3"/>
    <x v="83"/>
    <x v="1"/>
  </r>
  <r>
    <n v="448541"/>
    <s v="Llamada de 51990399648"/>
    <s v="Demora en entrega  de 30 minutos  tienda demoro  en entregar productos a driver   se dio aviso al cliente y las disculpas por el retraso"/>
    <s v="Milagros Ayala"/>
    <x v="2984"/>
    <s v="Pedidos Fuera de hora"/>
    <x v="4"/>
    <s v="2400088901"/>
    <x v="0"/>
    <x v="8"/>
    <x v="4"/>
    <s v=""/>
    <s v="Tienda Vitrina"/>
    <s v=""/>
    <x v="18"/>
    <s v="SD"/>
    <d v="2024-11-22T00:00:00"/>
    <s v="08:00-09:00"/>
    <x v="0"/>
    <x v="3"/>
    <x v="10"/>
    <x v="0"/>
    <x v="83"/>
    <x v="0"/>
  </r>
  <r>
    <n v="448561"/>
    <s v="Buen día"/>
    <s v="No le entregaron su topper hb grande  Se valida incidencia y se le ofrece una porción ya que el cliente ya no necesita el topper."/>
    <s v="Diego Raúl Fernández Gil"/>
    <x v="2985"/>
    <s v="Alerta1 - Alerta2 - Alerta3"/>
    <x v="0"/>
    <s v="100310072"/>
    <x v="2"/>
    <x v="6"/>
    <x v="4"/>
    <s v=""/>
    <s v="Tienda Vitrina"/>
    <s v=""/>
    <x v="44"/>
    <s v="SD"/>
    <d v="2024-11-22T00:00:00"/>
    <s v="16:00-17:00"/>
    <x v="0"/>
    <x v="0"/>
    <x v="10"/>
    <x v="0"/>
    <x v="83"/>
    <x v="0"/>
  </r>
  <r>
    <n v="448567"/>
    <s v="Hola Maria Pia   según lo conversado telefónicamente le hago llegar este mensaje para poder atender su caso."/>
    <s v="Indica que horas después del consumo del producto su jefe se intoxicó y a varios les empezó a picar el cuerpo. Tienda y calidad menciona que el producto se encuentra bien."/>
    <s v="Maria Pia"/>
    <x v="2986"/>
    <s v="sin reclamo a agregador - Alerta1 - Alerta2"/>
    <x v="28"/>
    <s v="1348340900"/>
    <x v="1"/>
    <x v="4"/>
    <x v="3"/>
    <s v=""/>
    <s v="Sin responsable"/>
    <s v=""/>
    <x v="26"/>
    <s v="SD"/>
    <d v="2024-11-21T00:00:00"/>
    <s v="13:05"/>
    <x v="0"/>
    <x v="7"/>
    <x v="10"/>
    <x v="3"/>
    <x v="83"/>
    <x v="1"/>
  </r>
  <r>
    <n v="448569"/>
    <s v="Hola !  según lo conversado telefónicamente le hago llegar este mensaje para poder atender su caso."/>
    <s v="cliente reclama que solicito Box 8 mini porciones carrot cake y le llego Box 8 mini porciones torta de chocolate   via telefónica nos indica que en su comprobante indica chocolate  nos brinda comprobante para reforzar con tienda"/>
    <s v="Milagros Ayala"/>
    <x v="2987"/>
    <s v=""/>
    <x v="28"/>
    <s v="2400088901"/>
    <x v="0"/>
    <x v="8"/>
    <x v="4"/>
    <s v=""/>
    <s v="Sin responsable"/>
    <s v=""/>
    <x v="93"/>
    <s v="sd"/>
    <d v="2024-11-22T00:00:00"/>
    <s v="08:00-09:00"/>
    <x v="0"/>
    <x v="7"/>
    <x v="10"/>
    <x v="3"/>
    <x v="83"/>
    <x v="1"/>
  </r>
  <r>
    <n v="448579"/>
    <s v="Reclamo mala atención San Miguel   Ticket #448579"/>
    <s v="indica demora en entrega de pedidos  no prestan atención al cliente   y sus procesos son muy complicados  se informa a tienda  mencionan no tener alguna incidencia"/>
    <s v="Raul Sota "/>
    <x v="2988"/>
    <s v="Google MB 3 - Rating: 3 - Alerta1 - Alerta2"/>
    <x v="3"/>
    <s v="SD"/>
    <x v="0"/>
    <x v="4"/>
    <x v="0"/>
    <s v=""/>
    <s v="Tienda Vitrina"/>
    <s v=""/>
    <x v="186"/>
    <s v="SD"/>
    <d v="2024-11-22T00:00:00"/>
    <s v="SD"/>
    <x v="0"/>
    <x v="3"/>
    <x v="10"/>
    <x v="0"/>
    <x v="83"/>
    <x v="0"/>
  </r>
  <r>
    <n v="448600"/>
    <s v="Ha enviado una Imagen"/>
    <s v="Envió de pedido en fecha equivocada  estaba reprogramado para el día 29/11  no se informo a tienda el cambio   se coordina el recojo del producto"/>
    <s v="Paola Chiarella"/>
    <x v="2989"/>
    <s v="Alerta1 - Alerta2 - Alerta3"/>
    <x v="2"/>
    <s v="100311710"/>
    <x v="2"/>
    <x v="1"/>
    <x v="4"/>
    <s v=""/>
    <s v="Atención al cliente"/>
    <s v=""/>
    <x v="27"/>
    <s v="SD"/>
    <d v="2024-11-22T00:00:00"/>
    <s v="11:00-12:00"/>
    <x v="0"/>
    <x v="2"/>
    <x v="10"/>
    <x v="1"/>
    <x v="83"/>
    <x v="1"/>
  </r>
  <r>
    <n v="448653"/>
    <s v="Ha enviado una Imagen"/>
    <s v="Reclama que no le llego su tarjeta impresa a su pedido  se valida y tienda confirma que si lo ha impreso  no se valido ello en la evidencia  se coordina envio de la tarj + detalle"/>
    <s v="Giannina Higashi"/>
    <x v="2990"/>
    <s v="Cortesía - Alerta1 - Alerta2 - Alerta3"/>
    <x v="8"/>
    <s v="100312977"/>
    <x v="2"/>
    <x v="8"/>
    <x v="4"/>
    <s v=""/>
    <s v="Tienda Vitrina"/>
    <s v=""/>
    <x v="186"/>
    <s v="sd"/>
    <d v="2024-11-22T00:00:00"/>
    <s v="12:00-13:00"/>
    <x v="0"/>
    <x v="0"/>
    <x v="10"/>
    <x v="0"/>
    <x v="83"/>
    <x v="0"/>
  </r>
  <r>
    <n v="448692"/>
    <s v="Hola"/>
    <s v="indica el faltante de 2 galletas donas  en su pedido  tienda asume la  incidencia  se coordina el envió del producto faltante"/>
    <s v="Gabriela Olivas Abanto"/>
    <x v="2991"/>
    <s v="Cortesía - Alerta1 - Alerta2 - Alerta3"/>
    <x v="0"/>
    <s v="2400061531"/>
    <x v="0"/>
    <x v="11"/>
    <x v="0"/>
    <s v=""/>
    <s v="Tienda Vitrina"/>
    <s v=""/>
    <x v="221"/>
    <s v="SD"/>
    <d v="2024-11-20T00:00:00"/>
    <s v="21:20"/>
    <x v="0"/>
    <x v="0"/>
    <x v="10"/>
    <x v="0"/>
    <x v="83"/>
    <x v="0"/>
  </r>
  <r>
    <n v="448729"/>
    <s v="Buenas tardes"/>
    <s v="Solicito una porción de turrron de chocolate y le brindaron una porcion pequeña  se consulta la medida con tienda y se envia cortesía por tamaño"/>
    <s v="Patsy Rivas Castillo"/>
    <x v="2992"/>
    <s v="Cortesía - sin reclamo a agregador"/>
    <x v="22"/>
    <s v="1349653160"/>
    <x v="1"/>
    <x v="4"/>
    <x v="3"/>
    <s v=""/>
    <s v="Tienda Vitrina"/>
    <s v=""/>
    <x v="97"/>
    <s v="sd"/>
    <d v="2024-11-22T00:00:00"/>
    <s v="15:31"/>
    <x v="0"/>
    <x v="1"/>
    <x v="10"/>
    <x v="0"/>
    <x v="83"/>
    <x v="0"/>
  </r>
  <r>
    <n v="448743"/>
    <s v="Hola"/>
    <s v="Pidió porción pie de limon y le enviaron porción de torta de chocolate. Se deriva a su canal porque tienda explica que se entregaron dos productos correctos al driver  y este  los cruzó. Se deriva a su canal de compra. Se brinda cortesía."/>
    <s v="Romina Muñante Pizarro"/>
    <x v="2993"/>
    <s v="Cortesía - sin reclamo a agregador - Alerta1 - Alerta2"/>
    <x v="5"/>
    <s v="1349666158"/>
    <x v="1"/>
    <x v="10"/>
    <x v="3"/>
    <s v=""/>
    <s v="Delivery agregadores"/>
    <s v=""/>
    <x v="7"/>
    <s v="sd"/>
    <d v="2024-11-22T00:00:00"/>
    <s v="16:26"/>
    <x v="0"/>
    <x v="4"/>
    <x v="10"/>
    <x v="2"/>
    <x v="83"/>
    <x v="1"/>
  </r>
  <r>
    <n v="448769"/>
    <s v="FEEDBACK RECLAMO PEDIDO EQUIVOCADO TIENDA LA MAR #448769"/>
    <s v="Se envió una caja de alfajores adicional  queda como detalle  se gestiona como cortesía."/>
    <s v="Bella"/>
    <x v="2994"/>
    <s v="Cortesía - Alerta1"/>
    <x v="2"/>
    <s v="2400092245"/>
    <x v="0"/>
    <x v="1"/>
    <x v="4"/>
    <s v=""/>
    <s v="Tienda"/>
    <s v=""/>
    <x v="6"/>
    <s v="sd"/>
    <d v="2024-11-22T00:00:00"/>
    <s v="17:00-18:00"/>
    <x v="0"/>
    <x v="2"/>
    <x v="10"/>
    <x v="0"/>
    <x v="83"/>
    <x v="0"/>
  </r>
  <r>
    <n v="448797"/>
    <s v="Ha enviado una Imagen"/>
    <s v="No le entregaron su milkshake de fresa y oreo  se coordina recojo en tienda ya que la cliente quiere acercarse.  Se coordina con tienda"/>
    <s v="Claudia Molina"/>
    <x v="2995"/>
    <s v=""/>
    <x v="0"/>
    <s v="2400089272"/>
    <x v="0"/>
    <x v="8"/>
    <x v="0"/>
    <s v=""/>
    <s v="Tienda Vitrina"/>
    <s v=""/>
    <x v="18"/>
    <s v="sd"/>
    <d v="2024-11-22T00:00:00"/>
    <s v="sd"/>
    <x v="0"/>
    <x v="0"/>
    <x v="10"/>
    <x v="0"/>
    <x v="83"/>
    <x v="0"/>
  </r>
  <r>
    <n v="448815"/>
    <s v="Hola Thais  según lo conversado telefónicamente le hago llegar este mensaje para poder atender su caso."/>
    <s v="Reclama que su keke de limon y blueberries de 8 pzs esta duro y seco  tienda no brinda respuesta  se coordina detalle para el día de mañana"/>
    <s v="Thais Echagaray Echegaray"/>
    <x v="2996"/>
    <s v="Cortesía"/>
    <x v="1"/>
    <s v="2198150244"/>
    <x v="1"/>
    <x v="6"/>
    <x v="1"/>
    <s v="35.00"/>
    <s v="Tienda / Producción"/>
    <s v="Duro"/>
    <x v="45"/>
    <s v="sd"/>
    <d v="2024-11-22T00:00:00"/>
    <s v="19:44"/>
    <x v="0"/>
    <x v="1"/>
    <x v="10"/>
    <x v="0"/>
    <x v="83"/>
    <x v="0"/>
  </r>
  <r>
    <n v="448821"/>
    <s v="Buenas noches nunca había pedido nada de ustedes y esta fue la primera vez y la verdad que he quedado muy decepcionada. Me pedí un cheesecake de frutos del bosque y honestamente la calidad de la crema estaba muy terrosa y sin sabor. Poca azúcar no se p..."/>
    <s v="Minimaria cheesecake de frutos rojos no tenía sabor  era arenoso. nadie la comió. No se ha tenido incidentes con el lote. Queda como percepción del cliente."/>
    <s v="Marllene Acevedo"/>
    <x v="2997"/>
    <s v="no comprador - Alerta1 - Alerta2"/>
    <x v="28"/>
    <s v="100313059"/>
    <x v="2"/>
    <x v="9"/>
    <x v="4"/>
    <s v=""/>
    <s v="Sin responsable"/>
    <s v=""/>
    <x v="53"/>
    <s v="sd"/>
    <d v="2024-11-22T00:00:00"/>
    <s v="15:00-16:00"/>
    <x v="0"/>
    <x v="7"/>
    <x v="10"/>
    <x v="3"/>
    <x v="83"/>
    <x v="1"/>
  </r>
  <r>
    <n v="448826"/>
    <s v="Hola Juan  nos comunicamos de Maria Almenara  con relación a una consulta sobre tu pedido efectuado.  En caso no puedas atendernos por esta vía  puedes  comunicarte con nosotros al 6429751. Que tengas un dulce día!"/>
    <s v="cliente deja hon negativo  no responde."/>
    <s v="Juan"/>
    <x v="2998"/>
    <s v="HON"/>
    <x v="28"/>
    <s v="sd"/>
    <x v="0"/>
    <x v="4"/>
    <x v="6"/>
    <s v=""/>
    <s v="SD"/>
    <s v=""/>
    <x v="4"/>
    <s v="sd"/>
    <d v="2024-11-22T00:00:00"/>
    <s v="21:18"/>
    <x v="0"/>
    <x v="7"/>
    <x v="10"/>
    <x v="3"/>
    <x v="83"/>
    <x v="1"/>
  </r>
  <r>
    <n v="448832"/>
    <s v="La atención de la srta muy amable y cordial pero seguíamos en la mesa departiendo  y sin avisar un joven apaga las luces dejándonos a oscuras . Lo peor que había otra pareja que ni siquiera terminó de consumir. Muy mal la decisión de apagar sin avisar."/>
    <s v="Menciona que les apagaron las luces mientras seguían en el salón. Tienda indica que las luces se apagan en automático a las 22:30 y no hay interruptor para prenderlas  y avisaron a los clientes del apagado automatico."/>
    <s v="Camucha Merino "/>
    <x v="2999"/>
    <s v="EncuestaEC - Google MB 1 - Rating: 1 - Alerta1"/>
    <x v="3"/>
    <s v="SD"/>
    <x v="0"/>
    <x v="8"/>
    <x v="2"/>
    <s v=""/>
    <s v="Sin responsable"/>
    <s v=""/>
    <x v="4"/>
    <s v="SD"/>
    <d v="2024-11-22T00:00:00"/>
    <s v="11:31"/>
    <x v="0"/>
    <x v="3"/>
    <x v="10"/>
    <x v="3"/>
    <x v="83"/>
    <x v="0"/>
  </r>
  <r>
    <n v="448912"/>
    <s v="Reclamo mala atención san miguel Ticket 448912"/>
    <s v="1h de retraso  tienda no mando a crear la guia  se ofrece disculpas y un detalle  tienda envio el pedido pero olvidaron la porcion de keke  se envia con rappicargo"/>
    <s v="Alfredo"/>
    <x v="3000"/>
    <s v="Cortesía - Alerta1 - Alerta2"/>
    <x v="3"/>
    <s v="2400135914"/>
    <x v="0"/>
    <x v="4"/>
    <x v="4"/>
    <s v=""/>
    <s v="Tienda"/>
    <s v=""/>
    <x v="186"/>
    <s v="sd"/>
    <d v="2024-11-23T00:00:00"/>
    <s v="12.00-13.00"/>
    <x v="0"/>
    <x v="3"/>
    <x v="10"/>
    <x v="0"/>
    <x v="83"/>
    <x v="0"/>
  </r>
  <r>
    <n v="448940"/>
    <s v="Reclamo calidad de producto Aeropuerto : cabello  ticket #448940"/>
    <s v="cliente reclama pelo dentro de su mousse de limón en pomo  cliente recogerá el nuevo producto en tienda aeropuerto  cliente se contactara 2 horas antes de llegar a tienda para boletarlo."/>
    <s v="Carolina Eche"/>
    <x v="3001"/>
    <s v=""/>
    <x v="1"/>
    <s v="2400062108"/>
    <x v="0"/>
    <x v="11"/>
    <x v="0"/>
    <s v=""/>
    <s v="Producción"/>
    <s v="Cabello"/>
    <x v="104"/>
    <s v="sd"/>
    <d v="2024-11-23T00:00:00"/>
    <s v="14:27"/>
    <x v="0"/>
    <x v="1"/>
    <x v="10"/>
    <x v="1"/>
    <x v="83"/>
    <x v="1"/>
  </r>
  <r>
    <n v="448981"/>
    <s v="Libro de Reclamos tienda precursores - Ticket: 448981"/>
    <s v="reclama que precursores nunca tiene galleta chocochip  tienda menciona que desactivaron el producto pero tardo en actualizarse el totem  se agradece feedback del cliente."/>
    <s v="María Juanita"/>
    <x v="3002"/>
    <s v="Libro de reclamaciones - Stock 86 - Alerta1"/>
    <x v="11"/>
    <s v="28054"/>
    <x v="5"/>
    <x v="9"/>
    <x v="8"/>
    <s v=""/>
    <s v="Tienda Vitrina"/>
    <s v=""/>
    <x v="39"/>
    <s v="sd"/>
    <d v="2024-11-23T00:00:00"/>
    <s v="18:04"/>
    <x v="1"/>
    <x v="7"/>
    <x v="10"/>
    <x v="3"/>
    <x v="83"/>
    <x v="0"/>
  </r>
  <r>
    <n v="448988"/>
    <s v="Hola! Disculpa"/>
    <s v="reclama no le llego su dedicatoria  no envia evidencias  se agradece comentario."/>
    <s v="Roxette Salés Saavedra"/>
    <x v="3003"/>
    <s v=""/>
    <x v="28"/>
    <s v="100313295"/>
    <x v="2"/>
    <x v="18"/>
    <x v="4"/>
    <s v=""/>
    <s v="Sin responsable"/>
    <s v=""/>
    <x v="24"/>
    <s v="sd"/>
    <d v="2024-11-23T00:00:00"/>
    <s v="17:00-18:00"/>
    <x v="0"/>
    <x v="7"/>
    <x v="10"/>
    <x v="3"/>
    <x v="83"/>
    <x v="1"/>
  </r>
  <r>
    <n v="449015"/>
    <s v="#1 Libro de reclamo mala atención MA Plaza Norte Ticket #449015"/>
    <s v="#1Reclama que tienda no brindo la información correctamente acerca del  tamaño de las bebidas  se consulta con tienda y comentan que si fue error por parte de ellos  le ofrecieron el frappe adicional que pidió como cortesía  no hay datos para contactarnos"/>
    <s v="Tienda Plaza Norte"/>
    <x v="3004"/>
    <s v="Libro de reclamaciones - Alerta1 - Alerta2"/>
    <x v="12"/>
    <s v="2400008575"/>
    <x v="0"/>
    <x v="20"/>
    <x v="2"/>
    <s v=""/>
    <s v="Tienda Vitrina"/>
    <s v=""/>
    <x v="186"/>
    <s v="sd"/>
    <d v="2024-11-23T00:00:00"/>
    <s v="17:16"/>
    <x v="1"/>
    <x v="3"/>
    <x v="10"/>
    <x v="0"/>
    <x v="83"/>
    <x v="0"/>
  </r>
  <r>
    <n v="449047"/>
    <s v="FEEDBACK RECLAMO DELIVERY PROPIO TIENDA SANTA CATALINA  #449047"/>
    <s v="cliente reclama que no le entregaron su pedido  motorizado no se contacto con callcenter para ayudarlo en la comunicación  motorizado retorna a la direccion del cliente."/>
    <s v="Solange Jacobs Manyari Jacobs Manyari"/>
    <x v="3005"/>
    <s v=""/>
    <x v="10"/>
    <s v="100312131"/>
    <x v="2"/>
    <x v="15"/>
    <x v="4"/>
    <s v=""/>
    <s v="Delivery MA"/>
    <s v=""/>
    <x v="4"/>
    <s v="sd"/>
    <d v="2024-11-24T00:00:00"/>
    <s v="09.00-10.00"/>
    <x v="0"/>
    <x v="6"/>
    <x v="10"/>
    <x v="5"/>
    <x v="83"/>
    <x v="0"/>
  </r>
  <r>
    <n v="449066"/>
    <s v="ASUNTO: #(449066) DEVOLUCION (Rocio Fabiola Gomez Valdizan + 104.00)"/>
    <s v="Anulación parcial por error al comprar."/>
    <s v="Rocio Fabiola Gomez Valdizan"/>
    <x v="3006"/>
    <s v="devolución - Alerta1 - Alerta2"/>
    <x v="7"/>
    <s v="100313437"/>
    <x v="2"/>
    <x v="4"/>
    <x v="4"/>
    <s v="104.00"/>
    <s v="Sin responsable"/>
    <s v=""/>
    <x v="186"/>
    <s v="SD"/>
    <d v="2024-11-26T00:00:00"/>
    <s v="15:00-16:00"/>
    <x v="0"/>
    <x v="5"/>
    <x v="10"/>
    <x v="3"/>
    <x v="83"/>
    <x v="1"/>
  </r>
  <r>
    <n v="449111"/>
    <s v="Hola"/>
    <s v="Reclama que en su ensalada cobb le llego una planta media rara  se consulta con tienda e indica que es arugula  se le brinda explicación al cliente."/>
    <s v="Jenny Vasquez Berrocal"/>
    <x v="3007"/>
    <s v=""/>
    <x v="28"/>
    <s v="2400137082"/>
    <x v="0"/>
    <x v="4"/>
    <x v="0"/>
    <s v=""/>
    <s v="Sin responsable"/>
    <s v=""/>
    <x v="127"/>
    <s v="sd"/>
    <d v="2024-11-24T00:00:00"/>
    <s v="13:29"/>
    <x v="0"/>
    <x v="7"/>
    <x v="10"/>
    <x v="3"/>
    <x v="83"/>
    <x v="1"/>
  </r>
  <r>
    <n v="449142"/>
    <s v="Llamada a Narda Navarrete"/>
    <s v="Reclama 55 minutos de tardanza  se le pide disculpas por la demora."/>
    <s v="Narda Navarrete"/>
    <x v="3008"/>
    <s v=""/>
    <x v="4"/>
    <s v="100313492"/>
    <x v="2"/>
    <x v="13"/>
    <x v="4"/>
    <s v=""/>
    <s v="Tienda Vitrina"/>
    <s v=""/>
    <x v="18"/>
    <s v="sd"/>
    <d v="2024-11-24T00:00:00"/>
    <s v="15:00-16:00"/>
    <x v="0"/>
    <x v="3"/>
    <x v="10"/>
    <x v="0"/>
    <x v="83"/>
    <x v="0"/>
  </r>
  <r>
    <n v="449172"/>
    <s v="Reclamo calidad de producto MEGAPLAZA: MALA PRESENTACIÓN ticket #449172"/>
    <s v="Cajita de alfajores no tienen la cantidad de manjar suficiente  tienda hará feedback con equipo. Queda pendiente coordinar la cortesía."/>
    <s v="Maria"/>
    <x v="3009"/>
    <s v="Alerta1 - Alerta2 - Alerta3"/>
    <x v="1"/>
    <s v="2400088391"/>
    <x v="0"/>
    <x v="10"/>
    <x v="5"/>
    <s v=""/>
    <s v="Tienda Vitrina"/>
    <s v="Mala presentación"/>
    <x v="6"/>
    <s v="sd"/>
    <d v="2024-11-23T00:00:00"/>
    <s v="12:00-13:00"/>
    <x v="0"/>
    <x v="1"/>
    <x v="10"/>
    <x v="0"/>
    <x v="83"/>
    <x v="0"/>
  </r>
  <r>
    <n v="449185"/>
    <s v="Llamada de 51945589978"/>
    <s v="Reclama que realizo un pedido por peya y pagaron con yape pero no aparece la orden en nuestro sistema.Soporte Peya les esta enviado a tienda para que puedan validar si ingreso su pedido.Se deriva a su soporte."/>
    <s v="Sara"/>
    <x v="3010"/>
    <s v=""/>
    <x v="5"/>
    <s v="sd"/>
    <x v="1"/>
    <x v="6"/>
    <x v="3"/>
    <s v=""/>
    <s v="Delivery agregadores"/>
    <s v=""/>
    <x v="18"/>
    <s v="sd"/>
    <d v="2024-11-24T00:00:00"/>
    <s v="20:15"/>
    <x v="0"/>
    <x v="4"/>
    <x v="10"/>
    <x v="2"/>
    <x v="83"/>
    <x v="1"/>
  </r>
  <r>
    <n v="449186"/>
    <s v="Hola Rosaelvira  nos comunicamos de Maria Almenara  con relación a una consulta sobre tu pedido efectuado.  En caso no puedas atendernos por esta vía  puedes  comunicarte con nosotros al 6429751. Que tengas un dulce día!"/>
    <s v="indica que su link de seguimiento no se actualizaba y no pudo seguir su pedido  solo cuando el driver se comunico para la entrega.No tiene evidencias."/>
    <s v="Rosaelvira Barba Ocares"/>
    <x v="3011"/>
    <s v="EncuestaEC"/>
    <x v="28"/>
    <s v="100313532"/>
    <x v="2"/>
    <x v="0"/>
    <x v="4"/>
    <s v=""/>
    <s v="Sin responsable"/>
    <s v=""/>
    <x v="18"/>
    <s v="SD"/>
    <d v="2024-11-24T00:00:00"/>
    <s v="19:00-21:00"/>
    <x v="0"/>
    <x v="7"/>
    <x v="10"/>
    <x v="3"/>
    <x v="83"/>
    <x v="1"/>
  </r>
  <r>
    <n v="449206"/>
    <s v="Hola Cristian  según lo conversado telefónicamente le hago llegar este mensaje para poder atender su caso."/>
    <s v="Reclama que su keke de chocolate de 12pz esta seco y duro.Tienda le explico las caracteristicas del producto.Cliente critico devolvera el keke y se procedera con la devolucion autorizado por jessica."/>
    <s v="Cristian Vera"/>
    <x v="3012"/>
    <s v="devolución - Alerta1 - Alerta2 - Alerta3"/>
    <x v="28"/>
    <s v="2400018342"/>
    <x v="0"/>
    <x v="19"/>
    <x v="0"/>
    <s v=""/>
    <s v="Sin responsable"/>
    <s v=""/>
    <x v="133"/>
    <s v="SD"/>
    <d v="2024-11-24T00:00:00"/>
    <s v="20:14"/>
    <x v="0"/>
    <x v="7"/>
    <x v="10"/>
    <x v="3"/>
    <x v="83"/>
    <x v="1"/>
  </r>
  <r>
    <n v="449276"/>
    <s v="Hola Bernardo  nos comunicamos de Maria Almenara  con relación a una consulta sobre tu pedido efectuado.  En caso no puedas atendernos por esta vía  puedes  comunicarte con nosotros al 6429751. Que tengas un dulce día!"/>
    <s v="Reclama tiempo de espera de preparacion de la bruselina  cliente pidio que llamaramos hoy  no responde llamada"/>
    <s v="Bernardo Vidal"/>
    <x v="3013"/>
    <s v="HON"/>
    <x v="28"/>
    <s v="2400089691"/>
    <x v="0"/>
    <x v="8"/>
    <x v="0"/>
    <s v=""/>
    <s v="Sin responsable"/>
    <s v=""/>
    <x v="9"/>
    <s v="SD"/>
    <d v="2024-11-24T00:00:00"/>
    <s v="11:40"/>
    <x v="0"/>
    <x v="7"/>
    <x v="10"/>
    <x v="3"/>
    <x v="83"/>
    <x v="1"/>
  </r>
  <r>
    <n v="449299"/>
    <s v="Llamada de 51986612340"/>
    <s v="Indica que no le llego la dedicatoria  lo ingreso por Rappi se le explica que exclusiva de la MA  no brinda datos"/>
    <s v="sd"/>
    <x v="3014"/>
    <s v=""/>
    <x v="5"/>
    <s v="SD"/>
    <x v="1"/>
    <x v="17"/>
    <x v="1"/>
    <s v=""/>
    <s v="Sin responsable"/>
    <s v=""/>
    <x v="4"/>
    <s v="SD"/>
    <d v="2024-11-25T00:00:00"/>
    <s v="11:47"/>
    <x v="0"/>
    <x v="4"/>
    <x v="10"/>
    <x v="3"/>
    <x v="83"/>
    <x v="1"/>
  </r>
  <r>
    <n v="449325"/>
    <s v="Reclamo mala atención CAMACHO Ticket:449325"/>
    <s v="se solicitó cambio de producto por falta de grageas ya que no se enviaron a las tiendas  cliente acepta el cambio pero queda incómoda  se da aviso a tienda del cambio"/>
    <s v="Maribel Arevalo"/>
    <x v="3015"/>
    <s v="Stock 86 - Alerta1 - Alerta2"/>
    <x v="3"/>
    <s v="100313296"/>
    <x v="2"/>
    <x v="7"/>
    <x v="5"/>
    <s v=""/>
    <s v="Logistica"/>
    <s v=""/>
    <x v="186"/>
    <s v="sd"/>
    <d v="2024-11-25T00:00:00"/>
    <s v="14:00-15:00"/>
    <x v="0"/>
    <x v="3"/>
    <x v="10"/>
    <x v="1"/>
    <x v="83"/>
    <x v="1"/>
  </r>
  <r>
    <n v="449336"/>
    <s v="Reclamo calidad de producto La Molina: Empaque mojado por la bebida helada ticket # 449336"/>
    <s v="cliente reclama que su pedido llego mojado por la bebida helada  se gestiona envió de Petit 2 sweet box"/>
    <s v="Julisa Avellaneda"/>
    <x v="3016"/>
    <s v="Cortesía"/>
    <x v="1"/>
    <s v="100313627"/>
    <x v="2"/>
    <x v="0"/>
    <x v="4"/>
    <s v=""/>
    <s v="Tienda Vitrina"/>
    <s v="Mala presentación"/>
    <x v="18"/>
    <s v="sd"/>
    <d v="2024-11-25T00:00:00"/>
    <s v="12:00-13:00"/>
    <x v="0"/>
    <x v="1"/>
    <x v="10"/>
    <x v="0"/>
    <x v="83"/>
    <x v="0"/>
  </r>
  <r>
    <n v="449349"/>
    <s v="Llamada a Almendra Falconí corzo"/>
    <s v="Se solicita cambio de rango horario a la cliente porque tienda aun no cuenta con las grajeas para enviar su pedido. cliente acepta el cambio."/>
    <s v="Almendra"/>
    <x v="3017"/>
    <s v="Stock 86"/>
    <x v="4"/>
    <s v="100313604"/>
    <x v="2"/>
    <x v="8"/>
    <x v="4"/>
    <s v=""/>
    <s v="Logistica"/>
    <s v=""/>
    <x v="18"/>
    <s v="SD"/>
    <d v="2024-11-25T00:00:00"/>
    <s v="15:00-16:00"/>
    <x v="0"/>
    <x v="3"/>
    <x v="10"/>
    <x v="1"/>
    <x v="83"/>
    <x v="1"/>
  </r>
  <r>
    <n v="449350"/>
    <s v="Llamada de 51947443265"/>
    <s v="indica que se realizo el cobro de su pedido por 35.40 en YAPE  pero en su aplicativo no le figura ningún pedido en curso  validamos que no tenemos un pedido con sus características  se deriva a su soporte"/>
    <s v="Carolina Vargas"/>
    <x v="3018"/>
    <s v=""/>
    <x v="5"/>
    <s v="SD"/>
    <x v="1"/>
    <x v="14"/>
    <x v="3"/>
    <s v=""/>
    <s v="Delivery agregadores"/>
    <s v=""/>
    <x v="15"/>
    <s v="SD"/>
    <d v="2024-11-25T00:00:00"/>
    <s v="14:01"/>
    <x v="0"/>
    <x v="4"/>
    <x v="10"/>
    <x v="2"/>
    <x v="83"/>
    <x v="1"/>
  </r>
  <r>
    <n v="449374"/>
    <s v="Llamada a 51995957471"/>
    <s v="60 min de tardanza.Tienda menciona que se le cayo el pie y solicitan cambiar de rango con el cliente se le brinda nuevo rango de 16:00 a17:00.Cliente acepta."/>
    <s v="Monica Zarabia"/>
    <x v="3019"/>
    <s v=""/>
    <x v="4"/>
    <s v="100313681"/>
    <x v="2"/>
    <x v="4"/>
    <x v="4"/>
    <s v=""/>
    <s v="Tienda Vitrina"/>
    <s v=""/>
    <x v="3"/>
    <s v="SD"/>
    <d v="2024-11-25T00:00:00"/>
    <s v="15:00-16:00"/>
    <x v="0"/>
    <x v="3"/>
    <x v="10"/>
    <x v="0"/>
    <x v="83"/>
    <x v="0"/>
  </r>
  <r>
    <n v="449388"/>
    <s v="Llamada de 51924885668"/>
    <s v="driver no esperó para que el cliente le brinde el código de la entrega y canceló el pedido  cliente solicita su devolución  se deriva con su soporte."/>
    <s v="Miguel Angel Torres Franco"/>
    <x v="3020"/>
    <s v="con reclamo a agregador"/>
    <x v="5"/>
    <s v="5764636979870368999"/>
    <x v="1"/>
    <x v="19"/>
    <x v="7"/>
    <s v=""/>
    <s v="Delivery agregadores"/>
    <s v=""/>
    <x v="37"/>
    <s v="sd"/>
    <d v="2024-11-25T00:00:00"/>
    <s v="11:30"/>
    <x v="0"/>
    <x v="4"/>
    <x v="10"/>
    <x v="2"/>
    <x v="83"/>
    <x v="1"/>
  </r>
  <r>
    <n v="449458"/>
    <s v="Hola"/>
    <s v="Reclama que no le llego el love box con decoracion navideña.Se valida que se le ofrecio cambio por love box clasico y cliente acepto."/>
    <s v="Maribel Arevalo"/>
    <x v="3021"/>
    <s v=""/>
    <x v="28"/>
    <s v="100313293"/>
    <x v="2"/>
    <x v="7"/>
    <x v="5"/>
    <s v=""/>
    <s v="Logistica"/>
    <s v=""/>
    <x v="18"/>
    <s v="sd"/>
    <d v="2024-11-25T00:00:00"/>
    <s v="14:00-15:00"/>
    <x v="0"/>
    <x v="7"/>
    <x v="10"/>
    <x v="1"/>
    <x v="83"/>
    <x v="1"/>
  </r>
  <r>
    <n v="449484"/>
    <s v="Hola Oscar  te saluda Osler  nos comunicamos de Maria Almenara  con relación a una consulta sobre tu pedido efectuado.  En caso no puedas atendernos por esta vía  puedes  comunicarte con nosotros al 6429751. Que tengas un dulce día!"/>
    <s v="Tienda indica que se le generó un cobro doble al cliente  cliente no responde. Tienda indica que cliente no quería la devolución  sino  el mismo producto y le entregaron."/>
    <s v="Oscar"/>
    <x v="3022"/>
    <s v=""/>
    <x v="29"/>
    <s v="2400137407"/>
    <x v="0"/>
    <x v="4"/>
    <x v="5"/>
    <s v="49.00"/>
    <s v="Tienda Cajer@"/>
    <s v=""/>
    <x v="186"/>
    <s v="SD"/>
    <d v="2024-11-25T00:00:00"/>
    <s v="11:19"/>
    <x v="0"/>
    <x v="8"/>
    <x v="10"/>
    <x v="0"/>
    <x v="3"/>
    <x v="0"/>
  </r>
  <r>
    <n v="449499"/>
    <s v="Hola Gisella  nos comunicamos de Maria Almenara  con relación a una consulta sobre tu pedido efectuado.  En caso no puedas atendernos por esta vía  puedes  comunicarte con nosotros al 6429751. Que tengas un dulce día!"/>
    <s v="reclama que la chirimoya y el fudge de su merengado de chirimoya estaban congelados y el fudge duro  cl no permite explicar componentes del merengado y su preparación.No tiene evidencias."/>
    <s v="Gisella"/>
    <x v="3023"/>
    <s v=""/>
    <x v="28"/>
    <s v="sd"/>
    <x v="0"/>
    <x v="3"/>
    <x v="6"/>
    <s v=""/>
    <s v="Sin responsable"/>
    <s v=""/>
    <x v="128"/>
    <s v="sd"/>
    <d v="2024-11-25T00:00:00"/>
    <s v="sd"/>
    <x v="0"/>
    <x v="7"/>
    <x v="10"/>
    <x v="3"/>
    <x v="83"/>
    <x v="1"/>
  </r>
  <r>
    <n v="449502"/>
    <s v="Reclamo mala atención AEROPUERTO Ticket 449502"/>
    <s v="Se entregó pedido equivocado 1 porción de torta de chocolate consumida de otro cl  en vez de su porción carrot cake y galleta chocohips  solicita devolución ya que no está en Lima."/>
    <s v="Giuliana Sofia Valencia Briceño"/>
    <x v="3024"/>
    <s v="Contacto fuera de horario - devolución - Alerta1"/>
    <x v="3"/>
    <s v="2400062590"/>
    <x v="0"/>
    <x v="11"/>
    <x v="0"/>
    <s v="24.00"/>
    <s v="Tienda Vitrina"/>
    <s v=""/>
    <x v="186"/>
    <s v="sd"/>
    <d v="2024-11-25T00:00:00"/>
    <s v="18:02"/>
    <x v="0"/>
    <x v="3"/>
    <x v="10"/>
    <x v="0"/>
    <x v="83"/>
    <x v="0"/>
  </r>
  <r>
    <n v="449521"/>
    <s v="Llamada a Fernando Morero"/>
    <s v="Solicito pedido para el newton college y tienda mando a crear la guía para la misma dirección de la tienda  tienda asume el nuevo envío"/>
    <s v="Fernando Moreno"/>
    <x v="3025"/>
    <s v=""/>
    <x v="2"/>
    <s v="2400070251"/>
    <x v="0"/>
    <x v="0"/>
    <x v="4"/>
    <s v=""/>
    <s v="Tienda Cajer@"/>
    <s v=""/>
    <x v="9"/>
    <s v="sd"/>
    <d v="2024-11-26T00:00:00"/>
    <s v="08:00-09:00"/>
    <x v="0"/>
    <x v="2"/>
    <x v="10"/>
    <x v="0"/>
    <x v="83"/>
    <x v="0"/>
  </r>
  <r>
    <n v="449586"/>
    <s v="Ha enviado una Imagen"/>
    <s v="Reclama que le llego una minimaria carrot cake y el solicito una torta entera  se envia el nuevo producto"/>
    <s v="Hector Manuel Carhuayo Reyna"/>
    <x v="3026"/>
    <s v="Cortesía"/>
    <x v="2"/>
    <s v="100313322"/>
    <x v="2"/>
    <x v="4"/>
    <x v="4"/>
    <s v=""/>
    <s v="Tienda Vitrina"/>
    <s v=""/>
    <x v="17"/>
    <s v="SD"/>
    <d v="2024-11-26T00:00:00"/>
    <s v="10:00-11:00"/>
    <x v="0"/>
    <x v="2"/>
    <x v="10"/>
    <x v="0"/>
    <x v="83"/>
    <x v="0"/>
  </r>
  <r>
    <n v="449599"/>
    <s v="Llamada de Katty Liseth Condori Chavez"/>
    <s v="Reclama que realizo un pedido por peya y pagaron con yape pero no aparece la orden en nuestro sistema.Soporte Peya les esta enviado a tienda para que puedan validar si ingreso su pedido.Se deriva a su soporte"/>
    <s v="Katty Liseth Condori Chavez"/>
    <x v="3027"/>
    <s v=""/>
    <x v="5"/>
    <s v="SD"/>
    <x v="1"/>
    <x v="5"/>
    <x v="3"/>
    <s v=""/>
    <s v="Delivery agregadores"/>
    <s v=""/>
    <x v="11"/>
    <s v="SD"/>
    <d v="2024-11-26T00:00:00"/>
    <s v="11:30"/>
    <x v="0"/>
    <x v="4"/>
    <x v="10"/>
    <x v="2"/>
    <x v="83"/>
    <x v="1"/>
  </r>
  <r>
    <n v="449655"/>
    <s v="María Almenara"/>
    <s v="Reclama que no llegó dedicatoria  no tenía registrada esa opción  por ello no se envió.  Se explica al cliente."/>
    <s v="Paola Lecca"/>
    <x v="3028"/>
    <s v=""/>
    <x v="28"/>
    <s v="100312661"/>
    <x v="2"/>
    <x v="13"/>
    <x v="4"/>
    <s v=""/>
    <s v="Sin responsable"/>
    <s v=""/>
    <x v="24"/>
    <s v="sd"/>
    <d v="2024-11-23T00:00:00"/>
    <s v="08:00-09:00"/>
    <x v="0"/>
    <x v="7"/>
    <x v="10"/>
    <x v="3"/>
    <x v="83"/>
    <x v="1"/>
  </r>
  <r>
    <n v="449675"/>
    <s v="FEEDBACK RECLAMO DELIVERY PROPIO TIENDA MA Arenales #449675"/>
    <s v="coloca en comentarios de beetrack que su pedido llego con las trufas movidas  no cuenta con evidencia pero agradece la comunicación  se pide las disculpas del caso y se toma como feedback"/>
    <s v="Zenaida Villasante"/>
    <x v="3029"/>
    <s v="EncuestaEC"/>
    <x v="10"/>
    <s v="100313645"/>
    <x v="2"/>
    <x v="18"/>
    <x v="4"/>
    <s v=""/>
    <s v="Delivery MA"/>
    <s v=""/>
    <x v="13"/>
    <s v="JUANGONZALES-DANKE"/>
    <d v="2024-11-25T00:00:00"/>
    <s v="12:00-13:00"/>
    <x v="0"/>
    <x v="6"/>
    <x v="10"/>
    <x v="5"/>
    <x v="83"/>
    <x v="0"/>
  </r>
  <r>
    <n v="449681"/>
    <s v="FEEDBACK RECLAMO PEDIDO EQUIVOCADO TIENDA SAN MIGUEL #449681"/>
    <s v="Pidió pasta a la boloñesa y le entregaron a lo alfredo  se da aviso a tienda  cliente se acercó a tienda y le entregaron el pedido correcto.Cliente devolvio el producto a tienda y este se mermó."/>
    <s v="Juana Saida Samani Revatta"/>
    <x v="3030"/>
    <s v="Cortesía - Alerta1 - Alerta2 - Alerta3"/>
    <x v="2"/>
    <s v="2400137858"/>
    <x v="0"/>
    <x v="4"/>
    <x v="0"/>
    <s v=""/>
    <s v="Tienda Vitrina"/>
    <s v=""/>
    <x v="222"/>
    <s v="sd"/>
    <d v="2024-11-26T00:00:00"/>
    <s v="14:48"/>
    <x v="0"/>
    <x v="2"/>
    <x v="10"/>
    <x v="0"/>
    <x v="83"/>
    <x v="0"/>
  </r>
  <r>
    <n v="449713"/>
    <s v="#449713 DEVOLUCION Ysabel Arana  + 105.9"/>
    <s v="Ya no desea la compra"/>
    <s v="Ysabel"/>
    <x v="3031"/>
    <s v="devolución - Alerta1"/>
    <x v="7"/>
    <s v="100314032"/>
    <x v="2"/>
    <x v="8"/>
    <x v="4"/>
    <s v="105.9"/>
    <s v="Sin responsable"/>
    <s v=""/>
    <x v="186"/>
    <s v="sd"/>
    <d v="2024-11-27T00:00:00"/>
    <s v="11:00-12:00"/>
    <x v="0"/>
    <x v="5"/>
    <x v="10"/>
    <x v="3"/>
    <x v="83"/>
    <x v="1"/>
  </r>
  <r>
    <n v="449719"/>
    <s v="Buenas tardes"/>
    <s v="Reclama que le enviaron una tarjeta impresa equivocada.Cliente no coloco dedicatoria. Se explica y se agradece el feedback."/>
    <s v="Paola Lecca"/>
    <x v="3032"/>
    <s v=""/>
    <x v="8"/>
    <s v="100312661"/>
    <x v="2"/>
    <x v="13"/>
    <x v="4"/>
    <s v=""/>
    <s v="Tienda Vitrina"/>
    <s v=""/>
    <x v="186"/>
    <s v="SD"/>
    <d v="2024-11-23T00:00:00"/>
    <s v="08:00-09:00"/>
    <x v="0"/>
    <x v="3"/>
    <x v="10"/>
    <x v="0"/>
    <x v="83"/>
    <x v="0"/>
  </r>
  <r>
    <n v="449733"/>
    <s v="Siempre me gustaron sus productos. No quiero ser antipática con un comentario público  pero quería que sepan que últimamente no tienen la calidad de antes y el chocolate no es el mismo. Antes lo sentía más rico. Ojalá vuelvan a la antigua versión MA. S..."/>
    <s v="Indica que la torta de chocolate y el brownie no son los mismo  se le indica que seguimos con la receta de siempre y se agradece comentario.Sin evidencias."/>
    <s v="Susana Quesada"/>
    <x v="3033"/>
    <s v=""/>
    <x v="28"/>
    <s v="sd"/>
    <x v="3"/>
    <x v="14"/>
    <x v="6"/>
    <s v=""/>
    <s v="Sin responsable"/>
    <s v=""/>
    <x v="4"/>
    <s v="sd"/>
    <d v="2024-11-26T00:00:00"/>
    <s v="18:05"/>
    <x v="0"/>
    <x v="7"/>
    <x v="10"/>
    <x v="3"/>
    <x v="83"/>
    <x v="1"/>
  </r>
  <r>
    <n v="449773"/>
    <s v="Hola Mauricio   según lo conversado telefónicamente le hago llegar este mensaje para poder atender su caso."/>
    <s v="Reclama que no llegó su tarjeta impresa  se le indica que no hay registro de la tarjeta impresa y se le indica como llenarla para una próxima ocasión"/>
    <s v="Mauricio López franco"/>
    <x v="3034"/>
    <s v=""/>
    <x v="28"/>
    <s v="100314035"/>
    <x v="2"/>
    <x v="12"/>
    <x v="4"/>
    <s v=""/>
    <s v="Sin responsable"/>
    <s v=""/>
    <x v="33"/>
    <s v="SD"/>
    <d v="2024-11-26T00:00:00"/>
    <s v="19:00-21:00"/>
    <x v="0"/>
    <x v="7"/>
    <x v="10"/>
    <x v="3"/>
    <x v="83"/>
    <x v="1"/>
  </r>
  <r>
    <n v="449789"/>
    <s v="FEEDBACK RECLAMO PEDIDO EQUIVOCADO TIENDA LA MAR #449789"/>
    <s v="Compró un brownie  le entregaron un alfajor.Se coordina con tienda y se envía el producto correcto."/>
    <s v="Marilyn Escamarone"/>
    <x v="3035"/>
    <s v="Cortesía"/>
    <x v="2"/>
    <s v="2400093829"/>
    <x v="0"/>
    <x v="1"/>
    <x v="0"/>
    <s v=""/>
    <s v="Tienda Vitrina"/>
    <s v=""/>
    <x v="89"/>
    <s v="sd"/>
    <d v="2024-11-26T00:00:00"/>
    <s v="18:20"/>
    <x v="0"/>
    <x v="2"/>
    <x v="10"/>
    <x v="0"/>
    <x v="83"/>
    <x v="0"/>
  </r>
  <r>
    <n v="449823"/>
    <s v="Reclamo calidad de producto PLAZA NORTE: MALA PRESENTACIÓN ticket #449823"/>
    <s v="Tres leches clásica de chocolate 12p llegó con la cobertura chorreada    a pesar que estuvo refrigerada. Tienda indica que pueda ser un tema de perdida de frío. Se brinda cortesía."/>
    <s v="Patricia Hugo"/>
    <x v="3036"/>
    <s v="Alerta1 - Alerta2 - Alerta3"/>
    <x v="1"/>
    <s v="2400009103"/>
    <x v="0"/>
    <x v="20"/>
    <x v="0"/>
    <s v=""/>
    <s v="Tienda Vitrina"/>
    <s v="Mala presentación"/>
    <x v="1"/>
    <s v="sd"/>
    <d v="2024-11-26T00:00:00"/>
    <s v="16:44"/>
    <x v="0"/>
    <x v="1"/>
    <x v="10"/>
    <x v="0"/>
    <x v="83"/>
    <x v="0"/>
  </r>
  <r>
    <n v="449876"/>
    <s v="Llamada de 51993433527"/>
    <s v="30 minutos de tardanza  no viajó a inforest"/>
    <s v="Roxana Paz"/>
    <x v="3037"/>
    <s v="Alerta1"/>
    <x v="4"/>
    <s v="LAMAR-20241127-0001"/>
    <x v="8"/>
    <x v="1"/>
    <x v="11"/>
    <s v=""/>
    <s v="Sistema"/>
    <s v=""/>
    <x v="55"/>
    <s v="sd"/>
    <d v="2024-11-27T00:00:00"/>
    <s v="11:20"/>
    <x v="0"/>
    <x v="3"/>
    <x v="10"/>
    <x v="4"/>
    <x v="83"/>
    <x v="1"/>
  </r>
  <r>
    <n v="449914"/>
    <s v="Hola"/>
    <s v="Demoraron 15 minutos en entregarle su pedido  tienda no lo tenía listo por que no le salió a boleta  hicieron las consultas y se lo entregaron  se ofrece las disculpas del caso."/>
    <s v="Pedro Aguirre"/>
    <x v="3038"/>
    <s v="Alerta1"/>
    <x v="4"/>
    <s v="100314257"/>
    <x v="2"/>
    <x v="6"/>
    <x v="5"/>
    <s v=""/>
    <s v="Tienda Vitrina"/>
    <s v=""/>
    <x v="69"/>
    <s v="sd"/>
    <d v="2024-11-27T00:00:00"/>
    <s v="13:00-14:00"/>
    <x v="0"/>
    <x v="3"/>
    <x v="10"/>
    <x v="0"/>
    <x v="83"/>
    <x v="0"/>
  </r>
  <r>
    <n v="449930"/>
    <s v="Buenas tardes"/>
    <s v="Indica que realizo compra por pedidos ya  el pago fue generado por yape  no se visualizo un pedido en su aplicación  se le brinda informacion y deriva a su soporte"/>
    <s v="Carlos Jimenez Elera"/>
    <x v="3039"/>
    <s v=""/>
    <x v="5"/>
    <s v="SD"/>
    <x v="1"/>
    <x v="14"/>
    <x v="3"/>
    <s v=""/>
    <s v="Delivery agregadores"/>
    <s v=""/>
    <x v="105"/>
    <s v="SD"/>
    <d v="2024-11-26T00:00:00"/>
    <s v="SD"/>
    <x v="0"/>
    <x v="4"/>
    <x v="10"/>
    <x v="2"/>
    <x v="83"/>
    <x v="1"/>
  </r>
  <r>
    <n v="449940"/>
    <s v="Ha enviado una Imagen"/>
    <s v="reclama que su box llego en bolsa roja y no en lonchera roja.Se ofrece detalle por lo sucedido.Tienda menciona que no entraba el topper por eso enviaron en esa presentacion."/>
    <s v="Rocio"/>
    <x v="3040"/>
    <s v="Cortesía - Alerta1 - Alerta2"/>
    <x v="0"/>
    <s v="100314175"/>
    <x v="2"/>
    <x v="12"/>
    <x v="4"/>
    <s v="21.00"/>
    <s v="Tienda Vitrina"/>
    <s v=""/>
    <x v="50"/>
    <s v="sd"/>
    <d v="2024-11-27T00:00:00"/>
    <s v="14:00-15:00"/>
    <x v="0"/>
    <x v="0"/>
    <x v="10"/>
    <x v="0"/>
    <x v="83"/>
    <x v="0"/>
  </r>
  <r>
    <n v="450043"/>
    <s v="Hola Edith  según lo conversado telefónicamente le hago llegar este mensaje para poder atender su caso."/>
    <s v="compró varios productos  no le entregaron 1 jugo de naranja  se da aviso a tienda y se coordina envío."/>
    <s v="Edith"/>
    <x v="3041"/>
    <s v="Alerta1 - Alerta2 - Alerta3"/>
    <x v="0"/>
    <s v="2400071334"/>
    <x v="0"/>
    <x v="0"/>
    <x v="0"/>
    <s v=""/>
    <s v="Tienda Vitrina"/>
    <s v=""/>
    <x v="223"/>
    <s v="sd"/>
    <d v="2024-11-27T00:00:00"/>
    <s v="18:15"/>
    <x v="0"/>
    <x v="0"/>
    <x v="10"/>
    <x v="0"/>
    <x v="83"/>
    <x v="0"/>
  </r>
  <r>
    <n v="450089"/>
    <s v="Llamada de Herni Vidal"/>
    <s v="Indica que le estaban dando una carrot cake 12p  y quería versión navidad. Tienda indica que solo indicó carrot cake  cajera solo le mencionó la opción clásica cuando debió darle las 2 versiones por estar en campaña. Le entregan versión navidad."/>
    <s v="Herni Vidal"/>
    <x v="3042"/>
    <s v="Alerta1 - Alerta2 - Alerta3"/>
    <x v="3"/>
    <s v="2400138430"/>
    <x v="0"/>
    <x v="4"/>
    <x v="0"/>
    <s v=""/>
    <s v="Tienda Cajer@"/>
    <s v=""/>
    <x v="186"/>
    <s v="SD"/>
    <d v="2024-11-27T00:00:00"/>
    <s v="20:19"/>
    <x v="0"/>
    <x v="3"/>
    <x v="10"/>
    <x v="0"/>
    <x v="83"/>
    <x v="0"/>
  </r>
  <r>
    <n v="450106"/>
    <s v="Reclamo mala atención Dos de Mayo Ticket #450106"/>
    <s v="Indica que los chicos de tienda estaban mas pendientes de su cierre y le dieron prioridad a otros cliente que llegaron después"/>
    <s v="Carlos Magro "/>
    <x v="3043"/>
    <s v="Google MB 1 - Rating: 1 - Alerta1 - Alerta2"/>
    <x v="3"/>
    <s v="sd"/>
    <x v="0"/>
    <x v="13"/>
    <x v="2"/>
    <s v=""/>
    <s v="Tienda"/>
    <s v=""/>
    <x v="186"/>
    <s v="sd"/>
    <d v="2024-11-27T00:00:00"/>
    <s v="22:09"/>
    <x v="0"/>
    <x v="3"/>
    <x v="10"/>
    <x v="0"/>
    <x v="83"/>
    <x v="0"/>
  </r>
  <r>
    <n v="450190"/>
    <s v="Llamada de Kaled Carrillo"/>
    <s v="Indica que su pedido no figuraba en el sistema de mega plaza  tienda indica que no salió la comanda debido a ello entregaron el pedido tarde. Se valida en el sistema pedido facturado."/>
    <s v="Kaled"/>
    <x v="3044"/>
    <s v="ECommerce/webFalla"/>
    <x v="4"/>
    <s v="100314543"/>
    <x v="2"/>
    <x v="10"/>
    <x v="5"/>
    <s v=""/>
    <s v="Sistema"/>
    <s v=""/>
    <x v="104"/>
    <s v="SD"/>
    <d v="2024-11-28T00:00:00"/>
    <s v="12:00-13:00"/>
    <x v="0"/>
    <x v="3"/>
    <x v="10"/>
    <x v="4"/>
    <x v="83"/>
    <x v="1"/>
  </r>
  <r>
    <n v="450200"/>
    <s v="Hola buen día"/>
    <s v="Reclama que realizo un pedido por peya y pagaron con yape pero no aparece la orden en nuestro sistema.Soporte Peya les esta enviado a tienda para que puedan validar si ingreso su pedido.Se deriva a su soporte"/>
    <s v="Rosangella Carrasco"/>
    <x v="3045"/>
    <s v=""/>
    <x v="5"/>
    <s v="sd"/>
    <x v="1"/>
    <x v="15"/>
    <x v="3"/>
    <s v=""/>
    <s v="Delivery agregadores"/>
    <s v=""/>
    <x v="49"/>
    <s v="SD"/>
    <d v="2024-11-28T00:00:00"/>
    <s v="12:17"/>
    <x v="0"/>
    <x v="4"/>
    <x v="10"/>
    <x v="2"/>
    <x v="83"/>
    <x v="1"/>
  </r>
  <r>
    <n v="450203"/>
    <s v="Llamada de 51956909466"/>
    <s v="reclama que su pedido fue cancelado por agregador y no la llamaron  se deriva a soporte"/>
    <s v="Daniela Tandaypan Rodríguez"/>
    <x v="3046"/>
    <s v="sin reclamo a agregador"/>
    <x v="5"/>
    <s v="2198629172"/>
    <x v="1"/>
    <x v="17"/>
    <x v="1"/>
    <s v=""/>
    <s v="Delivery agregadores"/>
    <s v=""/>
    <x v="17"/>
    <s v="sd"/>
    <d v="2024-11-28T00:00:00"/>
    <s v="11:36"/>
    <x v="0"/>
    <x v="4"/>
    <x v="10"/>
    <x v="2"/>
    <x v="83"/>
    <x v="1"/>
  </r>
  <r>
    <n v="450208"/>
    <s v="Ha enviado una Imagen"/>
    <s v="Reclama que no llego el box picoteo  no salio en la comanda se envia el box faltante"/>
    <s v="Raquel"/>
    <x v="3047"/>
    <s v="factura - Alerta1 - Alerta2"/>
    <x v="0"/>
    <s v="100314298"/>
    <x v="2"/>
    <x v="3"/>
    <x v="11"/>
    <s v=""/>
    <s v="Tienda Vitrina"/>
    <s v=""/>
    <x v="18"/>
    <s v="SD"/>
    <d v="2024-11-28T00:00:00"/>
    <s v="12:00-13:00"/>
    <x v="0"/>
    <x v="0"/>
    <x v="10"/>
    <x v="0"/>
    <x v="83"/>
    <x v="0"/>
  </r>
  <r>
    <n v="450222"/>
    <s v="Llamada de 51990820538"/>
    <s v="Indica que no tomó la llamada del rt y no le entregaron su pedido. Rt le indicó que el pedido lo regresa a tienda. Se deriva a su soporte."/>
    <s v="Anette Guzman"/>
    <x v="3048"/>
    <s v="sin reclamo a agregador"/>
    <x v="5"/>
    <s v="2198624943"/>
    <x v="1"/>
    <x v="5"/>
    <x v="1"/>
    <s v=""/>
    <s v="SD"/>
    <s v=""/>
    <x v="34"/>
    <s v="sd"/>
    <d v="2024-11-28T00:00:00"/>
    <s v="10:11"/>
    <x v="0"/>
    <x v="4"/>
    <x v="10"/>
    <x v="1"/>
    <x v="83"/>
    <x v="1"/>
  </r>
  <r>
    <n v="450240"/>
    <s v="Hola"/>
    <s v="Reclama que el fudge del interior se sentía acido como vencido. Se valida que no hubo irregularidades con el producto. Por gesto se entregará una torta 12p. A espera de sus datos"/>
    <s v="Jonatan Vargas"/>
    <x v="3049"/>
    <s v="Alerta1 - Alerta2 - Alerta3"/>
    <x v="28"/>
    <s v="2400089702"/>
    <x v="0"/>
    <x v="10"/>
    <x v="0"/>
    <s v=""/>
    <s v="Sin responsable"/>
    <s v=""/>
    <x v="13"/>
    <s v="SD"/>
    <d v="2024-11-25T00:00:00"/>
    <s v="17:20"/>
    <x v="0"/>
    <x v="7"/>
    <x v="10"/>
    <x v="3"/>
    <x v="83"/>
    <x v="1"/>
  </r>
  <r>
    <n v="450301"/>
    <s v="Buenas tardes"/>
    <s v="Reclama que aun no ve su pedido en ruta y falta poco para finalizar el rango. se valida tardanza de 6 minutos en beetrack."/>
    <s v="Sarita Cáceres García"/>
    <x v="3050"/>
    <s v="Pedidos Fuera de hora"/>
    <x v="4"/>
    <s v="100314605"/>
    <x v="2"/>
    <x v="1"/>
    <x v="4"/>
    <s v=""/>
    <s v="Tienda Vitrina"/>
    <s v=""/>
    <x v="18"/>
    <s v="SD"/>
    <d v="2024-11-28T00:00:00"/>
    <s v="16:00-17:00"/>
    <x v="0"/>
    <x v="3"/>
    <x v="10"/>
    <x v="0"/>
    <x v="83"/>
    <x v="0"/>
  </r>
  <r>
    <n v="450315"/>
    <s v="Hola!"/>
    <s v="Reclama espera de 20 minutos en tienda para pick up. Tienda indica que si hubo retraso por equivocación al escuchar el número de pedido.Se pide disculpas por lo sucedido."/>
    <s v="Dayana Duran"/>
    <x v="3051"/>
    <s v="factura - Alerta1 - Alerta2"/>
    <x v="4"/>
    <s v="100314616"/>
    <x v="2"/>
    <x v="3"/>
    <x v="5"/>
    <s v=""/>
    <s v="Tienda Vitrina"/>
    <s v=""/>
    <x v="94"/>
    <s v="SD"/>
    <d v="2024-11-28T00:00:00"/>
    <s v="16:00-17:00"/>
    <x v="0"/>
    <x v="3"/>
    <x v="10"/>
    <x v="0"/>
    <x v="83"/>
    <x v="0"/>
  </r>
  <r>
    <n v="450333"/>
    <s v="Hola  he realizado un pedido de 12 empanadas de carne del maria almenara por pedidos ya  sin embargo están demorando demasiado"/>
    <s v="reclama 60 min de demora y cancelacion de pedido  se consulta con tienda y menciona que se debe al tiempo de activación y cantidad de empanadas  se le explica a la cliente."/>
    <s v="Yasmin Velasco"/>
    <x v="3052"/>
    <s v="sin reclamo a agregador"/>
    <x v="4"/>
    <s v="1356931126"/>
    <x v="1"/>
    <x v="2"/>
    <x v="3"/>
    <s v=""/>
    <s v="Tienda Vitrina"/>
    <s v=""/>
    <x v="57"/>
    <s v="sd"/>
    <d v="2024-11-28T00:00:00"/>
    <s v="17:41"/>
    <x v="0"/>
    <x v="3"/>
    <x v="10"/>
    <x v="0"/>
    <x v="83"/>
    <x v="0"/>
  </r>
  <r>
    <n v="450376"/>
    <s v="Hola"/>
    <s v="cliente reclama que solicito carrot cake 12pz y le llego torta de chocolate de 12pz  se revisa el pedido y el pedido entregado es el correcto.Se explica al cliente."/>
    <s v="Marlene Bunsen Alva"/>
    <x v="3053"/>
    <s v=""/>
    <x v="28"/>
    <s v="100314661"/>
    <x v="2"/>
    <x v="6"/>
    <x v="4"/>
    <s v=""/>
    <s v="Sin responsable"/>
    <s v=""/>
    <x v="34"/>
    <s v="SD"/>
    <d v="2024-11-28T00:00:00"/>
    <s v="18:00-19:00"/>
    <x v="0"/>
    <x v="7"/>
    <x v="10"/>
    <x v="3"/>
    <x v="83"/>
    <x v="1"/>
  </r>
  <r>
    <n v="450386"/>
    <s v="Hola"/>
    <s v="Reclama que algunas de las galletas de su kit de galletas han llegado rotas. Se le indica que los productos se entregan en  buen estado de tienda. Se brinda cortesía por cliente critico."/>
    <s v="Karla Valdez"/>
    <x v="3054"/>
    <s v="Cortesía - Alerta1 - Alerta2 - Alerta3"/>
    <x v="28"/>
    <s v="2400090754"/>
    <x v="0"/>
    <x v="8"/>
    <x v="0"/>
    <s v=""/>
    <s v="Sin responsable"/>
    <s v=""/>
    <x v="224"/>
    <s v="SD"/>
    <d v="2024-11-28T00:00:00"/>
    <s v="16:00"/>
    <x v="0"/>
    <x v="7"/>
    <x v="10"/>
    <x v="3"/>
    <x v="83"/>
    <x v="1"/>
  </r>
  <r>
    <n v="450395"/>
    <s v="Llamada de Mario"/>
    <s v="Reclama que realizo un pedido por peya y pagaron con yape pero no aparece la orden en nuestro sistema.Soporte Peya les esta enviado a tienda para que puedan validar si ingreso su pedido.Se deriva a su soporte"/>
    <s v="Mario"/>
    <x v="3055"/>
    <s v=""/>
    <x v="5"/>
    <s v="sd"/>
    <x v="1"/>
    <x v="14"/>
    <x v="3"/>
    <s v=""/>
    <s v="Delivery agregadores"/>
    <s v=""/>
    <x v="4"/>
    <s v="sd"/>
    <d v="2024-11-28T00:00:00"/>
    <s v="SD"/>
    <x v="0"/>
    <x v="4"/>
    <x v="10"/>
    <x v="2"/>
    <x v="83"/>
    <x v="1"/>
  </r>
  <r>
    <n v="450429"/>
    <s v="Hola Camila   nos comunicamos de Maria Almenara  con relación a una consulta sobre tu pedido efectuado.  En caso no puedas atendernos por esta vía  puedes  comunicarte con nosotros al 6429751. Que tengas un dulce día!"/>
    <s v="reclama que la porcion de cheescake de maracuya es excesivamente pequeña  se valida que la porción esta conforme  se le brinda un detalle de una porción por ser cliente frecuente."/>
    <s v="Camila Miranda"/>
    <x v="3056"/>
    <s v="Cortesía - sin reclamo a agregador - Alerta1"/>
    <x v="28"/>
    <s v="1357336901"/>
    <x v="1"/>
    <x v="13"/>
    <x v="3"/>
    <s v=""/>
    <s v="Sin responsable"/>
    <s v=""/>
    <x v="18"/>
    <s v="SD"/>
    <d v="2024-11-28T00:00:00"/>
    <s v="21:51"/>
    <x v="0"/>
    <x v="7"/>
    <x v="10"/>
    <x v="3"/>
    <x v="83"/>
    <x v="1"/>
  </r>
  <r>
    <n v="450436"/>
    <s v="Hola Margarita  según lo conversado telefónicamente le hago llegar este mensaje para poder atender su caso."/>
    <s v="Indica que su mini pollo box no le llego  pero no cuenta con evidencias y las enviara en la noche. Tienda menciona que se entrego el pedido completo se valida en las cámaras. Se explica a cliente."/>
    <s v="Margarita Gaspar Hinostroza"/>
    <x v="3057"/>
    <s v="Alerta1"/>
    <x v="28"/>
    <s v="100314485"/>
    <x v="2"/>
    <x v="19"/>
    <x v="4"/>
    <s v=""/>
    <s v="Sin responsable"/>
    <s v=""/>
    <x v="92"/>
    <s v="sd"/>
    <d v="2024-11-28T00:00:00"/>
    <s v="18:00-19:00"/>
    <x v="0"/>
    <x v="7"/>
    <x v="10"/>
    <x v="3"/>
    <x v="83"/>
    <x v="1"/>
  </r>
  <r>
    <n v="450443"/>
    <s v="Llamada de 51929809667"/>
    <s v="pedido programado de 08:00-09:00  tienda no creo guía y no lo tenia mapeado   pedido con demora en entrega de 20 minutos."/>
    <s v="Mariana Alvarado"/>
    <x v="3058"/>
    <s v=""/>
    <x v="4"/>
    <s v="2400093728"/>
    <x v="0"/>
    <x v="1"/>
    <x v="4"/>
    <s v=""/>
    <s v="Tienda Cajer@"/>
    <s v=""/>
    <x v="225"/>
    <s v="SD"/>
    <d v="2024-11-29T00:00:00"/>
    <s v="08:00-09:00"/>
    <x v="0"/>
    <x v="3"/>
    <x v="10"/>
    <x v="0"/>
    <x v="83"/>
    <x v="0"/>
  </r>
  <r>
    <n v="450552"/>
    <s v="Llamada de 51979238887"/>
    <s v="cliente reclama que no recibió su pedido su torta de chocolate 12pz  se consulta con motorizado y envia pruebas de entrega  llamamos al cliente y confirma que si tenían el pedido"/>
    <s v="Grizzelli Danae Grajeda Miranda"/>
    <x v="3059"/>
    <s v=""/>
    <x v="28"/>
    <s v="100314798"/>
    <x v="2"/>
    <x v="3"/>
    <x v="4"/>
    <s v=""/>
    <s v="Sin responsable"/>
    <s v=""/>
    <x v="13"/>
    <s v="sd"/>
    <d v="2024-11-29T00:00:00"/>
    <s v="13:00-14:00"/>
    <x v="0"/>
    <x v="7"/>
    <x v="10"/>
    <x v="3"/>
    <x v="83"/>
    <x v="1"/>
  </r>
  <r>
    <n v="450588"/>
    <s v="Llamada de 51980364478"/>
    <s v="2 hora de tardanza porque tienda olvido mandar a crear la guia. Se ofrecen disculpas  cliente va a recoger el producto porque no quiere esperar más  tienda brinda cortesía."/>
    <s v="Gloria Gagliardi"/>
    <x v="3060"/>
    <s v="Alerta1 - Alerta2 - Alerta3"/>
    <x v="4"/>
    <s v="2400065105"/>
    <x v="0"/>
    <x v="2"/>
    <x v="0"/>
    <s v=""/>
    <s v="Tienda Vitrina"/>
    <s v=""/>
    <x v="22"/>
    <s v="SD"/>
    <d v="2024-11-29T00:00:00"/>
    <s v="13:00-14:00"/>
    <x v="0"/>
    <x v="3"/>
    <x v="10"/>
    <x v="0"/>
    <x v="83"/>
    <x v="0"/>
  </r>
  <r>
    <n v="450605"/>
    <s v="Buenas tardes"/>
    <s v="reclama que no le llego la dedicatoria  se envia dedicatoria con alfajor personal de cortesia."/>
    <s v="Karina Zavala"/>
    <x v="3061"/>
    <s v="Cortesía - Alerta1 - Alerta2"/>
    <x v="8"/>
    <s v="100314821"/>
    <x v="2"/>
    <x v="19"/>
    <x v="4"/>
    <s v=""/>
    <s v="Tienda Vitrina"/>
    <s v=""/>
    <x v="186"/>
    <s v="sd"/>
    <d v="2024-11-29T00:00:00"/>
    <s v="15:00-16:00"/>
    <x v="0"/>
    <x v="0"/>
    <x v="10"/>
    <x v="0"/>
    <x v="83"/>
    <x v="0"/>
  </r>
  <r>
    <n v="450622"/>
    <s v="Buenas tardes quería saber donde me puedo comunicar con servicio al cliente"/>
    <s v="indica que sus productos llegaron con mala presentación   se valida que fue por movimiento  se deriva a su soporte."/>
    <s v="Nadia Milagros Velaochaga Campos"/>
    <x v="3062"/>
    <s v="sin reclamo a agregador - Alerta1 - Alerta2 - Alerta3"/>
    <x v="5"/>
    <s v="2198730936"/>
    <x v="1"/>
    <x v="12"/>
    <x v="1"/>
    <s v=""/>
    <s v="Delivery agregadores"/>
    <s v=""/>
    <x v="18"/>
    <s v="SD"/>
    <d v="2024-11-29T00:00:00"/>
    <s v="15:13"/>
    <x v="0"/>
    <x v="4"/>
    <x v="10"/>
    <x v="2"/>
    <x v="83"/>
    <x v="1"/>
  </r>
  <r>
    <n v="450641"/>
    <s v="FEEDBACK RECLAMO DELIVERY PROPIO TIENDA ARAMBURU #450641"/>
    <s v="El driver entregó boleta de compra evidenciando los datos del cliente comprador y había solicitado que no se indique quién lo enviaba.Se pide disculpas"/>
    <s v="Vanessa Guerra"/>
    <x v="3063"/>
    <s v=""/>
    <x v="10"/>
    <s v="100314936"/>
    <x v="2"/>
    <x v="3"/>
    <x v="11"/>
    <s v=""/>
    <s v="Delivery MA"/>
    <s v=""/>
    <x v="55"/>
    <s v="SD"/>
    <d v="2024-11-29T00:00:00"/>
    <s v="16:00-17:00"/>
    <x v="0"/>
    <x v="6"/>
    <x v="10"/>
    <x v="5"/>
    <x v="83"/>
    <x v="0"/>
  </r>
  <r>
    <n v="450681"/>
    <s v="Llamada a 51961280840"/>
    <s v="cliente reclama que su pedido llego movido  no tiene foto del producto recibido  se agradece feedback"/>
    <s v="Carlos Cueto Pareja"/>
    <x v="3064"/>
    <s v="factura"/>
    <x v="28"/>
    <s v="100314583"/>
    <x v="2"/>
    <x v="1"/>
    <x v="4"/>
    <s v=""/>
    <s v="Sin responsable"/>
    <s v=""/>
    <x v="128"/>
    <s v="sd"/>
    <d v="2024-11-29T00:00:00"/>
    <s v="14:00 - 15:00"/>
    <x v="0"/>
    <x v="7"/>
    <x v="10"/>
    <x v="3"/>
    <x v="83"/>
    <x v="1"/>
  </r>
  <r>
    <n v="450740"/>
    <s v="Reclamo calidad de producto Arenales: Mala presentación ticket #450740"/>
    <s v="Reclama que su el empaque sapito de su torta de chocolate llegó manchada de chocolate.Se agradece comunicacion."/>
    <s v="Jorge"/>
    <x v="3065"/>
    <s v="sin reclamo a agregador - Alerta1 - Alerta2"/>
    <x v="1"/>
    <s v="1358051502"/>
    <x v="2"/>
    <x v="18"/>
    <x v="3"/>
    <s v=""/>
    <s v="Delivery agregadores"/>
    <s v="Mala presentación"/>
    <x v="7"/>
    <s v="SD"/>
    <d v="2024-11-29T00:00:00"/>
    <s v="15:59"/>
    <x v="0"/>
    <x v="1"/>
    <x v="10"/>
    <x v="2"/>
    <x v="83"/>
    <x v="1"/>
  </r>
  <r>
    <n v="450741"/>
    <s v="Buenas noches  Jr. Daniel Alomia Robles 250 Condómino El Prado  Surco"/>
    <s v="cliente reclama que su pedido no llega a la direccion  se revisa que cliente coloco incorrecta la direccion  aramburu vende el producto y ahora sale de encalada con guia de cortesia por cliente critico."/>
    <s v="Sofia"/>
    <x v="3066"/>
    <s v="Cortesía - no comprador - factura - Alerta1 - Alerta2"/>
    <x v="28"/>
    <s v="100314998"/>
    <x v="2"/>
    <x v="3"/>
    <x v="4"/>
    <s v=""/>
    <s v="Sin responsable"/>
    <s v=""/>
    <x v="11"/>
    <s v="sd"/>
    <d v="2024-11-29T00:00:00"/>
    <s v="19:00-21:00"/>
    <x v="0"/>
    <x v="7"/>
    <x v="10"/>
    <x v="3"/>
    <x v="83"/>
    <x v="1"/>
  </r>
  <r>
    <n v="450745"/>
    <s v="Atención libro de reclamos"/>
    <s v="MAAL-001-0978 reclama mala presentacion en su carrot cake 12 pz ya que esta aplastada de un lado  se cordina envio de nueva torta en la fecha indicada por el cliente 13-12."/>
    <s v="Karyn Reyna Ocampo"/>
    <x v="3067"/>
    <s v="Libro de reclamaciones - Cortesía"/>
    <x v="16"/>
    <s v="SD"/>
    <x v="0"/>
    <x v="18"/>
    <x v="0"/>
    <s v=""/>
    <s v="Producción"/>
    <s v="Mala presentación"/>
    <x v="16"/>
    <s v="sd"/>
    <d v="2024-11-28T00:00:00"/>
    <s v="17:00-18:00"/>
    <x v="1"/>
    <x v="1"/>
    <x v="10"/>
    <x v="1"/>
    <x v="83"/>
    <x v="1"/>
  </r>
  <r>
    <n v="450891"/>
    <s v="Hola Patricia  según lo conversado telefónicamente le hago llegar este mensaje para poder atender su caso."/>
    <s v="Reclama tableta de chocolate incompleta  faltaba el número 1000 y no le llegó tarjeta impresa. Tienda envía imagen que no le aparece tarj impresa e indica que en la comanda solo salió gracias. Se coordina envío."/>
    <s v="Patricia Ramos"/>
    <x v="3068"/>
    <s v=""/>
    <x v="14"/>
    <s v="100314757"/>
    <x v="2"/>
    <x v="2"/>
    <x v="5"/>
    <s v=""/>
    <s v="Tienda Vitrina"/>
    <s v=""/>
    <x v="186"/>
    <s v="sd"/>
    <d v="2024-11-30T00:00:00"/>
    <s v="12:00-13:00"/>
    <x v="0"/>
    <x v="0"/>
    <x v="10"/>
    <x v="0"/>
    <x v="83"/>
    <x v="0"/>
  </r>
  <r>
    <n v="450907"/>
    <s v="Hola  buena stardes"/>
    <s v="indica un producto faltante love box clásico  se valida que tienda no coloco la boleta a los 2 productos  creo confusión al driver que regreso a sede a verificar  se coordina el envió del producto faltante"/>
    <s v="Evelyn"/>
    <x v="3069"/>
    <s v=""/>
    <x v="0"/>
    <s v="100315069"/>
    <x v="2"/>
    <x v="17"/>
    <x v="4"/>
    <s v=""/>
    <s v="Tienda Vitrina"/>
    <s v=""/>
    <x v="11"/>
    <s v="SD"/>
    <d v="2024-11-30T00:00:00"/>
    <s v="16.00-17.00"/>
    <x v="0"/>
    <x v="0"/>
    <x v="10"/>
    <x v="0"/>
    <x v="83"/>
    <x v="0"/>
  </r>
  <r>
    <n v="450932"/>
    <s v="Reclamo elemento extraño San Miguel -  Pelo - ticket #450932"/>
    <s v="Indica que encontró un pelo dentro de la torta de chocolate  tienda indica que si es dentro del keke es de planta  se envia cortesía"/>
    <s v="Luis Milla"/>
    <x v="3070"/>
    <s v="Cortesía - Alerta1 - Alerta2 - Alerta3"/>
    <x v="15"/>
    <s v="100315247"/>
    <x v="2"/>
    <x v="4"/>
    <x v="4"/>
    <s v=""/>
    <s v="Producción"/>
    <s v="Cabello"/>
    <x v="7"/>
    <s v="sd"/>
    <d v="2024-11-30T00:00:00"/>
    <s v="17:00-18:00"/>
    <x v="0"/>
    <x v="1"/>
    <x v="10"/>
    <x v="1"/>
    <x v="83"/>
    <x v="1"/>
  </r>
  <r>
    <n v="450938"/>
    <s v="Reclamo mala atención SAN MIGUEL Ticket 450938"/>
    <s v="Reclama que le hicieron esperar más de 20min  que le tomaban la orden y después de un rato regresaban a la mesa a decirle que ninguno de los productos que pedía tenia stock. Se agradece feedack. Tienda indicó que estaban en rush."/>
    <s v="Daniela Castro"/>
    <x v="3071"/>
    <s v="HON - Alerta1"/>
    <x v="3"/>
    <s v="sd"/>
    <x v="0"/>
    <x v="4"/>
    <x v="2"/>
    <s v=""/>
    <s v="Tienda Meser@"/>
    <s v=""/>
    <x v="186"/>
    <s v="sd"/>
    <d v="2024-11-30T00:00:00"/>
    <s v="17:00-18:00"/>
    <x v="0"/>
    <x v="3"/>
    <x v="10"/>
    <x v="0"/>
    <x v="83"/>
    <x v="0"/>
  </r>
  <r>
    <n v="450954"/>
    <s v="Hola Joshep  nos comunicamos de Maria Almenara  con relación a una consulta sobre tu pedido efectuado.  En caso no puedas atendernos por esta vía  puedes  comunicarte con nosotros al 6429751. Que tengas un dulce día!"/>
    <s v="reclama que lo trataron mal  cliente indica que no se acercado a realizar alguna compra o colocar un comentario  menciona que seguro se equivocaron de numero"/>
    <s v="Joshep"/>
    <x v="3072"/>
    <s v="HON"/>
    <x v="3"/>
    <s v="sd"/>
    <x v="0"/>
    <x v="3"/>
    <x v="6"/>
    <s v=""/>
    <s v="SD"/>
    <s v=""/>
    <x v="186"/>
    <s v="sd"/>
    <d v="2024-11-30T00:00:00"/>
    <s v="17:56"/>
    <x v="0"/>
    <x v="3"/>
    <x v="10"/>
    <x v="1"/>
    <x v="83"/>
    <x v="0"/>
  </r>
  <r>
    <n v="450975"/>
    <s v="Hola Maria. Te saluda Gabriela  según lo conversado telefónicamente le hago llegar este mensaje para poder atender su caso."/>
    <s v="Reclama  que su entrega era para las 6:25pm  pero hasta ahora sigue esperando y que el keke estaba seco Tienda indica que no se tuvieron demoras. Se verifica que el rt estuvo en tienda más de 30 min aprox. Se agradece feedback."/>
    <s v="Maria Vega"/>
    <x v="3073"/>
    <s v="sin reclamo a agregador"/>
    <x v="4"/>
    <s v="1359730267"/>
    <x v="1"/>
    <x v="6"/>
    <x v="3"/>
    <s v=""/>
    <s v="Tienda Vitrina"/>
    <s v=""/>
    <x v="18"/>
    <s v="sd"/>
    <d v="2024-11-30T00:00:00"/>
    <s v="18:25"/>
    <x v="0"/>
    <x v="3"/>
    <x v="10"/>
    <x v="0"/>
    <x v="83"/>
    <x v="0"/>
  </r>
  <r>
    <n v="450980"/>
    <s v="Hola Teofilo  según lo conversado telefónicamente le hago llegar este mensaje para poder atender su caso."/>
    <s v="1 hora de retraso  se ofrecen disculpas"/>
    <s v="Teofilo Alania"/>
    <x v="3074"/>
    <s v=""/>
    <x v="4"/>
    <s v="2400138418"/>
    <x v="0"/>
    <x v="4"/>
    <x v="4"/>
    <s v=""/>
    <s v="Tienda Supervisor"/>
    <s v=""/>
    <x v="16"/>
    <s v="sd"/>
    <d v="2024-11-30T00:00:00"/>
    <s v="18:00-19:00"/>
    <x v="0"/>
    <x v="3"/>
    <x v="10"/>
    <x v="0"/>
    <x v="83"/>
    <x v="0"/>
  </r>
  <r>
    <n v="451014"/>
    <s v="FEEDBACK RECLAMO PEDIDO EQUIVOCADO TIENDALA MOLINA #451014"/>
    <s v="Se acercó a tienda a recoger su pedido y le indicaron que por error se lo entregaron a otra persona. Se ofrece disculpa. Tienda enviará el pedido por delivery  más una cortesía"/>
    <s v="Jessica Maldonado"/>
    <x v="3075"/>
    <s v="Cortesía"/>
    <x v="3"/>
    <s v="2400072048"/>
    <x v="0"/>
    <x v="0"/>
    <x v="0"/>
    <s v=""/>
    <s v="Tienda Vitrina"/>
    <s v=""/>
    <x v="186"/>
    <s v="sd"/>
    <d v="2024-11-30T00:00:00"/>
    <s v="20:01"/>
    <x v="0"/>
    <x v="3"/>
    <x v="10"/>
    <x v="0"/>
    <x v="83"/>
    <x v="0"/>
  </r>
  <r>
    <n v="451019"/>
    <s v="LIBRO DE RECLAMOS  MAAL-001-0979 mala atención SAN MIGUEL Ticket 451019"/>
    <s v="MAAL-001-097 9 reclama que la cajera de forma despota no le quiso atender indicando que no había stock  luego de ello se le preparó la orden. Tienda indica que al consultar a cocina le confirmaron el stock"/>
    <s v="Zarelly Abanto"/>
    <x v="3076"/>
    <s v="Libro de reclamaciones - Contacto fuera de horario - Alerta1 - Alerta2 - Alerta3"/>
    <x v="12"/>
    <s v="2400139644"/>
    <x v="0"/>
    <x v="4"/>
    <x v="0"/>
    <s v=""/>
    <s v="Tienda Cajer@"/>
    <s v=""/>
    <x v="186"/>
    <s v="sd"/>
    <d v="2024-12-01T00:00:00"/>
    <s v="09:55"/>
    <x v="1"/>
    <x v="3"/>
    <x v="10"/>
    <x v="0"/>
    <x v="83"/>
    <x v="0"/>
  </r>
  <r>
    <n v="451020"/>
    <s v="Que pésimo servicio que llegue su torta en muy mal estado! Y es cumpleaños de mi amiga"/>
    <s v="Movimiento  nos da el número de la cliente compradora para llamarla y atender lo sucedido."/>
    <s v="Laura Gómez"/>
    <x v="3077"/>
    <s v="Contacto fuera de horario - con reclamo a agregador"/>
    <x v="5"/>
    <s v="2198869257"/>
    <x v="1"/>
    <x v="9"/>
    <x v="1"/>
    <s v=""/>
    <s v="Delivery agregadores"/>
    <s v=""/>
    <x v="226"/>
    <s v="sd"/>
    <d v="2024-11-30T00:00:00"/>
    <s v="20:18"/>
    <x v="0"/>
    <x v="4"/>
    <x v="10"/>
    <x v="2"/>
    <x v="83"/>
    <x v="1"/>
  </r>
  <r>
    <n v="451027"/>
    <s v="Buenos días"/>
    <s v="Pidió que su pedido 100315159  se envíe con el pedido 100315220  tienda nos dio el ok sin embargo le faltó a la cliente una minibruselina vainilla y fresas y lonchera de conos. Se coordina envío."/>
    <s v="Lina Arellanos"/>
    <x v="3078"/>
    <s v="Alerta1 - Alerta2 - Alerta3"/>
    <x v="0"/>
    <s v="100315159"/>
    <x v="2"/>
    <x v="3"/>
    <x v="4"/>
    <m/>
    <s v="Tienda Supervisor"/>
    <s v=""/>
    <x v="18"/>
    <s v="sd"/>
    <d v="2024-12-01T00:00:00"/>
    <s v="08:00-09:00"/>
    <x v="0"/>
    <x v="0"/>
    <x v="11"/>
    <x v="0"/>
    <x v="83"/>
    <x v="0"/>
  </r>
  <r>
    <n v="451041"/>
    <s v="FEEDBACK RECLAMO DELIVERY PROPIO TIENDA DOS DE MAYO #451041"/>
    <s v="No llegó su minipollo box  se informa a tienda para el envío  driver hizo entrega errada a otro pedido. Tienda enviará pedido."/>
    <s v="Antenor Luis Palacios Dias"/>
    <x v="3079"/>
    <s v="Alerta1 - Alerta2 - Alerta3"/>
    <x v="10"/>
    <s v="100314845"/>
    <x v="2"/>
    <x v="13"/>
    <x v="4"/>
    <m/>
    <s v="Delivery MA"/>
    <s v=""/>
    <x v="92"/>
    <s v="EISLERMARIN-DANKE"/>
    <d v="2024-12-01T00:00:00"/>
    <s v="08:00-09:00"/>
    <x v="0"/>
    <x v="6"/>
    <x v="11"/>
    <x v="5"/>
    <x v="83"/>
    <x v="0"/>
  </r>
  <r>
    <n v="451070"/>
    <s v="Llamada de karina castilla"/>
    <s v="Su pedido no fue entregado  se valida que salió de tienda. Se deriva a su canal de compra."/>
    <s v="Karina Castilla"/>
    <x v="3080"/>
    <s v="sin reclamo a agregador - Alerta1"/>
    <x v="5"/>
    <s v="2198905929"/>
    <x v="1"/>
    <x v="13"/>
    <x v="1"/>
    <m/>
    <s v="Delivery agregadores"/>
    <s v=""/>
    <x v="18"/>
    <s v="sd"/>
    <d v="2024-12-01T00:00:00"/>
    <s v="09:11"/>
    <x v="0"/>
    <x v="4"/>
    <x v="11"/>
    <x v="2"/>
    <x v="83"/>
    <x v="1"/>
  </r>
  <r>
    <n v="451118"/>
    <s v="Ha enviado una Imagen: Pago de una bruuselina de fres a grande"/>
    <s v="cliente reclama que le cobraron y que no le aparece compra exitosa  se revisa que el dinero no ingreso  se informa al cliente"/>
    <s v="Angelina"/>
    <x v="3081"/>
    <s v=""/>
    <x v="28"/>
    <s v="100315379"/>
    <x v="2"/>
    <x v="9"/>
    <x v="4"/>
    <m/>
    <s v="Sin responsable"/>
    <s v=""/>
    <x v="186"/>
    <s v="sd"/>
    <d v="2024-12-01T00:00:00"/>
    <s v="11:00-12:00"/>
    <x v="0"/>
    <x v="7"/>
    <x v="11"/>
    <x v="3"/>
    <x v="83"/>
    <x v="1"/>
  </r>
  <r>
    <n v="451126"/>
    <s v="Hola Marianela  nos comunicamos de Maria Almenara  con relación a una consulta sobre tu pedido efectuado.  En caso no puedas atendernos por esta vía  puedes  comunicarte con nosotros al 6429751. Que tengas un dulce día!"/>
    <s v="Se llama al cliente para informar demora y que pedido se estara enviando con rappicargo  tnda indica que driver de MA llego y harán el envío generando más atraso en el pedido. Tardanza de 30 min."/>
    <s v="Marianela"/>
    <x v="3082"/>
    <s v="Pedidos Fuera de hora - Alerta1 - Alerta2 - Alerta3"/>
    <x v="4"/>
    <s v="100315027"/>
    <x v="2"/>
    <x v="8"/>
    <x v="4"/>
    <m/>
    <s v="Delivery MA"/>
    <s v=""/>
    <x v="13"/>
    <s v="sd"/>
    <d v="2024-12-01T00:00:00"/>
    <s v="13:00-14:00"/>
    <x v="0"/>
    <x v="3"/>
    <x v="11"/>
    <x v="5"/>
    <x v="83"/>
    <x v="0"/>
  </r>
  <r>
    <n v="451131"/>
    <s v="Buenas tardes"/>
    <s v="cliente reclama demora en su pedido  llegamos con 30 minutos de retraso  se hace seguimiento del pedido entregado 02:20 pm teniendo rango de 13:00-14:00"/>
    <s v="Carlos Vidal Lujan"/>
    <x v="3083"/>
    <s v="Pedidos Fuera de hora - Alerta1 - Alerta2"/>
    <x v="4"/>
    <s v="100315364"/>
    <x v="2"/>
    <x v="8"/>
    <x v="9"/>
    <m/>
    <s v="Delivery MA"/>
    <s v=""/>
    <x v="18"/>
    <s v="sd"/>
    <d v="2024-12-01T00:00:00"/>
    <s v="13:00-14:00"/>
    <x v="0"/>
    <x v="3"/>
    <x v="11"/>
    <x v="5"/>
    <x v="83"/>
    <x v="0"/>
  </r>
  <r>
    <n v="451138"/>
    <s v="Llamada a 51995258582"/>
    <s v="Movimiento  se deriva al cliente a su soporte"/>
    <s v="Alejandra"/>
    <x v="3084"/>
    <s v="con reclamo a agregador"/>
    <x v="5"/>
    <s v="2198869257"/>
    <x v="1"/>
    <x v="9"/>
    <x v="1"/>
    <m/>
    <s v="Delivery agregadores"/>
    <s v=""/>
    <x v="227"/>
    <s v="SD"/>
    <d v="2024-12-01T00:00:00"/>
    <s v="20:18"/>
    <x v="0"/>
    <x v="4"/>
    <x v="11"/>
    <x v="2"/>
    <x v="83"/>
    <x v="1"/>
  </r>
  <r>
    <n v="451139"/>
    <s v="Hola 🥹 pedimos una blue velvet y nos ha llegado toda movida"/>
    <s v="Movimiento  se deriva al cliente a su soporte"/>
    <s v="Milagros Aguilar Salvador"/>
    <x v="3085"/>
    <s v="con reclamo a agregador"/>
    <x v="5"/>
    <s v="1360921721"/>
    <x v="1"/>
    <x v="10"/>
    <x v="3"/>
    <m/>
    <s v="Delivery agregadores"/>
    <s v=""/>
    <x v="26"/>
    <s v="sd"/>
    <d v="2024-12-01T00:00:00"/>
    <s v="12:29"/>
    <x v="0"/>
    <x v="4"/>
    <x v="11"/>
    <x v="2"/>
    <x v="83"/>
    <x v="1"/>
  </r>
  <r>
    <n v="451153"/>
    <s v="Procedo a enviar las capturas"/>
    <s v="reclama que se le realizó dos cobros en su compra presencial  se valida con tienda que el primer pago no pasó  se le explica a la cliente y se deriva con su banco"/>
    <s v="Linda Loarte Figueroa"/>
    <x v="3086"/>
    <s v="Alerta1"/>
    <x v="28"/>
    <s v="sd"/>
    <x v="0"/>
    <x v="19"/>
    <x v="0"/>
    <m/>
    <s v="Sin responsable"/>
    <s v=""/>
    <x v="13"/>
    <s v="sd"/>
    <d v="2024-12-01T00:00:00"/>
    <s v="13:00"/>
    <x v="0"/>
    <x v="7"/>
    <x v="11"/>
    <x v="3"/>
    <x v="83"/>
    <x v="1"/>
  </r>
  <r>
    <n v="451155"/>
    <s v=""/>
    <s v="Pidió que su pedido 100315341  love box PICKUP se envíe con su 100314407  (Super box)  MINI CUBANITO BOX  / DELIVERY  tienda dió ok pero no lo envió. Se coordina envió por tienda"/>
    <s v="Sonia Talledo"/>
    <x v="3087"/>
    <s v=""/>
    <x v="0"/>
    <s v="100315341"/>
    <x v="2"/>
    <x v="4"/>
    <x v="4"/>
    <m/>
    <s v="Tienda Supervisor"/>
    <s v=""/>
    <x v="11"/>
    <s v="sd"/>
    <d v="2024-12-01T00:00:00"/>
    <s v="15:00-16:00"/>
    <x v="0"/>
    <x v="0"/>
    <x v="11"/>
    <x v="0"/>
    <x v="83"/>
    <x v="0"/>
  </r>
  <r>
    <n v="451159"/>
    <s v="Reclamo mala atención La marina Ticket  #451159"/>
    <s v="Pedido ingreso alas 15:26 programado dentro del rango de 16:00 a 17:00  tienda solicitada el cambio de horario  para al activación del producto crocante de manzana"/>
    <s v="Diego Alonso Cebrian Valdiviezo"/>
    <x v="3088"/>
    <s v="Alerta1"/>
    <x v="3"/>
    <s v="100315402"/>
    <x v="2"/>
    <x v="12"/>
    <x v="4"/>
    <m/>
    <s v="Tienda Vitrina"/>
    <s v=""/>
    <x v="186"/>
    <s v="SD"/>
    <d v="2024-12-01T00:00:00"/>
    <s v="16:00-17:00"/>
    <x v="0"/>
    <x v="3"/>
    <x v="11"/>
    <x v="0"/>
    <x v="83"/>
    <x v="0"/>
  </r>
  <r>
    <n v="451177"/>
    <s v="Hola Ana   nos comunicamos de Maria Almenara  con relación a una consulta sobre tu pedido efectuado.  En caso no puedas atendernos por esta vía  puedes  comunicarte con nosotros al 6429751. Que tengas un dulce día!"/>
    <s v="Reclama que el frosting de la carrot cake está muy dulce. Se valida con tienda que los sabores están dentro del standard"/>
    <s v="Ana Landa"/>
    <x v="3089"/>
    <s v="no comprador"/>
    <x v="28"/>
    <s v="100315406"/>
    <x v="2"/>
    <x v="19"/>
    <x v="4"/>
    <m/>
    <s v="Sin responsable"/>
    <s v=""/>
    <x v="16"/>
    <s v="SD"/>
    <d v="2024-12-01T00:00:00"/>
    <s v="17:00-18:00"/>
    <x v="0"/>
    <x v="7"/>
    <x v="11"/>
    <x v="3"/>
    <x v="83"/>
    <x v="1"/>
  </r>
  <r>
    <n v="451178"/>
    <s v="Hola !  según lo conversado telefónicamente le hago llegar este mensaje para poder atender su caso."/>
    <s v="Realizo un pedido por rappi y no le llego 2 alfajores  se consulta con tienda e indican que pedido salió completo  se deriva agregador"/>
    <s v="Masiel Ortiz Zavala"/>
    <x v="3090"/>
    <s v="sin reclamo a agregador"/>
    <x v="5"/>
    <s v="2198954173"/>
    <x v="1"/>
    <x v="15"/>
    <x v="1"/>
    <m/>
    <s v="Delivery agregadores"/>
    <s v=""/>
    <x v="89"/>
    <s v="sd"/>
    <d v="2024-12-01T00:00:00"/>
    <s v="15:45"/>
    <x v="0"/>
    <x v="4"/>
    <x v="11"/>
    <x v="2"/>
    <x v="83"/>
    <x v="1"/>
  </r>
  <r>
    <n v="451188"/>
    <s v="FEEDBACK RECLAMO DELIVERY PROPIO TIENDA ENCALADA # 451188"/>
    <s v="cliente reclama movimiento en la entrega de su pedido por Ecommerce  ofrecemos disculpas al cliente y se le    indica que lo reforzaremos al interno  se ofrece cortesia porcion de carrot cake"/>
    <s v="Marianela"/>
    <x v="3091"/>
    <s v="Cortesía"/>
    <x v="10"/>
    <s v="100315027"/>
    <x v="2"/>
    <x v="8"/>
    <x v="9"/>
    <m/>
    <s v="Rappi Cargo"/>
    <s v=""/>
    <x v="13"/>
    <s v="sd"/>
    <d v="2024-12-01T00:00:00"/>
    <s v="13:00-14:00"/>
    <x v="0"/>
    <x v="6"/>
    <x v="11"/>
    <x v="5"/>
    <x v="83"/>
    <x v="0"/>
  </r>
  <r>
    <n v="451204"/>
    <s v="Llamada de Jorge Alonso"/>
    <s v="Indica que está esperando 20 min la entrega de su pedido. No brinda informacion"/>
    <s v="Jorge"/>
    <x v="3092"/>
    <s v="Alerta1 - Alerta2 - Alerta3"/>
    <x v="28"/>
    <s v="SD"/>
    <x v="5"/>
    <x v="9"/>
    <x v="8"/>
    <m/>
    <s v="Sin responsable"/>
    <s v=""/>
    <x v="18"/>
    <s v="SD"/>
    <d v="2024-12-01T00:00:00"/>
    <s v="SD"/>
    <x v="0"/>
    <x v="7"/>
    <x v="11"/>
    <x v="3"/>
    <x v="83"/>
    <x v="1"/>
  </r>
  <r>
    <n v="451212"/>
    <s v="Atención libro de reclamo"/>
    <s v="MAAL-001-0980 Informa que se comunico a la central por que no podia realizar una compra y sintio que la asesora no la ayudo y la derivo en ir a la tienda  no queda conforme  se informa el motivo por el cual no tomamos el pedido."/>
    <s v="Danna Ghandira Castro Vela"/>
    <x v="3093"/>
    <s v="Libro de reclamaciones - Alerta1"/>
    <x v="12"/>
    <s v="sd"/>
    <x v="2"/>
    <x v="14"/>
    <x v="6"/>
    <m/>
    <s v="Atención al cliente"/>
    <s v=""/>
    <x v="4"/>
    <s v="Fabiola"/>
    <d v="2024-12-01T00:00:00"/>
    <s v="19:09"/>
    <x v="1"/>
    <x v="3"/>
    <x v="11"/>
    <x v="1"/>
    <x v="83"/>
    <x v="1"/>
  </r>
  <r>
    <n v="451231"/>
    <s v="Buenas noches  en la tarde hice un pedido por Rappi"/>
    <s v="movimiento  se deriva con su soporte"/>
    <s v="Ana Lucia Balbin"/>
    <x v="3094"/>
    <s v="con reclamo a agregador"/>
    <x v="5"/>
    <s v="2198928310"/>
    <x v="1"/>
    <x v="15"/>
    <x v="1"/>
    <m/>
    <s v="Delivery agregadores"/>
    <s v=""/>
    <x v="228"/>
    <s v="sd"/>
    <d v="2024-12-01T00:00:00"/>
    <s v="13:12"/>
    <x v="0"/>
    <x v="4"/>
    <x v="11"/>
    <x v="2"/>
    <x v="83"/>
    <x v="1"/>
  </r>
  <r>
    <n v="451237"/>
    <s v="Buenas noches  donde podría generar un reclamo?"/>
    <s v="Solicito un keke de chocolate de Navidad y le llego movido y manchado  se valida y se informa que es por movimiento de agregador"/>
    <s v="Lisseth Flores"/>
    <x v="3095"/>
    <s v="con reclamo a agregador"/>
    <x v="5"/>
    <s v="1361739958"/>
    <x v="1"/>
    <x v="12"/>
    <x v="3"/>
    <m/>
    <s v="Delivery agregadores"/>
    <s v=""/>
    <x v="229"/>
    <s v="sd"/>
    <d v="2024-12-01T00:00:00"/>
    <s v="19:32"/>
    <x v="0"/>
    <x v="4"/>
    <x v="11"/>
    <x v="2"/>
    <x v="83"/>
    <x v="1"/>
  </r>
  <r>
    <n v="451241"/>
    <s v="Llamada de 51968810934"/>
    <s v="reclama que no le asignan driver a su pedido  se deriva con su soporte"/>
    <s v="Steffanny"/>
    <x v="3096"/>
    <s v="sin reclamo a agregador - Alerta1"/>
    <x v="5"/>
    <s v="2198995420"/>
    <x v="1"/>
    <x v="18"/>
    <x v="1"/>
    <m/>
    <s v="Delivery agregadores"/>
    <s v=""/>
    <x v="64"/>
    <s v="sd"/>
    <d v="2024-12-01T00:00:00"/>
    <s v="20:44"/>
    <x v="0"/>
    <x v="4"/>
    <x v="11"/>
    <x v="2"/>
    <x v="83"/>
    <x v="1"/>
  </r>
  <r>
    <n v="451264"/>
    <s v="Ha enviado una Imagen"/>
    <s v="solicito 2 two box y le llego uno y una cajita de petit box.Tienda envia el producto correcto y el cliente regresa el producto recibido por error."/>
    <s v="Kelly Jackeline Oliva"/>
    <x v="3097"/>
    <s v="Alerta1 - Alerta2 - Alerta3"/>
    <x v="2"/>
    <s v="100315452"/>
    <x v="2"/>
    <x v="0"/>
    <x v="4"/>
    <m/>
    <s v="Tienda Vitrina"/>
    <s v=""/>
    <x v="55"/>
    <s v="SD"/>
    <d v="2024-12-02T00:00:00"/>
    <s v="08:00-09:00"/>
    <x v="0"/>
    <x v="2"/>
    <x v="11"/>
    <x v="0"/>
    <x v="83"/>
    <x v="0"/>
  </r>
  <r>
    <n v="451271"/>
    <s v="#451271DEVOLUCION (Yesenia Cabrera + 99.90)"/>
    <s v="Compró un producto más por error  solicita devolucion."/>
    <s v="Yesenia Cabrera"/>
    <x v="3098"/>
    <s v="devolución - Alerta1 - Alerta2"/>
    <x v="7"/>
    <s v="100315494"/>
    <x v="2"/>
    <x v="13"/>
    <x v="4"/>
    <n v="99"/>
    <s v="Sin responsable"/>
    <s v=""/>
    <x v="186"/>
    <s v="SD"/>
    <d v="2024-12-02T00:00:00"/>
    <s v="12:00-13:00"/>
    <x v="0"/>
    <x v="5"/>
    <x v="11"/>
    <x v="3"/>
    <x v="83"/>
    <x v="1"/>
  </r>
  <r>
    <n v="451275"/>
    <s v="ASUNTO: FEEDBACK RECLAMO PEDIDO EQUIVOCADO TIENDA La Molina # 451275"/>
    <s v="Reclama que no llego el petit box  se cordina con tienda para el envio del producto faltante."/>
    <s v="Andrea"/>
    <x v="3099"/>
    <s v="Cortesía - Alerta1 - Alerta2 - Alerta3"/>
    <x v="2"/>
    <s v="100315152"/>
    <x v="2"/>
    <x v="0"/>
    <x v="4"/>
    <m/>
    <s v="Tienda Vitrina"/>
    <s v=""/>
    <x v="29"/>
    <s v="SD"/>
    <d v="2024-12-02T00:00:00"/>
    <s v="08:00-09:00"/>
    <x v="0"/>
    <x v="2"/>
    <x v="11"/>
    <x v="0"/>
    <x v="83"/>
    <x v="0"/>
  </r>
  <r>
    <n v="451367"/>
    <s v="Reclamo mala atención tienda: Dos de mayo Ticket:451367"/>
    <s v="reclama que no había stock de box pickoteo que se encontraba en exhibición  tienda no retiró la maqueta de manera oportuna al no contar con el producto  se toma como feedback"/>
    <s v="Brenda Baldoceda Córdova"/>
    <x v="3100"/>
    <s v="Alerta1"/>
    <x v="3"/>
    <s v="sd"/>
    <x v="0"/>
    <x v="13"/>
    <x v="0"/>
    <m/>
    <s v="Tienda Vitrina"/>
    <s v=""/>
    <x v="186"/>
    <s v="sd"/>
    <d v="2024-12-02T00:00:00"/>
    <s v="12:36"/>
    <x v="0"/>
    <x v="3"/>
    <x v="11"/>
    <x v="0"/>
    <x v="83"/>
    <x v="0"/>
  </r>
  <r>
    <n v="451388"/>
    <s v="Hola"/>
    <s v="reclama que pidió a la bolognesa y le dieron a lo alfredo tienda mencionan que el cliente solicito a lo alfredo.Envian imagen de inforest pero no sale el detalle.Cliente critico se envia el producto."/>
    <s v="Johana Castillo"/>
    <x v="3101"/>
    <s v="Cortesía - Alerta1 - Alerta2"/>
    <x v="2"/>
    <s v="2400095467"/>
    <x v="0"/>
    <x v="1"/>
    <x v="0"/>
    <m/>
    <s v="Tienda Vitrina"/>
    <s v=""/>
    <x v="222"/>
    <s v="sd"/>
    <d v="2024-12-02T00:00:00"/>
    <s v="13:12"/>
    <x v="0"/>
    <x v="2"/>
    <x v="11"/>
    <x v="0"/>
    <x v="83"/>
    <x v="0"/>
  </r>
  <r>
    <n v="451395"/>
    <s v="Hola Yeferson  según lo conversado telefónicamente le hago llegar este mensaje para poder atender su caso."/>
    <s v="Realizo compra en tienda de una porc. de tres leches clásica y le dieron una porc. de pie de limón  se informa a tienda y confirma el error  se realiza envío del producto correcto"/>
    <s v="Yeferson John"/>
    <x v="3102"/>
    <s v=""/>
    <x v="2"/>
    <s v="sd"/>
    <x v="0"/>
    <x v="18"/>
    <x v="0"/>
    <m/>
    <s v="Tienda Vitrina"/>
    <s v=""/>
    <x v="15"/>
    <s v="sd"/>
    <d v="2024-12-02T00:00:00"/>
    <s v="12:29"/>
    <x v="0"/>
    <x v="2"/>
    <x v="11"/>
    <x v="0"/>
    <x v="83"/>
    <x v="0"/>
  </r>
  <r>
    <n v="451440"/>
    <s v="Llamada de Yeferson John Mautino"/>
    <s v="Cp registró dirección equivocada  por lo que se coordina una nueva entrega en el lugar correcto."/>
    <s v="Yeferson John"/>
    <x v="3103"/>
    <s v="Alerta1 - Alerta2 - Alerta3"/>
    <x v="13"/>
    <s v="sd"/>
    <x v="0"/>
    <x v="18"/>
    <x v="0"/>
    <m/>
    <s v="Central de Pedidos"/>
    <s v=""/>
    <x v="186"/>
    <s v="sd"/>
    <d v="2024-12-02T00:00:00"/>
    <s v="15:00-16:00"/>
    <x v="0"/>
    <x v="3"/>
    <x v="11"/>
    <x v="1"/>
    <x v="83"/>
    <x v="1"/>
  </r>
  <r>
    <n v="451484"/>
    <s v="Buenas tardes"/>
    <s v="Indica que no llegó dedicatoria  vela y flor encima de la torta. Se le indica que la imagen de web es referencial  y que la dedicatoria no se asegura por aplicativos. Se indica comprar por web   cliente entiende."/>
    <s v="Ximena Bozu"/>
    <x v="3104"/>
    <s v="con reclamo a agregador"/>
    <x v="28"/>
    <s v="1362423770"/>
    <x v="1"/>
    <x v="4"/>
    <x v="3"/>
    <m/>
    <s v="Sin responsable"/>
    <s v=""/>
    <x v="23"/>
    <s v="SD"/>
    <d v="2024-12-02T00:00:00"/>
    <s v="12:42"/>
    <x v="0"/>
    <x v="7"/>
    <x v="11"/>
    <x v="3"/>
    <x v="83"/>
    <x v="1"/>
  </r>
  <r>
    <n v="451504"/>
    <s v="Ha enviado una Imagen"/>
    <s v="Reclama que su pedido por PEYA se le cobró con yape pero no figura su compra en la plataforma. Se le deriva su canal."/>
    <s v="Flor Tello"/>
    <x v="3105"/>
    <s v=""/>
    <x v="5"/>
    <s v="sd"/>
    <x v="1"/>
    <x v="7"/>
    <x v="3"/>
    <m/>
    <s v="Delivery agregadores"/>
    <s v=""/>
    <x v="18"/>
    <s v="sd"/>
    <d v="2024-12-02T00:00:00"/>
    <s v="18:29"/>
    <x v="0"/>
    <x v="4"/>
    <x v="11"/>
    <x v="2"/>
    <x v="83"/>
    <x v="1"/>
  </r>
  <r>
    <n v="451544"/>
    <s v="Atención libro de reclamo"/>
    <s v="MAAL-001-0981 Reclama que las galletas le llegaron pegadas entre si y crudas por dentro  la imagen de rappi no corresponde a lo que recibe el cliente.Se ofrece un nuevo producto y se recoge muestra."/>
    <s v="Yeny sirley Alvarez Ruiz"/>
    <x v="3106"/>
    <s v="Libro de reclamaciones - Cortesía - sin reclamo a agregador - Recojo de Muestra"/>
    <x v="16"/>
    <s v="2199050797"/>
    <x v="1"/>
    <x v="17"/>
    <x v="1"/>
    <m/>
    <s v="Tienda Vitrina"/>
    <s v="Crudo"/>
    <x v="230"/>
    <s v="sd"/>
    <d v="2024-12-02T00:00:00"/>
    <s v="16:54"/>
    <x v="1"/>
    <x v="1"/>
    <x v="11"/>
    <x v="0"/>
    <x v="83"/>
    <x v="0"/>
  </r>
  <r>
    <n v="451552"/>
    <s v="FEEDBACK RECLAMO PEDIDO EQUIVOCADO TIENDA  Precursores # #451552"/>
    <s v="solicito un  Navidad Ma - Red Velvet 12p  le llego una minimaria red velvet  error de tienda  se enviara el producto correcto en fecha programada."/>
    <s v="Luis Felipe Chumbe c Chumbe"/>
    <x v="3107"/>
    <s v="Cortesía - Alerta1 - Alerta2 - Alerta3"/>
    <x v="2"/>
    <s v="200012561"/>
    <x v="2"/>
    <x v="9"/>
    <x v="4"/>
    <m/>
    <s v="Tienda Vitrina"/>
    <s v=""/>
    <x v="84"/>
    <s v="SD"/>
    <d v="2024-12-02T00:00:00"/>
    <s v="15:00-16:00"/>
    <x v="0"/>
    <x v="2"/>
    <x v="11"/>
    <x v="0"/>
    <x v="83"/>
    <x v="0"/>
  </r>
  <r>
    <n v="451582"/>
    <s v="Hola Bexsi  somos de Maria Almenara. ¡Hemos llegado a tu dirección para la entrega de tu pedido!"/>
    <s v="reclama que no dejaron su pedido en recepcion de su oficina.Se explica que no coloco nro de su oficina.Se vuelve a enviar por cliente critico."/>
    <s v="Bexsi Rosales"/>
    <x v="3108"/>
    <s v="Cortesía"/>
    <x v="28"/>
    <s v="100315652"/>
    <x v="2"/>
    <x v="1"/>
    <x v="4"/>
    <m/>
    <s v="Sin responsable"/>
    <s v=""/>
    <x v="231"/>
    <s v="SD"/>
    <d v="2024-12-03T00:00:00"/>
    <s v="09:00-10:00"/>
    <x v="0"/>
    <x v="7"/>
    <x v="11"/>
    <x v="3"/>
    <x v="83"/>
    <x v="1"/>
  </r>
  <r>
    <n v="451619"/>
    <s v="FEEDBACK RECLAMO PEDIDO EQUIVOCADO TIENDA (Encalada) #(451619)"/>
    <s v="Menciona que no le llegó dedicatoria ni tarjeta impresa  se valida que no hay registrada la solicitud en sistema de pedidos.Se explica al cliente."/>
    <s v="Cinthya Bendezu Monge"/>
    <x v="3109"/>
    <s v="Alerta1"/>
    <x v="28"/>
    <s v="100315814"/>
    <x v="2"/>
    <x v="3"/>
    <x v="4"/>
    <m/>
    <s v="Sin responsable"/>
    <s v=""/>
    <x v="26"/>
    <s v="SD"/>
    <d v="2024-12-03T00:00:00"/>
    <s v="10:00-11:00"/>
    <x v="0"/>
    <x v="7"/>
    <x v="11"/>
    <x v="3"/>
    <x v="83"/>
    <x v="1"/>
  </r>
  <r>
    <n v="451620"/>
    <s v="Llamada a 51943720953"/>
    <s v="tienda indica que no enviaron tarjeta impresa por un error de sistema  se le brinda informacion al cliente y se le ofrece poder enviarla  al cual menciona que ya no lo desea muy amablemente"/>
    <s v="Kyara Hablutzel"/>
    <x v="3110"/>
    <s v="Alerta1 - Alerta2"/>
    <x v="8"/>
    <s v="100315827"/>
    <x v="2"/>
    <x v="3"/>
    <x v="11"/>
    <m/>
    <s v="Tienda Vitrina"/>
    <s v=""/>
    <x v="186"/>
    <s v="SD"/>
    <d v="2024-12-03T00:00:00"/>
    <s v="11:00-12:00"/>
    <x v="0"/>
    <x v="0"/>
    <x v="11"/>
    <x v="0"/>
    <x v="83"/>
    <x v="0"/>
  </r>
  <r>
    <n v="451628"/>
    <s v="Reclamo mala atención  San Miguel Ticket #451628"/>
    <s v="cliente reclama que su Rt solicita cancelar su pedido ya que tienda no lo tenia disponible  tienda no informa porque no salió boleta  cp reporta con Ti  se explica al cliente su pedido será cancelado"/>
    <s v="Luis Espinoza"/>
    <x v="3111"/>
    <s v="Stock 86 - cancelado - Alerta1"/>
    <x v="3"/>
    <s v="2199096742"/>
    <x v="1"/>
    <x v="4"/>
    <x v="1"/>
    <m/>
    <s v="Sistema"/>
    <s v=""/>
    <x v="186"/>
    <s v="SD"/>
    <d v="2024-12-03T00:00:00"/>
    <s v="11:00"/>
    <x v="0"/>
    <x v="3"/>
    <x v="11"/>
    <x v="4"/>
    <x v="83"/>
    <x v="1"/>
  </r>
  <r>
    <n v="451652"/>
    <s v="Atención libro de reclamos"/>
    <s v="MAAL-001-0982 indica que no llego su tarjeta impresa  ni dedicatoria se valida que no se encontraba configurado  se le brinda la opción de recoger en la sede mas cercana  no desea recoger."/>
    <s v="Luis Carlos Ccorimanya Berrio"/>
    <x v="3112"/>
    <s v="Libro de reclamaciones - Alerta1 - Alerta2"/>
    <x v="11"/>
    <s v="100315890"/>
    <x v="2"/>
    <x v="3"/>
    <x v="11"/>
    <m/>
    <s v="Sin responsable"/>
    <s v=""/>
    <x v="26"/>
    <s v="SD"/>
    <d v="2024-12-03T00:00:00"/>
    <s v="11:00-12:00"/>
    <x v="1"/>
    <x v="7"/>
    <x v="11"/>
    <x v="3"/>
    <x v="83"/>
    <x v="1"/>
  </r>
  <r>
    <n v="451711"/>
    <s v="#451711 DEVOLUCION VALERIA REAÑO S/.105.90"/>
    <s v="Motivos personales"/>
    <s v="Valeria Reaño"/>
    <x v="3113"/>
    <s v="devolución"/>
    <x v="7"/>
    <s v="100315934"/>
    <x v="2"/>
    <x v="15"/>
    <x v="4"/>
    <n v="105.9"/>
    <s v="Sin responsable"/>
    <s v=""/>
    <x v="186"/>
    <s v="sd"/>
    <d v="2024-12-03T00:00:00"/>
    <s v="10:00-11:00"/>
    <x v="0"/>
    <x v="5"/>
    <x v="11"/>
    <x v="3"/>
    <x v="83"/>
    <x v="1"/>
  </r>
  <r>
    <n v="451720"/>
    <s v="Hola"/>
    <s v="Menciona que un driver de MA se le acerco al para comentarle que le quisieron robar sus pertenencias del auto. Comenta que el personal de tienda conocia al sospechoso driver. Supervisor indica que el colaborador no conocia al motorizado  las cámaras ya no"/>
    <s v="Miguel Dongo"/>
    <x v="3114"/>
    <s v=""/>
    <x v="13"/>
    <s v="sd"/>
    <x v="0"/>
    <x v="13"/>
    <x v="6"/>
    <m/>
    <s v="Sin responsable"/>
    <s v=""/>
    <x v="186"/>
    <s v="SD"/>
    <d v="2024-12-02T00:00:00"/>
    <s v="15:27"/>
    <x v="0"/>
    <x v="7"/>
    <x v="11"/>
    <x v="3"/>
    <x v="83"/>
    <x v="1"/>
  </r>
  <r>
    <n v="451751"/>
    <s v="#451751 DEVOLUCION  ( Fiorella Marisabel Anyosa Lopez + S/ 44.00 soles )"/>
    <s v="motivos personales"/>
    <s v="Fiorella Marisabel Anyosa Lopez"/>
    <x v="3115"/>
    <s v="devolución - Alerta1"/>
    <x v="7"/>
    <s v="100315918"/>
    <x v="2"/>
    <x v="3"/>
    <x v="4"/>
    <n v="44"/>
    <s v="Sin responsable"/>
    <s v=""/>
    <x v="186"/>
    <s v="SD"/>
    <d v="2024-12-05T00:00:00"/>
    <s v="08:00-09:00"/>
    <x v="0"/>
    <x v="5"/>
    <x v="11"/>
    <x v="3"/>
    <x v="83"/>
    <x v="1"/>
  </r>
  <r>
    <n v="451760"/>
    <s v="ALERTA FALLA EN EC - ticket  #451760"/>
    <s v="No viajó a inforest  tenía un retraso de 5 hrs. Pedido no viajó por un producto que no está disponible. Se coordina la entrega de dos productos el día de hoy  el panetón ma deberá recoger el 08/12"/>
    <s v="Cesar Pastor Maravi"/>
    <x v="3116"/>
    <s v="ECommerce/webFalla"/>
    <x v="4"/>
    <s v="100315418"/>
    <x v="2"/>
    <x v="7"/>
    <x v="4"/>
    <m/>
    <s v="Sistema"/>
    <s v=""/>
    <x v="18"/>
    <s v="SD"/>
    <d v="2024-12-03T00:00:00"/>
    <s v="11:00-12:00"/>
    <x v="0"/>
    <x v="3"/>
    <x v="11"/>
    <x v="4"/>
    <x v="83"/>
    <x v="1"/>
  </r>
  <r>
    <n v="451890"/>
    <s v="Hola Miruska  según lo conversado telefónicamente le hago llegar este mensaje para poder atender su caso."/>
    <s v="Refiere que su minimaria bruselina de vainilla y fresas no tiene galleta humedecida y las fresas malogradas. Calidad indica que la presentación es correcta. Se brinda nuevo producto por cliente critico."/>
    <s v="Miruska Patricia Falconi Zambrano"/>
    <x v="3117"/>
    <s v="Cortesía"/>
    <x v="28"/>
    <s v="sd"/>
    <x v="0"/>
    <x v="1"/>
    <x v="0"/>
    <m/>
    <s v="Sin responsable"/>
    <s v=""/>
    <x v="61"/>
    <s v="sd"/>
    <d v="2024-12-03T00:00:00"/>
    <s v="19:30"/>
    <x v="0"/>
    <x v="7"/>
    <x v="11"/>
    <x v="3"/>
    <x v="83"/>
    <x v="1"/>
  </r>
  <r>
    <n v="451892"/>
    <s v="Hoa"/>
    <s v="Indica que han pasado 40 min y no le entregan su pedido. Tienda indica que se entregó hace 25 min. Se explica que driver está tardando  cliente insatisfecho"/>
    <s v="Jonathan"/>
    <x v="3118"/>
    <s v="con reclamo a agregador"/>
    <x v="5"/>
    <s v="5764637471988057338"/>
    <x v="1"/>
    <x v="0"/>
    <x v="7"/>
    <m/>
    <s v="Delivery agregadores"/>
    <s v=""/>
    <x v="6"/>
    <s v="SD"/>
    <d v="2024-12-03T00:00:00"/>
    <s v="20:30"/>
    <x v="0"/>
    <x v="4"/>
    <x v="11"/>
    <x v="2"/>
    <x v="83"/>
    <x v="1"/>
  </r>
  <r>
    <n v="451937"/>
    <s v="FEEDBACK RECLAMO PEDIDO EQUIVOCADO TIENDA San Miguel #451937"/>
    <s v="solicitó un pie de limón de 12 porciones  le llegó 1 porción de pie de limón  se da aviso a tienda y se envía el producto correcto"/>
    <s v="Mario"/>
    <x v="3119"/>
    <s v="Cortesía - con reclamo a agregador - Alerta1"/>
    <x v="2"/>
    <s v="2199164817"/>
    <x v="1"/>
    <x v="4"/>
    <x v="1"/>
    <m/>
    <s v="Tienda Vitrina"/>
    <s v=""/>
    <x v="15"/>
    <s v="Aylin"/>
    <d v="2024-12-04T00:00:00"/>
    <s v="07:43"/>
    <x v="0"/>
    <x v="2"/>
    <x v="11"/>
    <x v="0"/>
    <x v="83"/>
    <x v="0"/>
  </r>
  <r>
    <n v="451943"/>
    <s v="Buenos días"/>
    <s v="reclama que se emitieron  un comprobante con sus datos sin que ella haya hecho alguna compra  se revisaron las camaras y se valido que nadie compró en ese tramo de horas  se eliminaran datos del cliente con TI  se le brinda informacion al cliente."/>
    <s v="Jessica Villodas"/>
    <x v="3120"/>
    <s v="Alerta1 - Alerta2 - Alerta3"/>
    <x v="31"/>
    <s v="2400091823"/>
    <x v="0"/>
    <x v="10"/>
    <x v="5"/>
    <m/>
    <s v="Sistema"/>
    <s v=""/>
    <x v="186"/>
    <s v="sd"/>
    <d v="2024-12-03T00:00:00"/>
    <s v="16:48"/>
    <x v="0"/>
    <x v="3"/>
    <x v="11"/>
    <x v="4"/>
    <x v="83"/>
    <x v="1"/>
  </r>
  <r>
    <n v="451962"/>
    <s v="Ha enviado una Imagen"/>
    <s v="Indica que al consumir el producto han tenido una reacción alérgica pero se valida con tienda que no ha ocurrido un reclamo similar . Se agradece comunicacion"/>
    <s v="Emma Katherin Porras"/>
    <x v="3121"/>
    <s v="Alerta1"/>
    <x v="28"/>
    <s v="1362767003"/>
    <x v="1"/>
    <x v="15"/>
    <x v="3"/>
    <m/>
    <s v="Sin responsable"/>
    <s v=""/>
    <x v="228"/>
    <s v="SD"/>
    <d v="2024-12-04T00:00:00"/>
    <s v="18:16"/>
    <x v="0"/>
    <x v="7"/>
    <x v="11"/>
    <x v="3"/>
    <x v="83"/>
    <x v="1"/>
  </r>
  <r>
    <n v="452057"/>
    <s v="Lamento molestarnos hoy  pero creo es importante comentarlo como cliente. Compro mi esposa una torta de chocolate Navidad.. llego muy bien hoy.. y llamamos para ver si se tenía que refrigerar.. y para poder darnos esa rpta simple nos pidieron el número..."/>
    <s v="reclama que le pidieron el número de pedido para brindarle el modo de conservación del producto  no permite explicarle que es parte de nuestro protocolo  se le agradece."/>
    <s v="Carlos"/>
    <x v="3122"/>
    <s v=""/>
    <x v="28"/>
    <s v="100314967"/>
    <x v="2"/>
    <x v="3"/>
    <x v="4"/>
    <m/>
    <s v="Sin responsable"/>
    <s v=""/>
    <x v="197"/>
    <s v="sd"/>
    <d v="2024-12-04T00:00:00"/>
    <s v="12:00-13:00"/>
    <x v="0"/>
    <x v="7"/>
    <x v="11"/>
    <x v="3"/>
    <x v="83"/>
    <x v="1"/>
  </r>
  <r>
    <n v="452058"/>
    <s v="María Almenara"/>
    <s v="indica que el sabor de su dulzura de  pecanas era como torta de supermercado y que el tamaño es mas  pequeño.Se le brinda informacion sobre el producto  no cuenta con el  producto  ni con la boleta."/>
    <s v="Cesar Gutiérrez Urbiola"/>
    <x v="3123"/>
    <s v=""/>
    <x v="28"/>
    <s v="SD"/>
    <x v="0"/>
    <x v="4"/>
    <x v="0"/>
    <m/>
    <s v="Sin responsable"/>
    <s v=""/>
    <x v="34"/>
    <s v="SD"/>
    <d v="2024-12-03T00:00:00"/>
    <s v="16:00"/>
    <x v="0"/>
    <x v="7"/>
    <x v="11"/>
    <x v="3"/>
    <x v="83"/>
    <x v="1"/>
  </r>
  <r>
    <n v="452175"/>
    <s v="Srta"/>
    <s v="cliente reclama que no le llego ni servilleta ni cubierto  se le recomienda escribirnos por este medio para dar aviso a tienda y poder hacer el envió"/>
    <s v="Merly Ebony"/>
    <x v="3124"/>
    <s v=""/>
    <x v="28"/>
    <s v="100316238"/>
    <x v="2"/>
    <x v="1"/>
    <x v="4"/>
    <m/>
    <s v="Sin responsable"/>
    <s v=""/>
    <x v="18"/>
    <s v="sd"/>
    <d v="2024-12-04T00:00:00"/>
    <s v="15:00-16:00"/>
    <x v="0"/>
    <x v="7"/>
    <x v="11"/>
    <x v="3"/>
    <x v="83"/>
    <x v="1"/>
  </r>
  <r>
    <n v="452184"/>
    <s v="Ha enviado una Imagen"/>
    <s v="reclama que la porción de cheesecake de maracuyá tiene un tamaño muy pequeño  tienda confirma que el tamaño no es correcto  se coordina envío de cortesía"/>
    <s v="Patricia"/>
    <x v="3125"/>
    <s v=""/>
    <x v="22"/>
    <s v="sd"/>
    <x v="0"/>
    <x v="8"/>
    <x v="0"/>
    <m/>
    <s v="Tienda Vitrina"/>
    <s v=""/>
    <x v="126"/>
    <s v="sd"/>
    <d v="2024-12-04T00:00:00"/>
    <s v="10:30"/>
    <x v="0"/>
    <x v="3"/>
    <x v="11"/>
    <x v="0"/>
    <x v="83"/>
    <x v="0"/>
  </r>
  <r>
    <n v="452205"/>
    <s v="Chicos su servicio en el grifo de primavera es marítimo"/>
    <s v="indica demora en atención compro 17:05   se valida que se le entrego dentro del tiempo 17:12  se le brinda informacion al cliente sobre el tiempo que tenemos  para entrega indica que lo deja como un feedback"/>
    <s v="Cesar Linares"/>
    <x v="3126"/>
    <s v=""/>
    <x v="28"/>
    <s v="28404"/>
    <x v="5"/>
    <x v="9"/>
    <x v="8"/>
    <m/>
    <s v="Sin responsable"/>
    <s v=""/>
    <x v="19"/>
    <s v="SD"/>
    <d v="2024-12-04T00:00:00"/>
    <s v="17:05"/>
    <x v="0"/>
    <x v="7"/>
    <x v="11"/>
    <x v="3"/>
    <x v="83"/>
    <x v="1"/>
  </r>
  <r>
    <n v="452211"/>
    <s v="FEEDBACK RECLAMO PEDIDO IMCOMPLETO TIENDA SANTA CATA #452211"/>
    <s v="Reclama que no llegó su caja de trufas y maná  se coordina envio del producto con tienda."/>
    <s v="Catarina Castilho da Silva"/>
    <x v="3127"/>
    <s v="Cortesía - con reclamo a agregador - Alerta1 - Alerta2 - Alerta3"/>
    <x v="0"/>
    <s v="2199198522"/>
    <x v="1"/>
    <x v="15"/>
    <x v="1"/>
    <m/>
    <s v="Tienda Vitrina"/>
    <s v=""/>
    <x v="231"/>
    <s v="sd"/>
    <d v="2024-12-04T00:00:00"/>
    <s v="16:30"/>
    <x v="0"/>
    <x v="0"/>
    <x v="11"/>
    <x v="0"/>
    <x v="83"/>
    <x v="0"/>
  </r>
  <r>
    <n v="452256"/>
    <s v="Hola Katty   nos comunicamos de Maria Almenara  con relación a una consulta sobre tu pedido efectuado.  En caso no puedas atendernos por esta vía  puedes  comunicarte con nosotros al 6429751. Que tengas un dulce día!"/>
    <s v="indica que solicito una bruselina de chocolate y lúcuma le entregaron un torta de chocolate   espera de mayor informacion y evidencia   cliente no responde"/>
    <s v="Katty Huaman"/>
    <x v="3128"/>
    <s v=""/>
    <x v="28"/>
    <s v="SD"/>
    <x v="5"/>
    <x v="9"/>
    <x v="8"/>
    <m/>
    <s v="Sin responsable"/>
    <s v=""/>
    <x v="18"/>
    <s v="SD"/>
    <d v="2024-12-04T00:00:00"/>
    <s v="SD"/>
    <x v="0"/>
    <x v="7"/>
    <x v="11"/>
    <x v="3"/>
    <x v="83"/>
    <x v="1"/>
  </r>
  <r>
    <n v="452273"/>
    <s v="Reclamo calidad de producto Chorrillos: cabello ticket # 452273"/>
    <s v="cliente reclama un cabello en el manjar de su alfajor personal  se envía de cortesia el alfajor personal y la porcion de torta de chocolate ya que cliente indica que ambos productos fueron contaminados"/>
    <s v="Alejandra Salas Fernandez"/>
    <x v="3129"/>
    <s v="Cortesía - Alerta1"/>
    <x v="15"/>
    <s v="1365027583"/>
    <x v="1"/>
    <x v="6"/>
    <x v="3"/>
    <m/>
    <s v="Tienda"/>
    <s v="Cabello"/>
    <x v="89"/>
    <s v="SD"/>
    <d v="2024-12-04T00:00:00"/>
    <s v="17:57"/>
    <x v="0"/>
    <x v="1"/>
    <x v="11"/>
    <x v="0"/>
    <x v="83"/>
    <x v="0"/>
  </r>
  <r>
    <n v="452277"/>
    <s v="Ha enviado una Imagen: Hola buenas noches   ahí envio la orden de compra que realizo mi hija el dia 3 de diciembre"/>
    <s v="indica que el pedido llego movido y con el acrílico muy pegado al producto que al retirarlo con delicadeza igual daño la decoración  se le brinda un detalle por el aviso"/>
    <s v="Sandra Mendoza"/>
    <x v="3130"/>
    <s v="Cortesía - Alerta1 - Alerta2"/>
    <x v="10"/>
    <s v="100316001"/>
    <x v="2"/>
    <x v="6"/>
    <x v="4"/>
    <m/>
    <s v="Delivery MA"/>
    <s v=""/>
    <x v="26"/>
    <s v="RENATOBUTILIER-DANKE"/>
    <d v="2024-12-03T00:00:00"/>
    <s v="19:00-21:00"/>
    <x v="0"/>
    <x v="6"/>
    <x v="11"/>
    <x v="5"/>
    <x v="83"/>
    <x v="0"/>
  </r>
  <r>
    <n v="452331"/>
    <s v="Atención libro de reclamo"/>
    <s v="MAAL-001-0983 Reclama que su tarjeta impresa llegó con su nombre  se le recomienda realizar la compra a nombre del regalado o comunicarse con nosotros para indicar a tienda quitarlo de la tarjeta."/>
    <s v="Luis Alberto Vargas Miranda"/>
    <x v="3131"/>
    <s v="Libro de reclamaciones - Contacto fuera de horario - Alerta1 - Alerta2"/>
    <x v="11"/>
    <s v="100314514"/>
    <x v="2"/>
    <x v="0"/>
    <x v="4"/>
    <m/>
    <s v="Sin responsable"/>
    <s v=""/>
    <x v="18"/>
    <s v="SD"/>
    <d v="2024-11-28T00:00:00"/>
    <s v="12:00-13:00"/>
    <x v="1"/>
    <x v="7"/>
    <x v="11"/>
    <x v="3"/>
    <x v="83"/>
    <x v="1"/>
  </r>
  <r>
    <n v="452435"/>
    <s v="María Almenara"/>
    <s v="No le llegó la tarjeta impresa  tienda menciona que por un error de sistema no podían ver las dedicatorias. Se agradece feedback y se envía la tarjeta impresa con un detalle"/>
    <s v="Grecia Fatima Rodriguez lliuyacc"/>
    <x v="3132"/>
    <s v="Cortesía - Alerta1 - Alerta2"/>
    <x v="8"/>
    <s v="100316398"/>
    <x v="2"/>
    <x v="15"/>
    <x v="4"/>
    <m/>
    <s v="Sistema"/>
    <s v=""/>
    <x v="186"/>
    <s v="SD"/>
    <d v="2024-12-05T00:00:00"/>
    <s v="10:00-11:00"/>
    <x v="0"/>
    <x v="0"/>
    <x v="11"/>
    <x v="4"/>
    <x v="83"/>
    <x v="1"/>
  </r>
  <r>
    <n v="452436"/>
    <s v="Atención libro de reclamos"/>
    <s v="MAAL-001-0984 Escribieron mal el nombre en su dedicatoria  se ofrece disculpas y se agradece feedback"/>
    <s v="Clinia Arlette Yomona Peralta"/>
    <x v="3133"/>
    <s v="Libro de reclamaciones - Alerta1 - Alerta2"/>
    <x v="17"/>
    <s v="100316036"/>
    <x v="2"/>
    <x v="13"/>
    <x v="4"/>
    <m/>
    <s v="Tienda Vitrina"/>
    <s v=""/>
    <x v="186"/>
    <s v="SD"/>
    <d v="2024-12-05T00:00:00"/>
    <s v="10:00-11:00"/>
    <x v="1"/>
    <x v="0"/>
    <x v="11"/>
    <x v="0"/>
    <x v="83"/>
    <x v="0"/>
  </r>
  <r>
    <n v="452456"/>
    <s v="Ya llegó mi pedido pero no llegó la dedicatoria"/>
    <s v="Solicito un mouse de Limon pomo y no le llego tarjeta impresa  se enviara detalle con su tarjeta."/>
    <s v="Ivan Corrales"/>
    <x v="3134"/>
    <s v="Cortesía - Alerta1"/>
    <x v="14"/>
    <s v="100316420"/>
    <x v="2"/>
    <x v="1"/>
    <x v="4"/>
    <m/>
    <s v="Tienda Vitrina"/>
    <s v=""/>
    <x v="186"/>
    <s v="sd"/>
    <d v="2024-12-05T00:00:00"/>
    <s v="11:00-12:00"/>
    <x v="0"/>
    <x v="0"/>
    <x v="11"/>
    <x v="0"/>
    <x v="83"/>
    <x v="0"/>
  </r>
  <r>
    <n v="452472"/>
    <s v="Hola  te saluda Rocio Ugalde  soy Asesora Inmobiliaria 🏡 Código MVCS-PN-12491 Remax Platinum  Encantada de poder ayudarte con la búsqueda de tu propiedad. Para poder ayudarte  necesito la siguiente información para tu búsqueda:  ✅ ¿Deseas vender alqui..."/>
    <s v="Menciona que recibió dedicatoria con otro nombre. no envía imagen de la incidencia y nro de pedido."/>
    <s v="Rocio Ugalde"/>
    <x v="3135"/>
    <s v=""/>
    <x v="28"/>
    <s v="SD"/>
    <x v="0"/>
    <x v="0"/>
    <x v="0"/>
    <m/>
    <s v="Sin responsable"/>
    <s v=""/>
    <x v="9"/>
    <s v="SD"/>
    <d v="2024-12-05T00:00:00"/>
    <s v="SD"/>
    <x v="0"/>
    <x v="7"/>
    <x v="11"/>
    <x v="3"/>
    <x v="83"/>
    <x v="1"/>
  </r>
  <r>
    <n v="452506"/>
    <s v="Ha enviado una Imagen"/>
    <s v="indica que la dedicatoria que le entregaron fue errónea  se valida incidencia con tienda colocaron una abreviatura   se le brinda un detalle al cliente."/>
    <s v="Rocio Ugalde"/>
    <x v="3136"/>
    <s v="Cortesía - Alerta1 - Alerta2"/>
    <x v="14"/>
    <s v="240064411"/>
    <x v="9"/>
    <x v="7"/>
    <x v="0"/>
    <m/>
    <s v="Tienda Vitrina"/>
    <s v=""/>
    <x v="186"/>
    <s v="SD"/>
    <d v="2024-12-05T00:00:00"/>
    <s v="12:18"/>
    <x v="0"/>
    <x v="0"/>
    <x v="11"/>
    <x v="0"/>
    <x v="83"/>
    <x v="0"/>
  </r>
  <r>
    <n v="452597"/>
    <s v="Ha enviado una Imagen"/>
    <s v="Reclama que no pusieron la dedicatoria. Dedicatoria está en la torta  se explica como colocarla."/>
    <s v="Vivian Lerner"/>
    <x v="3137"/>
    <s v=""/>
    <x v="28"/>
    <s v="2400096471"/>
    <x v="0"/>
    <x v="1"/>
    <x v="0"/>
    <m/>
    <s v="Sin responsable"/>
    <s v=""/>
    <x v="23"/>
    <s v="sd"/>
    <d v="2024-12-05T00:00:00"/>
    <s v="16:51"/>
    <x v="0"/>
    <x v="7"/>
    <x v="11"/>
    <x v="3"/>
    <x v="83"/>
    <x v="1"/>
  </r>
  <r>
    <n v="452618"/>
    <s v="#452618 DEVOLUCION Daniela Maldonado"/>
    <s v="Reclama que encontro un vidrio en el keke de zanahoria  se hace la devolucion y se envia un detalle"/>
    <s v="Daniela Maldonado"/>
    <x v="3138"/>
    <s v="Cortesía - devolución - Alerta1 - Alerta2 - Alerta3"/>
    <x v="15"/>
    <s v="2400043935"/>
    <x v="0"/>
    <x v="6"/>
    <x v="0"/>
    <n v="35.9"/>
    <s v="Producción"/>
    <s v="plástico"/>
    <x v="36"/>
    <s v="SD"/>
    <d v="2024-12-05T00:00:00"/>
    <s v="16:15"/>
    <x v="0"/>
    <x v="1"/>
    <x v="11"/>
    <x v="1"/>
    <x v="83"/>
    <x v="1"/>
  </r>
  <r>
    <n v="452630"/>
    <s v="Hola ayet hice una compra de Bruselina de Chocolate con fresas para ser entregada este sábado 7 de dic y ustedes lo han entregado hoy."/>
    <s v="indica que llego su pedido y es para el dia sabado 07/12 se le indica que dia sabado se enviara su pedido  se recoge este producto."/>
    <s v="Julia Flores"/>
    <x v="3139"/>
    <s v="no comprador - Alerta1"/>
    <x v="2"/>
    <s v="100316361"/>
    <x v="2"/>
    <x v="17"/>
    <x v="4"/>
    <m/>
    <s v="Tienda Vitrina"/>
    <s v=""/>
    <x v="85"/>
    <s v="SD"/>
    <d v="2024-12-05T00:00:00"/>
    <s v="16:00-17:00"/>
    <x v="0"/>
    <x v="2"/>
    <x v="11"/>
    <x v="0"/>
    <x v="83"/>
    <x v="0"/>
  </r>
  <r>
    <n v="452632"/>
    <s v="FEEDBACK RECLAMO PEDIDO EQUIVOCADO TIENDA PRECURSORES #452632"/>
    <s v="Pidió 1 2sweetbox  pero recibió 1 petit2sweetbox  se coordina con tienda envio de producto correcto. Tienda explica que fue un error de comunicación."/>
    <s v="Michelle Jimenez"/>
    <x v="3140"/>
    <s v="Cortesía - Alerta1"/>
    <x v="2"/>
    <s v="100316619"/>
    <x v="2"/>
    <x v="9"/>
    <x v="4"/>
    <m/>
    <s v="Tienda Vitrina"/>
    <s v=""/>
    <x v="190"/>
    <s v="sd"/>
    <d v="2024-12-05T00:00:00"/>
    <s v="18:00-19:00"/>
    <x v="0"/>
    <x v="2"/>
    <x v="11"/>
    <x v="0"/>
    <x v="83"/>
    <x v="0"/>
  </r>
  <r>
    <n v="452647"/>
    <s v="Reclamo calidad de producto Paso 28:  Mala presentación  ticket  #452647"/>
    <s v="indica que una de las bolsitas de su casita navideña   no se encuentra completamente sellada al vacío y se encuentra sellada con cinta  se valida con calidad que todas las bolsitas deberían estar selladas completamente   se le enviara un nuevo producto"/>
    <s v="Andrea Santome Boubeta"/>
    <x v="3141"/>
    <s v="Cortesía - Alerta1 - Alerta2 - Alerta3"/>
    <x v="1"/>
    <s v="100315928"/>
    <x v="2"/>
    <x v="2"/>
    <x v="5"/>
    <m/>
    <s v="Producción"/>
    <s v="Mala presentación"/>
    <x v="232"/>
    <s v="SD"/>
    <d v="2024-12-05T00:00:00"/>
    <s v="13:00-14:00"/>
    <x v="0"/>
    <x v="1"/>
    <x v="11"/>
    <x v="1"/>
    <x v="83"/>
    <x v="1"/>
  </r>
  <r>
    <n v="452676"/>
    <s v="FEEDBACK RECLAMO PEDIDO EQUIVOCADO TIENDA  Megaplaza   #452676"/>
    <s v="solicito un porción de bruselina de vainilla y fresas y porción de torta de chocolate  le entregaron porción de bruselina y un alfajor individual  se cordina con tienda el envió del producto correcto"/>
    <s v="Ximena"/>
    <x v="3142"/>
    <s v="Cortesía - Alerta1 - Alerta2"/>
    <x v="2"/>
    <s v="2400092352"/>
    <x v="0"/>
    <x v="10"/>
    <x v="0"/>
    <m/>
    <s v="Tienda Vitrina"/>
    <s v=""/>
    <x v="18"/>
    <s v="SD"/>
    <d v="2024-12-05T00:00:00"/>
    <s v="17:25"/>
    <x v="0"/>
    <x v="2"/>
    <x v="11"/>
    <x v="0"/>
    <x v="83"/>
    <x v="0"/>
  </r>
  <r>
    <n v="452685"/>
    <s v="Llamada de 51931089795"/>
    <s v="indica que el tiempo de espera para su pedido cada vez sube  se valida en tienda pedido se encuentra listo no llega el driver  se deriva a su soporte"/>
    <s v="Fernanda"/>
    <x v="3143"/>
    <s v="sin reclamo a agregador"/>
    <x v="5"/>
    <s v="1366623142"/>
    <x v="1"/>
    <x v="2"/>
    <x v="3"/>
    <m/>
    <s v="Delivery agregadores"/>
    <s v=""/>
    <x v="55"/>
    <s v="SD"/>
    <d v="2024-12-05T00:00:00"/>
    <s v="19:42"/>
    <x v="0"/>
    <x v="4"/>
    <x v="11"/>
    <x v="2"/>
    <x v="83"/>
    <x v="1"/>
  </r>
  <r>
    <n v="452690"/>
    <s v="Bs noches"/>
    <s v="Reclama que no llego la tarjeta impresa  se cordina con tienda para el envio junto con un detalle"/>
    <s v="Liliana"/>
    <x v="3144"/>
    <s v="Cortesía - Alerta1 - Alerta2"/>
    <x v="8"/>
    <s v="100316456"/>
    <x v="2"/>
    <x v="0"/>
    <x v="4"/>
    <m/>
    <s v="Tienda Vitrina"/>
    <s v=""/>
    <x v="186"/>
    <s v="SD"/>
    <d v="2024-12-05T00:00:00"/>
    <s v="16:00-17:00"/>
    <x v="0"/>
    <x v="0"/>
    <x v="11"/>
    <x v="0"/>
    <x v="83"/>
    <x v="0"/>
  </r>
  <r>
    <n v="452695"/>
    <s v="Reclamo mala atención Mega Plaza Ticket: 452695"/>
    <s v="Cliente había indicado que le dieron un alfajor en lugar de una porc. de torta de chocolate. Se le explicó a tienda que debía enviar la porción sin embargo volvieron a mandar el alfajor. Se coordina la entrega."/>
    <s v="Ximena"/>
    <x v="3145"/>
    <s v="Cortesía - Alerta1"/>
    <x v="3"/>
    <s v="2400092352"/>
    <x v="0"/>
    <x v="10"/>
    <x v="0"/>
    <m/>
    <s v="Tienda Vitrina"/>
    <s v=""/>
    <x v="186"/>
    <s v="SD"/>
    <d v="2024-12-05T00:00:00"/>
    <s v="17:24"/>
    <x v="0"/>
    <x v="3"/>
    <x v="11"/>
    <x v="0"/>
    <x v="83"/>
    <x v="0"/>
  </r>
  <r>
    <n v="452721"/>
    <s v="ATENCIÓN LIBRO DE RECLAMO POR TARJETA IMPRESA MAAL-001-0985 Ticket: 452721"/>
    <s v="MAAL-001-0985 Reclama que su dedicatoria tenia errores ortográficos y la devolución del costo de envío. Tienda no pudo ver el mensaje de la tarjeta por una falla en el sistema y al tipearlo lo hizo con errores ortográficos. Se ofrece disculpas."/>
    <s v="Renata Castillo"/>
    <x v="3146"/>
    <s v="Libro de reclamaciones - Alerta1 - Alerta2 - Alerta3"/>
    <x v="18"/>
    <s v="100316661"/>
    <x v="2"/>
    <x v="4"/>
    <x v="4"/>
    <m/>
    <s v="Tienda Vitrina"/>
    <s v=""/>
    <x v="186"/>
    <s v="sd"/>
    <d v="2024-12-06T00:00:00"/>
    <s v="19:00-21:00"/>
    <x v="1"/>
    <x v="0"/>
    <x v="11"/>
    <x v="0"/>
    <x v="83"/>
    <x v="0"/>
  </r>
  <r>
    <n v="452795"/>
    <s v="Reclamo calidad de producto La Molina: Mala presentación ticket #452795"/>
    <s v="Indica que 2 de su kit de galletas llegaron rotas.El cliente reclamo apenas recibio el pedido.Se envia un nuevo kit ya que el producto viene sellado desde planta."/>
    <s v="Erika Tavara"/>
    <x v="3147"/>
    <s v="Alerta1 - Alerta2 - Alerta3"/>
    <x v="1"/>
    <s v="100316720"/>
    <x v="2"/>
    <x v="0"/>
    <x v="4"/>
    <m/>
    <s v="Producción"/>
    <s v="Mala presentación"/>
    <x v="224"/>
    <s v="SD"/>
    <d v="2024-12-06T00:00:00"/>
    <s v="10:00-11:00"/>
    <x v="0"/>
    <x v="1"/>
    <x v="11"/>
    <x v="1"/>
    <x v="83"/>
    <x v="1"/>
  </r>
  <r>
    <n v="452803"/>
    <s v="FEEDBACK RECLAMO PEDIDO EQUIVOCADO TIENDA La Encalada #452803"/>
    <s v="Pidió un pomo de gingerman y le llegó pomo de cookies  td indica que no sale el nombre completo en la boleta y no tienen el producto. Td coordina con su zonal para que salga de precursores. Se envía."/>
    <s v="Wendy Rodríguez"/>
    <x v="3148"/>
    <s v="Stock 86 - Cortesía - Alerta1 - Alerta2 - Alerta3"/>
    <x v="2"/>
    <s v="100316766"/>
    <x v="2"/>
    <x v="8"/>
    <x v="4"/>
    <m/>
    <s v="Sistema"/>
    <s v=""/>
    <x v="233"/>
    <s v="sd"/>
    <d v="2024-12-06T00:00:00"/>
    <s v="11:00-12:00"/>
    <x v="0"/>
    <x v="2"/>
    <x v="11"/>
    <x v="4"/>
    <x v="83"/>
    <x v="1"/>
  </r>
  <r>
    <n v="452813"/>
    <s v="FEEDBACK RECLAMO PEDIDO INCOMPLETO TIENDA Barranco #452813"/>
    <s v="reclama que su congrats box no le llegó con la cajita de regalo ofrecida  tienda indica que lo envió en bolsa para que no se rompa el topper  se coordina envío de la caja mas un detalle."/>
    <s v="Tatiana Obregón Saavedra"/>
    <x v="3149"/>
    <s v="Cortesía - Alerta1 - Alerta2 - Alerta3"/>
    <x v="0"/>
    <s v="100316741"/>
    <x v="2"/>
    <x v="17"/>
    <x v="4"/>
    <m/>
    <s v="Tienda Vitrina"/>
    <s v=""/>
    <x v="111"/>
    <s v="sd"/>
    <d v="2024-12-06T00:00:00"/>
    <s v="11:00-12:00"/>
    <x v="0"/>
    <x v="0"/>
    <x v="11"/>
    <x v="0"/>
    <x v="83"/>
    <x v="0"/>
  </r>
  <r>
    <n v="453026"/>
    <s v="Libro de reclamos MAAL-001-0986 Reclama dedicatoria errada  tienda: Barranco Ticket: 453026"/>
    <s v="MAAL-001-0986 Reclama que le llego una dedicatoria que ella no solicito  se enviara la dedicatoria correcta  un detalle y una tarjeta con las disculpas por la incomodidad"/>
    <s v="Patricia Fabiola Chacón"/>
    <x v="3150"/>
    <s v="Libro de reclamaciones - Cortesía - Alerta1 - Alerta2 - Alerta3"/>
    <x v="17"/>
    <s v="100316590"/>
    <x v="2"/>
    <x v="17"/>
    <x v="5"/>
    <m/>
    <s v="Tienda Vitrina"/>
    <s v=""/>
    <x v="186"/>
    <s v="SD"/>
    <d v="2024-12-06T00:00:00"/>
    <s v="09:00-10:00"/>
    <x v="1"/>
    <x v="0"/>
    <x v="11"/>
    <x v="0"/>
    <x v="83"/>
    <x v="0"/>
  </r>
  <r>
    <n v="453059"/>
    <s v="Buenas noches"/>
    <s v="cliente reclama que compro 2 kekes ingles y que uno era mas claro que el otro no tiene evidencias.Se revisa el lote y esta correcto.Se explica al cliente."/>
    <s v="Ana Patricia Giron Medina"/>
    <x v="3151"/>
    <s v="Contacto fuera de horario - Cortesía - sin info - Alerta1 - Alerta2 - Alerta3"/>
    <x v="28"/>
    <s v="100316676"/>
    <x v="2"/>
    <x v="15"/>
    <x v="4"/>
    <m/>
    <s v="Sin responsable"/>
    <s v=""/>
    <x v="234"/>
    <s v="sd"/>
    <d v="2024-12-06T00:00:00"/>
    <s v="11:00-12:00"/>
    <x v="0"/>
    <x v="7"/>
    <x v="11"/>
    <x v="3"/>
    <x v="83"/>
    <x v="1"/>
  </r>
  <r>
    <n v="453080"/>
    <s v="ALERTA STOCK 86 - tienda Precursores- ticket :453080"/>
    <s v="Solicito una Casa De Jengibre y tienda indica que no tiene el stock minutos antes de la hora programada  se llama para realizar un cambio de hora y queda conforme."/>
    <s v="Krystel Lisung Miu"/>
    <x v="3152"/>
    <s v="Stock 86"/>
    <x v="3"/>
    <s v="100314360"/>
    <x v="2"/>
    <x v="9"/>
    <x v="5"/>
    <m/>
    <s v="Tienda Vitrina"/>
    <s v=""/>
    <x v="186"/>
    <s v="sd"/>
    <d v="2024-12-07T00:00:00"/>
    <s v="09:00-10:00"/>
    <x v="0"/>
    <x v="3"/>
    <x v="11"/>
    <x v="0"/>
    <x v="83"/>
    <x v="0"/>
  </r>
  <r>
    <n v="453118"/>
    <s v=""/>
    <s v="Se visualiza que la torta llegó movida  se solicita datos para saber el canal de compra y el motivo por el cual llegó así. No contesta  se resuelve."/>
    <s v="sd"/>
    <x v="3153"/>
    <s v="sin télefono"/>
    <x v="28"/>
    <s v="sd"/>
    <x v="3"/>
    <x v="14"/>
    <x v="6"/>
    <m/>
    <s v="Sin responsable"/>
    <s v=""/>
    <x v="23"/>
    <s v="sd"/>
    <d v="2024-12-07T00:00:00"/>
    <s v="sd"/>
    <x v="0"/>
    <x v="7"/>
    <x v="11"/>
    <x v="3"/>
    <x v="83"/>
    <x v="1"/>
  </r>
  <r>
    <n v="453173"/>
    <s v="FEEDBACK RECLAMO PEDIDO EQUIVOCADO TIENDA Chorrillos  #453173"/>
    <s v="solicito una Navidad Ma - Torta De Chocolate 12pz  le entregaron una torta clásica de chocolate  12 pz  se cordina con tienda el envió del producto correcto.Hicieron cambio de producto."/>
    <s v="Bihelmo Gonzales Bihelmo Gonzales Gonzales"/>
    <x v="3154"/>
    <s v="Se cambia producto al cliente - Alerta1"/>
    <x v="2"/>
    <s v="100317095"/>
    <x v="2"/>
    <x v="6"/>
    <x v="4"/>
    <m/>
    <s v="Tienda Vitrina"/>
    <s v=""/>
    <x v="13"/>
    <s v="SD"/>
    <d v="2024-12-07T00:00:00"/>
    <s v="13:00-14:00"/>
    <x v="0"/>
    <x v="2"/>
    <x v="11"/>
    <x v="0"/>
    <x v="83"/>
    <x v="0"/>
  </r>
  <r>
    <n v="453182"/>
    <s v="Hola Marlene  nos comunicamos de Maria Almenara  con relación a una consulta sobre tu pedido efectuado.  En caso no puedas atendernos por esta vía  puedes  comunicarte con nosotros al 6429751. Que tengas un dulce día!"/>
    <s v="Reclama que el keke de chocolate de megaplaza es diferente al keke de plaza lima norte  se le brinda informacion sobre características del producto."/>
    <s v="Marlene huanuco Huanuco"/>
    <x v="3155"/>
    <s v="Alerta1 - Alerta2 - Alerta3"/>
    <x v="28"/>
    <s v="240002609"/>
    <x v="0"/>
    <x v="10"/>
    <x v="0"/>
    <m/>
    <s v="Sin responsable"/>
    <s v=""/>
    <x v="133"/>
    <s v="SD"/>
    <d v="2024-12-06T00:00:00"/>
    <s v="16:00"/>
    <x v="0"/>
    <x v="7"/>
    <x v="11"/>
    <x v="3"/>
    <x v="83"/>
    <x v="1"/>
  </r>
  <r>
    <n v="453187"/>
    <s v="#453187 DEVOLUCION Carlos Soriano Ochoa"/>
    <s v="Por error genero dos pedidos  solicita la anulacion de 1 de ellos"/>
    <s v="Carlos Enrique Soriano Ochoa"/>
    <x v="3156"/>
    <s v="devolución - Alerta1"/>
    <x v="7"/>
    <s v="100317086"/>
    <x v="2"/>
    <x v="3"/>
    <x v="4"/>
    <n v="105.9"/>
    <s v="Sin responsable"/>
    <s v=""/>
    <x v="186"/>
    <s v="SD"/>
    <d v="2024-12-07T00:00:00"/>
    <s v="16:00-17:00"/>
    <x v="0"/>
    <x v="5"/>
    <x v="11"/>
    <x v="3"/>
    <x v="83"/>
    <x v="1"/>
  </r>
  <r>
    <n v="453226"/>
    <s v="Buenas tardes  ahora estoy en su local de La Molina no entiendo porque pueden demorar tantos minutos en servir dos crocantes de manzana y un café. Sus postres son riquísimos pero se demoran mucho"/>
    <s v="Cliente informa que demoraron 2min en su pedido que consumio en tienda y que personal no esta enfocado en la atención  se le explica y se agradece feebaack. Tienda informa que pedido lo atendieron en dos minutos."/>
    <s v="Bernardo Vidal"/>
    <x v="3157"/>
    <s v=""/>
    <x v="28"/>
    <s v="2400073545"/>
    <x v="0"/>
    <x v="0"/>
    <x v="2"/>
    <m/>
    <s v="Sin responsable"/>
    <s v=""/>
    <x v="18"/>
    <s v="sd"/>
    <d v="2024-12-07T00:00:00"/>
    <s v="16:06"/>
    <x v="0"/>
    <x v="7"/>
    <x v="11"/>
    <x v="3"/>
    <x v="83"/>
    <x v="1"/>
  </r>
  <r>
    <n v="453241"/>
    <s v="Reclamo mala atención Aramburu Ticket  #453241"/>
    <s v="Menciona que el mana estaba en mal estado.Solicito un nuevo producto y demoraron 8min y solicito su devolucion.Tienda menciona que el producto esta dentro del estandar."/>
    <s v="Maria del Pilar"/>
    <x v="3158"/>
    <s v="HON - Alerta1 - Alerta2 - Alerta3"/>
    <x v="28"/>
    <s v="2400075364"/>
    <x v="0"/>
    <x v="3"/>
    <x v="0"/>
    <m/>
    <s v="Sin responsable"/>
    <s v=""/>
    <x v="231"/>
    <s v="SD"/>
    <d v="2024-12-07T00:00:00"/>
    <s v="16:30"/>
    <x v="0"/>
    <x v="7"/>
    <x v="11"/>
    <x v="3"/>
    <x v="83"/>
    <x v="1"/>
  </r>
  <r>
    <n v="453290"/>
    <s v="FEEDBACK RECLAMO PEDIDO EQUIVOCADO TIENDA Encalada #453290"/>
    <s v="pidió una navidad ma - carrot cake 12 pzs  le llegó navidad ma - mini carrot cake  se da aviso a tienda y se realiza el envió del producto correcto."/>
    <s v="Magaly Luque"/>
    <x v="3159"/>
    <s v="Cortesía - sin reclamo a agregador - Alerta1 - Alerta2 - Alerta3"/>
    <x v="2"/>
    <s v="1369534792"/>
    <x v="1"/>
    <x v="8"/>
    <x v="3"/>
    <m/>
    <s v="Tienda Vitrina"/>
    <s v=""/>
    <x v="235"/>
    <s v="sd"/>
    <d v="2024-12-07T00:00:00"/>
    <s v="18:23"/>
    <x v="0"/>
    <x v="2"/>
    <x v="11"/>
    <x v="0"/>
    <x v="83"/>
    <x v="0"/>
  </r>
  <r>
    <n v="453310"/>
    <s v="Si  como te comentaba sin 6 casitas"/>
    <s v="Reclama que los techos de sus dos kits se encuentran rotos  tienda indica que salieron bien de tienda  cliente tiene una reclamo previo por mala atención  se envía nuevo producto."/>
    <s v="Krystel Lisung Miu"/>
    <x v="3160"/>
    <s v="Cortesía - Alerta1 - Alerta2 - Alerta3"/>
    <x v="28"/>
    <s v="100314360"/>
    <x v="2"/>
    <x v="9"/>
    <x v="5"/>
    <m/>
    <s v="Sin responsable"/>
    <s v="Otro"/>
    <x v="232"/>
    <s v="sd"/>
    <d v="2024-12-07T00:00:00"/>
    <s v="09:00-10:00"/>
    <x v="0"/>
    <x v="7"/>
    <x v="11"/>
    <x v="3"/>
    <x v="83"/>
    <x v="1"/>
  </r>
  <r>
    <n v="453317"/>
    <s v="ALERTA FALLA EN EC - ticket  #453317"/>
    <s v="Pedido se quedo en ANULADO  2 horas y medio de retraso.Tienda envia el producto."/>
    <s v="Silvana Lira Sanchez"/>
    <x v="3161"/>
    <s v="ECommerce/webFalla - Alerta1 - Alerta2 - Alerta3"/>
    <x v="4"/>
    <s v="SD"/>
    <x v="8"/>
    <x v="8"/>
    <x v="11"/>
    <m/>
    <s v="Sistema"/>
    <s v=""/>
    <x v="236"/>
    <s v="SD"/>
    <d v="2024-12-07T00:00:00"/>
    <s v="18:39"/>
    <x v="0"/>
    <x v="3"/>
    <x v="11"/>
    <x v="4"/>
    <x v="83"/>
    <x v="1"/>
  </r>
  <r>
    <n v="453348"/>
    <s v="Hola Julieth   según lo conversado telefónicamente le hago llegar este mensaje para poder atender su caso."/>
    <s v="Pedido movido  se deriva a su soporte."/>
    <s v="Julieth Salinas"/>
    <x v="3162"/>
    <s v="con reclamo a agregador"/>
    <x v="5"/>
    <s v="2199450030"/>
    <x v="1"/>
    <x v="12"/>
    <x v="1"/>
    <m/>
    <s v="Delivery agregadores"/>
    <s v=""/>
    <x v="228"/>
    <s v="SD"/>
    <d v="2024-12-07T00:00:00"/>
    <s v="14:46"/>
    <x v="0"/>
    <x v="4"/>
    <x v="11"/>
    <x v="2"/>
    <x v="83"/>
    <x v="1"/>
  </r>
  <r>
    <n v="453352"/>
    <s v="Reclamo elemento extraño tienda La Marina (Cabello) ticket #453352"/>
    <s v="Encontró un cabello en medio del keke de su minimaria de chocolate  se da aviso a tienda y se entrega un nuevo producto."/>
    <s v="Valeria Villalobos Petong"/>
    <x v="3163"/>
    <s v="Cortesía - sin reclamo a agregador - Alerta1 - Alerta2 - Alerta3"/>
    <x v="15"/>
    <s v="2199363604"/>
    <x v="1"/>
    <x v="12"/>
    <x v="1"/>
    <m/>
    <s v="Producción"/>
    <s v="Cabello"/>
    <x v="23"/>
    <s v="SD"/>
    <d v="2024-12-06T00:00:00"/>
    <s v="17:31"/>
    <x v="0"/>
    <x v="1"/>
    <x v="11"/>
    <x v="1"/>
    <x v="83"/>
    <x v="1"/>
  </r>
  <r>
    <n v="453356"/>
    <s v="Ha enviado una Imagen"/>
    <s v="Reclama que solicitó una bruselina de chocolate y lúcuma de 12pz y le entregaron merengado de lucuma 12pz.  En la boleta indica merengado y tienda repitió la orden al momento de la entrega."/>
    <s v="Yudith Cabrera"/>
    <x v="3164"/>
    <s v="Alerta1 - Alerta2"/>
    <x v="28"/>
    <s v="2400020980"/>
    <x v="0"/>
    <x v="18"/>
    <x v="5"/>
    <m/>
    <s v="Sin responsable"/>
    <s v=""/>
    <x v="81"/>
    <s v="SD"/>
    <d v="2024-12-07T00:00:00"/>
    <s v="18:46"/>
    <x v="0"/>
    <x v="7"/>
    <x v="11"/>
    <x v="3"/>
    <x v="83"/>
    <x v="1"/>
  </r>
  <r>
    <n v="453365"/>
    <s v="LIBRO DE RECLAMOS MAAL-001-0987"/>
    <s v="MAAL-001-0987reclama que pidió su jugo sin azúcar y que estaba sin sabor y que no le dieron sorbete  tienda indica que le indicaron que no tenian soberte antes de realizar su compra y que la piña no es tan dulce.No responde"/>
    <s v="Mayra Castilla Bernaola"/>
    <x v="3165"/>
    <s v="Libro de reclamaciones"/>
    <x v="12"/>
    <s v="SD"/>
    <x v="0"/>
    <x v="20"/>
    <x v="0"/>
    <m/>
    <s v="Tienda Vitrina"/>
    <s v=""/>
    <x v="237"/>
    <s v="SD"/>
    <d v="2024-12-07T00:00:00"/>
    <s v="20:00-21:00"/>
    <x v="1"/>
    <x v="3"/>
    <x v="11"/>
    <x v="0"/>
    <x v="83"/>
    <x v="0"/>
  </r>
  <r>
    <n v="453373"/>
    <s v="LIBRO DE RECLAMO MAAL-001-0988  MALA ATENCIÓN Tienda: Aeropuerto ticket: 453373"/>
    <s v="MAAL-001-0988 cliente reclama que el personal que la atendió no le brindó ayuda por el golpe al dedo de su mama y que no contaban con botiquín a la mano  tienda le brindó las disculpas del caso y una cortesía.El golpe fue accidental ."/>
    <s v="Angela Villaverde Paniagua"/>
    <x v="3166"/>
    <s v="Libro de reclamaciones - Contacto fuera de horario - Alerta1 - Alerta2 - Alerta3"/>
    <x v="12"/>
    <s v="sd"/>
    <x v="0"/>
    <x v="11"/>
    <x v="0"/>
    <m/>
    <s v="Tienda Vitrina"/>
    <s v=""/>
    <x v="186"/>
    <s v="sd"/>
    <d v="2024-12-08T00:00:00"/>
    <s v="07:53"/>
    <x v="1"/>
    <x v="3"/>
    <x v="11"/>
    <x v="0"/>
    <x v="83"/>
    <x v="0"/>
  </r>
  <r>
    <n v="453410"/>
    <s v="#(453410) DEVOLUCION (Karen Lucero Alvarez Cabellos+ 49.90)"/>
    <s v="La cliente compró box duo mini de 90 soles pero la web cobró 139.90. Se gestiona la devolución. A espera de respuesta del cliente"/>
    <s v="Karen Lucero"/>
    <x v="3167"/>
    <s v="ECommerce/webFalla - devolución"/>
    <x v="7"/>
    <s v="100317249"/>
    <x v="2"/>
    <x v="17"/>
    <x v="4"/>
    <n v="49.9"/>
    <s v="Sistema"/>
    <s v=""/>
    <x v="186"/>
    <s v="SD"/>
    <d v="2024-12-08T00:00:00"/>
    <s v="10.00-11.00"/>
    <x v="0"/>
    <x v="5"/>
    <x v="11"/>
    <x v="4"/>
    <x v="83"/>
    <x v="1"/>
  </r>
  <r>
    <n v="453430"/>
    <s v="Llamada de Irene Caballero"/>
    <s v="Reclama que no le llegaron sus velas  verifica en llamada que no las solicitó  se revisó en sistema que no solicitó el producto  se le brinda la información"/>
    <s v="Justine Yrene"/>
    <x v="3168"/>
    <s v=""/>
    <x v="28"/>
    <s v="100314235"/>
    <x v="2"/>
    <x v="7"/>
    <x v="4"/>
    <m/>
    <s v="Sin responsable"/>
    <s v=""/>
    <x v="238"/>
    <s v="sd"/>
    <d v="2024-12-08T00:00:00"/>
    <s v="10:00-11:00"/>
    <x v="0"/>
    <x v="7"/>
    <x v="11"/>
    <x v="3"/>
    <x v="83"/>
    <x v="1"/>
  </r>
  <r>
    <n v="453479"/>
    <s v="Llamada de 51969969960"/>
    <s v="Reclama que realizo un pedido por peya y pagaron con yape pero no aparece la orden en nuestro sistema.Soporte Peya les esta enviado a tienda para que puedan validar si ingreso su pedido. Se deriva a su soporte"/>
    <s v="Olga Rubio"/>
    <x v="3169"/>
    <s v=""/>
    <x v="5"/>
    <s v="SD"/>
    <x v="1"/>
    <x v="14"/>
    <x v="3"/>
    <m/>
    <s v="Delivery agregadores"/>
    <s v=""/>
    <x v="34"/>
    <s v="SD"/>
    <d v="2024-12-08T00:00:00"/>
    <s v="01:34"/>
    <x v="0"/>
    <x v="4"/>
    <x v="11"/>
    <x v="2"/>
    <x v="83"/>
    <x v="1"/>
  </r>
  <r>
    <n v="453506"/>
    <s v="Hola! Te paso la imagen"/>
    <s v="Pidió 1 Navidad MA Carrotcake y recibió una Minimaria. Tienda prepara y envia producto correcto. Se recogerá producto por estar sellado."/>
    <s v="Samantha Ramón"/>
    <x v="3170"/>
    <s v="sin reclamo a agregador"/>
    <x v="2"/>
    <s v="2199554605"/>
    <x v="1"/>
    <x v="7"/>
    <x v="1"/>
    <m/>
    <s v="Tienda Vitrina"/>
    <s v=""/>
    <x v="239"/>
    <s v="sd"/>
    <d v="2024-12-08T00:00:00"/>
    <s v="14:28"/>
    <x v="0"/>
    <x v="2"/>
    <x v="11"/>
    <x v="0"/>
    <x v="83"/>
    <x v="0"/>
  </r>
  <r>
    <n v="453518"/>
    <s v="Llamada de 51920049040"/>
    <s v="Reclama que motorizado llego con una mochila  inapropiada para trasladar su red velvet 12pz  se deriva a cliente con su canal de compra  cliente se cierra en que nosotros anulemos la compra  cliente finaliza la llamada"/>
    <s v="Erica Huamaní Morocho"/>
    <x v="3171"/>
    <s v="sin reclamo a agregador"/>
    <x v="5"/>
    <s v="2199566337"/>
    <x v="1"/>
    <x v="15"/>
    <x v="1"/>
    <m/>
    <s v="Delivery agregadores"/>
    <s v=""/>
    <x v="37"/>
    <s v="sd"/>
    <d v="2024-12-08T00:00:00"/>
    <s v="15:45"/>
    <x v="0"/>
    <x v="4"/>
    <x v="11"/>
    <x v="2"/>
    <x v="83"/>
    <x v="1"/>
  </r>
  <r>
    <n v="453534"/>
    <s v="Buenas tardes"/>
    <s v="Reclama 1 hora de tardanza de su compra en peya. No brinda datos de compra y menciona que ya llego la orden."/>
    <s v="Aline"/>
    <x v="3172"/>
    <s v=""/>
    <x v="28"/>
    <s v="SD"/>
    <x v="1"/>
    <x v="17"/>
    <x v="3"/>
    <m/>
    <s v="Sin responsable"/>
    <s v=""/>
    <x v="4"/>
    <s v="SD"/>
    <d v="2024-12-08T00:00:00"/>
    <s v="17:21"/>
    <x v="0"/>
    <x v="7"/>
    <x v="11"/>
    <x v="3"/>
    <x v="83"/>
    <x v="1"/>
  </r>
  <r>
    <n v="453538"/>
    <s v="Llamada de 51907863867"/>
    <s v="Realizó pago con yape de una orden de cajita de brownies pero no se valida en el sistema. Se deriva a su canal."/>
    <s v="Janeth"/>
    <x v="3173"/>
    <s v=""/>
    <x v="5"/>
    <s v="sd"/>
    <x v="1"/>
    <x v="15"/>
    <x v="3"/>
    <m/>
    <s v="Delivery agregadores"/>
    <s v=""/>
    <x v="90"/>
    <s v="sd"/>
    <d v="2024-12-08T00:00:00"/>
    <s v="17:00-18:00"/>
    <x v="0"/>
    <x v="4"/>
    <x v="11"/>
    <x v="2"/>
    <x v="83"/>
    <x v="1"/>
  </r>
  <r>
    <n v="453552"/>
    <s v="Hola Erika  según lo conversado telefónicamente le hago llegar este mensaje para poder atender su caso."/>
    <s v="Solicito una minimaria red velvet   le entregaron una navidad ma  minimaria carrot cake  se valida con tienda que el driver llevaba dos pedidos juntos  se deriva asu soporte  clienta incomoda."/>
    <s v="Erika"/>
    <x v="3174"/>
    <s v="sin reclamo a agregador - Alerta1"/>
    <x v="5"/>
    <s v="1371204173"/>
    <x v="1"/>
    <x v="19"/>
    <x v="3"/>
    <m/>
    <s v="Delivery agregadores"/>
    <s v=""/>
    <x v="17"/>
    <s v="SD"/>
    <d v="2024-12-08T00:00:00"/>
    <s v="17:51"/>
    <x v="0"/>
    <x v="4"/>
    <x v="11"/>
    <x v="2"/>
    <x v="83"/>
    <x v="1"/>
  </r>
  <r>
    <n v="453562"/>
    <s v="hola buenas tardes"/>
    <s v="solicito un cheescake de maracuyá 12 pz  le entregaron un petit 2 sweet box  driver regresa a entregar pedido correcto  cliente devuelve el primer producto entregado"/>
    <s v="Gonzalo La Torre Gonzalo La Torre"/>
    <x v="3175"/>
    <s v="Se cambia producto al cliente - factura"/>
    <x v="2"/>
    <s v="100317036"/>
    <x v="2"/>
    <x v="17"/>
    <x v="4"/>
    <m/>
    <s v="Delivery MA"/>
    <s v=""/>
    <x v="190"/>
    <s v="SD"/>
    <d v="2024-12-08T00:00:00"/>
    <s v="19:00-21:00"/>
    <x v="0"/>
    <x v="2"/>
    <x v="11"/>
    <x v="5"/>
    <x v="83"/>
    <x v="0"/>
  </r>
  <r>
    <n v="453578"/>
    <s v="Demoraron 20 minutos en atendernos  nos pidieron el pedido y a los 20 minutos regresaron a preguntarnos que era lo que habíamos pedido  al preguntar porque demoraban tanto al entregar 2 pedazos de torta nos indicaron que había una mesa con 16 personas ..."/>
    <s v="20 minutos en tomar su pedido  se acercaron a corrobar su orden luego de 10 minutos mas  le mencionan que tenían un mesa de 16 personas por eso la demora  tienda le indico que  demoraría 10 minutos y le llevaron el pedido dentro del tiempo indicado."/>
    <s v="Mariana Talavera "/>
    <x v="3176"/>
    <s v="Google MB 1 - Rating: 1 - GMB - Alerta1 - Alerta2 - Alerta3"/>
    <x v="4"/>
    <s v="SD"/>
    <x v="0"/>
    <x v="8"/>
    <x v="2"/>
    <m/>
    <s v="Tienda Meser@"/>
    <s v=""/>
    <x v="18"/>
    <s v="SD"/>
    <d v="2024-12-08T00:00:00"/>
    <s v="08:39"/>
    <x v="0"/>
    <x v="3"/>
    <x v="11"/>
    <x v="0"/>
    <x v="83"/>
    <x v="0"/>
  </r>
  <r>
    <n v="453579"/>
    <s v="Atención libro de reclamos"/>
    <s v="MAAL-001-098 9 - Reclama que no observa chirimoya en su merengado y que no le parece el desnivel de los discos  refiere sentirse engañada por la imagen referencial.Se informa caracteristicas del producto."/>
    <s v="Ana Cecilia Sotelo Urteaga"/>
    <x v="3177"/>
    <s v="Libro de reclamaciones - Alerta1"/>
    <x v="11"/>
    <s v="240009737"/>
    <x v="0"/>
    <x v="1"/>
    <x v="0"/>
    <m/>
    <s v="Sin responsable"/>
    <s v=""/>
    <x v="128"/>
    <s v="sd"/>
    <d v="2024-12-08T00:00:00"/>
    <s v="17:45"/>
    <x v="1"/>
    <x v="7"/>
    <x v="11"/>
    <x v="3"/>
    <x v="83"/>
    <x v="1"/>
  </r>
  <r>
    <n v="453581"/>
    <s v="#453581 DEVOLUCION ( Jorge Zarate +  S.36.00 soles )"/>
    <s v="motivos personales/ anulación parcial"/>
    <s v="Jorge Zarate"/>
    <x v="3178"/>
    <s v="devolución - Alerta1 - Alerta2"/>
    <x v="7"/>
    <s v="100317425"/>
    <x v="2"/>
    <x v="7"/>
    <x v="5"/>
    <n v="36"/>
    <s v="Sin responsable"/>
    <s v=""/>
    <x v="186"/>
    <s v="SD"/>
    <d v="2024-12-09T00:00:00"/>
    <s v="11:00-12:00"/>
    <x v="0"/>
    <x v="5"/>
    <x v="11"/>
    <x v="3"/>
    <x v="83"/>
    <x v="1"/>
  </r>
  <r>
    <n v="453643"/>
    <s v="Llamada a Andrea Feitoza"/>
    <s v="Tienda no tenia los sticker de nina  se pide al cliente se acerque a las 12:30 para el recojo de su pedido"/>
    <s v="Berenice Feitoza"/>
    <x v="3179"/>
    <s v="Stock 86"/>
    <x v="4"/>
    <s v="100317487"/>
    <x v="2"/>
    <x v="4"/>
    <x v="5"/>
    <m/>
    <s v="Operaciones"/>
    <s v=""/>
    <x v="232"/>
    <s v="sd"/>
    <d v="2024-12-09T00:00:00"/>
    <s v="12:00-13:00"/>
    <x v="0"/>
    <x v="3"/>
    <x v="11"/>
    <x v="1"/>
    <x v="83"/>
    <x v="0"/>
  </r>
  <r>
    <n v="453655"/>
    <s v="Libro de Reclamo  MAAL-001-099 0 ARAMBURÚ Ticket #453655"/>
    <s v="MAAL-001-099 0 Reclama que había un roedor en tienda indica que solo estuvo en la terraza  se cazó y se está a la espera de los encargados de plagas para la revisión. Se brinda cortesia por aviso."/>
    <s v="Eduardo Flores"/>
    <x v="3180"/>
    <s v="Libro de reclamaciones - Cortesía - Alerta1 - Alerta2 - Alerta3"/>
    <x v="9"/>
    <s v="sd"/>
    <x v="0"/>
    <x v="3"/>
    <x v="2"/>
    <m/>
    <s v="Sin responsable"/>
    <s v=""/>
    <x v="186"/>
    <s v="sd"/>
    <d v="2024-12-08T00:00:00"/>
    <s v="21:05"/>
    <x v="1"/>
    <x v="1"/>
    <x v="11"/>
    <x v="3"/>
    <x v="83"/>
    <x v="0"/>
  </r>
  <r>
    <n v="453692"/>
    <s v="FEEDBACK RECLAMO PEDIDO INCOMPLETO TIENDA PASO28 #453692"/>
    <s v="No recibió su alfajor individual. Se coordina envío con tienda por rappicargo."/>
    <s v="Deborath"/>
    <x v="3181"/>
    <s v="Cortesía"/>
    <x v="0"/>
    <s v="2400066663"/>
    <x v="0"/>
    <x v="2"/>
    <x v="0"/>
    <m/>
    <s v="Tienda Vitrina"/>
    <s v=""/>
    <x v="89"/>
    <s v="sd"/>
    <d v="2024-12-09T00:00:00"/>
    <s v="15:00"/>
    <x v="0"/>
    <x v="0"/>
    <x v="11"/>
    <x v="0"/>
    <x v="83"/>
    <x v="0"/>
  </r>
  <r>
    <n v="453710"/>
    <s v="Ha enviado una Imagen"/>
    <s v="Reclama que su porción de tres leches de chocolate no tiene el tamaño adecuado  se consulta con tienda y menciona que no esta completo.Se entrega nuevo producto."/>
    <s v="Milagros"/>
    <x v="3182"/>
    <s v="Cortesía - Alerta1 - Alerta2 - Alerta3"/>
    <x v="22"/>
    <s v="1372436730"/>
    <x v="1"/>
    <x v="10"/>
    <x v="3"/>
    <m/>
    <s v="Tienda Vitrina"/>
    <s v=""/>
    <x v="47"/>
    <s v="sd"/>
    <d v="2024-12-09T00:00:00"/>
    <s v="15:53"/>
    <x v="0"/>
    <x v="3"/>
    <x v="11"/>
    <x v="0"/>
    <x v="83"/>
    <x v="0"/>
  </r>
  <r>
    <n v="453744"/>
    <s v="Reclamo calidad de producto Bruselina de vainilla con fresas en porcion: Fresas agrias ticket #453744"/>
    <s v="Reclama que las fresas de su porción de bruselina de vainilla están agrias  se consulta con tienda el producto fue preparado a las 9am y se entrego esa torta al cliente. Se envía una nueva porción por calidad."/>
    <s v="Giovani Saenz"/>
    <x v="3183"/>
    <s v="Cortesía - sin reclamo a agregador - Alerta1 - Alerta2 - Alerta3"/>
    <x v="1"/>
    <s v="5764637615894626478"/>
    <x v="1"/>
    <x v="15"/>
    <x v="7"/>
    <m/>
    <s v="Tienda Vitrina"/>
    <s v="Mal estado"/>
    <x v="5"/>
    <s v="sd"/>
    <d v="2024-12-09T00:00:00"/>
    <s v="17:24"/>
    <x v="0"/>
    <x v="1"/>
    <x v="11"/>
    <x v="0"/>
    <x v="83"/>
    <x v="0"/>
  </r>
  <r>
    <n v="453750"/>
    <s v="Reclamo calidad de producto tienda: Bolichera (Producto quemado) ticket #453750"/>
    <s v="reclama que sus tostadas francesas están quemadas tienda menciona que no deberia tener el color muy oscuro.Se envia un nuevo producto ya que si estan muy dorados."/>
    <s v="Claudia Chuquimantari Nima"/>
    <x v="3184"/>
    <s v="Cortesía - Alerta1 - Alerta2 - Alerta3"/>
    <x v="1"/>
    <s v="2400020951"/>
    <x v="0"/>
    <x v="19"/>
    <x v="0"/>
    <m/>
    <s v="Tienda Cocina"/>
    <s v="Quemado"/>
    <x v="201"/>
    <s v="sd"/>
    <d v="2024-12-09T00:00:00"/>
    <s v="17:48"/>
    <x v="0"/>
    <x v="1"/>
    <x v="11"/>
    <x v="0"/>
    <x v="83"/>
    <x v="0"/>
  </r>
  <r>
    <n v="453770"/>
    <s v="Reclamo calidad de producto (La Mar: (Incompleto sin ingrediente  ) ticket  #453770"/>
    <s v="MAAL-001-0991 cliente reclama que varios de sus mini cubanitos llegaron con la mitad de relleno  tienda indica que la incidencia es con el tamaño del pan  se le brindara un detalle al cliente  queda conforme."/>
    <s v="Abner Bastarrachea"/>
    <x v="3185"/>
    <s v="Libro de reclamaciones - Cortesía - Alerta1 - Alerta2 - Alerta3"/>
    <x v="16"/>
    <s v="100317576"/>
    <x v="2"/>
    <x v="1"/>
    <x v="5"/>
    <m/>
    <s v="Tienda / Producción"/>
    <s v="Incompleto / Sin ingrediente"/>
    <x v="240"/>
    <s v="sd"/>
    <d v="2024-12-09T00:00:00"/>
    <s v="18:00-19:00"/>
    <x v="1"/>
    <x v="1"/>
    <x v="11"/>
    <x v="1"/>
    <x v="83"/>
    <x v="0"/>
  </r>
  <r>
    <n v="453780"/>
    <s v="Reclamo mala atención tienda Bolichera Ticket: 453780"/>
    <s v="reclama que le cobraron un monto errado  tienda indica que se le cobró mal por un error del personal de caja  se gestiona la devolución con la cliente."/>
    <s v="Herminia  Ynes Julca Cahuana"/>
    <x v="3186"/>
    <s v="devolución - Alerta1"/>
    <x v="3"/>
    <s v="2400020990"/>
    <x v="0"/>
    <x v="19"/>
    <x v="0"/>
    <m/>
    <s v="Tienda Cajer@"/>
    <s v=""/>
    <x v="186"/>
    <s v="sd"/>
    <d v="2024-12-09T00:00:00"/>
    <s v="19:29"/>
    <x v="0"/>
    <x v="3"/>
    <x v="11"/>
    <x v="0"/>
    <x v="83"/>
    <x v="0"/>
  </r>
  <r>
    <n v="453784"/>
    <s v="Llamada de Valeria"/>
    <s v="Reclama que realizo un pedido por peya y pagaron con yape pero no aparece la orden en nuestro sistema.Soporte Peya les esta enviado a tienda para que puedan validar si ingreso su pedido.Se deriva a su soporte "/>
    <s v="Valeria"/>
    <x v="3187"/>
    <s v=""/>
    <x v="5"/>
    <s v="sd"/>
    <x v="1"/>
    <x v="1"/>
    <x v="3"/>
    <m/>
    <s v="Delivery agregadores"/>
    <s v=""/>
    <x v="50"/>
    <s v="sd"/>
    <d v="2024-12-09T00:00:00"/>
    <s v="20:56"/>
    <x v="0"/>
    <x v="4"/>
    <x v="11"/>
    <x v="2"/>
    <x v="83"/>
    <x v="1"/>
  </r>
  <r>
    <n v="453794"/>
    <s v="Hola Diego  según lo conversado telefónicamente le hago llegar este mensaje para poder atender su caso."/>
    <s v="pedido con mala presentación por movimiento  devolvieron cupón de 28 soles  se le envia un producto nuevo  ya que el cliente presenta un fecha especial."/>
    <s v="Diego Enrique"/>
    <x v="3188"/>
    <s v="Cortesía - con reclamo a agregador"/>
    <x v="5"/>
    <s v="1372917747"/>
    <x v="1"/>
    <x v="3"/>
    <x v="3"/>
    <m/>
    <s v="Delivery agregadores"/>
    <s v=""/>
    <x v="228"/>
    <s v="SD"/>
    <d v="2024-12-09T00:00:00"/>
    <s v="20:43"/>
    <x v="0"/>
    <x v="4"/>
    <x v="11"/>
    <x v="2"/>
    <x v="83"/>
    <x v="1"/>
  </r>
  <r>
    <n v="453847"/>
    <s v="Hola Camila  según lo conversado telefónicamente le hago llegar este mensaje para poder atender su caso."/>
    <s v="Le llegaron 5 mangas de glasé en su kit de galletas  en la descripción del aplicativo pedidos ya indica que son 6. Se explica a cliente no entiende y se ofrece un detalle."/>
    <s v="Camila Sandoval"/>
    <x v="3189"/>
    <s v="Cortesía - sin reclamo a agregador - Alerta1 - Alerta2"/>
    <x v="13"/>
    <s v="1373111622"/>
    <x v="1"/>
    <x v="15"/>
    <x v="3"/>
    <m/>
    <s v="Comercial"/>
    <s v=""/>
    <x v="186"/>
    <s v="SD"/>
    <d v="2024-12-10T00:00:00"/>
    <s v="09:09"/>
    <x v="0"/>
    <x v="3"/>
    <x v="11"/>
    <x v="1"/>
    <x v="83"/>
    <x v="1"/>
  </r>
  <r>
    <n v="453948"/>
    <s v="FEEDBACK RECLAMO PEDIDO EQUIVOCADO TIENDA ARENALES #453948"/>
    <s v="Pidió 1 navidad MA -carrotcake 12p y recibió un minimaria. Tienda enviará pedido correcto. Mini queda de cortesía"/>
    <s v="Maria de Fatima Valderrama Rodriguez"/>
    <x v="3190"/>
    <s v="Cortesía - sin reclamo a agregador - Alerta1 - Alerta2 - Alerta3"/>
    <x v="2"/>
    <s v="1373263666"/>
    <x v="1"/>
    <x v="18"/>
    <x v="3"/>
    <m/>
    <s v="Tienda Vitrina"/>
    <s v=""/>
    <x v="239"/>
    <s v="sd"/>
    <d v="2024-12-10T00:00:00"/>
    <s v="11:38"/>
    <x v="0"/>
    <x v="2"/>
    <x v="11"/>
    <x v="0"/>
    <x v="83"/>
    <x v="0"/>
  </r>
  <r>
    <n v="454048"/>
    <s v="Hola"/>
    <s v="Demora en entrega de 40 minutos  no se le dio aviso de demora en entrega   cliente desea el envió dentro del rango de 18:00 a 19:00  se le enviara en nuevo horario."/>
    <s v="Greta Miranda  Paredes"/>
    <x v="3191"/>
    <s v="Cortesía - Alerta1 - Alerta2"/>
    <x v="4"/>
    <s v="100317761"/>
    <x v="2"/>
    <x v="3"/>
    <x v="11"/>
    <m/>
    <s v="Tienda Vitrina"/>
    <s v=""/>
    <x v="80"/>
    <s v="SD"/>
    <d v="2024-12-10T00:00:00"/>
    <s v="14:00-15.00"/>
    <x v="0"/>
    <x v="3"/>
    <x v="11"/>
    <x v="0"/>
    <x v="83"/>
    <x v="0"/>
  </r>
  <r>
    <n v="454060"/>
    <s v="Reclamo mala atención (Barranco ) Ticket 454060"/>
    <s v="Entrega realizada en 3 envíos  solicito 3 box  entregaron  2 sweet box antes de las 15:00    driver volvió a los 15 minutos a entregar el segundo producto Box de Picoteo y en una tercera entrega se finalizo con el pedido"/>
    <s v="Juana Puyo"/>
    <x v="3192"/>
    <s v="Alerta1 - Alerta2"/>
    <x v="0"/>
    <s v="100317728"/>
    <x v="2"/>
    <x v="17"/>
    <x v="4"/>
    <m/>
    <s v="Tienda Vitrina"/>
    <s v=""/>
    <x v="18"/>
    <s v="SD"/>
    <d v="2024-12-10T00:00:00"/>
    <s v="14:00-15:00"/>
    <x v="0"/>
    <x v="0"/>
    <x v="11"/>
    <x v="0"/>
    <x v="83"/>
    <x v="0"/>
  </r>
  <r>
    <n v="454131"/>
    <s v="Reclamo mala atención (La Mar) Ticket: 454131"/>
    <s v="Reclama que la atención en mesa no fue atenta y que entregaron galleta en empaque cuando estaban consumiendo en mesa y que atendieron a otros clientes antes que a ella. Tienda no brinda respuesta"/>
    <s v="Katerin Villafranca Mendoza "/>
    <x v="3193"/>
    <s v="Google MB 3 - Rating: 3 - Alerta1 - Alerta2"/>
    <x v="3"/>
    <s v="SD"/>
    <x v="0"/>
    <x v="1"/>
    <x v="2"/>
    <m/>
    <s v="Tienda Meser@"/>
    <s v=""/>
    <x v="186"/>
    <s v="SD"/>
    <d v="2024-12-10T00:00:00"/>
    <s v="05:39"/>
    <x v="0"/>
    <x v="3"/>
    <x v="11"/>
    <x v="0"/>
    <x v="83"/>
    <x v="0"/>
  </r>
  <r>
    <n v="454173"/>
    <s v="Terrible"/>
    <s v="reclama que dejaron su pedido corporativo en la recepción sin previo aviso  motorizado aimo indicó que el cliente autorizó la entrega es por ello que se lo recibieron  se le explica al cliente y entiende."/>
    <s v="Javier Rojas"/>
    <x v="3194"/>
    <s v=""/>
    <x v="28"/>
    <s v="Javier Rojas-MERCADO PAGO"/>
    <x v="6"/>
    <x v="3"/>
    <x v="11"/>
    <m/>
    <s v="Sin responsable"/>
    <s v=""/>
    <x v="241"/>
    <s v="sd"/>
    <d v="2024-12-10T00:00:00"/>
    <s v="13:00-14:00"/>
    <x v="0"/>
    <x v="7"/>
    <x v="11"/>
    <x v="3"/>
    <x v="83"/>
    <x v="1"/>
  </r>
  <r>
    <n v="454179"/>
    <s v="Ha enviado una Imagen"/>
    <s v="reclama que no le llego su dedicatoria  se da aviso a tienda y se gestiona el envío de la dedicatoria mas un detalle."/>
    <s v="Claudia"/>
    <x v="3195"/>
    <s v="Cortesía - Alerta1 - Alerta2"/>
    <x v="14"/>
    <s v="100317615"/>
    <x v="2"/>
    <x v="12"/>
    <x v="4"/>
    <m/>
    <s v="Tienda Vitrina"/>
    <s v=""/>
    <x v="186"/>
    <s v="sd"/>
    <d v="2024-12-10T00:00:00"/>
    <s v="11:00-12:00"/>
    <x v="0"/>
    <x v="0"/>
    <x v="11"/>
    <x v="0"/>
    <x v="83"/>
    <x v="0"/>
  </r>
  <r>
    <n v="454193"/>
    <s v="Hola buenas noches"/>
    <s v="cliente reclama que no le llego su tarjeta dedicatoria  no tiene evidencia  gestionaríamos el envió con un detalle  cliente indica que no es necesario ya que la persona esta de salida al aeropuerto  se le ofrece el envió para ella o pick up y no acepta  s"/>
    <s v="Paola Deza"/>
    <x v="3196"/>
    <s v=""/>
    <x v="28"/>
    <s v="100317666"/>
    <x v="2"/>
    <x v="8"/>
    <x v="4"/>
    <m/>
    <s v="Sin responsable"/>
    <s v=""/>
    <x v="23"/>
    <s v="sd"/>
    <d v="2024-12-10T00:00:00"/>
    <s v="15:00-16:00"/>
    <x v="0"/>
    <x v="7"/>
    <x v="11"/>
    <x v="3"/>
    <x v="83"/>
    <x v="1"/>
  </r>
  <r>
    <n v="454198"/>
    <s v="FEEDBACK RECLAMO PEDIDO EQUIVOCADO TIENDA (ARENALES) #(454198)"/>
    <s v="Solicitó navidad ma carrot cake y le entregaron mini carrot cake.Tienda envia el producto correcto."/>
    <s v="Raquel Elizabeth Turin Miguel"/>
    <x v="3197"/>
    <s v="Cortesía"/>
    <x v="2"/>
    <s v="2400021719"/>
    <x v="0"/>
    <x v="18"/>
    <x v="0"/>
    <m/>
    <s v="Tienda Vitrina"/>
    <s v=""/>
    <x v="17"/>
    <s v="SD"/>
    <d v="2024-12-10T00:00:00"/>
    <s v="19:35"/>
    <x v="0"/>
    <x v="2"/>
    <x v="11"/>
    <x v="0"/>
    <x v="83"/>
    <x v="0"/>
  </r>
  <r>
    <n v="454268"/>
    <s v="Hola Milagros  nos comunicamos de Maria Almenara  con relación a una consulta sobre tu pedido efectuado.  En caso no puedas atendernos por esta vía  puedes  comunicarte con nosotros al 6429751. Que tengas un dulce día!"/>
    <s v="Rating 1: Se le envió una tarjeta impresa de otra persona. Se enviará tarjeta impresa con cortesia"/>
    <s v="Milagros Tamayo"/>
    <x v="3198"/>
    <s v="Cortesía - EncuestaEC - Alerta1 - Alerta2 - Alerta3"/>
    <x v="8"/>
    <s v="100317823"/>
    <x v="2"/>
    <x v="13"/>
    <x v="4"/>
    <m/>
    <s v="Tienda Vitrina"/>
    <s v=""/>
    <x v="186"/>
    <s v="sd"/>
    <d v="2024-12-10T00:00:00"/>
    <s v="16:00-17:00"/>
    <x v="0"/>
    <x v="3"/>
    <x v="11"/>
    <x v="0"/>
    <x v="83"/>
    <x v="0"/>
  </r>
  <r>
    <n v="454300"/>
    <s v="FEEDBACK RECLAMO PEDIDO EQUIVOCADO TIENDA LA ENCALADA  #454300"/>
    <s v="reclama que pidio una minimaria red velvet navideña y le llego una clasica adicional a ello le llego movida  se indica que se enviara un nuevo producto cliente lo desea para otra fecha a la espera de datos"/>
    <s v="Odeth Salomón"/>
    <x v="3199"/>
    <s v="Cortesía - con reclamo a agregador"/>
    <x v="2"/>
    <s v="2199775459"/>
    <x v="1"/>
    <x v="8"/>
    <x v="1"/>
    <m/>
    <s v="Tienda Vitrina"/>
    <s v=""/>
    <x v="242"/>
    <s v="sd"/>
    <d v="2024-12-10T00:00:00"/>
    <s v="20:36"/>
    <x v="0"/>
    <x v="2"/>
    <x v="11"/>
    <x v="0"/>
    <x v="83"/>
    <x v="0"/>
  </r>
  <r>
    <n v="454345"/>
    <s v="ALERTA STOCK 86 - tienda san miguel - ticket : 454345"/>
    <s v="tienda solicita cambiar horario ya que no tendria el producto listo para el horario seleccionado por el cliente"/>
    <s v="Henry Chapoñan "/>
    <x v="3200"/>
    <s v="Stock 86 - factura - Alerta1"/>
    <x v="4"/>
    <s v="100318099"/>
    <x v="2"/>
    <x v="4"/>
    <x v="5"/>
    <m/>
    <s v="Tienda Vitrina"/>
    <s v=""/>
    <x v="99"/>
    <s v="sd"/>
    <d v="2024-12-11T00:00:00"/>
    <s v="13:00-14:00"/>
    <x v="0"/>
    <x v="3"/>
    <x v="11"/>
    <x v="0"/>
    <x v="83"/>
    <x v="0"/>
  </r>
  <r>
    <n v="454371"/>
    <s v="ALERTA FALLA EN EC - ticket : 454371"/>
    <s v="Pedido se quedo en estado cancelado  se envia con 2  hora de retraso."/>
    <s v="Franchesca Isabella Varela Soteldo"/>
    <x v="3201"/>
    <s v="ECommerce/webFalla - Alerta1 - Alerta2 - Alerta3"/>
    <x v="4"/>
    <s v="100317646"/>
    <x v="2"/>
    <x v="21"/>
    <x v="4"/>
    <m/>
    <s v="Sistema"/>
    <s v=""/>
    <x v="51"/>
    <s v="SD"/>
    <d v="2024-12-11T00:00:00"/>
    <s v="12:00-13:00"/>
    <x v="0"/>
    <x v="3"/>
    <x v="11"/>
    <x v="4"/>
    <x v="83"/>
    <x v="1"/>
  </r>
  <r>
    <n v="454416"/>
    <s v="FEEDBACK RECLAMO PEDIDO INCOMPLETO TIENDA SAN MIGUEL  #454416"/>
    <s v="Solicito varios productos  no le entregaron su navidad ma - caja de trufas y mana x6   se coordina envío"/>
    <s v="Lesly De la Cruz"/>
    <x v="3202"/>
    <s v="Cortesía - Alerta1 - Alerta2 - Alerta3"/>
    <x v="0"/>
    <s v="100318078"/>
    <x v="2"/>
    <x v="4"/>
    <x v="4"/>
    <m/>
    <s v="Tienda Vitrina"/>
    <s v=""/>
    <x v="243"/>
    <s v="SD"/>
    <d v="2024-12-11T00:00:00"/>
    <s v="14.00-15.00"/>
    <x v="0"/>
    <x v="0"/>
    <x v="11"/>
    <x v="0"/>
    <x v="83"/>
    <x v="0"/>
  </r>
  <r>
    <n v="454529"/>
    <s v="Hola Estefy  según lo conversado telefónicamente le hago llegar este mensaje para poder atender su caso."/>
    <s v="indica que el driver le solicito el código de recojo  pero no dejo el pedido en recepción   tienda indica que el pedido fue cancelado ya que no contaban con el producto  se le brinda informacion rappi se contactara con su usuario."/>
    <s v="Estefy"/>
    <x v="3203"/>
    <s v="con reclamo a agregador"/>
    <x v="5"/>
    <s v="2199824082"/>
    <x v="1"/>
    <x v="1"/>
    <x v="1"/>
    <m/>
    <s v="Delivery agregadores"/>
    <s v=""/>
    <x v="244"/>
    <s v="SD"/>
    <d v="2024-12-11T00:00:00"/>
    <s v="15:36"/>
    <x v="0"/>
    <x v="4"/>
    <x v="11"/>
    <x v="2"/>
    <x v="83"/>
    <x v="1"/>
  </r>
  <r>
    <n v="454534"/>
    <s v="#454534  DEVOLUCION (  Sandy Lolo  Loayza  +  S/55.90 )"/>
    <s v="Motivos personales"/>
    <s v="Sandy Lolo  Loayza"/>
    <x v="3204"/>
    <s v="devolución"/>
    <x v="7"/>
    <s v="100318289"/>
    <x v="2"/>
    <x v="4"/>
    <x v="4"/>
    <n v="55.9"/>
    <s v="Sin responsable"/>
    <s v=""/>
    <x v="186"/>
    <s v="SD"/>
    <d v="2024-12-12T00:00:00"/>
    <s v="18:00-19:00"/>
    <x v="0"/>
    <x v="5"/>
    <x v="11"/>
    <x v="3"/>
    <x v="83"/>
    <x v="1"/>
  </r>
  <r>
    <n v="454550"/>
    <s v="Hola Pamela   según lo conversado telefónicamente le hago llegar este mensaje para poder atender su caso."/>
    <s v="Reclama publicidad engañosa en plataforma de rappi  ya que venden el pack de galletas con imagen del kit de galletas  se agradece feedback y se brinda detalle."/>
    <s v="Pamela Paredes"/>
    <x v="3205"/>
    <s v="Cortesía - sin reclamo a agregador - Alerta1 - Alerta2 - Alerta3"/>
    <x v="13"/>
    <s v="2199845419"/>
    <x v="1"/>
    <x v="9"/>
    <x v="1"/>
    <m/>
    <s v="Comercial"/>
    <s v=""/>
    <x v="230"/>
    <s v="SD"/>
    <d v="2024-12-11T00:00:00"/>
    <s v="08:10"/>
    <x v="0"/>
    <x v="3"/>
    <x v="11"/>
    <x v="1"/>
    <x v="83"/>
    <x v="1"/>
  </r>
  <r>
    <n v="454553"/>
    <s v="Hola  según lo conversado telefónicamente le hago llegar este mensaje para poder atender su caso."/>
    <s v="reclama que pidio pack de galletas pero en rappi sale la imagen del kit se conversa con el cliente  se le explica que error al momento de subir la foto  se le enviara un kit por los dos reclamos se le pide reportarlo a su app"/>
    <s v="Adonis Tejada Beas"/>
    <x v="3206"/>
    <s v="sin reclamo a agregador - Alerta1 - Alerta2 - Alerta3"/>
    <x v="13"/>
    <s v="2199845659"/>
    <x v="1"/>
    <x v="9"/>
    <x v="1"/>
    <m/>
    <s v="Comercial"/>
    <s v=""/>
    <x v="230"/>
    <s v="sd"/>
    <d v="2024-12-11T00:00:00"/>
    <s v="19:48"/>
    <x v="0"/>
    <x v="3"/>
    <x v="11"/>
    <x v="1"/>
    <x v="83"/>
    <x v="1"/>
  </r>
  <r>
    <n v="454561"/>
    <s v="Reclamo elemento extraño - tienda santa catalina: papel manteca ticket #454561"/>
    <s v="Reclama que encontró papel dentro de su corona navideña. Se agredece feedback y se brinda cortesía"/>
    <s v="Janeet Ruiz López"/>
    <x v="3207"/>
    <s v="Cortesía - Alerta1 - Alerta2 - Alerta3"/>
    <x v="15"/>
    <s v="2400064003"/>
    <x v="0"/>
    <x v="15"/>
    <x v="0"/>
    <m/>
    <s v="Producción"/>
    <s v="papel manteca"/>
    <x v="236"/>
    <s v="SD"/>
    <d v="2024-12-11T00:00:00"/>
    <s v="13:17"/>
    <x v="0"/>
    <x v="1"/>
    <x v="11"/>
    <x v="1"/>
    <x v="83"/>
    <x v="1"/>
  </r>
  <r>
    <n v="454574"/>
    <s v="Factura - Maria Almenara"/>
    <s v="Pedido le llegó movido  se deriva a su soporte. Indica que le compensaron con 9.60 y entiende que es un tema de traslado. Solicita cambio de boleta a factura."/>
    <s v="Karen"/>
    <x v="3208"/>
    <s v="con reclamo a agregador - facturaAgregador"/>
    <x v="5"/>
    <s v="1375984726"/>
    <x v="1"/>
    <x v="3"/>
    <x v="3"/>
    <m/>
    <s v="Delivery agregadores"/>
    <s v=""/>
    <x v="245"/>
    <s v="SD"/>
    <d v="2024-12-11T00:00:00"/>
    <s v="21:17"/>
    <x v="0"/>
    <x v="4"/>
    <x v="11"/>
    <x v="2"/>
    <x v="83"/>
    <x v="1"/>
  </r>
  <r>
    <n v="454605"/>
    <s v="Llamada de 51956471953"/>
    <s v="indica que no llego su dedicatoria  se le brinda informacion  no recibimos informacion del cliente e  indica que para otra oportunidad se contacte por este medio para poder informarlo"/>
    <s v="Ximena"/>
    <x v="3209"/>
    <s v="sin reclamo a agregador"/>
    <x v="28"/>
    <s v="2199870382"/>
    <x v="1"/>
    <x v="8"/>
    <x v="1"/>
    <m/>
    <s v="Sin responsable"/>
    <s v=""/>
    <x v="13"/>
    <s v="SD"/>
    <d v="2024-12-12T00:00:00"/>
    <s v="7:31"/>
    <x v="0"/>
    <x v="7"/>
    <x v="11"/>
    <x v="3"/>
    <x v="83"/>
    <x v="1"/>
  </r>
  <r>
    <n v="454644"/>
    <s v="Hola Carolina  según lo conversado telefónicamente le hago llegar este mensaje para poder atender su caso."/>
    <s v="Reclama demora de 30 min  pedido ya fue entregado. En lugar de asignar el rango de 9 a 10 am asignaron de 10 a 11 am."/>
    <s v="Carolina"/>
    <x v="3210"/>
    <s v=""/>
    <x v="4"/>
    <s v="100318367"/>
    <x v="2"/>
    <x v="3"/>
    <x v="11"/>
    <m/>
    <s v="Tienda"/>
    <s v=""/>
    <x v="228"/>
    <s v="sd"/>
    <d v="2024-12-12T00:00:00"/>
    <s v="09:00-10:00"/>
    <x v="0"/>
    <x v="3"/>
    <x v="11"/>
    <x v="0"/>
    <x v="83"/>
    <x v="0"/>
  </r>
  <r>
    <n v="454647"/>
    <s v="Llamada de Mirian Rodriguez Rodriguez Antezana"/>
    <s v="Reclama que su pedido todavía no llega  se le indica que ya se encuentra en ruta. Asignaron por error pedidos de otro rango y no de 9 a 10 hrs eso generó demora."/>
    <s v="Mirian Rodriguez Antezana"/>
    <x v="3211"/>
    <s v="Pedidos Fuera de hora"/>
    <x v="4"/>
    <s v="200012678"/>
    <x v="2"/>
    <x v="3"/>
    <x v="11"/>
    <m/>
    <s v="Tienda"/>
    <s v=""/>
    <x v="34"/>
    <s v="sd"/>
    <d v="2024-12-12T00:00:00"/>
    <s v="09.00-10.00"/>
    <x v="0"/>
    <x v="3"/>
    <x v="11"/>
    <x v="0"/>
    <x v="83"/>
    <x v="0"/>
  </r>
  <r>
    <n v="454649"/>
    <s v="Llamada de 51920062749"/>
    <s v="indica realizo el pago por medio de yape  no le figuran datos de compra  se le brinda informacion y deriva a su soporte"/>
    <s v="Elizabeth Garcia"/>
    <x v="3212"/>
    <s v=""/>
    <x v="5"/>
    <s v="SD"/>
    <x v="1"/>
    <x v="14"/>
    <x v="3"/>
    <m/>
    <s v="Delivery agregadores"/>
    <s v=""/>
    <x v="84"/>
    <s v="SD"/>
    <d v="2024-12-12T00:00:00"/>
    <s v="SD"/>
    <x v="0"/>
    <x v="4"/>
    <x v="11"/>
    <x v="2"/>
    <x v="83"/>
    <x v="1"/>
  </r>
  <r>
    <n v="454671"/>
    <s v="Llamada de Elizabeth Garcia"/>
    <s v="Realizó pago por Yape pero pedidos YA no generó programación de orden. Se deriva a su canal."/>
    <s v="Elizabeth Garcia"/>
    <x v="3213"/>
    <s v=""/>
    <x v="5"/>
    <s v="sd"/>
    <x v="1"/>
    <x v="12"/>
    <x v="3"/>
    <m/>
    <s v="Delivery agregadores"/>
    <s v=""/>
    <x v="84"/>
    <s v="sd"/>
    <d v="2024-12-12T00:00:00"/>
    <s v="sd"/>
    <x v="0"/>
    <x v="4"/>
    <x v="11"/>
    <x v="2"/>
    <x v="83"/>
    <x v="1"/>
  </r>
  <r>
    <n v="454728"/>
    <s v="Llamada a ROGER HERNÁN Cardenas Seclén"/>
    <s v="Reclama por homonimia se entregó el producto a otra persona del mismo domicilio. Finalmente su pedido fue entregado de forma correcta."/>
    <s v="Roger Hernán Cardenas Seclén"/>
    <x v="3214"/>
    <s v="EncuestaEC"/>
    <x v="28"/>
    <s v="100318418"/>
    <x v="2"/>
    <x v="7"/>
    <x v="4"/>
    <m/>
    <s v="Sin responsable"/>
    <s v=""/>
    <x v="36"/>
    <s v="sd"/>
    <d v="2024-12-12T00:00:00"/>
    <s v="11:00-12:00"/>
    <x v="0"/>
    <x v="7"/>
    <x v="11"/>
    <x v="3"/>
    <x v="83"/>
    <x v="1"/>
  </r>
  <r>
    <n v="454750"/>
    <s v="FEEDBACK RECLAMO PEDIDO EQUIVOCADO TIENDA BARRANCO #(454750)"/>
    <s v="Solicito una navidad ma carrot cake 12p y le entregaron una navidad ma mni carrot cake  se entrega el pedido correcto"/>
    <s v="Carmen Ravago"/>
    <x v="3215"/>
    <s v="Cortesía - Alerta1 - Alerta2 - Alerta3"/>
    <x v="2"/>
    <s v="2199884771"/>
    <x v="1"/>
    <x v="17"/>
    <x v="1"/>
    <m/>
    <s v="Tienda Vitrina"/>
    <s v=""/>
    <x v="235"/>
    <s v="SD"/>
    <d v="2024-12-12T00:00:00"/>
    <s v="12:20"/>
    <x v="0"/>
    <x v="2"/>
    <x v="11"/>
    <x v="0"/>
    <x v="83"/>
    <x v="0"/>
  </r>
  <r>
    <n v="454753"/>
    <s v="FEEDBACK RECLAMO  FECHA EQUIVOCADA TIENDA BARRANCO #(454753)"/>
    <s v="Se envío hoy 12/12/2024 pero lo rechazó porque solicitó su entrega para el 15/12/2024 . Se le indica que se enviará su compra en la fecha correcta."/>
    <s v="Maria Helena Chang"/>
    <x v="3216"/>
    <s v="Cortesía - Alerta1 - Alerta2 - Alerta3"/>
    <x v="2"/>
    <s v="2400098504"/>
    <x v="0"/>
    <x v="17"/>
    <x v="4"/>
    <m/>
    <s v="Tienda Vitrina"/>
    <s v=""/>
    <x v="239"/>
    <s v="SD"/>
    <d v="2024-12-15T00:00:00"/>
    <s v="13:00-14:00"/>
    <x v="0"/>
    <x v="2"/>
    <x v="11"/>
    <x v="0"/>
    <x v="83"/>
    <x v="0"/>
  </r>
  <r>
    <n v="454851"/>
    <s v="No puedo esperar más"/>
    <s v="Reclama 57 minutos de demora.Driver pidio cargar y no se llevo el pedido.Cliente cambia de direccion y se envia."/>
    <s v="Milagros Guerrero"/>
    <x v="3217"/>
    <s v="Pedidos Fuera de hora"/>
    <x v="4"/>
    <s v="100317833"/>
    <x v="2"/>
    <x v="8"/>
    <x v="4"/>
    <m/>
    <s v="Delivery MA"/>
    <s v=""/>
    <x v="18"/>
    <s v="GABRIELRAMIREZ-DANKE"/>
    <d v="2024-12-12T00:00:00"/>
    <s v="15:00-16:00"/>
    <x v="0"/>
    <x v="3"/>
    <x v="11"/>
    <x v="5"/>
    <x v="83"/>
    <x v="0"/>
  </r>
  <r>
    <n v="454945"/>
    <s v="ALERTA FALLA EN EC - ticket #454945"/>
    <s v="Cliente realizo pedido correctamente  llega a tienda y le dicen que no cuenta con el pedido  se verifica que el pedido no viajo a inforest  se pide tiempo de espera adicional de 30 min.Cliente acepta."/>
    <s v="Fabiola Napuri"/>
    <x v="3218"/>
    <s v="ECommerce/webFalla"/>
    <x v="3"/>
    <s v="100318278"/>
    <x v="2"/>
    <x v="0"/>
    <x v="5"/>
    <m/>
    <s v="Sistema"/>
    <s v=""/>
    <x v="82"/>
    <s v="sd"/>
    <d v="2024-12-12T00:00:00"/>
    <s v="15:00-16:00"/>
    <x v="0"/>
    <x v="3"/>
    <x v="11"/>
    <x v="4"/>
    <x v="83"/>
    <x v="1"/>
  </r>
  <r>
    <n v="454955"/>
    <s v="Hola !  según lo conversado telefónicamente le hago llegar este mensaje para poder atender su caso."/>
    <s v="Cliente reclama que su porción de pie de limón la clara estaba azucarada  no tiene imagen y deshecho la porcion de pie   tienda nos confirma que no han tenido un caso similar  se explica a cliente y entiende."/>
    <s v="Nancy Garcia Cheppi"/>
    <x v="3219"/>
    <s v=""/>
    <x v="28"/>
    <s v="2400065876"/>
    <x v="0"/>
    <x v="7"/>
    <x v="0"/>
    <m/>
    <s v="Sin responsable"/>
    <s v=""/>
    <x v="15"/>
    <s v="sd"/>
    <d v="2024-12-12T00:00:00"/>
    <s v="16:02"/>
    <x v="0"/>
    <x v="7"/>
    <x v="11"/>
    <x v="3"/>
    <x v="83"/>
    <x v="1"/>
  </r>
  <r>
    <n v="454961"/>
    <s v="Hola"/>
    <s v="Reclama que no le llego su box de picoteo  se envia el producto faltante.Tienda menciona que no les salio en la boleta."/>
    <s v="Angela Cristina"/>
    <x v="3220"/>
    <s v="Cortesía - factura - Alerta1 - Alerta2 - Alerta3"/>
    <x v="0"/>
    <s v="100317202"/>
    <x v="2"/>
    <x v="13"/>
    <x v="4"/>
    <m/>
    <s v="Sistema"/>
    <s v=""/>
    <x v="77"/>
    <s v="sd"/>
    <d v="2024-12-12T00:00:00"/>
    <s v="16:00-17:00"/>
    <x v="0"/>
    <x v="0"/>
    <x v="11"/>
    <x v="4"/>
    <x v="83"/>
    <x v="1"/>
  </r>
  <r>
    <n v="454993"/>
    <s v="eclamo calidad de producto La Mar : No se mantuvo refrigerado ticket #454993"/>
    <s v="Reclama que su cupcake  esta desarmado y que la decoracion no tiene consistencia.Tienda menciona que el cliente demoro en recoger y lo tuvieron a temperatura ambiente.Se entrega un nuevo producto."/>
    <s v="Desiree"/>
    <x v="3221"/>
    <s v="Cortesía"/>
    <x v="1"/>
    <s v="2400098718"/>
    <x v="0"/>
    <x v="1"/>
    <x v="0"/>
    <m/>
    <s v="Tienda Vitrina"/>
    <s v="Mala presentación"/>
    <x v="246"/>
    <s v="SD"/>
    <d v="2024-12-12T00:00:00"/>
    <s v="18:14"/>
    <x v="0"/>
    <x v="1"/>
    <x v="11"/>
    <x v="0"/>
    <x v="83"/>
    <x v="0"/>
  </r>
  <r>
    <n v="455006"/>
    <s v="Reclamo mala atención Aeropuerto Ticket: 455006"/>
    <s v="Reclama que le indicaron que primero cancele en caja y luego la atendia.El cliente se incomodo por la rpta de la mesera.Se pide las disculpas y se ofrece detalle."/>
    <s v="Sandra Principe Mendoza"/>
    <x v="3222"/>
    <s v="Cortesía - Alerta1"/>
    <x v="3"/>
    <s v="sd"/>
    <x v="0"/>
    <x v="11"/>
    <x v="2"/>
    <m/>
    <s v="Tienda Meser@"/>
    <s v=""/>
    <x v="186"/>
    <s v="sd"/>
    <d v="2024-12-12T00:00:00"/>
    <s v="06:47"/>
    <x v="0"/>
    <x v="3"/>
    <x v="11"/>
    <x v="0"/>
    <x v="83"/>
    <x v="0"/>
  </r>
  <r>
    <n v="455008"/>
    <s v="Llamada a Jose"/>
    <s v="Coloco reseña negativa por demora de 36 minutos.Se le aviso al cliente previamente de la demora y acepto."/>
    <s v="José Ubillus"/>
    <x v="3223"/>
    <s v="EncuestaEC"/>
    <x v="4"/>
    <s v="100318556"/>
    <x v="2"/>
    <x v="8"/>
    <x v="4"/>
    <m/>
    <s v="Tienda Vitrina"/>
    <s v=""/>
    <x v="18"/>
    <s v="SD"/>
    <d v="2024-12-12T00:00:00"/>
    <s v="15:00-16:00"/>
    <x v="0"/>
    <x v="3"/>
    <x v="11"/>
    <x v="0"/>
    <x v="83"/>
    <x v="0"/>
  </r>
  <r>
    <n v="455017"/>
    <s v="Reclamo mala atención (La Mar ) Ticket 455017"/>
    <s v="Cliente deseaba comprar un molde marca wilton, en tienda le dijeron que no vendían luego que si. Tambien reclama que una de las mesas no tenía una pata y podría ocurrir un accidente y que no vendían cremas apesar de estar en la carta, se ofrece detalle"/>
    <s v="José Francisco Ramos Gonzáles"/>
    <x v="3224"/>
    <s v="Stock 86 - Cortesía - Alerta1"/>
    <x v="3"/>
    <s v="2400098802"/>
    <x v="0"/>
    <x v="1"/>
    <x v="2"/>
    <m/>
    <s v="Tienda"/>
    <s v=""/>
    <x v="186"/>
    <s v="sd"/>
    <d v="2024-12-12T00:00:00"/>
    <s v="21:51"/>
    <x v="0"/>
    <x v="3"/>
    <x v="11"/>
    <x v="0"/>
    <x v="83"/>
    <x v="0"/>
  </r>
  <r>
    <n v="455037"/>
    <s v="Buenas noches. Mi pedido  100317804 aún no llega ni puedo hacer el tracking"/>
    <s v="reclama 17 minutos de demora.Tienda menciona que no habia driver para la entrega."/>
    <s v="Rosa Maria"/>
    <x v="3225"/>
    <s v="Pedidos Fuera de hora - factura"/>
    <x v="4"/>
    <s v="100317804"/>
    <x v="2"/>
    <x v="3"/>
    <x v="4"/>
    <m/>
    <s v="Delivery MA"/>
    <s v=""/>
    <x v="16"/>
    <s v="sd"/>
    <d v="2024-12-12T00:00:00"/>
    <s v="19:00-21:00"/>
    <x v="0"/>
    <x v="3"/>
    <x v="11"/>
    <x v="5"/>
    <x v="83"/>
    <x v="0"/>
  </r>
  <r>
    <n v="455043"/>
    <s v="Hola Fernanda   según lo conversado telefónicamente le hago llegar este mensaje para poder atender su caso."/>
    <s v="Movimiento. Se deriva su canal de compra.Compensacion 9.29."/>
    <s v="Fernanda Bezada"/>
    <x v="3226"/>
    <s v="con reclamo a agregador - Alerta1 - Alerta2"/>
    <x v="5"/>
    <s v="1377490260"/>
    <x v="1"/>
    <x v="9"/>
    <x v="3"/>
    <m/>
    <s v="Delivery agregadores"/>
    <s v=""/>
    <x v="15"/>
    <s v="sd"/>
    <d v="2024-12-12T00:00:00"/>
    <s v="20:14"/>
    <x v="0"/>
    <x v="4"/>
    <x v="11"/>
    <x v="2"/>
    <x v="83"/>
    <x v="1"/>
  </r>
  <r>
    <n v="455044"/>
    <s v="FEEDBACK RECLAMO PEDIDO INCOMPLETO TIENDA MEGAPLAZA  #455044"/>
    <s v="cliente reclama que pidió empanada de carne y le dieron empanada de pollo  se coordina envió del producto correcto"/>
    <s v="Ana Patricia Quispe Barboza"/>
    <x v="3227"/>
    <s v="Cortesía - sin reclamo a agregador"/>
    <x v="2"/>
    <s v="1376014484"/>
    <x v="1"/>
    <x v="10"/>
    <x v="3"/>
    <m/>
    <s v="Tienda Vitrina"/>
    <s v=""/>
    <x v="57"/>
    <s v="sd"/>
    <d v="2024-12-12T00:00:00"/>
    <s v="20:58"/>
    <x v="0"/>
    <x v="2"/>
    <x v="11"/>
    <x v="0"/>
    <x v="83"/>
    <x v="0"/>
  </r>
  <r>
    <n v="455152"/>
    <s v="Hola Susan   según lo conversado telefónicamente le hago llegar este mensaje para poder atender su caso."/>
    <s v="solicito Happy choco box, Mini mixto box y Box 8 mini porciones torta de chocolate.  Cliente indica que no le entregaron todos los productos, supervisor comenta que por error no le entregaron todo el pedido completo al motorizado. Se entrega el pedido completo a tiempo al cliente"/>
    <s v="Susan"/>
    <x v="3228"/>
    <s v="no comprador"/>
    <x v="0"/>
    <s v="100317572"/>
    <x v="2"/>
    <x v="17"/>
    <x v="4"/>
    <m/>
    <s v="Tienda Vitrina"/>
    <s v=""/>
    <x v="239"/>
    <s v="sd"/>
    <d v="2024-12-13T00:00:00"/>
    <s v="11:00-12:00"/>
    <x v="0"/>
    <x v="0"/>
    <x v="11"/>
    <x v="0"/>
    <x v="83"/>
    <x v="0"/>
  </r>
  <r>
    <n v="455236"/>
    <s v="Hola Jesús  según lo conversado telefónicamente le hago llegar este mensaje para poder atender su caso."/>
    <s v="indica que no llego su dedicatoria  se valida que no cuenta con un mensaje registrado  se le ofrece recoger en tienda su dedicatoria y tarjeta impresa"/>
    <s v="Jesús Mendoza"/>
    <x v="3229"/>
    <s v="factura"/>
    <x v="28"/>
    <s v="100318870"/>
    <x v="2"/>
    <x v="13"/>
    <x v="4"/>
    <m/>
    <s v="Sin responsable"/>
    <s v=""/>
    <x v="1"/>
    <s v="SD"/>
    <d v="2024-12-13T00:00:00"/>
    <s v="12:00-13:00"/>
    <x v="0"/>
    <x v="7"/>
    <x v="11"/>
    <x v="3"/>
    <x v="83"/>
    <x v="1"/>
  </r>
  <r>
    <n v="455260"/>
    <s v="FEEDBACK RECLAMO PEDIDO EQUIVOCADO POR FECHATIENDA Barranco #455260"/>
    <s v="pedido programado para 14/12 se entrega el día de hoy 13/12  cliente no recibe el producto  se crea una nueva guía para fecha correcta"/>
    <s v="Elizabeth Contreras"/>
    <x v="3230"/>
    <s v="Cortesía"/>
    <x v="2"/>
    <s v="100318762"/>
    <x v="2"/>
    <x v="17"/>
    <x v="4"/>
    <m/>
    <s v="Tienda Vitrina"/>
    <s v=""/>
    <x v="236"/>
    <s v="SD"/>
    <d v="2024-12-14T00:00:00"/>
    <s v="13:00-14:00"/>
    <x v="0"/>
    <x v="2"/>
    <x v="11"/>
    <x v="0"/>
    <x v="83"/>
    <x v="0"/>
  </r>
  <r>
    <n v="455281"/>
    <s v="Reclamo mala atención tienda La Molina Ticket: 455281"/>
    <s v="reclama que tienda no tenia disponibilidad de los productos de la carta en un 80%  y que al pedir su cuenta le paso corriente por el botón tienda indica que se quedaron sin stock de lechugas y que el botón funciona a pila  se ofrece disculpas"/>
    <s v="Bruno Lizarraga"/>
    <x v="3231"/>
    <s v="Stock 86 - Alerta1 - Alerta2 - Alerta3"/>
    <x v="3"/>
    <s v="sd"/>
    <x v="0"/>
    <x v="0"/>
    <x v="2"/>
    <m/>
    <s v="Tienda Vitrina"/>
    <s v=""/>
    <x v="186"/>
    <s v="sd"/>
    <d v="2024-12-13T00:00:00"/>
    <s v="sd"/>
    <x v="0"/>
    <x v="3"/>
    <x v="11"/>
    <x v="0"/>
    <x v="83"/>
    <x v="0"/>
  </r>
  <r>
    <n v="455310"/>
    <s v="Buenas tardes"/>
    <s v="cliente indica que realizó su pedido a la 13:34 y hasta ahora no llega  tienda indica que no lo pasaban a recoger y lo vendieron  se le informa a cliente  tienda prepara uno nuevo y se le entrega a rt"/>
    <s v="Cristina Cox"/>
    <x v="3232"/>
    <s v="con reclamo a agregador - Alerta1 - Alerta2 - Alerta3"/>
    <x v="5"/>
    <s v="2199980803"/>
    <x v="1"/>
    <x v="1"/>
    <x v="1"/>
    <m/>
    <s v="Delivery agregadores"/>
    <s v=""/>
    <x v="228"/>
    <s v="sd"/>
    <d v="2024-12-13T00:00:00"/>
    <s v="13:34"/>
    <x v="0"/>
    <x v="4"/>
    <x v="11"/>
    <x v="2"/>
    <x v="83"/>
    <x v="1"/>
  </r>
  <r>
    <n v="455324"/>
    <s v="Mi nombre Mary Ynouye"/>
    <s v="ingreso pago por yape  no se valida en sistema Izipay que el  pago ingreso a sistema"/>
    <s v="Mary Ynouye"/>
    <x v="3233"/>
    <s v="Alerta1 - Alerta2 - Alerta3"/>
    <x v="28"/>
    <s v="100319067"/>
    <x v="2"/>
    <x v="1"/>
    <x v="4"/>
    <m/>
    <s v="Sin responsable"/>
    <s v=""/>
    <x v="228"/>
    <s v="SD"/>
    <d v="2024-12-17T00:00:00"/>
    <s v="11:00-12:00"/>
    <x v="0"/>
    <x v="7"/>
    <x v="11"/>
    <x v="3"/>
    <x v="83"/>
    <x v="1"/>
  </r>
  <r>
    <n v="455326"/>
    <s v="FEEDBACK RECLAMO PEDIDO EQUIVOCADO TIENDA MA Encalada #455326"/>
    <s v="Le llego una torta de chocolate de 12 pzs y era una minimaria de chocolate  adicional a ello no le entregaron 1 box de mini 8 porciones  tienda confirma el error y se realiza el envío de los productos."/>
    <s v="Roxany"/>
    <x v="3234"/>
    <s v="Cortesía - Alerta1 - Alerta2 - Alerta3"/>
    <x v="2"/>
    <s v="100318692"/>
    <x v="2"/>
    <x v="8"/>
    <x v="4"/>
    <n v="99.9"/>
    <s v="Tienda Vitrina"/>
    <s v=""/>
    <x v="13"/>
    <s v="sd"/>
    <d v="2024-12-13T00:00:00"/>
    <s v="09:00-10:00"/>
    <x v="0"/>
    <x v="2"/>
    <x v="11"/>
    <x v="0"/>
    <x v="83"/>
    <x v="0"/>
  </r>
  <r>
    <n v="455396"/>
    <s v="Hola"/>
    <s v="cliente reclama que realizo su compra en pedidos ya con yape y que le cobraron pero que no visualiza su pedido  se deriva con su soporte"/>
    <s v="Ruth"/>
    <x v="3235"/>
    <s v="sin télefono"/>
    <x v="5"/>
    <s v="sd"/>
    <x v="1"/>
    <x v="14"/>
    <x v="3"/>
    <m/>
    <s v="Delivery agregadores"/>
    <s v=""/>
    <x v="4"/>
    <s v="sd"/>
    <d v="2024-12-13T00:00:00"/>
    <s v="17:59"/>
    <x v="0"/>
    <x v="4"/>
    <x v="11"/>
    <x v="2"/>
    <x v="83"/>
    <x v="1"/>
  </r>
  <r>
    <n v="455449"/>
    <s v="Llamada de 51902594495"/>
    <s v="Reclama que le llegó el sticker para participar del sorteo de nina de azucar pero no se le explica que su compra es por aimo y no ingresa al sorteo."/>
    <s v="sd"/>
    <x v="3236"/>
    <s v="Alerta1"/>
    <x v="28"/>
    <s v="MO-20241213-0002"/>
    <x v="8"/>
    <x v="0"/>
    <x v="11"/>
    <m/>
    <s v="Sin responsable"/>
    <s v=""/>
    <x v="232"/>
    <s v="SD"/>
    <d v="2024-12-13T00:00:00"/>
    <s v="18:36"/>
    <x v="0"/>
    <x v="7"/>
    <x v="11"/>
    <x v="3"/>
    <x v="83"/>
    <x v="1"/>
  </r>
  <r>
    <n v="455455"/>
    <s v="FEEDBACK RECLAMO PEDIDO EQUIVOCADO TIENDA PASO 28 #455455"/>
    <s v="Solicito una navidad ma red velvet 12p y le entregaron una navidad ma mini red velet. Se entrega el pedido correcto"/>
    <s v="Robert Zavaleta Yañez"/>
    <x v="3237"/>
    <s v="Cortesía - Alerta1 - Alerta2 - Alerta3"/>
    <x v="2"/>
    <s v="5764637543756793866"/>
    <x v="1"/>
    <x v="2"/>
    <x v="7"/>
    <m/>
    <s v="Tienda Vitrina"/>
    <s v=""/>
    <x v="242"/>
    <s v="SD"/>
    <d v="2024-12-13T00:00:00"/>
    <s v="19:03"/>
    <x v="0"/>
    <x v="2"/>
    <x v="11"/>
    <x v="0"/>
    <x v="83"/>
    <x v="0"/>
  </r>
  <r>
    <n v="455456"/>
    <s v="Llamada de Caroline Santas"/>
    <s v="cliente reclama que su pedido esta cancelado  que lo cancelo porque le aparecia pedido completado  se deriva a su canal de compra"/>
    <s v="Caroline Santas"/>
    <x v="3238"/>
    <s v=""/>
    <x v="5"/>
    <s v="sd"/>
    <x v="1"/>
    <x v="15"/>
    <x v="3"/>
    <m/>
    <s v="Delivery agregadores"/>
    <s v=""/>
    <x v="18"/>
    <s v="sd"/>
    <d v="2024-12-13T00:00:00"/>
    <s v="SD"/>
    <x v="0"/>
    <x v="4"/>
    <x v="11"/>
    <x v="2"/>
    <x v="83"/>
    <x v="1"/>
  </r>
  <r>
    <n v="455460"/>
    <s v="FEEDBACK RECLAMO PEDIDO INCOMPLETO TIENDA Barranco #455460"/>
    <s v="pidió dos productos no le llegó  navidad ma box de picoteo  se da aviso a tienda y se realiza el envío"/>
    <s v="Luz"/>
    <x v="3239"/>
    <s v="Cortesía - Alerta1 - Alerta2"/>
    <x v="2"/>
    <s v="100319068"/>
    <x v="2"/>
    <x v="17"/>
    <x v="4"/>
    <m/>
    <s v="Tienda Vitrina"/>
    <s v=""/>
    <x v="241"/>
    <s v="sd"/>
    <d v="2024-12-13T00:00:00"/>
    <s v="18:00-19:00"/>
    <x v="0"/>
    <x v="2"/>
    <x v="11"/>
    <x v="0"/>
    <x v="83"/>
    <x v="0"/>
  </r>
  <r>
    <n v="455466"/>
    <s v="Ha enviado un Documento"/>
    <s v="cliente reclama que realizo su compra  no se valida ingreso de dinero  se escala con compras a espera de respuesta"/>
    <s v="Mary Ynouye"/>
    <x v="3240"/>
    <s v=""/>
    <x v="28"/>
    <s v="100319067"/>
    <x v="2"/>
    <x v="1"/>
    <x v="4"/>
    <m/>
    <s v="Sin responsable"/>
    <s v=""/>
    <x v="228"/>
    <s v="sd"/>
    <d v="2024-12-13T00:00:00"/>
    <s v="11:00-12:00"/>
    <x v="0"/>
    <x v="7"/>
    <x v="11"/>
    <x v="3"/>
    <x v="83"/>
    <x v="1"/>
  </r>
  <r>
    <n v="455478"/>
    <s v="Atención Libro de Reclamos"/>
    <s v="MAAL-001-0992 Se acercó pasando su rango de entrega y solo le entregaron love box. Indicó que faltaba happy chocobox demoraron 8 min en entregarle y faltaba mini pollo box  lo entregan en 20 min. Se ofrece disculpas."/>
    <s v="Javier Yamunaqué"/>
    <x v="3241"/>
    <s v="Libro de reclamaciones"/>
    <x v="12"/>
    <s v="100318915"/>
    <x v="2"/>
    <x v="12"/>
    <x v="5"/>
    <m/>
    <s v="Tienda Vitrina"/>
    <s v=""/>
    <x v="186"/>
    <s v="sd"/>
    <d v="2024-12-13T00:00:00"/>
    <s v="14:00-15:00"/>
    <x v="1"/>
    <x v="3"/>
    <x v="11"/>
    <x v="0"/>
    <x v="83"/>
    <x v="0"/>
  </r>
  <r>
    <n v="455482"/>
    <s v="Llamada de Katherin Vilela"/>
    <s v="cliente reclama que no le llego su pedido pero le aparece entregado  se deriva con su soporte"/>
    <s v="Katherine Vilela Vidarte"/>
    <x v="3242"/>
    <s v=""/>
    <x v="5"/>
    <s v="2199995421"/>
    <x v="1"/>
    <x v="6"/>
    <x v="1"/>
    <m/>
    <s v="Delivery agregadores"/>
    <s v=""/>
    <x v="247"/>
    <s v="sd"/>
    <d v="2024-12-13T00:00:00"/>
    <s v="16:02"/>
    <x v="0"/>
    <x v="4"/>
    <x v="11"/>
    <x v="2"/>
    <x v="83"/>
    <x v="1"/>
  </r>
  <r>
    <n v="455508"/>
    <s v="Acabo de hacer el pedido"/>
    <s v="reclama que realizo su pedido pero que no lo ve en su aplicación  se deriva con su canal de compra ya que no vemos un pedido ingresado en barranco con el monto indicado"/>
    <s v="Gina Trejo"/>
    <x v="3243"/>
    <s v=""/>
    <x v="5"/>
    <s v="sd"/>
    <x v="1"/>
    <x v="17"/>
    <x v="3"/>
    <m/>
    <s v="Delivery agregadores"/>
    <s v=""/>
    <x v="4"/>
    <s v="sd"/>
    <d v="2024-12-13T00:00:00"/>
    <s v="09:26"/>
    <x v="0"/>
    <x v="4"/>
    <x v="11"/>
    <x v="2"/>
    <x v="83"/>
    <x v="1"/>
  </r>
  <r>
    <n v="455512"/>
    <s v="Llamada de 51993501715"/>
    <s v="cliente reclama que el driver no entregó su pedido en la dirección correcta  se deriva con su soporte"/>
    <s v="Naya Ackerman"/>
    <x v="3244"/>
    <s v=""/>
    <x v="5"/>
    <s v="2200028163"/>
    <x v="1"/>
    <x v="1"/>
    <x v="1"/>
    <m/>
    <s v="Delivery agregadores"/>
    <s v=""/>
    <x v="18"/>
    <s v="sd"/>
    <d v="2024-12-13T00:00:00"/>
    <s v="20:36"/>
    <x v="0"/>
    <x v="4"/>
    <x v="11"/>
    <x v="2"/>
    <x v="83"/>
    <x v="1"/>
  </r>
  <r>
    <n v="455538"/>
    <s v="Llamada de Caroline Santas"/>
    <s v="Realizó compra por pedidos ya  le cancelaron la orden y reclama devolución del pago  se deriva a su canal de compra explicando que ellos le ayudaran."/>
    <s v="Caroline Santas"/>
    <x v="3245"/>
    <s v="sin reclamo a agregador"/>
    <x v="5"/>
    <s v="1378086086"/>
    <x v="1"/>
    <x v="15"/>
    <x v="3"/>
    <m/>
    <s v="Delivery agregadores"/>
    <s v=""/>
    <x v="18"/>
    <s v="sd"/>
    <d v="2024-12-13T00:00:00"/>
    <s v="sd"/>
    <x v="0"/>
    <x v="4"/>
    <x v="11"/>
    <x v="2"/>
    <x v="83"/>
    <x v="1"/>
  </r>
  <r>
    <n v="455609"/>
    <s v="Hola Marlene  según lo conversado telefónicamente le hago llegar este mensaje para poder atender su caso."/>
    <s v="tardanza de 20 min  cl. indica que la persona que lo recibia ya se retiro  tnda comentta que el driver no regresaba a tiempo y por ello la demora  se ofrece detalle por el atraso"/>
    <s v="Marlene Negrete"/>
    <x v="3246"/>
    <s v="Pedidos Fuera de hora - Cortesía - Alerta1"/>
    <x v="4"/>
    <s v="100319192"/>
    <x v="2"/>
    <x v="6"/>
    <x v="9"/>
    <m/>
    <s v="Delivery MA"/>
    <s v=""/>
    <x v="83"/>
    <s v="sd"/>
    <d v="2024-12-14T00:00:00"/>
    <s v="10:00-11:00"/>
    <x v="0"/>
    <x v="3"/>
    <x v="11"/>
    <x v="5"/>
    <x v="83"/>
    <x v="0"/>
  </r>
  <r>
    <n v="455659"/>
    <s v="Hola !  según lo conversado telefónicamente le hago llegar este mensaje para poder atender su caso."/>
    <s v="cliente reclama que en la lonchera no ingresan sus productos Make a wish red  la caja de cookiss se lo entregaron en una bolsa kraf  indica que debemos tener un empaque donde ingrese todo."/>
    <s v="Cecilia"/>
    <x v="3247"/>
    <s v=""/>
    <x v="28"/>
    <s v="sd"/>
    <x v="0"/>
    <x v="8"/>
    <x v="0"/>
    <m/>
    <s v="Sin responsable"/>
    <s v=""/>
    <x v="248"/>
    <s v="sd"/>
    <d v="2024-12-13T00:00:00"/>
    <s v="sd"/>
    <x v="0"/>
    <x v="7"/>
    <x v="11"/>
    <x v="3"/>
    <x v="83"/>
    <x v="1"/>
  </r>
  <r>
    <n v="455675"/>
    <s v="LIBRO DE RECLAMO MAAL-001-0993 MALA ATENCIÓN tienda: Bolivar Ticket: 455675"/>
    <s v="MAAL-001-0993 reclama que compró un producto y le dijeron que no estaba disponible y que la persona encargada de la devolución no se encontraba  tienda menciona que se le explicó y que el cliente aceptó el cambio  se toma como feedback"/>
    <s v="Jean Carlo Criado Huerto"/>
    <x v="3248"/>
    <s v="Libro de reclamaciones - Stock 86 - Alerta1 - Alerta2 - Alerta3"/>
    <x v="12"/>
    <s v="20673"/>
    <x v="5"/>
    <x v="5"/>
    <x v="8"/>
    <m/>
    <s v="Tienda Supervisor"/>
    <s v=""/>
    <x v="186"/>
    <s v="sd"/>
    <d v="2024-12-14T00:00:00"/>
    <s v="14:13"/>
    <x v="1"/>
    <x v="3"/>
    <x v="11"/>
    <x v="0"/>
    <x v="83"/>
    <x v="0"/>
  </r>
  <r>
    <n v="455724"/>
    <s v="FEEDBACK RECLAMO PEDIDO EQUIVOCADO TIENDA LA ENCALADA TICKET #455724"/>
    <s v="Pidió navidad MA . Carrot cake y recibió una minimaria navidad carrotcake. Se enviará producto nuevo correcto. Se queda con la mini de cortesia"/>
    <s v="Lourdes Billinghurst"/>
    <x v="3249"/>
    <s v="Cortesía - con reclamo a agregador - Alerta1 - Alerta2 - Alerta3"/>
    <x v="2"/>
    <s v="2200093055"/>
    <x v="1"/>
    <x v="8"/>
    <x v="1"/>
    <m/>
    <s v="Tienda Vitrina"/>
    <s v=""/>
    <x v="249"/>
    <s v="sd"/>
    <d v="2024-12-14T00:00:00"/>
    <s v="14:48"/>
    <x v="0"/>
    <x v="2"/>
    <x v="11"/>
    <x v="0"/>
    <x v="83"/>
    <x v="0"/>
  </r>
  <r>
    <n v="455732"/>
    <s v="Hola! Compré una corona ma por Rappi y me llegó en mal estado"/>
    <s v="Reclama que su pedido llego movido y derretido  se consulta con tienda e indica que es movimiento  no se logra obtener respuesta del aplicativo  cliente critica se genera nuevo envío de producto y recojo del producto afectado"/>
    <s v="Joyce Vivas"/>
    <x v="3250"/>
    <s v="Cortesía - con reclamo a agregador - Alerta1 - Alerta2 - Alerta3"/>
    <x v="5"/>
    <s v="2200091705"/>
    <x v="1"/>
    <x v="12"/>
    <x v="1"/>
    <m/>
    <s v="Delivery agregadores"/>
    <s v=""/>
    <x v="236"/>
    <s v="sd"/>
    <d v="2024-12-14T00:00:00"/>
    <s v="15:32"/>
    <x v="0"/>
    <x v="4"/>
    <x v="11"/>
    <x v="2"/>
    <x v="83"/>
    <x v="1"/>
  </r>
  <r>
    <n v="455759"/>
    <s v="Hola Shirley  nos comunicamos de Maria Almenara  con relación a una consulta sobre tu pedido efectuado.  En caso no puedas atendernos por esta vía  puedes  comunicarte con nosotros al 6429751. Que tengas un dulce día!"/>
    <s v="reclama que el tamaño de su minimaria cheesecake de oreo es menor al habitual  se valida con tienda que el tamaño es correcto  se le explica a la cliente"/>
    <s v="Shirley Tirado"/>
    <x v="3251"/>
    <s v="Alerta1"/>
    <x v="28"/>
    <s v="2200104652"/>
    <x v="1"/>
    <x v="17"/>
    <x v="1"/>
    <m/>
    <s v="Sin responsable"/>
    <s v=""/>
    <x v="108"/>
    <s v="sd"/>
    <d v="2024-12-14T00:00:00"/>
    <s v="16:45"/>
    <x v="0"/>
    <x v="7"/>
    <x v="11"/>
    <x v="3"/>
    <x v="83"/>
    <x v="1"/>
  </r>
  <r>
    <n v="455788"/>
    <s v="FEEDBACK RECLAMO PEDIDO EQUIVOCADO TIENDA LA MAR  #455788"/>
    <s v="pidió una navidad ma carrot cake le llegó 01 navidad ma minimaria carrot cake  se da aviso a tienda y se envía el producto correcto"/>
    <s v="Karina Quispe Ordoñez"/>
    <x v="3252"/>
    <s v="Cortesía - sin reclamo a agregador - Alerta1 - Alerta2 - Alerta3"/>
    <x v="2"/>
    <s v="1380839350"/>
    <x v="1"/>
    <x v="1"/>
    <x v="3"/>
    <m/>
    <s v="Tienda Vitrina"/>
    <s v=""/>
    <x v="235"/>
    <s v="sd"/>
    <d v="2024-12-14T00:00:00"/>
    <s v="17:52"/>
    <x v="0"/>
    <x v="2"/>
    <x v="11"/>
    <x v="0"/>
    <x v="83"/>
    <x v="0"/>
  </r>
  <r>
    <n v="455792"/>
    <s v="Hola  se olvidaron de la dedicatoria de la torta"/>
    <s v="reclama que no le llegó la dedicatoria  se da aviso a tienda y se envía junto a un detalle"/>
    <s v="Luz Fernanda Cobeña"/>
    <x v="3253"/>
    <s v="Cortesía - Alerta1 - Alerta2 - Alerta3"/>
    <x v="14"/>
    <s v="100317969"/>
    <x v="2"/>
    <x v="6"/>
    <x v="4"/>
    <m/>
    <s v="Tienda Vitrina"/>
    <s v=""/>
    <x v="186"/>
    <s v="sd"/>
    <d v="2024-12-14T00:00:00"/>
    <s v="18:00-19:00"/>
    <x v="0"/>
    <x v="0"/>
    <x v="11"/>
    <x v="0"/>
    <x v="83"/>
    <x v="0"/>
  </r>
  <r>
    <n v="455812"/>
    <s v="Hola"/>
    <s v="cliente reclama mala presentacion en su compra realizada por didi  se deriva con su canal de compra"/>
    <s v="Giovani Saenz"/>
    <x v="3254"/>
    <s v="sin reclamo a agregador"/>
    <x v="5"/>
    <s v="5764637674501638609"/>
    <x v="1"/>
    <x v="15"/>
    <x v="7"/>
    <m/>
    <s v="Delivery agregadores"/>
    <s v=""/>
    <x v="5"/>
    <s v="sd"/>
    <d v="2024-12-14T00:00:00"/>
    <s v="16:43"/>
    <x v="0"/>
    <x v="4"/>
    <x v="11"/>
    <x v="2"/>
    <x v="83"/>
    <x v="1"/>
  </r>
  <r>
    <n v="455813"/>
    <s v="LIBRO DE RECLAMOS MAAL-001-0994 INFORMATIVO San Miguel Ticket: 455813"/>
    <s v="MAAL-001-0994 reclama que realizo un pedido por peya y pagaron con yape pero no aparece la orden en nuestro sistema.Soporte Peya les esta enviado a tienda para que puedan validar si ingreso su pedido. Se deriva a su soporte"/>
    <s v="Dennis"/>
    <x v="3255"/>
    <s v="Libro de reclamaciones - Alerta1 - Alerta2 - Alerta3"/>
    <x v="19"/>
    <s v="sd"/>
    <x v="1"/>
    <x v="4"/>
    <x v="3"/>
    <m/>
    <s v="Delivery agregadores"/>
    <s v=""/>
    <x v="7"/>
    <s v="sd"/>
    <d v="2024-12-14T00:00:00"/>
    <s v="19:44"/>
    <x v="1"/>
    <x v="4"/>
    <x v="11"/>
    <x v="2"/>
    <x v="83"/>
    <x v="1"/>
  </r>
  <r>
    <n v="455819"/>
    <s v="ALERTA STOCK 86 - tienda: encalada - ticket: 455819"/>
    <s v="Tardanza 49 minutos  cliente realizó pedido  no ingresó el pago al sistema  tienda indica que no cuenta con el producto  se le ofrece cambio a la cliente y se da aviso a tienda   se envía junto a un detalle"/>
    <s v="Yesenia Escobar Miranda"/>
    <x v="3256"/>
    <s v="Stock 86 - ECommerce/webFalla - Cortesía - Alerta1 - Alerta2 - Alerta3"/>
    <x v="4"/>
    <s v="sd"/>
    <x v="8"/>
    <x v="8"/>
    <x v="11"/>
    <m/>
    <s v="Sistema"/>
    <s v=""/>
    <x v="3"/>
    <s v="sd"/>
    <d v="2024-12-14T00:00:00"/>
    <s v="19:54"/>
    <x v="0"/>
    <x v="3"/>
    <x v="11"/>
    <x v="4"/>
    <x v="83"/>
    <x v="1"/>
  </r>
  <r>
    <n v="455924"/>
    <s v="Hola"/>
    <s v="Reclama que le dieron un pedido equivocado y que el driver de pedido ya le quitó el producto  se deriva a su soporte"/>
    <s v="Francis Yañez"/>
    <x v="3257"/>
    <s v="sin reclamo a agregador"/>
    <x v="5"/>
    <s v="1381520907"/>
    <x v="1"/>
    <x v="8"/>
    <x v="3"/>
    <m/>
    <s v="Delivery agregadores"/>
    <s v=""/>
    <x v="37"/>
    <s v="sd"/>
    <d v="2024-12-14T00:00:00"/>
    <s v="21:33"/>
    <x v="0"/>
    <x v="4"/>
    <x v="11"/>
    <x v="2"/>
    <x v="83"/>
    <x v="1"/>
  </r>
  <r>
    <n v="455934"/>
    <s v="Reclamo elemento extraño tienda: bolichera (cabello) ticket #455934"/>
    <s v="reclama que encontró un cabello en su navidad ma - keke de chocolate  se coordina envío de un nuevo producto"/>
    <s v="Estefan Rosaly Chaparro Aylas"/>
    <x v="3258"/>
    <s v="Cortesía - sin reclamo a agregador - Alerta1 - Alerta2 - Alerta3"/>
    <x v="15"/>
    <s v="1381309476"/>
    <x v="1"/>
    <x v="19"/>
    <x v="3"/>
    <m/>
    <s v="Producción"/>
    <s v="Cabello"/>
    <x v="229"/>
    <s v="sd"/>
    <d v="2024-12-14T00:00:00"/>
    <s v="20:13"/>
    <x v="0"/>
    <x v="1"/>
    <x v="11"/>
    <x v="1"/>
    <x v="83"/>
    <x v="1"/>
  </r>
  <r>
    <n v="455947"/>
    <s v="LIBRO DE RECLAMO MAAL-001-0995 INFORMATIVO TIENDA SAN MIGUEL ticket: 455947"/>
    <s v="MAAL-001-0995 rt reclama que tienda san miguel no le brindó un ticket o constancia para el producto que devolvió a tienda y que puede que le descuenten. Tienda indica que eso no se brinda y se deriva a su soporte para que consulte"/>
    <s v="Walter Eliseo Apaza Avila"/>
    <x v="3259"/>
    <s v="Libro de reclamaciones - sin reclamo a agregador - Alerta1 - Alerta2 - Alerta3"/>
    <x v="11"/>
    <s v="2199069687"/>
    <x v="1"/>
    <x v="4"/>
    <x v="1"/>
    <m/>
    <s v="Sin responsable"/>
    <s v=""/>
    <x v="186"/>
    <s v="sd"/>
    <d v="2024-12-02T00:00:00"/>
    <s v="11:23"/>
    <x v="1"/>
    <x v="7"/>
    <x v="11"/>
    <x v="3"/>
    <x v="83"/>
    <x v="1"/>
  </r>
  <r>
    <n v="455975"/>
    <s v="Llamada de Haydee Camino Camino"/>
    <s v="Reclama que su torta red velvet de 12 pzs estaba seca y como si estuviera hecha de días anteriores  cl. no cuenta con evidencia  se toma como feedback"/>
    <s v="Haydee Camino"/>
    <x v="3260"/>
    <s v=""/>
    <x v="28"/>
    <s v="100318601"/>
    <x v="2"/>
    <x v="13"/>
    <x v="5"/>
    <m/>
    <s v="Sin responsable"/>
    <s v=""/>
    <x v="37"/>
    <s v="sd"/>
    <d v="2024-12-15T00:00:00"/>
    <s v="12:00-13:00"/>
    <x v="0"/>
    <x v="7"/>
    <x v="11"/>
    <x v="3"/>
    <x v="83"/>
    <x v="1"/>
  </r>
  <r>
    <n v="456012"/>
    <s v="Sí correcto"/>
    <s v="Solicito una red velvet de 12 pz por rappi   y le llego una minimaria red velvet  cliente no cuenta con evidencia para validar su reclamo"/>
    <s v="Lester Lookuy"/>
    <x v="3261"/>
    <s v="sin reclamo a agregador"/>
    <x v="28"/>
    <s v="2199432039"/>
    <x v="1"/>
    <x v="5"/>
    <x v="1"/>
    <m/>
    <s v="Sin responsable"/>
    <s v=""/>
    <x v="37"/>
    <s v="sd"/>
    <d v="2024-12-07T00:00:00"/>
    <s v="13:20"/>
    <x v="0"/>
    <x v="7"/>
    <x v="11"/>
    <x v="3"/>
    <x v="83"/>
    <x v="1"/>
  </r>
  <r>
    <n v="456023"/>
    <s v="LIBRO DE RECLAMO INFORMATIVO TIENDA SANTA CATALINA TICKET 456023"/>
    <s v="MAAL-001-0996 Compro una porcion y estaba rota en 3 pedazos  tienda indica que reforzara con el personal  se le ofrece cortesía"/>
    <s v="Mirtha Soria de Tarazona"/>
    <x v="3262"/>
    <s v="Libro de reclamaciones - Cortesía - Alerta1 - Alerta2 - Alerta3"/>
    <x v="11"/>
    <s v="sd"/>
    <x v="0"/>
    <x v="15"/>
    <x v="0"/>
    <m/>
    <s v="Sin responsable"/>
    <s v=""/>
    <x v="18"/>
    <s v="sd"/>
    <d v="2024-12-14T00:00:00"/>
    <s v="sd"/>
    <x v="1"/>
    <x v="7"/>
    <x v="11"/>
    <x v="3"/>
    <x v="83"/>
    <x v="1"/>
  </r>
  <r>
    <n v="456081"/>
    <s v="Buenas tardes"/>
    <s v="Movimiento    se deriva al cliente a su soporte"/>
    <s v="Luciana Francia"/>
    <x v="3263"/>
    <s v="con reclamo a agregador - Alerta1"/>
    <x v="5"/>
    <s v="2200217262"/>
    <x v="1"/>
    <x v="19"/>
    <x v="1"/>
    <m/>
    <s v="Delivery agregadores"/>
    <s v=""/>
    <x v="227"/>
    <s v="sd"/>
    <d v="2024-12-15T00:00:00"/>
    <s v="16:02"/>
    <x v="0"/>
    <x v="4"/>
    <x v="11"/>
    <x v="2"/>
    <x v="83"/>
    <x v="1"/>
  </r>
  <r>
    <n v="456089"/>
    <s v="Hola !  según lo conversado telefónicamente le hago llegar este mensaje para poder atender su caso."/>
    <s v="Reclama movimiento en su entrega  se deriva con su soporte por movimiento"/>
    <s v="Nicolle Cabieces "/>
    <x v="3264"/>
    <s v="sin reclamo a agregador - Alerta1 - Alerta2"/>
    <x v="5"/>
    <s v="2200216055"/>
    <x v="1"/>
    <x v="19"/>
    <x v="1"/>
    <m/>
    <s v="Delivery agregadores"/>
    <s v=""/>
    <x v="16"/>
    <s v="sd"/>
    <d v="2024-12-15T00:00:00"/>
    <s v="15:52"/>
    <x v="0"/>
    <x v="4"/>
    <x v="11"/>
    <x v="2"/>
    <x v="83"/>
    <x v="1"/>
  </r>
  <r>
    <n v="456090"/>
    <s v="FEEDBACK RECLAMO PEDIDO EQUIVOCADO TIENDA 2 DE MAYO #456090"/>
    <s v="Solicitó Navidad Ma - Keke De Zanahoria 8p y le entregaron porción de keke de zanahoria . Se envía el producto correcto"/>
    <s v="Magaly Bastarrachea"/>
    <x v="3265"/>
    <s v="Alerta1 - Alerta2"/>
    <x v="2"/>
    <s v="2200220000"/>
    <x v="1"/>
    <x v="13"/>
    <x v="1"/>
    <m/>
    <s v="Tienda Vitrina"/>
    <s v=""/>
    <x v="18"/>
    <s v="SD"/>
    <d v="2024-12-15T00:00:00"/>
    <s v="18:27"/>
    <x v="0"/>
    <x v="2"/>
    <x v="11"/>
    <x v="0"/>
    <x v="83"/>
    <x v="0"/>
  </r>
  <r>
    <n v="456095"/>
    <s v="Hola"/>
    <s v="reclama que la torta estaba dura en los bordes  no se evidencia ello  percepcion del cliente"/>
    <s v="Maria Portocarrero"/>
    <x v="3266"/>
    <s v=""/>
    <x v="28"/>
    <s v="100319622"/>
    <x v="2"/>
    <x v="6"/>
    <x v="4"/>
    <m/>
    <s v="Sin responsable"/>
    <s v=""/>
    <x v="7"/>
    <s v="sd"/>
    <d v="2024-12-15T00:00:00"/>
    <s v="17.00-18.00"/>
    <x v="0"/>
    <x v="7"/>
    <x v="11"/>
    <x v="3"/>
    <x v="83"/>
    <x v="1"/>
  </r>
  <r>
    <n v="456100"/>
    <s v="Llamada de 51937250091"/>
    <s v="cliente reclama que no le llego dedicatoria encima de la torta  se revisa que el pedido no tiene dedicatoria  se ofrece que dedicatoria y velita de cortesia en tienda Aramburú cliente no acepta"/>
    <s v="Claudio Sifontes"/>
    <x v="3267"/>
    <s v=""/>
    <x v="28"/>
    <s v="100319624"/>
    <x v="2"/>
    <x v="3"/>
    <x v="4"/>
    <m/>
    <s v="Sin responsable"/>
    <s v=""/>
    <x v="13"/>
    <s v="sd"/>
    <d v="2024-12-15T00:00:00"/>
    <s v="17:00-18:00"/>
    <x v="0"/>
    <x v="7"/>
    <x v="11"/>
    <x v="3"/>
    <x v="83"/>
    <x v="1"/>
  </r>
  <r>
    <n v="456110"/>
    <s v="FEEDBACK RECLAMO PEDIDO EQUIVOCADO TIENDA la molina #456110"/>
    <s v="pidio torta de choco 12p le entregaron  carrot cake 12p  se envia producto correcto"/>
    <s v="Monica Jimenez"/>
    <x v="3268"/>
    <s v="Cortesía - Alerta1 - Alerta2"/>
    <x v="2"/>
    <s v="2400074600"/>
    <x v="0"/>
    <x v="0"/>
    <x v="5"/>
    <m/>
    <s v="Tienda Vitrina"/>
    <s v=""/>
    <x v="13"/>
    <s v="sd"/>
    <d v="2024-12-14T00:00:00"/>
    <s v="15:00-16:00"/>
    <x v="0"/>
    <x v="2"/>
    <x v="11"/>
    <x v="0"/>
    <x v="83"/>
    <x v="0"/>
  </r>
  <r>
    <n v="456114"/>
    <s v="Reclamo mala atención arenales Ticket 456114"/>
    <s v="deseaba comprar una porción de bruselina de choco lucuma pero tienda le indico que demorarían 30-40min  no supieron explicar que el producto era para otro pedido. y reclama que respondió de forma despota."/>
    <s v="Rosalyn"/>
    <x v="3269"/>
    <s v=""/>
    <x v="3"/>
    <s v="sd"/>
    <x v="0"/>
    <x v="18"/>
    <x v="0"/>
    <m/>
    <s v="Tienda"/>
    <s v=""/>
    <x v="186"/>
    <s v="sd"/>
    <d v="2024-12-15T00:00:00"/>
    <s v="17:00"/>
    <x v="0"/>
    <x v="3"/>
    <x v="11"/>
    <x v="0"/>
    <x v="83"/>
    <x v="0"/>
  </r>
  <r>
    <n v="456135"/>
    <s v="Llamada de 51963263564"/>
    <s v="Reclama que lleva esperando casi 2 horas su pedido. se valida con tienda que el driver llegó tarde a retirar el pedido. se deriva a canal de compras"/>
    <s v="Zoe Escaloma"/>
    <x v="3270"/>
    <s v="con reclamo a agregador"/>
    <x v="5"/>
    <s v="1382850699"/>
    <x v="1"/>
    <x v="9"/>
    <x v="3"/>
    <m/>
    <s v="Delivery agregadores"/>
    <s v=""/>
    <x v="18"/>
    <s v="SD"/>
    <d v="2024-12-15T00:00:00"/>
    <s v="17:39"/>
    <x v="0"/>
    <x v="4"/>
    <x v="11"/>
    <x v="2"/>
    <x v="83"/>
    <x v="1"/>
  </r>
  <r>
    <n v="456136"/>
    <s v="Reclamo mala atención PASO28 Ticket 456136"/>
    <s v="reclama que consumio un monto de S/.9.00 y le cobraron S/29.90  se ofrece plazo de 7 dias mas un detalle"/>
    <s v="Milagros Arakaki Valle"/>
    <x v="3271"/>
    <s v="Cortesía - devolución"/>
    <x v="3"/>
    <s v="2400067528"/>
    <x v="0"/>
    <x v="2"/>
    <x v="2"/>
    <m/>
    <s v="Tienda Cajer@"/>
    <s v=""/>
    <x v="186"/>
    <s v="sd"/>
    <d v="2024-12-15T00:00:00"/>
    <s v="14:22"/>
    <x v="0"/>
    <x v="3"/>
    <x v="11"/>
    <x v="0"/>
    <x v="83"/>
    <x v="0"/>
  </r>
  <r>
    <n v="456160"/>
    <s v="Hola Ambar   según lo conversado telefónicamente le hago llegar este mensaje para poder atender su caso."/>
    <s v="Movimiento  cliente critico se brinda cortesía / Tiene compensación de 49.95 créditos menor al costo que pagó"/>
    <s v="Ambar Yanira Fernández Herrera"/>
    <x v="3272"/>
    <s v="con reclamo a agregador"/>
    <x v="5"/>
    <s v="2200241425"/>
    <x v="1"/>
    <x v="3"/>
    <x v="1"/>
    <m/>
    <s v="Delivery agregadores"/>
    <s v=""/>
    <x v="24"/>
    <s v="SD"/>
    <d v="2024-12-15T00:00:00"/>
    <s v="19:35"/>
    <x v="0"/>
    <x v="4"/>
    <x v="11"/>
    <x v="2"/>
    <x v="83"/>
    <x v="1"/>
  </r>
  <r>
    <n v="456165"/>
    <s v="FEEDBACK RECLAMO PEDIDO INCOMPLETO TIENDA (SAN MIGUEL) #(456165)"/>
    <s v="Solicito 2 tostadas francesas y no le llego la miel de maple  tienda indica que es por actualización de carta pero en la web sigue figurando  se enviara cortesía"/>
    <s v="Michelle Vazquez"/>
    <x v="3273"/>
    <s v="Cortesía - sin reclamo a agregador"/>
    <x v="0"/>
    <s v="1383221552"/>
    <x v="1"/>
    <x v="4"/>
    <x v="3"/>
    <m/>
    <s v="Tienda Vitrina"/>
    <s v=""/>
    <x v="201"/>
    <s v="sd"/>
    <d v="2024-12-15T00:00:00"/>
    <s v="20:03"/>
    <x v="0"/>
    <x v="0"/>
    <x v="11"/>
    <x v="0"/>
    <x v="83"/>
    <x v="0"/>
  </r>
  <r>
    <n v="456266"/>
    <s v="Atención Libro de Reclamos"/>
    <s v="MAAL-001-0997 Reclama que en tienda le dieron un tiempo de espera de 25 a 30 minutos para atenderlo. Tienda se encontraba en rush y por eso brindó ese tiempo de espera  se le brinda informacion al cliente"/>
    <s v="Marlon Neyra Panta"/>
    <x v="3274"/>
    <s v="Libro de reclamaciones"/>
    <x v="11"/>
    <s v="SD"/>
    <x v="0"/>
    <x v="18"/>
    <x v="2"/>
    <m/>
    <s v="Sin responsable"/>
    <s v=""/>
    <x v="18"/>
    <s v="SD"/>
    <d v="2024-12-16T00:00:00"/>
    <s v="SD"/>
    <x v="1"/>
    <x v="7"/>
    <x v="11"/>
    <x v="3"/>
    <x v="83"/>
    <x v="1"/>
  </r>
  <r>
    <n v="456344"/>
    <s v="Hola !  según lo conversado telefónicamente le hago llegar este mensaje para poder atender su caso."/>
    <s v="cliente reclama que su blue velvet esta movido Peya compenso con 50 soles.Se enviara un nuevo producto por cliente insistente autorizado por jessi."/>
    <s v="Josselyn Felix"/>
    <x v="3275"/>
    <s v="Cortesía - sin reclamo a agregador - Alerta1 - Alerta2 - Alerta3"/>
    <x v="5"/>
    <s v="1383835617"/>
    <x v="1"/>
    <x v="0"/>
    <x v="3"/>
    <m/>
    <s v="Delivery agregadores"/>
    <s v=""/>
    <x v="26"/>
    <s v="sd"/>
    <d v="2024-12-16T00:00:00"/>
    <s v="11:05"/>
    <x v="0"/>
    <x v="4"/>
    <x v="11"/>
    <x v="2"/>
    <x v="83"/>
    <x v="1"/>
  </r>
  <r>
    <n v="456351"/>
    <s v="Ha enviado una Imagen"/>
    <s v="Se equivocaron de mensaje en la dedicatoria. Se envía la dedicatoria correcta con un detalle."/>
    <s v="Maria Mercedes Diaz Gonzales Diaz Gonzales"/>
    <x v="3276"/>
    <s v="Cortesía - Alerta1"/>
    <x v="14"/>
    <s v="100319775"/>
    <x v="2"/>
    <x v="3"/>
    <x v="11"/>
    <m/>
    <s v="Tienda Vitrina"/>
    <s v=""/>
    <x v="186"/>
    <s v="SD"/>
    <d v="2024-12-16T00:00:00"/>
    <s v="12:00-13:00"/>
    <x v="0"/>
    <x v="0"/>
    <x v="11"/>
    <x v="0"/>
    <x v="83"/>
    <x v="0"/>
  </r>
  <r>
    <n v="456378"/>
    <s v="Libro de Reclamos Maria Almenara  dos de mayo No procede"/>
    <s v="N°29 realizo pago por medio de yape  el pago no ingreso al sistema  se le brinda informacion y deriva a su soporte de su banco adjuntándole evidencia de izipay."/>
    <s v="Mary Ynouye"/>
    <x v="3277"/>
    <s v="Libro de reclamaciones - Alerta1 - Alerta2"/>
    <x v="11"/>
    <s v="10319067"/>
    <x v="2"/>
    <x v="13"/>
    <x v="4"/>
    <m/>
    <s v="Sin responsable"/>
    <s v=""/>
    <x v="11"/>
    <s v="SD"/>
    <d v="2024-12-17T00:00:00"/>
    <s v="11:00-12:00"/>
    <x v="1"/>
    <x v="7"/>
    <x v="11"/>
    <x v="3"/>
    <x v="83"/>
    <x v="1"/>
  </r>
  <r>
    <n v="456398"/>
    <s v="Hola Mery  según lo conversado telefónicamente le hago llegar este mensaje para poder atender su caso."/>
    <s v="Menciona que se le entregaron una porción de tres leches clasica cuando solicito la de chocolate  se valida que en el comprobante el producto entregado es el correcto  se explica al cliente ya que no tiene evidencia."/>
    <s v="Mery"/>
    <x v="3278"/>
    <s v="Alerta1 - Alerta2 - Alerta3"/>
    <x v="28"/>
    <s v="2400066672"/>
    <x v="0"/>
    <x v="7"/>
    <x v="0"/>
    <m/>
    <s v="Sin responsable"/>
    <s v=""/>
    <x v="46"/>
    <s v="sd"/>
    <d v="2024-12-16T00:00:00"/>
    <s v="10:50"/>
    <x v="0"/>
    <x v="7"/>
    <x v="11"/>
    <x v="3"/>
    <x v="83"/>
    <x v="1"/>
  </r>
  <r>
    <n v="456445"/>
    <s v="Llamada de 51999885301"/>
    <s v="cliente reclama que pago con yape pero que no le aparece la compra en su aplicativo de peya  se busca pedido en tienda san miguel y no encontramos  se deriva con su soporte"/>
    <s v="Nicolas"/>
    <x v="3279"/>
    <s v=""/>
    <x v="5"/>
    <s v="sd"/>
    <x v="1"/>
    <x v="4"/>
    <x v="3"/>
    <m/>
    <s v="Delivery agregadores"/>
    <s v=""/>
    <x v="56"/>
    <s v="sd"/>
    <d v="2024-12-16T00:00:00"/>
    <s v="sd"/>
    <x v="0"/>
    <x v="4"/>
    <x v="11"/>
    <x v="2"/>
    <x v="83"/>
    <x v="1"/>
  </r>
  <r>
    <n v="456603"/>
    <s v="Hola Adriana. Te saluda Gabriela  según lo conversado telefónicamente le hago llegar este mensaje para poder atender su caso."/>
    <s v="Solo le llegó 1 keke de manzana 8p y 1 keke de platano 8 de todo lo que ordenó  tienda entregó el faltante rt rappi recogió y llevó el pedido completo."/>
    <s v="Adriana"/>
    <x v="3280"/>
    <s v="sin reclamo a agregador"/>
    <x v="0"/>
    <s v="2200320852"/>
    <x v="1"/>
    <x v="1"/>
    <x v="1"/>
    <m/>
    <s v="Tienda Vitrina"/>
    <s v=""/>
    <x v="18"/>
    <s v="sd"/>
    <d v="2024-12-16T00:00:00"/>
    <s v="18:33"/>
    <x v="0"/>
    <x v="0"/>
    <x v="11"/>
    <x v="0"/>
    <x v="83"/>
    <x v="0"/>
  </r>
  <r>
    <n v="456625"/>
    <s v="FEEDBACK RECLAMO PEDIDO INCOMPLETO TIENDA (Encalada) # #456625"/>
    <s v="indica que su casita esta incompleta  llegaron 2 paredes repetidas y no llegaron los techos  se esta enviando un nuevo producto"/>
    <s v="Briana"/>
    <x v="3281"/>
    <s v="Cortesía - Alerta1 - Alerta2"/>
    <x v="0"/>
    <s v="SD"/>
    <x v="0"/>
    <x v="8"/>
    <x v="0"/>
    <m/>
    <s v="Producción"/>
    <s v=""/>
    <x v="250"/>
    <s v="SD"/>
    <d v="2024-12-15T00:00:00"/>
    <s v="17:00-18:00"/>
    <x v="0"/>
    <x v="0"/>
    <x v="11"/>
    <x v="1"/>
    <x v="83"/>
    <x v="1"/>
  </r>
  <r>
    <n v="456633"/>
    <s v="FE DE ERRATAS - Reclamo calidad de producto Camacho :Hongo ticket #456633"/>
    <s v="Reclama que sus alfajores estan hongueados ya que tienen puntos negros.Tienda menciona que son los restos de la lata de hornear.Se genera devolucion."/>
    <s v="Freddy Laguna Leon"/>
    <x v="3282"/>
    <s v="devolución - Alerta1"/>
    <x v="1"/>
    <s v="100319344"/>
    <x v="2"/>
    <x v="7"/>
    <x v="5"/>
    <m/>
    <s v="Tienda"/>
    <s v="Hongo"/>
    <x v="129"/>
    <s v="sd"/>
    <d v="2024-12-14T00:00:00"/>
    <s v="14:55"/>
    <x v="0"/>
    <x v="1"/>
    <x v="11"/>
    <x v="0"/>
    <x v="83"/>
    <x v="0"/>
  </r>
  <r>
    <n v="456657"/>
    <s v="FEEDBACK RECLAMO PEDIDO INCOMPLETO TIENDA (Bolichera ) #(456657)"/>
    <s v="No le llego 1 porcion de 3 leches clásica que solicito por rappi  se consulta con tienda y si olvidaron de enviar una porción"/>
    <s v="Yennifer  Vivas Bello"/>
    <x v="3283"/>
    <s v="Cortesía - con reclamo a agregador"/>
    <x v="0"/>
    <s v="2200330698"/>
    <x v="1"/>
    <x v="19"/>
    <x v="1"/>
    <m/>
    <s v="Tienda Vitrina"/>
    <s v=""/>
    <x v="46"/>
    <s v="sd"/>
    <d v="2024-12-16T00:00:00"/>
    <s v="19:56"/>
    <x v="0"/>
    <x v="0"/>
    <x v="11"/>
    <x v="0"/>
    <x v="83"/>
    <x v="0"/>
  </r>
  <r>
    <n v="456674"/>
    <s v="#456674 DEVOLUCION ( Marcela  Benavides  + S/99.90 )"/>
    <s v="motivos personales"/>
    <s v="Marcela"/>
    <x v="3284"/>
    <s v="Contacto fuera de horario - Alerta1"/>
    <x v="7"/>
    <s v="100320077"/>
    <x v="2"/>
    <x v="1"/>
    <x v="4"/>
    <n v="99.9"/>
    <s v="Sin responsable"/>
    <s v=""/>
    <x v="186"/>
    <s v="SD"/>
    <d v="2024-12-17T00:00:00"/>
    <s v="17:00-18:00"/>
    <x v="0"/>
    <x v="5"/>
    <x v="11"/>
    <x v="3"/>
    <x v="83"/>
    <x v="1"/>
  </r>
  <r>
    <n v="456708"/>
    <s v="Hola"/>
    <s v="cliente indica que realizo el intento de compra y le salio rechazado y no le llego correo de confirmacion.Solicita el recojo ya que ella ya pidio una orden igual.Se recojo el producto pero con demora."/>
    <s v="Diana Orahulio"/>
    <x v="3285"/>
    <s v="devolución - Alerta1 - Alerta2"/>
    <x v="7"/>
    <s v="100319951"/>
    <x v="2"/>
    <x v="3"/>
    <x v="4"/>
    <n v="49.9"/>
    <s v="Sin responsable"/>
    <s v=""/>
    <x v="186"/>
    <s v="sd"/>
    <d v="2024-12-17T00:00:00"/>
    <s v="08:00-09:00"/>
    <x v="0"/>
    <x v="5"/>
    <x v="11"/>
    <x v="3"/>
    <x v="83"/>
    <x v="1"/>
  </r>
  <r>
    <n v="456721"/>
    <s v="Llamada de Luciana masias"/>
    <s v="1 hora y 04 minutos de retraso  tienda no tenía el pedido listo  se da aviso al cliente para el recojo en cuanto tienda avisó que ya estaba lista."/>
    <s v="Luciana"/>
    <x v="3286"/>
    <s v=""/>
    <x v="4"/>
    <s v="100319707"/>
    <x v="2"/>
    <x v="8"/>
    <x v="5"/>
    <m/>
    <s v="Tienda Vitrina"/>
    <s v=""/>
    <x v="232"/>
    <s v="sd"/>
    <d v="2024-12-17T00:00:00"/>
    <s v="09:00-10:00"/>
    <x v="0"/>
    <x v="3"/>
    <x v="11"/>
    <x v="0"/>
    <x v="83"/>
    <x v="0"/>
  </r>
  <r>
    <n v="456744"/>
    <s v="Reclamo mala atención tienda: Encalada Ticket: 456744"/>
    <s v="reclama que el día 13-12 se acercó a desayunar con su esposo  que le sirvieron sus desayunos con mas de 25 minutos de diferencia entre uno y otro ocasionando que el primero se enfríe  tienda no recuerda al cliente. Se agradece comunicacion."/>
    <s v="Molly Soler"/>
    <x v="3287"/>
    <s v="Alerta1 - Alerta2 - Alerta3"/>
    <x v="3"/>
    <s v="sd"/>
    <x v="0"/>
    <x v="8"/>
    <x v="2"/>
    <m/>
    <s v="Tienda"/>
    <s v=""/>
    <x v="186"/>
    <s v="sd"/>
    <d v="2024-12-13T00:00:00"/>
    <s v="sd"/>
    <x v="0"/>
    <x v="3"/>
    <x v="11"/>
    <x v="0"/>
    <x v="83"/>
    <x v="2"/>
  </r>
  <r>
    <n v="456859"/>
    <s v="FEEDBACK RECLAMO PEDIDO INCOMPLETO TIENDA ARAMBURÚ #456859"/>
    <s v="reclama que no le llego su kit de galletas  se gestiona con tienda envío del producto faltante."/>
    <s v="Pamela López"/>
    <x v="3288"/>
    <s v="Cortesía - Alerta1 - Alerta2"/>
    <x v="0"/>
    <s v="100319919"/>
    <x v="2"/>
    <x v="3"/>
    <x v="11"/>
    <m/>
    <s v="Tienda Vitrina"/>
    <s v=""/>
    <x v="224"/>
    <s v="sd"/>
    <d v="2024-12-17T00:00:00"/>
    <s v="11:00-12:00"/>
    <x v="0"/>
    <x v="0"/>
    <x v="11"/>
    <x v="0"/>
    <x v="83"/>
    <x v="0"/>
  </r>
  <r>
    <n v="456892"/>
    <s v="FEEDBACK RECLAMO DELIVERY PROPIO TIENDA Dos de mayo   #456892"/>
    <s v="producto con mala presentación por movimiento  se envia un nuevo producto y retorna el producto que llego con incidencia a tienda"/>
    <s v="Sylvia Pérez del Solar"/>
    <x v="3289"/>
    <s v="Cortesía - Alerta1 - Alerta2 - Alerta3"/>
    <x v="10"/>
    <s v="100318936"/>
    <x v="2"/>
    <x v="13"/>
    <x v="4"/>
    <m/>
    <s v="Delivery MA"/>
    <s v=""/>
    <x v="17"/>
    <s v="EISLERMARIN"/>
    <d v="2024-12-17T00:00:00"/>
    <s v="09:00-10:00"/>
    <x v="0"/>
    <x v="6"/>
    <x v="11"/>
    <x v="5"/>
    <x v="83"/>
    <x v="0"/>
  </r>
  <r>
    <n v="456903"/>
    <s v="Atencion Libro de reclamos"/>
    <s v="MAAL-001-0998 Compró Navidad MA Picoteo box y Navidad love box y llegaron movidos y manchados de chocolate en la caja. Tienda indica que no tienen espacio decorado y vitrina comparten mesa. Se ofrece detalle"/>
    <s v="Ximena Choy"/>
    <x v="3290"/>
    <s v="Libro de reclamaciones - Cortesía"/>
    <x v="16"/>
    <s v="100320215"/>
    <x v="2"/>
    <x v="18"/>
    <x v="4"/>
    <m/>
    <s v="Tienda"/>
    <s v="Mala presentación"/>
    <x v="18"/>
    <s v="sd"/>
    <d v="2024-12-17T00:00:00"/>
    <s v="13:00-14:00"/>
    <x v="1"/>
    <x v="1"/>
    <x v="11"/>
    <x v="0"/>
    <x v="83"/>
    <x v="0"/>
  </r>
  <r>
    <n v="456912"/>
    <s v="Ha enviado una Imagen: Me falta devolver esta cantidad de dinero"/>
    <s v="indica que le falta devolver una cantidad de dinero por un cobro adicional que se realizó en el totem  a espera de mas detalle por parte de cobranzas  area de cobranzas indica que no hay monto extra  se deriva a su banco"/>
    <s v="Edgar"/>
    <x v="3291"/>
    <s v="Alerta1 - Alerta2 - Alerta3"/>
    <x v="28"/>
    <s v="sd"/>
    <x v="5"/>
    <x v="5"/>
    <x v="8"/>
    <m/>
    <s v="Sin responsable"/>
    <s v=""/>
    <x v="4"/>
    <s v="sd"/>
    <d v="2024-12-15T00:00:00"/>
    <s v="16:30"/>
    <x v="0"/>
    <x v="7"/>
    <x v="11"/>
    <x v="3"/>
    <x v="83"/>
    <x v="1"/>
  </r>
  <r>
    <n v="456950"/>
    <s v="Llamada de 51940299750"/>
    <s v="cliente reclama que aun no le devuelven su compra cancelada  se deriva con su canal de compra"/>
    <s v="Carla Quinteros"/>
    <x v="3292"/>
    <s v=""/>
    <x v="5"/>
    <s v="2197249054"/>
    <x v="1"/>
    <x v="10"/>
    <x v="1"/>
    <m/>
    <s v="Delivery agregadores"/>
    <s v=""/>
    <x v="20"/>
    <s v="sd"/>
    <d v="2024-11-11T00:00:00"/>
    <s v="20:24"/>
    <x v="0"/>
    <x v="4"/>
    <x v="11"/>
    <x v="2"/>
    <x v="83"/>
    <x v="1"/>
  </r>
  <r>
    <n v="456971"/>
    <s v="Hola !  según lo conversado telefónicamente le hago llegar este mensaje para poder atender su caso."/>
    <s v="cliente reclama que le enviaron una mini en lugar de una de 12 pz  se recoge el producto y se envía la red navidad 12pz se da aviso tienda"/>
    <s v="Jose Araujo"/>
    <x v="3293"/>
    <s v="Cortesía - sin reclamo a agregador - Alerta1"/>
    <x v="2"/>
    <s v="2200386699"/>
    <x v="1"/>
    <x v="7"/>
    <x v="1"/>
    <m/>
    <s v="Tienda Vitrina"/>
    <s v=""/>
    <x v="242"/>
    <s v="sd"/>
    <d v="2024-12-17T00:00:00"/>
    <s v="15:09"/>
    <x v="0"/>
    <x v="2"/>
    <x v="11"/>
    <x v="0"/>
    <x v="83"/>
    <x v="0"/>
  </r>
  <r>
    <n v="456987"/>
    <s v="Hola Susan  según lo conversado telefónicamente le hago llegar este mensaje para poder atender su caso."/>
    <s v="pidió varios productos no le llegó 1 gaseosa y 1 galleta  tienda no brinda respuesta  cliente confirma que su aplicativo le compensó"/>
    <s v="Susan Yafac"/>
    <x v="3294"/>
    <s v="con reclamo a agregador - Alerta1 - Alerta2"/>
    <x v="0"/>
    <s v="2200384441"/>
    <x v="1"/>
    <x v="13"/>
    <x v="1"/>
    <m/>
    <s v="Tienda Vitrina"/>
    <s v=""/>
    <x v="18"/>
    <s v="sd"/>
    <d v="2024-12-17T00:00:00"/>
    <s v="15:30"/>
    <x v="0"/>
    <x v="0"/>
    <x v="11"/>
    <x v="0"/>
    <x v="83"/>
    <x v="0"/>
  </r>
  <r>
    <n v="457019"/>
    <s v="Llamada de Yeny Mendoza"/>
    <s v="demora en su pedido  debió llegar 16:32  se entregó casi 3 hrs tardes. Indican que aimo no tiene ondemand. Cl solicita devolución"/>
    <s v="Jenny Mendoza"/>
    <x v="3295"/>
    <s v="devolución - Alerta1 - Alerta2"/>
    <x v="4"/>
    <s v="LAMAR-20241217-0001"/>
    <x v="8"/>
    <x v="1"/>
    <x v="11"/>
    <m/>
    <s v="Sistema"/>
    <s v=""/>
    <x v="251"/>
    <s v="sd"/>
    <d v="2024-12-17T00:00:00"/>
    <s v="15:47"/>
    <x v="0"/>
    <x v="3"/>
    <x v="11"/>
    <x v="4"/>
    <x v="83"/>
    <x v="1"/>
  </r>
  <r>
    <n v="457050"/>
    <s v="MAAL-001-0999 María Almenara"/>
    <s v="MAAL-001-0999 Reclama que la atención brindada acerca de su reclamo no fue la adecuada ya que demoró mucho y noto que estaban cubriendo la culpabilidad de tienda por su pedido equivocado  se pide las disculpas del caso y se ofrece detalle para envío."/>
    <s v="Jose Araujo"/>
    <x v="3296"/>
    <s v="Libro de reclamaciones - Cortesía - sin reclamo a agregador - Alerta1 - Alerta2 - Alerta3"/>
    <x v="12"/>
    <s v="2200386699"/>
    <x v="1"/>
    <x v="7"/>
    <x v="1"/>
    <m/>
    <s v="Atención al cliente"/>
    <s v=""/>
    <x v="186"/>
    <s v="Pamela"/>
    <d v="2024-12-17T00:00:00"/>
    <s v="15:09"/>
    <x v="1"/>
    <x v="3"/>
    <x v="11"/>
    <x v="1"/>
    <x v="83"/>
    <x v="1"/>
  </r>
  <r>
    <n v="457077"/>
    <s v="Reclamo calidad de producto DOS DE MAYO: falta humectación ticket #457077"/>
    <s v="Reclama que a su porción de tres leches de chocolate le faltó humectar  tienda indica que el producto está correcto. Se entrega cortesia como reposición. Calidad reforzará con producción."/>
    <s v="Erika Liliana"/>
    <x v="3297"/>
    <s v="Cortesía - sin reclamo a agregador - Alerta1 - Alerta2"/>
    <x v="1"/>
    <s v="2200396961"/>
    <x v="1"/>
    <x v="13"/>
    <x v="1"/>
    <m/>
    <s v="Producción"/>
    <s v="Incompleto / Sin ingrediente"/>
    <x v="47"/>
    <s v="sd"/>
    <d v="2024-12-17T00:00:00"/>
    <s v="17:27"/>
    <x v="0"/>
    <x v="1"/>
    <x v="11"/>
    <x v="1"/>
    <x v="83"/>
    <x v="1"/>
  </r>
  <r>
    <n v="457131"/>
    <s v="Reclamo calidad de producto MA Megaplaza: Mala presentación del producto ticket #457131"/>
    <s v="Reclama que la presentación de su minimaria carrot cake navideña no es la adecuada  se verifica que le falta el muñeco de jengibre al producto  se gestiona envio de una porción."/>
    <s v="Wilmer"/>
    <x v="3298"/>
    <s v="Cortesía - Alerta1 - Alerta2 - Alerta3"/>
    <x v="1"/>
    <s v="2400095856"/>
    <x v="0"/>
    <x v="10"/>
    <x v="0"/>
    <n v="16"/>
    <s v="Tienda Vitrina"/>
    <s v="Mala presentación"/>
    <x v="235"/>
    <s v="sd"/>
    <d v="2024-12-17T00:00:00"/>
    <s v="18:17"/>
    <x v="0"/>
    <x v="1"/>
    <x v="11"/>
    <x v="0"/>
    <x v="83"/>
    <x v="0"/>
  </r>
  <r>
    <n v="457132"/>
    <s v="Me comunico con ustedes a modo de feedback porque Rappi no pudo hacer nada  Pedí un turrón de chocolate a modo de regalo y llegó cualquier cosa :("/>
    <s v="reclama que su minimaria turron de chocolate esta seco  se explica caracteristicas del producto."/>
    <s v="Dharma"/>
    <x v="3299"/>
    <s v="con reclamo a agregador"/>
    <x v="28"/>
    <s v="2200403787"/>
    <x v="1"/>
    <x v="12"/>
    <x v="1"/>
    <m/>
    <s v="Sin responsable"/>
    <s v=""/>
    <x v="51"/>
    <s v="sd"/>
    <d v="2024-12-17T00:00:00"/>
    <s v="18:47"/>
    <x v="0"/>
    <x v="7"/>
    <x v="11"/>
    <x v="3"/>
    <x v="83"/>
    <x v="1"/>
  </r>
  <r>
    <n v="457140"/>
    <s v="Hola"/>
    <s v="Reclama que su pedido pickup Navidad MA keke de chocolate 8p aplastado  tienda lo entregó en perfectas condiciones  se hace cambio por cliente crítico. Tienda no recogio el producto pese que se indico"/>
    <s v="Luis Torres"/>
    <x v="3300"/>
    <s v="Cortesía - Alerta1 - Alerta2 - Alerta3"/>
    <x v="28"/>
    <s v="100320089"/>
    <x v="2"/>
    <x v="6"/>
    <x v="5"/>
    <m/>
    <s v="Sin responsable"/>
    <s v=""/>
    <x v="229"/>
    <s v="sd"/>
    <d v="2024-12-17T00:00:00"/>
    <s v="20:00-21:00"/>
    <x v="0"/>
    <x v="7"/>
    <x v="11"/>
    <x v="3"/>
    <x v="83"/>
    <x v="1"/>
  </r>
  <r>
    <n v="457149"/>
    <s v="Llamada de 51981711689"/>
    <s v="indica que el tiempo  de vigencia  que le indicaron de la casita jengibre   no fue el correcto  realizamos la consulta confirmamos que la informacion fue correcta  se le brinda informacion al cliente"/>
    <s v="Carolina"/>
    <x v="3301"/>
    <s v=""/>
    <x v="28"/>
    <s v="SD"/>
    <x v="0"/>
    <x v="10"/>
    <x v="0"/>
    <m/>
    <s v="Sin responsable"/>
    <s v=""/>
    <x v="250"/>
    <s v="SD"/>
    <d v="2024-12-15T00:00:00"/>
    <s v="17:00-18:00"/>
    <x v="0"/>
    <x v="7"/>
    <x v="11"/>
    <x v="3"/>
    <x v="83"/>
    <x v="1"/>
  </r>
  <r>
    <n v="457156"/>
    <s v="Hola! Hice un pedido x rappi y no llegó.  Pedí una lata de galletas de navidad y alfajores para un regalo :("/>
    <s v="Reclama que su pedido no fue entregado. Se deriva a su canal de compra ya que rappi menciona que devolverá el monto al cliente."/>
    <s v="Sue Olivares"/>
    <x v="3302"/>
    <s v="Contacto fuera de horario - con reclamo a agregador - Alerta1 - Alerta2"/>
    <x v="5"/>
    <s v="2200419330"/>
    <x v="1"/>
    <x v="5"/>
    <x v="1"/>
    <m/>
    <s v="Delivery agregadores"/>
    <s v=""/>
    <x v="18"/>
    <s v="SD"/>
    <d v="2024-12-17T00:00:00"/>
    <s v="20:37"/>
    <x v="0"/>
    <x v="4"/>
    <x v="11"/>
    <x v="2"/>
    <x v="83"/>
    <x v="1"/>
  </r>
  <r>
    <n v="457176"/>
    <s v="Llamada de Jaqueline Choy"/>
    <s v="reclama que no le llego sus 4 cofres navideños  tienda lo envia."/>
    <s v="Jaqueline"/>
    <x v="3303"/>
    <s v="Cortesía"/>
    <x v="0"/>
    <s v="100320242"/>
    <x v="2"/>
    <x v="3"/>
    <x v="11"/>
    <m/>
    <s v="Tienda Vitrina"/>
    <s v=""/>
    <x v="252"/>
    <s v="sd"/>
    <d v="2024-12-18T00:00:00"/>
    <s v="08:00-09:00"/>
    <x v="0"/>
    <x v="0"/>
    <x v="11"/>
    <x v="0"/>
    <x v="83"/>
    <x v="0"/>
  </r>
  <r>
    <n v="457220"/>
    <s v="Buenos días en su horario di e abierto pero estoy en la entrada de plaza norte y dicen que hasta las 9 y 45"/>
    <s v="Reclama que le han indicado que aún no están atendiendo. Se le informa que la atención en plaza norte empieza a las 10:00 am. Se agradece información"/>
    <s v="Isabel Rios"/>
    <x v="3304"/>
    <s v=""/>
    <x v="28"/>
    <s v="SD"/>
    <x v="0"/>
    <x v="20"/>
    <x v="6"/>
    <m/>
    <s v="Sin responsable"/>
    <s v=""/>
    <x v="4"/>
    <s v="SD"/>
    <d v="2024-12-18T00:00:00"/>
    <s v="09:31"/>
    <x v="0"/>
    <x v="7"/>
    <x v="11"/>
    <x v="3"/>
    <x v="83"/>
    <x v="1"/>
  </r>
  <r>
    <n v="457233"/>
    <s v="Llamada de Alejandra Anchante Anchante"/>
    <s v="cliente no puede esperar mas de las 10am. El pedido aun sigue en tienda. tienda indica que lo tienen listo pero no llega el driver. Es delicado el producto por ello se espera al motorizado.Llego con 38 minutos tarde."/>
    <s v="Alejandra Anchante"/>
    <x v="3305"/>
    <s v=""/>
    <x v="4"/>
    <s v="100320351"/>
    <x v="2"/>
    <x v="1"/>
    <x v="4"/>
    <m/>
    <s v="Delivery MA"/>
    <s v=""/>
    <x v="124"/>
    <s v="ROGERCESPEDES-DANKE"/>
    <d v="2024-12-18T00:00:00"/>
    <s v="09.00-10.00"/>
    <x v="0"/>
    <x v="3"/>
    <x v="11"/>
    <x v="5"/>
    <x v="83"/>
    <x v="0"/>
  </r>
  <r>
    <n v="457236"/>
    <s v="Hola  quiero saber si ya llegó mi pedido al destinatario Número de orden: 100319818  Solicité el delivery de 9 a 10am"/>
    <s v="se brinda 20 minutos de espera  cliente indica que le molesta la falta de compromiso por la tardanza  se ofrece disculpas."/>
    <s v="Gabriel Esteban Perez Diaz"/>
    <x v="3306"/>
    <s v="Pedidos Fuera de hora"/>
    <x v="4"/>
    <s v="100319818"/>
    <x v="2"/>
    <x v="8"/>
    <x v="4"/>
    <m/>
    <s v="Delivery MA"/>
    <s v=""/>
    <x v="23"/>
    <s v="sd"/>
    <d v="2024-12-18T00:00:00"/>
    <s v="09.00-10.00"/>
    <x v="0"/>
    <x v="3"/>
    <x v="11"/>
    <x v="5"/>
    <x v="83"/>
    <x v="0"/>
  </r>
  <r>
    <n v="457251"/>
    <s v="Atencion Maria Almenara"/>
    <s v="MAAL-001-10 Reclama que el tamaño de la minimaria es muy pequeño  se le explica las diferencias de un cheesecake con una torta con keke.Cliente entiende."/>
    <s v="Susana Veronica Paredes Melendez"/>
    <x v="3307"/>
    <s v="Libro de reclamaciones - Alerta1"/>
    <x v="11"/>
    <s v="100319853"/>
    <x v="2"/>
    <x v="8"/>
    <x v="4"/>
    <m/>
    <s v="Sin responsable"/>
    <s v=""/>
    <x v="53"/>
    <s v="SD"/>
    <d v="2024-12-18T00:00:00"/>
    <s v="13:00-14:00"/>
    <x v="1"/>
    <x v="7"/>
    <x v="11"/>
    <x v="3"/>
    <x v="83"/>
    <x v="1"/>
  </r>
  <r>
    <n v="457259"/>
    <s v="Ha enviado una Imagen"/>
    <s v="Reclama que el pedido le llego movido  se deriva a agregador"/>
    <s v="Ximena Caballero"/>
    <x v="3308"/>
    <s v="sin reclamo a agregador - Alerta1 - Alerta2"/>
    <x v="5"/>
    <s v="2200393059"/>
    <x v="1"/>
    <x v="7"/>
    <x v="1"/>
    <m/>
    <s v="Delivery agregadores"/>
    <s v=""/>
    <x v="129"/>
    <s v="sd"/>
    <d v="2024-12-18T00:00:00"/>
    <s v="16:31"/>
    <x v="0"/>
    <x v="4"/>
    <x v="11"/>
    <x v="2"/>
    <x v="83"/>
    <x v="1"/>
  </r>
  <r>
    <n v="457286"/>
    <s v="Llamada a Wilmer"/>
    <s v="Tienda por error entrego unas cajitas de box picoteo al currier  que tenía que enviar una cortesía. Se recoge producto enviado por error y se entrega el pedido correcto."/>
    <s v="Wilmer"/>
    <x v="3309"/>
    <s v="Pedidos Fuera de hora"/>
    <x v="3"/>
    <s v="457131"/>
    <x v="7"/>
    <x v="10"/>
    <x v="9"/>
    <m/>
    <s v="Tienda Supervisor"/>
    <s v=""/>
    <x v="186"/>
    <s v="Critian Sanchez"/>
    <d v="2024-12-18T00:00:00"/>
    <s v="10.00-11.00"/>
    <x v="0"/>
    <x v="3"/>
    <x v="11"/>
    <x v="0"/>
    <x v="83"/>
    <x v="0"/>
  </r>
  <r>
    <n v="457319"/>
    <s v="Reclamo elemento extraño en tienda Mega Plaza: Moscas ticket #457319"/>
    <s v="Reclama que el cheesecake de nutella tenia poca nutella y que habían moscas en las vitrinas de tienda. Se informa que la receta no ha variado y que los productos contaminados fueron retirados de vitrina.Se agradece comunicacion."/>
    <s v="Percy Saldaña"/>
    <x v="3310"/>
    <s v=""/>
    <x v="15"/>
    <s v="2400096027"/>
    <x v="0"/>
    <x v="10"/>
    <x v="0"/>
    <m/>
    <s v="Tienda Vitrina"/>
    <s v="mosca"/>
    <x v="169"/>
    <s v="SD"/>
    <d v="2024-12-18T00:00:00"/>
    <s v="11:35"/>
    <x v="0"/>
    <x v="1"/>
    <x v="11"/>
    <x v="0"/>
    <x v="83"/>
    <x v="0"/>
  </r>
  <r>
    <n v="457325"/>
    <s v="LIBRO DE RECLAMOS 002"/>
    <s v="Reclama que se hizo doble cobro  se verifca en el reporte del pos solo hay un pago.Se le indica que se comunique con su banco."/>
    <s v="Alexandra Tuesta"/>
    <x v="3311"/>
    <s v="Libro de reclamaciones - Alerta1 - Alerta2"/>
    <x v="11"/>
    <s v="sd"/>
    <x v="0"/>
    <x v="20"/>
    <x v="0"/>
    <m/>
    <s v="Sin responsable"/>
    <s v=""/>
    <x v="232"/>
    <s v="sd"/>
    <d v="2024-12-17T00:00:00"/>
    <s v="21:22"/>
    <x v="1"/>
    <x v="7"/>
    <x v="11"/>
    <x v="3"/>
    <x v="83"/>
    <x v="1"/>
  </r>
  <r>
    <n v="457360"/>
    <s v="Llamada de 51912144254"/>
    <s v="No ingresó su pago con yape por pedidos ya y no se valida pedido en plataforma de agregador  se le deriva a su canal de compra."/>
    <s v="July Ticona"/>
    <x v="3312"/>
    <s v=""/>
    <x v="5"/>
    <s v="SD"/>
    <x v="1"/>
    <x v="14"/>
    <x v="3"/>
    <m/>
    <s v="Delivery agregadores"/>
    <s v=""/>
    <x v="6"/>
    <s v="SD"/>
    <d v="2024-12-18T00:00:00"/>
    <s v="SD"/>
    <x v="0"/>
    <x v="4"/>
    <x v="11"/>
    <x v="2"/>
    <x v="83"/>
    <x v="1"/>
  </r>
  <r>
    <n v="457391"/>
    <s v="Hola Maria Estela  según lo conversado telefónicamente le hago llegar este mensaje para poder atender su caso."/>
    <s v="Indica que se generó una trasferencia no reconocida a  MA se valida que la razon social es errada.Se comunicara a su banco."/>
    <s v="Maria Estela Tapia Cuba Catti Cuba"/>
    <x v="3313"/>
    <s v=""/>
    <x v="28"/>
    <s v="sd"/>
    <x v="3"/>
    <x v="14"/>
    <x v="6"/>
    <m/>
    <s v="Sin responsable"/>
    <s v=""/>
    <x v="4"/>
    <s v="SD"/>
    <d v="2024-12-17T00:00:00"/>
    <s v="sd"/>
    <x v="0"/>
    <x v="7"/>
    <x v="11"/>
    <x v="3"/>
    <x v="83"/>
    <x v="1"/>
  </r>
  <r>
    <n v="457428"/>
    <s v="Ha enviado una Imagen: Asi llego el pedido"/>
    <s v="indica que no llegó su tarjeta dedicatoria  se valida que si fue impresa   se envia un detalle de una porcion mas tarjeta impresa"/>
    <s v="Carmen María Barreno Gayoso"/>
    <x v="3314"/>
    <s v="Cortesía - Alerta1 - Alerta2 - Alerta3"/>
    <x v="8"/>
    <s v="100320311"/>
    <x v="2"/>
    <x v="4"/>
    <x v="4"/>
    <m/>
    <s v="Tienda Vitrina"/>
    <s v=""/>
    <x v="186"/>
    <s v="SD"/>
    <d v="2024-12-17T00:00:00"/>
    <s v="16:00-17:00"/>
    <x v="0"/>
    <x v="0"/>
    <x v="11"/>
    <x v="0"/>
    <x v="83"/>
    <x v="0"/>
  </r>
  <r>
    <n v="457433"/>
    <s v="EEDBACK RECLAMO DELIVERY PROPIO TIENDA (Barranco ) # #457433"/>
    <s v="clienta indica que el driver al momento de comunicarse para saber donde se encontraba con una actitud malcriada  nada agradable  se le indica que se realizar el feedback respectivo con el personal. Enviado en rappi cargo"/>
    <s v="Sarai Salazar"/>
    <x v="3315"/>
    <s v="EncuestaEC"/>
    <x v="10"/>
    <s v="100320633"/>
    <x v="2"/>
    <x v="17"/>
    <x v="9"/>
    <m/>
    <s v="Delivery MA"/>
    <s v=""/>
    <x v="128"/>
    <s v="SD"/>
    <d v="2024-12-18T00:00:00"/>
    <s v="13:00-14:00"/>
    <x v="0"/>
    <x v="6"/>
    <x v="11"/>
    <x v="5"/>
    <x v="83"/>
    <x v="0"/>
  </r>
  <r>
    <n v="457446"/>
    <s v="Hola Mónica  nos comunicamos de Maria Almenara  con relación a una consulta sobre tu pedido efectuado.  En caso no puedas atendernos por esta vía  puedes  comunicarte con nosotros al 6429751. Que tengas un dulce día!"/>
    <s v="Indica que el tamaña de su producto es diferente al de la página web. Se le pide imágenes  no envía."/>
    <s v="Mónica Mego Matallana"/>
    <x v="3316"/>
    <s v=""/>
    <x v="28"/>
    <s v="SD"/>
    <x v="0"/>
    <x v="0"/>
    <x v="0"/>
    <m/>
    <s v="Sin responsable"/>
    <s v=""/>
    <x v="18"/>
    <s v="SD"/>
    <d v="2024-12-18T00:00:00"/>
    <s v="14:42"/>
    <x v="0"/>
    <x v="7"/>
    <x v="11"/>
    <x v="3"/>
    <x v="83"/>
    <x v="1"/>
  </r>
  <r>
    <n v="457454"/>
    <s v="Hola Toribio. Te saluda Gabriela  según lo conversado telefónicamente le hago llegar este mensaje para poder atender su caso."/>
    <s v="Pidió Navidad Ma - Love Box y Navidad Ma - petit Box  recibió 1 Navidad Ma - petit box  se valida que driver cruzó las ordenes.  Se deriva a su canal de compra"/>
    <s v="Toribio Poma"/>
    <x v="3317"/>
    <s v="sin reclamo a agregador"/>
    <x v="5"/>
    <s v="2200464771"/>
    <x v="1"/>
    <x v="3"/>
    <x v="1"/>
    <m/>
    <s v="Delivery agregadores"/>
    <s v=""/>
    <x v="18"/>
    <s v="sd"/>
    <d v="2024-12-18T00:00:00"/>
    <s v="14:32"/>
    <x v="0"/>
    <x v="4"/>
    <x v="11"/>
    <x v="2"/>
    <x v="83"/>
    <x v="1"/>
  </r>
  <r>
    <n v="457470"/>
    <s v="FEEDBACK RECLAMO DELIVERY PROPIO TIENDA LA MAR #457470"/>
    <s v="cliente reclama que los borwnies de su love box llegaron aplastados  tienda indica que es por movimiento del driver  se le ofrece envío de un nuevo producto"/>
    <s v="Gabriela Farah"/>
    <x v="3318"/>
    <s v="Cortesía - Alerta1 - Alerta2 - Alerta3"/>
    <x v="10"/>
    <s v="200012734"/>
    <x v="2"/>
    <x v="1"/>
    <x v="4"/>
    <m/>
    <s v="Delivery MA"/>
    <s v=""/>
    <x v="11"/>
    <s v="JOSUEFLORES-DANKE"/>
    <d v="2024-12-18T00:00:00"/>
    <s v="15:00-16:00"/>
    <x v="0"/>
    <x v="6"/>
    <x v="11"/>
    <x v="5"/>
    <x v="83"/>
    <x v="0"/>
  </r>
  <r>
    <n v="457473"/>
    <s v="Llamada de Mónica Mego Matallana"/>
    <s v="reclama que el tamaño de la corona ma es muy pequeño  se le explica que la altura del producto no es igual a una torta sino que es menor altura."/>
    <s v="Mónica Mego Matallana"/>
    <x v="3319"/>
    <s v=""/>
    <x v="28"/>
    <s v="100319575"/>
    <x v="2"/>
    <x v="0"/>
    <x v="4"/>
    <m/>
    <s v="Sin responsable"/>
    <s v=""/>
    <x v="236"/>
    <s v="sd"/>
    <d v="2024-12-18T00:00:00"/>
    <s v="13:00-14:00"/>
    <x v="0"/>
    <x v="7"/>
    <x v="11"/>
    <x v="3"/>
    <x v="83"/>
    <x v="1"/>
  </r>
  <r>
    <n v="457477"/>
    <s v="Llamada de Alejandra Cilis"/>
    <s v="Reclama que le enviaron un producto errado pero no se lo aceptó al rt. El driver retornó a devolver el pedido equivocado y llevó el correcto"/>
    <s v="Alejandra"/>
    <x v="3320"/>
    <s v="sin reclamo a agregador - Alerta1 - Alerta2"/>
    <x v="2"/>
    <s v="1387342906"/>
    <x v="1"/>
    <x v="1"/>
    <x v="3"/>
    <m/>
    <s v="Tienda Vitrina"/>
    <s v=""/>
    <x v="88"/>
    <s v="SD"/>
    <d v="2024-12-18T00:00:00"/>
    <s v="15:24"/>
    <x v="0"/>
    <x v="2"/>
    <x v="11"/>
    <x v="0"/>
    <x v="83"/>
    <x v="0"/>
  </r>
  <r>
    <n v="457509"/>
    <s v="FEEDBACK RECLAMO PEDIDO EQUIVOCADO TIENDA CAMACHO #457509"/>
    <s v="Pedido tenia fecha de entrega 20/12  pero se entregó hoy  se coordina entrega de 1 cortesia cajita de brownies y cambio de producto de cofre de galletas"/>
    <s v="Vanessa Poppe"/>
    <x v="3321"/>
    <s v="Se cambia producto al cliente - Cortesía"/>
    <x v="2"/>
    <s v="100320181"/>
    <x v="2"/>
    <x v="7"/>
    <x v="4"/>
    <m/>
    <s v="Tienda Vitrina"/>
    <s v=""/>
    <x v="18"/>
    <s v="sd"/>
    <d v="2024-12-20T00:00:00"/>
    <s v="08:00-09:00"/>
    <x v="0"/>
    <x v="2"/>
    <x v="11"/>
    <x v="0"/>
    <x v="83"/>
    <x v="0"/>
  </r>
  <r>
    <n v="457510"/>
    <s v="Hola"/>
    <s v="No llegó tarjeta impresa  se enviaría cortesia con la nota."/>
    <s v="Briang Saavedra"/>
    <x v="3322"/>
    <s v="Cortesía - Alerta1"/>
    <x v="8"/>
    <s v="100320718"/>
    <x v="2"/>
    <x v="1"/>
    <x v="4"/>
    <m/>
    <s v="Tienda Vitrina"/>
    <s v=""/>
    <x v="186"/>
    <s v="SD"/>
    <d v="2024-12-18T00:00:00"/>
    <s v="15:00-16:00"/>
    <x v="0"/>
    <x v="0"/>
    <x v="11"/>
    <x v="0"/>
    <x v="83"/>
    <x v="0"/>
  </r>
  <r>
    <n v="457515"/>
    <s v="Hola Vilma  según lo conversado telefónicamente le hago llegar este mensaje para poder atender su caso."/>
    <s v="cliente reclama que ella pidió 01 navidad ma carrot cake 12 pzs pero le atendieron una carrot cake 12 pzs  se consulta con tienda y menciona que se le repitio la orden.No desea cambio."/>
    <s v="Vilma Lozano"/>
    <x v="3323"/>
    <s v="Alerta1"/>
    <x v="28"/>
    <s v="2400146286"/>
    <x v="3"/>
    <x v="4"/>
    <x v="0"/>
    <m/>
    <s v="Sin responsable"/>
    <s v=""/>
    <x v="16"/>
    <s v="sd"/>
    <d v="2024-12-18T00:00:00"/>
    <s v="15:51"/>
    <x v="0"/>
    <x v="7"/>
    <x v="11"/>
    <x v="3"/>
    <x v="83"/>
    <x v="1"/>
  </r>
  <r>
    <n v="457639"/>
    <s v=""/>
    <s v="Reclama que no colocaron feliz cumpleaños por falta de espacio  tienda menciona que el cliente queria agregar un msm largo en una minimaria."/>
    <s v="Rudy Montenegro"/>
    <x v="3324"/>
    <s v="Rating: 1 - HON"/>
    <x v="28"/>
    <s v="sd"/>
    <x v="0"/>
    <x v="4"/>
    <x v="0"/>
    <m/>
    <s v="Sin responsable"/>
    <s v=""/>
    <x v="4"/>
    <s v="sd"/>
    <d v="2024-12-18T00:00:00"/>
    <s v="20:42"/>
    <x v="0"/>
    <x v="7"/>
    <x v="11"/>
    <x v="3"/>
    <x v="83"/>
    <x v="1"/>
  </r>
  <r>
    <n v="457658"/>
    <s v="Ha enviado una Imagen"/>
    <s v="Reclama que pedido llegó movido y cortado  se explica preparación de los productos. Se deriva a su canal de compra"/>
    <s v="Mariafernanda Moreira"/>
    <x v="3325"/>
    <s v="con reclamo a agregador"/>
    <x v="5"/>
    <s v="2200489304"/>
    <x v="1"/>
    <x v="3"/>
    <x v="1"/>
    <m/>
    <s v="Delivery agregadores"/>
    <s v=""/>
    <x v="18"/>
    <s v="sd"/>
    <d v="2024-12-18T00:00:00"/>
    <s v="19:26"/>
    <x v="0"/>
    <x v="4"/>
    <x v="11"/>
    <x v="2"/>
    <x v="83"/>
    <x v="1"/>
  </r>
  <r>
    <n v="457664"/>
    <s v="FEEDBACK RECLAMO DELIVERY PROPIO TIENDA BARRANCO #457664"/>
    <s v="Movimiento  se entrega un nuevo producto"/>
    <s v="Paola Alvarado"/>
    <x v="3326"/>
    <s v="Contacto fuera de horario - Cortesía - Alerta1 - Alerta2 - Alerta3"/>
    <x v="10"/>
    <s v="100320456"/>
    <x v="2"/>
    <x v="17"/>
    <x v="4"/>
    <m/>
    <s v="Delivery MA"/>
    <s v=""/>
    <x v="33"/>
    <s v="EDUARDOMENDEZ-CARGUI"/>
    <d v="2024-12-18T00:00:00"/>
    <s v="17:00-18:00"/>
    <x v="0"/>
    <x v="6"/>
    <x v="11"/>
    <x v="5"/>
    <x v="83"/>
    <x v="0"/>
  </r>
  <r>
    <n v="457665"/>
    <s v="FEEDBACK RECLAMO DELIVERY PROPIO TIENDA SAN MIGUEL #457665"/>
    <s v="Reclama que debía recibir una cortesía de porción de torta de chocolate y le enviaron una blue velvet de 12p. Se informa que no es necesario que devuelva el producto y se agradece feedback"/>
    <s v="Carmen María Barreno Gayoso"/>
    <x v="3327"/>
    <s v="Contacto fuera de horario - Cortesía - Alerta1 - Alerta2 - Alerta3"/>
    <x v="2"/>
    <s v="457428"/>
    <x v="7"/>
    <x v="4"/>
    <x v="4"/>
    <m/>
    <s v="Tienda Vitrina"/>
    <s v=""/>
    <x v="26"/>
    <s v="SD"/>
    <d v="2024-12-19T00:00:00"/>
    <s v="17:00-18:00"/>
    <x v="0"/>
    <x v="2"/>
    <x v="11"/>
    <x v="0"/>
    <x v="83"/>
    <x v="0"/>
  </r>
  <r>
    <n v="457666"/>
    <s v="Ha enviado una Imagen: Hola"/>
    <s v="reclama que su cajita de navidad no le llegó con el código de nina  se informa a tienda y se le brinda código."/>
    <s v="Silvia"/>
    <x v="3328"/>
    <s v="Contacto fuera de horario"/>
    <x v="13"/>
    <s v="2400096049"/>
    <x v="0"/>
    <x v="10"/>
    <x v="0"/>
    <m/>
    <s v="Producción"/>
    <s v=""/>
    <x v="186"/>
    <s v="sd"/>
    <d v="2024-12-18T00:00:00"/>
    <s v="12:45"/>
    <x v="0"/>
    <x v="3"/>
    <x v="11"/>
    <x v="1"/>
    <x v="83"/>
    <x v="1"/>
  </r>
  <r>
    <n v="457667"/>
    <s v="Buenas noches  Le saluda Juana Fourage Hoy estuve en su local de Aramburu y les escribo porque realmente la experiencia fue mala. compré un queque navidad y me dijeron que esperara 15 sin embargo se tomaron más tiempo reclamando varias veces. Lo peor d..."/>
    <s v="reclama que su keke de chocolate esta quemado y que demoraron 15 minutos en entregarle.Se entrega nuevo producto por cliente insistente."/>
    <s v="Juana"/>
    <x v="3329"/>
    <s v="Contacto fuera de horario - Cortesía - Alerta1 - Alerta2 - Alerta3"/>
    <x v="28"/>
    <s v="2400077783"/>
    <x v="0"/>
    <x v="3"/>
    <x v="0"/>
    <m/>
    <s v="Sin responsable"/>
    <s v=""/>
    <x v="229"/>
    <s v="SD"/>
    <d v="2024-12-18T00:00:00"/>
    <s v="19:33"/>
    <x v="0"/>
    <x v="7"/>
    <x v="11"/>
    <x v="3"/>
    <x v="83"/>
    <x v="1"/>
  </r>
  <r>
    <n v="457672"/>
    <s v="Siempre fui fan de su torta de chocolate. La semana pasada pedí una porción por rappi. Y estuvo muy mala. Le faltaba dulce y creo que quizás tenía un poco de sabor a quemado"/>
    <s v="Reclama que la porcion de torta de chocolate esta bajo en azucar y amarga  tienda menciona que no tiene inconvenientes con el lote.Se le explica que no hemos tenido ninguna observacion."/>
    <s v="Viviana Ortiz"/>
    <x v="3330"/>
    <s v="Contacto fuera de horario - sin reclamo a agregador"/>
    <x v="28"/>
    <s v="1388128300"/>
    <x v="1"/>
    <x v="15"/>
    <x v="3"/>
    <m/>
    <s v="Sin responsable"/>
    <s v=""/>
    <x v="7"/>
    <s v="SD"/>
    <d v="2024-12-15T00:00:00"/>
    <s v="21:41"/>
    <x v="0"/>
    <x v="7"/>
    <x v="11"/>
    <x v="3"/>
    <x v="83"/>
    <x v="1"/>
  </r>
  <r>
    <n v="457761"/>
    <s v="Libro de Reclamos Maria Almenara"/>
    <s v="MAAL-001-1001 compro cheesecake de frutos rojos y menciona que tiene un sabor a guardado y el queso crema estaba duro y sin sabor  se informa a tienda no presenta incidencia con el lote  se le envia cortesía al cliente y el recojo de la muestra."/>
    <s v="Linda Llerena"/>
    <x v="3331"/>
    <s v="Libro de reclamaciones - Cortesía - Recojo de Muestra - Alerta1 - Alerta2 - Alerta3"/>
    <x v="11"/>
    <s v="2400146420"/>
    <x v="0"/>
    <x v="4"/>
    <x v="5"/>
    <m/>
    <s v="Sin responsable"/>
    <s v=""/>
    <x v="24"/>
    <s v="sd"/>
    <d v="2024-12-18T00:00:00"/>
    <s v="19:31"/>
    <x v="1"/>
    <x v="7"/>
    <x v="11"/>
    <x v="3"/>
    <x v="83"/>
    <x v="1"/>
  </r>
  <r>
    <n v="457823"/>
    <s v="Hola Erika  según lo conversado telefónicamente le hago llegar este mensaje para poder atender su caso."/>
    <s v="reclama que sus galletas llegaron rotas  se da aviso a tienda  y se coordina el envío de un nuevo producto."/>
    <s v="Erika"/>
    <x v="3332"/>
    <s v="Cortesía - EncuestaEC - Alerta1 - Alerta2 - Alerta3"/>
    <x v="10"/>
    <s v="100320173"/>
    <x v="2"/>
    <x v="15"/>
    <x v="4"/>
    <m/>
    <s v="Delivery MA"/>
    <s v=""/>
    <x v="253"/>
    <s v="GABRIELRAMIREZ-DANKE"/>
    <d v="2024-12-18T00:00:00"/>
    <s v="11:00-12:00"/>
    <x v="0"/>
    <x v="6"/>
    <x v="11"/>
    <x v="5"/>
    <x v="83"/>
    <x v="0"/>
  </r>
  <r>
    <n v="457839"/>
    <s v="Hola"/>
    <s v="Reclama que solicito 2 porciones de Brownie clásico y le entregaron Brownie al 72%  cliente no tiene comprobante de compra tienda menciona que se entrego el producto correcto y se le repitio al momento de entregarle."/>
    <s v="Gina Huamani Cielos"/>
    <x v="3333"/>
    <s v="sin télefono - Alerta1 - Alerta2 - Alerta3"/>
    <x v="28"/>
    <s v="sd"/>
    <x v="0"/>
    <x v="8"/>
    <x v="0"/>
    <m/>
    <s v="Sin responsable"/>
    <s v=""/>
    <x v="121"/>
    <s v="sd"/>
    <d v="2024-12-17T00:00:00"/>
    <s v="1:54"/>
    <x v="0"/>
    <x v="7"/>
    <x v="11"/>
    <x v="3"/>
    <x v="83"/>
    <x v="1"/>
  </r>
  <r>
    <n v="457844"/>
    <s v="Hola Ana Maria  según lo conversado telefónicamente le hago llegar este mensaje para poder atender su caso."/>
    <s v="Pidió la torta de red velvet de 12 pzs pero le entregaron una corona de navidad  se consultó con tienda e indican que el producto entregado es el correcto de acuerdo a su boleta se le explica al cliente."/>
    <s v="Ana Maria"/>
    <x v="3334"/>
    <s v="Alerta1 - Alerta2"/>
    <x v="28"/>
    <s v="2400077889"/>
    <x v="0"/>
    <x v="3"/>
    <x v="0"/>
    <m/>
    <s v="Sin responsable"/>
    <s v=""/>
    <x v="236"/>
    <s v="sd"/>
    <d v="2024-12-19T00:00:00"/>
    <s v="11:12"/>
    <x v="0"/>
    <x v="7"/>
    <x v="11"/>
    <x v="3"/>
    <x v="83"/>
    <x v="1"/>
  </r>
  <r>
    <n v="457851"/>
    <s v="Llamada de Vanessa Caycho Kate"/>
    <s v="02 horas de tardanza pedido express  tienda cruzó los pedidos  cliente indica que podrá esperar para la entrega."/>
    <s v="Vanessa Caycho"/>
    <x v="3335"/>
    <s v="Alerta1"/>
    <x v="4"/>
    <s v="#P28-20241219-0004"/>
    <x v="8"/>
    <x v="2"/>
    <x v="11"/>
    <m/>
    <s v="Tienda Vitrina"/>
    <s v=""/>
    <x v="18"/>
    <s v="sd"/>
    <d v="2024-12-19T00:00:00"/>
    <s v="11:11"/>
    <x v="0"/>
    <x v="3"/>
    <x v="11"/>
    <x v="0"/>
    <x v="83"/>
    <x v="0"/>
  </r>
  <r>
    <n v="457864"/>
    <s v="Buenas tardes"/>
    <s v="Reclama que le llego una torta de chocolate y un petit box cuando pidio otros productos   se coordina con tienda el envio del producto correcto."/>
    <s v="Adriana"/>
    <x v="3336"/>
    <s v="Cortesía - Alerta1 - Alerta2"/>
    <x v="2"/>
    <s v="P28-20241219-0003"/>
    <x v="8"/>
    <x v="2"/>
    <x v="11"/>
    <m/>
    <s v="Tienda Vitrina"/>
    <s v=""/>
    <x v="18"/>
    <s v="sd"/>
    <d v="2024-12-19T00:00:00"/>
    <s v="10:50"/>
    <x v="0"/>
    <x v="2"/>
    <x v="11"/>
    <x v="0"/>
    <x v="83"/>
    <x v="0"/>
  </r>
  <r>
    <n v="457895"/>
    <s v="Llamada de 51930912065"/>
    <s v="reclama que realizo compra por yape en el aplicativo de pedido ya  y no visualiza su orden  se deriva a soporte del aplicativo"/>
    <s v="Jimena"/>
    <x v="3337"/>
    <s v=""/>
    <x v="5"/>
    <s v="sd"/>
    <x v="1"/>
    <x v="14"/>
    <x v="6"/>
    <m/>
    <s v="Delivery agregadores"/>
    <s v=""/>
    <x v="64"/>
    <s v="sd"/>
    <d v="2024-12-19T00:00:00"/>
    <s v="14:04"/>
    <x v="0"/>
    <x v="4"/>
    <x v="11"/>
    <x v="2"/>
    <x v="83"/>
    <x v="1"/>
  </r>
  <r>
    <n v="457960"/>
    <s v="Hola Ruby  según lo conversado telefónicamente le hago llegar este mensaje para poder atender su caso."/>
    <s v="Reclama que no se envió la tarjeta impresa. Se envía junto a un detalle"/>
    <s v="Sandra Ruby Infante Gonzales"/>
    <x v="3338"/>
    <s v="Cortesía - EncuestaEC - Alerta1 - Alerta2 - Alerta3"/>
    <x v="8"/>
    <s v="200012781"/>
    <x v="2"/>
    <x v="1"/>
    <x v="4"/>
    <m/>
    <s v="Tienda Vitrina"/>
    <s v=""/>
    <x v="186"/>
    <s v="SD"/>
    <d v="2024-12-19T00:00:00"/>
    <s v="14:00-15:00"/>
    <x v="0"/>
    <x v="0"/>
    <x v="11"/>
    <x v="0"/>
    <x v="83"/>
    <x v="0"/>
  </r>
  <r>
    <n v="458023"/>
    <s v="LIBRO DE RECLAMO POR DEMORA PRECURSORES  Ticket: #458023"/>
    <s v="MAAL-001-1002   reclama 15 minutos de espera no recogio el producto y se retiro  tienda indica que tuvo problemas con ticketera  se ofrece cortesía"/>
    <s v="Kattya Vanessa"/>
    <x v="3339"/>
    <s v="Libro de reclamaciones - Cortesía"/>
    <x v="21"/>
    <s v="28885"/>
    <x v="5"/>
    <x v="9"/>
    <x v="8"/>
    <m/>
    <s v="Sistema"/>
    <s v=""/>
    <x v="89"/>
    <s v="sd"/>
    <d v="2024-12-19T00:00:00"/>
    <s v="15:34"/>
    <x v="1"/>
    <x v="3"/>
    <x v="11"/>
    <x v="4"/>
    <x v="83"/>
    <x v="1"/>
  </r>
  <r>
    <n v="458082"/>
    <s v="Hola !  según lo conversado telefónicamente le hago llegar este mensaje para poder atender su caso."/>
    <s v="cliente reclama que no le llego su Frappe Moccha  se gestiona con tienda el envio"/>
    <s v="Carlos Condori Moisés"/>
    <x v="3340"/>
    <s v="Cortesía"/>
    <x v="0"/>
    <s v="200012785"/>
    <x v="2"/>
    <x v="18"/>
    <x v="4"/>
    <m/>
    <s v="Tienda Vitrina"/>
    <s v=""/>
    <x v="239"/>
    <s v="sd"/>
    <d v="2024-12-19T00:00:00"/>
    <s v="17:00-18:00"/>
    <x v="0"/>
    <x v="0"/>
    <x v="11"/>
    <x v="0"/>
    <x v="83"/>
    <x v="0"/>
  </r>
  <r>
    <n v="458087"/>
    <s v="Hola  me acaban de dejar el pedido pero no está completo"/>
    <s v="indica que tiene un faltante de 12 pomos de cachitos  se envió por medio de rapicargo y no entrego completo el pedido  se enviará los 12 productos faltantes"/>
    <s v="Maira Ganoza"/>
    <x v="3341"/>
    <s v="Cortesía - factura"/>
    <x v="0"/>
    <s v="100321165"/>
    <x v="2"/>
    <x v="1"/>
    <x v="4"/>
    <m/>
    <s v="Rappi Cargo"/>
    <s v=""/>
    <x v="254"/>
    <s v="SD"/>
    <d v="2024-12-19T00:00:00"/>
    <s v="14:00-15:00"/>
    <x v="0"/>
    <x v="0"/>
    <x v="11"/>
    <x v="5"/>
    <x v="83"/>
    <x v="0"/>
  </r>
  <r>
    <n v="458114"/>
    <s v="Me parece una total"/>
    <s v="Solicito una porcion de torta de chocolate y le llego 10 minutos despues cuando ya se iba retirar de oficina  se le pide las disculpas y se le ofrece una galleta de cortesia"/>
    <s v="Jose Rodriguez Chincha"/>
    <x v="3342"/>
    <s v="Pedidos Fuera de hora - Cortesía - Alerta1"/>
    <x v="4"/>
    <s v="100321264"/>
    <x v="2"/>
    <x v="13"/>
    <x v="4"/>
    <m/>
    <s v="Delivery MA"/>
    <s v=""/>
    <x v="7"/>
    <s v="sd"/>
    <d v="2024-12-19T00:00:00"/>
    <s v="17:00-18:00"/>
    <x v="0"/>
    <x v="3"/>
    <x v="11"/>
    <x v="5"/>
    <x v="83"/>
    <x v="0"/>
  </r>
  <r>
    <n v="458158"/>
    <s v="Hola !  según lo conversado telefónicamente le hago llegar este mensaje para poder atender su caso."/>
    <s v="Tienda Paso 28 realizo mal en cobro en tienda y se le gestionara la devolución  cliente indica que le dijeron en dos dias y se le ofrecio cortesia y la devolucion en el plazo de 15 a 20 dias habiles"/>
    <s v="Ana Guiselle Silva Panez"/>
    <x v="3343"/>
    <s v="Cortesía - devolución"/>
    <x v="3"/>
    <s v="24000067912"/>
    <x v="0"/>
    <x v="2"/>
    <x v="0"/>
    <m/>
    <s v="Tienda Cajer@"/>
    <s v=""/>
    <x v="186"/>
    <s v="sd"/>
    <d v="2024-12-17T00:00:00"/>
    <s v="20:49"/>
    <x v="0"/>
    <x v="3"/>
    <x v="11"/>
    <x v="0"/>
    <x v="83"/>
    <x v="0"/>
  </r>
  <r>
    <n v="458248"/>
    <s v="FEEDBACK RECLAMO PEDIDO EQUIVOCADO TIENDA SANTA CATALINA  # 458248"/>
    <s v="Reclama que le llego una minimaria cuando pidio una red velvet entera  se cordina con tienda el envio del nuevo producto"/>
    <s v="Daniel Junior"/>
    <x v="3344"/>
    <s v="Cortesía - con reclamo a agregador - Alerta1"/>
    <x v="2"/>
    <s v="2200580742"/>
    <x v="1"/>
    <x v="15"/>
    <x v="1"/>
    <m/>
    <s v="Tienda Vitrina"/>
    <s v=""/>
    <x v="255"/>
    <s v="sd"/>
    <d v="2024-12-19T00:00:00"/>
    <s v="20:09"/>
    <x v="0"/>
    <x v="2"/>
    <x v="11"/>
    <x v="0"/>
    <x v="83"/>
    <x v="0"/>
  </r>
  <r>
    <n v="458281"/>
    <s v="Hola Daniel   según lo conversado telefónicamente le hago llegar este mensaje para poder atender su caso."/>
    <s v="pidió varios productos  no le llegó combo de 4 porciones tienda indica que fue error de vitrina.Se envia y el driver deja nuevamente el pedido incompleto y no espero al cliente para recibirlo.Se ofrece detalle."/>
    <s v="Daniel Nazario"/>
    <x v="3345"/>
    <s v="Cortesía - sin reclamo a agregador - Alerta1 - Alerta2 - Alerta3"/>
    <x v="3"/>
    <s v="1389428863"/>
    <x v="1"/>
    <x v="1"/>
    <x v="3"/>
    <m/>
    <s v="Tienda"/>
    <s v=""/>
    <x v="186"/>
    <s v="sd"/>
    <d v="2024-12-20T00:00:00"/>
    <s v="07:35"/>
    <x v="0"/>
    <x v="3"/>
    <x v="11"/>
    <x v="0"/>
    <x v="83"/>
    <x v="0"/>
  </r>
  <r>
    <n v="458329"/>
    <s v="María Almenara"/>
    <s v="Reclama que su casita de jengibre llegó rota.La compra se entregó el día 14 y el cliente no cuenta con evidencias. Se agradece el feeback"/>
    <s v="Antonio Maza"/>
    <x v="3346"/>
    <s v="Alerta1"/>
    <x v="28"/>
    <s v="100319033"/>
    <x v="2"/>
    <x v="15"/>
    <x v="5"/>
    <m/>
    <s v="Sin responsable"/>
    <s v=""/>
    <x v="232"/>
    <s v="SD"/>
    <d v="2024-12-20T00:00:00"/>
    <s v="16.00-17.00"/>
    <x v="0"/>
    <x v="7"/>
    <x v="11"/>
    <x v="3"/>
    <x v="83"/>
    <x v="1"/>
  </r>
  <r>
    <n v="458364"/>
    <s v="#458364 DEVOLUCION Amelia Julia Príncipe Trujillo Monto a S/ 99.90 soles"/>
    <s v="Anula el pedido por problemas de alergia a la persona que recibe la compra  se genera la devolucion."/>
    <s v="Nazareth Vizcarra Principe"/>
    <x v="3347"/>
    <s v="devolución"/>
    <x v="7"/>
    <s v="100321431"/>
    <x v="2"/>
    <x v="7"/>
    <x v="5"/>
    <n v="99.9"/>
    <s v="Sin responsable"/>
    <s v=""/>
    <x v="186"/>
    <s v="SD"/>
    <d v="2024-12-21T00:00:00"/>
    <s v="11:00-12:00"/>
    <x v="0"/>
    <x v="5"/>
    <x v="11"/>
    <x v="3"/>
    <x v="83"/>
    <x v="1"/>
  </r>
  <r>
    <n v="458410"/>
    <s v="Hola"/>
    <s v="Menciona que su tarjeta impresa no fue enviada.Se ofrece el envio mas detalle."/>
    <s v="Oscar"/>
    <x v="3348"/>
    <s v="Cortesía - Alerta1 - Alerta2 - Alerta3"/>
    <x v="8"/>
    <s v="100321029"/>
    <x v="2"/>
    <x v="8"/>
    <x v="4"/>
    <m/>
    <s v="Tienda Vitrina"/>
    <s v=""/>
    <x v="186"/>
    <s v="SD"/>
    <d v="2024-12-20T00:00:00"/>
    <s v="12:00-13:00"/>
    <x v="0"/>
    <x v="0"/>
    <x v="11"/>
    <x v="0"/>
    <x v="83"/>
    <x v="0"/>
  </r>
  <r>
    <n v="458449"/>
    <s v="Comprobante MA"/>
    <s v="Ya no desea la compra porque no aceptamos el cambio de direccion por alta demanda."/>
    <s v="Joselyn"/>
    <x v="3349"/>
    <s v="devolución - no llego correo - no comprador"/>
    <x v="7"/>
    <s v="100321636"/>
    <x v="2"/>
    <x v="8"/>
    <x v="4"/>
    <n v="38"/>
    <s v="Sin responsable"/>
    <s v=""/>
    <x v="186"/>
    <s v="sd"/>
    <d v="2024-12-20T00:00:00"/>
    <s v="14:00-15:00"/>
    <x v="0"/>
    <x v="5"/>
    <x v="11"/>
    <x v="3"/>
    <x v="83"/>
    <x v="1"/>
  </r>
  <r>
    <n v="458490"/>
    <s v="Hola Maria   según lo conversado telefónicamente le hago llegar este mensaje para poder atender su caso."/>
    <s v="Se contacta por estado de pedido  se valida que tienda no solicito crear guía de envio pero el driver ya tenia el pedido en ruta  tardanza de 25 min."/>
    <s v="Maria Maldon Maldonado"/>
    <x v="3350"/>
    <s v=""/>
    <x v="4"/>
    <s v="2400096423"/>
    <x v="0"/>
    <x v="8"/>
    <x v="4"/>
    <m/>
    <s v="Tienda Cajer@"/>
    <s v=""/>
    <x v="18"/>
    <s v="sd"/>
    <d v="2024-12-20T00:00:00"/>
    <s v="14:00-15:00"/>
    <x v="0"/>
    <x v="3"/>
    <x v="11"/>
    <x v="0"/>
    <x v="83"/>
    <x v="0"/>
  </r>
  <r>
    <n v="458555"/>
    <s v="Hola"/>
    <s v="indica mala presentación por movimiento de delivery propio   se le brindará un detalle espera de confirmación del cliente"/>
    <s v="Frank Renzo Santos Hilario"/>
    <x v="3351"/>
    <s v=""/>
    <x v="10"/>
    <s v="100321536"/>
    <x v="2"/>
    <x v="3"/>
    <x v="4"/>
    <m/>
    <s v="Delivery MA"/>
    <s v=""/>
    <x v="51"/>
    <s v="STEFANOLEONARDO"/>
    <d v="2024-12-20T00:00:00"/>
    <s v="14:00-15:00"/>
    <x v="0"/>
    <x v="6"/>
    <x v="11"/>
    <x v="5"/>
    <x v="83"/>
    <x v="0"/>
  </r>
  <r>
    <n v="458570"/>
    <s v="Correcto"/>
    <s v="cliente reclama que su MiniMaria turrón de chocolate llego con movimiento  se le envía uno nuevo se coordina con tienda"/>
    <s v="Frank Renzo Santos Hilario"/>
    <x v="3352"/>
    <s v="Cortesía - Alerta1"/>
    <x v="10"/>
    <s v="100321536"/>
    <x v="2"/>
    <x v="3"/>
    <x v="4"/>
    <m/>
    <s v="Delivery MA"/>
    <s v=""/>
    <x v="23"/>
    <s v="STEFANOLEONARDO"/>
    <d v="2024-12-11T00:00:00"/>
    <s v="14:00-15:00"/>
    <x v="0"/>
    <x v="6"/>
    <x v="11"/>
    <x v="5"/>
    <x v="83"/>
    <x v="0"/>
  </r>
  <r>
    <n v="458609"/>
    <s v="ASUNTO: # 458609 DEVOLUCION Fiorella Bustamante + 49.00"/>
    <s v="Desea anular su pedido"/>
    <s v="Fiorella Bustamante"/>
    <x v="3353"/>
    <s v="devolución - Alerta1"/>
    <x v="7"/>
    <s v="100320807"/>
    <x v="2"/>
    <x v="1"/>
    <x v="5"/>
    <n v="49"/>
    <s v="Sin responsable"/>
    <s v=""/>
    <x v="186"/>
    <s v="sd"/>
    <d v="2024-12-20T00:00:00"/>
    <s v="19:00-20:00"/>
    <x v="0"/>
    <x v="5"/>
    <x v="11"/>
    <x v="3"/>
    <x v="83"/>
    <x v="1"/>
  </r>
  <r>
    <n v="458656"/>
    <s v="Ha enviado una Imagen"/>
    <s v="No llegó su cheesecake de oreo 12p   Driver olvidó entregar el pedido completo. Tienda gestiona envío del producto."/>
    <s v="Zoraida"/>
    <x v="3354"/>
    <s v="Alerta1"/>
    <x v="0"/>
    <s v="100321361"/>
    <x v="2"/>
    <x v="19"/>
    <x v="4"/>
    <m/>
    <s v="Delivery MA"/>
    <s v=""/>
    <x v="108"/>
    <s v="sd"/>
    <d v="2024-12-20T00:00:00"/>
    <s v="17:00-18:00"/>
    <x v="0"/>
    <x v="0"/>
    <x v="11"/>
    <x v="5"/>
    <x v="83"/>
    <x v="0"/>
  </r>
  <r>
    <n v="458666"/>
    <s v="Hola"/>
    <s v="indica que no llegaron sus tarjetas impresas  se valida en sistema que no están impresas  se coordina el envió de un detalle más sus tarjetas impresas"/>
    <s v="Jimena Maria Aponte Pineda"/>
    <x v="3355"/>
    <s v="Cortesía"/>
    <x v="8"/>
    <s v="100321788"/>
    <x v="2"/>
    <x v="18"/>
    <x v="5"/>
    <m/>
    <s v="Tienda Vitrina"/>
    <s v=""/>
    <x v="186"/>
    <s v="SD"/>
    <d v="2024-12-20T00:00:00"/>
    <s v="18:00-19:00"/>
    <x v="0"/>
    <x v="0"/>
    <x v="11"/>
    <x v="0"/>
    <x v="83"/>
    <x v="0"/>
  </r>
  <r>
    <n v="458684"/>
    <s v="FEEDBACK RECLAMO PEDIDO EQUIVOCADO TIENDA MA La Marina #458684"/>
    <s v="Solicito una torta de chocolate de 12 pzs  le llego un wrap de pollo  se consulta con tienda y confirma que el error es por parte de ellos  se envia producto correcto."/>
    <s v="Ivonne Guevara"/>
    <x v="3356"/>
    <s v="Cortesía - con reclamo a agregador - Alerta1"/>
    <x v="2"/>
    <s v="2200659123"/>
    <x v="1"/>
    <x v="12"/>
    <x v="1"/>
    <m/>
    <s v="Tienda Vitrina"/>
    <s v=""/>
    <x v="256"/>
    <s v="sd"/>
    <d v="2024-12-20T00:00:00"/>
    <s v="17:59"/>
    <x v="0"/>
    <x v="2"/>
    <x v="11"/>
    <x v="0"/>
    <x v="83"/>
    <x v="0"/>
  </r>
  <r>
    <n v="458757"/>
    <s v="ASUNTO: Reclamo mala atención Aeropuerto Ticket458757"/>
    <s v="Un desastre. Tardaron una eternidad en tomarnos el pedido. Pedimos un keke de limón y dos jugos. No tenían jugo de naranja  pedimos otros jugos de la casa que no estaban mal pero nada de otro mundo. Tardaron muchísimo en limpiarnos la mesa  la foto corres"/>
    <s v="Fito Gonzalez Aleman "/>
    <x v="3357"/>
    <s v="Google MB 1 - Rating: 1"/>
    <x v="3"/>
    <s v="sd"/>
    <x v="0"/>
    <x v="11"/>
    <x v="2"/>
    <m/>
    <s v="Tienda Vitrina"/>
    <s v=""/>
    <x v="186"/>
    <s v="sd"/>
    <d v="2024-12-21T00:00:00"/>
    <s v="11:02"/>
    <x v="0"/>
    <x v="3"/>
    <x v="11"/>
    <x v="0"/>
    <x v="83"/>
    <x v="0"/>
  </r>
  <r>
    <n v="458759"/>
    <s v="Hola quiero hacer un reclamo  me han cobrado 2 veces por esta compra  donde hago el reclamo? Recién reviso mi estado de cuenta y encuentro este doble cobro."/>
    <s v="Realizo una compra el 30/11 y le realizaron dos cobros uno con delivery y otro sin delivery  tienda indica que no tiene sobrante  se realiza las validaciones y cliente realiza dos compras en el dia y los recogio  se llama para informar"/>
    <s v="Gaby"/>
    <x v="3358"/>
    <s v="Contacto fuera de horario - Alerta1 - Alerta2 - Alerta3"/>
    <x v="28"/>
    <s v="2400091183"/>
    <x v="0"/>
    <x v="8"/>
    <x v="4"/>
    <m/>
    <s v="Sin responsable"/>
    <s v=""/>
    <x v="11"/>
    <s v="sd"/>
    <d v="2024-12-19T00:00:00"/>
    <s v="16:00-17:00"/>
    <x v="0"/>
    <x v="7"/>
    <x v="11"/>
    <x v="3"/>
    <x v="83"/>
    <x v="1"/>
  </r>
  <r>
    <n v="458776"/>
    <s v="Hola Cayetana  nos comunicamos de Maria Almenara  con relación a una consulta sobre tu pedido efectuado.  En caso no puedas atendernos por esta vía  puedes  comunicarte con nosotros al 6429751. Que tengas un dulce día!"/>
    <s v="cliente reclama demora en la entrega de su pedido  se llama sin exito se deja whatsapp para contactarnos con el cliente.No responde."/>
    <s v="Cayetana"/>
    <x v="3359"/>
    <s v=""/>
    <x v="28"/>
    <s v="sd"/>
    <x v="0"/>
    <x v="8"/>
    <x v="6"/>
    <m/>
    <s v="Sin responsable"/>
    <s v=""/>
    <x v="4"/>
    <s v="sd"/>
    <d v="2024-12-21T00:00:00"/>
    <s v="08:18"/>
    <x v="0"/>
    <x v="7"/>
    <x v="11"/>
    <x v="3"/>
    <x v="83"/>
    <x v="1"/>
  </r>
  <r>
    <n v="458818"/>
    <s v="Llamada de Anisa Chavez"/>
    <s v="reclama que no llega su pedido  se valida que tienda avisó pero cp no creó la guía para envío  se avisa a tienda para la preparación y se envía junto a un detalle."/>
    <s v="Anisa Chavez Torres"/>
    <x v="3360"/>
    <s v="Cortesía - Alerta1 - Alerta2 - Alerta3"/>
    <x v="3"/>
    <s v="2400083470"/>
    <x v="0"/>
    <x v="1"/>
    <x v="4"/>
    <m/>
    <s v="Central de Pedidos"/>
    <s v=""/>
    <x v="186"/>
    <s v="sd"/>
    <d v="2024-12-21T00:00:00"/>
    <s v="08:00-09:00"/>
    <x v="0"/>
    <x v="3"/>
    <x v="11"/>
    <x v="1"/>
    <x v="83"/>
    <x v="1"/>
  </r>
  <r>
    <n v="458839"/>
    <s v="Se equivicaron con mi pedido"/>
    <s v="Driver cruzó entregas  cliente reclama que le dieros 3 tortas 12p  cuando pidió 1 corona navidad  1 keke de chocolate8p y 1 picoteo box. Driver entrega los pedidos correctos y recoge los pedidos entregados por error."/>
    <s v="María Beatriz"/>
    <x v="3361"/>
    <s v="Se cambia producto al cliente - Alerta1"/>
    <x v="2"/>
    <s v="100320647"/>
    <x v="2"/>
    <x v="17"/>
    <x v="4"/>
    <m/>
    <s v="Delivery MA"/>
    <s v=""/>
    <x v="18"/>
    <s v="EDUARDOMENDEZ-CARGUI"/>
    <d v="2024-12-21T00:00:00"/>
    <s v="11:00-12:00"/>
    <x v="0"/>
    <x v="2"/>
    <x v="11"/>
    <x v="5"/>
    <x v="83"/>
    <x v="0"/>
  </r>
  <r>
    <n v="458887"/>
    <s v="Hola Roxana. Te saluda Gabriela  según lo conversado telefónicamente le hago llegar este mensaje para poder atender su caso."/>
    <s v="Cliente reclama que su Navidad MA corona ha llegado desmoronado en la decoracion.Se cambia de producto y se recoge el producto entregado."/>
    <s v="Roxana Velasquez"/>
    <x v="3362"/>
    <s v="Se cambia producto al cliente - Cortesía - Alerta1 - Alerta2 - Alerta3"/>
    <x v="1"/>
    <s v="100321652"/>
    <x v="2"/>
    <x v="12"/>
    <x v="4"/>
    <m/>
    <s v="Delivery MA"/>
    <s v="Desarmado / Mal armado"/>
    <x v="236"/>
    <s v="sd"/>
    <d v="2024-12-21T00:00:00"/>
    <s v="11:00-12:00"/>
    <x v="0"/>
    <x v="1"/>
    <x v="11"/>
    <x v="5"/>
    <x v="83"/>
    <x v="0"/>
  </r>
  <r>
    <n v="458906"/>
    <s v="Libro de reclamoMAAL-001-1003 en tienda Arenales Ticket 458653"/>
    <s v="MAAL-001-1003 reclama que la web presenta fallas ya que su correo de confirmación tardó 1 hora en llegar. Solicita que se le llame mañana. No responde llamadas."/>
    <s v="Jimmy Garcia Castellanos"/>
    <x v="3363"/>
    <s v="Libro de reclamaciones"/>
    <x v="11"/>
    <s v="100321749"/>
    <x v="2"/>
    <x v="18"/>
    <x v="4"/>
    <m/>
    <s v="Sin responsable"/>
    <s v=""/>
    <x v="20"/>
    <s v="SD"/>
    <d v="2024-12-21T00:00:00"/>
    <s v="17:00-18:00"/>
    <x v="1"/>
    <x v="7"/>
    <x v="11"/>
    <x v="3"/>
    <x v="83"/>
    <x v="1"/>
  </r>
  <r>
    <n v="458923"/>
    <s v="Llamada a Talia"/>
    <s v="Reclama que cambio de hora de entrega por apertura de tienda más tarde es una burla. Se ofrecen disculpas y se da cortesia."/>
    <s v="Talia Rey"/>
    <x v="3364"/>
    <s v="Cortesía - Alerta1 - Alerta2 - Alerta3"/>
    <x v="3"/>
    <s v="100321904"/>
    <x v="2"/>
    <x v="13"/>
    <x v="4"/>
    <m/>
    <s v="Operaciones"/>
    <s v=""/>
    <x v="186"/>
    <s v="Sd"/>
    <d v="2024-12-21T00:00:00"/>
    <s v="09:00-10:00"/>
    <x v="0"/>
    <x v="3"/>
    <x v="11"/>
    <x v="1"/>
    <x v="83"/>
    <x v="0"/>
  </r>
  <r>
    <n v="458926"/>
    <s v="Hola Monica   según lo conversado telefónicamente le hago llegar este mensaje para poder atender su caso."/>
    <s v="Movimiento. Se deriva a su canal de compras"/>
    <s v="Monica Garcia Junco"/>
    <x v="3365"/>
    <s v="sin reclamo a agregador"/>
    <x v="5"/>
    <s v="1391402261"/>
    <x v="1"/>
    <x v="7"/>
    <x v="3"/>
    <m/>
    <s v="Delivery agregadores"/>
    <s v=""/>
    <x v="18"/>
    <s v="SD"/>
    <d v="2024-12-21T00:00:00"/>
    <s v="12:14"/>
    <x v="0"/>
    <x v="4"/>
    <x v="11"/>
    <x v="2"/>
    <x v="83"/>
    <x v="1"/>
  </r>
  <r>
    <n v="458953"/>
    <s v="Hola Gianette  según lo conversado telefónicamente le hago llegar este mensaje para poder atender su caso."/>
    <s v="movimiento  se deriva con su soporte"/>
    <s v="Gianette"/>
    <x v="3366"/>
    <s v="sin reclamo a agregador - Alerta1"/>
    <x v="5"/>
    <s v="1391512310"/>
    <x v="1"/>
    <x v="12"/>
    <x v="3"/>
    <m/>
    <s v="Delivery agregadores"/>
    <s v=""/>
    <x v="18"/>
    <s v="sd"/>
    <d v="2024-12-21T00:00:00"/>
    <s v="13:17"/>
    <x v="0"/>
    <x v="4"/>
    <x v="11"/>
    <x v="2"/>
    <x v="83"/>
    <x v="1"/>
  </r>
  <r>
    <n v="459012"/>
    <s v="Hola."/>
    <s v="indica que tiene como faltante en su pedido navidad ma- petix box  se valida con tienda incidencia con la entrega  se envia producto faltante con rapicargo"/>
    <s v="Anais"/>
    <x v="3367"/>
    <s v="Cortesía"/>
    <x v="0"/>
    <s v="2400013051"/>
    <x v="0"/>
    <x v="20"/>
    <x v="0"/>
    <m/>
    <s v="Tienda Vitrina"/>
    <s v=""/>
    <x v="245"/>
    <s v="SD"/>
    <d v="2024-12-20T00:00:00"/>
    <s v="17:57"/>
    <x v="0"/>
    <x v="0"/>
    <x v="11"/>
    <x v="0"/>
    <x v="83"/>
    <x v="0"/>
  </r>
  <r>
    <n v="459045"/>
    <s v="Hola Anny  según lo conversado telefónicamente le hago llegar este mensaje para poder atender su caso."/>
    <s v="Movimiento  se deriva a su soporte"/>
    <s v="Anny"/>
    <x v="3368"/>
    <s v="con reclamo a agregador"/>
    <x v="5"/>
    <s v="1391940581"/>
    <x v="1"/>
    <x v="10"/>
    <x v="3"/>
    <m/>
    <s v="Delivery agregadores"/>
    <s v=""/>
    <x v="37"/>
    <s v="sd"/>
    <d v="2024-12-21T00:00:00"/>
    <s v="16:17"/>
    <x v="0"/>
    <x v="4"/>
    <x v="11"/>
    <x v="2"/>
    <x v="83"/>
    <x v="1"/>
  </r>
  <r>
    <n v="459093"/>
    <s v="Decepcionados. Hoy no recibimos el producto por el que pagamos. Fue en el local de la avenida La Marina."/>
    <s v="solicito porcion de keke de manzana y le dieron porcion de keke de limon  se envia producto correcto"/>
    <s v="Cecilia Paniagua"/>
    <x v="3369"/>
    <s v="Cortesía"/>
    <x v="2"/>
    <s v="2400147527"/>
    <x v="0"/>
    <x v="4"/>
    <x v="5"/>
    <m/>
    <s v="Tienda Vitrina"/>
    <s v=""/>
    <x v="59"/>
    <s v="sd"/>
    <d v="2024-12-21T00:00:00"/>
    <s v="18:26"/>
    <x v="0"/>
    <x v="2"/>
    <x v="11"/>
    <x v="0"/>
    <x v="83"/>
    <x v="0"/>
  </r>
  <r>
    <n v="459095"/>
    <s v="Hola"/>
    <s v="indica que encontró un hilo de plástico color azul dentro del keke  se recogerá muestra para el área de calidad y enviará un producto nuevo"/>
    <s v="Magali Cordova"/>
    <x v="3370"/>
    <s v="Cortesía - Recojo de Muestra - Alerta1 - Alerta2"/>
    <x v="15"/>
    <s v="SD"/>
    <x v="0"/>
    <x v="2"/>
    <x v="0"/>
    <m/>
    <s v="Producción"/>
    <s v="Hilo"/>
    <x v="257"/>
    <s v="SD"/>
    <d v="2024-12-21T00:00:00"/>
    <s v="SD"/>
    <x v="0"/>
    <x v="1"/>
    <x v="11"/>
    <x v="1"/>
    <x v="83"/>
    <x v="1"/>
  </r>
  <r>
    <n v="459115"/>
    <s v="Buenas noches  sólo para comentarles que anteayer abrieron la caja de la casa de jengibre que nos repusieron y no vino con ningún techo"/>
    <s v="indica que la cortesía  enviada ( 2 casita de jengibre llegó incompleta  recién se comunica ya que fue un detalle y le brindaron informacion el dia de hoy   dado su historial se le brinda un detalle para envió"/>
    <s v="Krystel Lisung Miu"/>
    <x v="3371"/>
    <s v="Cortesía - Alerta1"/>
    <x v="28"/>
    <s v="100314360"/>
    <x v="2"/>
    <x v="9"/>
    <x v="5"/>
    <m/>
    <s v="Sin responsable"/>
    <s v=""/>
    <x v="250"/>
    <s v="SD"/>
    <d v="2024-12-07T00:00:00"/>
    <s v="SD"/>
    <x v="0"/>
    <x v="7"/>
    <x v="11"/>
    <x v="3"/>
    <x v="83"/>
    <x v="1"/>
  </r>
  <r>
    <n v="459126"/>
    <s v="Hola Diego   según lo conversado telefónicamente le hago llegar este mensaje para poder atender su caso."/>
    <s v="Solciito 2 tortas Navidad Ma - Carrot Cake 12pz y solo le llego 1  se consulta con tienda y confirma que producto se quedo  se coordina envió del producto faltante"/>
    <s v="Diego"/>
    <x v="3372"/>
    <s v="Cortesía - sin reclamo a agregador"/>
    <x v="0"/>
    <s v="2200767673"/>
    <x v="1"/>
    <x v="5"/>
    <x v="1"/>
    <m/>
    <s v="Tienda Vitrina"/>
    <s v=""/>
    <x v="249"/>
    <s v="sd"/>
    <d v="2024-12-21T00:00:00"/>
    <s v="18:25"/>
    <x v="0"/>
    <x v="0"/>
    <x v="11"/>
    <x v="0"/>
    <x v="83"/>
    <x v="0"/>
  </r>
  <r>
    <n v="459187"/>
    <s v="Hola Valerie  según lo conversado telefónicamente le hago llegar este mensaje para poder atender su caso."/>
    <s v="Solicito un navidad ma - keke de chocolate para el dia 24/12 y le tomaron el pedido de un keke de zanahoria navidad  tienda indica que se entregara el producto correcto y reforzara con tienda  se informa a cliente"/>
    <s v="Valerie Xiomara"/>
    <x v="3373"/>
    <s v="Cortesía"/>
    <x v="0"/>
    <s v="2400068260"/>
    <x v="0"/>
    <x v="11"/>
    <x v="5"/>
    <m/>
    <s v="Tienda Cajer@"/>
    <s v=""/>
    <x v="257"/>
    <s v="sd"/>
    <d v="2024-12-24T00:00:00"/>
    <s v="10.00-11.00"/>
    <x v="0"/>
    <x v="0"/>
    <x v="11"/>
    <x v="0"/>
    <x v="83"/>
    <x v="0"/>
  </r>
  <r>
    <n v="459211"/>
    <s v="Hola Karina  según lo conversado telefónicamente le hago llegar este mensaje para poder atender su caso."/>
    <s v="movimiento  se deriva a su soporte  rappi indica no se haran cargo  se recogera el producto y se le entregara uno nuevo."/>
    <s v="Karina Neyra"/>
    <x v="3374"/>
    <s v="Cortesía - con reclamo a agregador - Alerta1"/>
    <x v="5"/>
    <s v="2200818324"/>
    <x v="1"/>
    <x v="13"/>
    <x v="1"/>
    <m/>
    <s v="Delivery agregadores"/>
    <s v=""/>
    <x v="24"/>
    <s v="sd"/>
    <d v="2024-12-22T00:00:00"/>
    <s v="09:00"/>
    <x v="0"/>
    <x v="4"/>
    <x v="11"/>
    <x v="2"/>
    <x v="83"/>
    <x v="1"/>
  </r>
  <r>
    <n v="459219"/>
    <s v="Me pregunto por qué siguen sin enviarnos el producto solicitado y por el que pagamos: keke de manzana."/>
    <s v="Presentó reclamo de pedido equivocado en el ticket  459093 pero tienda al enviar la cortesía volvió a enviar una porción de keke de limón en lugar de la porción correcta que es porción de keke de manzana.Se envia el producto correcto"/>
    <s v="Cecilia Paniagua"/>
    <x v="3375"/>
    <s v="Cortesía"/>
    <x v="3"/>
    <s v="459093"/>
    <x v="7"/>
    <x v="4"/>
    <x v="4"/>
    <m/>
    <s v="Tienda Vitrina"/>
    <s v=""/>
    <x v="186"/>
    <s v="SD"/>
    <d v="2024-12-22T00:00:00"/>
    <s v="10:00-11:00"/>
    <x v="0"/>
    <x v="3"/>
    <x v="11"/>
    <x v="0"/>
    <x v="83"/>
    <x v="0"/>
  </r>
  <r>
    <n v="459290"/>
    <s v="Llamada de 51967222777"/>
    <s v="Reclama que realizo un pedido por peya y pagaron con yape pero no aparece la orden en nuestro sistema.Soporte Peya les esta enviado a tienda para que puedan validar si ingreso su pedido.Se deriva a su soporte"/>
    <s v="Jimet Hidalgo"/>
    <x v="3376"/>
    <s v=""/>
    <x v="5"/>
    <s v="sd"/>
    <x v="1"/>
    <x v="8"/>
    <x v="3"/>
    <m/>
    <s v="Delivery agregadores"/>
    <s v=""/>
    <x v="232"/>
    <s v="SD"/>
    <d v="2024-12-14T00:00:00"/>
    <s v="10:00"/>
    <x v="0"/>
    <x v="4"/>
    <x v="11"/>
    <x v="2"/>
    <x v="83"/>
    <x v="1"/>
  </r>
  <r>
    <n v="459316"/>
    <s v="Ha enviado una Imagen"/>
    <s v="reclama que pidió un navidad ma mini carrot cake y le entregaron una minimaria carrot cake  tienda indica que debe haber sido un error de ellos  se gestiona envío"/>
    <s v="María Estupiñán"/>
    <x v="3377"/>
    <s v="Cortesía - Alerta1 - Alerta2 - Alerta3"/>
    <x v="2"/>
    <s v="sd"/>
    <x v="0"/>
    <x v="8"/>
    <x v="0"/>
    <m/>
    <s v="Tienda Vitrina"/>
    <s v=""/>
    <x v="17"/>
    <s v="sd"/>
    <d v="2024-12-22T00:00:00"/>
    <s v="15:30"/>
    <x v="0"/>
    <x v="2"/>
    <x v="11"/>
    <x v="0"/>
    <x v="83"/>
    <x v="0"/>
  </r>
  <r>
    <n v="459336"/>
    <s v="Buenas tardes"/>
    <s v="Indica que el local está sucio y que entró consumiendo un helado de mcdonald y le dijeron que es uso exclusivo de MA. Tienda indica que si le llevaron la carta. Se agradece comunicación."/>
    <s v="Andre Alves de Souza"/>
    <x v="3378"/>
    <s v=""/>
    <x v="3"/>
    <s v="2400013546"/>
    <x v="0"/>
    <x v="20"/>
    <x v="2"/>
    <m/>
    <s v="Tienda Meser@"/>
    <s v=""/>
    <x v="186"/>
    <s v="sd"/>
    <d v="2024-12-22T00:00:00"/>
    <s v="17:00-18:00"/>
    <x v="0"/>
    <x v="3"/>
    <x v="11"/>
    <x v="0"/>
    <x v="83"/>
    <x v="0"/>
  </r>
  <r>
    <n v="459337"/>
    <s v="#459337 DEVOLUCION Claudia Ormeño + 29.90"/>
    <s v="solicito una cajita de brownies navidad  tienda solicita cambiar por falta de stock. Cliente no acepta solicita devolución"/>
    <s v="Claudia Ormeño"/>
    <x v="3379"/>
    <s v="Stock 86 - devolución - Alerta1"/>
    <x v="3"/>
    <s v="100322428"/>
    <x v="2"/>
    <x v="0"/>
    <x v="5"/>
    <n v="29.9"/>
    <s v="Operaciones"/>
    <s v=""/>
    <x v="258"/>
    <s v="sd"/>
    <d v="2024-12-22T00:00:00"/>
    <s v="19:00-20:00"/>
    <x v="0"/>
    <x v="3"/>
    <x v="11"/>
    <x v="1"/>
    <x v="83"/>
    <x v="0"/>
  </r>
  <r>
    <n v="459346"/>
    <s v="Hola! Buenas tardes"/>
    <s v="cliente reclama que sus galletas llegaron derretidas  se valida que ek tieneriva con agregador"/>
    <s v="Ana Lucia Santa Cruz"/>
    <x v="3380"/>
    <s v="sin reclamo a agregador"/>
    <x v="1"/>
    <s v="sd"/>
    <x v="1"/>
    <x v="9"/>
    <x v="3"/>
    <m/>
    <s v="Tienda Vitrina"/>
    <s v="Mala presentación"/>
    <x v="230"/>
    <s v="sd"/>
    <d v="2024-12-22T00:00:00"/>
    <s v="16:09"/>
    <x v="0"/>
    <x v="1"/>
    <x v="11"/>
    <x v="0"/>
    <x v="83"/>
    <x v="0"/>
  </r>
  <r>
    <n v="459350"/>
    <s v="Llamada a Ana Lucia Santa Cruz"/>
    <s v="Cliente calificó por error en beetrack con 2 puntos. Su reclamo agregadores se atiende en #459346"/>
    <s v="Ana Lucia Santa Cruz"/>
    <x v="3381"/>
    <s v="EncuestaEC"/>
    <x v="28"/>
    <s v="100322407"/>
    <x v="2"/>
    <x v="3"/>
    <x v="4"/>
    <m/>
    <s v="Sin responsable"/>
    <s v=""/>
    <x v="18"/>
    <s v="sd"/>
    <d v="2024-12-22T00:00:00"/>
    <s v="17:00-18:00"/>
    <x v="0"/>
    <x v="7"/>
    <x v="11"/>
    <x v="3"/>
    <x v="83"/>
    <x v="1"/>
  </r>
  <r>
    <n v="459378"/>
    <s v="Hola! Pedí un pack navideño por Rappi"/>
    <s v="cliente reclama que su cajita de brownies navidad no llego con el muñequito de jengibre  tienda indica que hace 3 días no les abastecen los toppins navideños  se brinda cortesia"/>
    <s v="Daniella Chávez Escudero"/>
    <x v="3382"/>
    <s v="Cortesía - sin reclamo a agregador - Alerta1 - Alerta2 - Alerta3"/>
    <x v="1"/>
    <s v="2200875283"/>
    <x v="1"/>
    <x v="6"/>
    <x v="1"/>
    <m/>
    <s v="Operaciones"/>
    <s v="Incompleto / Sin ingrediente"/>
    <x v="258"/>
    <s v="sd"/>
    <d v="2024-12-22T00:00:00"/>
    <s v="18:10"/>
    <x v="0"/>
    <x v="1"/>
    <x v="11"/>
    <x v="1"/>
    <x v="83"/>
    <x v="0"/>
  </r>
  <r>
    <n v="459416"/>
    <s v="Hola Cesar  según lo conversado telefónicamente le hago llegar este mensaje para poder atender su caso."/>
    <s v="Solicito varios productos y no le llego su Grilled Cheese Chicken Sandwich  se coordina envio con tienda."/>
    <s v="Cesar Augusto Cornejo Tasayco"/>
    <x v="3383"/>
    <s v="Cortesía - sin reclamo a agregador"/>
    <x v="0"/>
    <s v="2200896803"/>
    <x v="1"/>
    <x v="12"/>
    <x v="1"/>
    <m/>
    <s v="Tienda Vitrina"/>
    <s v=""/>
    <x v="259"/>
    <s v="sd"/>
    <d v="2024-12-22T00:00:00"/>
    <s v="20:44"/>
    <x v="0"/>
    <x v="0"/>
    <x v="11"/>
    <x v="0"/>
    <x v="83"/>
    <x v="0"/>
  </r>
  <r>
    <n v="459419"/>
    <s v="Hola Juan   según lo conversado telefónicamente le hago llegar este mensaje para poder atender su caso."/>
    <s v="Se ofrece detalle por que no se le indico que la corona ma contenía pecana  se coordina envio con tienda chorrillos"/>
    <s v="Juan Diego Rodriguez"/>
    <x v="3384"/>
    <s v="Cortesía - Alerta1"/>
    <x v="3"/>
    <s v="100322472"/>
    <x v="2"/>
    <x v="1"/>
    <x v="5"/>
    <m/>
    <s v="Atención al cliente"/>
    <s v=""/>
    <x v="186"/>
    <s v="Michelle Diaz"/>
    <d v="2024-12-22T00:00:00"/>
    <s v="21:14"/>
    <x v="0"/>
    <x v="3"/>
    <x v="11"/>
    <x v="1"/>
    <x v="83"/>
    <x v="1"/>
  </r>
  <r>
    <n v="459477"/>
    <s v="Buenos dias"/>
    <s v="Solicitó 11 navidad ma . mini choco tienda envío 1 navidad ma - mini choco. Se envía el restante"/>
    <s v="Corina"/>
    <x v="3385"/>
    <s v="Cortesía - factura"/>
    <x v="0"/>
    <s v="100321088"/>
    <x v="2"/>
    <x v="0"/>
    <x v="4"/>
    <m/>
    <s v="Tienda Vitrina"/>
    <s v=""/>
    <x v="227"/>
    <s v="SD"/>
    <d v="2024-12-23T00:00:00"/>
    <s v="08.00-10.00"/>
    <x v="0"/>
    <x v="0"/>
    <x v="11"/>
    <x v="0"/>
    <x v="83"/>
    <x v="0"/>
  </r>
  <r>
    <n v="459480"/>
    <s v="Buenos dias"/>
    <s v="Solicito una Navidad ma corona ma  le entregaron un cofre ma. Motorizado le entrego otro pedido. Se recoge el producto y entrega el correcto"/>
    <s v="Fiorella"/>
    <x v="3386"/>
    <s v="Cortesía - sin info - Alerta1 - Alerta2"/>
    <x v="2"/>
    <s v="100320859"/>
    <x v="2"/>
    <x v="13"/>
    <x v="4"/>
    <m/>
    <s v="Delivery MA"/>
    <s v=""/>
    <x v="252"/>
    <s v="SD"/>
    <d v="2024-12-23T00:00:00"/>
    <s v="08:00-10:00"/>
    <x v="0"/>
    <x v="2"/>
    <x v="11"/>
    <x v="5"/>
    <x v="83"/>
    <x v="0"/>
  </r>
  <r>
    <n v="459494"/>
    <s v="Hola!"/>
    <s v="No recibió su tarjeta impresa  se gestiona envio con un detalle. Tienda no indica el motivo por el cual no se envió"/>
    <s v="Adriana Rojas Mejia"/>
    <x v="3387"/>
    <s v="Cortesía"/>
    <x v="8"/>
    <s v="100322188"/>
    <x v="2"/>
    <x v="1"/>
    <x v="4"/>
    <m/>
    <s v="Tienda Vitrina"/>
    <s v=""/>
    <x v="186"/>
    <s v="sd"/>
    <d v="2024-12-23T00:00:00"/>
    <s v="08:00-09:00"/>
    <x v="0"/>
    <x v="0"/>
    <x v="11"/>
    <x v="0"/>
    <x v="83"/>
    <x v="0"/>
  </r>
  <r>
    <n v="459500"/>
    <s v=""/>
    <s v="indica que no cuenta con sillas o tableros para bebés  ya que no llegan a nuestras mesas  se agradece comentario y se toma como feedback"/>
    <s v="Alvaro"/>
    <x v="3388"/>
    <s v="HON"/>
    <x v="28"/>
    <s v="SD"/>
    <x v="0"/>
    <x v="8"/>
    <x v="2"/>
    <m/>
    <s v="Sin responsable"/>
    <s v=""/>
    <x v="18"/>
    <s v="SD"/>
    <d v="2024-12-23T00:00:00"/>
    <s v="09:07"/>
    <x v="0"/>
    <x v="7"/>
    <x v="11"/>
    <x v="3"/>
    <x v="83"/>
    <x v="1"/>
  </r>
  <r>
    <n v="459544"/>
    <s v="Hola Mildret  según lo conversado telefónicamente le hago llegar este mensaje para poder atender su caso."/>
    <s v="Reclama que solicito su pedido para las 10 am  se verifica que fue error de cp ya que colocaron de 3 a 4 el filtro del rango para un pedido que estaba de 10 a 11am.Se envia con detalle."/>
    <s v="Mildret Moreno"/>
    <x v="3389"/>
    <s v="Cortesía"/>
    <x v="4"/>
    <s v="2400090974"/>
    <x v="0"/>
    <x v="9"/>
    <x v="4"/>
    <m/>
    <s v="Central de Pedidos"/>
    <s v=""/>
    <x v="18"/>
    <s v="sd"/>
    <d v="2024-12-23T00:00:00"/>
    <s v="10.00"/>
    <x v="0"/>
    <x v="3"/>
    <x v="11"/>
    <x v="1"/>
    <x v="83"/>
    <x v="1"/>
  </r>
  <r>
    <n v="459596"/>
    <s v="Hola"/>
    <s v="cliente reclama pedido equivocado  le dejaron pedido medavan en lugar de su compra cheesecake de nutella y cookiss  se coordina con tienda corregir la entrega  tienda envía el driver para corregir las entregas"/>
    <s v="Ciro Reyes"/>
    <x v="3390"/>
    <s v="Cortesía - Alerta1 - Alerta2"/>
    <x v="2"/>
    <s v="100322618"/>
    <x v="2"/>
    <x v="13"/>
    <x v="4"/>
    <m/>
    <s v="Delivery MA"/>
    <s v=""/>
    <x v="18"/>
    <s v="sd"/>
    <d v="2024-12-23T00:00:00"/>
    <s v="10:00-12:00"/>
    <x v="0"/>
    <x v="2"/>
    <x v="11"/>
    <x v="5"/>
    <x v="83"/>
    <x v="0"/>
  </r>
  <r>
    <n v="459645"/>
    <s v="Hola EL motorizado acaba de llegar no puede esperar mucho tiempo  somos de Maria Almenara. ¡Hemos llegado a tu dirección para la entrega de tu pedido!"/>
    <s v="Reclama que el driver llegó 10 minutoa antes al punto de la entrega. Se brinda guía de cortesía para reprogramación"/>
    <s v="Margareth Ann Ochoa Aliaga"/>
    <x v="3391"/>
    <s v="Pedido no entregado - Alerta1"/>
    <x v="10"/>
    <s v="100322581"/>
    <x v="2"/>
    <x v="0"/>
    <x v="4"/>
    <m/>
    <s v="Delivery MA"/>
    <s v=""/>
    <x v="37"/>
    <s v="RAYCISNEROS"/>
    <d v="2024-12-23T00:00:00"/>
    <s v="12:00-14:00"/>
    <x v="0"/>
    <x v="6"/>
    <x v="11"/>
    <x v="5"/>
    <x v="83"/>
    <x v="0"/>
  </r>
  <r>
    <n v="459748"/>
    <s v="Hola acabo de pedir una torta de navidad por Rappi y no es igual a lo que presentan en su web"/>
    <s v="solicito una navidad corona ma  indica decoración incompleta  se valida que tienda no cuenta con los topping  se le deriva ala cliente a soporte de rrapi para que generen el reembolso del producto"/>
    <s v="Ibeth"/>
    <x v="3392"/>
    <s v="con reclamo a agregador"/>
    <x v="1"/>
    <s v="2200936424"/>
    <x v="1"/>
    <x v="3"/>
    <x v="1"/>
    <m/>
    <s v="Operaciones"/>
    <s v="Incompleto / Sin ingrediente"/>
    <x v="236"/>
    <s v="SD"/>
    <d v="2024-12-23T00:00:00"/>
    <s v="12:53"/>
    <x v="0"/>
    <x v="1"/>
    <x v="11"/>
    <x v="1"/>
    <x v="83"/>
    <x v="0"/>
  </r>
  <r>
    <n v="459777"/>
    <s v="Hola Gianfranco  según lo conversado telefónicamente le hago llegar este mensaje para poder atender su caso."/>
    <s v="No llego su tarjeta de dedicatoria  se confirma con tienda que no se alisto en el pedido  se envia tarjeta + detalle."/>
    <s v="Gianfranco Pérez"/>
    <x v="3393"/>
    <s v="Cortesía - Alerta1"/>
    <x v="8"/>
    <s v="100322772"/>
    <x v="2"/>
    <x v="13"/>
    <x v="4"/>
    <m/>
    <s v="Tienda Vitrina"/>
    <s v=""/>
    <x v="186"/>
    <s v="sd"/>
    <d v="2024-12-23T00:00:00"/>
    <s v="14:00-16:00"/>
    <x v="0"/>
    <x v="0"/>
    <x v="11"/>
    <x v="0"/>
    <x v="83"/>
    <x v="0"/>
  </r>
  <r>
    <n v="459826"/>
    <s v="LIBRO DE RECLAMO POR DEMORA PRECURSORES TICKET 459826"/>
    <s v="MAAL-001-1004  reclama demora de 23 minutos para entregarle dos kekes navideños  tienda informa que hubo un error y no desactivaron el producto y no contaban con el empaque  le dieron una galleta por la demora  se agradece por el feedback."/>
    <s v="Ana María Valencia"/>
    <x v="3394"/>
    <s v="Libro de reclamaciones - Alerta1"/>
    <x v="21"/>
    <s v="29033"/>
    <x v="5"/>
    <x v="9"/>
    <x v="8"/>
    <m/>
    <s v="Tienda Vitrina"/>
    <s v=""/>
    <x v="233"/>
    <s v="sd"/>
    <d v="2024-12-23T00:00:00"/>
    <s v="15:32"/>
    <x v="1"/>
    <x v="3"/>
    <x v="11"/>
    <x v="0"/>
    <x v="83"/>
    <x v="0"/>
  </r>
  <r>
    <n v="459852"/>
    <s v="Hola Yessenia  nos comunicamos de Maria Almenara  con relación a una consulta sobre tu pedido efectuado.  En caso no puedas atendernos por esta vía  puedes  comunicarte con nosotros al 6429751. Que tengas un dulce día!"/>
    <s v="reclama que el motorizado fue malcriado con ella cuando le explico como pasar las rejas de la zona de su domicilio.Sugiere capacitar al personal.Se agradece comunicacion."/>
    <s v="Yesenia"/>
    <x v="3395"/>
    <s v=""/>
    <x v="3"/>
    <s v="100322329"/>
    <x v="2"/>
    <x v="6"/>
    <x v="4"/>
    <m/>
    <s v="Delivery MA"/>
    <s v=""/>
    <x v="186"/>
    <s v="ALEXANDERMARIN"/>
    <d v="2024-12-23T00:00:00"/>
    <s v="16:00-18:00"/>
    <x v="0"/>
    <x v="3"/>
    <x v="11"/>
    <x v="5"/>
    <x v="83"/>
    <x v="0"/>
  </r>
  <r>
    <n v="459873"/>
    <s v="Llamada a 51990945919"/>
    <s v="solicitó pedido para el 24/12  por error  se envia hoy  se le informa al cliente  que enviará para la fecha programada."/>
    <s v="Luis Pango"/>
    <x v="3396"/>
    <s v="Cortesía - Alerta1 - Alerta2"/>
    <x v="2"/>
    <s v="100322793"/>
    <x v="2"/>
    <x v="0"/>
    <x v="4"/>
    <m/>
    <s v="Tienda Vitrina"/>
    <s v=""/>
    <x v="11"/>
    <s v="SD"/>
    <d v="2024-12-24T00:00:00"/>
    <s v="16:00-19:00"/>
    <x v="0"/>
    <x v="2"/>
    <x v="11"/>
    <x v="0"/>
    <x v="83"/>
    <x v="0"/>
  </r>
  <r>
    <n v="459915"/>
    <s v="Llamada de Johana Lopez"/>
    <s v="1 hora de retraso  cliente reclama que envió a su driver y le indicaron que aún debe esperar 15 a 20 minutos mas  se consulta con tienda. No tenían cajas para los kekes y se prestaron de otro local.Se explica al cliente."/>
    <s v="Johana Lopez"/>
    <x v="3397"/>
    <s v="Stock 86 - factura"/>
    <x v="3"/>
    <s v="100322860"/>
    <x v="2"/>
    <x v="1"/>
    <x v="5"/>
    <m/>
    <s v="Tienda Vitrina"/>
    <s v=""/>
    <x v="18"/>
    <s v="sd"/>
    <d v="2024-12-23T00:00:00"/>
    <s v="16:00-18:00"/>
    <x v="0"/>
    <x v="3"/>
    <x v="11"/>
    <x v="0"/>
    <x v="83"/>
    <x v="0"/>
  </r>
  <r>
    <n v="459917"/>
    <s v="Buenas tardes"/>
    <s v="Reclama que su pedido esta programado para el 24-12 y se lo enviaron el 23-12  se coordina con tienda el recojo y la guía para la en la fecha solicitada entrega."/>
    <s v="Heidi Heldelger"/>
    <x v="3398"/>
    <s v="Se cambia producto al cliente - Cortesía"/>
    <x v="2"/>
    <s v="100322584"/>
    <x v="2"/>
    <x v="0"/>
    <x v="4"/>
    <m/>
    <s v="Tienda Vitrina"/>
    <s v=""/>
    <x v="18"/>
    <s v="sd"/>
    <d v="2024-12-23T00:00:00"/>
    <s v="12:00-14:00"/>
    <x v="0"/>
    <x v="2"/>
    <x v="11"/>
    <x v="0"/>
    <x v="83"/>
    <x v="0"/>
  </r>
  <r>
    <n v="459983"/>
    <s v="Buenas tardes. El día de ayer hice pedido de un pastel para compartir con amigas. Siembre estoy comprando a uds por q nos gusta su postre. Pero el pedido de ayer no estuvo bueno de acuerda a lo q acostumbramos"/>
    <s v="reclama que el merengue de la pavlova no fue muy agradable  estaba seco y duro.No tiene evidencias. Se agradece información."/>
    <s v="Liliana"/>
    <x v="3399"/>
    <s v=""/>
    <x v="28"/>
    <s v="100322148"/>
    <x v="2"/>
    <x v="15"/>
    <x v="4"/>
    <m/>
    <s v="Sin responsable"/>
    <s v=""/>
    <x v="131"/>
    <s v="sd"/>
    <d v="2024-12-16T00:00:00"/>
    <s v="15:00-16:00"/>
    <x v="0"/>
    <x v="7"/>
    <x v="11"/>
    <x v="3"/>
    <x v="83"/>
    <x v="1"/>
  </r>
  <r>
    <n v="460010"/>
    <s v="ASUNTO: # 460010 DEVOLUCION Deborah Maria Carpio Andrade + 190.00"/>
    <s v="Cliente realizó la compra de 10 cajas de trufas el 30 de nov. Para ser recogido el 24. Se acerco a tienda a recoger su pedido y tienda no tenia su pedido listo. Cliente no tenía la boleta. Tienda indica que perdió la comanda.No se entrego el pedido."/>
    <s v="Deborah Maria Carpio Andrade"/>
    <x v="3400"/>
    <s v="devolución"/>
    <x v="3"/>
    <s v="2400139256"/>
    <x v="0"/>
    <x v="4"/>
    <x v="5"/>
    <n v="190"/>
    <s v="Tienda Vitrina"/>
    <s v=""/>
    <x v="186"/>
    <s v="sd"/>
    <d v="2024-12-21T00:00:00"/>
    <s v="11:14"/>
    <x v="0"/>
    <x v="3"/>
    <x v="11"/>
    <x v="0"/>
    <x v="83"/>
    <x v="0"/>
  </r>
  <r>
    <n v="460036"/>
    <s v="Mala atención  atendieron primero a personas que llegaron después y cuando reclamé dijeron que lo que demoraba el corte del carrot cake y encima la mesa estaba mojada y el capucchino que pedí estaba tibio y no caliente"/>
    <s v="Mala atención  atendieron primero a personas que llegaron después y cuando reclamé dijeron que lo que demoraba el corte del carrot cake y encima la mesa estaba mojada y el capucchino que pedí estaba tibio y no caliente"/>
    <s v="Raquel Gamarra Vizcardo"/>
    <x v="3401"/>
    <s v="Google MB 2 - Rating: 2 - Alerta1 - Alerta2"/>
    <x v="3"/>
    <s v="sd"/>
    <x v="0"/>
    <x v="11"/>
    <x v="2"/>
    <m/>
    <s v="Tienda Vitrina"/>
    <s v=""/>
    <x v="186"/>
    <s v="sd"/>
    <d v="2024-12-23T00:00:00"/>
    <s v="18:44"/>
    <x v="0"/>
    <x v="3"/>
    <x v="11"/>
    <x v="0"/>
    <x v="83"/>
    <x v="0"/>
  </r>
  <r>
    <n v="460066"/>
    <s v="Yo fui hoy a comprar  dejar en claro que su producto es 100 de 100 Pero su servicio pésimo"/>
    <s v="Reclama que no le quisieron dar una bolsa ni lazo para su entrega. Tienda indica que no se le brindó lazo debido a que no es la presentación de los boxs  pero que si se le entregó con bolsa como lo solicito  se explica al cliente."/>
    <s v="Luz Giovana"/>
    <x v="3402"/>
    <s v=""/>
    <x v="3"/>
    <s v="2400097460"/>
    <x v="0"/>
    <x v="10"/>
    <x v="0"/>
    <m/>
    <s v="Tienda Vitrina"/>
    <s v=""/>
    <x v="18"/>
    <s v="sd"/>
    <d v="2024-12-23T00:00:00"/>
    <s v="10:02"/>
    <x v="0"/>
    <x v="3"/>
    <x v="11"/>
    <x v="0"/>
    <x v="83"/>
    <x v="0"/>
  </r>
  <r>
    <n v="460081"/>
    <s v="Hola Estefani. Te saluda Gabriela  según lo conversado telefónicamente le hago llegar este mensaje para poder atender su caso."/>
    <s v="Reclama que le dieron una minimaria chocolate en vez de su minimaria carrot cake. Se envia pedido correcto"/>
    <s v="Estefani Porturas"/>
    <x v="3403"/>
    <s v="Cortesía - Alerta1 - Alerta2"/>
    <x v="2"/>
    <s v="2400098261"/>
    <x v="0"/>
    <x v="8"/>
    <x v="0"/>
    <m/>
    <s v="Tienda Vitrina"/>
    <s v=""/>
    <x v="23"/>
    <s v="sd"/>
    <d v="2024-12-23T00:00:00"/>
    <s v="19:07"/>
    <x v="0"/>
    <x v="2"/>
    <x v="11"/>
    <x v="0"/>
    <x v="83"/>
    <x v="0"/>
  </r>
  <r>
    <n v="460180"/>
    <s v="Hola!  Acaba de llegar mi pedido"/>
    <s v="cliente reclama que le llego una mini carrot cake en lugar una de carrot cake 12 pz  se gestiona el envió de la correcta  queda como cortesía la guía y la Minimaria carrot cake"/>
    <s v="Camila Watson Watson Rodriguez"/>
    <x v="3404"/>
    <s v="Cortesía - Alerta1 - Alerta2 - Alerta3"/>
    <x v="2"/>
    <s v="100318124"/>
    <x v="2"/>
    <x v="1"/>
    <x v="4"/>
    <m/>
    <s v="Tienda Vitrina"/>
    <s v=""/>
    <x v="17"/>
    <s v="sd"/>
    <d v="2024-12-24T00:00:00"/>
    <s v="08:00-09:00"/>
    <x v="0"/>
    <x v="2"/>
    <x v="11"/>
    <x v="0"/>
    <x v="83"/>
    <x v="0"/>
  </r>
  <r>
    <n v="460190"/>
    <s v="Atencion Libro de reclamos-Maria Almenara"/>
    <s v="MAAL-001-1005 Reclama que su pedido llegó sin los toppins navideños ofrecidos  tienda menciona que no tiene pastillaje y el jefe zonal autorizó entregar asi los productos.Se ofrece detalle"/>
    <s v="Sarita de Pacherres"/>
    <x v="3405"/>
    <s v="Libro de reclamaciones - Cortesía - Alerta1 - Alerta2 - Alerta3"/>
    <x v="16"/>
    <s v="2400079178"/>
    <x v="0"/>
    <x v="3"/>
    <x v="0"/>
    <m/>
    <s v="Operaciones"/>
    <s v="Incompleto / Sin ingrediente"/>
    <x v="236"/>
    <s v="sd"/>
    <d v="2024-12-24T00:00:00"/>
    <s v="20:14"/>
    <x v="1"/>
    <x v="1"/>
    <x v="11"/>
    <x v="1"/>
    <x v="83"/>
    <x v="0"/>
  </r>
  <r>
    <n v="460230"/>
    <s v="#460230 DEVOLUCION Ashly AGUILERA 49.00"/>
    <s v="tienda solicita cambiar kit de galletas - agotado total en todas las tiendas  cliente no desea cambia solicita la devolución. Se brinda un detalle"/>
    <s v="Ashly Aguilera"/>
    <x v="3406"/>
    <s v="Stock 86 - Cortesía - devolución - Alerta1 - Alerta2"/>
    <x v="3"/>
    <s v="100320743"/>
    <x v="2"/>
    <x v="4"/>
    <x v="5"/>
    <m/>
    <s v="Tienda"/>
    <s v=""/>
    <x v="186"/>
    <s v="sd"/>
    <d v="2024-12-24T00:00:00"/>
    <s v="12:00-13:00"/>
    <x v="0"/>
    <x v="3"/>
    <x v="11"/>
    <x v="0"/>
    <x v="83"/>
    <x v="0"/>
  </r>
  <r>
    <n v="460231"/>
    <s v="# 460231 DEVOLUCION ANDREA ALVARADO + 87.00"/>
    <s v="Solicito un kit de galletas de Navidad y tienda no cuenta con el stock  no desea realizar el cambio y solicita devolución  se ofrece cortesía"/>
    <s v="Andrea Alvarado"/>
    <x v="3407"/>
    <s v="Stock 86 - Cortesía - devolución"/>
    <x v="3"/>
    <s v="100322331"/>
    <x v="2"/>
    <x v="4"/>
    <x v="4"/>
    <n v="87"/>
    <s v="Operaciones"/>
    <s v=""/>
    <x v="186"/>
    <s v="sd"/>
    <d v="2024-12-24T00:00:00"/>
    <s v="10:00-12:00"/>
    <x v="0"/>
    <x v="3"/>
    <x v="11"/>
    <x v="1"/>
    <x v="83"/>
    <x v="0"/>
  </r>
  <r>
    <n v="460393"/>
    <s v="Hola Fernanda  según lo conversado telefónicamente le hago llegar este mensaje para poder atender su caso."/>
    <s v="Reclama que no le entragaron su pedido en tienda por pickup peya  se valida que el pedido ya estaba marcado como realizado  se explica el proceso  cl. agradece."/>
    <s v="Fernanda"/>
    <x v="3408"/>
    <s v="sin reclamo a agregador"/>
    <x v="5"/>
    <s v="1396410383"/>
    <x v="1"/>
    <x v="4"/>
    <x v="3"/>
    <m/>
    <s v="Delivery agregadores"/>
    <s v=""/>
    <x v="11"/>
    <s v="sd"/>
    <d v="2024-12-24T00:00:00"/>
    <s v="11:09"/>
    <x v="0"/>
    <x v="4"/>
    <x v="11"/>
    <x v="2"/>
    <x v="83"/>
    <x v="1"/>
  </r>
  <r>
    <n v="460397"/>
    <s v="Llamada de Haydee Camino Camino"/>
    <s v="cliente reclama que solicitó una torta grande pero le cobraron una minimaria red velvet  en su boleta indica minimaria  se acercó a tienda a realizar el cambio"/>
    <s v="Haydee Camino"/>
    <x v="3409"/>
    <s v=""/>
    <x v="28"/>
    <s v="sd"/>
    <x v="0"/>
    <x v="13"/>
    <x v="0"/>
    <m/>
    <s v="Sin responsable"/>
    <s v=""/>
    <x v="37"/>
    <s v="sd"/>
    <d v="2024-12-24T00:00:00"/>
    <s v="sd"/>
    <x v="0"/>
    <x v="7"/>
    <x v="11"/>
    <x v="3"/>
    <x v="83"/>
    <x v="1"/>
  </r>
  <r>
    <n v="460398"/>
    <s v="Ha enviado una Imagen"/>
    <s v="Reclama que le falta la presentación navideña a su navidad ma - love box  se le informa que no contamos con el stock y se ofrece cortesía"/>
    <s v="Daniela Nuñez"/>
    <x v="3410"/>
    <s v="Cortesía"/>
    <x v="1"/>
    <s v="2400077673"/>
    <x v="0"/>
    <x v="0"/>
    <x v="0"/>
    <m/>
    <s v="Operaciones"/>
    <s v="Incompleto / Sin ingrediente"/>
    <x v="228"/>
    <s v="sd"/>
    <d v="2024-12-24T00:00:00"/>
    <s v="11:15"/>
    <x v="0"/>
    <x v="1"/>
    <x v="11"/>
    <x v="1"/>
    <x v="83"/>
    <x v="0"/>
  </r>
  <r>
    <n v="460415"/>
    <s v="A días"/>
    <s v="reclama que recibio otros productos y no le llego su love box y cofre navidad  el driver cruzo pedidos  se deriva a soporte de aplicativo"/>
    <s v="Raquel Obando Vasquez"/>
    <x v="3411"/>
    <s v="sin reclamo a agregador"/>
    <x v="5"/>
    <s v="2201015387"/>
    <x v="1"/>
    <x v="4"/>
    <x v="1"/>
    <m/>
    <s v="Delivery agregadores"/>
    <s v=""/>
    <x v="18"/>
    <s v="Jovany"/>
    <d v="2024-12-24T00:00:00"/>
    <s v="10:21"/>
    <x v="0"/>
    <x v="4"/>
    <x v="11"/>
    <x v="2"/>
    <x v="83"/>
    <x v="1"/>
  </r>
  <r>
    <n v="460486"/>
    <s v="Hola Jannis   según lo conversado telefónicamente le hago llegar este mensaje para poder atender su caso."/>
    <s v="Reclama que no le llegó la doña pepa de sus casitas de jengibre. se le ofrece un detalle por el incidente cliente acepta faltan los datos de cliente para la cordinacion"/>
    <s v="Jannis Arancivia"/>
    <x v="3412"/>
    <s v=""/>
    <x v="1"/>
    <s v="SD"/>
    <x v="0"/>
    <x v="8"/>
    <x v="0"/>
    <m/>
    <s v="Producción"/>
    <s v="Incompleto / Sin ingrediente"/>
    <x v="232"/>
    <s v="SD"/>
    <d v="2024-12-24T00:00:00"/>
    <s v="13:40"/>
    <x v="0"/>
    <x v="1"/>
    <x v="11"/>
    <x v="1"/>
    <x v="83"/>
    <x v="1"/>
  </r>
  <r>
    <n v="460539"/>
    <s v="Buenas tardes"/>
    <s v="Movimiento  se deriva con su soporte"/>
    <s v="Maggi Angulo"/>
    <x v="3413"/>
    <s v="sin reclamo a agregador"/>
    <x v="5"/>
    <s v="2201035380"/>
    <x v="1"/>
    <x v="6"/>
    <x v="1"/>
    <m/>
    <s v="Delivery agregadores"/>
    <s v=""/>
    <x v="106"/>
    <s v="SD"/>
    <d v="2024-12-24T00:00:00"/>
    <s v="13:24"/>
    <x v="0"/>
    <x v="4"/>
    <x v="11"/>
    <x v="2"/>
    <x v="83"/>
    <x v="1"/>
  </r>
  <r>
    <n v="460552"/>
    <s v="Hola disculpa vengo a consumir al local de plaza norte los olivos   primero la atención es muy lenta   clientes quejándose de sus pedidos porque les dicen tal tiempo y se demoran más de lo normal"/>
    <s v="indica que la atención es lenta y  falta de stock en bebidas  agradecemos su comunicación.Tienda indica que solicito bebidas pero le indicaron que estan en BO."/>
    <s v="Cielo Barboza"/>
    <x v="3414"/>
    <s v="Stock 86 - sin télefono"/>
    <x v="3"/>
    <s v="sd"/>
    <x v="0"/>
    <x v="20"/>
    <x v="0"/>
    <m/>
    <s v="Tienda Cajer@"/>
    <s v=""/>
    <x v="186"/>
    <s v="sd"/>
    <d v="2024-12-24T00:00:00"/>
    <s v="14:00-15:00"/>
    <x v="0"/>
    <x v="3"/>
    <x v="11"/>
    <x v="0"/>
    <x v="83"/>
    <x v="0"/>
  </r>
  <r>
    <n v="460569"/>
    <s v="Hola  buenas tardes  hace un momento hice un pedido de una mini torta de chocolate de navidad y me llegó de esta manera"/>
    <s v="la decoración de la parte superior de la mini de torta de chocolate esta con liquido. El viaje de tienda a cliente fue 24 minutos  Se ven los rulos estables  agregador le devolvio 19 créditos el cliente seguira su reclamo en agregador"/>
    <s v="María Paola Rondon Lara"/>
    <x v="3415"/>
    <s v="con reclamo a agregador"/>
    <x v="5"/>
    <s v="2201036743"/>
    <x v="1"/>
    <x v="6"/>
    <x v="1"/>
    <m/>
    <s v="Delivery agregadores"/>
    <s v=""/>
    <x v="226"/>
    <s v="sd"/>
    <d v="2024-12-24T00:00:00"/>
    <s v="13:33"/>
    <x v="0"/>
    <x v="4"/>
    <x v="11"/>
    <x v="2"/>
    <x v="83"/>
    <x v="1"/>
  </r>
  <r>
    <n v="460573"/>
    <s v="Hola Cesar  nos comunicamos de Maria Almenara  con relación a una consulta sobre tu pedido efectuado.  En caso no puedas atendernos por esta vía  puedes  comunicarte con nosotros al 6429751. Que tengas un dulce día!"/>
    <s v="1 hora 30 min aproximadamente de retraso  se verifica que no pasó la compra en el sistema  se da aviso a tienda para la preparación y se envía"/>
    <s v="Cesar Aguilar"/>
    <x v="3416"/>
    <s v="ECommerce/webFalla - Alerta1 - Alerta2 - Alerta3"/>
    <x v="4"/>
    <s v="100323239"/>
    <x v="2"/>
    <x v="3"/>
    <x v="4"/>
    <m/>
    <s v="Sistema"/>
    <s v=""/>
    <x v="11"/>
    <s v="sd"/>
    <d v="2024-12-24T00:00:00"/>
    <s v="12:00-14:00"/>
    <x v="0"/>
    <x v="3"/>
    <x v="11"/>
    <x v="4"/>
    <x v="83"/>
    <x v="1"/>
  </r>
  <r>
    <n v="460587"/>
    <s v="460587 DEVOLUCION VERONICA BIANCHI+ 99.90"/>
    <s v="Su torta de chocolate 12 pz vino sin relleno de manjar Y fudge  se ofrece disculpas. No desea un producto nuevo  solicita la devolución"/>
    <s v="Belen Mannucci"/>
    <x v="3417"/>
    <s v="devolución - Alerta1"/>
    <x v="1"/>
    <s v="2400102328"/>
    <x v="0"/>
    <x v="1"/>
    <x v="0"/>
    <m/>
    <s v="Producción"/>
    <s v="Incompleto / Sin ingrediente"/>
    <x v="13"/>
    <s v="SD"/>
    <d v="2024-12-21T00:00:00"/>
    <s v="17:00-18:00"/>
    <x v="0"/>
    <x v="1"/>
    <x v="11"/>
    <x v="1"/>
    <x v="83"/>
    <x v="1"/>
  </r>
  <r>
    <n v="460634"/>
    <s v="FEEDBACK RECLAMO PEDIDO INCOMPLETO TIENDA BOLIVAR #460634"/>
    <s v="Solicito un keke de chocolate de navidad y un love box  solo le llego el keke  se cordina con tienda el envio de love box faltante"/>
    <s v="Nathaly"/>
    <x v="3418"/>
    <s v="Cortesía - Alerta1"/>
    <x v="0"/>
    <s v="100323167"/>
    <x v="2"/>
    <x v="5"/>
    <x v="4"/>
    <m/>
    <s v="Tienda Vitrina"/>
    <s v=""/>
    <x v="11"/>
    <s v="SD"/>
    <d v="2024-12-24T00:00:00"/>
    <s v="16:00-19:00"/>
    <x v="0"/>
    <x v="0"/>
    <x v="11"/>
    <x v="0"/>
    <x v="83"/>
    <x v="0"/>
  </r>
  <r>
    <n v="460682"/>
    <s v="Llamada de Alvaro Aliaga"/>
    <s v="No le llego su pedido pero en el aplicativo aparece entregado  se deriva al cliente a su soporte."/>
    <s v="Alvaro Aliaga"/>
    <x v="3419"/>
    <s v="sin reclamo a agregador"/>
    <x v="5"/>
    <s v="2201054831"/>
    <x v="1"/>
    <x v="15"/>
    <x v="1"/>
    <m/>
    <s v="Delivery agregadores"/>
    <s v=""/>
    <x v="17"/>
    <s v="Jose Rivera"/>
    <d v="2024-12-24T00:00:00"/>
    <s v="15:46"/>
    <x v="0"/>
    <x v="4"/>
    <x v="11"/>
    <x v="2"/>
    <x v="83"/>
    <x v="1"/>
  </r>
  <r>
    <n v="460689"/>
    <s v="Hola"/>
    <s v="cliente reclama que el motorizado le dijo que la iba a repotartar por no saber en donde estaba parada por no dar indicaciones que necesitaba el motorizado para hacer la entrega. Quizo compartir ubicación y el motorizado le dijo que no  se ofrece disculpas"/>
    <s v="Shirley"/>
    <x v="3420"/>
    <s v="sin info"/>
    <x v="10"/>
    <s v="100323281"/>
    <x v="2"/>
    <x v="6"/>
    <x v="4"/>
    <m/>
    <s v="Delivery MA"/>
    <s v=""/>
    <x v="82"/>
    <s v="ALEXANDERMARIN"/>
    <d v="2024-12-24T00:00:00"/>
    <s v="16:00-19:00"/>
    <x v="0"/>
    <x v="6"/>
    <x v="11"/>
    <x v="5"/>
    <x v="83"/>
    <x v="0"/>
  </r>
  <r>
    <n v="460697"/>
    <s v="Hola !  según lo conversado telefónicamente le hago llegar este mensaje para poder atender su caso."/>
    <s v="Indica que su minimaria de chocolate no tiene decoración de navidad  se valida en el comprobante y con la evidencia que el producto solicitado es el entregado  no procede"/>
    <s v="Aby Gomberoff snaiderman"/>
    <x v="3421"/>
    <s v="no comprador"/>
    <x v="28"/>
    <s v="100322939"/>
    <x v="2"/>
    <x v="4"/>
    <x v="4"/>
    <m/>
    <s v="Sin responsable"/>
    <s v=""/>
    <x v="23"/>
    <s v="sd"/>
    <d v="2024-12-24T00:00:00"/>
    <s v="10:00-12:00"/>
    <x v="0"/>
    <x v="7"/>
    <x v="11"/>
    <x v="3"/>
    <x v="83"/>
    <x v="1"/>
  </r>
  <r>
    <n v="460754"/>
    <s v="Hola Jesus  según lo conversado telefónicamente le hago llegar este mensaje para poder atender su caso."/>
    <s v="indica que pidió una porción de tres leches clásica y que le atendieron una 01 porción de tres leches de chocolate  a espera de evidencia  cliente no responde"/>
    <s v="Jesus Uranga"/>
    <x v="3422"/>
    <s v=""/>
    <x v="28"/>
    <s v="sd"/>
    <x v="0"/>
    <x v="19"/>
    <x v="0"/>
    <m/>
    <s v="Sin responsable"/>
    <s v=""/>
    <x v="47"/>
    <s v="sd"/>
    <d v="2024-12-24T00:00:00"/>
    <s v="sd"/>
    <x v="0"/>
    <x v="7"/>
    <x v="11"/>
    <x v="3"/>
    <x v="83"/>
    <x v="1"/>
  </r>
  <r>
    <n v="460761"/>
    <s v="Hola Jimena  según lo conversado telefónicamente le hago llegar este mensaje para poder atender su caso."/>
    <s v="Menciona que dentro de la caja de su keke de zanahoria de navidad hay un mosquito  se entrega un nuevo producto."/>
    <s v="Jimena"/>
    <x v="3423"/>
    <s v="Cortesía - Alerta1"/>
    <x v="15"/>
    <s v="1396662232"/>
    <x v="1"/>
    <x v="4"/>
    <x v="3"/>
    <m/>
    <s v="Tienda Vitrina"/>
    <s v="mosca"/>
    <x v="257"/>
    <s v="sd"/>
    <d v="2024-12-24T00:00:00"/>
    <s v="12:06"/>
    <x v="0"/>
    <x v="1"/>
    <x v="11"/>
    <x v="0"/>
    <x v="83"/>
    <x v="0"/>
  </r>
  <r>
    <n v="460887"/>
    <s v="Buenos días"/>
    <s v="Reclama que soliciito una Navidad Ma - Carrot Cake 12pz_x0009_y le llego una minimaria carrot cake  se ofrece plazo de 2 semanas para que solcite un nuevo producto con envío."/>
    <s v="Tricia Bernui"/>
    <x v="3424"/>
    <s v="Cortesía - Alerta1 - Alerta2 - Alerta3"/>
    <x v="2"/>
    <s v="100320134"/>
    <x v="2"/>
    <x v="17"/>
    <x v="4"/>
    <n v="49.9"/>
    <s v="Tienda Vitrina"/>
    <s v=""/>
    <x v="17"/>
    <s v="sd"/>
    <d v="2024-12-24T00:00:00"/>
    <s v="12:00-13:00"/>
    <x v="0"/>
    <x v="2"/>
    <x v="11"/>
    <x v="0"/>
    <x v="83"/>
    <x v="0"/>
  </r>
  <r>
    <n v="460917"/>
    <s v="Hola Carloa!   según lo conversado telefónicamente le hago llegar este mensaje para poder atender su caso."/>
    <s v="Reclama que el relleno de la minimaria de chocolate sabía a ambombado y la decoración decortación de navidad era distinto. Tienda recibió la muestra y confirma lo indicado por el cliente. Se entrega un nuevo producto"/>
    <s v="Carlos Luis Samuel Gudiño"/>
    <x v="3425"/>
    <s v="Cortesía - Recojo de Muestra - Alerta1 - Alerta2 - Alerta3"/>
    <x v="1"/>
    <s v="100323088"/>
    <x v="2"/>
    <x v="13"/>
    <x v="5"/>
    <n v="49.9"/>
    <s v="Tienda"/>
    <s v="Mal estado"/>
    <x v="23"/>
    <s v="sd"/>
    <d v="2024-12-24T00:00:00"/>
    <s v="12:00-14:00"/>
    <x v="0"/>
    <x v="1"/>
    <x v="11"/>
    <x v="0"/>
    <x v="83"/>
    <x v="0"/>
  </r>
  <r>
    <n v="460947"/>
    <s v="Atención al libro de reclamos"/>
    <s v="MAAL-001-1006 reclama que el turron de chocolate esta malogrado y muy empalagoso.Indica que les intoxico despues de 20min del consumo. No envía imágenes"/>
    <s v="Roberto Zaghen"/>
    <x v="3426"/>
    <s v="Libro de reclamaciones - Cortesía"/>
    <x v="11"/>
    <s v="sd"/>
    <x v="0"/>
    <x v="4"/>
    <x v="0"/>
    <m/>
    <s v="Sin responsable"/>
    <s v=""/>
    <x v="20"/>
    <s v="sd"/>
    <d v="2024-12-25T00:00:00"/>
    <s v="09:32"/>
    <x v="1"/>
    <x v="7"/>
    <x v="11"/>
    <x v="3"/>
    <x v="83"/>
    <x v="1"/>
  </r>
  <r>
    <n v="461062"/>
    <s v="Hola !  según lo conversado telefónicamente le hago llegar este mensaje para poder atender su caso."/>
    <s v="cliente reclama que solo le enviaron un keke de zanahoria 8pz  en lugar de 4 kekes  se coordina con tienda el envió de los 3 kekes faltantes  cp ayuda con el el rapicargo  se envio con exito"/>
    <s v="Alexandra"/>
    <x v="3427"/>
    <s v="Cortesía - con reclamo a agregador - Alerta1 - Alerta2 - Alerta3"/>
    <x v="0"/>
    <s v="1397546781"/>
    <x v="1"/>
    <x v="2"/>
    <x v="3"/>
    <m/>
    <s v="Tienda Vitrina"/>
    <s v=""/>
    <x v="36"/>
    <s v="sd"/>
    <d v="2024-12-25T00:00:00"/>
    <s v="13:48"/>
    <x v="0"/>
    <x v="0"/>
    <x v="11"/>
    <x v="0"/>
    <x v="83"/>
    <x v="0"/>
  </r>
  <r>
    <n v="461092"/>
    <s v="Atención al libro de reclamos"/>
    <s v="MAAL-001-100 7 Reclama demora de 7 min para la entrega de su pedido. La promesa de entrega es 8 y le entregaron en 15 minutos . Tienda confirma que tardaron un poco.  Se ofrece las disculpas del caso"/>
    <s v="Carla Ximena Barrantes Vallejos"/>
    <x v="3428"/>
    <s v="Libro de reclamaciones - Alerta1 - Alerta2 - Alerta3"/>
    <x v="21"/>
    <s v="sd"/>
    <x v="5"/>
    <x v="12"/>
    <x v="8"/>
    <m/>
    <s v="Tienda Vitrina"/>
    <s v=""/>
    <x v="13"/>
    <s v="sd"/>
    <d v="2024-12-25T00:00:00"/>
    <s v="14:43"/>
    <x v="1"/>
    <x v="3"/>
    <x v="11"/>
    <x v="0"/>
    <x v="83"/>
    <x v="0"/>
  </r>
  <r>
    <n v="461098"/>
    <s v="Hola buenas tardes"/>
    <s v="Movimiento  se deriva a su soporte. Cliente indica que esta en tienda pide un nuevo producto y tienda le realiza el hace cambio"/>
    <s v="Wentao Jiang"/>
    <x v="3429"/>
    <s v="con reclamo a agregador - Alerta1"/>
    <x v="5"/>
    <s v="1397452388"/>
    <x v="1"/>
    <x v="12"/>
    <x v="3"/>
    <m/>
    <s v="Delivery agregadores"/>
    <s v=""/>
    <x v="26"/>
    <s v="sd"/>
    <d v="2024-12-25T00:00:00"/>
    <s v="14:53"/>
    <x v="0"/>
    <x v="4"/>
    <x v="11"/>
    <x v="2"/>
    <x v="83"/>
    <x v="1"/>
  </r>
  <r>
    <n v="461130"/>
    <s v="Compartimos una opinion de mejora: Somos clientes que siempre apostamos x la torta de chocolate  siempre humeda y muy rica  pero ayer recogimos una y la torta estaba seca  full chocolate y nada humeda"/>
    <s v="cliente reclama que su torta de chocolate estaba seca  no tiene imagen  intentamos comunicarnos sin éxito  tienda indica que no tienen un caso similar  se da aviso a cliente  via telefónica"/>
    <s v="Noelia"/>
    <x v="3430"/>
    <s v=""/>
    <x v="28"/>
    <s v="100322416"/>
    <x v="2"/>
    <x v="2"/>
    <x v="5"/>
    <m/>
    <s v="Sin responsable"/>
    <s v=""/>
    <x v="13"/>
    <s v="sd"/>
    <d v="2024-12-25T00:00:00"/>
    <s v="10:00-12:00"/>
    <x v="0"/>
    <x v="7"/>
    <x v="11"/>
    <x v="3"/>
    <x v="83"/>
    <x v="1"/>
  </r>
  <r>
    <n v="461204"/>
    <s v="Hola"/>
    <s v="reclama que su tartaleta de frutos rojos que compró ayer la fruta estaba malograda  cliente recogio el pedido horas despues de su programado y la tuvo 6 horas sin refrigerar. Por cliente insistente se le ofrece un detalle"/>
    <s v="Lizeth Barzola Herrera"/>
    <x v="3431"/>
    <s v="Cortesía - Alerta1 - Alerta2"/>
    <x v="28"/>
    <s v="sd"/>
    <x v="0"/>
    <x v="4"/>
    <x v="5"/>
    <m/>
    <s v="Sin responsable"/>
    <s v=""/>
    <x v="82"/>
    <s v="sd"/>
    <d v="2024-12-25T00:00:00"/>
    <s v="19:00"/>
    <x v="0"/>
    <x v="7"/>
    <x v="11"/>
    <x v="3"/>
    <x v="83"/>
    <x v="1"/>
  </r>
  <r>
    <n v="461242"/>
    <s v="Buenas noches compre un merengado de fresas  al no encontrar de guanábana  pero me llegó con pura crema chantilly sin los discos de merengue  lo que ha hecho que se baje la altura también en 2 días.  Te mando la foto"/>
    <s v="reclama que su minimaria merengado de fresa no tenía los discos de merengado  cliente compró el producto hace dos días  se le explica que al humedecerse los discos toman una textura cremosa.Cliente entiende."/>
    <s v="Yudith"/>
    <x v="3432"/>
    <s v="sin reclamo a agregador"/>
    <x v="28"/>
    <s v="1395268311"/>
    <x v="1"/>
    <x v="8"/>
    <x v="3"/>
    <m/>
    <s v="Sin responsable"/>
    <s v=""/>
    <x v="83"/>
    <s v="sd"/>
    <d v="2024-12-25T00:00:00"/>
    <s v="13:59"/>
    <x v="0"/>
    <x v="7"/>
    <x v="11"/>
    <x v="3"/>
    <x v="83"/>
    <x v="1"/>
  </r>
  <r>
    <n v="461245"/>
    <s v="Asunto: Reclamo calidad de producto La Mar:  Hongo ticket # 461245"/>
    <s v="Reclama que en su ches. de oreo de 12 pzs tiene hongo  el pedido fue decorado un domingo y vendido un martes. Calidad indica que posiblemente hubo una perdida de cadena de frio por campaña."/>
    <s v="Luis Estrada"/>
    <x v="3433"/>
    <s v="sin reclamo a agregador - Alerta1 - Alerta2 - Alerta3"/>
    <x v="1"/>
    <s v="2201069775"/>
    <x v="1"/>
    <x v="1"/>
    <x v="1"/>
    <m/>
    <s v="Tienda"/>
    <s v="Hongo"/>
    <x v="108"/>
    <s v="sd"/>
    <d v="2024-12-24T00:00:00"/>
    <s v="18:03"/>
    <x v="0"/>
    <x v="1"/>
    <x v="11"/>
    <x v="0"/>
    <x v="83"/>
    <x v="0"/>
  </r>
  <r>
    <n v="461261"/>
    <s v="ASUNTO: Reclamo mala atención San Miguel  Ticket 461261"/>
    <s v="cliente reclama que no le pudieron tomar el pedido en efectivo  se explica el uso de cashdro y se le agradece lo mencionado  se consulta con tienda e indica que cashdro no funciona desde la mañana y que fue reportado"/>
    <s v="Carol Estefany Mayta Arriaga"/>
    <x v="3434"/>
    <s v="Alerta1 - Alerta2"/>
    <x v="3"/>
    <s v="sd"/>
    <x v="0"/>
    <x v="4"/>
    <x v="2"/>
    <m/>
    <s v="Operaciones"/>
    <s v=""/>
    <x v="4"/>
    <s v="sd"/>
    <d v="2024-12-25T00:00:00"/>
    <s v="SD"/>
    <x v="0"/>
    <x v="3"/>
    <x v="11"/>
    <x v="1"/>
    <x v="83"/>
    <x v="0"/>
  </r>
  <r>
    <n v="461262"/>
    <s v="Llamada de 51997450611"/>
    <s v="Reclama que realizo un pedido por peya y pagaron con yape pero no aparece la orden en nuestro sistema.Soporte Peya les esta enviado a tienda para que puedan validar si ingreso su pedido. Se deriva a su soporte"/>
    <s v="Nayla Barrueto"/>
    <x v="3435"/>
    <s v=""/>
    <x v="5"/>
    <s v="sd"/>
    <x v="1"/>
    <x v="5"/>
    <x v="3"/>
    <m/>
    <s v="Delivery agregadores"/>
    <s v=""/>
    <x v="18"/>
    <s v="sd"/>
    <d v="2024-12-25T00:00:00"/>
    <s v="sd"/>
    <x v="0"/>
    <x v="4"/>
    <x v="11"/>
    <x v="2"/>
    <x v="83"/>
    <x v="1"/>
  </r>
  <r>
    <n v="461284"/>
    <s v="Hola"/>
    <s v="reclama que su torta de chocolate de 12 pzs está ácida  tienda no presento inconvenientes con el lote   se ofrece nuevo producto mas alfajores y se recoge la muestra."/>
    <s v="Diego Mongrut"/>
    <x v="3436"/>
    <s v="Cortesía - Recojo de Muestra - Alerta1 - Alerta2"/>
    <x v="1"/>
    <s v="2400046453"/>
    <x v="0"/>
    <x v="6"/>
    <x v="0"/>
    <m/>
    <s v="Tienda"/>
    <s v="Agrio / Amargo"/>
    <x v="13"/>
    <s v="sd"/>
    <d v="2024-12-25T00:00:00"/>
    <s v="13:14"/>
    <x v="0"/>
    <x v="1"/>
    <x v="11"/>
    <x v="0"/>
    <x v="83"/>
    <x v="0"/>
  </r>
  <r>
    <n v="461292"/>
    <s v="Asunto: Reclamo calidad de producto Encalada: Mal estado  ticket # 461290"/>
    <s v="cliente reclama lechuga marchita en su producto y pollo salado  se enviara nuevo producto"/>
    <s v="Ayda Carrasco"/>
    <x v="3437"/>
    <s v="Cortesía - sin reclamo a agregador"/>
    <x v="1"/>
    <s v="2201150493"/>
    <x v="1"/>
    <x v="21"/>
    <x v="1"/>
    <m/>
    <s v="Tienda Cocina"/>
    <s v="Mal estado"/>
    <x v="4"/>
    <s v="sd"/>
    <d v="2024-12-25T00:00:00"/>
    <s v="21:08"/>
    <x v="0"/>
    <x v="1"/>
    <x v="11"/>
    <x v="0"/>
    <x v="83"/>
    <x v="0"/>
  </r>
  <r>
    <n v="461294"/>
    <s v="Servicio regular  sus postres son demasiado dulces empalaga"/>
    <s v="Servicio regular  sus postres son demasiado dulces empalaga"/>
    <s v="María"/>
    <x v="3438"/>
    <s v="Google MB 3 - Rating: 3 - GMB"/>
    <x v="28"/>
    <s v="SD"/>
    <x v="0"/>
    <x v="18"/>
    <x v="6"/>
    <m/>
    <s v="Sin responsable"/>
    <s v=""/>
    <x v="18"/>
    <s v="SD"/>
    <d v="2024-12-26T00:00:00"/>
    <s v="SD"/>
    <x v="0"/>
    <x v="7"/>
    <x v="11"/>
    <x v="3"/>
    <x v="83"/>
    <x v="1"/>
  </r>
  <r>
    <n v="461295"/>
    <s v="Solo había una mesera  estuvimos esperando a que limpiara la mesa y sillas que tenían polvo (estábamos de pie)  de tanto esperar nos casamos y nos fuimos."/>
    <s v="reclama demora en atencion  solo habia un mesero y no fueron a atenderlos y finalmente se fueron. se avisa a tienda"/>
    <s v="Ursula Moreno "/>
    <x v="3439"/>
    <s v="Google MB 1 - Rating: 1 - sin télefono - Alerta1"/>
    <x v="4"/>
    <s v="sd"/>
    <x v="0"/>
    <x v="8"/>
    <x v="2"/>
    <m/>
    <s v="Tienda Meser@"/>
    <s v=""/>
    <x v="4"/>
    <s v="sd"/>
    <d v="2024-12-25T00:00:00"/>
    <s v="sd"/>
    <x v="0"/>
    <x v="3"/>
    <x v="11"/>
    <x v="0"/>
    <x v="83"/>
    <x v="0"/>
  </r>
  <r>
    <n v="461318"/>
    <s v="461318 DEVOLUCIÓN Paloma Duque (S/74.92 )"/>
    <s v="tienda solicita devolucion  motivos personales"/>
    <s v="Paloma Duque"/>
    <x v="3440"/>
    <s v="devolución"/>
    <x v="7"/>
    <s v="2400146605"/>
    <x v="0"/>
    <x v="4"/>
    <x v="0"/>
    <n v="74.92"/>
    <s v="Sin responsable"/>
    <s v=""/>
    <x v="186"/>
    <s v="SD"/>
    <d v="2024-12-25T00:00:00"/>
    <s v="SD"/>
    <x v="0"/>
    <x v="5"/>
    <x v="11"/>
    <x v="3"/>
    <x v="83"/>
    <x v="1"/>
  </r>
  <r>
    <n v="461329"/>
    <s v="Reclamo calidad de producto (Encalada): (agrio / mal estado ) ticket #461329"/>
    <s v="indica que le producto navidad ma corona ma   se encontraba con un sabor agrio y pasado  no cuenta con imágenes o con el producto  se le envia un detalle por la informacion y por cliente frecuente"/>
    <s v="Karin Suarez  Quinata"/>
    <x v="3441"/>
    <s v="Cortesía - Alerta1 - Alerta2"/>
    <x v="1"/>
    <s v="2400098764"/>
    <x v="0"/>
    <x v="8"/>
    <x v="0"/>
    <m/>
    <s v="Tienda"/>
    <s v="Agrio / Amargo"/>
    <x v="236"/>
    <s v="SD"/>
    <d v="2024-12-25T00:00:00"/>
    <s v="10:15"/>
    <x v="0"/>
    <x v="1"/>
    <x v="11"/>
    <x v="0"/>
    <x v="83"/>
    <x v="0"/>
  </r>
  <r>
    <n v="461380"/>
    <s v="Hola  si"/>
    <s v="cliente reclama que no recibió su pedido  nos comunicamos con motorizado e indica que realizo la entrega  cliente revisa y encuentra pedido  agradece la atencion"/>
    <s v="Allison Taype"/>
    <x v="3442"/>
    <s v=""/>
    <x v="28"/>
    <s v="100323587"/>
    <x v="2"/>
    <x v="18"/>
    <x v="4"/>
    <m/>
    <s v="Sin responsable"/>
    <s v=""/>
    <x v="55"/>
    <s v="sd"/>
    <d v="2024-12-26T00:00:00"/>
    <s v="12:00 -  13:00"/>
    <x v="0"/>
    <x v="7"/>
    <x v="11"/>
    <x v="3"/>
    <x v="83"/>
    <x v="1"/>
  </r>
  <r>
    <n v="461382"/>
    <s v="FEEDBACK RECLAMO DELIVERY PROPIO TIENDA 2 de mayo   #461382"/>
    <s v="cliente reclama que su presentacion de red velvet 12 pz llego mal- se coordina con tienda el envió de un nuevo producto  se envía  se resuelve"/>
    <s v="Jhon Harold"/>
    <x v="3443"/>
    <s v="Cortesía - Alerta1 - Alerta2"/>
    <x v="10"/>
    <s v="100323589"/>
    <x v="2"/>
    <x v="13"/>
    <x v="4"/>
    <m/>
    <s v="Delivery MA"/>
    <s v=""/>
    <x v="37"/>
    <s v="EISLERMARIN-DANKE"/>
    <d v="2024-12-26T00:00:00"/>
    <s v="12:00-13:00"/>
    <x v="0"/>
    <x v="6"/>
    <x v="11"/>
    <x v="5"/>
    <x v="83"/>
    <x v="0"/>
  </r>
  <r>
    <n v="461415"/>
    <s v="María Almenara"/>
    <s v="Reclama demora de 1 día en la entrega de su compra. se valida un horario errado por el sistema de 11:00 a 13:00.Se envia su pedido."/>
    <s v="Luis Felipe Wong"/>
    <x v="3444"/>
    <s v="Alerta1"/>
    <x v="4"/>
    <s v="100323359"/>
    <x v="2"/>
    <x v="13"/>
    <x v="4"/>
    <m/>
    <s v="Sistema"/>
    <s v=""/>
    <x v="252"/>
    <s v="SD"/>
    <d v="2024-12-25T00:00:00"/>
    <s v="11:00-13:00"/>
    <x v="0"/>
    <x v="3"/>
    <x v="11"/>
    <x v="4"/>
    <x v="83"/>
    <x v="1"/>
  </r>
  <r>
    <n v="461476"/>
    <s v="Sobre valorado totalmente es puro marketing y tiktok  sus postres extremadamente dulces  me queda claro que ese ranking de somos es una farsa  y el servicio el peor el tiempo de espera para traer la carta de 20 minutos y a eso esperar otros 20 para que..."/>
    <s v="Sobre valorado totalmente es puro marketing y tiktok  sus postres extremadamente dulces  me queda claro que ese ranking de somos es una farsa  y el servicio el peor el tiempo de espera para traer la carta de 20 minutos y a eso esperar otros 20 para que te"/>
    <s v="Ernesto Cornejo "/>
    <x v="3445"/>
    <s v="Google MB 1 - Rating: 1 - Alerta1 - Alerta2 - Alerta3"/>
    <x v="28"/>
    <s v="sd"/>
    <x v="0"/>
    <x v="8"/>
    <x v="2"/>
    <m/>
    <s v="Sin responsable"/>
    <s v=""/>
    <x v="4"/>
    <s v="sd"/>
    <d v="2024-12-26T00:00:00"/>
    <s v="16:54"/>
    <x v="0"/>
    <x v="7"/>
    <x v="11"/>
    <x v="3"/>
    <x v="83"/>
    <x v="1"/>
  </r>
  <r>
    <n v="461478"/>
    <s v="ASUNTO: #461478 DEVOLUCION Karina Vanessa García Cruz  + 346.00"/>
    <s v="cliente desea anular pedido porque ya no desea la compra  se gestiona se indica plazo devolución"/>
    <s v="Karina Vanessa García Cruz"/>
    <x v="3446"/>
    <s v="devolución - Alerta1 - Alerta2"/>
    <x v="7"/>
    <s v="100323667"/>
    <x v="2"/>
    <x v="18"/>
    <x v="4"/>
    <n v="346"/>
    <s v="Sin responsable"/>
    <s v=""/>
    <x v="186"/>
    <s v="sd"/>
    <d v="2024-12-26T00:00:00"/>
    <s v="09:00-10:00"/>
    <x v="0"/>
    <x v="5"/>
    <x v="11"/>
    <x v="3"/>
    <x v="83"/>
    <x v="1"/>
  </r>
  <r>
    <n v="461527"/>
    <s v="Ha enviado un Video"/>
    <s v="cliente reclama pedido incompleto  lo revisa nuevamente e indica que esta completo  se resuelve"/>
    <s v="Liliana"/>
    <x v="3447"/>
    <s v=""/>
    <x v="28"/>
    <s v="100323595"/>
    <x v="2"/>
    <x v="3"/>
    <x v="4"/>
    <m/>
    <s v="Sin responsable"/>
    <s v=""/>
    <x v="18"/>
    <s v="sd"/>
    <d v="2024-12-26T00:00:00"/>
    <s v="18:00-19:00"/>
    <x v="0"/>
    <x v="7"/>
    <x v="11"/>
    <x v="3"/>
    <x v="83"/>
    <x v="1"/>
  </r>
  <r>
    <n v="461533"/>
    <s v="FEEDBACK RECLAMO PEDIDO EQUIVOCADO TIENDA SAN MIGUEL #461533"/>
    <s v="Reclama que le entregaron una minimaria de chocolate cuando pidio una torta de chocolate de 12 pzs  se coordina el envío del producto correcto para el sabado 28."/>
    <s v="Jair"/>
    <x v="3448"/>
    <s v="Cortesía - Alerta1"/>
    <x v="2"/>
    <s v="100323691"/>
    <x v="2"/>
    <x v="4"/>
    <x v="5"/>
    <m/>
    <s v="Tienda Vitrina"/>
    <s v=""/>
    <x v="23"/>
    <s v="sd"/>
    <d v="2024-12-26T00:00:00"/>
    <s v="17:00-18:00"/>
    <x v="0"/>
    <x v="2"/>
    <x v="11"/>
    <x v="0"/>
    <x v="83"/>
    <x v="0"/>
  </r>
  <r>
    <n v="461536"/>
    <s v="Reclamo mala atención San Miguel Ticket 461536"/>
    <s v="Reclama que no le tomaron su pedido para delivery en tienda  tienda la derivo al call center y no reviso la hora de entrega.Se ofrece disculpas al cliente."/>
    <s v="Valeria Torres"/>
    <x v="3449"/>
    <s v=""/>
    <x v="3"/>
    <s v="sd"/>
    <x v="0"/>
    <x v="4"/>
    <x v="0"/>
    <m/>
    <s v="Tienda Cajer@"/>
    <s v=""/>
    <x v="186"/>
    <s v="sd"/>
    <d v="2024-12-26T00:00:00"/>
    <s v="19:00-20:00"/>
    <x v="0"/>
    <x v="3"/>
    <x v="11"/>
    <x v="0"/>
    <x v="83"/>
    <x v="0"/>
  </r>
  <r>
    <n v="461596"/>
    <s v="#461596 DEVOLUCION (Rocio Chia  + S/99.90 )"/>
    <s v="motivos personales"/>
    <s v="Rocio Chia"/>
    <x v="3450"/>
    <s v="devolución - Alerta1 - Alerta2 - Alerta3"/>
    <x v="7"/>
    <s v="100323759"/>
    <x v="2"/>
    <x v="7"/>
    <x v="5"/>
    <n v="99.9"/>
    <s v="Sin responsable"/>
    <s v=""/>
    <x v="186"/>
    <s v="SD"/>
    <d v="2024-12-27T00:00:00"/>
    <s v="15:00-16:00"/>
    <x v="0"/>
    <x v="5"/>
    <x v="11"/>
    <x v="3"/>
    <x v="83"/>
    <x v="1"/>
  </r>
  <r>
    <n v="461661"/>
    <s v="Llamada de 51993750967"/>
    <s v="Reclama que realizo un pedido por peya y pagaron con yape pero no aparece la orden en nuestro sistema.Soporte Peya les esta enviado a tienda para que puedan validar si ingreso su pedido.Se deriva a su soporte"/>
    <s v="Jose"/>
    <x v="3451"/>
    <s v=""/>
    <x v="5"/>
    <s v="sd"/>
    <x v="1"/>
    <x v="18"/>
    <x v="3"/>
    <m/>
    <s v="Delivery agregadores"/>
    <s v=""/>
    <x v="23"/>
    <s v="SD"/>
    <d v="2024-12-27T00:00:00"/>
    <s v="11:29"/>
    <x v="0"/>
    <x v="4"/>
    <x v="11"/>
    <x v="2"/>
    <x v="83"/>
    <x v="1"/>
  </r>
  <r>
    <n v="461665"/>
    <s v="Solicitud de Evidencias Contracargos ingresados del 2024-12-25 al 2024-12-26 - Carta: GD14194"/>
    <s v="contracargos"/>
    <s v="SD"/>
    <x v="3452"/>
    <s v=""/>
    <x v="32"/>
    <s v="100316719"/>
    <x v="2"/>
    <x v="18"/>
    <x v="4"/>
    <n v="101"/>
    <s v="Sin responsable"/>
    <s v=""/>
    <x v="186"/>
    <s v="SD"/>
    <d v="2024-12-06T00:00:00"/>
    <s v="19:00-21:00"/>
    <x v="0"/>
    <x v="9"/>
    <x v="11"/>
    <x v="3"/>
    <x v="83"/>
    <x v="1"/>
  </r>
  <r>
    <n v="461721"/>
    <s v="Hola Alejandra   según lo conversado telefónicamente le hago llegar este mensaje para poder atender su caso."/>
    <s v="Reclama que su merengado de chirimoya tiene los discos de diferente tamaño.Mide la parte superior y tiene 17 cm.Se ofrece nuevo producto."/>
    <s v="Alejandra Miranda Ayala"/>
    <x v="3453"/>
    <s v="Cortesía - Alerta1 - Alerta2 - Alerta3"/>
    <x v="22"/>
    <s v="100323856"/>
    <x v="2"/>
    <x v="18"/>
    <x v="4"/>
    <m/>
    <s v="Tienda"/>
    <s v=""/>
    <x v="128"/>
    <s v="SD"/>
    <d v="2024-12-27T00:00:00"/>
    <s v="12:00-13:00"/>
    <x v="0"/>
    <x v="3"/>
    <x v="11"/>
    <x v="0"/>
    <x v="83"/>
    <x v="0"/>
  </r>
  <r>
    <n v="461746"/>
    <s v="FEEDBACK RECLAMO DELIVERY PROPIO TIENDA (Barranco ) #461746"/>
    <s v="Deja comentario negativo en beetrack acerca de que el driver le entrego el pedido chancado y al abrirlo visualizó las trufas movidas  se le indica que realizará  el feedback respectivo  clienta no desea que le brindemos mayor informacion"/>
    <s v="Gladys"/>
    <x v="3454"/>
    <s v="EncuestaEC - Alerta1"/>
    <x v="10"/>
    <s v="100322346"/>
    <x v="2"/>
    <x v="17"/>
    <x v="4"/>
    <m/>
    <s v="Delivery MA"/>
    <s v=""/>
    <x v="13"/>
    <s v="ABELCONDORI"/>
    <d v="2024-12-27T00:00:00"/>
    <s v="14:00-15:00"/>
    <x v="0"/>
    <x v="6"/>
    <x v="11"/>
    <x v="5"/>
    <x v="83"/>
    <x v="0"/>
  </r>
  <r>
    <n v="461747"/>
    <s v="Hola Dulce   según lo conversado telefónicamente le hago llegar este mensaje para poder atender su caso."/>
    <s v="indica que sus alfajores se desarman fácilmente  piensa que el producto lleva preparado horas  tienda indica que estaba 40 minutos antes del rango  se explica al cliente."/>
    <s v="Dulce"/>
    <x v="3455"/>
    <s v="Alerta1"/>
    <x v="28"/>
    <s v="2400692221"/>
    <x v="0"/>
    <x v="11"/>
    <x v="5"/>
    <m/>
    <s v="Sin responsable"/>
    <s v=""/>
    <x v="183"/>
    <s v="SD"/>
    <d v="2024-12-27T00:00:00"/>
    <s v="14.00-15.00"/>
    <x v="0"/>
    <x v="7"/>
    <x v="11"/>
    <x v="3"/>
    <x v="83"/>
    <x v="1"/>
  </r>
  <r>
    <n v="461751"/>
    <s v="DEVOLUCION DE DINERO POR PAGO ADICIONAL DYNAMIC DEVS"/>
    <s v="monto cobrado por error a corporativo Dynamic Devs Sac"/>
    <s v="Karen"/>
    <x v="3456"/>
    <s v="devolución"/>
    <x v="3"/>
    <s v="CORPORATIVO Dynamic Devs"/>
    <x v="6"/>
    <x v="14"/>
    <x v="6"/>
    <n v="13"/>
    <s v="Sin responsable"/>
    <s v=""/>
    <x v="186"/>
    <s v="Karen Zambrano"/>
    <d v="2024-12-18T00:00:00"/>
    <s v="sd"/>
    <x v="0"/>
    <x v="3"/>
    <x v="11"/>
    <x v="3"/>
    <x v="83"/>
    <x v="1"/>
  </r>
  <r>
    <n v="461849"/>
    <s v=""/>
    <s v="Marcación negativa no se entiende el msm  tienda menciona que una niña estuvo jugando en el hon."/>
    <s v="SD"/>
    <x v="3457"/>
    <s v="HON"/>
    <x v="28"/>
    <s v="SD"/>
    <x v="3"/>
    <x v="1"/>
    <x v="6"/>
    <m/>
    <s v="Sin responsable"/>
    <s v=""/>
    <x v="4"/>
    <s v="sd"/>
    <d v="2024-12-27T00:00:00"/>
    <s v="sd"/>
    <x v="0"/>
    <x v="7"/>
    <x v="11"/>
    <x v="3"/>
    <x v="83"/>
    <x v="1"/>
  </r>
  <r>
    <n v="461853"/>
    <s v="Hola!"/>
    <s v="minimaria llegó movida debido al rt rappi.  se deriva a su canal de compra"/>
    <s v="Arlette Loyola"/>
    <x v="3458"/>
    <s v="Contacto fuera de horario - sin reclamo a agregador"/>
    <x v="5"/>
    <s v="2201308652"/>
    <x v="1"/>
    <x v="9"/>
    <x v="1"/>
    <m/>
    <s v="Delivery agregadores"/>
    <s v=""/>
    <x v="23"/>
    <s v="sd"/>
    <d v="2024-12-28T00:00:00"/>
    <s v="10:08"/>
    <x v="0"/>
    <x v="4"/>
    <x v="11"/>
    <x v="2"/>
    <x v="83"/>
    <x v="1"/>
  </r>
  <r>
    <n v="461867"/>
    <s v="#461867 DEVOLUCION MARIA ARROYO S/. 55.90"/>
    <s v="Ya no desea la compra"/>
    <s v="Maria Arroyo"/>
    <x v="3459"/>
    <s v="devolución"/>
    <x v="7"/>
    <s v="100323715"/>
    <x v="2"/>
    <x v="12"/>
    <x v="4"/>
    <n v="55.9"/>
    <s v="Sin responsable"/>
    <s v=""/>
    <x v="186"/>
    <s v="sd"/>
    <d v="2024-12-29T00:00:00"/>
    <s v="08:00-09:00"/>
    <x v="0"/>
    <x v="5"/>
    <x v="11"/>
    <x v="3"/>
    <x v="83"/>
    <x v="1"/>
  </r>
  <r>
    <n v="461870"/>
    <s v="No vayan a este lugar. Fui para comprar un crocante de manzana entero (el que por cierto tenian en el mostrador) y no me lo quisieron vender por protocolos de la empresa. Literal me dijeron:  es mas rentable venderlo por porcion por eso no te lo querem..."/>
    <s v="Rating: 1 No vayan a este lugar. Fui para comprar un crocante de manzana entero (el que por cierto tenian en el mostrador) y no me lo quisieron vender por protocolos de la empresa. Literal me dijeron:  es mas rentable venderlo por porcion por eso no te lo"/>
    <s v="Julio"/>
    <x v="3460"/>
    <s v="Google MB 1 - Rating: 1"/>
    <x v="28"/>
    <s v="sd"/>
    <x v="0"/>
    <x v="1"/>
    <x v="0"/>
    <m/>
    <s v="Sin responsable"/>
    <s v=""/>
    <x v="186"/>
    <s v="sd"/>
    <d v="2024-12-28T00:00:00"/>
    <s v="10:11"/>
    <x v="0"/>
    <x v="7"/>
    <x v="11"/>
    <x v="3"/>
    <x v="83"/>
    <x v="1"/>
  </r>
  <r>
    <n v="461895"/>
    <s v="Hola buenos días"/>
    <s v="Cliente reclama tardanza en la entrega de su pedido  driver no llegaba al recojo. Cliente hace cancelación del pedido y le compensan con 6 soles."/>
    <s v="Adriana Tarazona Quispe"/>
    <x v="3461"/>
    <s v="con reclamo a agregador"/>
    <x v="5"/>
    <s v="1401718692"/>
    <x v="1"/>
    <x v="18"/>
    <x v="3"/>
    <m/>
    <s v="Delivery agregadores"/>
    <s v=""/>
    <x v="18"/>
    <s v="sd"/>
    <d v="2024-12-28T00:00:00"/>
    <s v="11:50"/>
    <x v="0"/>
    <x v="4"/>
    <x v="11"/>
    <x v="2"/>
    <x v="83"/>
    <x v="1"/>
  </r>
  <r>
    <n v="461951"/>
    <s v="Reclamo calidad de producto Paso 28: Seco ticket #461951"/>
    <s v="Indica después de 5 días que producto está seco.Tienda indica que el keke de chocolate esta correcto el lote. Se recoge muestra y se ofrece un detalle por cliente insistente."/>
    <s v="Anita Kostenetsky "/>
    <x v="3462"/>
    <s v="Cortesía - Recojo de Muestra - Alerta1 - Alerta2 - Alerta3"/>
    <x v="28"/>
    <s v="SD"/>
    <x v="0"/>
    <x v="2"/>
    <x v="0"/>
    <m/>
    <s v="Sin responsable"/>
    <s v="Seco"/>
    <x v="229"/>
    <s v="SD"/>
    <d v="2024-12-23T00:00:00"/>
    <s v="20:00 a 21:00"/>
    <x v="0"/>
    <x v="7"/>
    <x v="11"/>
    <x v="3"/>
    <x v="83"/>
    <x v="1"/>
  </r>
  <r>
    <n v="461969"/>
    <s v="FEEDBACK RECLAMO PEDIDO INCOMPLETO TIENDA ( Arenales ) #(#461984 )"/>
    <s v="Solicito varios productos  no le entregaron 2 porciones de brownies al %72  se coordina con tienda el envío de un nuevo producto  por cobertura sale de sede bolichera"/>
    <s v="Natalia Quinter Salas Ortega Palacios"/>
    <x v="3463"/>
    <s v="Cortesía - Alerta1 - Alerta2 - Alerta3"/>
    <x v="0"/>
    <s v="2400024160"/>
    <x v="0"/>
    <x v="18"/>
    <x v="0"/>
    <m/>
    <s v="Tienda Vitrina"/>
    <s v=""/>
    <x v="87"/>
    <s v="SD"/>
    <d v="2024-12-28T00:00:00"/>
    <s v="14:31"/>
    <x v="0"/>
    <x v="0"/>
    <x v="11"/>
    <x v="0"/>
    <x v="83"/>
    <x v="0"/>
  </r>
  <r>
    <n v="462024"/>
    <s v="Compré una torta entera  hace 4 años que no la probaba  estoy de visita en mi país pero mala sorpresa en la torta  un pelo negro lacio  nadie en mi familia tenemos pelo negro  que mal 👎 mucho asco!"/>
    <s v="Compré una torta entera  hace 4 años que no la probaba  estoy de visita en mi país pero mala sorpresa en la torta  un pelo negro lacio  nadie en mi familia tenemos pelo negro  que mal ? mucho asco!"/>
    <s v="Belle Parisiene "/>
    <x v="3464"/>
    <s v="Google MB 2 - GMB - Rating: 2"/>
    <x v="28"/>
    <s v="sd"/>
    <x v="0"/>
    <x v="0"/>
    <x v="6"/>
    <m/>
    <s v="Sin responsable"/>
    <s v=""/>
    <x v="4"/>
    <s v="sd"/>
    <d v="2024-12-28T00:00:00"/>
    <s v="18:50"/>
    <x v="0"/>
    <x v="7"/>
    <x v="11"/>
    <x v="3"/>
    <x v="83"/>
    <x v="1"/>
  </r>
  <r>
    <n v="462041"/>
    <s v="Reclamo mala atención La Mar Ticket: 462041"/>
    <s v="reclama que el pedido no llego a su dirección. Motorizado se acercará a realizar la entrega en la dirección brindada."/>
    <s v="Sandra Zagal Crippa"/>
    <x v="3465"/>
    <s v="Alerta1"/>
    <x v="10"/>
    <s v="100323806"/>
    <x v="2"/>
    <x v="1"/>
    <x v="4"/>
    <m/>
    <s v="Delivery MA"/>
    <s v=""/>
    <x v="17"/>
    <s v="FERNANDOMENDOZA-CARGUI"/>
    <d v="2024-12-28T00:00:00"/>
    <s v="18:00-19:00"/>
    <x v="0"/>
    <x v="6"/>
    <x v="11"/>
    <x v="5"/>
    <x v="83"/>
    <x v="0"/>
  </r>
  <r>
    <n v="462061"/>
    <s v="Hola !  según lo conversado telefónicamente le hago llegar este mensaje para poder atender su caso."/>
    <s v="Reclama que su producto tiene fecha de vencimiento el mismo día que realizo su compra el 28-12  llamamos a cliente e indica que puede pasar a tienda para cambiar las galletas choco choco pero si esta permitido  se da aviso a tienda arenales."/>
    <s v="Giovana Pizarro"/>
    <x v="3466"/>
    <s v=""/>
    <x v="28"/>
    <s v="2400024198"/>
    <x v="0"/>
    <x v="18"/>
    <x v="0"/>
    <m/>
    <s v="Sin responsable"/>
    <s v=""/>
    <x v="95"/>
    <s v="sd"/>
    <d v="2024-12-28T00:00:00"/>
    <s v="18:36"/>
    <x v="0"/>
    <x v="7"/>
    <x v="11"/>
    <x v="3"/>
    <x v="83"/>
    <x v="1"/>
  </r>
  <r>
    <n v="462065"/>
    <s v="FEEDBACK RECLAMO DELIVERY PROPIO TIENDA (San miguel )  #462065"/>
    <s v="indica que su cheescake de frutos rojos 12 pz llegó con mala presentación por movimiento al traslado del producto se valida que presenta una pequeña incidencia   se le brinda un detalle como cortesía"/>
    <s v="Milagros  Raquel"/>
    <x v="3467"/>
    <s v="Contacto fuera de horario - Cortesía - Alerta1 - Alerta2"/>
    <x v="10"/>
    <s v="100324064"/>
    <x v="2"/>
    <x v="4"/>
    <x v="4"/>
    <m/>
    <s v="Delivery MA"/>
    <s v=""/>
    <x v="24"/>
    <s v="JHONNIERSANCHEZ"/>
    <d v="2024-12-28T00:00:00"/>
    <s v="12:00-13:00"/>
    <x v="0"/>
    <x v="6"/>
    <x v="11"/>
    <x v="5"/>
    <x v="83"/>
    <x v="0"/>
  </r>
  <r>
    <n v="462070"/>
    <s v="Libro de Reclamo MAAL-001-1008  San Miguel Ticket 462070"/>
    <s v="MAAL-001-1008 indica que el keke de manzana se encuentra seco y con un olor a pasado  tienda indica que es un producto del dia  se válido el lote  se le brinda informacion al cliente se le brinda una cortesía"/>
    <s v="Martin Morales Urrutia"/>
    <x v="3468"/>
    <s v="Libro de reclamaciones - Cortesía - Alerta1 - Alerta2"/>
    <x v="11"/>
    <s v="2400150625"/>
    <x v="0"/>
    <x v="4"/>
    <x v="0"/>
    <m/>
    <s v="Sin responsable"/>
    <s v=""/>
    <x v="98"/>
    <s v="SD"/>
    <d v="2024-12-28T00:00:00"/>
    <s v="17:33"/>
    <x v="1"/>
    <x v="7"/>
    <x v="11"/>
    <x v="3"/>
    <x v="83"/>
    <x v="1"/>
  </r>
  <r>
    <n v="462085"/>
    <s v="Reclamo calidad de producto MA Dos de Mayo: Mal estado  fresas fermentadas ticket #462085"/>
    <s v="Reclama que su porción de bruselina de vainilla con fresas  indica que las fresas estaban fermentadas y la galleta estaban muy húmeda  se consulta con tienda e indica que el producto estaba listo desde la mañana  se envía una nueva porción"/>
    <s v="Cristi Gallegos"/>
    <x v="3469"/>
    <s v="sin reclamo a agregador - Alerta1 - Alerta2 - Alerta3"/>
    <x v="1"/>
    <s v="1403055950"/>
    <x v="1"/>
    <x v="13"/>
    <x v="3"/>
    <m/>
    <s v="Tienda Vitrina"/>
    <s v="Mal estado"/>
    <x v="5"/>
    <s v="sd"/>
    <d v="2024-12-28T00:00:00"/>
    <s v="21:47"/>
    <x v="0"/>
    <x v="1"/>
    <x v="11"/>
    <x v="0"/>
    <x v="83"/>
    <x v="0"/>
  </r>
  <r>
    <n v="462136"/>
    <s v="FEEDBACK RECLAMO DELIVERY PROPIO TIENDA (Chorrillos ) # 462136"/>
    <s v="cliente indica que la forma de comunicarse por parte del driver no fue la correcta al expresar una palabra como Asuuu ! para poder realizar la entrega ya que la ubicación del cliente era más lejana"/>
    <s v="Nestor Tejada"/>
    <x v="3470"/>
    <s v="EncuestaEC - Alerta1"/>
    <x v="10"/>
    <s v="100324198"/>
    <x v="2"/>
    <x v="6"/>
    <x v="4"/>
    <m/>
    <s v="Delivery MA"/>
    <s v=""/>
    <x v="18"/>
    <s v="ALEXANDERMARIN"/>
    <d v="2024-12-29T00:00:00"/>
    <s v="12:00-13:00"/>
    <x v="0"/>
    <x v="6"/>
    <x v="11"/>
    <x v="5"/>
    <x v="83"/>
    <x v="0"/>
  </r>
  <r>
    <n v="462163"/>
    <s v="Atención libro de reclamos"/>
    <s v="MAAL-001-1010 En vitrina visualizó el precio de cheescake de  maracuyá a S/99.90 soles por un error  al querer realizar el pago le brindan el precio correcto S/109.00 indica que es un engaño. Se le cobrará s/99.00 tienda asume diferencia."/>
    <s v="Robert Benites"/>
    <x v="3471"/>
    <s v="Libro de reclamaciones - HON - Alerta1 - Alerta2"/>
    <x v="12"/>
    <s v="SD"/>
    <x v="0"/>
    <x v="10"/>
    <x v="0"/>
    <m/>
    <s v="Tienda Vitrina"/>
    <s v=""/>
    <x v="186"/>
    <s v="SD"/>
    <d v="2024-12-29T00:00:00"/>
    <s v="16:00-17:00"/>
    <x v="1"/>
    <x v="3"/>
    <x v="11"/>
    <x v="0"/>
    <x v="83"/>
    <x v="0"/>
  </r>
  <r>
    <n v="462177"/>
    <s v="FEEDBACK RECLAMO PEDIDO EQUIVOCADO TIENDA BARRANCO #462177"/>
    <s v="Reclama que pidió porción de tres leches de chocolate y le enviaron porción de tres leches clasica. Se envía el producto correcto"/>
    <s v="Vanesa"/>
    <x v="3472"/>
    <s v="Cortesía"/>
    <x v="2"/>
    <s v="100324304"/>
    <x v="2"/>
    <x v="17"/>
    <x v="4"/>
    <m/>
    <s v="Tienda Vitrina"/>
    <s v=""/>
    <x v="46"/>
    <s v="SD"/>
    <d v="2024-12-29T00:00:00"/>
    <s v="18:00-19:00"/>
    <x v="0"/>
    <x v="2"/>
    <x v="11"/>
    <x v="0"/>
    <x v="83"/>
    <x v="0"/>
  </r>
  <r>
    <n v="462179"/>
    <s v="Hola Jenni   según lo conversado telefónicamente le hago llegar este mensaje para poder atender su caso."/>
    <s v="Reclama que la mica que protege la torta estaba muy justa y al quitarla el merengado de fresas 12p se desarmó. Tienda menciona que empaquetaron como siempre. Se brinda detalle por cliente critico"/>
    <s v="Jenny Oliveros"/>
    <x v="3473"/>
    <s v="Cortesía - EncuestaEC - Alerta1 - Alerta2 - Alerta3"/>
    <x v="28"/>
    <s v="100324202"/>
    <x v="2"/>
    <x v="17"/>
    <x v="4"/>
    <m/>
    <s v="Sin responsable"/>
    <s v=""/>
    <x v="112"/>
    <s v="SD"/>
    <d v="2024-12-29T00:00:00"/>
    <s v="15:00-16:00"/>
    <x v="0"/>
    <x v="7"/>
    <x v="11"/>
    <x v="3"/>
    <x v="83"/>
    <x v="1"/>
  </r>
  <r>
    <n v="462189"/>
    <s v="FE DE ERRATAS - FEEDBACK RECLAMO PEDIDO EQUIVOCADO TIENDA BOLICHERA #462189"/>
    <s v="pidió porción de torta de chocolate y le enviaron porción de tres leches de chocolate. Se enviará el producto correcto"/>
    <s v="Maria Del Pilar De la Cruz Silva"/>
    <x v="3474"/>
    <s v="Cortesía"/>
    <x v="2"/>
    <s v="100324313"/>
    <x v="2"/>
    <x v="19"/>
    <x v="4"/>
    <m/>
    <s v="Tienda Vitrina"/>
    <s v=""/>
    <x v="47"/>
    <s v="SD"/>
    <d v="2024-12-29T00:00:00"/>
    <s v="19:00-21:00"/>
    <x v="0"/>
    <x v="2"/>
    <x v="11"/>
    <x v="0"/>
    <x v="83"/>
    <x v="0"/>
  </r>
  <r>
    <n v="462276"/>
    <s v="Reclamo calidad de producto tienda: Precursores: (ácido) ticket #462276"/>
    <s v="Reclama que la cobertura y el relleno de la porción de torta de chocolate está acida. Tienda menciona que el almíbar esta agrio  se gestiona el cambio de producto y se envía nuevo producto."/>
    <s v="Mirella Velásquez Valle"/>
    <x v="3475"/>
    <s v="Cortesía - sin reclamo a agregador - Recojo de Muestra - Alerta1 - Alerta2"/>
    <x v="1"/>
    <s v="2201502205"/>
    <x v="1"/>
    <x v="9"/>
    <x v="1"/>
    <m/>
    <s v="Producción"/>
    <s v="Muy acido"/>
    <x v="7"/>
    <s v="SD"/>
    <d v="2024-12-30T00:00:00"/>
    <s v="12:22"/>
    <x v="0"/>
    <x v="1"/>
    <x v="11"/>
    <x v="1"/>
    <x v="83"/>
    <x v="1"/>
  </r>
  <r>
    <n v="462278"/>
    <s v="Hola buenas tardes"/>
    <s v="Realizó pago por yape pero no figura su compra en pedidos ya.  Se deriva a su canal de compra."/>
    <s v="Laura Garay"/>
    <x v="3476"/>
    <s v=""/>
    <x v="5"/>
    <s v="sd"/>
    <x v="1"/>
    <x v="7"/>
    <x v="3"/>
    <m/>
    <s v="Delivery agregadores"/>
    <s v=""/>
    <x v="13"/>
    <s v="sd"/>
    <d v="2024-12-30T00:00:00"/>
    <s v="13:00-14:00"/>
    <x v="0"/>
    <x v="4"/>
    <x v="11"/>
    <x v="2"/>
    <x v="83"/>
    <x v="1"/>
  </r>
  <r>
    <n v="462313"/>
    <s v="FEEDBACK RECLAMO PEDIDO EQUIVOCADO TIENDA LA MARINA #462313"/>
    <s v="Solicito un mini alfajores box y le llego una cajita de alfajores  tienda confirma el error  se envía la cantidad faltante de alfajores"/>
    <s v="Loyda Morán Bustamante"/>
    <x v="3477"/>
    <s v="Cortesía - sin reclamo a agregador"/>
    <x v="2"/>
    <s v="1405509601"/>
    <x v="1"/>
    <x v="12"/>
    <x v="3"/>
    <n v="6"/>
    <s v="Tienda Vitrina"/>
    <s v=""/>
    <x v="6"/>
    <s v="sd"/>
    <d v="2024-12-30T00:00:00"/>
    <s v="13:50"/>
    <x v="0"/>
    <x v="2"/>
    <x v="11"/>
    <x v="0"/>
    <x v="83"/>
    <x v="0"/>
  </r>
  <r>
    <n v="462380"/>
    <s v="Hola"/>
    <s v="Reclama que le llego una dedicatoria que no pidio  se cordina con tienda el envio de la dedicatoria correcta."/>
    <s v="Carmen Rosa Yataco Fermin"/>
    <x v="3478"/>
    <s v="Cortesía - Alerta1 - Alerta2 - Alerta3"/>
    <x v="14"/>
    <s v="sd"/>
    <x v="0"/>
    <x v="13"/>
    <x v="0"/>
    <m/>
    <s v="Tienda Vitrina"/>
    <s v=""/>
    <x v="186"/>
    <s v="SD"/>
    <d v="2024-12-30T00:00:00"/>
    <s v="18:00"/>
    <x v="0"/>
    <x v="0"/>
    <x v="11"/>
    <x v="0"/>
    <x v="83"/>
    <x v="0"/>
  </r>
  <r>
    <n v="462434"/>
    <s v="Reclamo mala atención ( La Marina ) Ticket #462434"/>
    <s v=" Tienda se comunico con el cliente para solicitar cambio de producto por falta de stock porción crocante de manzana, cliente nos llama reclamando que cancelaron su pedido cuando estaba pensando por cual cambiar. Por la incomodidad Jessica Autoriza enviarle una porción"/>
    <s v="Edson Ku"/>
    <x v="3479"/>
    <s v="Stock 86 - Cortesía - sin reclamo a agregador - cancelado - Alerta1 - Alerta2 - Alerta3"/>
    <x v="3"/>
    <s v="2201549993"/>
    <x v="1"/>
    <x v="12"/>
    <x v="1"/>
    <m/>
    <s v="Tienda Vitrina"/>
    <s v=""/>
    <x v="56"/>
    <s v="SD"/>
    <d v="2024-12-30T00:00:00"/>
    <s v="21:43"/>
    <x v="0"/>
    <x v="3"/>
    <x v="11"/>
    <x v="0"/>
    <x v="83"/>
    <x v="0"/>
  </r>
  <r>
    <n v="462527"/>
    <s v="Llamada de 51991894790"/>
    <s v="Reclama que realizo un pedido por peya y pagaron con yape pero no aparece la orden en nuestro sistema.Soporte Peya les esta enviado a tienda para que puedan validar si ingreso su pedido. Se deriva a su soporte"/>
    <s v="Anthony Castañeda"/>
    <x v="3480"/>
    <s v=""/>
    <x v="5"/>
    <s v="sd"/>
    <x v="1"/>
    <x v="0"/>
    <x v="3"/>
    <m/>
    <s v="Delivery agregadores"/>
    <s v=""/>
    <x v="32"/>
    <s v="sd"/>
    <d v="2024-12-31T00:00:00"/>
    <s v="sd"/>
    <x v="0"/>
    <x v="4"/>
    <x v="11"/>
    <x v="2"/>
    <x v="83"/>
    <x v="1"/>
  </r>
  <r>
    <n v="462544"/>
    <s v="Llamada de 51979441046"/>
    <s v="Reclama que realizo un pedido por peya y pagaron con yape pero no aparece la orden en nuestro sistema.Soporte Peya les esta enviado a tienda para que puedan validar si ingreso su pedido. Se deriva a su soporte"/>
    <s v="Angela Pino"/>
    <x v="3481"/>
    <s v=""/>
    <x v="5"/>
    <s v="sd"/>
    <x v="1"/>
    <x v="12"/>
    <x v="3"/>
    <m/>
    <s v="Delivery agregadores"/>
    <s v=""/>
    <x v="55"/>
    <s v="sd"/>
    <d v="2024-12-31T00:00:00"/>
    <s v="14:00-15:00"/>
    <x v="0"/>
    <x v="4"/>
    <x v="11"/>
    <x v="2"/>
    <x v="83"/>
    <x v="1"/>
  </r>
  <r>
    <n v="462601"/>
    <s v="FEEDBACK RECLAMO PEDIDO EQUIVOCADO TIENDA LA MOLINA #462601"/>
    <s v="Compró 1 torta chocolate 12p y 1 pie de limón 12p  pero le entregaron 2 Love Box. Se enviará pedido correcto."/>
    <s v="Fernanda Boloña"/>
    <x v="3482"/>
    <s v="Cortesía"/>
    <x v="2"/>
    <s v="2400079102"/>
    <x v="0"/>
    <x v="0"/>
    <x v="0"/>
    <m/>
    <s v="Tienda Vitrina"/>
    <s v=""/>
    <x v="18"/>
    <s v="sd"/>
    <d v="2024-12-31T00:00:00"/>
    <s v="16:10"/>
    <x v="0"/>
    <x v="2"/>
    <x v="11"/>
    <x v="0"/>
    <x v="83"/>
    <x v="0"/>
  </r>
  <r>
    <n v="462646"/>
    <s v="Llamada de María Alejandra Girón"/>
    <s v="Realizó compra por peya con yape  se hizo el cobro pero no hay una programación. Se deriva a su canal de compra"/>
    <s v="María Alejandra"/>
    <x v="3483"/>
    <s v=""/>
    <x v="5"/>
    <s v="sd"/>
    <x v="1"/>
    <x v="4"/>
    <x v="3"/>
    <m/>
    <s v="Delivery agregadores"/>
    <s v=""/>
    <x v="84"/>
    <s v="sd"/>
    <d v="2024-12-31T00:00:00"/>
    <s v="sd"/>
    <x v="0"/>
    <x v="4"/>
    <x v="11"/>
    <x v="2"/>
    <x v="83"/>
    <x v="1"/>
  </r>
  <r>
    <n v="462656"/>
    <s v="Llamada de Ana Maria Pasache"/>
    <s v="Reclama que realizo un pedido por peya y pagaron con yape pero no aparece la orden en nuestro sistema.Soporte Peya les esta enviado a tienda para que puedan validar si ingreso su pedido.Se deriva a su soporte"/>
    <s v="Ana Maria"/>
    <x v="3484"/>
    <s v="Alerta1"/>
    <x v="5"/>
    <s v="sd"/>
    <x v="1"/>
    <x v="17"/>
    <x v="3"/>
    <m/>
    <s v="Delivery agregadores"/>
    <s v=""/>
    <x v="16"/>
    <s v="SD"/>
    <d v="2024-12-31T00:00:00"/>
    <s v="18:34"/>
    <x v="0"/>
    <x v="4"/>
    <x v="11"/>
    <x v="2"/>
    <x v="83"/>
    <x v="1"/>
  </r>
  <r>
    <n v="462663"/>
    <s v="Hola Carlos  según lo conversado telefónicamente le hago llegar este mensaje para poder atender su caso."/>
    <s v="reclama que el mix ma box petit le ha llegado revuelto  se verifica que es un tema de transporte  se deriva con su soporte"/>
    <s v="Carlos"/>
    <x v="3485"/>
    <s v="con reclamo a agregador"/>
    <x v="5"/>
    <s v="1406896488"/>
    <x v="1"/>
    <x v="17"/>
    <x v="3"/>
    <m/>
    <s v="Delivery agregadores"/>
    <s v=""/>
    <x v="55"/>
    <s v="sd"/>
    <d v="2024-12-31T00:00:00"/>
    <s v="17:52"/>
    <x v="0"/>
    <x v="4"/>
    <x v="11"/>
    <x v="2"/>
    <x v="83"/>
    <x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71">
  <r>
    <x v="0"/>
    <x v="0"/>
    <n v="2188898597"/>
    <s v="Mária Almenara - San Isidro"/>
    <x v="0"/>
    <d v="2024-08-01T00:00:00"/>
    <s v="20:44"/>
    <n v="49"/>
    <s v="Producto diferente"/>
    <s v="Foto o descripción no coinciden"/>
    <s v="-"/>
    <n v="0"/>
    <n v="49"/>
    <s v="no llegó lo esperado, y demoró demasiado"/>
    <x v="0"/>
    <x v="0"/>
    <x v="0"/>
  </r>
  <r>
    <x v="0"/>
    <x v="0"/>
    <n v="2189206175"/>
    <s v="Mária Almenara - San Isidro"/>
    <x v="1"/>
    <d v="2024-08-05T00:00:00"/>
    <s v="15:06"/>
    <n v="52"/>
    <s v="Producto Faltante"/>
    <s v="Artículo faltante"/>
    <s v="NO"/>
    <n v="0"/>
    <n v="52"/>
    <s v="The product was not delivered"/>
    <x v="1"/>
    <x v="0"/>
    <x v="1"/>
  </r>
  <r>
    <x v="0"/>
    <x v="0"/>
    <n v="2189212027"/>
    <s v="Mária Almenara - San Isidro"/>
    <x v="1"/>
    <s v="05/08/2024"/>
    <s v="16:37"/>
    <n v="52"/>
    <s v="Mal estado"/>
    <s v=""/>
    <s v="-"/>
    <n v="52"/>
    <n v="0"/>
    <s v="Los postres llegaron mezclados, desordenados, pocos vistososEran para una reunión de trabajo y no nos gustó que llegaran así"/>
    <x v="2"/>
    <x v="1"/>
    <x v="1"/>
  </r>
  <r>
    <x v="0"/>
    <x v="0"/>
    <n v="2189474206"/>
    <s v="Mária Almenara - San Isidro"/>
    <x v="0"/>
    <s v="09/08/2024"/>
    <s v="11:28"/>
    <n v="147"/>
    <s v="Mal estado"/>
    <s v=""/>
    <s v="-"/>
    <n v="90.66"/>
    <n v="0"/>
    <s v="Hola ambas tortas de chocolate llegaron aplastadas"/>
    <x v="2"/>
    <x v="1"/>
    <x v="0"/>
  </r>
  <r>
    <x v="0"/>
    <x v="0"/>
    <n v="2189681389"/>
    <s v="Mária Almenara - San Isidro"/>
    <x v="2"/>
    <s v="11/08/2024"/>
    <s v="15:10"/>
    <n v="99"/>
    <s v="Producto diferente"/>
    <s v=""/>
    <s v="-"/>
    <n v="0"/>
    <n v="0"/>
    <s v="Producto Diferente"/>
    <x v="0"/>
    <x v="0"/>
    <x v="2"/>
  </r>
  <r>
    <x v="0"/>
    <x v="0"/>
    <n v="2190013459"/>
    <s v="Mária Almenara - San Isidro"/>
    <x v="0"/>
    <s v="16/08/2024"/>
    <s v="12:20"/>
    <n v="49"/>
    <s v="Mal estado"/>
    <s v=""/>
    <s v="-"/>
    <n v="49"/>
    <n v="0"/>
    <s v="No salió la foto completa, esta partida en 2 la torta y fuera del plato en la q la traen"/>
    <x v="2"/>
    <x v="1"/>
    <x v="0"/>
  </r>
  <r>
    <x v="0"/>
    <x v="0"/>
    <n v="2190409605"/>
    <s v="Mária Almenara - San Isidro"/>
    <x v="3"/>
    <s v="20/08/2024"/>
    <s v="21:29"/>
    <n v="32"/>
    <s v="Producto Faltante"/>
    <s v="Artículo faltante"/>
    <s v="NO"/>
    <n v="0"/>
    <n v="16"/>
    <s v="Dejaron un solo carrot cake en recepción"/>
    <x v="1"/>
    <x v="0"/>
    <x v="3"/>
  </r>
  <r>
    <x v="0"/>
    <x v="0"/>
    <n v="2190708288"/>
    <s v="Mária Almenara - San Isidro"/>
    <x v="1"/>
    <s v="24/08/2024"/>
    <s v="19:19"/>
    <n v="52"/>
    <s v="Mal estado"/>
    <s v=""/>
    <s v="-"/>
    <n v="26"/>
    <n v="0"/>
    <s v="en cuanto tiempo me traen el producto como corresponde"/>
    <x v="3"/>
    <x v="2"/>
    <x v="1"/>
  </r>
  <r>
    <x v="0"/>
    <x v="0"/>
    <n v="2191115259"/>
    <s v="Mária Almenara - San Isidro"/>
    <x v="4"/>
    <s v="29/08/2024"/>
    <s v="20:57"/>
    <n v="49"/>
    <s v="Mal estado"/>
    <s v="Sabor quemado, crudo, preparación distinta"/>
    <s v="-"/>
    <n v="0"/>
    <n v="49"/>
    <s v="El pedido entrega y servicio fue pésimo a pesar que pague más"/>
    <x v="2"/>
    <x v="1"/>
    <x v="0"/>
  </r>
  <r>
    <x v="0"/>
    <x v="0"/>
    <n v="2191180627"/>
    <s v="Mária Almenara - San Isidro"/>
    <x v="5"/>
    <s v="30/08/2024"/>
    <s v="16:51"/>
    <n v="74"/>
    <s v="Producto Faltante"/>
    <s v="Artículo faltante"/>
    <s v="NO"/>
    <n v="0"/>
    <n v="48.9"/>
    <s v="Pedí una minimaria entera"/>
    <x v="1"/>
    <x v="0"/>
    <x v="0"/>
  </r>
  <r>
    <x v="0"/>
    <x v="0"/>
    <n v="2191263218"/>
    <s v="Mária Almenara - San Isidro"/>
    <x v="6"/>
    <s v="31/08/2024"/>
    <s v="15:06"/>
    <n v="31"/>
    <s v="Producto diferente"/>
    <s v="Foto o descripción no coinciden"/>
    <s v="-"/>
    <n v="0"/>
    <n v="16"/>
    <s v="me llegó la.mitad del cheesecake"/>
    <x v="0"/>
    <x v="0"/>
    <x v="3"/>
  </r>
  <r>
    <x v="0"/>
    <x v="1"/>
    <n v="2188872534"/>
    <s v="Maria Almenara Santa Catalina "/>
    <x v="7"/>
    <s v="01/08/2024"/>
    <s v="15:52"/>
    <n v="16"/>
    <s v="Producto diferente"/>
    <s v=""/>
    <s v="-"/>
    <n v="17.2"/>
    <n v="0"/>
    <s v=""/>
    <x v="0"/>
    <x v="0"/>
    <x v="3"/>
  </r>
  <r>
    <x v="0"/>
    <x v="1"/>
    <n v="2188920845"/>
    <s v="Maria Almenara Santa Catalina "/>
    <x v="2"/>
    <s v="02/08/2024"/>
    <s v="11:00"/>
    <n v="99"/>
    <s v="Producto diferente"/>
    <s v=""/>
    <s v="-"/>
    <n v="105.49"/>
    <n v="0"/>
    <s v="Producto Diferente"/>
    <x v="0"/>
    <x v="0"/>
    <x v="2"/>
  </r>
  <r>
    <x v="0"/>
    <x v="1"/>
    <n v="2188936200"/>
    <s v="Maria Almenara Santa Catalina "/>
    <x v="8"/>
    <s v="02/08/2024"/>
    <s v="13:58"/>
    <n v="66"/>
    <s v="Producto Faltante"/>
    <s v=""/>
    <s v="-"/>
    <n v="8.1"/>
    <n v="0"/>
    <s v="La una de las galletas de nutella no llegaron"/>
    <x v="1"/>
    <x v="0"/>
    <x v="4"/>
  </r>
  <r>
    <x v="0"/>
    <x v="1"/>
    <n v="2189291519"/>
    <s v="Maria Almenara Santa Catalina "/>
    <x v="1"/>
    <s v="06/08/2024"/>
    <s v="16:21"/>
    <n v="133.9"/>
    <s v="Producto diferente"/>
    <s v="Tamaño o porción incorrecta"/>
    <s v="-"/>
    <n v="0"/>
    <n v="52"/>
    <s v="Me llegó solo 1 caja"/>
    <x v="0"/>
    <x v="0"/>
    <x v="1"/>
  </r>
  <r>
    <x v="0"/>
    <x v="1"/>
    <n v="2189310739"/>
    <s v="Maria Almenara Santa Catalina "/>
    <x v="9"/>
    <s v="06/08/2024"/>
    <s v="19:27"/>
    <n v="38.9"/>
    <s v="Mal estado"/>
    <s v=""/>
    <s v="-"/>
    <n v="29.9"/>
    <n v="0"/>
    <s v="La caja de alfajores llegó con los alfajores completamente destrozados"/>
    <x v="2"/>
    <x v="1"/>
    <x v="5"/>
  </r>
  <r>
    <x v="0"/>
    <x v="1"/>
    <n v="2189341591"/>
    <s v="Maria Almenara Santa Catalina "/>
    <x v="10"/>
    <s v="07/08/2024"/>
    <s v="11:05"/>
    <n v="85"/>
    <s v="Producto Faltante"/>
    <s v="Artículo faltante"/>
    <s v="NO"/>
    <n v="0"/>
    <n v="42.5"/>
    <s v="Yo pedí un pack de torta y galletas, pero no llegaron las galletas"/>
    <x v="1"/>
    <x v="0"/>
    <x v="6"/>
  </r>
  <r>
    <x v="0"/>
    <x v="1"/>
    <n v="2190029034"/>
    <s v="Maria Almenara Santa Catalina "/>
    <x v="11"/>
    <s v="16/08/2024"/>
    <s v="14:56"/>
    <n v="108.9"/>
    <s v="Producto Faltante"/>
    <s v="Artículo faltante"/>
    <s v="NO"/>
    <n v="0"/>
    <n v="48"/>
    <s v="Se entregaron la mitad de los pedidos"/>
    <x v="1"/>
    <x v="3"/>
    <x v="6"/>
  </r>
  <r>
    <x v="0"/>
    <x v="1"/>
    <n v="2190237919"/>
    <s v="Maria Almenara Santa Catalina "/>
    <x v="12"/>
    <s v="18/08/2024"/>
    <s v="16:06"/>
    <n v="35"/>
    <s v="Producto Faltante"/>
    <s v="Artículo faltante"/>
    <s v="NO"/>
    <n v="0"/>
    <n v="17.5"/>
    <s v="El postre no llegó como indicaba en la descripción"/>
    <x v="1"/>
    <x v="0"/>
    <x v="7"/>
  </r>
  <r>
    <x v="0"/>
    <x v="1"/>
    <n v="2190426524"/>
    <s v="Maria Almenara Santa Catalina "/>
    <x v="13"/>
    <s v="21/08/2024"/>
    <s v="11:53"/>
    <n v="49"/>
    <s v="Producto diferente"/>
    <s v="Sabor o producto diferente"/>
    <s v="-"/>
    <n v="0"/>
    <n v="49"/>
    <s v="Hola, estoy muy descontenta sobre todo porque es un regalo, pedí un minimaria merengado de fresas y me enviaron algo totalmente distinto, una bruselina de chocolate con lucuma, me parece pesimo que no hayan informado que no contaban con stock."/>
    <x v="0"/>
    <x v="0"/>
    <x v="0"/>
  </r>
  <r>
    <x v="0"/>
    <x v="1"/>
    <n v="2190445491"/>
    <s v="Maria Almenara Santa Catalina "/>
    <x v="14"/>
    <s v="21/08/2024"/>
    <s v="15:54"/>
    <n v="99"/>
    <s v="Mal estado"/>
    <s v=""/>
    <s v="-"/>
    <n v="49.5"/>
    <n v="0"/>
    <s v="Opino q fue error del Rappi y no de la tienda. Es mi impresión"/>
    <x v="2"/>
    <x v="1"/>
    <x v="8"/>
  </r>
  <r>
    <x v="0"/>
    <x v="1"/>
    <n v="2190613372"/>
    <s v="Maria Almenara Santa Catalina "/>
    <x v="15"/>
    <s v="23/08/2024"/>
    <s v="19:44"/>
    <n v="40"/>
    <s v="Producto diferente"/>
    <s v=""/>
    <s v="-"/>
    <n v="44.49"/>
    <n v="0"/>
    <s v="Rosa , valoro sus comentarios, Agradecemos que nos hayas reportado esta situación, vamos a realizar la retroalimentación necesaria al establecimiento para que una situación así no se vuelva a presentar.  Comentarle que en Rappi brindamos buena atención y principios que brindar respaldo y beneficio a los clientes! , mi compromiso en que no vuelva a suceder esta experiencia!"/>
    <x v="0"/>
    <x v="0"/>
    <x v="9"/>
  </r>
  <r>
    <x v="0"/>
    <x v="1"/>
    <n v="2190700714"/>
    <s v="Maria Almenara Santa Catalina "/>
    <x v="16"/>
    <s v="24/08/2024"/>
    <s v="18:27"/>
    <n v="89"/>
    <s v="Producto Faltante"/>
    <s v="Artículo faltante"/>
    <s v="NO"/>
    <n v="0"/>
    <n v="8"/>
    <s v="falto 1 porcion de torta de chocolate"/>
    <x v="1"/>
    <x v="0"/>
    <x v="3"/>
  </r>
  <r>
    <x v="0"/>
    <x v="1"/>
    <n v="2190700758"/>
    <s v="Maria Almenara Santa Catalina "/>
    <x v="4"/>
    <s v="24/08/2024"/>
    <s v="18:27"/>
    <n v="109"/>
    <s v="Producto Faltante"/>
    <s v="Artículo faltante"/>
    <s v="NO"/>
    <n v="0"/>
    <n v="49"/>
    <s v="No llegó completo"/>
    <x v="1"/>
    <x v="0"/>
    <x v="0"/>
  </r>
  <r>
    <x v="0"/>
    <x v="1"/>
    <n v="2191033490"/>
    <s v="Maria Almenara Santa Catalina "/>
    <x v="17"/>
    <s v="28/08/2024"/>
    <s v="20:08"/>
    <n v="29.9"/>
    <s v="Producto diferente"/>
    <s v="Foto o descripción no coinciden"/>
    <s v="-"/>
    <n v="0"/>
    <n v="2.99"/>
    <s v="El pedido estaba abierto"/>
    <x v="0"/>
    <x v="1"/>
    <x v="10"/>
  </r>
  <r>
    <x v="0"/>
    <x v="1"/>
    <n v="2191252214"/>
    <s v="Maria Almenara Santa Catalina "/>
    <x v="18"/>
    <s v="31/08/2024"/>
    <s v="13:33"/>
    <n v="90"/>
    <s v="Mal estado"/>
    <s v="Sabor quemado, crudo, preparación distinta"/>
    <s v="-"/>
    <n v="0"/>
    <n v="90"/>
    <s v="Producto mal estado"/>
    <x v="3"/>
    <x v="4"/>
    <x v="11"/>
  </r>
  <r>
    <x v="0"/>
    <x v="2"/>
    <n v="2188877139"/>
    <s v="Maria Almenara 28 de Julio "/>
    <x v="19"/>
    <s v="01/08/2024"/>
    <s v="17:10"/>
    <n v="80"/>
    <s v="Producto Faltante"/>
    <s v="Artículo faltante"/>
    <s v="NO"/>
    <n v="16"/>
    <n v="0"/>
    <s v="llegaron 4 de 5 pedidos"/>
    <x v="1"/>
    <x v="0"/>
    <x v="3"/>
  </r>
  <r>
    <x v="0"/>
    <x v="2"/>
    <n v="2189062567"/>
    <s v="Maria Almenara 28 de Julio "/>
    <x v="0"/>
    <s v="03/08/2024"/>
    <s v="20:36"/>
    <n v="49"/>
    <s v="Producto Faltante"/>
    <s v=""/>
    <s v="-"/>
    <n v="49"/>
    <n v="0"/>
    <s v="No recibi mi pedido"/>
    <x v="1"/>
    <x v="0"/>
    <x v="0"/>
  </r>
  <r>
    <x v="0"/>
    <x v="2"/>
    <n v="2189146763"/>
    <s v="Maria Almenara 28 de Julio "/>
    <x v="20"/>
    <s v="04/08/2024"/>
    <s v="18:36"/>
    <n v="96"/>
    <s v="Producto Faltante"/>
    <s v="Artículo faltante"/>
    <s v="NO"/>
    <n v="32"/>
    <n v="0"/>
    <s v="No llegó el producto"/>
    <x v="1"/>
    <x v="0"/>
    <x v="3"/>
  </r>
  <r>
    <x v="0"/>
    <x v="2"/>
    <n v="2189290955"/>
    <s v="Maria Almenara 28 de Julio "/>
    <x v="21"/>
    <s v="06/08/2024"/>
    <s v="16:15"/>
    <n v="16"/>
    <s v="Mal estado"/>
    <s v=""/>
    <s v="-"/>
    <n v="0"/>
    <n v="0"/>
    <s v="la torta llegó sin forma, totalmente movida"/>
    <x v="2"/>
    <x v="1"/>
    <x v="3"/>
  </r>
  <r>
    <x v="0"/>
    <x v="2"/>
    <n v="2189361913"/>
    <s v="Maria Almenara 28 de Julio "/>
    <x v="0"/>
    <s v="07/08/2024"/>
    <s v="15:57"/>
    <n v="49"/>
    <s v="Producto Faltante"/>
    <s v="Artículo faltante"/>
    <s v="NO"/>
    <n v="0"/>
    <n v="0"/>
    <s v="Pedido incompleto"/>
    <x v="4"/>
    <x v="5"/>
    <x v="0"/>
  </r>
  <r>
    <x v="0"/>
    <x v="2"/>
    <n v="2189363410"/>
    <s v="Maria Almenara 28 de Julio "/>
    <x v="22"/>
    <s v="07/08/2024"/>
    <s v="16:22"/>
    <n v="49"/>
    <s v="Producto diferente"/>
    <s v="Sabor o producto diferente"/>
    <s v="-"/>
    <n v="49"/>
    <n v="0"/>
    <s v="Pedí un cheesecake de frutos rojos para una despedida y me trajeron un sabor diferente y un producto distinto ya que era un keke de blue velvet. Por favor devolver mi dinero"/>
    <x v="0"/>
    <x v="0"/>
    <x v="0"/>
  </r>
  <r>
    <x v="0"/>
    <x v="2"/>
    <n v="2189821165"/>
    <s v="Maria Almenara 28 de Julio "/>
    <x v="11"/>
    <s v="13/08/2024"/>
    <s v="14:44"/>
    <n v="44.9"/>
    <s v="Producto diferente"/>
    <s v="Sabor o producto diferente"/>
    <s v="-"/>
    <n v="44.9"/>
    <n v="0"/>
    <s v="pedi dos tortas de chocolate y dos carrot cake, y me llegó 2 tortas de chocolate, 1 carrot cake y 1 alfajor"/>
    <x v="0"/>
    <x v="0"/>
    <x v="6"/>
  </r>
  <r>
    <x v="0"/>
    <x v="2"/>
    <n v="2189894011"/>
    <s v="Maria Almenara 28 de Julio "/>
    <x v="15"/>
    <s v="14/08/2024"/>
    <s v="16:44"/>
    <n v="161"/>
    <s v="Producto Faltante"/>
    <s v="Artículo faltante"/>
    <s v="NO"/>
    <n v="73"/>
    <n v="0"/>
    <s v="The orders did not arrive"/>
    <x v="1"/>
    <x v="1"/>
    <x v="5"/>
  </r>
  <r>
    <x v="0"/>
    <x v="2"/>
    <n v="2189904571"/>
    <s v="Maria Almenara 28 de Julio "/>
    <x v="19"/>
    <s v="14/08/2024"/>
    <s v="19:02"/>
    <n v="16"/>
    <s v="Producto diferente"/>
    <s v="Tamaño o porción incorrecta"/>
    <s v="-"/>
    <n v="16"/>
    <n v="0"/>
    <s v="Pedí una sola porción de torta de chocolate y me han llegado dos en dos repartidores distintos y se me ha cobrado dos veces"/>
    <x v="0"/>
    <x v="0"/>
    <x v="3"/>
  </r>
  <r>
    <x v="0"/>
    <x v="2"/>
    <n v="2190032037"/>
    <s v="Maria Almenara 28 de Julio "/>
    <x v="23"/>
    <s v="16/08/2024"/>
    <s v="15:35"/>
    <n v="93"/>
    <s v="Producto diferente"/>
    <s v="Foto o descripción no coinciden"/>
    <s v="-"/>
    <n v="85"/>
    <n v="0"/>
    <s v="Pedi un Make a Wish blue que llega en una caja de regalo, pero llegó en una bolsa simple y como es para regalo, por eso mi queja"/>
    <x v="0"/>
    <x v="0"/>
    <x v="6"/>
  </r>
  <r>
    <x v="0"/>
    <x v="2"/>
    <n v="2190437888"/>
    <s v="Maria Almenara 28 de Julio "/>
    <x v="24"/>
    <s v="21/08/2024"/>
    <s v="14:02"/>
    <n v="68"/>
    <s v="Producto Faltante"/>
    <s v="Artículo faltante"/>
    <s v="NO"/>
    <n v="16"/>
    <n v="0"/>
    <s v="Las galletas no llegaron!!!!"/>
    <x v="1"/>
    <x v="0"/>
    <x v="4"/>
  </r>
  <r>
    <x v="0"/>
    <x v="2"/>
    <n v="2190448106"/>
    <s v="Maria Almenara 28 de Julio "/>
    <x v="11"/>
    <s v="21/08/2024"/>
    <s v="16:37"/>
    <n v="74.8"/>
    <s v="Producto Faltante"/>
    <s v="Artículo faltante"/>
    <s v="NO"/>
    <n v="44.9"/>
    <n v="0"/>
    <s v="No llegó el combo de 4 postres, solo los alfajores están en la bolsa"/>
    <x v="1"/>
    <x v="3"/>
    <x v="6"/>
  </r>
  <r>
    <x v="0"/>
    <x v="2"/>
    <n v="2190474400"/>
    <s v="Maria Almenara 28 de Julio "/>
    <x v="25"/>
    <s v="21/08/2024"/>
    <s v="21:07"/>
    <n v="32"/>
    <s v="Producto Faltante"/>
    <s v="Artículo faltante"/>
    <s v="NO"/>
    <n v="16"/>
    <n v="0"/>
    <s v="falta un pie de limon"/>
    <x v="1"/>
    <x v="0"/>
    <x v="3"/>
  </r>
  <r>
    <x v="0"/>
    <x v="2"/>
    <n v="2190699303"/>
    <s v="Maria Almenara 28 de Julio "/>
    <x v="26"/>
    <s v="24/08/2024"/>
    <s v="18:15"/>
    <n v="26"/>
    <s v="Producto diferente"/>
    <s v="Sabor o producto diferente"/>
    <s v="-"/>
    <n v="8"/>
    <n v="0"/>
    <s v="Pedi una Inka Cola Zero y llego Original"/>
    <x v="0"/>
    <x v="0"/>
    <x v="12"/>
  </r>
  <r>
    <x v="0"/>
    <x v="2"/>
    <n v="2190942710"/>
    <s v="Maria Almenara 28 de Julio "/>
    <x v="12"/>
    <s v="27/08/2024"/>
    <s v="15:30"/>
    <n v="35"/>
    <s v="Producto diferente"/>
    <s v="Foto o descripción no coinciden"/>
    <s v="-"/>
    <n v="35"/>
    <n v="0"/>
    <s v="Pedí un keke de zanahoria y llegó manzana"/>
    <x v="0"/>
    <x v="0"/>
    <x v="7"/>
  </r>
  <r>
    <x v="0"/>
    <x v="3"/>
    <n v="2188865679"/>
    <s v="Mária Almenara Aramburú "/>
    <x v="11"/>
    <s v="01/08/2024"/>
    <s v="14:15"/>
    <n v="137.80000000000001"/>
    <s v="Producto Faltante"/>
    <s v="Artículo faltante"/>
    <s v="NO"/>
    <n v="0"/>
    <n v="121.8"/>
    <s v="Hola pedi 11 porciones de torta y solo han llegado 4"/>
    <x v="1"/>
    <x v="3"/>
    <x v="6"/>
  </r>
  <r>
    <x v="0"/>
    <x v="3"/>
    <n v="2188869063"/>
    <s v="Mária Almenara Aramburú "/>
    <x v="11"/>
    <s v="01/08/2024"/>
    <s v="15:00"/>
    <n v="89.8"/>
    <s v="Producto Faltante"/>
    <s v="Artículo faltante"/>
    <s v="NO"/>
    <n v="0"/>
    <n v="0"/>
    <s v="No llego el pedido"/>
    <x v="1"/>
    <x v="1"/>
    <x v="6"/>
  </r>
  <r>
    <x v="0"/>
    <x v="3"/>
    <n v="2188954994"/>
    <s v="Mária Almenara Aramburú "/>
    <x v="27"/>
    <s v="02/08/2024"/>
    <s v="18:16"/>
    <n v="87"/>
    <s v="Producto Faltante"/>
    <s v="Artículo faltante"/>
    <s v="NO"/>
    <n v="17.5"/>
    <n v="17.5"/>
    <s v="No trajeron el keke de limón"/>
    <x v="1"/>
    <x v="0"/>
    <x v="7"/>
  </r>
  <r>
    <x v="0"/>
    <x v="3"/>
    <n v="2189010826"/>
    <s v="Mária Almenara Aramburú "/>
    <x v="28"/>
    <s v="03/08/2024"/>
    <s v="12:51"/>
    <n v="198"/>
    <s v="Producto Faltante"/>
    <s v="Artículo faltante"/>
    <s v="NO"/>
    <n v="0"/>
    <n v="0"/>
    <s v="De las dos tortas solicitadas y que figuran en la boleta de venta, solo entregaron una. Según el motorizado solo le dieron una , no dos."/>
    <x v="1"/>
    <x v="0"/>
    <x v="13"/>
  </r>
  <r>
    <x v="0"/>
    <x v="3"/>
    <n v="2189136944"/>
    <s v="Mária Almenara Aramburú "/>
    <x v="21"/>
    <s v="04/08/2024"/>
    <s v="17:03"/>
    <n v="16"/>
    <s v="Mal estado"/>
    <s v=""/>
    <s v="-"/>
    <n v="16"/>
    <n v="0"/>
    <s v="El tamaño del producto a comparación de otras veces que he comprado fue súper pequeño y no tenía la humedad (las tres leches) con la que usualmente viene"/>
    <x v="3"/>
    <x v="6"/>
    <x v="3"/>
  </r>
  <r>
    <x v="0"/>
    <x v="3"/>
    <n v="2189700111"/>
    <s v="Mária Almenara Aramburú "/>
    <x v="29"/>
    <s v="11/08/2024"/>
    <s v="18:03"/>
    <n v="49.9"/>
    <s v="Producto diferente"/>
    <s v="Sabor o producto diferente"/>
    <s v="-"/>
    <n v="0"/>
    <n v="20"/>
    <s v="Pedí empanada de carne y llegaron de pollo"/>
    <x v="0"/>
    <x v="0"/>
    <x v="14"/>
  </r>
  <r>
    <x v="0"/>
    <x v="3"/>
    <n v="2189874924"/>
    <s v="Mária Almenara Aramburú "/>
    <x v="23"/>
    <s v="14/08/2024"/>
    <s v="12:31"/>
    <n v="85"/>
    <s v="Producto Faltante"/>
    <s v="Artículo faltante"/>
    <s v="NO"/>
    <n v="0"/>
    <n v="32.29"/>
    <s v="No llegaron las galletas"/>
    <x v="1"/>
    <x v="0"/>
    <x v="6"/>
  </r>
  <r>
    <x v="0"/>
    <x v="3"/>
    <n v="2190015311"/>
    <s v="Mária Almenara Aramburú "/>
    <x v="30"/>
    <s v="16/08/2024"/>
    <s v="12:38"/>
    <n v="25"/>
    <s v="Producto diferente"/>
    <s v="Sabor o producto diferente"/>
    <s v="-"/>
    <n v="0"/>
    <n v="25"/>
    <s v="I ordered a beef burger and it came with chicken"/>
    <x v="0"/>
    <x v="0"/>
    <x v="15"/>
  </r>
  <r>
    <x v="0"/>
    <x v="3"/>
    <n v="2190134473"/>
    <s v="Mária Almenara Aramburú "/>
    <x v="21"/>
    <s v="17/08/2024"/>
    <s v="17:13"/>
    <n v="32"/>
    <s v="Orden incorrecta"/>
    <s v="Sabor o producto diferente"/>
    <s v="-"/>
    <n v="0"/>
    <n v="31.9"/>
    <s v="hola, las dos porciones que pedí, me enviaron otro sabor totalmente diferente ambos. quiero el cambio de producto al que pedí o la devolución del dinero por favor"/>
    <x v="0"/>
    <x v="0"/>
    <x v="3"/>
  </r>
  <r>
    <x v="0"/>
    <x v="3"/>
    <n v="2190406134"/>
    <s v="Mária Almenara Aramburú "/>
    <x v="31"/>
    <s v="20/08/2024"/>
    <s v="20:55"/>
    <n v="15"/>
    <s v="Orden incorrecta"/>
    <s v="Sabor o producto diferente"/>
    <s v="-"/>
    <n v="0"/>
    <n v="15"/>
    <s v="me enviaron algo totalmente distinto, necesito el envío correcto"/>
    <x v="0"/>
    <x v="0"/>
    <x v="3"/>
  </r>
  <r>
    <x v="0"/>
    <x v="3"/>
    <n v="2190730417"/>
    <s v="Mária Almenara Aramburú "/>
    <x v="29"/>
    <s v="24/08/2024"/>
    <s v="21:27"/>
    <n v="45"/>
    <s v="Producto Faltante"/>
    <s v=""/>
    <s v="-"/>
    <n v="0"/>
    <n v="0"/>
    <s v="Pedí 1 cinnamon roll, 1 bruselina de chocolate y 2 empanadas. Solo llegó una empanada. Tanto en el pedido y en la boleta dicen dos unidades. Pero solo llegó uno. Solicito el reintegro del producto"/>
    <x v="1"/>
    <x v="0"/>
    <x v="14"/>
  </r>
  <r>
    <x v="0"/>
    <x v="3"/>
    <n v="2191017168"/>
    <s v="Mária Almenara Aramburú "/>
    <x v="32"/>
    <s v="28/08/2024"/>
    <s v="17:19"/>
    <n v="81"/>
    <s v="Producto Faltante"/>
    <s v="Artículo faltante"/>
    <s v="NO"/>
    <n v="16"/>
    <n v="16"/>
    <s v="No llego los bocaditos"/>
    <x v="1"/>
    <x v="0"/>
    <x v="1"/>
  </r>
  <r>
    <x v="0"/>
    <x v="3"/>
    <n v="2191083626"/>
    <s v="Mária Almenara Aramburú "/>
    <x v="33"/>
    <s v="29/08/2024"/>
    <s v="16:11"/>
    <n v="24.9"/>
    <s v="Producto Faltante"/>
    <s v=""/>
    <s v="-"/>
    <n v="6.62"/>
    <n v="16.87"/>
    <s v="El rappi entregó mi pedido a otra persona y lo tuvo que recoger pero la persona que lo recibió había abierto mi pedido. Solo ha llegado 1 de las bolsas de la galleta y la otra no está"/>
    <x v="1"/>
    <x v="1"/>
    <x v="16"/>
  </r>
  <r>
    <x v="0"/>
    <x v="4"/>
    <n v="2189091370"/>
    <s v="Mária Almenara - Encalada "/>
    <x v="34"/>
    <s v="04/08/2024"/>
    <s v="09:38"/>
    <n v="151"/>
    <s v="Producto diferente"/>
    <s v="Sabor o producto diferente"/>
    <s v="-"/>
    <n v="0"/>
    <n v="99"/>
    <s v="Pedí un cheesecake de oreo grande y ha llegado uno pequeño de arándanos"/>
    <x v="0"/>
    <x v="0"/>
    <x v="8"/>
  </r>
  <r>
    <x v="0"/>
    <x v="4"/>
    <n v="2189092139"/>
    <s v="Mária Almenara - Encalada "/>
    <x v="35"/>
    <s v="04/08/2024"/>
    <s v="09:54"/>
    <n v="18"/>
    <s v="Producto Faltante"/>
    <s v="Artículo faltante"/>
    <s v="NO"/>
    <n v="0"/>
    <n v="9"/>
    <s v="No enviaron la crema chantilly"/>
    <x v="1"/>
    <x v="0"/>
    <x v="17"/>
  </r>
  <r>
    <x v="0"/>
    <x v="4"/>
    <n v="2189101488"/>
    <s v="Mária Almenara - Encalada "/>
    <x v="22"/>
    <s v="04/08/2024"/>
    <s v="12:28"/>
    <n v="49"/>
    <s v="Mal estado"/>
    <s v=""/>
    <s v="-"/>
    <n v="14.7"/>
    <n v="0"/>
    <s v="la torta llego derramada"/>
    <x v="2"/>
    <x v="1"/>
    <x v="0"/>
  </r>
  <r>
    <x v="0"/>
    <x v="4"/>
    <n v="2189302190"/>
    <s v="Mária Almenara - Encalada "/>
    <x v="15"/>
    <s v="06/08/2024"/>
    <s v="18:20"/>
    <n v="54.9"/>
    <s v="Producto diferente"/>
    <s v=""/>
    <s v="-"/>
    <n v="57.69"/>
    <n v="0"/>
    <s v="si no mañana llamo a Glasdoor"/>
    <x v="0"/>
    <x v="0"/>
    <x v="9"/>
  </r>
  <r>
    <x v="0"/>
    <x v="4"/>
    <n v="2189754271"/>
    <s v="Mária Almenara - Encalada "/>
    <x v="36"/>
    <s v="12/08/2024"/>
    <s v="13:30"/>
    <n v="108.9"/>
    <s v="Producto diferente"/>
    <s v="Foto o descripción no coinciden"/>
    <s v="-"/>
    <n v="0"/>
    <n v="49"/>
    <s v="Pedí la torta mini María de chocolate KIDS que tiene una deco diferente para niños pero me llegó la torta  mini de chocolate simple"/>
    <x v="0"/>
    <x v="3"/>
    <x v="0"/>
  </r>
  <r>
    <x v="0"/>
    <x v="4"/>
    <n v="2190151318"/>
    <s v="Mária Almenara - Encalada "/>
    <x v="11"/>
    <s v="17/08/2024"/>
    <s v="19:35"/>
    <n v="93.9"/>
    <s v="Producto Faltante"/>
    <s v="Artículo faltante"/>
    <s v="NO"/>
    <n v="0"/>
    <n v="44.9"/>
    <s v="se olvidaron del pack de 4 porciones de torta"/>
    <x v="1"/>
    <x v="3"/>
    <x v="6"/>
  </r>
  <r>
    <x v="0"/>
    <x v="4"/>
    <n v="2190384350"/>
    <s v="Mária Almenara - Encalada "/>
    <x v="37"/>
    <s v="20/08/2024"/>
    <s v="17:03"/>
    <n v="24"/>
    <s v="Producto diferente"/>
    <s v="Sabor o producto diferente"/>
    <s v="-"/>
    <n v="0"/>
    <n v="15"/>
    <s v="Vino de sabor limón que es horrible y ahora no voy a poder comer lo que compré a pesar de que la boleta dice chocolate."/>
    <x v="0"/>
    <x v="0"/>
    <x v="18"/>
  </r>
  <r>
    <x v="0"/>
    <x v="4"/>
    <n v="2190521432"/>
    <s v="Mária Almenara - Encalada "/>
    <x v="32"/>
    <s v="22/08/2024"/>
    <s v="17:50"/>
    <n v="32"/>
    <s v="Mal estado"/>
    <s v=""/>
    <s v="-"/>
    <n v="32"/>
    <n v="0"/>
    <s v="Necesitaba los bocaditos para decorar una mesa"/>
    <x v="2"/>
    <x v="1"/>
    <x v="1"/>
  </r>
  <r>
    <x v="0"/>
    <x v="4"/>
    <n v="2190594778"/>
    <s v="Mária Almenara - Encalada "/>
    <x v="1"/>
    <s v="23/08/2024"/>
    <s v="17:01"/>
    <n v="52"/>
    <s v="Producto diferente"/>
    <s v=""/>
    <s v="-"/>
    <n v="54.79"/>
    <n v="0"/>
    <s v="Yo pagué 54.79"/>
    <x v="0"/>
    <x v="0"/>
    <x v="1"/>
  </r>
  <r>
    <x v="0"/>
    <x v="4"/>
    <n v="2190799032"/>
    <s v="Mária Almenara - Encalada "/>
    <x v="34"/>
    <s v="25/08/2024"/>
    <s v="16:17"/>
    <n v="99"/>
    <s v="Producto diferente"/>
    <s v="Foto o descripción no coinciden"/>
    <s v="-"/>
    <n v="0"/>
    <n v="99"/>
    <s v="me enviaron alfajores y una mini torta,  en vez de cheesckake de oreo"/>
    <x v="0"/>
    <x v="0"/>
    <x v="8"/>
  </r>
  <r>
    <x v="0"/>
    <x v="4"/>
    <n v="2190882879"/>
    <s v="Mária Almenara - Encalada "/>
    <x v="15"/>
    <s v="26/08/2024"/>
    <s v="17:00"/>
    <n v="32"/>
    <s v="Producto diferente"/>
    <s v="Pedido incorrecto y sin comanda"/>
    <s v="-"/>
    <n v="1.99"/>
    <n v="32"/>
    <s v=""/>
    <x v="0"/>
    <x v="0"/>
    <x v="3"/>
  </r>
  <r>
    <x v="0"/>
    <x v="4"/>
    <n v="2191062051"/>
    <s v="Mária Almenara - Encalada "/>
    <x v="38"/>
    <s v="29/08/2024"/>
    <s v="11:58"/>
    <n v="49"/>
    <s v="Producto diferente"/>
    <s v=""/>
    <s v="-"/>
    <n v="53.79"/>
    <n v="0"/>
    <s v=""/>
    <x v="0"/>
    <x v="0"/>
    <x v="0"/>
  </r>
  <r>
    <x v="0"/>
    <x v="4"/>
    <n v="2191104501"/>
    <s v="Mária Almenara - Encalada "/>
    <x v="39"/>
    <s v="29/08/2024"/>
    <s v="19:48"/>
    <n v="99"/>
    <s v="Mal estado"/>
    <s v=""/>
    <s v="-"/>
    <n v="99"/>
    <n v="0"/>
    <s v="La torta vino movida y es para un regalo"/>
    <x v="2"/>
    <x v="1"/>
    <x v="8"/>
  </r>
  <r>
    <x v="0"/>
    <x v="5"/>
    <n v="2189066699"/>
    <s v="Mária Almenara - La Molina "/>
    <x v="40"/>
    <s v="03/08/2024"/>
    <s v="21:01"/>
    <n v="60"/>
    <s v="Mal estado"/>
    <s v=""/>
    <s v="-"/>
    <n v="18"/>
    <n v="0"/>
    <s v="normalmente pido alfajores, si ven en el historial de pedidos. algunos me llegan en perfectas condiciones otros rotos y revueltos. Con visita no hay mucho que hacer, solo servir lo fañado"/>
    <x v="2"/>
    <x v="1"/>
    <x v="5"/>
  </r>
  <r>
    <x v="0"/>
    <x v="5"/>
    <n v="2189094936"/>
    <s v="Mária Almenara - La Molina "/>
    <x v="24"/>
    <s v="04/08/2024"/>
    <s v="10:55"/>
    <n v="128"/>
    <s v="Producto Faltante"/>
    <s v="Artículo faltante"/>
    <s v="NO"/>
    <n v="0"/>
    <n v="8"/>
    <s v="Pedí 2 galletas de chocochip, solo mandaron 1"/>
    <x v="1"/>
    <x v="0"/>
    <x v="4"/>
  </r>
  <r>
    <x v="0"/>
    <x v="5"/>
    <n v="2189133911"/>
    <s v="Mária Almenara - La Molina "/>
    <x v="13"/>
    <s v="04/08/2024"/>
    <s v="16:32"/>
    <n v="49"/>
    <s v="Producto diferente"/>
    <s v="Sabor o producto diferente"/>
    <s v="-"/>
    <n v="0"/>
    <n v="49"/>
    <s v="Tenía que venir la base de masa y vino de merengue esto no es lo que pedí"/>
    <x v="0"/>
    <x v="0"/>
    <x v="0"/>
  </r>
  <r>
    <x v="0"/>
    <x v="5"/>
    <n v="2189413677"/>
    <s v="Mária Almenara - La Molina "/>
    <x v="41"/>
    <s v="08/08/2024"/>
    <s v="13:07"/>
    <n v="85"/>
    <s v="Producto Faltante"/>
    <s v="Artículo faltante"/>
    <s v="NO"/>
    <n v="0"/>
    <n v="42.5"/>
    <s v="no llegaron las galletas, se supone que es un pedido para cumpleaños y solo me llego la caja y el topper"/>
    <x v="1"/>
    <x v="0"/>
    <x v="6"/>
  </r>
  <r>
    <x v="0"/>
    <x v="5"/>
    <n v="2189536897"/>
    <s v="Mária Almenara - La Molina "/>
    <x v="4"/>
    <s v="09/08/2024"/>
    <s v="21:51"/>
    <n v="49"/>
    <s v="Mal estado"/>
    <s v="Sabor quemado, crudo, preparación distinta"/>
    <s v="-"/>
    <n v="0"/>
    <n v="49"/>
    <s v="sabía extraño como crudo"/>
    <x v="3"/>
    <x v="7"/>
    <x v="0"/>
  </r>
  <r>
    <x v="0"/>
    <x v="5"/>
    <n v="2189673259"/>
    <s v="Mária Almenara - La Molina "/>
    <x v="42"/>
    <s v="11/08/2024"/>
    <s v="14:12"/>
    <n v="47"/>
    <s v="Mal estado"/>
    <s v=""/>
    <s v="-"/>
    <n v="22.99"/>
    <n v="24.01"/>
    <s v="The salad was completely wrong, missing almost 80% of the ingredients, the juice has a weird thing on the inside and the dressing were spilled out, also the dressing was incorrect."/>
    <x v="2"/>
    <x v="1"/>
    <x v="6"/>
  </r>
  <r>
    <x v="0"/>
    <x v="5"/>
    <n v="2190010907"/>
    <s v="Mária Almenara - La Molina "/>
    <x v="43"/>
    <s v="16/08/2024"/>
    <s v="11:50"/>
    <n v="29"/>
    <s v="Producto Faltante"/>
    <s v=""/>
    <s v="-"/>
    <n v="14.5"/>
    <n v="0"/>
    <s v="la ensalada vino sin queso, sin vinagreta y sin el seguro del pega pega que siempre te envían"/>
    <x v="1"/>
    <x v="0"/>
    <x v="19"/>
  </r>
  <r>
    <x v="0"/>
    <x v="5"/>
    <n v="2190036958"/>
    <s v="Mária Almenara - La Molina "/>
    <x v="44"/>
    <s v="16/08/2024"/>
    <s v="16:38"/>
    <n v="95"/>
    <s v="Producto Faltante"/>
    <s v="Artículo faltante"/>
    <s v="NO"/>
    <n v="0"/>
    <n v="47.5"/>
    <s v="No tenía el cartelito que pedí que diga FELIZ DÍA"/>
    <x v="1"/>
    <x v="0"/>
    <x v="13"/>
  </r>
  <r>
    <x v="0"/>
    <x v="5"/>
    <n v="2190055295"/>
    <s v="Mária Almenara - La Molina "/>
    <x v="9"/>
    <s v="16/08/2024"/>
    <s v="19:35"/>
    <n v="29.9"/>
    <s v="Mal estado"/>
    <s v=""/>
    <s v="-"/>
    <n v="29.9"/>
    <n v="0"/>
    <s v="los alfajores llegaron desarmados"/>
    <x v="2"/>
    <x v="1"/>
    <x v="5"/>
  </r>
  <r>
    <x v="0"/>
    <x v="5"/>
    <n v="2190119360"/>
    <s v="Mária Almenara - La Molina "/>
    <x v="33"/>
    <s v="17/08/2024"/>
    <s v="14:37"/>
    <n v="56.9"/>
    <s v="Producto Faltante"/>
    <s v="Artículo faltante"/>
    <s v="NO"/>
    <n v="0"/>
    <n v="24.9"/>
    <s v="Pido todas las semana a Ma. Almenara… hoy perdí como siempre do porciones de la misma torta de siempre y un paquete de galletas de  Cramberries.. las galletas no llegaron."/>
    <x v="1"/>
    <x v="0"/>
    <x v="16"/>
  </r>
  <r>
    <x v="0"/>
    <x v="5"/>
    <n v="2190190206"/>
    <s v="Mária Almenara - La Molina "/>
    <x v="5"/>
    <s v="18/08/2024"/>
    <s v="08:23"/>
    <n v="49"/>
    <s v="Producto diferente"/>
    <s v="Foto o descripción no coinciden"/>
    <s v="-"/>
    <n v="0"/>
    <n v="49"/>
    <s v="We received the order and was all moved and in disorder . It was a gift and it’s not nice to receive an order like this"/>
    <x v="0"/>
    <x v="0"/>
    <x v="0"/>
  </r>
  <r>
    <x v="0"/>
    <x v="5"/>
    <n v="2190426489"/>
    <s v="Mária Almenara - La Molina "/>
    <x v="43"/>
    <s v="21/08/2024"/>
    <s v="11:53"/>
    <n v="29"/>
    <s v="Producto Faltante"/>
    <s v="Artículo faltante"/>
    <s v="NO"/>
    <n v="0"/>
    <n v="0"/>
    <s v="una vez más llego el producto sin aliño y tocino"/>
    <x v="1"/>
    <x v="8"/>
    <x v="19"/>
  </r>
  <r>
    <x v="0"/>
    <x v="5"/>
    <n v="2190992231"/>
    <s v="Mária Almenara - La Molina "/>
    <x v="43"/>
    <s v="28/08/2024"/>
    <s v="11:48"/>
    <n v="44"/>
    <s v="Producto Faltante"/>
    <s v="Artículo faltante"/>
    <s v="NO"/>
    <n v="0"/>
    <n v="14.5"/>
    <s v="una vez más falto ingredientes a la ensalada, como tocino y la salsa"/>
    <x v="1"/>
    <x v="8"/>
    <x v="19"/>
  </r>
  <r>
    <x v="0"/>
    <x v="5"/>
    <n v="2191157442"/>
    <s v="Mária Almenara - La Molina "/>
    <x v="34"/>
    <s v="30/08/2024"/>
    <s v="13:25"/>
    <n v="111"/>
    <s v="Producto Faltante"/>
    <s v="Artículo faltante"/>
    <s v="NO"/>
    <n v="0"/>
    <n v="99"/>
    <s v="El cheesecake de Oreo no llegó, yo pedi la porción grande el cheesecake completo y me trajo Erin laPorción personal chiquita"/>
    <x v="1"/>
    <x v="0"/>
    <x v="8"/>
  </r>
  <r>
    <x v="0"/>
    <x v="5"/>
    <n v="2191296843"/>
    <s v="Mária Almenara - La Molina "/>
    <x v="18"/>
    <s v="31/08/2024"/>
    <s v="20:13"/>
    <n v="139"/>
    <s v="Mal estado"/>
    <s v=""/>
    <s v="-"/>
    <n v="45"/>
    <n v="0"/>
    <s v="Hola! El pie llegó derrumbado y chancado:("/>
    <x v="2"/>
    <x v="1"/>
    <x v="11"/>
  </r>
  <r>
    <x v="0"/>
    <x v="6"/>
    <n v="2189025966"/>
    <s v="Mária Almenara - San Miguel"/>
    <x v="20"/>
    <s v="03/08/2024"/>
    <s v="15:02"/>
    <n v="32"/>
    <s v="Mal estado"/>
    <s v=""/>
    <s v="-"/>
    <n v="4.8"/>
    <n v="0"/>
    <s v="vino la caja y el pastel aplastado"/>
    <x v="2"/>
    <x v="1"/>
    <x v="3"/>
  </r>
  <r>
    <x v="0"/>
    <x v="6"/>
    <n v="2189041270"/>
    <s v="Mária Almenara - San Miguel"/>
    <x v="19"/>
    <s v="03/08/2024"/>
    <s v="17:55"/>
    <n v="16"/>
    <s v="Mal estado"/>
    <s v=""/>
    <s v="-"/>
    <n v="16"/>
    <n v="0"/>
    <s v="vino roto en trozos y movido"/>
    <x v="2"/>
    <x v="1"/>
    <x v="3"/>
  </r>
  <r>
    <x v="0"/>
    <x v="6"/>
    <n v="2189099977"/>
    <s v="Mária Almenara - San Miguel"/>
    <x v="35"/>
    <s v="04/08/2024"/>
    <s v="12:16"/>
    <n v="18"/>
    <s v="Producto Faltante"/>
    <s v="Artículo faltante"/>
    <s v="NO"/>
    <n v="0"/>
    <n v="9"/>
    <s v="Los acompañamientos no llegaron, faltó la miel de maple  y el chantillí que son importantes para el postre"/>
    <x v="1"/>
    <x v="8"/>
    <x v="17"/>
  </r>
  <r>
    <x v="0"/>
    <x v="6"/>
    <n v="2189167458"/>
    <s v="Mária Almenara - San Miguel"/>
    <x v="45"/>
    <s v="04/08/2024"/>
    <s v="20:57"/>
    <n v="49"/>
    <s v="Mal estado"/>
    <s v="Foto o descripción no coinciden"/>
    <s v="-"/>
    <n v="0"/>
    <n v="49"/>
    <s v="Llego así golpeada y no vino con vela"/>
    <x v="2"/>
    <x v="1"/>
    <x v="0"/>
  </r>
  <r>
    <x v="0"/>
    <x v="6"/>
    <n v="2189204633"/>
    <s v="Mária Almenara - San Miguel"/>
    <x v="46"/>
    <s v="05/08/2024"/>
    <s v="14:42"/>
    <n v="99"/>
    <s v="Mal estado"/>
    <s v=""/>
    <s v="-"/>
    <n v="0"/>
    <n v="0"/>
    <s v="La torta llegó hacia un lado de la caja y además rota. Por lo que parece que el problema fue durante el traslado de la torta. Además, el motorizado entregó otro pedido antes de camino a entregar el mío."/>
    <x v="2"/>
    <x v="1"/>
    <x v="13"/>
  </r>
  <r>
    <x v="0"/>
    <x v="6"/>
    <n v="2189282967"/>
    <s v="Mária Almenara - San Miguel"/>
    <x v="9"/>
    <s v="06/08/2024"/>
    <s v="14:51"/>
    <n v="29.9"/>
    <s v="Producto diferente"/>
    <s v=""/>
    <s v="-"/>
    <n v="38.19"/>
    <n v="0"/>
    <s v=""/>
    <x v="0"/>
    <x v="0"/>
    <x v="5"/>
  </r>
  <r>
    <x v="0"/>
    <x v="6"/>
    <n v="2189500967"/>
    <s v="Mária Almenara - San Miguel"/>
    <x v="18"/>
    <s v="09/08/2024"/>
    <s v="17:01"/>
    <n v="90"/>
    <s v="Mal estado"/>
    <s v=""/>
    <s v="-"/>
    <n v="45"/>
    <n v="0"/>
    <s v="El postre llego roto, al sacarlo de la base se desmoronó"/>
    <x v="2"/>
    <x v="1"/>
    <x v="11"/>
  </r>
  <r>
    <x v="0"/>
    <x v="6"/>
    <n v="2189503950"/>
    <s v="Mária Almenara - San Miguel"/>
    <x v="8"/>
    <s v="09/08/2024"/>
    <s v="17:44"/>
    <n v="91"/>
    <s v="Producto Faltante"/>
    <s v="Artículo faltante"/>
    <s v="NO"/>
    <n v="0"/>
    <n v="9"/>
    <s v="no llego una galleta"/>
    <x v="1"/>
    <x v="0"/>
    <x v="4"/>
  </r>
  <r>
    <x v="0"/>
    <x v="6"/>
    <n v="2189505387"/>
    <s v="Mária Almenara - San Miguel"/>
    <x v="19"/>
    <s v="09/08/2024"/>
    <s v="18:01"/>
    <n v="57"/>
    <s v="Producto Faltante"/>
    <s v="Artículo faltante"/>
    <s v="NO"/>
    <n v="0"/>
    <n v="16"/>
    <s v="mi pedido es 2 tortas de chocolate, una tarta tres leches y un kele de limón, y al abrir el paquete solo hay una tarta tres leches, un keke de limón y una tarta de chocolate, faltando una de mi pedido"/>
    <x v="1"/>
    <x v="0"/>
    <x v="3"/>
  </r>
  <r>
    <x v="0"/>
    <x v="6"/>
    <n v="2189508621"/>
    <s v="Mária Almenara - San Miguel"/>
    <x v="19"/>
    <s v="09/08/2024"/>
    <s v="18:36"/>
    <n v="63"/>
    <s v="Producto Faltante"/>
    <s v="Artículo faltante"/>
    <s v="NO"/>
    <n v="0"/>
    <n v="16"/>
    <s v="Falta la bolsa de otra torta"/>
    <x v="1"/>
    <x v="0"/>
    <x v="3"/>
  </r>
  <r>
    <x v="0"/>
    <x v="6"/>
    <n v="2189707069"/>
    <s v="Mária Almenara - San Miguel"/>
    <x v="47"/>
    <s v="11/08/2024"/>
    <s v="18:56"/>
    <n v="16"/>
    <s v="Mal estado"/>
    <s v=""/>
    <s v="-"/>
    <n v="0"/>
    <n v="0"/>
    <s v="Llego aplastado y roto"/>
    <x v="2"/>
    <x v="1"/>
    <x v="3"/>
  </r>
  <r>
    <x v="0"/>
    <x v="6"/>
    <n v="2189728266"/>
    <s v="Mária Almenara - San Miguel"/>
    <x v="48"/>
    <s v="11/08/2024"/>
    <s v="21:27"/>
    <n v="21.9"/>
    <s v="Mal estado"/>
    <s v=""/>
    <s v="-"/>
    <n v="0"/>
    <n v="0"/>
    <s v="Tapa de la bebida rota, se derramo todo mojando incluso el keke"/>
    <x v="3"/>
    <x v="0"/>
    <x v="12"/>
  </r>
  <r>
    <x v="0"/>
    <x v="6"/>
    <n v="2189912363"/>
    <s v="Mária Almenara - San Miguel"/>
    <x v="6"/>
    <s v="14/08/2024"/>
    <s v="20:08"/>
    <n v="25"/>
    <s v="Mal estado"/>
    <s v=""/>
    <s v="-"/>
    <n v="16"/>
    <n v="0"/>
    <s v="Al abrir la porción de cheesecake de maracuya se verificó que llegó aplastada"/>
    <x v="2"/>
    <x v="1"/>
    <x v="3"/>
  </r>
  <r>
    <x v="0"/>
    <x v="6"/>
    <n v="2189919051"/>
    <s v="Mária Almenara - San Miguel"/>
    <x v="25"/>
    <s v="14/08/2024"/>
    <s v="21:04"/>
    <n v="16"/>
    <s v="Mal estado"/>
    <s v=""/>
    <s v="-"/>
    <n v="16"/>
    <n v="0"/>
    <s v="El pie de limon llegó destruido"/>
    <x v="2"/>
    <x v="1"/>
    <x v="3"/>
  </r>
  <r>
    <x v="0"/>
    <x v="6"/>
    <n v="2189955536"/>
    <s v="Mária Almenara - San Miguel"/>
    <x v="49"/>
    <s v="15/08/2024"/>
    <s v="15:08"/>
    <n v="96"/>
    <s v="Producto Faltante"/>
    <s v="Artículo faltante"/>
    <s v="NO"/>
    <n v="0"/>
    <n v="32"/>
    <s v="Pedí 6 postres y solo llegaron 4"/>
    <x v="1"/>
    <x v="0"/>
    <x v="3"/>
  </r>
  <r>
    <x v="0"/>
    <x v="6"/>
    <n v="2189993958"/>
    <s v="Mária Almenara - San Miguel"/>
    <x v="21"/>
    <s v="15/08/2024"/>
    <s v="21:56"/>
    <n v="129"/>
    <s v="Producto Faltante"/>
    <s v="Artículo faltante"/>
    <s v="NO"/>
    <n v="0"/>
    <n v="80"/>
    <s v="Yo pedí 5 pedazos de tres leches clásica, y solo ha llegado 1, ¿cómo es eso posible? Si no tenían, me pudieron haber informado. Ahí se han ido 122 soles que pudieron ser invertido en lo que es el producto en sí. Qué mala experiencia, es la primera que tengo con esta tienda."/>
    <x v="1"/>
    <x v="0"/>
    <x v="3"/>
  </r>
  <r>
    <x v="0"/>
    <x v="6"/>
    <n v="2190103010"/>
    <s v="Mária Almenara - San Miguel"/>
    <x v="14"/>
    <s v="17/08/2024"/>
    <s v="12:30"/>
    <n v="99"/>
    <s v="Mal estado"/>
    <s v=""/>
    <s v="-"/>
    <n v="69.3"/>
    <n v="0"/>
    <s v="Está aplastada una parte es una torta para un cumpleaños aparte q le dije q le pusieran feliz cumpleaños y tampoco veo eso"/>
    <x v="2"/>
    <x v="1"/>
    <x v="8"/>
  </r>
  <r>
    <x v="0"/>
    <x v="6"/>
    <n v="2190140210"/>
    <s v="Mária Almenara - San Miguel"/>
    <x v="50"/>
    <s v="17/08/2024"/>
    <s v="18:15"/>
    <n v="32"/>
    <s v="Producto Faltante"/>
    <s v=""/>
    <s v="-"/>
    <n v="0"/>
    <n v="0"/>
    <s v="No llego"/>
    <x v="1"/>
    <x v="0"/>
    <x v="3"/>
  </r>
  <r>
    <x v="0"/>
    <x v="6"/>
    <n v="2190167561"/>
    <s v="Mária Almenara - San Miguel"/>
    <x v="19"/>
    <s v="17/08/2024"/>
    <s v="21:07"/>
    <n v="16"/>
    <s v="Mal estado"/>
    <s v=""/>
    <s v="-"/>
    <n v="16"/>
    <n v="0"/>
    <s v="Dentro de la torta ha venido u. Pedazo de papel"/>
    <x v="3"/>
    <x v="2"/>
    <x v="3"/>
  </r>
  <r>
    <x v="0"/>
    <x v="6"/>
    <n v="2190384159"/>
    <s v="Mária Almenara - San Miguel"/>
    <x v="51"/>
    <s v="20/08/2024"/>
    <s v="17:00"/>
    <n v="64"/>
    <s v="Producto diferente"/>
    <s v="Sabor o producto diferente"/>
    <s v="-"/>
    <n v="0"/>
    <n v="16"/>
    <s v="Pedí una tartaleta de frutos rojos y me enviaron un cheesecake de maracuya"/>
    <x v="0"/>
    <x v="0"/>
    <x v="20"/>
  </r>
  <r>
    <x v="0"/>
    <x v="6"/>
    <n v="2190391938"/>
    <s v="Mária Almenara - San Miguel"/>
    <x v="52"/>
    <s v="20/08/2024"/>
    <s v="18:49"/>
    <n v="67"/>
    <s v="Mal estado"/>
    <s v="Sabor quemado, crudo, preparación distinta"/>
    <s v="-"/>
    <n v="0"/>
    <n v="16"/>
    <s v="Me encontre restos de cascara de huevo mientras lo comia 🥲"/>
    <x v="3"/>
    <x v="6"/>
    <x v="3"/>
  </r>
  <r>
    <x v="0"/>
    <x v="6"/>
    <n v="2190503959"/>
    <s v="Mária Almenara - San Miguel"/>
    <x v="46"/>
    <s v="22/08/2024"/>
    <s v="13:36"/>
    <n v="99"/>
    <s v="Mal estado"/>
    <s v=""/>
    <s v="-"/>
    <n v="0"/>
    <n v="0"/>
    <s v="Llego de otro sabor y en mal estado"/>
    <x v="2"/>
    <x v="1"/>
    <x v="13"/>
  </r>
  <r>
    <x v="0"/>
    <x v="6"/>
    <n v="2190521889"/>
    <s v="Mária Almenara - San Miguel"/>
    <x v="19"/>
    <s v="22/08/2024"/>
    <s v="17:56"/>
    <n v="48"/>
    <s v="Producto Faltante"/>
    <s v="Artículo faltante"/>
    <s v="NO"/>
    <n v="0"/>
    <n v="16"/>
    <s v="Hice un pedido con 3 productos: 2 tortas de chocolate y 1 chesscake de frutos rojos. Llegó el chesscake y solo 1 torta de chocolate. Falta una torta de chocolate adicional"/>
    <x v="1"/>
    <x v="0"/>
    <x v="3"/>
  </r>
  <r>
    <x v="0"/>
    <x v="6"/>
    <n v="2190671093"/>
    <s v="Mária Almenara - San Miguel"/>
    <x v="9"/>
    <s v="24/08/2024"/>
    <s v="13:48"/>
    <n v="29.9"/>
    <s v="Mal estado"/>
    <s v=""/>
    <s v="-"/>
    <n v="8.9700000000000006"/>
    <n v="0"/>
    <s v="Los alfajores vinieron rotos y uno encima de otro con el azúcar en polvo pegado a la tapa"/>
    <x v="2"/>
    <x v="1"/>
    <x v="5"/>
  </r>
  <r>
    <x v="0"/>
    <x v="6"/>
    <n v="2190906645"/>
    <s v="Mária Almenara - San Miguel"/>
    <x v="19"/>
    <s v="26/08/2024"/>
    <s v="21:12"/>
    <n v="32"/>
    <s v="Producto Faltante"/>
    <s v="Artículo faltante"/>
    <s v="NO"/>
    <n v="0"/>
    <n v="0"/>
    <s v="Pedido incompleto"/>
    <x v="1"/>
    <x v="0"/>
    <x v="3"/>
  </r>
  <r>
    <x v="0"/>
    <x v="6"/>
    <n v="2191077310"/>
    <s v="Mária Almenara - San Miguel"/>
    <x v="46"/>
    <s v="29/08/2024"/>
    <s v="14:44"/>
    <n v="99"/>
    <s v="Producto diferente"/>
    <s v=""/>
    <s v="-"/>
    <n v="105.49"/>
    <n v="0"/>
    <s v="Tayli comprendo la situación te pido disculpa por este inconveniente, por lo mismo se le hizo un reporte al repartidor por la situación, por el momento valido que esta bloqueado, hasta que pueda reportarse a su base y podamos tomar las medidas correctivas."/>
    <x v="0"/>
    <x v="0"/>
    <x v="13"/>
  </r>
  <r>
    <x v="0"/>
    <x v="6"/>
    <n v="2191160162"/>
    <s v="Mária Almenara - San Miguel"/>
    <x v="53"/>
    <s v="30/08/2024"/>
    <s v="13:43"/>
    <n v="49"/>
    <s v="Producto diferente"/>
    <s v=""/>
    <s v="-"/>
    <n v="58.39"/>
    <n v="0"/>
    <s v="Producto Diferente"/>
    <x v="0"/>
    <x v="0"/>
    <x v="0"/>
  </r>
  <r>
    <x v="0"/>
    <x v="6"/>
    <n v="2191311782"/>
    <s v="Mária Almenara - San Miguel"/>
    <x v="54"/>
    <s v="31/08/2024"/>
    <s v="21:51"/>
    <n v="50"/>
    <s v="Mal estado"/>
    <s v=""/>
    <s v="-"/>
    <n v="34.950000000000003"/>
    <n v="0"/>
    <s v="tanto el pie de Limón como el alfajor vinieron destrozados ,parecen masticados"/>
    <x v="2"/>
    <x v="1"/>
    <x v="21"/>
  </r>
  <r>
    <x v="0"/>
    <x v="7"/>
    <n v="2188865432"/>
    <s v="Mária Almenara Camacho"/>
    <x v="55"/>
    <s v="01/08/2024"/>
    <s v="14:12"/>
    <n v="27"/>
    <s v="Producto Faltante"/>
    <s v="Artículo faltante"/>
    <s v="NO"/>
    <n v="0"/>
    <n v="9"/>
    <s v="Buenas tardes, pedí dos queques de plátano y una de manzana sin embargo solo llego a los dos"/>
    <x v="1"/>
    <x v="0"/>
    <x v="3"/>
  </r>
  <r>
    <x v="0"/>
    <x v="7"/>
    <n v="2188940965"/>
    <s v="Mária Almenara Camacho"/>
    <x v="1"/>
    <s v="02/08/2024"/>
    <s v="14:56"/>
    <n v="52"/>
    <s v="Mal estado"/>
    <s v="Mal empaquetado"/>
    <s v="-"/>
    <n v="26"/>
    <n v="26"/>
    <s v="Todos los postres llegaron aplastados"/>
    <x v="2"/>
    <x v="1"/>
    <x v="1"/>
  </r>
  <r>
    <x v="0"/>
    <x v="7"/>
    <n v="2188941095"/>
    <s v="Mária Almenara Camacho"/>
    <x v="19"/>
    <s v="02/08/2024"/>
    <s v="14:58"/>
    <n v="16"/>
    <s v="Producto diferente"/>
    <s v=""/>
    <s v="-"/>
    <n v="19.5"/>
    <n v="0"/>
    <s v="Producto Diferente"/>
    <x v="0"/>
    <x v="0"/>
    <x v="3"/>
  </r>
  <r>
    <x v="0"/>
    <x v="7"/>
    <n v="2189163116"/>
    <s v="Mária Almenara Camacho"/>
    <x v="56"/>
    <s v="04/08/2024"/>
    <s v="20:26"/>
    <n v="122.9"/>
    <s v="Producto Faltante"/>
    <s v="Artículo faltante"/>
    <s v="NO"/>
    <n v="0"/>
    <n v="16"/>
    <s v="No ha llegado laPorción de CheeseCake"/>
    <x v="1"/>
    <x v="0"/>
    <x v="3"/>
  </r>
  <r>
    <x v="0"/>
    <x v="7"/>
    <n v="2189513456"/>
    <s v="Mária Almenara Camacho"/>
    <x v="20"/>
    <s v="09/08/2024"/>
    <s v="19:17"/>
    <n v="60.9"/>
    <s v="Mala atencion"/>
    <s v=""/>
    <s v="-"/>
    <n v="8"/>
    <n v="0"/>
    <s v="perdón el seguro sí estaba, la porción es muy pequeña a lo que suelo pedir y comer y también comparada con las otras porciones"/>
    <x v="5"/>
    <x v="0"/>
    <x v="3"/>
  </r>
  <r>
    <x v="0"/>
    <x v="7"/>
    <n v="2189666566"/>
    <s v="Mária Almenara Camacho"/>
    <x v="11"/>
    <s v="11/08/2024"/>
    <s v="13:31"/>
    <n v="105.8"/>
    <s v="Producto Faltante"/>
    <s v="Artículo faltante"/>
    <s v="NO"/>
    <n v="0"/>
    <n v="44.9"/>
    <s v="Yo pedí dos cajas (cada caja contenía 4 pasteles) y una bolsa (con un pastel), pero solo entregó una caja y la bolsa, falta una caja"/>
    <x v="1"/>
    <x v="3"/>
    <x v="6"/>
  </r>
  <r>
    <x v="0"/>
    <x v="7"/>
    <n v="2189720371"/>
    <s v="Mária Almenara Camacho"/>
    <x v="57"/>
    <s v="11/08/2024"/>
    <s v="20:25"/>
    <n v="61.9"/>
    <s v="Mal estado"/>
    <s v=""/>
    <s v="-"/>
    <n v="12"/>
    <n v="0"/>
    <s v="La bruselina llego volteada"/>
    <x v="2"/>
    <x v="1"/>
    <x v="3"/>
  </r>
  <r>
    <x v="0"/>
    <x v="7"/>
    <n v="2189727467"/>
    <s v="Mária Almenara Camacho"/>
    <x v="58"/>
    <s v="11/08/2024"/>
    <s v="21:20"/>
    <n v="9"/>
    <s v="Producto diferente"/>
    <s v="Sabor o producto diferente"/>
    <s v="-"/>
    <n v="-9"/>
    <n v="9"/>
    <s v="El sabor no es el solicitado"/>
    <x v="0"/>
    <x v="0"/>
    <x v="22"/>
  </r>
  <r>
    <x v="0"/>
    <x v="7"/>
    <n v="2190579477"/>
    <s v="Mária Almenara Camacho"/>
    <x v="13"/>
    <s v="23/08/2024"/>
    <s v="13:48"/>
    <n v="49"/>
    <s v="Mal estado"/>
    <s v="Sabor quemado, crudo, preparación distinta"/>
    <s v="-"/>
    <n v="52.49"/>
    <n v="0"/>
    <s v="Dios, mi problema no es ese. Quiero hablar con un asesor"/>
    <x v="3"/>
    <x v="4"/>
    <x v="0"/>
  </r>
  <r>
    <x v="0"/>
    <x v="7"/>
    <n v="2190690203"/>
    <s v="Mária Almenara Camacho"/>
    <x v="14"/>
    <s v="24/08/2024"/>
    <s v="16:41"/>
    <n v="99"/>
    <s v="Mal estado"/>
    <s v=""/>
    <s v="-"/>
    <n v="0"/>
    <n v="0"/>
    <s v="La torta está en malas condiciones, está derramada"/>
    <x v="2"/>
    <x v="1"/>
    <x v="8"/>
  </r>
  <r>
    <x v="0"/>
    <x v="7"/>
    <n v="2190788607"/>
    <s v="Mária Almenara Camacho"/>
    <x v="59"/>
    <s v="25/08/2024"/>
    <s v="14:55"/>
    <n v="49"/>
    <s v="Mal estado"/>
    <s v=""/>
    <s v="-"/>
    <n v="0"/>
    <n v="0"/>
    <s v="La torta esta chorreada se ha ido para un lado y se ha manchado todo"/>
    <x v="2"/>
    <x v="1"/>
    <x v="0"/>
  </r>
  <r>
    <x v="0"/>
    <x v="7"/>
    <n v="2190890935"/>
    <s v="Mária Almenara Camacho"/>
    <x v="45"/>
    <s v="26/08/2024"/>
    <s v="18:49"/>
    <n v="49"/>
    <s v="Producto diferente"/>
    <s v="Pedido incorrecto y sin comanda"/>
    <s v="-"/>
    <n v="4.9800000000000004"/>
    <n v="49"/>
    <s v=""/>
    <x v="0"/>
    <x v="0"/>
    <x v="0"/>
  </r>
  <r>
    <x v="0"/>
    <x v="7"/>
    <n v="2190968159"/>
    <s v="Mária Almenara Camacho"/>
    <x v="4"/>
    <s v="27/08/2024"/>
    <s v="20:27"/>
    <n v="49"/>
    <s v="Mal estado"/>
    <s v=""/>
    <s v="-"/>
    <n v="49"/>
    <n v="0"/>
    <s v="Es para cumpleaños de un personal de mi equipo de trabajo y llego arrimada a un lado, aplastada y la decoración del medio corrida a una esquina. Se puede ver que la crema tampoco es consistente, parece ya cuajada por cómo se aplastó."/>
    <x v="2"/>
    <x v="1"/>
    <x v="0"/>
  </r>
  <r>
    <x v="0"/>
    <x v="8"/>
    <n v="2188971988"/>
    <s v="Mária Almenara Precursores"/>
    <x v="52"/>
    <s v="02/08/2024"/>
    <s v="20:23"/>
    <n v="73"/>
    <s v="Producto Faltante"/>
    <s v=""/>
    <s v="-"/>
    <n v="16"/>
    <n v="0"/>
    <s v="no llegó la porción de cheesecake de nutella"/>
    <x v="1"/>
    <x v="0"/>
    <x v="3"/>
  </r>
  <r>
    <x v="0"/>
    <x v="8"/>
    <n v="2189186341"/>
    <s v="Mária Almenara Precursores"/>
    <x v="14"/>
    <s v="05/08/2024"/>
    <s v="10:24"/>
    <n v="99"/>
    <s v="Mal estado"/>
    <s v=""/>
    <s v="-"/>
    <n v="99"/>
    <n v="0"/>
    <s v="Buenaa tardes, cuando el repartidor saco la caja de su mochila estaba al revés y le dije la trajiste volteada y me dijo nono y ak abrir me doy con la sorpresa que esta toda desparramada"/>
    <x v="2"/>
    <x v="1"/>
    <x v="8"/>
  </r>
  <r>
    <x v="0"/>
    <x v="8"/>
    <n v="2189288932"/>
    <s v="Mária Almenara Precursores"/>
    <x v="60"/>
    <s v="06/08/2024"/>
    <s v="15:52"/>
    <n v="49"/>
    <s v="Producto Faltante"/>
    <s v="Artículo faltante"/>
    <s v="NO"/>
    <n v="0"/>
    <n v="9"/>
    <s v="No me entregaron el alfajor"/>
    <x v="1"/>
    <x v="0"/>
    <x v="5"/>
  </r>
  <r>
    <x v="0"/>
    <x v="8"/>
    <n v="2189326102"/>
    <s v="Mária Almenara Precursores"/>
    <x v="61"/>
    <s v="06/08/2024"/>
    <s v="21:28"/>
    <n v="84"/>
    <s v="Producto Faltante"/>
    <s v="Artículo faltante"/>
    <s v="NO"/>
    <n v="0"/>
    <n v="0"/>
    <s v="Pedimos 3 cosas, solo llegó una. Llegó el “love box” como muestra la foto  de la caja entregada. Falta la torta de chocolate y  la bruselina"/>
    <x v="1"/>
    <x v="0"/>
    <x v="3"/>
  </r>
  <r>
    <x v="0"/>
    <x v="8"/>
    <n v="2189424544"/>
    <s v="Mária Almenara Precursores"/>
    <x v="47"/>
    <s v="08/08/2024"/>
    <s v="15:29"/>
    <n v="16"/>
    <s v="Producto diferente"/>
    <s v="Sabor o producto diferente"/>
    <s v="-"/>
    <n v="0"/>
    <n v="16"/>
    <s v="pedí bruselina de vainilla y me enviaron alfajores"/>
    <x v="0"/>
    <x v="0"/>
    <x v="3"/>
  </r>
  <r>
    <x v="0"/>
    <x v="8"/>
    <n v="2189697340"/>
    <s v="Mária Almenara Precursores"/>
    <x v="1"/>
    <s v="11/08/2024"/>
    <s v="17:36"/>
    <n v="52"/>
    <s v="Mal estado"/>
    <s v=""/>
    <s v="-"/>
    <n v="65"/>
    <n v="0"/>
    <s v="Abrí la caja y todos los bocaditos estaban desparramados"/>
    <x v="2"/>
    <x v="1"/>
    <x v="1"/>
  </r>
  <r>
    <x v="0"/>
    <x v="8"/>
    <n v="2189869844"/>
    <s v="Mária Almenara Precursores"/>
    <x v="3"/>
    <s v="14/08/2024"/>
    <s v="11:17"/>
    <n v="16"/>
    <s v="Producto diferente"/>
    <s v=""/>
    <s v="-"/>
    <n v="0"/>
    <n v="16"/>
    <s v="![alt image](https://cdn.kustomerhostedcontent.com/media/5d2f98fec7a28e001a2cfe04/2019766e0dd530071bb130247108bf09.png)"/>
    <x v="0"/>
    <x v="0"/>
    <x v="3"/>
  </r>
  <r>
    <x v="0"/>
    <x v="8"/>
    <n v="2190120235"/>
    <s v="Mária Almenara Precursores"/>
    <x v="38"/>
    <s v="17/08/2024"/>
    <s v="14:44"/>
    <n v="49"/>
    <s v="Producto diferente"/>
    <s v="Sabor o producto diferente"/>
    <s v="-"/>
    <n v="0"/>
    <n v="49"/>
    <s v="El merengado de Chirimoya casi no contenía chirimoya"/>
    <x v="0"/>
    <x v="0"/>
    <x v="0"/>
  </r>
  <r>
    <x v="0"/>
    <x v="8"/>
    <n v="2190275484"/>
    <s v="Mária Almenara Precursores"/>
    <x v="29"/>
    <s v="18/08/2024"/>
    <s v="20:46"/>
    <n v="46"/>
    <s v="Producto diferente"/>
    <s v="Foto o descripción no coinciden"/>
    <s v="-"/>
    <n v="0"/>
    <n v="20"/>
    <s v="pedi 2 empanadas de carne y me enviaron cheeskakes...."/>
    <x v="0"/>
    <x v="0"/>
    <x v="14"/>
  </r>
  <r>
    <x v="0"/>
    <x v="8"/>
    <n v="2190530375"/>
    <s v="Mária Almenara Precursores"/>
    <x v="19"/>
    <s v="22/08/2024"/>
    <s v="19:22"/>
    <n v="115"/>
    <s v="Producto Faltante"/>
    <s v="Artículo faltante"/>
    <s v="NO"/>
    <n v="0"/>
    <n v="16"/>
    <s v="No llegó la torta de chocolate, pareciera que el restaurante no lo colocó"/>
    <x v="1"/>
    <x v="0"/>
    <x v="3"/>
  </r>
  <r>
    <x v="0"/>
    <x v="8"/>
    <n v="2190573541"/>
    <s v="Mária Almenara Precursores"/>
    <x v="7"/>
    <s v="23/08/2024"/>
    <s v="12:53"/>
    <n v="16"/>
    <s v="Mal estado"/>
    <s v=""/>
    <s v="-"/>
    <n v="0"/>
    <n v="0"/>
    <s v="Producto mal estado"/>
    <x v="3"/>
    <x v="4"/>
    <x v="3"/>
  </r>
  <r>
    <x v="0"/>
    <x v="8"/>
    <n v="2191236958"/>
    <s v="Mária Almenara Precursores"/>
    <x v="41"/>
    <s v="31/08/2024"/>
    <s v="10:25"/>
    <n v="85"/>
    <s v="Producto diferente"/>
    <s v="Foto o descripción no coinciden"/>
    <s v="-"/>
    <n v="0"/>
    <n v="85"/>
    <s v="quiero subir lo que me llego"/>
    <x v="0"/>
    <x v="0"/>
    <x v="6"/>
  </r>
  <r>
    <x v="0"/>
    <x v="8"/>
    <n v="2191277313"/>
    <s v="Mária Almenara Precursores"/>
    <x v="37"/>
    <s v="31/08/2024"/>
    <s v="17:47"/>
    <n v="15"/>
    <s v="Mal estado"/>
    <s v=""/>
    <s v="-"/>
    <n v="15"/>
    <n v="0"/>
    <s v="Llego así, todo roto el envase de vidrio"/>
    <x v="2"/>
    <x v="1"/>
    <x v="18"/>
  </r>
  <r>
    <x v="0"/>
    <x v="9"/>
    <n v="2188877087"/>
    <s v="Maria Almenara MegaPlaza independencia "/>
    <x v="25"/>
    <s v="01/08/2024"/>
    <s v="17:09"/>
    <n v="24"/>
    <s v="Mal estado"/>
    <s v=""/>
    <s v="-"/>
    <n v="0"/>
    <n v="0"/>
    <s v="el pie llego todo revuelto y disperso"/>
    <x v="2"/>
    <x v="1"/>
    <x v="3"/>
  </r>
  <r>
    <x v="0"/>
    <x v="9"/>
    <n v="2188879569"/>
    <s v="Maria Almenara MegaPlaza independencia "/>
    <x v="60"/>
    <s v="01/08/2024"/>
    <s v="17:49"/>
    <n v="27"/>
    <s v="Mal estado"/>
    <s v=""/>
    <s v="-"/>
    <n v="10.8"/>
    <n v="7.2"/>
    <s v="Pedirte las disculpas del caso por lo sucedido con el pedido, confirmame si requieres el reembolso del valor de S/.18.00 por los alfajores en mal estado, en créditos a tu cuenta Rappi, el cual es inmediato o al mismo medio de pago el cual tiene un plazo de 10 a 15 días laborales, por favor."/>
    <x v="3"/>
    <x v="0"/>
    <x v="5"/>
  </r>
  <r>
    <x v="0"/>
    <x v="9"/>
    <n v="2189044196"/>
    <s v="Maria Almenara MegaPlaza independencia "/>
    <x v="62"/>
    <s v="03/08/2024"/>
    <s v="18:26"/>
    <n v="49"/>
    <s v="Producto diferente"/>
    <s v="Tamaño o porción incorrecta"/>
    <s v="-"/>
    <n v="49"/>
    <n v="0"/>
    <s v="Tamaño muy reducido"/>
    <x v="0"/>
    <x v="0"/>
    <x v="0"/>
  </r>
  <r>
    <x v="0"/>
    <x v="9"/>
    <n v="2189293055"/>
    <s v="Maria Almenara MegaPlaza independencia "/>
    <x v="19"/>
    <s v="06/08/2024"/>
    <s v="16:39"/>
    <n v="48"/>
    <s v="Producto Faltante"/>
    <s v=""/>
    <s v="-"/>
    <n v="16"/>
    <n v="0"/>
    <s v="Se pidió 3 productos y llegaron 2"/>
    <x v="1"/>
    <x v="0"/>
    <x v="3"/>
  </r>
  <r>
    <x v="0"/>
    <x v="9"/>
    <n v="2189382881"/>
    <s v="Maria Almenara MegaPlaza independencia "/>
    <x v="63"/>
    <s v="07/08/2024"/>
    <s v="20:17"/>
    <n v="32"/>
    <s v="Producto diferente"/>
    <s v="Tamaño o porción incorrecta"/>
    <s v="-"/>
    <n v="0"/>
    <n v="0"/>
    <s v="El tamaño es incorrecto esto es menos de 12 onzas y yo no pedi de ese tamaño para colmo cobraron 16 soles por cada uno y no es del tamaño adecuado"/>
    <x v="0"/>
    <x v="0"/>
    <x v="23"/>
  </r>
  <r>
    <x v="0"/>
    <x v="9"/>
    <n v="2189867623"/>
    <s v="Maria Almenara MegaPlaza independencia "/>
    <x v="22"/>
    <s v="14/08/2024"/>
    <s v="10:17"/>
    <n v="78.900000000000006"/>
    <s v="Producto diferente"/>
    <s v="Sabor o producto diferente"/>
    <s v="-"/>
    <n v="0"/>
    <n v="78.900000000000006"/>
    <s v="pedí una de frutos rojos y brownie y me llegó otro sabor"/>
    <x v="0"/>
    <x v="0"/>
    <x v="0"/>
  </r>
  <r>
    <x v="0"/>
    <x v="9"/>
    <n v="2189870939"/>
    <s v="Maria Almenara MegaPlaza independencia "/>
    <x v="1"/>
    <s v="14/08/2024"/>
    <s v="11:40"/>
    <n v="52"/>
    <s v="Producto Faltante"/>
    <s v="Artículo faltante"/>
    <s v="NO"/>
    <n v="0"/>
    <n v="0"/>
    <s v="Nunca llego el pedido y pague con tarjeta de crédito increíble"/>
    <x v="1"/>
    <x v="0"/>
    <x v="1"/>
  </r>
  <r>
    <x v="0"/>
    <x v="9"/>
    <n v="2190246223"/>
    <s v="Maria Almenara MegaPlaza independencia "/>
    <x v="0"/>
    <s v="18/08/2024"/>
    <s v="17:23"/>
    <n v="49"/>
    <s v="Mal estado"/>
    <s v=""/>
    <s v="-"/>
    <n v="0"/>
    <n v="0"/>
    <s v="Ha llegado aplastado, la mitad de la torta está aplastada y como si estuviera cortada por un lado"/>
    <x v="2"/>
    <x v="1"/>
    <x v="0"/>
  </r>
  <r>
    <x v="0"/>
    <x v="9"/>
    <n v="2190266042"/>
    <s v="Maria Almenara MegaPlaza independencia "/>
    <x v="45"/>
    <s v="18/08/2024"/>
    <s v="19:44"/>
    <n v="49"/>
    <s v="Mal estado"/>
    <s v="Foto o descripción no coinciden"/>
    <s v="-"/>
    <n v="0"/>
    <n v="0"/>
    <s v="llegó destruído"/>
    <x v="2"/>
    <x v="1"/>
    <x v="0"/>
  </r>
  <r>
    <x v="0"/>
    <x v="9"/>
    <n v="2190371229"/>
    <s v="Maria Almenara MegaPlaza independencia "/>
    <x v="60"/>
    <s v="20/08/2024"/>
    <s v="13:36"/>
    <n v="18"/>
    <s v="Mal estado"/>
    <s v="Mal empaquetado"/>
    <s v="-"/>
    <n v="9"/>
    <n v="4.5"/>
    <s v="No cumplieron con lo que prometieron"/>
    <x v="2"/>
    <x v="1"/>
    <x v="5"/>
  </r>
  <r>
    <x v="0"/>
    <x v="9"/>
    <n v="2190396352"/>
    <s v="Maria Almenara MegaPlaza independencia "/>
    <x v="1"/>
    <s v="20/08/2024"/>
    <s v="19:31"/>
    <n v="101"/>
    <s v="Mal estado"/>
    <s v="Artículo faltante"/>
    <s v="NO"/>
    <n v="0"/>
    <n v="18.2"/>
    <s v="El producto llego todo entreverado y los alfajores  destruidos el manjar encima de los pastelitos"/>
    <x v="2"/>
    <x v="1"/>
    <x v="1"/>
  </r>
  <r>
    <x v="0"/>
    <x v="9"/>
    <n v="2190451170"/>
    <s v="Maria Almenara MegaPlaza independencia "/>
    <x v="25"/>
    <s v="21/08/2024"/>
    <s v="17:29"/>
    <n v="32"/>
    <s v="Mal estado"/>
    <s v=""/>
    <s v="-"/>
    <n v="16"/>
    <n v="0"/>
    <s v="A pesar de que lo enviaron en una caja de cartón al parecer el motorizado lo trajo como sea que llegó todo roto"/>
    <x v="2"/>
    <x v="1"/>
    <x v="3"/>
  </r>
  <r>
    <x v="0"/>
    <x v="9"/>
    <n v="2190592359"/>
    <s v="Maria Almenara MegaPlaza independencia "/>
    <x v="57"/>
    <s v="23/08/2024"/>
    <s v="16:30"/>
    <n v="34"/>
    <s v="Producto diferente"/>
    <s v="Sabor o producto diferente"/>
    <s v="-"/>
    <n v="0"/>
    <n v="16"/>
    <s v="Pedí una bruselina de choco lucuma y llegó un pie de limón"/>
    <x v="0"/>
    <x v="0"/>
    <x v="3"/>
  </r>
  <r>
    <x v="0"/>
    <x v="9"/>
    <n v="2190593735"/>
    <s v="Maria Almenara MegaPlaza independencia "/>
    <x v="60"/>
    <s v="23/08/2024"/>
    <s v="16:48"/>
    <n v="27"/>
    <s v="Producto Faltante"/>
    <s v="Artículo faltante"/>
    <s v="NO"/>
    <n v="0"/>
    <n v="9"/>
    <s v="El alfajor grande no llegó"/>
    <x v="1"/>
    <x v="0"/>
    <x v="5"/>
  </r>
  <r>
    <x v="0"/>
    <x v="9"/>
    <n v="2190601603"/>
    <s v="Maria Almenara MegaPlaza independencia "/>
    <x v="20"/>
    <s v="23/08/2024"/>
    <s v="18:21"/>
    <n v="16"/>
    <s v="Producto diferente"/>
    <s v="Sabor o producto diferente"/>
    <s v="-"/>
    <n v="0"/>
    <n v="0"/>
    <s v="Pedí otro sabor, no el que me llego deseo ayuda"/>
    <x v="0"/>
    <x v="0"/>
    <x v="3"/>
  </r>
  <r>
    <x v="0"/>
    <x v="9"/>
    <n v="2190624714"/>
    <s v="Maria Almenara MegaPlaza independencia "/>
    <x v="19"/>
    <s v="23/08/2024"/>
    <s v="20:52"/>
    <n v="47"/>
    <s v="Mal estado"/>
    <s v="Mal empaquetado"/>
    <s v="-"/>
    <n v="16"/>
    <n v="16"/>
    <s v="el restaurante no ha empacado correctamente el pedido, el taper de la torta de chocolate no tenía la cinta roja con la que siempre envían y se había salido el chocolate en la bolsa manchando el frasco qué tenía, el cheesecake estaba rotó como partido"/>
    <x v="3"/>
    <x v="0"/>
    <x v="3"/>
  </r>
  <r>
    <x v="0"/>
    <x v="9"/>
    <n v="2190684116"/>
    <s v="Maria Almenara MegaPlaza independencia "/>
    <x v="64"/>
    <s v="24/08/2024"/>
    <s v="15:38"/>
    <n v="24"/>
    <s v="Mal estado"/>
    <s v=""/>
    <s v="-"/>
    <n v="12"/>
    <n v="0"/>
    <s v="La comida llegó fría y combinada"/>
    <x v="2"/>
    <x v="1"/>
    <x v="24"/>
  </r>
  <r>
    <x v="0"/>
    <x v="9"/>
    <n v="2190686232"/>
    <s v="Maria Almenara MegaPlaza independencia "/>
    <x v="65"/>
    <s v="24/08/2024"/>
    <s v="16:00"/>
    <n v="9"/>
    <s v="Producto diferente"/>
    <s v="Sabor o producto diferente"/>
    <s v="-"/>
    <n v="0"/>
    <n v="9"/>
    <s v="Yo realizo un pedido de un queque de plátano en la foto me apareció un queque de plátano y llegó el de zanahoria, por responsabilidad de la aplicación o de la tienda yo no voy a comer algo que yo no deseo"/>
    <x v="0"/>
    <x v="0"/>
    <x v="3"/>
  </r>
  <r>
    <x v="0"/>
    <x v="9"/>
    <n v="2190799089"/>
    <s v="Maria Almenara MegaPlaza independencia "/>
    <x v="15"/>
    <s v="25/08/2024"/>
    <s v="16:18"/>
    <n v="37"/>
    <s v="Producto Faltante"/>
    <s v="Artículo faltante"/>
    <s v="NO"/>
    <n v="0"/>
    <n v="18"/>
    <s v="no llegaron esos productos"/>
    <x v="1"/>
    <x v="0"/>
    <x v="21"/>
  </r>
  <r>
    <x v="0"/>
    <x v="9"/>
    <n v="2191022967"/>
    <s v="Maria Almenara MegaPlaza independencia "/>
    <x v="66"/>
    <s v="28/08/2024"/>
    <s v="18:37"/>
    <n v="32"/>
    <s v="Mal estado"/>
    <s v=""/>
    <s v="-"/>
    <n v="0"/>
    <n v="0"/>
    <s v="Usualmente el crocante viene en forma triangular con base y un decorado de chocolate blanco, sin embargo aquí el crocante ha venido con la base destruida y a mitad la decoración como si hubiera sido removida y es en ambos casos"/>
    <x v="2"/>
    <x v="1"/>
    <x v="3"/>
  </r>
  <r>
    <x v="0"/>
    <x v="9"/>
    <n v="2191180222"/>
    <s v="Maria Almenara MegaPlaza independencia "/>
    <x v="21"/>
    <s v="30/08/2024"/>
    <s v="16:46"/>
    <n v="60.9"/>
    <s v="Producto Faltante"/>
    <s v="Artículo faltante"/>
    <s v="NO"/>
    <n v="0"/>
    <n v="16"/>
    <s v="El postre tres leches no llegó, solo llegó 1 paquete."/>
    <x v="1"/>
    <x v="0"/>
    <x v="3"/>
  </r>
  <r>
    <x v="0"/>
    <x v="9"/>
    <n v="2191205259"/>
    <s v="Maria Almenara MegaPlaza independencia "/>
    <x v="34"/>
    <s v="30/08/2024"/>
    <s v="20:10"/>
    <n v="99"/>
    <s v="Mal estado"/>
    <s v=""/>
    <s v="-"/>
    <n v="99"/>
    <n v="0"/>
    <s v="Chancada por un lado y desparramada"/>
    <x v="2"/>
    <x v="1"/>
    <x v="8"/>
  </r>
  <r>
    <x v="0"/>
    <x v="9"/>
    <n v="2191288472"/>
    <s v="Maria Almenara MegaPlaza independencia "/>
    <x v="67"/>
    <s v="31/08/2024"/>
    <s v="19:20"/>
    <n v="48"/>
    <s v="Producto Faltante"/>
    <s v=""/>
    <s v="-"/>
    <n v="0"/>
    <n v="0"/>
    <s v="Llegaron 3 tapers, 2 con sello, 1 sin sello, además, no se entregó la blue velvet."/>
    <x v="1"/>
    <x v="0"/>
    <x v="3"/>
  </r>
  <r>
    <x v="0"/>
    <x v="10"/>
    <n v="2189032822"/>
    <s v="Mária Almenara - Chorrillos"/>
    <x v="19"/>
    <s v="03/08/2024"/>
    <s v="16:15"/>
    <n v="16"/>
    <s v="Producto diferente"/>
    <s v="Tamaño o porción incorrecta"/>
    <s v="-"/>
    <n v="9.6"/>
    <n v="6.4"/>
    <s v="el tamaño es un poco pequeño y la torta está un poco desptrosada"/>
    <x v="0"/>
    <x v="0"/>
    <x v="3"/>
  </r>
  <r>
    <x v="0"/>
    <x v="10"/>
    <n v="2189050256"/>
    <s v="Mária Almenara - Chorrillos"/>
    <x v="21"/>
    <s v="03/08/2024"/>
    <s v="19:17"/>
    <n v="86.9"/>
    <s v="Mal estado"/>
    <s v=""/>
    <s v="-"/>
    <n v="16"/>
    <n v="0"/>
    <s v="Esta toda mezclada y mal tratada da asco comerla así"/>
    <x v="2"/>
    <x v="1"/>
    <x v="3"/>
  </r>
  <r>
    <x v="0"/>
    <x v="10"/>
    <n v="2189216835"/>
    <s v="Mária Almenara - Chorrillos"/>
    <x v="68"/>
    <s v="05/08/2024"/>
    <s v="17:55"/>
    <n v="31"/>
    <s v="Producto diferente"/>
    <s v=""/>
    <s v="-"/>
    <n v="32.520000000000003"/>
    <n v="0"/>
    <s v=""/>
    <x v="0"/>
    <x v="0"/>
    <x v="3"/>
  </r>
  <r>
    <x v="0"/>
    <x v="10"/>
    <n v="2189671849"/>
    <s v="Mária Almenara - Chorrillos"/>
    <x v="20"/>
    <s v="11/08/2024"/>
    <s v="14:04"/>
    <n v="32"/>
    <s v="Mal estado"/>
    <s v="Sabor quemado, crudo, preparación distinta"/>
    <s v="-"/>
    <n v="4"/>
    <n v="16"/>
    <s v="Hola! El cheescake tiene un sabor y textura diferente a la usual, parece que la preparación se hubiera “cortado”. No está bien"/>
    <x v="3"/>
    <x v="2"/>
    <x v="3"/>
  </r>
  <r>
    <x v="0"/>
    <x v="10"/>
    <n v="2189729493"/>
    <s v="Mária Almenara - Chorrillos"/>
    <x v="69"/>
    <s v="11/08/2024"/>
    <s v="21:38"/>
    <n v="58"/>
    <s v="Producto diferente"/>
    <s v="Tamaño o porción incorrecta"/>
    <s v="-"/>
    <n v="-42.92"/>
    <n v="42.92"/>
    <s v="Llego en mal estado, chancada"/>
    <x v="0"/>
    <x v="1"/>
    <x v="3"/>
  </r>
  <r>
    <x v="0"/>
    <x v="10"/>
    <n v="2189944874"/>
    <s v="Mária Almenara - Chorrillos"/>
    <x v="32"/>
    <s v="15/08/2024"/>
    <s v="12:50"/>
    <n v="165"/>
    <s v="Mal estado"/>
    <s v=""/>
    <s v="-"/>
    <n v="32"/>
    <n v="0"/>
    <s v="Vino todo movido y no estaba bien presentado. Era un regalo"/>
    <x v="2"/>
    <x v="1"/>
    <x v="1"/>
  </r>
  <r>
    <x v="0"/>
    <x v="10"/>
    <n v="2190018949"/>
    <s v="Mária Almenara - Chorrillos"/>
    <x v="15"/>
    <s v="16/08/2024"/>
    <s v="13:12"/>
    <n v="32"/>
    <s v="Producto Faltante"/>
    <s v="Artículo faltante"/>
    <s v="NO"/>
    <n v="0"/>
    <n v="32"/>
    <s v="Pedido incompleto"/>
    <x v="1"/>
    <x v="0"/>
    <x v="3"/>
  </r>
  <r>
    <x v="0"/>
    <x v="10"/>
    <n v="2190585333"/>
    <s v="Mária Almenara - Chorrillos"/>
    <x v="58"/>
    <s v="23/08/2024"/>
    <s v="14:57"/>
    <n v="18"/>
    <s v="Mal estado"/>
    <s v="Sabor quemado, crudo, preparación distinta"/>
    <s v="-"/>
    <n v="0"/>
    <n v="0"/>
    <s v="llegó muy duro el brownie y muy chico"/>
    <x v="3"/>
    <x v="6"/>
    <x v="22"/>
  </r>
  <r>
    <x v="0"/>
    <x v="10"/>
    <n v="2190695339"/>
    <s v="Mária Almenara - Chorrillos"/>
    <x v="52"/>
    <s v="24/08/2024"/>
    <s v="17:38"/>
    <n v="16"/>
    <s v="Mala atencion"/>
    <s v="Tamaño o porción incorrecta"/>
    <s v="-"/>
    <n v="0"/>
    <n v="16"/>
    <s v="pero un cheesecake de nutella y se demoró más de 1h y me cambiaron la hora del producto varias veces"/>
    <x v="5"/>
    <x v="2"/>
    <x v="3"/>
  </r>
  <r>
    <x v="0"/>
    <x v="10"/>
    <n v="2190799609"/>
    <s v="Mária Almenara - Chorrillos"/>
    <x v="45"/>
    <s v="25/08/2024"/>
    <s v="16:22"/>
    <n v="49"/>
    <s v="Producto Faltante"/>
    <s v="Artículo faltante"/>
    <s v="NO"/>
    <n v="0"/>
    <n v="24.5"/>
    <s v="pedí la torta  con un mensaje adicional y no llego"/>
    <x v="1"/>
    <x v="0"/>
    <x v="0"/>
  </r>
  <r>
    <x v="0"/>
    <x v="10"/>
    <n v="2190822857"/>
    <s v="Mária Almenara - Chorrillos"/>
    <x v="70"/>
    <s v="25/08/2024"/>
    <s v="19:27"/>
    <n v="32"/>
    <s v="Producto diferente"/>
    <s v="Foto o descripción no coinciden"/>
    <s v="-"/>
    <n v="0"/>
    <n v="32"/>
    <s v="Yo pedí turrón de chocolate y tres leches y Me llegó un jugo de fresa y un pastel de lúcuma que no pedí"/>
    <x v="0"/>
    <x v="0"/>
    <x v="3"/>
  </r>
  <r>
    <x v="0"/>
    <x v="10"/>
    <n v="2191293285"/>
    <s v="Mária Almenara - Chorrillos"/>
    <x v="25"/>
    <s v="31/08/2024"/>
    <s v="19:51"/>
    <n v="16"/>
    <s v="Mal estado"/>
    <s v=""/>
    <s v="-"/>
    <n v="16"/>
    <n v="0"/>
    <s v="Mi pedido llego todo aplastado, me gustaria que se preocupen en mas en su empaque y que lleguen mejor las cosas q son pedidas"/>
    <x v="2"/>
    <x v="1"/>
    <x v="3"/>
  </r>
  <r>
    <x v="0"/>
    <x v="11"/>
    <n v="2188951025"/>
    <s v="Mária Almenara - Pueblo Libre   "/>
    <x v="19"/>
    <s v="02/08/2024"/>
    <s v="17:19"/>
    <n v="32"/>
    <s v="Producto Faltante"/>
    <s v="Artículo faltante"/>
    <s v="NO"/>
    <n v="0"/>
    <n v="0"/>
    <s v="Hice pedido de 2 tortas y solo llegó 1, no llegó la porción de chocolate"/>
    <x v="1"/>
    <x v="0"/>
    <x v="3"/>
  </r>
  <r>
    <x v="0"/>
    <x v="11"/>
    <n v="2189008460"/>
    <s v="Mária Almenara - Pueblo Libre   "/>
    <x v="71"/>
    <s v="03/08/2024"/>
    <s v="12:28"/>
    <n v="49"/>
    <s v="Mal estado"/>
    <s v="Sabor quemado, crudo, preparación distinta"/>
    <s v="-"/>
    <n v="0"/>
    <n v="0"/>
    <s v="El queque estaba duro, como si estuviese pasado"/>
    <x v="3"/>
    <x v="2"/>
    <x v="0"/>
  </r>
  <r>
    <x v="0"/>
    <x v="11"/>
    <n v="2189122180"/>
    <s v="Mária Almenara - Pueblo Libre   "/>
    <x v="14"/>
    <s v="04/08/2024"/>
    <s v="14:49"/>
    <n v="99"/>
    <s v="Mal estado"/>
    <s v=""/>
    <s v="-"/>
    <n v="99"/>
    <n v="0"/>
    <s v="Llegó todo derramado y al moverlo se rebalsa la crema roja"/>
    <x v="2"/>
    <x v="1"/>
    <x v="8"/>
  </r>
  <r>
    <x v="0"/>
    <x v="11"/>
    <n v="2189134243"/>
    <s v="Mária Almenara - Pueblo Libre   "/>
    <x v="72"/>
    <s v="04/08/2024"/>
    <s v="16:36"/>
    <n v="49"/>
    <s v="Mal estado"/>
    <s v="Mal empaquetado"/>
    <s v="-"/>
    <n v="0"/>
    <n v="44.1"/>
    <s v="Hola, la torta me llego media movida pero me parece que fue el mal empacado o algo porque se ve como bien movida la base :("/>
    <x v="2"/>
    <x v="1"/>
    <x v="0"/>
  </r>
  <r>
    <x v="0"/>
    <x v="11"/>
    <n v="2189186318"/>
    <s v="Mária Almenara - Pueblo Libre   "/>
    <x v="29"/>
    <s v="05/08/2024"/>
    <s v="10:23"/>
    <n v="10"/>
    <s v="Producto Faltante"/>
    <s v="Artículo faltante"/>
    <s v="NO"/>
    <n v="0"/>
    <n v="9"/>
    <s v="No llego la empanada de carne"/>
    <x v="1"/>
    <x v="0"/>
    <x v="14"/>
  </r>
  <r>
    <x v="0"/>
    <x v="11"/>
    <n v="2189255505"/>
    <s v="Mária Almenara - Pueblo Libre   "/>
    <x v="2"/>
    <s v="06/08/2024"/>
    <s v="09:11"/>
    <n v="99"/>
    <s v="Mal estado"/>
    <s v=""/>
    <s v="-"/>
    <n v="99"/>
    <n v="0"/>
    <s v="La torta está mal preparada, es decir, en su composición se nota que la torta base está mal y por eso se inclina y por arriba está abierta, se ve horrible. Ni para una foto porque se ve desastroso"/>
    <x v="3"/>
    <x v="0"/>
    <x v="2"/>
  </r>
  <r>
    <x v="0"/>
    <x v="11"/>
    <n v="2189285867"/>
    <s v="Mária Almenara - Pueblo Libre   "/>
    <x v="22"/>
    <s v="06/08/2024"/>
    <s v="15:19"/>
    <n v="49"/>
    <s v="Producto diferente"/>
    <s v=""/>
    <s v="-"/>
    <n v="58.39"/>
    <n v="0"/>
    <s v=""/>
    <x v="0"/>
    <x v="0"/>
    <x v="0"/>
  </r>
  <r>
    <x v="0"/>
    <x v="11"/>
    <n v="2189355115"/>
    <s v="Mária Almenara - Pueblo Libre   "/>
    <x v="73"/>
    <s v="07/08/2024"/>
    <s v="14:11"/>
    <n v="148"/>
    <s v="Mal estado"/>
    <s v=""/>
    <s v="-"/>
    <n v="99"/>
    <n v="0"/>
    <s v="La torta vino en mal estado"/>
    <x v="3"/>
    <x v="4"/>
    <x v="2"/>
  </r>
  <r>
    <x v="0"/>
    <x v="11"/>
    <n v="2189505903"/>
    <s v="Mária Almenara - Pueblo Libre   "/>
    <x v="18"/>
    <s v="09/08/2024"/>
    <s v="18:08"/>
    <n v="90"/>
    <s v="Mal estado"/>
    <s v="Sabor quemado, crudo, preparación distinta"/>
    <s v="-"/>
    <n v="0"/>
    <n v="0"/>
    <s v="too mal"/>
    <x v="3"/>
    <x v="4"/>
    <x v="11"/>
  </r>
  <r>
    <x v="0"/>
    <x v="11"/>
    <n v="2189784076"/>
    <s v="Mária Almenara - Pueblo Libre   "/>
    <x v="0"/>
    <s v="12/08/2024"/>
    <s v="20:20"/>
    <n v="49"/>
    <s v="Producto diferente"/>
    <s v=""/>
    <s v="-"/>
    <n v="0"/>
    <n v="0"/>
    <s v="No había tenido problemas con rappi hasta ahora."/>
    <x v="0"/>
    <x v="0"/>
    <x v="0"/>
  </r>
  <r>
    <x v="0"/>
    <x v="11"/>
    <n v="2190057206"/>
    <s v="Mária Almenara - Pueblo Libre   "/>
    <x v="2"/>
    <s v="16/08/2024"/>
    <s v="19:47"/>
    <n v="99"/>
    <s v="Mal estado"/>
    <s v=""/>
    <s v="-"/>
    <n v="0"/>
    <n v="0"/>
    <s v="Producto mal estado"/>
    <x v="3"/>
    <x v="4"/>
    <x v="2"/>
  </r>
  <r>
    <x v="0"/>
    <x v="11"/>
    <n v="2190214708"/>
    <s v="Mária Almenara - Pueblo Libre   "/>
    <x v="74"/>
    <s v="18/08/2024"/>
    <s v="13:28"/>
    <n v="49"/>
    <s v="Producto diferente"/>
    <s v=""/>
    <s v="-"/>
    <n v="51.79"/>
    <n v="0"/>
    <s v=""/>
    <x v="0"/>
    <x v="0"/>
    <x v="0"/>
  </r>
  <r>
    <x v="0"/>
    <x v="11"/>
    <n v="2190215565"/>
    <s v="Mária Almenara - Pueblo Libre   "/>
    <x v="28"/>
    <s v="18/08/2024"/>
    <s v="13:33"/>
    <n v="99"/>
    <s v="Producto diferente"/>
    <s v="Tamaño o porción incorrecta"/>
    <s v="-"/>
    <n v="0"/>
    <n v="99"/>
    <s v="Pedi torta normal de tamaño de 21cm de diametro y me trajeron torta mini de 10cm."/>
    <x v="0"/>
    <x v="0"/>
    <x v="13"/>
  </r>
  <r>
    <x v="0"/>
    <x v="11"/>
    <n v="2190441981"/>
    <s v="Mária Almenara - Pueblo Libre   "/>
    <x v="19"/>
    <s v="21/08/2024"/>
    <s v="15:01"/>
    <n v="31"/>
    <s v="Mala atencion"/>
    <s v="Artículo faltante"/>
    <s v="NO"/>
    <n v="0"/>
    <n v="16"/>
    <s v="pedí dos postres, además de tener una tremenda demora de la tienda, solo me llegó uno"/>
    <x v="5"/>
    <x v="2"/>
    <x v="3"/>
  </r>
  <r>
    <x v="0"/>
    <x v="11"/>
    <n v="2190586741"/>
    <s v="Mária Almenara - Pueblo Libre   "/>
    <x v="11"/>
    <s v="23/08/2024"/>
    <s v="15:15"/>
    <n v="60.9"/>
    <s v="Producto Faltante"/>
    <s v="Artículo faltante"/>
    <s v="NO"/>
    <n v="0"/>
    <n v="44.9"/>
    <s v="no llego el combo de 4 tortas"/>
    <x v="1"/>
    <x v="3"/>
    <x v="6"/>
  </r>
  <r>
    <x v="0"/>
    <x v="11"/>
    <n v="2190830365"/>
    <s v="Mária Almenara - Pueblo Libre   "/>
    <x v="75"/>
    <s v="25/08/2024"/>
    <s v="20:13"/>
    <n v="32"/>
    <s v="Mal estado"/>
    <s v=""/>
    <s v="-"/>
    <n v="32"/>
    <n v="0"/>
    <s v="las porciones de tortas llegaron todas aplastado, es que vino en una bolsa, antes venía en una cajita eso es lo que protegían,esperar tanto para recibir la torta en este estado"/>
    <x v="2"/>
    <x v="1"/>
    <x v="3"/>
  </r>
  <r>
    <x v="0"/>
    <x v="11"/>
    <n v="2190947431"/>
    <s v="Mária Almenara - Pueblo Libre   "/>
    <x v="4"/>
    <s v="27/08/2024"/>
    <s v="16:46"/>
    <n v="49"/>
    <s v="Mal estado"/>
    <s v=""/>
    <s v="-"/>
    <n v="0"/>
    <n v="0"/>
    <s v="Producto mal estado"/>
    <x v="3"/>
    <x v="4"/>
    <x v="0"/>
  </r>
  <r>
    <x v="0"/>
    <x v="11"/>
    <n v="2191093928"/>
    <s v="Mária Almenara - Pueblo Libre   "/>
    <x v="28"/>
    <s v="29/08/2024"/>
    <s v="18:26"/>
    <n v="99"/>
    <s v="Mal estado"/>
    <s v=""/>
    <s v="-"/>
    <n v="99"/>
    <n v="0"/>
    <s v="he pedido para un regalo y esto a llegado destruido, necesito hablar con alguien. q me resuelva este problema"/>
    <x v="2"/>
    <x v="1"/>
    <x v="13"/>
  </r>
  <r>
    <x v="0"/>
    <x v="12"/>
    <n v="2190242550"/>
    <s v="Mária Almenara - Bolichera "/>
    <x v="57"/>
    <s v="18/08/2024"/>
    <s v="16:48"/>
    <n v="64"/>
    <s v="Producto diferente"/>
    <s v="Sabor o producto diferente"/>
    <s v="-"/>
    <n v="16"/>
    <n v="0"/>
    <s v="Pedí bruselina de Lucuma y me trajeron una porción de chocolate, pero en la factura dice como facturado bruselina de Lucina"/>
    <x v="0"/>
    <x v="0"/>
    <x v="3"/>
  </r>
  <r>
    <x v="0"/>
    <x v="12"/>
    <n v="2190803927"/>
    <s v="Mária Almenara - Bolichera "/>
    <x v="47"/>
    <s v="25/08/2024"/>
    <s v="17:04"/>
    <n v="44.9"/>
    <s v="Mal estado"/>
    <s v=""/>
    <s v="-"/>
    <n v="8"/>
    <n v="0"/>
    <s v="El postre llegó roto todo aplastado y al estar así las fresas estaban aplastadas se juntaron con la galleta que también estaba rota y esa no es la calidad esperada"/>
    <x v="2"/>
    <x v="1"/>
    <x v="3"/>
  </r>
  <r>
    <x v="0"/>
    <x v="12"/>
    <n v="2190809877"/>
    <s v="Mária Almenara - Bolichera "/>
    <x v="57"/>
    <s v="25/08/2024"/>
    <s v="18:00"/>
    <n v="32"/>
    <s v="Mal estado"/>
    <s v=""/>
    <s v="-"/>
    <n v="0"/>
    <n v="0"/>
    <s v="La torta esta rota y de costado"/>
    <x v="2"/>
    <x v="1"/>
    <x v="3"/>
  </r>
  <r>
    <x v="0"/>
    <x v="12"/>
    <n v="2190892610"/>
    <s v="Mária Almenara - Bolichera "/>
    <x v="0"/>
    <s v="26/08/2024"/>
    <s v="19:06"/>
    <n v="49"/>
    <s v="Mal estado"/>
    <s v=""/>
    <s v="-"/>
    <n v="49"/>
    <n v="0"/>
    <s v="La torta llegó en mal estado toda apretada chueca y derramada necesito una devolución"/>
    <x v="2"/>
    <x v="1"/>
    <x v="0"/>
  </r>
  <r>
    <x v="0"/>
    <x v="12"/>
    <n v="2190907807"/>
    <s v="Mária Almenara - Bolichera "/>
    <x v="11"/>
    <s v="26/08/2024"/>
    <s v="21:25"/>
    <n v="44.9"/>
    <s v="Producto Faltante"/>
    <s v="Artículo faltante"/>
    <s v="NO"/>
    <n v="44.9"/>
    <n v="0"/>
    <s v="el empaque es totalmente distinto a la realidad"/>
    <x v="1"/>
    <x v="2"/>
    <x v="6"/>
  </r>
  <r>
    <x v="0"/>
    <x v="12"/>
    <n v="2190933362"/>
    <s v="Mária Almenara - Bolichera "/>
    <x v="5"/>
    <s v="27/08/2024"/>
    <s v="13:20"/>
    <n v="49"/>
    <s v="Producto Faltante"/>
    <s v="Artículo faltante"/>
    <s v="NO"/>
    <n v="24.5"/>
    <n v="0"/>
    <s v="Señores de Rappi, mandé esa torta de María almenara y lo puse como regalo porque es el cumple años de mi jefe y yo fui la encargada de enviarle la torta. Puse que ya como regalo y puse una nota en una tarjeta y no le ha llegado…quedé como 🤡"/>
    <x v="1"/>
    <x v="9"/>
    <x v="0"/>
  </r>
  <r>
    <x v="0"/>
    <x v="12"/>
    <n v="2191119060"/>
    <s v="Mária Almenara - Bolichera "/>
    <x v="76"/>
    <s v="29/08/2024"/>
    <s v="21:22"/>
    <n v="34"/>
    <s v="Producto Faltante"/>
    <s v="Artículo faltante"/>
    <s v="NO"/>
    <n v="9"/>
    <n v="0"/>
    <s v="Pedí dos brownies y solo llegó uno"/>
    <x v="1"/>
    <x v="0"/>
    <x v="25"/>
  </r>
  <r>
    <x v="0"/>
    <x v="12"/>
    <n v="2191204255"/>
    <s v="Mária Almenara - Bolichera "/>
    <x v="22"/>
    <s v="30/08/2024"/>
    <s v="20:05"/>
    <n v="49"/>
    <s v="Mal estado"/>
    <s v="Sabor quemado, crudo, preparación distinta"/>
    <s v="-"/>
    <n v="49"/>
    <n v="0"/>
    <s v="No tiene el topping, es en su mayoría crema chantillí únicamente sin el sabor del producto"/>
    <x v="3"/>
    <x v="10"/>
    <x v="0"/>
  </r>
  <r>
    <x v="0"/>
    <x v="12"/>
    <n v="2191278335"/>
    <s v="Mária Almenara - Bolichera "/>
    <x v="32"/>
    <s v="31/08/2024"/>
    <s v="17:57"/>
    <n v="48"/>
    <s v="Producto diferente"/>
    <s v="Sabor o producto diferente"/>
    <s v="-"/>
    <n v="48"/>
    <n v="0"/>
    <s v="Hice un pedido por Rappi y me llegó diferente. Llegaron varios alfajores. El repartidor se llevó los productos a su tienda de la bolichera para cambiarlos y me dijo que volvería"/>
    <x v="0"/>
    <x v="0"/>
    <x v="1"/>
  </r>
  <r>
    <x v="0"/>
    <x v="13"/>
    <n v="2189869115"/>
    <s v="Mária Almenara - Arenales"/>
    <x v="13"/>
    <s v="14/08/2024"/>
    <s v="10:59"/>
    <n v="49"/>
    <s v="Producto diferente"/>
    <s v="Sabor o producto diferente"/>
    <s v="-"/>
    <n v="49"/>
    <n v="0"/>
    <s v="merengado diferente yo antes había pedido dos veces y era diferente tamaño más grande este era pequeño y distinto"/>
    <x v="0"/>
    <x v="0"/>
    <x v="0"/>
  </r>
  <r>
    <x v="0"/>
    <x v="13"/>
    <n v="2190169312"/>
    <s v="Mária Almenara - Arenales"/>
    <x v="19"/>
    <s v="17/08/2024"/>
    <s v="21:17"/>
    <n v="16"/>
    <s v="Producto diferente"/>
    <s v=""/>
    <s v="-"/>
    <n v="17"/>
    <n v="0"/>
    <s v=""/>
    <x v="0"/>
    <x v="0"/>
    <x v="3"/>
  </r>
  <r>
    <x v="0"/>
    <x v="13"/>
    <n v="2190312318"/>
    <s v="Mária Almenara - Arenales"/>
    <x v="77"/>
    <s v="19/08/2024"/>
    <s v="14:24"/>
    <n v="64"/>
    <s v="Producto Faltante"/>
    <s v="Artículo faltante"/>
    <s v="NO"/>
    <n v="15"/>
    <n v="0"/>
    <s v="no llego la bebida"/>
    <x v="1"/>
    <x v="0"/>
    <x v="12"/>
  </r>
  <r>
    <x v="0"/>
    <x v="14"/>
    <n v="2189286068"/>
    <s v="Mária Almenara - Barranco "/>
    <x v="60"/>
    <s v="06/08/2024"/>
    <s v="15:21"/>
    <n v="33"/>
    <s v="Mal estado"/>
    <s v=""/>
    <s v="-"/>
    <n v="25"/>
    <n v="0"/>
    <s v="El alfajor reventado , y el tres leches era de chocolate , no de vainilla"/>
    <x v="2"/>
    <x v="1"/>
    <x v="5"/>
  </r>
  <r>
    <x v="0"/>
    <x v="14"/>
    <n v="2189595552"/>
    <s v="Mária Almenara - Barranco "/>
    <x v="56"/>
    <s v="10/08/2024"/>
    <s v="18:00"/>
    <n v="48"/>
    <s v="Mal estado"/>
    <s v=""/>
    <s v="-"/>
    <n v="0"/>
    <n v="0"/>
    <s v="Al servir la torta me parece que la forzaron al empaque y la cubierta superior se derramó y aplastó"/>
    <x v="3"/>
    <x v="0"/>
    <x v="3"/>
  </r>
  <r>
    <x v="0"/>
    <x v="14"/>
    <n v="2189603294"/>
    <s v="Mária Almenara - Barranco "/>
    <x v="39"/>
    <s v="10/08/2024"/>
    <s v="19:07"/>
    <n v="99"/>
    <s v="Mal estado"/>
    <s v=""/>
    <s v="-"/>
    <n v="99"/>
    <n v="0"/>
    <s v="La torta llegó derramada totalmente"/>
    <x v="2"/>
    <x v="1"/>
    <x v="8"/>
  </r>
  <r>
    <x v="0"/>
    <x v="14"/>
    <n v="2189604856"/>
    <s v="Mária Almenara - Barranco "/>
    <x v="4"/>
    <s v="10/08/2024"/>
    <s v="19:18"/>
    <n v="49"/>
    <s v="Mal estado"/>
    <s v=""/>
    <s v="-"/>
    <n v="49"/>
    <n v="0"/>
    <s v="La torra vino aplastada y destruida"/>
    <x v="2"/>
    <x v="1"/>
    <x v="0"/>
  </r>
  <r>
    <x v="0"/>
    <x v="14"/>
    <n v="2190126458"/>
    <s v="Mária Almenara - Barranco "/>
    <x v="78"/>
    <s v="17/08/2024"/>
    <s v="15:43"/>
    <n v="16"/>
    <s v="Producto diferente"/>
    <s v="Foto o descripción no coinciden"/>
    <s v="-"/>
    <n v="16"/>
    <n v="0"/>
    <s v="Está desparramado, no como en la foto"/>
    <x v="0"/>
    <x v="0"/>
    <x v="3"/>
  </r>
  <r>
    <x v="0"/>
    <x v="14"/>
    <n v="2190129456"/>
    <s v="Mária Almenara - Barranco "/>
    <x v="79"/>
    <s v="17/08/2024"/>
    <s v="16:16"/>
    <n v="16"/>
    <s v="Mal estado"/>
    <s v="Sabor quemado, crudo, preparación distinta"/>
    <s v="-"/>
    <n v="16"/>
    <n v="0"/>
    <s v="Estaba la masa aguada normalmente es crocante"/>
    <x v="3"/>
    <x v="2"/>
    <x v="3"/>
  </r>
  <r>
    <x v="0"/>
    <x v="14"/>
    <n v="2190505672"/>
    <s v="Mária Almenara - Barranco "/>
    <x v="80"/>
    <s v="22/08/2024"/>
    <s v="13:56"/>
    <n v="78.900000000000006"/>
    <s v="Mal estado"/>
    <s v=""/>
    <s v="-"/>
    <n v="78.900000000000006"/>
    <n v="0"/>
    <s v="Hola! Todos los alfajores movidos y la torta completamente aplastada!"/>
    <x v="2"/>
    <x v="1"/>
    <x v="21"/>
  </r>
  <r>
    <x v="0"/>
    <x v="14"/>
    <n v="2190507382"/>
    <s v="Mária Almenara - Barranco "/>
    <x v="72"/>
    <s v="22/08/2024"/>
    <s v="14:18"/>
    <n v="49"/>
    <s v="Producto Faltante"/>
    <s v=""/>
    <s v="-"/>
    <n v="49"/>
    <n v="0"/>
    <s v="Estaba en malas condiciones"/>
    <x v="1"/>
    <x v="0"/>
    <x v="0"/>
  </r>
  <r>
    <x v="0"/>
    <x v="14"/>
    <n v="2190516263"/>
    <s v="Mária Almenara - Barranco "/>
    <x v="40"/>
    <s v="22/08/2024"/>
    <s v="16:32"/>
    <n v="60"/>
    <s v="Mal estado"/>
    <s v=""/>
    <s v="-"/>
    <n v="18"/>
    <n v="0"/>
    <s v="algunos alfajores en mal estado"/>
    <x v="2"/>
    <x v="1"/>
    <x v="5"/>
  </r>
  <r>
    <x v="0"/>
    <x v="14"/>
    <n v="2190526881"/>
    <s v="Mária Almenara - Barranco "/>
    <x v="15"/>
    <s v="22/08/2024"/>
    <s v="18:51"/>
    <n v="48"/>
    <s v="Producto Faltante"/>
    <s v="Artículo faltante"/>
    <s v="NO"/>
    <n v="32"/>
    <n v="0"/>
    <s v="El pedido no llego completo"/>
    <x v="1"/>
    <x v="0"/>
    <x v="3"/>
  </r>
  <r>
    <x v="0"/>
    <x v="14"/>
    <n v="2190699230"/>
    <s v="Mária Almenara - Barranco "/>
    <x v="28"/>
    <s v="24/08/2024"/>
    <s v="18:15"/>
    <n v="99"/>
    <s v="Mal estado"/>
    <s v=""/>
    <s v="-"/>
    <n v="49.5"/>
    <n v="0"/>
    <s v="La torta llegó aplastada y es para un regalo"/>
    <x v="2"/>
    <x v="1"/>
    <x v="13"/>
  </r>
  <r>
    <x v="0"/>
    <x v="14"/>
    <n v="2190806771"/>
    <s v="Mária Almenara - Barranco "/>
    <x v="69"/>
    <s v="25/08/2024"/>
    <s v="17:31"/>
    <n v="49"/>
    <s v="Mal estado"/>
    <s v=""/>
    <s v="-"/>
    <n v="0"/>
    <n v="0"/>
    <s v="Esta movida la decoración y esa no era la idea"/>
    <x v="2"/>
    <x v="1"/>
    <x v="0"/>
  </r>
  <r>
    <x v="0"/>
    <x v="14"/>
    <n v="2191150637"/>
    <s v="Mária Almenara - Barranco "/>
    <x v="81"/>
    <s v="30/08/2024"/>
    <s v="12:34"/>
    <n v="99"/>
    <s v="Mal estado"/>
    <s v=""/>
    <s v="-"/>
    <n v="99"/>
    <n v="0"/>
    <s v="parece q la hubieran puesto de costado y la parte de arriba está toda hacía un lado, la torta perdió su forma"/>
    <x v="3"/>
    <x v="0"/>
    <x v="8"/>
  </r>
  <r>
    <x v="0"/>
    <x v="15"/>
    <n v="2189023590"/>
    <s v="Mária Almenara - La Mar"/>
    <x v="8"/>
    <s v="03/08/2024"/>
    <s v="14:39"/>
    <n v="94"/>
    <s v="Producto Faltante"/>
    <s v="Artículo faltante"/>
    <s v="NO"/>
    <n v="0"/>
    <n v="18"/>
    <s v="Faltan 2 galletas de Nutella"/>
    <x v="1"/>
    <x v="0"/>
    <x v="4"/>
  </r>
  <r>
    <x v="0"/>
    <x v="15"/>
    <n v="2189072644"/>
    <s v="Mária Almenara - La Mar"/>
    <x v="6"/>
    <s v="03/08/2024"/>
    <s v="21:41"/>
    <n v="32"/>
    <s v="Mal estado"/>
    <s v=""/>
    <s v="-"/>
    <n v="16"/>
    <n v="0"/>
    <s v="El cheesecake llegó aplastado"/>
    <x v="2"/>
    <x v="1"/>
    <x v="3"/>
  </r>
  <r>
    <x v="0"/>
    <x v="15"/>
    <n v="2189847045"/>
    <s v="Mária Almenara - La Mar"/>
    <x v="3"/>
    <s v="13/08/2024"/>
    <s v="20:17"/>
    <n v="48"/>
    <s v="Producto Faltante"/>
    <s v="Artículo faltante"/>
    <s v="NO"/>
    <n v="0"/>
    <n v="16"/>
    <s v="Pedí 2 carrots cakes y 1 torta chocolate y llego solo un carrot cake"/>
    <x v="1"/>
    <x v="0"/>
    <x v="3"/>
  </r>
  <r>
    <x v="0"/>
    <x v="15"/>
    <n v="2189865844"/>
    <s v="Mária Almenara - La Mar"/>
    <x v="82"/>
    <s v="14/08/2024"/>
    <s v="09:23"/>
    <n v="18"/>
    <s v="Mal estado"/>
    <s v="Sabor quemado, crudo, preparación distinta"/>
    <s v="-"/>
    <n v="0"/>
    <n v="18"/>
    <s v="tiene puntos verdes en la masa"/>
    <x v="3"/>
    <x v="2"/>
    <x v="26"/>
  </r>
  <r>
    <x v="0"/>
    <x v="15"/>
    <n v="2190048944"/>
    <s v="Mária Almenara - La Mar"/>
    <x v="36"/>
    <s v="16/08/2024"/>
    <s v="18:51"/>
    <n v="49"/>
    <s v="Mal estado"/>
    <s v=""/>
    <s v="-"/>
    <n v="24.5"/>
    <n v="0"/>
    <s v="la torta está como derretida, no está redonda, de verdad que me da mucha cólera porque es para cantarle cumple a mi hija mañana"/>
    <x v="2"/>
    <x v="1"/>
    <x v="0"/>
  </r>
  <r>
    <x v="0"/>
    <x v="15"/>
    <n v="2190198044"/>
    <s v="Mária Almenara - La Mar"/>
    <x v="15"/>
    <s v="18/08/2024"/>
    <s v="11:05"/>
    <n v="68"/>
    <s v="Producto diferente"/>
    <s v=""/>
    <s v="-"/>
    <n v="71.59"/>
    <n v="0"/>
    <s v=""/>
    <x v="0"/>
    <x v="0"/>
    <x v="9"/>
  </r>
  <r>
    <x v="0"/>
    <x v="15"/>
    <n v="2191088862"/>
    <s v="Mária Almenara - La Mar"/>
    <x v="19"/>
    <s v="29/08/2024"/>
    <s v="17:25"/>
    <n v="61.9"/>
    <s v="Producto Faltante"/>
    <s v="Artículo faltante"/>
    <s v="NO"/>
    <n v="8"/>
    <n v="8"/>
    <s v="pedí una caja de alfajotes y 2 porciones de torta. y me llegó solo 1 torta y los alfajores. pero me han cobrado todo"/>
    <x v="1"/>
    <x v="0"/>
    <x v="3"/>
  </r>
  <r>
    <x v="0"/>
    <x v="15"/>
    <n v="2191092962"/>
    <s v="Mária Almenara - La Mar"/>
    <x v="15"/>
    <s v="29/08/2024"/>
    <s v="18:15"/>
    <n v="32"/>
    <s v="Producto diferente"/>
    <s v=""/>
    <s v="-"/>
    <n v="33.99"/>
    <n v="0"/>
    <s v="Producto Diferente"/>
    <x v="0"/>
    <x v="0"/>
    <x v="3"/>
  </r>
  <r>
    <x v="0"/>
    <x v="15"/>
    <n v="2191177726"/>
    <s v="Mária Almenara - La Mar"/>
    <x v="1"/>
    <s v="30/08/2024"/>
    <s v="16:18"/>
    <n v="52"/>
    <s v="Producto diferente"/>
    <s v=""/>
    <s v="-"/>
    <n v="54.79"/>
    <n v="0"/>
    <s v="Producto Diferente"/>
    <x v="0"/>
    <x v="0"/>
    <x v="1"/>
  </r>
  <r>
    <x v="0"/>
    <x v="15"/>
    <n v="2191262571"/>
    <s v="Mária Almenara - La Mar"/>
    <x v="83"/>
    <s v="31/08/2024"/>
    <s v="14:59"/>
    <n v="50"/>
    <s v="Producto Faltante"/>
    <s v="Artículo faltante"/>
    <s v="NO"/>
    <n v="0"/>
    <n v="50"/>
    <s v="Hola. Por error de la aplicación se procesaron 2 veces el mismo pedido y se ha duplicado. Me salió un mensaje de error al crear el pedido diciéndome que no se había procesado. Lo vuelvo a hacer y me llegaron y cobraron por 2 pedidos iguales"/>
    <x v="1"/>
    <x v="9"/>
    <x v="9"/>
  </r>
  <r>
    <x v="0"/>
    <x v="15"/>
    <n v="2191310252"/>
    <s v="Mária Almenara - La Mar"/>
    <x v="67"/>
    <s v="31/08/2024"/>
    <s v="21:40"/>
    <n v="32"/>
    <s v="Producto Faltante"/>
    <s v="Artículo faltante"/>
    <s v="NO"/>
    <n v="0"/>
    <n v="8"/>
    <s v="he pedido 2.porciones y me llego una sola"/>
    <x v="1"/>
    <x v="0"/>
    <x v="3"/>
  </r>
  <r>
    <x v="0"/>
    <x v="16"/>
    <n v="2189029313"/>
    <s v="Mária Almenara la Marina  "/>
    <x v="84"/>
    <s v="03/08/2024"/>
    <s v="15:36"/>
    <n v="32"/>
    <s v="Mal estado"/>
    <s v="Sabor o producto diferente"/>
    <s v="-"/>
    <n v="0"/>
    <n v="0"/>
    <s v="La galleta está quemada en ambos postres, le cambia todo el sabor, literalmente está negra de quemada"/>
    <x v="3"/>
    <x v="10"/>
    <x v="3"/>
  </r>
  <r>
    <x v="0"/>
    <x v="16"/>
    <n v="2189232071"/>
    <s v="Mária Almenara la Marina  "/>
    <x v="14"/>
    <s v="05/08/2024"/>
    <s v="20:15"/>
    <n v="99"/>
    <s v="Mal estado"/>
    <s v=""/>
    <s v="-"/>
    <n v="99"/>
    <n v="0"/>
    <s v="Mi torta llego todo hacia un lado , al momento de abrir me di cuenta ya que el repartido al venir en bicicleta, no me parece bien. Necesito una solución con la torta urgente."/>
    <x v="2"/>
    <x v="1"/>
    <x v="8"/>
  </r>
  <r>
    <x v="0"/>
    <x v="16"/>
    <n v="2189421605"/>
    <s v="Mária Almenara la Marina  "/>
    <x v="85"/>
    <s v="08/08/2024"/>
    <s v="14:43"/>
    <n v="120"/>
    <s v="Mal estado"/>
    <s v=""/>
    <s v="-"/>
    <n v="120"/>
    <n v="0"/>
    <s v="Todo llegó desarmado : brownies y alfajores"/>
    <x v="2"/>
    <x v="1"/>
    <x v="1"/>
  </r>
  <r>
    <x v="0"/>
    <x v="16"/>
    <n v="2189567435"/>
    <s v="Mária Almenara la Marina  "/>
    <x v="73"/>
    <s v="10/08/2024"/>
    <s v="13:18"/>
    <n v="99"/>
    <s v="Mal estado"/>
    <s v="Mal empaquetado"/>
    <s v="-"/>
    <n v="0"/>
    <n v="89.11"/>
    <s v="Era torta de cumpleaños, la trajeron así, muy mal presentado, todo movido y sin ganas de comerlo"/>
    <x v="2"/>
    <x v="1"/>
    <x v="2"/>
  </r>
  <r>
    <x v="0"/>
    <x v="16"/>
    <n v="2189621931"/>
    <s v="Mária Almenara la Marina  "/>
    <x v="9"/>
    <s v="10/08/2024"/>
    <s v="21:02"/>
    <n v="29.9"/>
    <s v="Producto diferente"/>
    <s v=""/>
    <s v="-"/>
    <n v="31.34"/>
    <n v="0"/>
    <s v=""/>
    <x v="0"/>
    <x v="0"/>
    <x v="5"/>
  </r>
  <r>
    <x v="0"/>
    <x v="16"/>
    <n v="2189679196"/>
    <s v="Mária Almenara la Marina  "/>
    <x v="86"/>
    <s v="11/08/2024"/>
    <s v="14:53"/>
    <n v="50"/>
    <s v="Producto Faltante"/>
    <s v="Artículo faltante"/>
    <s v="NO"/>
    <n v="0"/>
    <n v="25"/>
    <s v="Pedi 2 y enviaron solo 1"/>
    <x v="1"/>
    <x v="0"/>
    <x v="27"/>
  </r>
  <r>
    <x v="0"/>
    <x v="16"/>
    <n v="2190167039"/>
    <s v="Mária Almenara la Marina  "/>
    <x v="71"/>
    <s v="17/08/2024"/>
    <s v="21:03"/>
    <n v="49"/>
    <s v="Mal estado"/>
    <s v="Sabor quemado, crudo, preparación distinta"/>
    <s v="-"/>
    <n v="0"/>
    <n v="19.600000000000001"/>
    <s v="cobran 50 soles por una porcion personal es increible la estafa por mas que el sitio sea bueno como dicen no pueden cobrar asi"/>
    <x v="6"/>
    <x v="11"/>
    <x v="0"/>
  </r>
  <r>
    <x v="0"/>
    <x v="16"/>
    <n v="2191184268"/>
    <s v="Mária Almenara la Marina  "/>
    <x v="87"/>
    <s v="30/08/2024"/>
    <s v="17:32"/>
    <n v="66"/>
    <s v="Mal estado"/>
    <s v=""/>
    <s v="-"/>
    <n v="6.4"/>
    <n v="0"/>
    <s v="no estaba fresca la masa"/>
    <x v="3"/>
    <x v="2"/>
    <x v="3"/>
  </r>
  <r>
    <x v="0"/>
    <x v="16"/>
    <n v="2191236348"/>
    <s v="Mária Almenara la Marina  "/>
    <x v="50"/>
    <s v="31/08/2024"/>
    <s v="10:11"/>
    <n v="32"/>
    <s v="Mal estado"/>
    <s v=""/>
    <s v="-"/>
    <n v="20"/>
    <n v="0"/>
    <s v="La torta llegó mal presentada"/>
    <x v="2"/>
    <x v="1"/>
    <x v="3"/>
  </r>
  <r>
    <x v="1"/>
    <x v="15"/>
    <n v="2186585668"/>
    <s v="Mária Almenara - La Mar"/>
    <x v="88"/>
    <s v="02/07/2024"/>
    <s v="14:36"/>
    <n v="69"/>
    <s v="Producto diferente"/>
    <s v=""/>
    <s v="-"/>
    <n v="74.98"/>
    <n v="0"/>
    <s v="PEDÍ UN COMBO DE UNA TORTA DE CUMPLEAÑOS CON HELADO Y ME MANDARON 2 TAJADAS DE TORTA QUE NO PEDÍ. NO SOLO ES LA PERDIDA DE DINERO SINO QUE ARRUINARON LA CELEBRACIÓN DE CUMPLEAÑOS."/>
    <x v="0"/>
    <x v="0"/>
    <x v="6"/>
  </r>
  <r>
    <x v="1"/>
    <x v="15"/>
    <n v="2186585698"/>
    <s v="Mária Almenara - La Mar"/>
    <x v="15"/>
    <s v="02/07/2024"/>
    <s v="14:37"/>
    <n v="32"/>
    <s v="Producto diferente"/>
    <s v=""/>
    <s v="-"/>
    <n v="33.99"/>
    <n v="0"/>
    <s v=""/>
    <x v="0"/>
    <x v="0"/>
    <x v="3"/>
  </r>
  <r>
    <x v="1"/>
    <x v="15"/>
    <n v="2186746950"/>
    <s v="Mária Almenara - La Mar"/>
    <x v="16"/>
    <s v="04/07/2024"/>
    <s v="20:52"/>
    <n v="32"/>
    <s v="Producto Faltante"/>
    <s v="Artículo faltante"/>
    <s v="NO"/>
    <n v="0"/>
    <n v="16"/>
    <s v="Solo mandaron la porción de torta de chocolate"/>
    <x v="1"/>
    <x v="0"/>
    <x v="3"/>
  </r>
  <r>
    <x v="1"/>
    <x v="15"/>
    <n v="2186783494"/>
    <s v="Mária Almenara - La Mar"/>
    <x v="15"/>
    <s v="05/07/2024"/>
    <s v="13:56"/>
    <n v="18"/>
    <s v="Producto diferente"/>
    <s v=""/>
    <s v="-"/>
    <n v="0"/>
    <n v="18"/>
    <s v="Producto Diferente"/>
    <x v="0"/>
    <x v="0"/>
    <x v="3"/>
  </r>
  <r>
    <x v="1"/>
    <x v="15"/>
    <n v="2186887475"/>
    <s v="Mária Almenara - La Mar"/>
    <x v="19"/>
    <s v="06/07/2024"/>
    <s v="16:35"/>
    <n v="79"/>
    <s v="Producto Faltante"/>
    <s v="Artículo faltante"/>
    <s v="NO"/>
    <n v="0"/>
    <n v="0"/>
    <s v="No llegaron las tortas de chocolate"/>
    <x v="1"/>
    <x v="0"/>
    <x v="3"/>
  </r>
  <r>
    <x v="1"/>
    <x v="15"/>
    <n v="2186985144"/>
    <s v="Mária Almenara - La Mar"/>
    <x v="3"/>
    <s v="07/07/2024"/>
    <s v="15:31"/>
    <n v="64"/>
    <s v="Producto Faltante"/>
    <s v="Artículo faltante"/>
    <s v="NO"/>
    <n v="0"/>
    <n v="16"/>
    <s v="Pedi 2 carrot cakes, 1 tres leches y 1 pie de limon y solo llegó 1 carrot cake. Pero me han cobrado los dos"/>
    <x v="1"/>
    <x v="0"/>
    <x v="3"/>
  </r>
  <r>
    <x v="1"/>
    <x v="15"/>
    <n v="2187041594"/>
    <s v="Mária Almenara - La Mar"/>
    <x v="46"/>
    <s v="08/07/2024"/>
    <s v="09:10"/>
    <n v="99"/>
    <s v="Mal estado"/>
    <s v=""/>
    <s v="-"/>
    <n v="99"/>
    <n v="0"/>
    <s v="La torta está arruinada y aplastada, como si se hubiese caído al suelo"/>
    <x v="2"/>
    <x v="1"/>
    <x v="13"/>
  </r>
  <r>
    <x v="1"/>
    <x v="15"/>
    <n v="2187102610"/>
    <s v="Mária Almenara - La Mar"/>
    <x v="89"/>
    <s v="09/07/2024"/>
    <s v="07:08"/>
    <n v="58"/>
    <s v="Producto Faltante"/>
    <s v="Artículo faltante"/>
    <s v="NO"/>
    <n v="0"/>
    <n v="29"/>
    <s v="Parque por 2 combos focaccia y solo vino 1"/>
    <x v="1"/>
    <x v="0"/>
    <x v="6"/>
  </r>
  <r>
    <x v="1"/>
    <x v="15"/>
    <n v="2187195939"/>
    <s v="Mária Almenara - La Mar"/>
    <x v="19"/>
    <s v="10/07/2024"/>
    <s v="14:54"/>
    <n v="32"/>
    <s v="Mal estado"/>
    <s v="Sabor quemado, crudo, preparación distinta"/>
    <s v="-"/>
    <n v="0"/>
    <n v="32"/>
    <s v="Siempre viene con fudge"/>
    <x v="3"/>
    <x v="4"/>
    <x v="3"/>
  </r>
  <r>
    <x v="1"/>
    <x v="15"/>
    <n v="2187272353"/>
    <s v="Mária Almenara - La Mar"/>
    <x v="20"/>
    <s v="11/07/2024"/>
    <s v="16:31"/>
    <n v="80"/>
    <s v="Mal estado"/>
    <s v=""/>
    <s v="-"/>
    <n v="19.2"/>
    <n v="60.8"/>
    <s v="He pedido tres cheesecake de frutos rojos para un cumpleaños y llegó en este estado, no puede ser posible, vengan a recoger que no vamos a comer el cheesecake en ese estado"/>
    <x v="2"/>
    <x v="1"/>
    <x v="3"/>
  </r>
  <r>
    <x v="1"/>
    <x v="15"/>
    <n v="2187564780"/>
    <s v="Mária Almenara - La Mar"/>
    <x v="45"/>
    <s v="14/07/2024"/>
    <s v="19:22"/>
    <n v="49"/>
    <s v="Mala atencion"/>
    <s v="Artículo faltante"/>
    <s v="NO"/>
    <n v="0"/>
    <n v="0"/>
    <s v="Se demoro 1 hora cuanfo era supuestamente 10 munutos"/>
    <x v="5"/>
    <x v="2"/>
    <x v="0"/>
  </r>
  <r>
    <x v="1"/>
    <x v="15"/>
    <n v="2187573639"/>
    <s v="Mária Almenara - La Mar"/>
    <x v="90"/>
    <s v="14/07/2024"/>
    <s v="20:18"/>
    <n v="58"/>
    <s v="Producto Faltante"/>
    <s v="Artículo faltante"/>
    <s v="NO"/>
    <n v="0"/>
    <n v="29"/>
    <s v="Solo llego una ensalada de las 2"/>
    <x v="1"/>
    <x v="0"/>
    <x v="6"/>
  </r>
  <r>
    <x v="1"/>
    <x v="15"/>
    <n v="2187769458"/>
    <s v="Mária Almenara - La Mar"/>
    <x v="43"/>
    <s v="17/07/2024"/>
    <s v="19:54"/>
    <n v="29"/>
    <s v="Producto diferente"/>
    <s v=""/>
    <s v="-"/>
    <n v="34.979999999999997"/>
    <n v="0"/>
    <s v=""/>
    <x v="0"/>
    <x v="0"/>
    <x v="19"/>
  </r>
  <r>
    <x v="1"/>
    <x v="15"/>
    <n v="2187804061"/>
    <s v="Mária Almenara - La Mar"/>
    <x v="22"/>
    <s v="18/07/2024"/>
    <s v="12:47"/>
    <n v="49"/>
    <s v="Producto diferente"/>
    <s v=""/>
    <s v="-"/>
    <n v="53.09"/>
    <n v="0"/>
    <s v=""/>
    <x v="0"/>
    <x v="0"/>
    <x v="0"/>
  </r>
  <r>
    <x v="1"/>
    <x v="15"/>
    <n v="2187965404"/>
    <s v="Mária Almenara - La Mar"/>
    <x v="59"/>
    <s v="20/07/2024"/>
    <s v="13:22"/>
    <n v="66"/>
    <s v="Mala atencion"/>
    <s v="Tamaño o porción incorrecta"/>
    <s v="-"/>
    <n v="0"/>
    <n v="66"/>
    <s v="Los tamaños no corresponden"/>
    <x v="6"/>
    <x v="11"/>
    <x v="0"/>
  </r>
  <r>
    <x v="1"/>
    <x v="15"/>
    <n v="2188461303"/>
    <s v="Mária Almenara - La Mar"/>
    <x v="21"/>
    <s v="26/07/2024"/>
    <s v="19:48"/>
    <n v="40.9"/>
    <s v="Mal estado"/>
    <s v="Sabor quemado, crudo, preparación distinta"/>
    <s v="-"/>
    <n v="-0.21"/>
    <n v="16"/>
    <s v="El producto llegó completamente seco. En la foto incluso se aprecia que el keke está seco y no tenía la leche que normalmente remoja la parte de abajo."/>
    <x v="3"/>
    <x v="6"/>
    <x v="3"/>
  </r>
  <r>
    <x v="1"/>
    <x v="15"/>
    <n v="2188534380"/>
    <s v="Mária Almenara - La Mar"/>
    <x v="47"/>
    <s v="27/07/2024"/>
    <s v="18:53"/>
    <n v="16"/>
    <s v="Mal estado"/>
    <s v="Sabor quemado, crudo, preparación distinta"/>
    <s v="-"/>
    <n v="4"/>
    <n v="16"/>
    <s v="comí lo mismo ayer en el local pero hoy por delivery la galleta bien, bien dura. mala calidad."/>
    <x v="6"/>
    <x v="11"/>
    <x v="3"/>
  </r>
  <r>
    <x v="1"/>
    <x v="15"/>
    <n v="2188795727"/>
    <s v="Mária Almenara - La Mar"/>
    <x v="91"/>
    <s v="31/07/2024"/>
    <s v="14:07"/>
    <n v="35"/>
    <s v="Producto diferente"/>
    <s v=""/>
    <s v="-"/>
    <n v="37.79"/>
    <n v="0"/>
    <s v="Producto Diferente"/>
    <x v="0"/>
    <x v="0"/>
    <x v="7"/>
  </r>
  <r>
    <x v="1"/>
    <x v="0"/>
    <n v="2186556839"/>
    <s v="Maria Almenara - San Isidro"/>
    <x v="7"/>
    <s v="01/07/2024"/>
    <s v="21:30"/>
    <n v="16"/>
    <s v="Mal estado"/>
    <s v="Sabor o producto diferente"/>
    <s v="-"/>
    <n v="0"/>
    <n v="16"/>
    <s v="He pedido torta 3 leches de chocolate que se supone que debe ser húmedo y me enviaron otro tipo de torta que no corresponde a lo pedido"/>
    <x v="3"/>
    <x v="0"/>
    <x v="3"/>
  </r>
  <r>
    <x v="1"/>
    <x v="0"/>
    <n v="2186763026"/>
    <s v="Maria Almenara - San Isidro"/>
    <x v="92"/>
    <s v="05/07/2024"/>
    <s v="09:01"/>
    <n v="45"/>
    <s v="Producto Faltante"/>
    <s v="Artículo faltante"/>
    <s v="NO"/>
    <n v="0"/>
    <n v="15"/>
    <s v="La bebida no llego y si fue cobrada"/>
    <x v="1"/>
    <x v="0"/>
    <x v="12"/>
  </r>
  <r>
    <x v="1"/>
    <x v="0"/>
    <n v="2186917246"/>
    <s v="Maria Almenara - San Isidro"/>
    <x v="9"/>
    <s v="06/07/2024"/>
    <s v="20:28"/>
    <n v="78.900000000000006"/>
    <s v="Mal estado"/>
    <s v=""/>
    <s v="-"/>
    <n v="29.9"/>
    <n v="0"/>
    <s v="Los alfajores han llegado rotos"/>
    <x v="2"/>
    <x v="1"/>
    <x v="5"/>
  </r>
  <r>
    <x v="1"/>
    <x v="0"/>
    <n v="2186952428"/>
    <s v="Maria Almenara - San Isidro"/>
    <x v="93"/>
    <s v="07/07/2024"/>
    <s v="11:07"/>
    <n v="128.9"/>
    <s v="Producto Faltante"/>
    <s v=""/>
    <s v="-"/>
    <n v="128.9"/>
    <n v="0"/>
    <s v="Di el código del pedido y nunca me entregaron el pedido"/>
    <x v="1"/>
    <x v="1"/>
    <x v="21"/>
  </r>
  <r>
    <x v="1"/>
    <x v="0"/>
    <n v="2187206554"/>
    <s v="Maria Almenara - San Isidro"/>
    <x v="4"/>
    <s v="10/07/2024"/>
    <s v="17:32"/>
    <n v="49"/>
    <s v="Producto Faltante"/>
    <s v="Artículo faltante"/>
    <s v="NO"/>
    <n v="0"/>
    <n v="49"/>
    <s v="No me realizaron la entrega de mi pedido"/>
    <x v="1"/>
    <x v="1"/>
    <x v="0"/>
  </r>
  <r>
    <x v="1"/>
    <x v="0"/>
    <n v="2187513501"/>
    <s v="Maria Almenara - San Isidro"/>
    <x v="94"/>
    <s v="14/07/2024"/>
    <s v="13:13"/>
    <n v="99"/>
    <s v="Producto diferente"/>
    <s v="Sabor o producto diferente"/>
    <s v="-"/>
    <n v="0"/>
    <n v="99"/>
    <s v="Pedí un turrón de chocolate y me llegó un cheesecake, son cosas completamente diferentes"/>
    <x v="0"/>
    <x v="0"/>
    <x v="13"/>
  </r>
  <r>
    <x v="1"/>
    <x v="0"/>
    <n v="2187538747"/>
    <s v="Maria Almenara - San Isidro"/>
    <x v="0"/>
    <s v="14/07/2024"/>
    <s v="16:08"/>
    <n v="49"/>
    <s v="Producto diferente"/>
    <s v="Foto o descripción no coinciden"/>
    <s v="-"/>
    <n v="0"/>
    <n v="49"/>
    <s v="i ordered entire cake, they gave me a portion"/>
    <x v="0"/>
    <x v="0"/>
    <x v="0"/>
  </r>
  <r>
    <x v="1"/>
    <x v="0"/>
    <n v="2187843768"/>
    <s v="Maria Almenara - San Isidro"/>
    <x v="40"/>
    <s v="18/07/2024"/>
    <s v="20:30"/>
    <n v="60"/>
    <s v="Producto diferente"/>
    <s v="Foto o descripción no coinciden"/>
    <s v="-"/>
    <n v="0"/>
    <n v="60"/>
    <s v="Pedí 1 caja de alfajores para un lonche y mira como han llegado de cabeza así como las sirvo están locos para emtregar algo así es imposible servir a mis invitados"/>
    <x v="0"/>
    <x v="1"/>
    <x v="5"/>
  </r>
  <r>
    <x v="1"/>
    <x v="0"/>
    <n v="2187852990"/>
    <s v="Maria Almenara - San Isidro"/>
    <x v="17"/>
    <s v="18/07/2024"/>
    <s v="21:49"/>
    <n v="59.8"/>
    <s v="Producto Faltante"/>
    <s v="Artículo faltante"/>
    <s v="NO"/>
    <n v="0"/>
    <n v="14.95"/>
    <s v="Solo llego un paquete de brownies"/>
    <x v="1"/>
    <x v="0"/>
    <x v="10"/>
  </r>
  <r>
    <x v="1"/>
    <x v="0"/>
    <n v="2187889831"/>
    <s v="Maria Almenara - San Isidro"/>
    <x v="28"/>
    <s v="19/07/2024"/>
    <s v="15:14"/>
    <n v="99"/>
    <s v="Mal estado"/>
    <s v=""/>
    <s v="-"/>
    <n v="0"/>
    <n v="0"/>
    <s v="El repartidor me dijo que le intentaron robar y se le cayó la torta. La foto la ha tomado él para ver el estado. Lamentablemente la cumpleañera va a recibir una torta desarmada que ni siquiera tiene dedicatoria porque se cayó por el problema del delivery"/>
    <x v="3"/>
    <x v="9"/>
    <x v="13"/>
  </r>
  <r>
    <x v="1"/>
    <x v="0"/>
    <n v="2187961120"/>
    <s v="Maria Almenara - San Isidro"/>
    <x v="14"/>
    <s v="20/07/2024"/>
    <s v="12:47"/>
    <n v="151"/>
    <s v="Mal estado"/>
    <s v=""/>
    <s v="-"/>
    <n v="99"/>
    <n v="0"/>
    <s v="Llego derramsdo"/>
    <x v="2"/>
    <x v="1"/>
    <x v="8"/>
  </r>
  <r>
    <x v="1"/>
    <x v="0"/>
    <n v="2187978595"/>
    <s v="Maria Almenara - San Isidro"/>
    <x v="2"/>
    <s v="20/07/2024"/>
    <s v="15:20"/>
    <n v="99"/>
    <s v="Mal estado"/>
    <s v=""/>
    <s v="-"/>
    <n v="0"/>
    <n v="0"/>
    <s v="la torta ha llegado toda aplastada"/>
    <x v="2"/>
    <x v="1"/>
    <x v="2"/>
  </r>
  <r>
    <x v="1"/>
    <x v="0"/>
    <n v="2188260986"/>
    <s v="Maria Almenara - San Isidro"/>
    <x v="92"/>
    <s v="23/07/2024"/>
    <s v="20:14"/>
    <n v="47"/>
    <s v="Producto Faltante"/>
    <s v="Artículo faltante"/>
    <s v="NO"/>
    <n v="0"/>
    <n v="15"/>
    <s v="La bebida no llegó"/>
    <x v="1"/>
    <x v="0"/>
    <x v="12"/>
  </r>
  <r>
    <x v="1"/>
    <x v="0"/>
    <n v="2188431248"/>
    <s v="Mária Almenara - San Isidro"/>
    <x v="0"/>
    <s v="26/07/2024"/>
    <s v="14:01"/>
    <n v="49"/>
    <s v="Producto diferente"/>
    <s v="Foto o descripción no coinciden"/>
    <s v="-"/>
    <n v="-0.64"/>
    <n v="49"/>
    <s v="no llego con la decoración del mensaje de cumpleaños y tampoco generaron factura por el pedido"/>
    <x v="0"/>
    <x v="9"/>
    <x v="0"/>
  </r>
  <r>
    <x v="1"/>
    <x v="0"/>
    <n v="2188444917"/>
    <s v="Mária Almenara - San Isidro"/>
    <x v="15"/>
    <s v="26/07/2024"/>
    <s v="17:02"/>
    <n v="32"/>
    <s v="Producto diferente"/>
    <s v=""/>
    <s v="-"/>
    <n v="0"/>
    <n v="16"/>
    <s v=""/>
    <x v="0"/>
    <x v="0"/>
    <x v="3"/>
  </r>
  <r>
    <x v="1"/>
    <x v="0"/>
    <n v="2188686467"/>
    <s v="Mária Almenara - San Isidro"/>
    <x v="53"/>
    <s v="29/07/2024"/>
    <s v="15:27"/>
    <n v="49"/>
    <s v="Mal estado"/>
    <s v=""/>
    <s v="-"/>
    <n v="14.7"/>
    <n v="0"/>
    <s v="Crème has melted and arrived unconsistent"/>
    <x v="3"/>
    <x v="4"/>
    <x v="0"/>
  </r>
  <r>
    <x v="1"/>
    <x v="1"/>
    <n v="2186589587"/>
    <s v="Maria Almenara Santa Catalina "/>
    <x v="95"/>
    <s v="02/07/2024"/>
    <s v="15:38"/>
    <n v="35"/>
    <s v="Producto diferente"/>
    <s v=""/>
    <s v="-"/>
    <n v="36.99"/>
    <n v="0"/>
    <s v="![alt image](https://cdn.kustomerhostedcontent.com/media/5d2f98fec7a28e001a2cfe04/2d218c36e7fecaa300d9e30c6a8ebcc0.png)"/>
    <x v="0"/>
    <x v="0"/>
    <x v="7"/>
  </r>
  <r>
    <x v="1"/>
    <x v="1"/>
    <n v="2186590002"/>
    <s v="Maria Almenara Santa Catalina "/>
    <x v="53"/>
    <s v="02/07/2024"/>
    <s v="15:45"/>
    <n v="49"/>
    <s v="Producto diferente"/>
    <s v=""/>
    <s v="-"/>
    <n v="55.79"/>
    <n v="0"/>
    <s v="Producto Diferente"/>
    <x v="0"/>
    <x v="0"/>
    <x v="0"/>
  </r>
  <r>
    <x v="1"/>
    <x v="1"/>
    <n v="2186598261"/>
    <s v="Maria Almenara Santa Catalina "/>
    <x v="69"/>
    <s v="02/07/2024"/>
    <s v="18:01"/>
    <n v="49"/>
    <s v="Producto diferente"/>
    <s v="Foto o descripción no coinciden"/>
    <s v="-"/>
    <n v="0"/>
    <n v="0"/>
    <s v="La torta ha llegado toda chorreada, parece que se ha caído y la han vuelto a querer poner como era"/>
    <x v="0"/>
    <x v="1"/>
    <x v="0"/>
  </r>
  <r>
    <x v="1"/>
    <x v="1"/>
    <n v="2187137835"/>
    <s v="Maria Almenara Santa Catalina "/>
    <x v="64"/>
    <s v="09/07/2024"/>
    <s v="17:29"/>
    <n v="60"/>
    <s v="Producto Faltante"/>
    <s v="Artículo faltante"/>
    <s v="NO"/>
    <n v="0"/>
    <n v="25"/>
    <s v="The entire order of the pasta Alfredo did not arrive in the package."/>
    <x v="1"/>
    <x v="0"/>
    <x v="24"/>
  </r>
  <r>
    <x v="1"/>
    <x v="1"/>
    <n v="2187205213"/>
    <s v="Maria Almenara Santa Catalina "/>
    <x v="66"/>
    <s v="10/07/2024"/>
    <s v="17:14"/>
    <n v="32"/>
    <s v="Mal estado"/>
    <s v=""/>
    <s v="-"/>
    <n v="0"/>
    <n v="0"/>
    <s v="Las dos porciones que he pedido me vinieron en ese estado, los dos derramados y un pedazo salido de su caja, quisiera la devolución de mi dinero por el mal servicio que tienen"/>
    <x v="2"/>
    <x v="1"/>
    <x v="3"/>
  </r>
  <r>
    <x v="1"/>
    <x v="1"/>
    <n v="2187559275"/>
    <s v="Maria Almenara Santa Catalina "/>
    <x v="14"/>
    <s v="14/07/2024"/>
    <s v="18:53"/>
    <n v="99"/>
    <s v="Mal estado"/>
    <s v=""/>
    <s v="-"/>
    <n v="0"/>
    <n v="0"/>
    <s v="El cheesecake de frutos rojos llegó destruido"/>
    <x v="2"/>
    <x v="1"/>
    <x v="8"/>
  </r>
  <r>
    <x v="1"/>
    <x v="1"/>
    <n v="2188086895"/>
    <s v="Maria Almenara Santa Catalina "/>
    <x v="25"/>
    <s v="21/07/2024"/>
    <s v="16:39"/>
    <n v="16"/>
    <s v="Mal estado"/>
    <s v=""/>
    <s v="-"/>
    <n v="16"/>
    <n v="0"/>
    <s v="llegó aplastado"/>
    <x v="2"/>
    <x v="1"/>
    <x v="3"/>
  </r>
  <r>
    <x v="1"/>
    <x v="1"/>
    <n v="2188230523"/>
    <s v="Maria Almenara Santa Catalina "/>
    <x v="38"/>
    <s v="23/07/2024"/>
    <s v="15:02"/>
    <n v="49"/>
    <s v="Mal estado"/>
    <s v=""/>
    <s v="-"/>
    <n v="49"/>
    <n v="0"/>
    <s v="Llego Completamente destrozada"/>
    <x v="2"/>
    <x v="1"/>
    <x v="0"/>
  </r>
  <r>
    <x v="1"/>
    <x v="1"/>
    <n v="2188368708"/>
    <s v="Maria Almenara Santa Catalina "/>
    <x v="16"/>
    <s v="25/07/2024"/>
    <s v="15:47"/>
    <n v="60.9"/>
    <s v="Producto diferente"/>
    <s v="Foto o descripción no coinciden"/>
    <s v="-"/>
    <n v="0"/>
    <n v="11.84"/>
    <s v="Pedí un turrón de chocolate el cual normalmente llega en una pieza y hoy parece más un pudín que un turrón"/>
    <x v="0"/>
    <x v="1"/>
    <x v="3"/>
  </r>
  <r>
    <x v="1"/>
    <x v="1"/>
    <n v="2188538957"/>
    <s v="Maria Almenara Santa Catalina "/>
    <x v="73"/>
    <s v="27/07/2024"/>
    <s v="19:33"/>
    <n v="99"/>
    <s v="Mal estado"/>
    <s v=""/>
    <s v="-"/>
    <n v="99"/>
    <n v="0"/>
    <s v="la torta ha llegado en mal estado, como ve en la foto está derramándose por un lado, estoy celebrando el cumpleaños de mi hijo y no puedo ni quitarle el plástico que la rodea porque se ve horrible y seguro se va a terminar de caer, en resumen no me sirve"/>
    <x v="2"/>
    <x v="1"/>
    <x v="2"/>
  </r>
  <r>
    <x v="1"/>
    <x v="1"/>
    <n v="2188552636"/>
    <s v="Maria Almenara Santa Catalina "/>
    <x v="25"/>
    <s v="27/07/2024"/>
    <s v="21:15"/>
    <n v="16"/>
    <s v="Mal estado"/>
    <s v=""/>
    <s v="-"/>
    <n v="4.8"/>
    <n v="0"/>
    <s v="la porción chiquita y aplastada"/>
    <x v="2"/>
    <x v="1"/>
    <x v="3"/>
  </r>
  <r>
    <x v="1"/>
    <x v="1"/>
    <n v="2188610589"/>
    <s v="Maria Almenara Santa Catalina "/>
    <x v="1"/>
    <s v="28/07/2024"/>
    <s v="16:39"/>
    <n v="52"/>
    <s v="Producto Faltante"/>
    <s v="Artículo faltante"/>
    <s v="NO"/>
    <n v="0"/>
    <n v="26"/>
    <s v="El producto llego incompleto y todo revoloteado, como destruidos"/>
    <x v="1"/>
    <x v="1"/>
    <x v="1"/>
  </r>
  <r>
    <x v="1"/>
    <x v="1"/>
    <n v="2188611492"/>
    <s v="Maria Almenara Santa Catalina "/>
    <x v="46"/>
    <s v="28/07/2024"/>
    <s v="16:49"/>
    <n v="99"/>
    <s v="Producto diferente"/>
    <s v=""/>
    <s v="-"/>
    <n v="0"/>
    <n v="0"/>
    <s v="Producto Diferente"/>
    <x v="0"/>
    <x v="0"/>
    <x v="13"/>
  </r>
  <r>
    <x v="1"/>
    <x v="1"/>
    <n v="2188688217"/>
    <s v="Maria Almenara Santa Catalina "/>
    <x v="4"/>
    <s v="29/07/2024"/>
    <s v="15:44"/>
    <n v="49"/>
    <s v="Producto diferente"/>
    <s v="Tamaño o porción incorrecta"/>
    <s v="-"/>
    <n v="0"/>
    <n v="49"/>
    <s v="Eltamañoes mucho más chico de lo que siempre venden"/>
    <x v="0"/>
    <x v="0"/>
    <x v="0"/>
  </r>
  <r>
    <x v="1"/>
    <x v="2"/>
    <n v="2186735235"/>
    <s v="Maria Almenara 28 de Julio "/>
    <x v="0"/>
    <s v="04/07/2024"/>
    <s v="19:22"/>
    <n v="49"/>
    <s v="Producto diferente"/>
    <s v="Tamaño o porción incorrecta"/>
    <s v="-"/>
    <n v="49"/>
    <n v="0"/>
    <s v="El tamaño era demasiado pequeño , ni siquiera debería llamarse mini torta"/>
    <x v="6"/>
    <x v="11"/>
    <x v="0"/>
  </r>
  <r>
    <x v="1"/>
    <x v="2"/>
    <n v="2186924607"/>
    <s v="Maria Almenara 28 de Julio "/>
    <x v="52"/>
    <s v="06/07/2024"/>
    <s v="21:13"/>
    <n v="32"/>
    <s v="Mal estado"/>
    <s v=""/>
    <s v="-"/>
    <n v="16"/>
    <n v="0"/>
    <s v="si es que comparan la.porcion de frutos rojos con la de Nutella es pequeñísima el.precio no justifica la cantidad de la porción es un pedacito o la última porción pequeña. me han mandado la mitad de una porción cuando e comprado otra veces jamás llego asi"/>
    <x v="6"/>
    <x v="11"/>
    <x v="3"/>
  </r>
  <r>
    <x v="1"/>
    <x v="2"/>
    <n v="2187119690"/>
    <s v="Maria Almenara 28 de Julio "/>
    <x v="11"/>
    <s v="09/07/2024"/>
    <s v="13:17"/>
    <n v="53.9"/>
    <s v="Producto Faltante"/>
    <s v=""/>
    <s v="-"/>
    <n v="44.9"/>
    <n v="0"/>
    <s v="El pack de 4 postres no me lo entregaron"/>
    <x v="1"/>
    <x v="3"/>
    <x v="6"/>
  </r>
  <r>
    <x v="1"/>
    <x v="2"/>
    <n v="2187126244"/>
    <s v="Maria Almenara 28 de Julio "/>
    <x v="45"/>
    <s v="09/07/2024"/>
    <s v="14:37"/>
    <n v="49"/>
    <s v="Producto diferente"/>
    <s v=""/>
    <s v="-"/>
    <n v="53.98"/>
    <n v="0"/>
    <s v=""/>
    <x v="0"/>
    <x v="0"/>
    <x v="0"/>
  </r>
  <r>
    <x v="1"/>
    <x v="2"/>
    <n v="2187126953"/>
    <s v="Maria Almenara 28 de Julio "/>
    <x v="91"/>
    <s v="09/07/2024"/>
    <s v="14:46"/>
    <n v="35"/>
    <s v="Producto diferente"/>
    <s v="Sabor o producto diferente"/>
    <s v="-"/>
    <n v="35"/>
    <n v="0"/>
    <s v="Pero keke de manzana y llegó una torta"/>
    <x v="0"/>
    <x v="0"/>
    <x v="7"/>
  </r>
  <r>
    <x v="1"/>
    <x v="2"/>
    <n v="2187276343"/>
    <s v="Maria Almenara 28 de Julio "/>
    <x v="96"/>
    <s v="11/07/2024"/>
    <s v="17:31"/>
    <n v="32"/>
    <s v="Mal estado"/>
    <s v="Mal empaquetado"/>
    <s v="-"/>
    <n v="28.8"/>
    <n v="0"/>
    <s v="Productos no llegaron en condiciones óptimas mal envasados"/>
    <x v="3"/>
    <x v="2"/>
    <x v="3"/>
  </r>
  <r>
    <x v="1"/>
    <x v="2"/>
    <n v="2187341626"/>
    <s v="Maria Almenara 28 de Julio "/>
    <x v="69"/>
    <s v="12/07/2024"/>
    <s v="15:31"/>
    <n v="49"/>
    <s v="Producto Faltante"/>
    <s v="Artículo faltante"/>
    <s v="NO"/>
    <n v="49"/>
    <n v="0"/>
    <s v="El día de hoy hice un pedido de una torta de María almenara, el repartidor me llamó me dijo que no encontraba la dirección, yo estaba  esperando en la calle puerta de mi casa, de pronto por teléfono comenzó a reclamarme porque no encontraba la dirección. Acto seguido apareció la motocicleta me dijo soy  de rappi puedes darme el código de verificación,  se lo doy sacó su celular lo apuntó y se fue sin darme el pedido.Le escribí en el chat y no obtuve respuesta."/>
    <x v="1"/>
    <x v="1"/>
    <x v="0"/>
  </r>
  <r>
    <x v="1"/>
    <x v="2"/>
    <n v="2187343137"/>
    <s v="Maria Almenara 28 de Julio "/>
    <x v="72"/>
    <s v="12/07/2024"/>
    <s v="15:52"/>
    <n v="49"/>
    <s v="Producto diferente"/>
    <s v=""/>
    <s v="-"/>
    <n v="54.24"/>
    <n v="0"/>
    <s v=""/>
    <x v="0"/>
    <x v="0"/>
    <x v="0"/>
  </r>
  <r>
    <x v="1"/>
    <x v="2"/>
    <n v="2187957793"/>
    <s v="Maria Almenara 28 de Julio "/>
    <x v="46"/>
    <s v="20/07/2024"/>
    <s v="12:15"/>
    <n v="99"/>
    <s v="Producto diferente"/>
    <s v=""/>
    <s v="-"/>
    <n v="109.39"/>
    <n v="0"/>
    <s v="Producto Diferente"/>
    <x v="0"/>
    <x v="0"/>
    <x v="13"/>
  </r>
  <r>
    <x v="1"/>
    <x v="2"/>
    <n v="2188159623"/>
    <s v="Maria Almenara 28 de Julio "/>
    <x v="18"/>
    <s v="22/07/2024"/>
    <s v="15:53"/>
    <n v="90"/>
    <s v="Mal estado"/>
    <s v=""/>
    <s v="-"/>
    <n v="88.83"/>
    <n v="0"/>
    <s v="la torta llego aplastada desarmada y era para cantarle cumpleaños a un  compañero"/>
    <x v="2"/>
    <x v="1"/>
    <x v="11"/>
  </r>
  <r>
    <x v="1"/>
    <x v="2"/>
    <n v="2188448676"/>
    <s v="Maria Almenara 28 de Julio "/>
    <x v="79"/>
    <s v="26/07/2024"/>
    <s v="17:56"/>
    <n v="25"/>
    <s v="Mal estado"/>
    <s v="Mal empaquetado"/>
    <s v="-"/>
    <n v="0"/>
    <n v="0"/>
    <s v="Hay pelos chicos por todos lados en la crema"/>
    <x v="3"/>
    <x v="2"/>
    <x v="3"/>
  </r>
  <r>
    <x v="1"/>
    <x v="2"/>
    <n v="2188515337"/>
    <s v="Maria Almenara 28 de Julio "/>
    <x v="2"/>
    <s v="27/07/2024"/>
    <s v="14:52"/>
    <n v="99"/>
    <s v="Mal estado"/>
    <s v=""/>
    <s v="-"/>
    <n v="38.6"/>
    <n v="0"/>
    <s v="tiene crema derretida"/>
    <x v="2"/>
    <x v="1"/>
    <x v="2"/>
  </r>
  <r>
    <x v="1"/>
    <x v="2"/>
    <n v="2188521338"/>
    <s v="Maria Almenara 28 de Julio "/>
    <x v="46"/>
    <s v="27/07/2024"/>
    <s v="16:07"/>
    <n v="151"/>
    <s v="Producto Faltante"/>
    <s v="Artículo faltante"/>
    <s v="NO"/>
    <n v="99"/>
    <n v="0"/>
    <s v="No llego"/>
    <x v="1"/>
    <x v="0"/>
    <x v="13"/>
  </r>
  <r>
    <x v="1"/>
    <x v="2"/>
    <n v="2188521829"/>
    <s v="Maria Almenara 28 de Julio "/>
    <x v="1"/>
    <s v="27/07/2024"/>
    <s v="16:14"/>
    <n v="52"/>
    <s v="Producto diferente"/>
    <s v="Pedido incorrecto y sin comanda"/>
    <s v="-"/>
    <n v="54.08"/>
    <n v="0"/>
    <s v=""/>
    <x v="0"/>
    <x v="0"/>
    <x v="1"/>
  </r>
  <r>
    <x v="1"/>
    <x v="3"/>
    <n v="2186567784"/>
    <s v="Mária Almenara Aramburú "/>
    <x v="15"/>
    <s v="02/07/2024"/>
    <s v="09:34"/>
    <n v="113"/>
    <s v="Producto diferente"/>
    <s v=""/>
    <s v="-"/>
    <n v="0"/>
    <n v="0"/>
    <s v=""/>
    <x v="0"/>
    <x v="0"/>
    <x v="9"/>
  </r>
  <r>
    <x v="1"/>
    <x v="3"/>
    <n v="2186715404"/>
    <s v="Mária Almenara Aramburú "/>
    <x v="65"/>
    <s v="04/07/2024"/>
    <s v="14:46"/>
    <n v="36"/>
    <s v="Producto Faltante"/>
    <s v="Artículo faltante"/>
    <s v="NO"/>
    <n v="0"/>
    <n v="18"/>
    <s v="el pedido llego incompleto faltaron 02 productos"/>
    <x v="1"/>
    <x v="0"/>
    <x v="3"/>
  </r>
  <r>
    <x v="1"/>
    <x v="3"/>
    <n v="2186875965"/>
    <s v="Mária Almenara Aramburú "/>
    <x v="95"/>
    <s v="06/07/2024"/>
    <s v="14:38"/>
    <n v="35"/>
    <s v="Mal estado"/>
    <s v=""/>
    <s v="-"/>
    <n v="35"/>
    <n v="0"/>
    <s v="Acabo de abrir el keke y le falta una parte de abajo"/>
    <x v="3"/>
    <x v="2"/>
    <x v="7"/>
  </r>
  <r>
    <x v="1"/>
    <x v="3"/>
    <n v="2187061127"/>
    <s v="Mária Almenara Aramburú "/>
    <x v="97"/>
    <s v="08/07/2024"/>
    <s v="14:34"/>
    <n v="33"/>
    <s v="Producto Faltante"/>
    <s v="Artículo faltante"/>
    <s v="NO"/>
    <n v="7.5"/>
    <n v="7.5"/>
    <s v="el pedido vino incompleto"/>
    <x v="1"/>
    <x v="0"/>
    <x v="28"/>
  </r>
  <r>
    <x v="1"/>
    <x v="3"/>
    <n v="2187140380"/>
    <s v="Mária Almenara Aramburú "/>
    <x v="98"/>
    <s v="09/07/2024"/>
    <s v="18:03"/>
    <n v="67"/>
    <s v="Producto Faltante"/>
    <s v="Artículo faltante"/>
    <s v="NO"/>
    <n v="0"/>
    <n v="15"/>
    <s v="La bebida no llegó"/>
    <x v="1"/>
    <x v="0"/>
    <x v="12"/>
  </r>
  <r>
    <x v="1"/>
    <x v="3"/>
    <n v="2187353463"/>
    <s v="Mária Almenara Aramburú "/>
    <x v="2"/>
    <s v="12/07/2024"/>
    <s v="18:16"/>
    <n v="99"/>
    <s v="Mal estado"/>
    <s v=""/>
    <s v="-"/>
    <n v="99"/>
    <n v="0"/>
    <s v="La torta llegó totalmente desplazada, sino tienen los contenedores adecuados no deberían brindar el servicio"/>
    <x v="2"/>
    <x v="1"/>
    <x v="2"/>
  </r>
  <r>
    <x v="1"/>
    <x v="3"/>
    <n v="2187744026"/>
    <s v="Mária Almenara Aramburú "/>
    <x v="60"/>
    <s v="17/07/2024"/>
    <s v="14:20"/>
    <n v="18"/>
    <s v="Producto diferente"/>
    <s v=""/>
    <s v="-"/>
    <n v="0"/>
    <n v="0"/>
    <s v=""/>
    <x v="0"/>
    <x v="0"/>
    <x v="5"/>
  </r>
  <r>
    <x v="1"/>
    <x v="3"/>
    <n v="2187770971"/>
    <s v="Mária Almenara Aramburú "/>
    <x v="22"/>
    <s v="17/07/2024"/>
    <s v="20:05"/>
    <n v="49"/>
    <s v="Producto diferente"/>
    <s v="Sabor o producto diferente"/>
    <s v="-"/>
    <n v="-0.64"/>
    <n v="49"/>
    <s v="Pedí cheescae de frutos rojos y me enviaron parecido a un mousse de chocolate totalmente diferente a mi pedido"/>
    <x v="0"/>
    <x v="0"/>
    <x v="0"/>
  </r>
  <r>
    <x v="1"/>
    <x v="3"/>
    <n v="2188457269"/>
    <s v="Mária Almenara Aramburú "/>
    <x v="99"/>
    <s v="26/07/2024"/>
    <s v="19:20"/>
    <n v="49"/>
    <s v="Producto diferente"/>
    <s v="Tamaño o porción incorrecta"/>
    <s v="-"/>
    <n v="-0.64"/>
    <n v="49"/>
    <s v="Se pide que se envíe una torta de costo 49 soles con un tamaño para ese costo mediano y llega una torta que a lo mucho alcanza para dos porciones"/>
    <x v="6"/>
    <x v="11"/>
    <x v="0"/>
  </r>
  <r>
    <x v="1"/>
    <x v="3"/>
    <n v="2188522442"/>
    <s v="Mária Almenara Aramburú "/>
    <x v="15"/>
    <s v="27/07/2024"/>
    <s v="16:22"/>
    <n v="32"/>
    <s v="Producto diferente"/>
    <s v=""/>
    <s v="-"/>
    <n v="36.49"/>
    <n v="0"/>
    <s v=""/>
    <x v="0"/>
    <x v="0"/>
    <x v="3"/>
  </r>
  <r>
    <x v="1"/>
    <x v="3"/>
    <n v="2188602890"/>
    <s v="Mária Almenara Aramburú "/>
    <x v="13"/>
    <s v="28/07/2024"/>
    <s v="15:17"/>
    <n v="49"/>
    <s v="Producto diferente"/>
    <s v="Sabor o producto diferente"/>
    <s v="-"/>
    <n v="0"/>
    <n v="49"/>
    <s v="hola, hoy pedí sabor fresa y me enviaron la de chirimoya"/>
    <x v="0"/>
    <x v="0"/>
    <x v="0"/>
  </r>
  <r>
    <x v="1"/>
    <x v="4"/>
    <n v="2186779554"/>
    <s v="Mária Almenara - Encalada "/>
    <x v="69"/>
    <s v="05/07/2024"/>
    <s v="13:18"/>
    <n v="49"/>
    <s v="Mal estado"/>
    <s v=""/>
    <s v="-"/>
    <n v="49"/>
    <n v="0"/>
    <s v="error de foto, el pastel llegó movido, era para un cumpleaños"/>
    <x v="2"/>
    <x v="1"/>
    <x v="0"/>
  </r>
  <r>
    <x v="1"/>
    <x v="4"/>
    <n v="2187078797"/>
    <s v="Mária Almenara - Encalada "/>
    <x v="47"/>
    <s v="08/07/2024"/>
    <s v="19:03"/>
    <n v="16"/>
    <s v="Producto diferente"/>
    <s v="Foto o descripción no coinciden"/>
    <s v="-"/>
    <n v="0"/>
    <n v="16"/>
    <s v="Pedí una cosa y llegó otra"/>
    <x v="0"/>
    <x v="0"/>
    <x v="3"/>
  </r>
  <r>
    <x v="1"/>
    <x v="4"/>
    <n v="2187132471"/>
    <s v="Mária Almenara - Encalada "/>
    <x v="15"/>
    <s v="09/07/2024"/>
    <s v="16:05"/>
    <n v="64"/>
    <s v="Producto diferente"/>
    <s v=""/>
    <s v="-"/>
    <n v="68.12"/>
    <n v="0"/>
    <s v=""/>
    <x v="0"/>
    <x v="0"/>
    <x v="3"/>
  </r>
  <r>
    <x v="1"/>
    <x v="4"/>
    <n v="2187282598"/>
    <s v="Mária Almenara - Encalada "/>
    <x v="1"/>
    <s v="11/07/2024"/>
    <s v="18:47"/>
    <n v="52"/>
    <s v="Mal estado"/>
    <s v="Foto o descripción no coinciden"/>
    <s v="-"/>
    <n v="0"/>
    <n v="52"/>
    <s v="El pedido llego todo destrozado"/>
    <x v="2"/>
    <x v="1"/>
    <x v="1"/>
  </r>
  <r>
    <x v="1"/>
    <x v="4"/>
    <n v="2187324372"/>
    <s v="Mária Almenara - Encalada "/>
    <x v="90"/>
    <s v="12/07/2024"/>
    <s v="12:21"/>
    <n v="64"/>
    <s v="Producto Faltante"/>
    <s v="Artículo faltante"/>
    <s v="NO"/>
    <n v="0"/>
    <n v="29"/>
    <s v="pedi dos cosas un combo cobb y un keke de zanahoria y en el empaque solo llego el keke de zanahoria y no el combo cobb"/>
    <x v="1"/>
    <x v="0"/>
    <x v="6"/>
  </r>
  <r>
    <x v="1"/>
    <x v="4"/>
    <n v="2187348305"/>
    <s v="Mária Almenara - Encalada "/>
    <x v="11"/>
    <s v="12/07/2024"/>
    <s v="17:08"/>
    <n v="76.900000000000006"/>
    <s v="Producto Faltante"/>
    <s v="Artículo faltante"/>
    <s v="NO"/>
    <n v="0"/>
    <n v="44.9"/>
    <s v="Solo se me entrego una caja con dos postres y faltaban los otros 4 postres!"/>
    <x v="1"/>
    <x v="0"/>
    <x v="6"/>
  </r>
  <r>
    <x v="1"/>
    <x v="4"/>
    <n v="2187353670"/>
    <s v="Mária Almenara - Encalada "/>
    <x v="100"/>
    <s v="12/07/2024"/>
    <s v="18:18"/>
    <n v="87"/>
    <s v="Producto Faltante"/>
    <s v="Artículo faltante"/>
    <s v="NO"/>
    <n v="0"/>
    <n v="29"/>
    <s v="no llegaron los jugos de naranja"/>
    <x v="1"/>
    <x v="0"/>
    <x v="6"/>
  </r>
  <r>
    <x v="1"/>
    <x v="4"/>
    <n v="2187398309"/>
    <s v="Mária Almenara - Encalada "/>
    <x v="101"/>
    <s v="13/07/2024"/>
    <s v="09:06"/>
    <n v="131"/>
    <s v="Mala atencion"/>
    <s v=""/>
    <s v="-"/>
    <n v="41"/>
    <n v="0"/>
    <s v="cambie los tostones porque me dijeron que estaban agotados y por error aparecían como elegibles   pedí que los cambiaran por dos focaccias de capresse  que si fueron enviados   pero también pedí dos croissant mixtos y solo llego uno"/>
    <x v="5"/>
    <x v="2"/>
    <x v="29"/>
  </r>
  <r>
    <x v="1"/>
    <x v="4"/>
    <n v="2187538257"/>
    <s v="Mária Almenara - Encalada "/>
    <x v="31"/>
    <s v="14/07/2024"/>
    <s v="16:03"/>
    <n v="39"/>
    <s v="Producto Faltante"/>
    <s v="Artículo faltante"/>
    <s v="NO"/>
    <n v="0"/>
    <n v="15"/>
    <s v="Pedi dos pie de pecaba solo llegó uno."/>
    <x v="1"/>
    <x v="0"/>
    <x v="3"/>
  </r>
  <r>
    <x v="1"/>
    <x v="4"/>
    <n v="2187581858"/>
    <s v="Mária Almenara - Encalada "/>
    <x v="102"/>
    <s v="14/07/2024"/>
    <s v="21:12"/>
    <n v="36.9"/>
    <s v="Producto Faltante"/>
    <s v="Artículo faltante"/>
    <s v="NO"/>
    <n v="0"/>
    <n v="0"/>
    <s v="No me pusieron el sorbete para tomar el frappe"/>
    <x v="1"/>
    <x v="0"/>
    <x v="30"/>
  </r>
  <r>
    <x v="1"/>
    <x v="4"/>
    <n v="2187638673"/>
    <s v="Mária Almenara - Encalada "/>
    <x v="35"/>
    <s v="15/07/2024"/>
    <s v="19:58"/>
    <n v="85"/>
    <s v="Mal estado"/>
    <s v="Mal empaquetado"/>
    <s v="-"/>
    <n v="0"/>
    <n v="32.4"/>
    <s v="ese vaso q esta  de cabeza, se derramo por completo en la bolsa y en ambos recipientes de tosradas francesas. Todo esta meloso y nos quedamos sin miel y limpiando yido"/>
    <x v="2"/>
    <x v="1"/>
    <x v="17"/>
  </r>
  <r>
    <x v="1"/>
    <x v="4"/>
    <n v="2187990630"/>
    <s v="Mária Almenara - Encalada "/>
    <x v="14"/>
    <s v="20/07/2024"/>
    <s v="17:45"/>
    <n v="99"/>
    <s v="Producto Faltante"/>
    <s v="Artículo faltante"/>
    <s v="NO"/>
    <n v="0"/>
    <n v="49.5"/>
    <s v="Pedí como regalo. Llené los datos para una tarjeta y no llego nada de eso. Era el saludo de cumpleaños de mamá y papá. Muy mal servicio 🤨"/>
    <x v="1"/>
    <x v="9"/>
    <x v="8"/>
  </r>
  <r>
    <x v="1"/>
    <x v="4"/>
    <n v="2188160301"/>
    <s v="Mária Almenara - Encalada "/>
    <x v="28"/>
    <s v="22/07/2024"/>
    <s v="16:04"/>
    <n v="99"/>
    <s v="Producto diferente"/>
    <s v="Pedido incorrecto y sin comanda"/>
    <s v="-"/>
    <n v="0"/>
    <n v="78.45"/>
    <s v=""/>
    <x v="0"/>
    <x v="0"/>
    <x v="13"/>
  </r>
  <r>
    <x v="1"/>
    <x v="4"/>
    <n v="2188239457"/>
    <s v="Mária Almenara - Encalada "/>
    <x v="7"/>
    <s v="23/07/2024"/>
    <s v="16:51"/>
    <n v="32"/>
    <s v="Mal estado"/>
    <s v=""/>
    <s v="-"/>
    <n v="16"/>
    <n v="0"/>
    <s v="la torta llego aplastada y desparramada x El envase como SE Ve en la foto"/>
    <x v="2"/>
    <x v="1"/>
    <x v="3"/>
  </r>
  <r>
    <x v="1"/>
    <x v="4"/>
    <n v="2188573723"/>
    <s v="Mária Almenara - Encalada "/>
    <x v="101"/>
    <s v="28/07/2024"/>
    <s v="10:18"/>
    <n v="60"/>
    <s v="Orden incorrecta"/>
    <s v="Sabor o producto diferente"/>
    <s v="-"/>
    <n v="0"/>
    <n v="18"/>
    <s v="Me trajeron un sandwich totalmente diferente"/>
    <x v="0"/>
    <x v="0"/>
    <x v="29"/>
  </r>
  <r>
    <x v="1"/>
    <x v="4"/>
    <n v="2188667583"/>
    <s v="Mária Almenara - Encalada "/>
    <x v="15"/>
    <s v="29/07/2024"/>
    <s v="12:53"/>
    <n v="48"/>
    <s v="Producto diferente"/>
    <s v=""/>
    <s v="-"/>
    <n v="49.67"/>
    <n v="0"/>
    <s v=""/>
    <x v="0"/>
    <x v="0"/>
    <x v="3"/>
  </r>
  <r>
    <x v="1"/>
    <x v="4"/>
    <n v="2188707583"/>
    <s v="Mária Almenara - Encalada "/>
    <x v="103"/>
    <s v="29/07/2024"/>
    <s v="18:57"/>
    <n v="25"/>
    <s v="Producto Faltante"/>
    <s v="Artículo faltante"/>
    <s v="NO"/>
    <n v="0"/>
    <n v="9"/>
    <s v="lnbebido no llegó, pedí un jugo y me llegó un anís"/>
    <x v="1"/>
    <x v="0"/>
    <x v="12"/>
  </r>
  <r>
    <x v="1"/>
    <x v="4"/>
    <n v="2188729106"/>
    <s v="Mária Almenara - Encalada "/>
    <x v="5"/>
    <s v="29/07/2024"/>
    <s v="21:46"/>
    <n v="65"/>
    <s v="Producto Faltante"/>
    <s v="Artículo faltante"/>
    <s v="NO"/>
    <n v="-0.64"/>
    <n v="49"/>
    <s v="El cheesecake de oreo no llego"/>
    <x v="1"/>
    <x v="0"/>
    <x v="0"/>
  </r>
  <r>
    <x v="1"/>
    <x v="4"/>
    <n v="2188775600"/>
    <s v="Mária Almenara - Encalada "/>
    <x v="0"/>
    <s v="31/07/2024"/>
    <s v="07:54"/>
    <n v="49"/>
    <s v="Mal estado"/>
    <s v="Artículo faltante"/>
    <s v="NO"/>
    <n v="0"/>
    <n v="0"/>
    <s v="No me vino completo yo pedí una mini torta de chocolate y lo que me llego se encontraba en mal estado al parecer se movió la caja y toda la torta se destrozó"/>
    <x v="2"/>
    <x v="1"/>
    <x v="0"/>
  </r>
  <r>
    <x v="1"/>
    <x v="5"/>
    <n v="2186578436"/>
    <s v="Mária Almenara - La Molina "/>
    <x v="43"/>
    <s v="02/07/2024"/>
    <s v="13:00"/>
    <n v="29"/>
    <s v="Mal estado"/>
    <s v="Artículo faltante"/>
    <s v="NO"/>
    <n v="0"/>
    <n v="14.5"/>
    <s v="Directamente a la tienda María almendras indicar que siempre hago el pedido de la ensalada cobb en esta oportunidad me doy con la sorpresa que no me vino ni un choclo en el plato y que la porción de pollo era inexistente a diferencia de los otras veces que se realizó el pedido contando fueron 6 trocitos pequeñísimos."/>
    <x v="3"/>
    <x v="8"/>
    <x v="19"/>
  </r>
  <r>
    <x v="1"/>
    <x v="5"/>
    <n v="2186752635"/>
    <s v="Mária Almenara - La Molina "/>
    <x v="104"/>
    <s v="04/07/2024"/>
    <s v="21:46"/>
    <n v="32"/>
    <s v="Producto diferente"/>
    <s v="Sabor o producto diferente"/>
    <s v="-"/>
    <n v="0"/>
    <n v="32"/>
    <s v="Ordené turrón de chocolate y bruselina pero me llegó solo algo de nutella"/>
    <x v="0"/>
    <x v="0"/>
    <x v="3"/>
  </r>
  <r>
    <x v="1"/>
    <x v="5"/>
    <n v="2186994525"/>
    <s v="Mária Almenara - La Molina "/>
    <x v="47"/>
    <s v="07/07/2024"/>
    <s v="16:55"/>
    <n v="87"/>
    <s v="Producto Faltante"/>
    <s v="Artículo faltante"/>
    <s v="NO"/>
    <n v="0"/>
    <n v="16"/>
    <s v="Pedí dos bruselinas de vainilla, solo enviaron una"/>
    <x v="1"/>
    <x v="0"/>
    <x v="3"/>
  </r>
  <r>
    <x v="1"/>
    <x v="5"/>
    <n v="2187538022"/>
    <s v="Mária Almenara - La Molina "/>
    <x v="1"/>
    <s v="14/07/2024"/>
    <s v="16:01"/>
    <n v="52"/>
    <s v="Mal estado"/>
    <s v=""/>
    <s v="-"/>
    <n v="52"/>
    <n v="0"/>
    <s v="Los postres llegaron aplastados , mezclado y con capas rotas"/>
    <x v="2"/>
    <x v="1"/>
    <x v="1"/>
  </r>
  <r>
    <x v="1"/>
    <x v="5"/>
    <n v="2187553085"/>
    <s v="Mária Almenara - La Molina "/>
    <x v="22"/>
    <s v="14/07/2024"/>
    <s v="18:15"/>
    <n v="49"/>
    <s v="Mal estado"/>
    <s v=""/>
    <s v="-"/>
    <n v="0"/>
    <n v="0"/>
    <s v="la torta llegó muy estropeado la decoración se desplazó y era para un cumpleaños"/>
    <x v="2"/>
    <x v="1"/>
    <x v="0"/>
  </r>
  <r>
    <x v="1"/>
    <x v="5"/>
    <n v="2187568022"/>
    <s v="Mária Almenara - La Molina "/>
    <x v="105"/>
    <s v="14/07/2024"/>
    <s v="19:38"/>
    <n v="94"/>
    <s v="Producto diferente"/>
    <s v="Sabor o producto diferente"/>
    <s v="-"/>
    <n v="0"/>
    <n v="11"/>
    <s v="Pedí una purple lemonade no llegó lo indicado"/>
    <x v="0"/>
    <x v="0"/>
    <x v="31"/>
  </r>
  <r>
    <x v="1"/>
    <x v="5"/>
    <n v="2187750162"/>
    <s v="Mária Almenara - La Molina "/>
    <x v="34"/>
    <s v="17/07/2024"/>
    <s v="15:53"/>
    <n v="99"/>
    <s v="Producto diferente"/>
    <s v="Tamaño o porción incorrecta"/>
    <s v="-"/>
    <n v="0"/>
    <n v="69.3"/>
    <s v="Esto no cuesta 74 soles"/>
    <x v="0"/>
    <x v="0"/>
    <x v="8"/>
  </r>
  <r>
    <x v="1"/>
    <x v="5"/>
    <n v="2187757560"/>
    <s v="Mária Almenara - La Molina "/>
    <x v="73"/>
    <s v="17/07/2024"/>
    <s v="17:56"/>
    <n v="99"/>
    <s v="Producto diferente"/>
    <s v=""/>
    <s v="-"/>
    <n v="0"/>
    <n v="99"/>
    <s v="Producto Diferente"/>
    <x v="0"/>
    <x v="0"/>
    <x v="2"/>
  </r>
  <r>
    <x v="1"/>
    <x v="5"/>
    <n v="2187759020"/>
    <s v="Mária Almenara - La Molina "/>
    <x v="28"/>
    <s v="17/07/2024"/>
    <s v="18:16"/>
    <n v="99"/>
    <s v="Producto diferente"/>
    <s v=""/>
    <s v="-"/>
    <n v="0"/>
    <n v="99"/>
    <s v=""/>
    <x v="0"/>
    <x v="0"/>
    <x v="13"/>
  </r>
  <r>
    <x v="1"/>
    <x v="5"/>
    <n v="2187901499"/>
    <s v="Mária Almenara - La Molina "/>
    <x v="22"/>
    <s v="19/07/2024"/>
    <s v="17:56"/>
    <n v="49"/>
    <s v="Mal estado"/>
    <s v=""/>
    <s v="-"/>
    <n v="0"/>
    <n v="0"/>
    <s v="La torta de cumpleaños para mi sobrina que pedí vino toda aplastada e impresentable que horror enserio"/>
    <x v="2"/>
    <x v="1"/>
    <x v="0"/>
  </r>
  <r>
    <x v="1"/>
    <x v="5"/>
    <n v="2188147270"/>
    <s v="Mária Almenara - La Molina "/>
    <x v="32"/>
    <s v="22/07/2024"/>
    <s v="13:04"/>
    <n v="32"/>
    <s v="Producto Faltante"/>
    <s v="Artículo faltante"/>
    <s v="NO"/>
    <n v="0"/>
    <n v="0"/>
    <s v="The note did not arrive! I sent as Rappi gift and the note did not arrive"/>
    <x v="1"/>
    <x v="0"/>
    <x v="1"/>
  </r>
  <r>
    <x v="1"/>
    <x v="5"/>
    <n v="2188228060"/>
    <s v="Mária Almenara - La Molina "/>
    <x v="9"/>
    <s v="23/07/2024"/>
    <s v="14:37"/>
    <n v="78.900000000000006"/>
    <s v="Producto Faltante"/>
    <s v=""/>
    <s v="-"/>
    <n v="21.84"/>
    <n v="0"/>
    <s v="hice dos pedidos, una torta y una caja de alfajores, solo me llegó la torta"/>
    <x v="1"/>
    <x v="0"/>
    <x v="5"/>
  </r>
  <r>
    <x v="1"/>
    <x v="5"/>
    <n v="2188233296"/>
    <s v="Mária Almenara - La Molina "/>
    <x v="90"/>
    <s v="23/07/2024"/>
    <s v="15:34"/>
    <n v="29"/>
    <s v="Mal estado"/>
    <s v=""/>
    <s v="-"/>
    <n v="8.69"/>
    <n v="0"/>
    <s v="La salsa toda derramada la ensalada aplastada"/>
    <x v="2"/>
    <x v="1"/>
    <x v="6"/>
  </r>
  <r>
    <x v="1"/>
    <x v="5"/>
    <n v="2188447129"/>
    <s v="Mária Almenara - La Molina "/>
    <x v="19"/>
    <s v="26/07/2024"/>
    <s v="17:34"/>
    <n v="32"/>
    <s v="Producto diferente"/>
    <s v="Sabor o producto diferente"/>
    <s v="-"/>
    <n v="0"/>
    <n v="16"/>
    <s v="Pedí una torta de chocolate y me dieron un alfajor"/>
    <x v="0"/>
    <x v="0"/>
    <x v="3"/>
  </r>
  <r>
    <x v="1"/>
    <x v="5"/>
    <n v="2188742334"/>
    <s v="Mária Almenara - La Molina "/>
    <x v="106"/>
    <s v="30/07/2024"/>
    <s v="10:27"/>
    <n v="99"/>
    <s v="Producto Faltante"/>
    <s v="Artículo faltante"/>
    <s v="NO"/>
    <n v="4.95"/>
    <n v="4.95"/>
    <s v="es una torta para cumpleaños. En María almenara siempre colocan vela y tarjeta para dedicatoria. la solicité y no pusieron nada"/>
    <x v="1"/>
    <x v="9"/>
    <x v="13"/>
  </r>
  <r>
    <x v="1"/>
    <x v="6"/>
    <n v="2186769625"/>
    <s v="Mária Almenara - San Miguel"/>
    <x v="15"/>
    <s v="05/07/2024"/>
    <s v="11:36"/>
    <n v="50"/>
    <s v="Producto diferente"/>
    <s v=""/>
    <s v="-"/>
    <n v="52.79"/>
    <n v="0"/>
    <s v=""/>
    <x v="0"/>
    <x v="0"/>
    <x v="9"/>
  </r>
  <r>
    <x v="1"/>
    <x v="6"/>
    <n v="2186907556"/>
    <s v="Mária Almenara - San Miguel"/>
    <x v="95"/>
    <s v="06/07/2024"/>
    <s v="19:32"/>
    <n v="35"/>
    <s v="Producto diferente"/>
    <s v="Sabor o producto diferente"/>
    <s v="-"/>
    <n v="0"/>
    <n v="35"/>
    <s v="mandaron de zanahoria en lugar de plátano"/>
    <x v="0"/>
    <x v="0"/>
    <x v="7"/>
  </r>
  <r>
    <x v="1"/>
    <x v="6"/>
    <n v="2186944335"/>
    <s v="Mária Almenara - San Miguel"/>
    <x v="107"/>
    <s v="07/07/2024"/>
    <s v="07:59"/>
    <n v="72"/>
    <s v="Mal estado"/>
    <s v=""/>
    <s v="-"/>
    <n v="72"/>
    <n v="0"/>
    <s v="Tenía un pelo!!!"/>
    <x v="3"/>
    <x v="2"/>
    <x v="32"/>
  </r>
  <r>
    <x v="1"/>
    <x v="6"/>
    <n v="2186964012"/>
    <s v="Mária Almenara - San Miguel"/>
    <x v="3"/>
    <s v="07/07/2024"/>
    <s v="13:04"/>
    <n v="16"/>
    <s v="Producto diferente"/>
    <s v=""/>
    <s v="-"/>
    <n v="17.12"/>
    <n v="0"/>
    <s v="Hola, Carlos. Bienvenido al centro de ayuda Rappi, soy Andrea tu soporte asignado y estoy aquí para ayudarte. 😊"/>
    <x v="0"/>
    <x v="0"/>
    <x v="3"/>
  </r>
  <r>
    <x v="1"/>
    <x v="6"/>
    <n v="2186984875"/>
    <s v="Mária Almenara - San Miguel"/>
    <x v="22"/>
    <s v="07/07/2024"/>
    <s v="15:29"/>
    <n v="49"/>
    <s v="Mal estado"/>
    <s v=""/>
    <s v="-"/>
    <n v="0"/>
    <n v="0"/>
    <s v="rappi nunca me falla y no se que está sucediendo  en serio estoy celebrando un cumpleaños y así  no puedo Pero ni cantar esta todo derramado y aplastado"/>
    <x v="2"/>
    <x v="1"/>
    <x v="0"/>
  </r>
  <r>
    <x v="1"/>
    <x v="6"/>
    <n v="2187021886"/>
    <s v="Mária Almenara - San Miguel"/>
    <x v="108"/>
    <s v="07/07/2024"/>
    <s v="20:24"/>
    <n v="25"/>
    <s v="Producto Faltante"/>
    <s v="Artículo faltante"/>
    <s v="NO"/>
    <n v="0"/>
    <n v="0"/>
    <s v="No llegó una galleta"/>
    <x v="1"/>
    <x v="0"/>
    <x v="4"/>
  </r>
  <r>
    <x v="1"/>
    <x v="6"/>
    <n v="2187032665"/>
    <s v="Mária Almenara - San Miguel"/>
    <x v="19"/>
    <s v="07/07/2024"/>
    <s v="21:57"/>
    <n v="16"/>
    <s v="Producto diferente"/>
    <s v=""/>
    <s v="-"/>
    <n v="1.8"/>
    <n v="16"/>
    <s v="Buenas noches, me entregaron otro pedido, el repartidor lo vendrá a recoger?"/>
    <x v="0"/>
    <x v="0"/>
    <x v="3"/>
  </r>
  <r>
    <x v="1"/>
    <x v="6"/>
    <n v="2187124246"/>
    <s v="Mária Almenara - San Miguel"/>
    <x v="42"/>
    <s v="09/07/2024"/>
    <s v="14:11"/>
    <n v="29"/>
    <s v="Mal estado"/>
    <s v=""/>
    <s v="-"/>
    <n v="29"/>
    <n v="0"/>
    <s v="taper roto"/>
    <x v="2"/>
    <x v="1"/>
    <x v="6"/>
  </r>
  <r>
    <x v="1"/>
    <x v="6"/>
    <n v="2187178622"/>
    <s v="Mária Almenara - San Miguel"/>
    <x v="0"/>
    <s v="10/07/2024"/>
    <s v="11:16"/>
    <n v="49"/>
    <s v="Producto Faltante"/>
    <s v="Artículo faltante"/>
    <s v="NO"/>
    <n v="0"/>
    <n v="24.5"/>
    <s v="El pedido era un regalo, normalmente (porque ya he pedido varias veces y tb me han regalado) viene en una bolsa bonita para entregarlo. Pero ha venido en una bolsa de plástico y no voy a entregarlo así"/>
    <x v="6"/>
    <x v="11"/>
    <x v="0"/>
  </r>
  <r>
    <x v="1"/>
    <x v="6"/>
    <n v="2187201193"/>
    <s v="Mária Almenara - San Miguel"/>
    <x v="52"/>
    <s v="10/07/2024"/>
    <s v="16:12"/>
    <n v="73"/>
    <s v="Producto Faltante"/>
    <s v="Artículo faltante"/>
    <s v="NO"/>
    <n v="0"/>
    <n v="16"/>
    <s v="No llegó un producto"/>
    <x v="1"/>
    <x v="0"/>
    <x v="3"/>
  </r>
  <r>
    <x v="1"/>
    <x v="6"/>
    <n v="2187305417"/>
    <s v="Mária Almenara - San Miguel"/>
    <x v="21"/>
    <s v="11/07/2024"/>
    <s v="21:56"/>
    <n v="16"/>
    <s v="Mal estado"/>
    <s v=""/>
    <s v="-"/>
    <n v="16"/>
    <n v="0"/>
    <s v="llegó todo aplastado, además el rappi estuvo diez minutos afuera sin liberar el pedido, llegó toda aplastada la torta."/>
    <x v="2"/>
    <x v="1"/>
    <x v="3"/>
  </r>
  <r>
    <x v="1"/>
    <x v="6"/>
    <n v="2187314339"/>
    <s v="Mária Almenara - San Miguel"/>
    <x v="109"/>
    <s v="12/07/2024"/>
    <s v="08:43"/>
    <n v="41"/>
    <s v="Mal estado"/>
    <s v="Mal empaquetado"/>
    <s v="-"/>
    <n v="0"/>
    <n v="23.41"/>
    <s v="pedido derramado"/>
    <x v="2"/>
    <x v="1"/>
    <x v="33"/>
  </r>
  <r>
    <x v="1"/>
    <x v="6"/>
    <n v="2187355990"/>
    <s v="Mária Almenara - San Miguel"/>
    <x v="110"/>
    <s v="12/07/2024"/>
    <s v="18:40"/>
    <n v="27"/>
    <s v="Producto Faltante"/>
    <s v="Artículo faltante"/>
    <s v="NO"/>
    <n v="0"/>
    <n v="9"/>
    <s v="Un pedazo de keke de limón no llegó"/>
    <x v="1"/>
    <x v="0"/>
    <x v="3"/>
  </r>
  <r>
    <x v="1"/>
    <x v="6"/>
    <n v="2187377280"/>
    <s v="Mária Almenara - San Miguel"/>
    <x v="1"/>
    <s v="12/07/2024"/>
    <s v="21:00"/>
    <n v="52"/>
    <s v="Producto diferente"/>
    <s v=""/>
    <s v="-"/>
    <n v="60.49"/>
    <n v="0"/>
    <s v=""/>
    <x v="0"/>
    <x v="0"/>
    <x v="1"/>
  </r>
  <r>
    <x v="1"/>
    <x v="6"/>
    <n v="2187377833"/>
    <s v="Mária Almenara - San Miguel"/>
    <x v="11"/>
    <s v="12/07/2024"/>
    <s v="21:04"/>
    <n v="44.9"/>
    <s v="Producto diferente"/>
    <s v=""/>
    <s v="-"/>
    <n v="51.88"/>
    <n v="0"/>
    <s v=""/>
    <x v="0"/>
    <x v="0"/>
    <x v="6"/>
  </r>
  <r>
    <x v="1"/>
    <x v="6"/>
    <n v="2187426939"/>
    <s v="Mária Almenara - San Miguel"/>
    <x v="11"/>
    <s v="13/07/2024"/>
    <s v="14:49"/>
    <n v="89.9"/>
    <s v="Producto Faltante"/>
    <s v="Artículo faltante"/>
    <s v="NO"/>
    <n v="0"/>
    <n v="53.9"/>
    <s v="No llego el combo de 4 porciones de torta de chocolate y carrot cake y uno de los alfajores grandes"/>
    <x v="1"/>
    <x v="3"/>
    <x v="6"/>
  </r>
  <r>
    <x v="1"/>
    <x v="6"/>
    <n v="2187515114"/>
    <s v="Mária Almenara - San Miguel"/>
    <x v="28"/>
    <s v="14/07/2024"/>
    <s v="13:23"/>
    <n v="99"/>
    <s v="Producto diferente"/>
    <s v=""/>
    <s v="-"/>
    <n v="105.49"/>
    <n v="0"/>
    <s v=""/>
    <x v="0"/>
    <x v="0"/>
    <x v="13"/>
  </r>
  <r>
    <x v="1"/>
    <x v="6"/>
    <n v="2187525501"/>
    <s v="Mária Almenara - San Miguel"/>
    <x v="1"/>
    <s v="14/07/2024"/>
    <s v="14:28"/>
    <n v="52"/>
    <s v="Mal estado"/>
    <s v="Foto o descripción no coinciden"/>
    <s v="-"/>
    <n v="0"/>
    <n v="52"/>
    <s v="El producto desarmado e inclusive chancado"/>
    <x v="2"/>
    <x v="1"/>
    <x v="1"/>
  </r>
  <r>
    <x v="1"/>
    <x v="6"/>
    <n v="2187852190"/>
    <s v="Mária Almenara - San Miguel"/>
    <x v="7"/>
    <s v="18/07/2024"/>
    <s v="21:41"/>
    <n v="64"/>
    <s v="Mal estado"/>
    <s v="Tamaño o porción incorrecta"/>
    <s v="-"/>
    <n v="0"/>
    <n v="0"/>
    <s v="la porción es muy pequeña"/>
    <x v="6"/>
    <x v="11"/>
    <x v="3"/>
  </r>
  <r>
    <x v="1"/>
    <x v="6"/>
    <n v="2187908807"/>
    <s v="Mária Almenara - San Miguel"/>
    <x v="25"/>
    <s v="19/07/2024"/>
    <s v="19:08"/>
    <n v="16"/>
    <s v="Mal estado"/>
    <s v=""/>
    <s v="-"/>
    <n v="16"/>
    <n v="0"/>
    <s v="está derretido se ve el merengue agua y aplastado todo desparramado"/>
    <x v="2"/>
    <x v="1"/>
    <x v="3"/>
  </r>
  <r>
    <x v="1"/>
    <x v="6"/>
    <n v="2187961465"/>
    <s v="Mária Almenara - San Miguel"/>
    <x v="15"/>
    <s v="20/07/2024"/>
    <s v="12:50"/>
    <n v="42"/>
    <s v="Mala atencion"/>
    <s v="Sabor quemado, crudo, preparación distinta"/>
    <s v="-"/>
    <n v="0"/>
    <n v="0"/>
    <s v="el pedido llego muy tarde. recién lo puedo comer totalmente frío ya que como llego tarde no lo pude comer antes"/>
    <x v="5"/>
    <x v="2"/>
    <x v="9"/>
  </r>
  <r>
    <x v="1"/>
    <x v="6"/>
    <n v="2187972515"/>
    <s v="Mária Almenara - San Miguel"/>
    <x v="111"/>
    <s v="20/07/2024"/>
    <s v="14:22"/>
    <n v="38"/>
    <s v="Mal estado"/>
    <s v="Mal empaquetado"/>
    <s v="-"/>
    <n v="0"/>
    <n v="34.200000000000003"/>
    <s v="Lo metieron de lado en la bolsa, vino aplastado. Fue culpa del restaurante porque llegó embalado y el Rappi fue cuidadoso al entregármelo."/>
    <x v="2"/>
    <x v="1"/>
    <x v="7"/>
  </r>
  <r>
    <x v="1"/>
    <x v="6"/>
    <n v="2187992375"/>
    <s v="Mária Almenara - San Miguel"/>
    <x v="112"/>
    <s v="20/07/2024"/>
    <s v="18:05"/>
    <n v="41"/>
    <s v="Mal estado"/>
    <s v=""/>
    <s v="-"/>
    <n v="41"/>
    <n v="0"/>
    <s v="los postres llegaron en pésimo estado. totalmente desarmados"/>
    <x v="2"/>
    <x v="1"/>
    <x v="3"/>
  </r>
  <r>
    <x v="1"/>
    <x v="6"/>
    <n v="2188040819"/>
    <s v="Mária Almenara - San Miguel"/>
    <x v="113"/>
    <s v="21/07/2024"/>
    <s v="09:26"/>
    <n v="40"/>
    <s v="Mal estado"/>
    <s v="Mal empaquetado"/>
    <s v="-"/>
    <n v="0"/>
    <n v="8.07"/>
    <s v="Todo el yogurt estaba derramado, la miel también y el cereal estaba tirado"/>
    <x v="2"/>
    <x v="1"/>
    <x v="34"/>
  </r>
  <r>
    <x v="1"/>
    <x v="6"/>
    <n v="2188095075"/>
    <s v="Mária Almenara - San Miguel"/>
    <x v="28"/>
    <s v="21/07/2024"/>
    <s v="18:04"/>
    <n v="108"/>
    <s v="Mal estado"/>
    <s v=""/>
    <s v="-"/>
    <n v="97.71"/>
    <n v="0"/>
    <s v="La torta llegó movida"/>
    <x v="2"/>
    <x v="1"/>
    <x v="13"/>
  </r>
  <r>
    <x v="1"/>
    <x v="6"/>
    <n v="2188100112"/>
    <s v="Mária Almenara - San Miguel"/>
    <x v="8"/>
    <s v="21/07/2024"/>
    <s v="18:45"/>
    <n v="94"/>
    <s v="Mal estado"/>
    <s v=""/>
    <s v="-"/>
    <n v="9"/>
    <n v="0"/>
    <s v="Llego con un plástico dentro de la galleta"/>
    <x v="3"/>
    <x v="2"/>
    <x v="4"/>
  </r>
  <r>
    <x v="1"/>
    <x v="6"/>
    <n v="2188135508"/>
    <s v="Mária Almenara - San Miguel"/>
    <x v="23"/>
    <s v="22/07/2024"/>
    <s v="09:40"/>
    <n v="85"/>
    <s v="Producto Faltante"/>
    <s v="Artículo faltante"/>
    <s v="NO"/>
    <n v="-0.55000000000000004"/>
    <n v="42.5"/>
    <s v="Las cookies"/>
    <x v="1"/>
    <x v="0"/>
    <x v="6"/>
  </r>
  <r>
    <x v="1"/>
    <x v="6"/>
    <n v="2188193442"/>
    <s v="Mária Almenara - San Miguel"/>
    <x v="114"/>
    <s v="22/07/2024"/>
    <s v="21:55"/>
    <n v="32"/>
    <s v="Mal estado"/>
    <s v="Mal empaquetado"/>
    <s v="-"/>
    <n v="8"/>
    <n v="14.4"/>
    <s v="La red velvet vino toda volteada y la brusellina roto y quemada"/>
    <x v="2"/>
    <x v="1"/>
    <x v="3"/>
  </r>
  <r>
    <x v="1"/>
    <x v="6"/>
    <n v="2188240504"/>
    <s v="Mária Almenara - San Miguel"/>
    <x v="39"/>
    <s v="23/07/2024"/>
    <s v="17:04"/>
    <n v="99"/>
    <s v="Producto diferente"/>
    <s v="Pedido incorrecto y sin comanda"/>
    <s v="-"/>
    <n v="0"/>
    <n v="79.44"/>
    <s v="Producto Diferente"/>
    <x v="0"/>
    <x v="0"/>
    <x v="8"/>
  </r>
  <r>
    <x v="1"/>
    <x v="6"/>
    <n v="2188249674"/>
    <s v="Mária Almenara - San Miguel"/>
    <x v="34"/>
    <s v="23/07/2024"/>
    <s v="18:47"/>
    <n v="99"/>
    <s v="Mal estado"/>
    <s v=""/>
    <s v="-"/>
    <n v="74.25"/>
    <n v="0"/>
    <s v="la torta vino aplastada y chorreada"/>
    <x v="2"/>
    <x v="1"/>
    <x v="8"/>
  </r>
  <r>
    <x v="1"/>
    <x v="6"/>
    <n v="2188253269"/>
    <s v="Mária Almenara - San Miguel"/>
    <x v="18"/>
    <s v="23/07/2024"/>
    <s v="19:15"/>
    <n v="90"/>
    <s v="Mal estado"/>
    <s v=""/>
    <s v="-"/>
    <n v="88.83"/>
    <n v="0"/>
    <s v="El crocante de manzana llegó completamente destrozado y no podía servir a los invitados. Pésimo"/>
    <x v="2"/>
    <x v="1"/>
    <x v="11"/>
  </r>
  <r>
    <x v="1"/>
    <x v="6"/>
    <n v="2188253371"/>
    <s v="Mária Almenara - San Miguel"/>
    <x v="102"/>
    <s v="23/07/2024"/>
    <s v="19:16"/>
    <n v="28.9"/>
    <s v="Producto Faltante"/>
    <s v="Artículo faltante"/>
    <s v="NO"/>
    <n v="0"/>
    <n v="0"/>
    <s v="No me llegó el frappe mocha"/>
    <x v="1"/>
    <x v="0"/>
    <x v="30"/>
  </r>
  <r>
    <x v="1"/>
    <x v="6"/>
    <n v="2188270119"/>
    <s v="Mária Almenara - San Miguel"/>
    <x v="20"/>
    <s v="23/07/2024"/>
    <s v="21:32"/>
    <n v="48"/>
    <s v="Mal estado"/>
    <s v=""/>
    <s v="-"/>
    <n v="16"/>
    <n v="0"/>
    <s v="El cheesecake estaba aplastado"/>
    <x v="2"/>
    <x v="1"/>
    <x v="3"/>
  </r>
  <r>
    <x v="1"/>
    <x v="6"/>
    <n v="2188289423"/>
    <s v="Mária Almenara - San Miguel"/>
    <x v="43"/>
    <s v="24/07/2024"/>
    <s v="12:24"/>
    <n v="38"/>
    <s v="Mal estado"/>
    <s v="Mal empaquetado"/>
    <s v="-"/>
    <n v="0"/>
    <n v="26.1"/>
    <s v="I have more photos"/>
    <x v="3"/>
    <x v="4"/>
    <x v="19"/>
  </r>
  <r>
    <x v="1"/>
    <x v="6"/>
    <n v="2188308830"/>
    <s v="Mária Almenara - San Miguel"/>
    <x v="34"/>
    <s v="24/07/2024"/>
    <s v="17:12"/>
    <n v="99"/>
    <s v="Producto Faltante"/>
    <s v="Artículo faltante"/>
    <s v="NO"/>
    <n v="-1.29"/>
    <n v="99"/>
    <s v="Me llegó un pedazo de torta. Yo compré TODA una torta completa."/>
    <x v="1"/>
    <x v="0"/>
    <x v="8"/>
  </r>
  <r>
    <x v="1"/>
    <x v="6"/>
    <n v="2188309107"/>
    <s v="Mária Almenara - San Miguel"/>
    <x v="31"/>
    <s v="24/07/2024"/>
    <s v="17:17"/>
    <n v="59.9"/>
    <s v="Producto Faltante"/>
    <s v=""/>
    <s v="-"/>
    <n v="21"/>
    <n v="0"/>
    <s v="No estaba roto el empaque, solo enviaron un pye de pecanas y había solicitado dos"/>
    <x v="1"/>
    <x v="0"/>
    <x v="3"/>
  </r>
  <r>
    <x v="1"/>
    <x v="6"/>
    <n v="2188349588"/>
    <s v="Mária Almenara - San Miguel"/>
    <x v="23"/>
    <s v="25/07/2024"/>
    <s v="11:46"/>
    <n v="85"/>
    <s v="Mal estado"/>
    <s v=""/>
    <s v="-"/>
    <n v="0"/>
    <n v="0"/>
    <s v="Producto roto"/>
    <x v="2"/>
    <x v="1"/>
    <x v="6"/>
  </r>
  <r>
    <x v="1"/>
    <x v="6"/>
    <n v="2188434840"/>
    <s v="Mária Almenara - San Miguel"/>
    <x v="57"/>
    <s v="26/07/2024"/>
    <s v="14:42"/>
    <n v="32"/>
    <s v="Producto Faltante"/>
    <s v=""/>
    <s v="-"/>
    <n v="16"/>
    <n v="0"/>
    <s v="la bolsa de plástico y la bolsa de papel tenían el precinto roto (fue abierto)"/>
    <x v="1"/>
    <x v="1"/>
    <x v="3"/>
  </r>
  <r>
    <x v="1"/>
    <x v="6"/>
    <n v="2188460541"/>
    <s v="Mária Almenara - San Miguel"/>
    <x v="4"/>
    <s v="26/07/2024"/>
    <s v="19:43"/>
    <n v="58"/>
    <s v="Mal estado"/>
    <s v=""/>
    <s v="-"/>
    <n v="48.36"/>
    <n v="0"/>
    <s v="Al abrir la caja la torta estaba aplastado hacía un costado y la parte de arriba chorreado como se ve en la foto"/>
    <x v="2"/>
    <x v="1"/>
    <x v="0"/>
  </r>
  <r>
    <x v="1"/>
    <x v="6"/>
    <n v="2188703152"/>
    <s v="Mária Almenara - San Miguel"/>
    <x v="56"/>
    <s v="29/07/2024"/>
    <s v="18:22"/>
    <n v="50"/>
    <s v="Mal estado"/>
    <s v="Sabor quemado, crudo, preparación distinta"/>
    <s v="-"/>
    <n v="-0.21"/>
    <n v="16"/>
    <s v="El cheescake de oreo me vino en mal estadoNo se si le falta cocción o si se ha derretido"/>
    <x v="2"/>
    <x v="1"/>
    <x v="3"/>
  </r>
  <r>
    <x v="1"/>
    <x v="6"/>
    <n v="2188751593"/>
    <s v="Mária Almenara - San Miguel"/>
    <x v="28"/>
    <s v="30/07/2024"/>
    <s v="12:56"/>
    <n v="99"/>
    <s v="Mal estado"/>
    <s v=""/>
    <s v="-"/>
    <n v="20.79"/>
    <n v="0"/>
    <s v="la torta esta aplastada y ya no parece torta"/>
    <x v="2"/>
    <x v="1"/>
    <x v="13"/>
  </r>
  <r>
    <x v="1"/>
    <x v="6"/>
    <n v="2188760522"/>
    <s v="Mária Almenara - San Miguel"/>
    <x v="11"/>
    <s v="30/07/2024"/>
    <s v="14:50"/>
    <n v="60.9"/>
    <s v="Producto Faltante"/>
    <s v="Artículo faltante"/>
    <s v="NO"/>
    <n v="0"/>
    <n v="0"/>
    <s v="no llego las 3 tortas del combo"/>
    <x v="1"/>
    <x v="3"/>
    <x v="6"/>
  </r>
  <r>
    <x v="1"/>
    <x v="7"/>
    <n v="2186881743"/>
    <s v="Mária Almenara Camacho"/>
    <x v="104"/>
    <s v="06/07/2024"/>
    <s v="15:33"/>
    <n v="99"/>
    <s v="Mal estado"/>
    <s v=""/>
    <s v="-"/>
    <n v="74"/>
    <n v="0"/>
    <s v="todo el paquete llego boca abajo"/>
    <x v="2"/>
    <x v="1"/>
    <x v="0"/>
  </r>
  <r>
    <x v="1"/>
    <x v="7"/>
    <n v="2186882517"/>
    <s v="Mária Almenara Camacho"/>
    <x v="72"/>
    <s v="06/07/2024"/>
    <s v="15:41"/>
    <n v="74"/>
    <s v="Mal estado"/>
    <s v=""/>
    <s v="-"/>
    <n v="49"/>
    <n v="0"/>
    <s v="llego todo aplastado"/>
    <x v="2"/>
    <x v="1"/>
    <x v="0"/>
  </r>
  <r>
    <x v="1"/>
    <x v="7"/>
    <n v="2187214358"/>
    <s v="Mária Almenara Camacho"/>
    <x v="57"/>
    <s v="10/07/2024"/>
    <s v="18:58"/>
    <n v="32"/>
    <s v="Producto Faltante"/>
    <s v="Artículo faltante"/>
    <s v="NO"/>
    <n v="0"/>
    <n v="16"/>
    <s v="La bruselina está incompleta"/>
    <x v="1"/>
    <x v="0"/>
    <x v="3"/>
  </r>
  <r>
    <x v="1"/>
    <x v="7"/>
    <n v="2187247209"/>
    <s v="Mária Almenara Camacho"/>
    <x v="15"/>
    <s v="11/07/2024"/>
    <s v="10:52"/>
    <n v="25"/>
    <s v="Producto diferente"/>
    <s v=""/>
    <s v="-"/>
    <n v="27.99"/>
    <n v="0"/>
    <s v="Producto Diferente"/>
    <x v="0"/>
    <x v="0"/>
    <x v="21"/>
  </r>
  <r>
    <x v="1"/>
    <x v="7"/>
    <n v="2187625166"/>
    <s v="Mária Almenara Camacho"/>
    <x v="2"/>
    <s v="15/07/2024"/>
    <s v="17:24"/>
    <n v="99"/>
    <s v="Mal estado"/>
    <s v=""/>
    <s v="-"/>
    <n v="99"/>
    <n v="0"/>
    <s v="la torta llegó aplastado"/>
    <x v="2"/>
    <x v="1"/>
    <x v="2"/>
  </r>
  <r>
    <x v="1"/>
    <x v="7"/>
    <n v="2187917939"/>
    <s v="Mária Almenara Camacho"/>
    <x v="9"/>
    <s v="19/07/2024"/>
    <s v="20:07"/>
    <n v="29.9"/>
    <s v="Mal estado"/>
    <s v=""/>
    <s v="-"/>
    <n v="29.9"/>
    <n v="0"/>
    <s v="La caja fue empacada y entregada de forma vertical por lo que todos los alfajores se aplastaron y eran para un regalo"/>
    <x v="2"/>
    <x v="1"/>
    <x v="5"/>
  </r>
  <r>
    <x v="1"/>
    <x v="7"/>
    <n v="2188004874"/>
    <s v="Mária Almenara Camacho"/>
    <x v="17"/>
    <s v="20/07/2024"/>
    <s v="19:46"/>
    <n v="29.9"/>
    <s v="Producto diferente"/>
    <s v="Pedido incorrecto y sin comanda"/>
    <s v="-"/>
    <n v="1.44"/>
    <n v="29.9"/>
    <s v="Producto Diferente"/>
    <x v="0"/>
    <x v="0"/>
    <x v="10"/>
  </r>
  <r>
    <x v="1"/>
    <x v="7"/>
    <n v="2188231570"/>
    <s v="Mária Almenara Camacho"/>
    <x v="1"/>
    <s v="23/07/2024"/>
    <s v="15:14"/>
    <n v="52"/>
    <s v="Mal estado"/>
    <s v="Mal empaquetado"/>
    <s v="-"/>
    <n v="0"/>
    <n v="37.450000000000003"/>
    <s v="El pedido llegó todo mezclado y desordenado, algunos bocaditos estaban destruidos"/>
    <x v="2"/>
    <x v="1"/>
    <x v="1"/>
  </r>
  <r>
    <x v="1"/>
    <x v="7"/>
    <n v="2188241142"/>
    <s v="Mária Almenara Camacho"/>
    <x v="21"/>
    <s v="23/07/2024"/>
    <s v="17:13"/>
    <n v="98"/>
    <s v="Producto diferente"/>
    <s v="Foto o descripción no coinciden"/>
    <s v="-"/>
    <n v="0"/>
    <n v="0"/>
    <s v="pedí una porción de tres leches de vainilla, la cual la foto que menciona no es la misma porción,  y el tamaño es delgado a lo que indica la publicidad"/>
    <x v="0"/>
    <x v="0"/>
    <x v="3"/>
  </r>
  <r>
    <x v="1"/>
    <x v="7"/>
    <n v="2188744878"/>
    <s v="Mária Almenara Camacho"/>
    <x v="1"/>
    <s v="30/07/2024"/>
    <s v="11:33"/>
    <n v="52"/>
    <s v="Mal estado"/>
    <s v="Mal empaquetado"/>
    <s v="-"/>
    <n v="0"/>
    <n v="0"/>
    <s v="El box llego completamente destrozado, todos los items están derramado y fuera de sus empaques"/>
    <x v="2"/>
    <x v="1"/>
    <x v="1"/>
  </r>
  <r>
    <x v="1"/>
    <x v="8"/>
    <n v="2186646897"/>
    <s v="Mária Almenara Precursores"/>
    <x v="115"/>
    <s v="03/07/2024"/>
    <s v="13:54"/>
    <n v="184.6"/>
    <s v="Producto Faltante"/>
    <s v="Artículo faltante"/>
    <s v="NO"/>
    <n v="0"/>
    <n v="46.8"/>
    <s v="No llegaron las empanadas ni el keke de manzana"/>
    <x v="1"/>
    <x v="0"/>
    <x v="21"/>
  </r>
  <r>
    <x v="1"/>
    <x v="8"/>
    <n v="2186790215"/>
    <s v="Mária Almenara Precursores"/>
    <x v="22"/>
    <s v="05/07/2024"/>
    <s v="15:13"/>
    <n v="49"/>
    <s v="Mal estado"/>
    <s v=""/>
    <s v="-"/>
    <n v="0"/>
    <n v="0"/>
    <s v="alguien le ha metido dedo a la torta"/>
    <x v="6"/>
    <x v="11"/>
    <x v="0"/>
  </r>
  <r>
    <x v="1"/>
    <x v="8"/>
    <n v="2187005788"/>
    <s v="Mária Almenara Precursores"/>
    <x v="39"/>
    <s v="07/07/2024"/>
    <s v="18:35"/>
    <n v="99"/>
    <s v="Mal estado"/>
    <s v=""/>
    <s v="-"/>
    <n v="99"/>
    <n v="0"/>
    <s v="compre esta torta para celebrar el cumpleaños de mi esposa y ya no me sirve"/>
    <x v="2"/>
    <x v="1"/>
    <x v="8"/>
  </r>
  <r>
    <x v="1"/>
    <x v="8"/>
    <n v="2187199820"/>
    <s v="Mária Almenara Precursores"/>
    <x v="1"/>
    <s v="10/07/2024"/>
    <s v="15:51"/>
    <n v="52"/>
    <s v="Mal estado"/>
    <s v=""/>
    <s v="-"/>
    <n v="52"/>
    <n v="0"/>
    <s v="Alfajores rotos y aplastados"/>
    <x v="2"/>
    <x v="1"/>
    <x v="1"/>
  </r>
  <r>
    <x v="1"/>
    <x v="8"/>
    <n v="2187374189"/>
    <s v="Mária Almenara Precursores"/>
    <x v="1"/>
    <s v="12/07/2024"/>
    <s v="20:40"/>
    <n v="104"/>
    <s v="Producto diferente"/>
    <s v=""/>
    <s v="-"/>
    <n v="109.19"/>
    <n v="0"/>
    <s v="Producto Diferente"/>
    <x v="0"/>
    <x v="0"/>
    <x v="1"/>
  </r>
  <r>
    <x v="1"/>
    <x v="8"/>
    <n v="2187543521"/>
    <s v="Mária Almenara Precursores"/>
    <x v="11"/>
    <s v="14/07/2024"/>
    <s v="16:52"/>
    <n v="44.9"/>
    <s v="Mal estado"/>
    <s v=""/>
    <s v="-"/>
    <n v="44.9"/>
    <n v="0"/>
    <s v="Tardo demasiado en llegar y me cancelaron el pedido una vez además uno de los 4 postres llegó roto y en mal estado ósea entreverado"/>
    <x v="2"/>
    <x v="1"/>
    <x v="6"/>
  </r>
  <r>
    <x v="1"/>
    <x v="8"/>
    <n v="2187545586"/>
    <s v="Mária Almenara Precursores"/>
    <x v="56"/>
    <s v="14/07/2024"/>
    <s v="17:12"/>
    <n v="48"/>
    <s v="Producto Faltante"/>
    <s v=""/>
    <s v="-"/>
    <n v="0"/>
    <n v="0"/>
    <s v="El carrot cake estaba a la mitad y  el cheesecake no llego."/>
    <x v="1"/>
    <x v="0"/>
    <x v="3"/>
  </r>
  <r>
    <x v="1"/>
    <x v="8"/>
    <n v="2188119384"/>
    <s v="Mária Almenara Precursores"/>
    <x v="116"/>
    <s v="21/07/2024"/>
    <s v="21:00"/>
    <n v="48"/>
    <s v="Mal estado"/>
    <s v=""/>
    <s v="-"/>
    <n v="48"/>
    <n v="0"/>
    <s v="Hola! Al parecer el Rappi vino en una carrera, xq los 3 postres están destruidos"/>
    <x v="2"/>
    <x v="1"/>
    <x v="3"/>
  </r>
  <r>
    <x v="1"/>
    <x v="8"/>
    <n v="2188272165"/>
    <s v="Mária Almenara Precursores"/>
    <x v="57"/>
    <s v="23/07/2024"/>
    <s v="21:55"/>
    <n v="16"/>
    <s v="Mal estado"/>
    <s v=""/>
    <s v="-"/>
    <n v="16"/>
    <n v="0"/>
    <s v="la torta esta aplastada"/>
    <x v="2"/>
    <x v="1"/>
    <x v="3"/>
  </r>
  <r>
    <x v="1"/>
    <x v="8"/>
    <n v="2188299839"/>
    <s v="Mária Almenara Precursores"/>
    <x v="0"/>
    <s v="24/07/2024"/>
    <s v="14:41"/>
    <n v="49"/>
    <s v="Producto Faltante"/>
    <s v="Artículo faltante"/>
    <s v="NO"/>
    <n v="0"/>
    <n v="24.5"/>
    <s v="No enviaron la tarjeta"/>
    <x v="1"/>
    <x v="9"/>
    <x v="0"/>
  </r>
  <r>
    <x v="1"/>
    <x v="8"/>
    <n v="2188449924"/>
    <s v="Mária Almenara Precursores"/>
    <x v="15"/>
    <s v="26/07/2024"/>
    <s v="18:12"/>
    <n v="65"/>
    <s v="Mal estado"/>
    <s v=""/>
    <s v="-"/>
    <n v="29.4"/>
    <n v="19.600000000000001"/>
    <s v="Sthefania lamento mucho el inconveniente que me comentas, procederé con la devolución correspondiente. Por favor indícame si lo deseas en créditos o a tu método de pago"/>
    <x v="3"/>
    <x v="2"/>
    <x v="9"/>
  </r>
  <r>
    <x v="1"/>
    <x v="8"/>
    <n v="2188553565"/>
    <s v="Mária Almenara Precursores"/>
    <x v="47"/>
    <s v="27/07/2024"/>
    <s v="21:22"/>
    <n v="24"/>
    <s v="Mal estado"/>
    <s v="Sabor quemado, crudo, preparación distinta"/>
    <s v="-"/>
    <n v="0"/>
    <n v="0"/>
    <s v="No tiene nada de Bruselina, es una galleta toda dura"/>
    <x v="6"/>
    <x v="11"/>
    <x v="3"/>
  </r>
  <r>
    <x v="1"/>
    <x v="8"/>
    <n v="2188617560"/>
    <s v="Mária Almenara Precursores"/>
    <x v="59"/>
    <s v="28/07/2024"/>
    <s v="18:03"/>
    <n v="49"/>
    <s v="Mal estado"/>
    <s v=""/>
    <s v="-"/>
    <n v="49"/>
    <n v="0"/>
    <s v="La torta llegó rota, y el empaque de seguridad estaba roto"/>
    <x v="2"/>
    <x v="1"/>
    <x v="0"/>
  </r>
  <r>
    <x v="1"/>
    <x v="8"/>
    <n v="2188676861"/>
    <s v="Mária Almenara Precursores"/>
    <x v="0"/>
    <s v="29/07/2024"/>
    <s v="14:02"/>
    <n v="49"/>
    <s v="Producto Faltante"/>
    <s v="Artículo faltante"/>
    <s v="NO"/>
    <n v="0"/>
    <n v="24.5"/>
    <s v="Era una torta de regalo y faltó la dedicatoria. debía decir Feliz Día Madrina"/>
    <x v="1"/>
    <x v="9"/>
    <x v="0"/>
  </r>
  <r>
    <x v="1"/>
    <x v="8"/>
    <n v="2188817226"/>
    <s v="Mária Almenara Precursores"/>
    <x v="56"/>
    <s v="31/07/2024"/>
    <s v="19:11"/>
    <n v="32"/>
    <s v="Mal estado"/>
    <s v=""/>
    <s v="-"/>
    <n v="32"/>
    <n v="0"/>
    <s v="son postres frágiles llegaron todos aplastados y los toppings embarrados"/>
    <x v="2"/>
    <x v="1"/>
    <x v="3"/>
  </r>
  <r>
    <x v="1"/>
    <x v="8"/>
    <n v="2188820405"/>
    <s v="Mária Almenara Precursores"/>
    <x v="19"/>
    <s v="31/07/2024"/>
    <s v="19:38"/>
    <n v="16"/>
    <s v="Producto diferente"/>
    <s v=""/>
    <s v="-"/>
    <n v="0"/>
    <n v="0"/>
    <s v="Por politicas de Rappi no se usan 2 repartidores para un mismo pedido, por lo que puede conservar el pedido"/>
    <x v="0"/>
    <x v="0"/>
    <x v="3"/>
  </r>
  <r>
    <x v="1"/>
    <x v="9"/>
    <n v="2186522579"/>
    <s v="Maria Almenara MegaPlaza independencia"/>
    <x v="9"/>
    <s v="01/07/2024"/>
    <s v="13:49"/>
    <n v="29.9"/>
    <s v="Producto Faltante"/>
    <s v="Artículo faltante"/>
    <s v="NO"/>
    <n v="0"/>
    <n v="0"/>
    <s v="Pedido incompleto"/>
    <x v="1"/>
    <x v="0"/>
    <x v="5"/>
  </r>
  <r>
    <x v="1"/>
    <x v="9"/>
    <n v="2186533248"/>
    <s v="Maria Almenara MegaPlaza independencia"/>
    <x v="117"/>
    <s v="01/07/2024"/>
    <s v="16:52"/>
    <n v="33"/>
    <s v="Mal estado"/>
    <s v="Sabor quemado, crudo, preparación distinta"/>
    <s v="-"/>
    <n v="0"/>
    <n v="25"/>
    <s v="El sabor muy feo, parece que la salsa está en mal estado"/>
    <x v="6"/>
    <x v="11"/>
    <x v="35"/>
  </r>
  <r>
    <x v="1"/>
    <x v="9"/>
    <n v="2186632946"/>
    <s v="Maria Almenara MegaPlaza independencia "/>
    <x v="25"/>
    <s v="03/07/2024"/>
    <s v="10:26"/>
    <n v="16"/>
    <s v="Mal estado"/>
    <s v=""/>
    <s v="-"/>
    <n v="16"/>
    <n v="0"/>
    <s v="El pie de limón llego aplastado, yo no tengo problemas, pero era un regalo…"/>
    <x v="2"/>
    <x v="1"/>
    <x v="3"/>
  </r>
  <r>
    <x v="1"/>
    <x v="9"/>
    <n v="2186736441"/>
    <s v="Maria Almenara MegaPlaza independencia "/>
    <x v="0"/>
    <s v="04/07/2024"/>
    <s v="19:31"/>
    <n v="49"/>
    <s v="Mal estado"/>
    <s v=""/>
    <s v="-"/>
    <n v="0"/>
    <n v="0"/>
    <s v="fue un regalo, la torta esta toda movida como se aprecia en la foto, por el otro costado esta toda derramada, pésimo producto entregado"/>
    <x v="2"/>
    <x v="1"/>
    <x v="0"/>
  </r>
  <r>
    <x v="1"/>
    <x v="9"/>
    <n v="2186868384"/>
    <s v="Maria Almenara MegaPlaza independencia "/>
    <x v="20"/>
    <s v="06/07/2024"/>
    <s v="13:39"/>
    <n v="32"/>
    <s v="Producto Faltante"/>
    <s v="Artículo faltante"/>
    <s v="NO"/>
    <n v="0"/>
    <n v="8"/>
    <s v="Hola pedí una porción de chesse cake y es muy pequeña"/>
    <x v="1"/>
    <x v="0"/>
    <x v="3"/>
  </r>
  <r>
    <x v="1"/>
    <x v="9"/>
    <n v="2186971133"/>
    <s v="Maria Almenara MegaPlaza independencia "/>
    <x v="2"/>
    <s v="07/07/2024"/>
    <s v="13:47"/>
    <n v="99"/>
    <s v="Mal estado"/>
    <s v=""/>
    <s v="-"/>
    <n v="99"/>
    <n v="0"/>
    <s v="el pedido llego en mal estado y con la crema esparcida"/>
    <x v="2"/>
    <x v="1"/>
    <x v="2"/>
  </r>
  <r>
    <x v="1"/>
    <x v="9"/>
    <n v="2187076520"/>
    <s v="Maria Almenara MegaPlaza independencia "/>
    <x v="118"/>
    <s v="08/07/2024"/>
    <s v="18:38"/>
    <n v="56"/>
    <s v="Producto Faltante"/>
    <s v="Artículo faltante"/>
    <s v="NO"/>
    <n v="0"/>
    <n v="25"/>
    <s v="El plato de fondo no estaba dentro de la bolsa"/>
    <x v="1"/>
    <x v="0"/>
    <x v="36"/>
  </r>
  <r>
    <x v="1"/>
    <x v="9"/>
    <n v="2187113551"/>
    <s v="Maria Almenara MegaPlaza independencia "/>
    <x v="2"/>
    <s v="09/07/2024"/>
    <s v="12:13"/>
    <n v="99"/>
    <s v="Mal estado"/>
    <s v=""/>
    <s v="-"/>
    <n v="13.4"/>
    <n v="8.94"/>
    <s v="Es una torta con el frosting derramado por todos lados, es para un cumpleaños"/>
    <x v="2"/>
    <x v="1"/>
    <x v="2"/>
  </r>
  <r>
    <x v="1"/>
    <x v="9"/>
    <n v="2187207615"/>
    <s v="Maria Almenara MegaPlaza independencia "/>
    <x v="47"/>
    <s v="10/07/2024"/>
    <s v="17:47"/>
    <n v="16"/>
    <s v="Mal estado"/>
    <s v="Sabor quemado, crudo, preparación distinta"/>
    <s v="-"/>
    <n v="0"/>
    <n v="16"/>
    <s v="La galleta llegó toda aguada y las fresas no eran frescas"/>
    <x v="2"/>
    <x v="1"/>
    <x v="3"/>
  </r>
  <r>
    <x v="1"/>
    <x v="9"/>
    <n v="2187380670"/>
    <s v="Maria Almenara MegaPlaza independencia "/>
    <x v="119"/>
    <s v="12/07/2024"/>
    <s v="21:23"/>
    <n v="30"/>
    <s v="Producto diferente"/>
    <s v="Sabor o producto diferente"/>
    <s v="-"/>
    <n v="0"/>
    <n v="15"/>
    <s v="pedí dos crumble de berries y la boleta está pagada con lo mismo que pedí; sin embargo, en maría almenara su personal empacó una torta de chocolate y un crumble de berries en lugar de dos crumble de berries"/>
    <x v="0"/>
    <x v="0"/>
    <x v="37"/>
  </r>
  <r>
    <x v="1"/>
    <x v="9"/>
    <n v="2187430023"/>
    <s v="Maria Almenara MegaPlaza independencia "/>
    <x v="20"/>
    <s v="13/07/2024"/>
    <s v="15:19"/>
    <n v="32"/>
    <s v="Mal estado"/>
    <s v=""/>
    <s v="-"/>
    <n v="0"/>
    <n v="0"/>
    <s v="El cheesecake vino aplastado"/>
    <x v="2"/>
    <x v="1"/>
    <x v="3"/>
  </r>
  <r>
    <x v="1"/>
    <x v="9"/>
    <n v="2187434414"/>
    <s v="Maria Almenara MegaPlaza independencia "/>
    <x v="73"/>
    <s v="13/07/2024"/>
    <s v="16:08"/>
    <n v="99"/>
    <s v="Mal estado"/>
    <s v="Artículo faltante"/>
    <s v="NO"/>
    <n v="0"/>
    <n v="99"/>
    <s v="Deseas que el reembolso sea a tu tarjeta?. La torta llegó destrozada"/>
    <x v="2"/>
    <x v="1"/>
    <x v="2"/>
  </r>
  <r>
    <x v="1"/>
    <x v="9"/>
    <n v="2187547637"/>
    <s v="Maria Almenara MegaPlaza independencia "/>
    <x v="15"/>
    <s v="14/07/2024"/>
    <s v="17:31"/>
    <n v="68"/>
    <s v="Producto diferente"/>
    <s v=""/>
    <s v="-"/>
    <n v="74.98"/>
    <n v="0"/>
    <s v=""/>
    <x v="0"/>
    <x v="0"/>
    <x v="9"/>
  </r>
  <r>
    <x v="1"/>
    <x v="9"/>
    <n v="2187613862"/>
    <s v="Maria Almenara MegaPlaza independencia "/>
    <x v="0"/>
    <s v="15/07/2024"/>
    <s v="14:16"/>
    <n v="49"/>
    <s v="Mal estado"/>
    <s v="Sabor quemado, crudo, preparación distinta"/>
    <s v="-"/>
    <n v="0"/>
    <n v="0"/>
    <s v="La calidad del queque estaba aguado como ranceo no era la misma calidad que siempre compro y para el precio no me parece Justo"/>
    <x v="3"/>
    <x v="2"/>
    <x v="0"/>
  </r>
  <r>
    <x v="1"/>
    <x v="9"/>
    <n v="2187756500"/>
    <s v="Maria Almenara MegaPlaza independencia "/>
    <x v="2"/>
    <s v="17/07/2024"/>
    <s v="17:39"/>
    <n v="99"/>
    <s v="Mal estado"/>
    <s v=""/>
    <s v="-"/>
    <n v="74.25"/>
    <n v="0"/>
    <s v="La torta llego casi destruida por completo. Esta iba a ser el centro de mesa del cumpleaños de mi madre y ahora esta impresentable"/>
    <x v="2"/>
    <x v="1"/>
    <x v="2"/>
  </r>
  <r>
    <x v="1"/>
    <x v="9"/>
    <n v="2188014864"/>
    <s v="Maria Almenara MegaPlaza independencia "/>
    <x v="62"/>
    <s v="20/07/2024"/>
    <s v="20:49"/>
    <n v="98.9"/>
    <s v="Producto Faltante"/>
    <s v="Artículo faltante"/>
    <s v="NO"/>
    <n v="0"/>
    <n v="0"/>
    <s v="Pedí un cheescake de maracuya y no llegó"/>
    <x v="1"/>
    <x v="0"/>
    <x v="0"/>
  </r>
  <r>
    <x v="1"/>
    <x v="9"/>
    <n v="2188097390"/>
    <s v="Maria Almenara MegaPlaza independencia "/>
    <x v="15"/>
    <s v="21/07/2024"/>
    <s v="18:23"/>
    <n v="48"/>
    <s v="Producto diferente"/>
    <s v=""/>
    <s v="-"/>
    <n v="53.68"/>
    <n v="0"/>
    <s v="Producto Diferente"/>
    <x v="0"/>
    <x v="0"/>
    <x v="9"/>
  </r>
  <r>
    <x v="1"/>
    <x v="9"/>
    <n v="2188239544"/>
    <s v="Maria Almenara MegaPlaza independencia "/>
    <x v="51"/>
    <s v="23/07/2024"/>
    <s v="16:52"/>
    <n v="32"/>
    <s v="Mal estado"/>
    <s v="Foto o descripción no coinciden"/>
    <s v="-"/>
    <n v="0"/>
    <n v="32"/>
    <s v="Los postres llegaron desarmados , no tuvieron el cuidado y llegaron maltratados"/>
    <x v="2"/>
    <x v="1"/>
    <x v="20"/>
  </r>
  <r>
    <x v="1"/>
    <x v="9"/>
    <n v="2188240540"/>
    <s v="Maria Almenara MegaPlaza independencia "/>
    <x v="39"/>
    <s v="23/07/2024"/>
    <s v="17:05"/>
    <n v="99"/>
    <s v="Mal estado"/>
    <s v=""/>
    <s v="-"/>
    <n v="74.25"/>
    <n v="0"/>
    <s v="El cheesecake estaba aplastado, la cobertura derramada,"/>
    <x v="2"/>
    <x v="1"/>
    <x v="8"/>
  </r>
  <r>
    <x v="1"/>
    <x v="9"/>
    <n v="2188241974"/>
    <s v="Maria Almenara MegaPlaza independencia "/>
    <x v="14"/>
    <s v="23/07/2024"/>
    <s v="17:23"/>
    <n v="99"/>
    <s v="Producto Faltante"/>
    <s v="Artículo faltante"/>
    <s v="NO"/>
    <n v="0"/>
    <n v="37.130000000000003"/>
    <s v="pedí que me pongan un feliz cumpleaños y no lo llegaron a poner es una torta para cumpleaños y de verdad estoy muy fastidiada con eso. Porque no había forma de contactarme con la pastelería y escribí por eso al rappi tendero para que le diga"/>
    <x v="1"/>
    <x v="9"/>
    <x v="8"/>
  </r>
  <r>
    <x v="1"/>
    <x v="9"/>
    <n v="2188312689"/>
    <s v="Maria Almenara MegaPlaza independencia "/>
    <x v="28"/>
    <s v="24/07/2024"/>
    <s v="18:15"/>
    <n v="99"/>
    <s v="Mal estado"/>
    <s v="Artículo faltante"/>
    <s v="NO"/>
    <n v="0"/>
    <n v="0"/>
    <s v="Llegó todo en desorden y el chocolate salido"/>
    <x v="2"/>
    <x v="1"/>
    <x v="13"/>
  </r>
  <r>
    <x v="1"/>
    <x v="9"/>
    <n v="2188316922"/>
    <s v="Maria Almenara MegaPlaza independencia "/>
    <x v="111"/>
    <s v="24/07/2024"/>
    <s v="19:04"/>
    <n v="70"/>
    <s v="Producto Faltante"/>
    <s v="Artículo faltante"/>
    <s v="NO"/>
    <n v="0"/>
    <n v="0"/>
    <s v="Hola, acabo de recibir mi pedido y no me han traído todo el keke que pedí"/>
    <x v="1"/>
    <x v="0"/>
    <x v="7"/>
  </r>
  <r>
    <x v="1"/>
    <x v="9"/>
    <n v="2188430764"/>
    <s v="Maria Almenara MegaPlaza independencia "/>
    <x v="4"/>
    <s v="26/07/2024"/>
    <s v="13:56"/>
    <n v="49"/>
    <s v="Mal estado"/>
    <s v=""/>
    <s v="-"/>
    <n v="0"/>
    <n v="0"/>
    <s v="El repartidor no tuvo cuidado al traer el empaque de la torta, llevando de manera brusca el pedido, moviéndose la torta y la decoración."/>
    <x v="2"/>
    <x v="1"/>
    <x v="0"/>
  </r>
  <r>
    <x v="1"/>
    <x v="9"/>
    <n v="2188589956"/>
    <s v="Maria Almenara MegaPlaza independencia "/>
    <x v="19"/>
    <s v="28/07/2024"/>
    <s v="13:32"/>
    <n v="96"/>
    <s v="Producto Faltante"/>
    <s v="Artículo faltante"/>
    <s v="NO"/>
    <n v="16"/>
    <n v="16"/>
    <s v="Se solicitó 6 porciones de postre y solo llegaron 5, la que faltó era una porción de torta de chocolate"/>
    <x v="1"/>
    <x v="0"/>
    <x v="3"/>
  </r>
  <r>
    <x v="1"/>
    <x v="9"/>
    <n v="2188695567"/>
    <s v="Maria Almenara MegaPlaza independencia "/>
    <x v="2"/>
    <s v="29/07/2024"/>
    <s v="17:03"/>
    <n v="99"/>
    <s v="Mal estado"/>
    <s v=""/>
    <s v="-"/>
    <n v="99"/>
    <n v="0"/>
    <s v="La torta llegó toda aplastada y derretida"/>
    <x v="2"/>
    <x v="1"/>
    <x v="2"/>
  </r>
  <r>
    <x v="1"/>
    <x v="9"/>
    <n v="2188698275"/>
    <s v="Maria Almenara MegaPlaza independencia "/>
    <x v="21"/>
    <s v="29/07/2024"/>
    <s v="17:33"/>
    <n v="16"/>
    <s v="Mal estado"/>
    <s v=""/>
    <s v="-"/>
    <n v="16"/>
    <n v="0"/>
    <s v="La porción de tres leches llegó derramada y toda aplastada"/>
    <x v="2"/>
    <x v="1"/>
    <x v="3"/>
  </r>
  <r>
    <x v="1"/>
    <x v="10"/>
    <n v="2186705025"/>
    <s v="Mária Almenara - Chorrillos"/>
    <x v="50"/>
    <s v="04/07/2024"/>
    <s v="12:37"/>
    <n v="80"/>
    <s v="Producto Faltante"/>
    <s v="Artículo faltante"/>
    <s v="NO"/>
    <n v="0"/>
    <n v="16"/>
    <s v="Pedí 5 porciones de pasteles de los cuales 2 eran de red velvet y solo han llegado 4, faltando 1 porción de redvelvet"/>
    <x v="1"/>
    <x v="0"/>
    <x v="3"/>
  </r>
  <r>
    <x v="1"/>
    <x v="10"/>
    <n v="2186736676"/>
    <s v="Mária Almenara - Chorrillos"/>
    <x v="46"/>
    <s v="04/07/2024"/>
    <s v="19:33"/>
    <n v="99"/>
    <s v="Producto Faltante"/>
    <s v="Artículo faltante"/>
    <s v="NO"/>
    <n v="0"/>
    <n v="99"/>
    <s v="Llego otro pedido, no correspondiente al mío"/>
    <x v="1"/>
    <x v="0"/>
    <x v="13"/>
  </r>
  <r>
    <x v="1"/>
    <x v="10"/>
    <n v="2186883930"/>
    <s v="Mária Almenara - Chorrillos"/>
    <x v="3"/>
    <s v="06/07/2024"/>
    <s v="15:56"/>
    <n v="65"/>
    <s v="Producto Faltante"/>
    <s v="Artículo faltante"/>
    <s v="NO"/>
    <n v="0"/>
    <n v="8"/>
    <s v="No llego el carrot cake"/>
    <x v="1"/>
    <x v="0"/>
    <x v="3"/>
  </r>
  <r>
    <x v="1"/>
    <x v="10"/>
    <n v="2186906303"/>
    <s v="Mária Almenara - Chorrillos"/>
    <x v="25"/>
    <s v="06/07/2024"/>
    <s v="19:25"/>
    <n v="16"/>
    <s v="Mal estado"/>
    <s v=""/>
    <s v="-"/>
    <n v="16"/>
    <n v="0"/>
    <s v="Hola hice una compra con 18 rappi creditos para un pie de limon con la tienda maria almenara, por parte del delivery y entrega estaba todo bien pero al momento de abrir mi producto lo cual estaba bien empaquetado veo que esta todo aplastado, parece una bola todo esta desparramado y no se si han comido antes de empaquetarlo porque no se si está completo"/>
    <x v="2"/>
    <x v="1"/>
    <x v="3"/>
  </r>
  <r>
    <x v="1"/>
    <x v="10"/>
    <n v="2187014111"/>
    <s v="Mária Almenara - Chorrillos"/>
    <x v="55"/>
    <s v="07/07/2024"/>
    <s v="19:32"/>
    <n v="49"/>
    <s v="Producto Faltante"/>
    <s v="Artículo faltante"/>
    <s v="NO"/>
    <n v="0"/>
    <n v="9"/>
    <s v="pedí 2 porciones de keke de Platano, pero solamente llego una porción"/>
    <x v="1"/>
    <x v="0"/>
    <x v="3"/>
  </r>
  <r>
    <x v="1"/>
    <x v="10"/>
    <n v="2187433775"/>
    <s v="Mária Almenara - Chorrillos"/>
    <x v="33"/>
    <s v="13/07/2024"/>
    <s v="16:00"/>
    <n v="24.9"/>
    <s v="Mal estado"/>
    <s v="Sabor quemado, crudo, preparación distinta"/>
    <s v="-"/>
    <n v="0"/>
    <n v="0"/>
    <s v="el producto vence el día de mañana y el sabor no está nada bien"/>
    <x v="6"/>
    <x v="11"/>
    <x v="16"/>
  </r>
  <r>
    <x v="1"/>
    <x v="10"/>
    <n v="2187618680"/>
    <s v="Mária Almenara - Chorrillos"/>
    <x v="120"/>
    <s v="15/07/2024"/>
    <s v="15:32"/>
    <n v="111"/>
    <s v="Producto Faltante"/>
    <s v="Artículo faltante"/>
    <s v="NO"/>
    <n v="-0.2"/>
    <n v="15"/>
    <s v="No llegó el mouse de Limón"/>
    <x v="1"/>
    <x v="0"/>
    <x v="38"/>
  </r>
  <r>
    <x v="1"/>
    <x v="10"/>
    <n v="2187819084"/>
    <s v="Mária Almenara - Chorrillos"/>
    <x v="25"/>
    <s v="18/07/2024"/>
    <s v="15:56"/>
    <n v="16"/>
    <s v="Producto Faltante"/>
    <s v="Sabor o producto diferente"/>
    <s v="-"/>
    <n v="0"/>
    <n v="16"/>
    <s v="No tengo foto porque esto a sido enviado como regalo pero mi amigo me dice que nunca le llegó nada y el no recibió nada , y lo peor es que es su cumpleaños ósea en verdad que pésimo servicio"/>
    <x v="1"/>
    <x v="1"/>
    <x v="3"/>
  </r>
  <r>
    <x v="1"/>
    <x v="10"/>
    <n v="2188057501"/>
    <s v="Mária Almenara - Chorrillos"/>
    <x v="47"/>
    <s v="21/07/2024"/>
    <s v="13:00"/>
    <n v="45.9"/>
    <s v="Producto Faltante"/>
    <s v="Artículo faltante"/>
    <s v="NO"/>
    <n v="0"/>
    <n v="16"/>
    <s v="No llego el postre"/>
    <x v="1"/>
    <x v="0"/>
    <x v="3"/>
  </r>
  <r>
    <x v="1"/>
    <x v="10"/>
    <n v="2188227374"/>
    <s v="Mária Almenara - Chorrillos"/>
    <x v="28"/>
    <s v="23/07/2024"/>
    <s v="14:30"/>
    <n v="99"/>
    <s v="Mal estado"/>
    <s v=""/>
    <s v="-"/>
    <n v="99"/>
    <n v="0"/>
    <s v="Llegó una parte hundida la torta derramado en el empaque de la torta"/>
    <x v="2"/>
    <x v="1"/>
    <x v="13"/>
  </r>
  <r>
    <x v="1"/>
    <x v="10"/>
    <n v="2188358035"/>
    <s v="Mária Almenara - Chorrillos"/>
    <x v="25"/>
    <s v="25/07/2024"/>
    <s v="13:22"/>
    <n v="32"/>
    <s v="Producto Faltante"/>
    <s v="Artículo faltante"/>
    <s v="NO"/>
    <n v="-0.21"/>
    <n v="16"/>
    <s v="Pedi 2 pie de limón ambos fueron cobrados y solo recibí uno"/>
    <x v="1"/>
    <x v="0"/>
    <x v="3"/>
  </r>
  <r>
    <x v="1"/>
    <x v="10"/>
    <n v="2188360818"/>
    <s v="Mária Almenara - Chorrillos"/>
    <x v="28"/>
    <s v="25/07/2024"/>
    <s v="13:54"/>
    <n v="99"/>
    <s v="Mal estado"/>
    <s v=""/>
    <s v="-"/>
    <n v="99"/>
    <n v="0"/>
    <s v="La torta llegó aplastada y deformada. No la puedo usar para el happy birthday de mi hija"/>
    <x v="2"/>
    <x v="1"/>
    <x v="13"/>
  </r>
  <r>
    <x v="1"/>
    <x v="10"/>
    <n v="2188435022"/>
    <s v="Mária Almenara - Chorrillos"/>
    <x v="28"/>
    <s v="26/07/2024"/>
    <s v="14:44"/>
    <n v="178.8"/>
    <s v="Producto Faltante"/>
    <s v="Artículo faltante"/>
    <s v="NO"/>
    <n v="0"/>
    <n v="99"/>
    <s v="No llego a torta con el pedido"/>
    <x v="1"/>
    <x v="0"/>
    <x v="13"/>
  </r>
  <r>
    <x v="1"/>
    <x v="10"/>
    <n v="2188672138"/>
    <s v="Mária Almenara - Chorrillos"/>
    <x v="47"/>
    <s v="29/07/2024"/>
    <s v="13:28"/>
    <n v="32"/>
    <s v="Mal estado"/>
    <s v=""/>
    <s v="-"/>
    <n v="16"/>
    <n v="0"/>
    <s v="una de las bruselinas está hecha un desastre. ni se sabe lo que es. no quiero esto así, estoy pagando por algo y esto que me llegó no vale lo que he pagado.."/>
    <x v="2"/>
    <x v="1"/>
    <x v="3"/>
  </r>
  <r>
    <x v="1"/>
    <x v="10"/>
    <n v="2188692036"/>
    <s v="Mária Almenara - Chorrillos"/>
    <x v="121"/>
    <s v="29/07/2024"/>
    <s v="16:24"/>
    <n v="98"/>
    <s v="Mal estado"/>
    <s v=""/>
    <s v="-"/>
    <n v="98"/>
    <n v="0"/>
    <s v="Ambas tortas llegaron aplastadas/destruidas"/>
    <x v="2"/>
    <x v="1"/>
    <x v="0"/>
  </r>
  <r>
    <x v="1"/>
    <x v="10"/>
    <n v="2186530077"/>
    <s v="Mária Almenara - Chorrillos "/>
    <x v="28"/>
    <s v="01/07/2024"/>
    <s v="15:53"/>
    <n v="131"/>
    <s v="Producto Faltante"/>
    <s v="Artículo faltante"/>
    <s v="NO"/>
    <n v="0"/>
    <n v="99"/>
    <s v="Pedi una torta de chocolate entera solo llegaron las bebidas es para celebrar un cumpleaños"/>
    <x v="1"/>
    <x v="0"/>
    <x v="13"/>
  </r>
  <r>
    <x v="1"/>
    <x v="16"/>
    <n v="2186738649"/>
    <s v="Mária Almenara la Marina  "/>
    <x v="122"/>
    <s v="04/07/2024"/>
    <s v="19:48"/>
    <n v="32"/>
    <s v="Mal estado"/>
    <s v="Foto o descripción no coinciden"/>
    <s v="-"/>
    <n v="0"/>
    <n v="32"/>
    <s v="las tortas estaban derrmadas"/>
    <x v="2"/>
    <x v="1"/>
    <x v="3"/>
  </r>
  <r>
    <x v="1"/>
    <x v="16"/>
    <n v="2187026148"/>
    <s v="Mária Almenara la Marina  "/>
    <x v="5"/>
    <s v="07/07/2024"/>
    <s v="20:56"/>
    <n v="49"/>
    <s v="Mal estado"/>
    <s v=""/>
    <s v="-"/>
    <n v="49"/>
    <n v="0"/>
    <s v="La torta vino totalmente aplastada y el repartidor tardó dos horas en entregarlo"/>
    <x v="2"/>
    <x v="1"/>
    <x v="0"/>
  </r>
  <r>
    <x v="1"/>
    <x v="16"/>
    <n v="2187193873"/>
    <s v="Mária Almenara la Marina  "/>
    <x v="8"/>
    <s v="10/07/2024"/>
    <s v="14:26"/>
    <n v="27"/>
    <s v="Producto Faltante"/>
    <s v="Artículo faltante"/>
    <s v="NO"/>
    <n v="0"/>
    <n v="9"/>
    <s v="No enviaron la galleta de nutella"/>
    <x v="1"/>
    <x v="0"/>
    <x v="4"/>
  </r>
  <r>
    <x v="1"/>
    <x v="16"/>
    <n v="2187585517"/>
    <s v="Mária Almenara la Marina  "/>
    <x v="9"/>
    <s v="14/07/2024"/>
    <s v="21:40"/>
    <n v="29.9"/>
    <s v="Mal estado"/>
    <s v=""/>
    <s v="-"/>
    <n v="0"/>
    <n v="0"/>
    <s v="Pedi una caja de alfajores para un regalo y llegó todo aplastado, montado uno sobre otro"/>
    <x v="2"/>
    <x v="1"/>
    <x v="5"/>
  </r>
  <r>
    <x v="1"/>
    <x v="16"/>
    <n v="2187898879"/>
    <s v="Mária Almenara la Marina  "/>
    <x v="4"/>
    <s v="19/07/2024"/>
    <s v="17:20"/>
    <n v="49"/>
    <s v="Producto diferente"/>
    <s v=""/>
    <s v="-"/>
    <n v="51.79"/>
    <n v="0"/>
    <s v="Producto Diferente"/>
    <x v="0"/>
    <x v="0"/>
    <x v="0"/>
  </r>
  <r>
    <x v="1"/>
    <x v="16"/>
    <n v="2188255840"/>
    <s v="Mária Almenara la Marina  "/>
    <x v="69"/>
    <s v="23/07/2024"/>
    <s v="19:35"/>
    <n v="49"/>
    <s v="Mal estado"/>
    <s v=""/>
    <s v="-"/>
    <n v="49"/>
    <n v="0"/>
    <s v="La torta llego toda movida y no llego la tarjeta de regalo o nombre que ponen en las tortas que ellos mismos dan como opción"/>
    <x v="2"/>
    <x v="1"/>
    <x v="0"/>
  </r>
  <r>
    <x v="1"/>
    <x v="16"/>
    <n v="2188364855"/>
    <s v="Mária Almenara la Marina  "/>
    <x v="104"/>
    <s v="25/07/2024"/>
    <s v="14:48"/>
    <n v="33"/>
    <s v="Orden incorrecta"/>
    <s v="Artículo faltante"/>
    <s v="NO"/>
    <n v="0"/>
    <n v="33"/>
    <s v="Me han traído un pedido para otra persona"/>
    <x v="0"/>
    <x v="0"/>
    <x v="21"/>
  </r>
  <r>
    <x v="1"/>
    <x v="11"/>
    <n v="2186717794"/>
    <s v="Mária Almenara - Pueblo Libre   "/>
    <x v="2"/>
    <s v="04/07/2024"/>
    <s v="15:24"/>
    <n v="99"/>
    <s v="Mal estado"/>
    <s v=""/>
    <s v="-"/>
    <n v="69.3"/>
    <n v="0"/>
    <s v="esta todo movido hacia un lado y crema derretida"/>
    <x v="2"/>
    <x v="1"/>
    <x v="2"/>
  </r>
  <r>
    <x v="1"/>
    <x v="11"/>
    <n v="2186854787"/>
    <s v="Mária Almenara - Pueblo Libre   "/>
    <x v="11"/>
    <s v="06/07/2024"/>
    <s v="11:31"/>
    <n v="89.8"/>
    <s v="Producto Faltante"/>
    <s v="Artículo faltante"/>
    <s v="NO"/>
    <n v="0"/>
    <n v="44.9"/>
    <s v="me llegó solo una promoción de 4 porciones y yo pedí 2 promociones en total 8 porciones"/>
    <x v="1"/>
    <x v="3"/>
    <x v="6"/>
  </r>
  <r>
    <x v="1"/>
    <x v="11"/>
    <n v="2186909320"/>
    <s v="Mária Almenara - Pueblo Libre   "/>
    <x v="34"/>
    <s v="06/07/2024"/>
    <s v="19:41"/>
    <n v="99"/>
    <s v="Producto Faltante"/>
    <s v="Artículo faltante"/>
    <s v="NO"/>
    <n v="0"/>
    <n v="49.5"/>
    <s v="Pedí indicando una tarjeta de regalo con dedicatoria y que es de cumpleaños, por ende  debía haber un topper con feliz cumpleaños arriba en el centro de la torta"/>
    <x v="1"/>
    <x v="9"/>
    <x v="8"/>
  </r>
  <r>
    <x v="1"/>
    <x v="11"/>
    <n v="2187008271"/>
    <s v="Mária Almenara - Pueblo Libre   "/>
    <x v="25"/>
    <s v="07/07/2024"/>
    <s v="18:54"/>
    <n v="48"/>
    <s v="Producto Faltante"/>
    <s v=""/>
    <s v="-"/>
    <n v="16"/>
    <n v="0"/>
    <s v="el pie de limón no llegó"/>
    <x v="1"/>
    <x v="0"/>
    <x v="3"/>
  </r>
  <r>
    <x v="1"/>
    <x v="11"/>
    <n v="2187008448"/>
    <s v="Mária Almenara - Pueblo Libre   "/>
    <x v="14"/>
    <s v="07/07/2024"/>
    <s v="18:55"/>
    <n v="99"/>
    <s v="Mal estado"/>
    <s v="Mal empaquetado"/>
    <s v="-"/>
    <n v="0"/>
    <n v="89.11"/>
    <s v="El cheesecake llegó todo tirado, movido de la base y no lo puedo sacar del platico de protección. La cancha esta toda manchada"/>
    <x v="2"/>
    <x v="1"/>
    <x v="8"/>
  </r>
  <r>
    <x v="1"/>
    <x v="11"/>
    <n v="2187260878"/>
    <s v="Mária Almenara - Pueblo Libre   "/>
    <x v="28"/>
    <s v="11/07/2024"/>
    <s v="13:47"/>
    <n v="144.9"/>
    <s v="Producto Faltante"/>
    <s v="Artículo faltante"/>
    <s v="NO"/>
    <n v="0"/>
    <n v="0"/>
    <s v="Solo llegó la caja de brownirs, y la porción de tres leche, LA TORTA DE CHOCOLATE NO LLEGÓ"/>
    <x v="1"/>
    <x v="0"/>
    <x v="13"/>
  </r>
  <r>
    <x v="1"/>
    <x v="11"/>
    <n v="2187399997"/>
    <s v="Mária Almenara - Pueblo Libre   "/>
    <x v="27"/>
    <s v="13/07/2024"/>
    <s v="09:45"/>
    <n v="105"/>
    <s v="Mal estado"/>
    <s v=""/>
    <s v="-"/>
    <n v="35"/>
    <n v="0"/>
    <s v="el keke llegó desmoronado, tengo mas fotos para enviar, la crema llegó derramada a un lado , son 2 kekes que llegaron así,  las cajas de keke estaban en mala posición dentro de la bolsa por eso se derramó la crema para atrás"/>
    <x v="2"/>
    <x v="1"/>
    <x v="7"/>
  </r>
  <r>
    <x v="1"/>
    <x v="11"/>
    <n v="2187403772"/>
    <s v="Mária Almenara - Pueblo Libre   "/>
    <x v="119"/>
    <s v="13/07/2024"/>
    <s v="11:08"/>
    <n v="15"/>
    <s v="Mal estado"/>
    <s v=""/>
    <s v="-"/>
    <n v="15"/>
    <n v="0"/>
    <s v="Es un crumble, llegó aplastado y con todo el relleno fuera, incluso manchó la bolsa del empaque"/>
    <x v="2"/>
    <x v="1"/>
    <x v="37"/>
  </r>
  <r>
    <x v="1"/>
    <x v="11"/>
    <n v="2187729511"/>
    <s v="Mária Almenara - Pueblo Libre   "/>
    <x v="9"/>
    <s v="17/07/2024"/>
    <s v="11:13"/>
    <n v="29.9"/>
    <s v="Mal estado"/>
    <s v="Sabor quemado, crudo, preparación distinta"/>
    <s v="-"/>
    <n v="0"/>
    <n v="29.9"/>
    <s v="no tiene el azúcar encima y varias alfajores venia cpm poco relleno"/>
    <x v="3"/>
    <x v="2"/>
    <x v="5"/>
  </r>
  <r>
    <x v="1"/>
    <x v="11"/>
    <n v="2187900444"/>
    <s v="Mária Almenara - Pueblo Libre   "/>
    <x v="4"/>
    <s v="19/07/2024"/>
    <s v="17:41"/>
    <n v="49"/>
    <s v="Producto diferente"/>
    <s v=""/>
    <s v="-"/>
    <n v="51.79"/>
    <n v="0"/>
    <s v=""/>
    <x v="0"/>
    <x v="0"/>
    <x v="0"/>
  </r>
  <r>
    <x v="1"/>
    <x v="11"/>
    <n v="2188111818"/>
    <s v="Mária Almenara - Pueblo Libre   "/>
    <x v="56"/>
    <s v="21/07/2024"/>
    <s v="20:07"/>
    <n v="16"/>
    <s v="Producto diferente"/>
    <s v=""/>
    <s v="-"/>
    <n v="0"/>
    <n v="0"/>
    <s v=""/>
    <x v="0"/>
    <x v="0"/>
    <x v="3"/>
  </r>
  <r>
    <x v="1"/>
    <x v="11"/>
    <n v="2188152358"/>
    <s v="Mária Almenara - Pueblo Libre   "/>
    <x v="2"/>
    <s v="22/07/2024"/>
    <s v="14:03"/>
    <n v="99"/>
    <s v="Mal estado"/>
    <s v=""/>
    <s v="-"/>
    <n v="99"/>
    <n v="0"/>
    <s v="buenas tardes es una torta de regalo y llego fatal"/>
    <x v="2"/>
    <x v="1"/>
    <x v="2"/>
  </r>
  <r>
    <x v="1"/>
    <x v="11"/>
    <n v="2188250399"/>
    <s v="Mária Almenara - Pueblo Libre   "/>
    <x v="15"/>
    <s v="23/07/2024"/>
    <s v="18:53"/>
    <n v="64"/>
    <s v="Mal estado"/>
    <s v=""/>
    <s v="-"/>
    <n v="25.6"/>
    <n v="0"/>
    <s v="Las porciones estaban desarmada, parecia pure"/>
    <x v="2"/>
    <x v="1"/>
    <x v="3"/>
  </r>
  <r>
    <x v="1"/>
    <x v="11"/>
    <n v="2188289145"/>
    <s v="Mária Almenara - Pueblo Libre   "/>
    <x v="11"/>
    <s v="24/07/2024"/>
    <s v="12:21"/>
    <n v="44.9"/>
    <s v="Mal estado"/>
    <s v="Sabor quemado, crudo, preparación distinta"/>
    <s v="-"/>
    <n v="0"/>
    <n v="0"/>
    <s v="pedido en chifa en mal estado malogrado devuelvan me mi dinero"/>
    <x v="3"/>
    <x v="2"/>
    <x v="6"/>
  </r>
  <r>
    <x v="1"/>
    <x v="11"/>
    <n v="2188325336"/>
    <s v="Mária Almenara - Pueblo Libre   "/>
    <x v="56"/>
    <s v="24/07/2024"/>
    <s v="20:20"/>
    <n v="32"/>
    <s v="Mal estado"/>
    <s v=""/>
    <s v="-"/>
    <n v="4.74"/>
    <n v="0"/>
    <s v="Buenas noches, al momento de abrir el empaque la cheesecake estaba toda aplastada y como se ve en la foto el glaseado o la crema estaba pegada en la tapa del empaque, estaba todo desarmado."/>
    <x v="2"/>
    <x v="1"/>
    <x v="3"/>
  </r>
  <r>
    <x v="1"/>
    <x v="11"/>
    <n v="2188345479"/>
    <s v="Mária Almenara - Pueblo Libre   "/>
    <x v="32"/>
    <s v="25/07/2024"/>
    <s v="10:06"/>
    <n v="32"/>
    <s v="Mal estado"/>
    <s v=""/>
    <s v="-"/>
    <n v="27.2"/>
    <n v="0"/>
    <s v="me he equivocado de foto por favor dar la opción de enviar la correcta. el pedido llegó el pésimo estado, los alfajores rotos, los brownies tmb, todo el pedido aplastado y era un regalo."/>
    <x v="2"/>
    <x v="1"/>
    <x v="1"/>
  </r>
  <r>
    <x v="1"/>
    <x v="11"/>
    <n v="2188756564"/>
    <s v="Mária Almenara - Pueblo Libre   "/>
    <x v="104"/>
    <s v="30/07/2024"/>
    <s v="13:50"/>
    <n v="101"/>
    <s v="Mal estado"/>
    <s v=""/>
    <s v="-"/>
    <n v="101"/>
    <n v="0"/>
    <s v="La torta llegó golpeada y aplastada, los bocaditos igual, todo mezclado y aplastado"/>
    <x v="2"/>
    <x v="1"/>
    <x v="1"/>
  </r>
  <r>
    <x v="1"/>
    <x v="11"/>
    <n v="2188768623"/>
    <s v="Mária Almenara - Pueblo Libre   "/>
    <x v="66"/>
    <s v="30/07/2024"/>
    <s v="17:16"/>
    <n v="73"/>
    <s v="Producto Faltante"/>
    <s v="Artículo faltante"/>
    <s v="NO"/>
    <n v="0"/>
    <n v="16"/>
    <s v="Me llegó una caja con 4 tapers y mis pedidos son 5 productos"/>
    <x v="1"/>
    <x v="0"/>
    <x v="3"/>
  </r>
  <r>
    <x v="1"/>
    <x v="11"/>
    <n v="2188826708"/>
    <s v="Mária Almenara - Pueblo Libre   "/>
    <x v="19"/>
    <s v="31/07/2024"/>
    <s v="20:26"/>
    <n v="16"/>
    <s v="Mal estado"/>
    <s v="Sabor quemado, crudo, preparación distinta"/>
    <s v="-"/>
    <n v="0.13"/>
    <n v="16"/>
    <s v="Siempre compro tortas de Maria almenara  y la porción que me mandaron era la mitad de lo que siempre pido, se supone que es un tamaño estándar de la porción pero era súper pequeña para lo que estoy acostumbrada a que me llegue."/>
    <x v="3"/>
    <x v="0"/>
    <x v="3"/>
  </r>
  <r>
    <x v="2"/>
    <x v="15"/>
    <n v="2184363396"/>
    <s v="Mária Almenara - La Mar"/>
    <x v="28"/>
    <s v="02/06/2024"/>
    <m/>
    <m/>
    <s v="Producto Faltante"/>
    <s v="Artículo faltante"/>
    <s v="NO"/>
    <n v="0"/>
    <n v="49.5"/>
    <s v="Hola, la torta no me vino con la factura que mi cuenta requiere, hay alguna forma de modificar la boleta y convertirla en factura? el RUC es 20521433141 y la razón social CARESNY PERÚ S.A.C."/>
    <x v="1"/>
    <x v="3"/>
    <x v="13"/>
  </r>
  <r>
    <x v="2"/>
    <x v="15"/>
    <n v="2184395898"/>
    <s v="Mária Almenara - La Mar"/>
    <x v="15"/>
    <s v="02/06/2024"/>
    <m/>
    <m/>
    <s v="Producto diferente"/>
    <s v=""/>
    <s v="-"/>
    <n v="36.97"/>
    <n v="0"/>
    <s v="Producto Diferente"/>
    <x v="0"/>
    <x v="0"/>
    <x v="9"/>
  </r>
  <r>
    <x v="2"/>
    <x v="15"/>
    <n v="2184397215"/>
    <s v="Mária Almenara - La Mar"/>
    <x v="60"/>
    <s v="02/06/2024"/>
    <m/>
    <m/>
    <s v="Producto diferente"/>
    <s v=""/>
    <s v="-"/>
    <n v="1.44"/>
    <n v="18"/>
    <s v="Producto Diferente"/>
    <x v="0"/>
    <x v="0"/>
    <x v="5"/>
  </r>
  <r>
    <x v="2"/>
    <x v="15"/>
    <n v="2184410158"/>
    <s v="Mária Almenara - La Mar"/>
    <x v="104"/>
    <d v="2024-06-02T00:00:00"/>
    <m/>
    <m/>
    <s v="Mal estado"/>
    <s v=""/>
    <s v="-"/>
    <n v="4.2"/>
    <n v="2.8"/>
    <s v="Envíame la foto por favor"/>
    <x v="3"/>
    <x v="4"/>
    <x v="3"/>
  </r>
  <r>
    <x v="2"/>
    <x v="15"/>
    <n v="2184995196"/>
    <s v="Mária Almenara - La Mar"/>
    <x v="56"/>
    <s v="10/06/2024"/>
    <m/>
    <m/>
    <s v="Producto Faltante"/>
    <s v="Artículo faltante"/>
    <s v="NO"/>
    <n v="0"/>
    <n v="16"/>
    <s v="Solicité dos cheescake de oreo y solo llegó 01 Und"/>
    <x v="1"/>
    <x v="0"/>
    <x v="3"/>
  </r>
  <r>
    <x v="2"/>
    <x v="15"/>
    <n v="2184996090"/>
    <s v="Mária Almenara - La Mar"/>
    <x v="21"/>
    <s v="10/06/2024"/>
    <m/>
    <m/>
    <s v="Producto Faltante"/>
    <s v="Artículo faltante"/>
    <s v="NO"/>
    <n v="0"/>
    <n v="16"/>
    <s v="no ha llegado la tres leches"/>
    <x v="1"/>
    <x v="0"/>
    <x v="3"/>
  </r>
  <r>
    <x v="2"/>
    <x v="15"/>
    <n v="2185021098"/>
    <s v="Mária Almenara - La Mar"/>
    <x v="14"/>
    <s v="11/06/2024"/>
    <m/>
    <m/>
    <s v="Mal estado"/>
    <s v=""/>
    <s v="-"/>
    <n v="99"/>
    <n v="0"/>
    <s v="Hice el pedido desde mi oficina para que fuera entregado en mi casa y ahora que acabo de llegar encuentro el producto en el estado que muestra la foto"/>
    <x v="6"/>
    <x v="11"/>
    <x v="8"/>
  </r>
  <r>
    <x v="2"/>
    <x v="15"/>
    <n v="2185571749"/>
    <s v="Mária Almenara - La Mar"/>
    <x v="7"/>
    <s v="18/06/2024"/>
    <m/>
    <m/>
    <s v="Producto diferente"/>
    <s v="Sabor o producto diferente"/>
    <s v="-"/>
    <n v="0"/>
    <n v="16"/>
    <s v="Pedí una torta tres leche de chocolate y llegó de vainilla."/>
    <x v="0"/>
    <x v="0"/>
    <x v="3"/>
  </r>
  <r>
    <x v="2"/>
    <x v="15"/>
    <n v="2185712626"/>
    <s v="Mária Almenara - La Mar"/>
    <x v="45"/>
    <s v="21/06/2024"/>
    <m/>
    <m/>
    <s v="Producto Faltante"/>
    <s v="Artículo faltante"/>
    <s v="NO"/>
    <n v="0"/>
    <n v="24.5"/>
    <s v="Hice una orden de 2 turron de chocolate y solo dejo 1"/>
    <x v="1"/>
    <x v="0"/>
    <x v="0"/>
  </r>
  <r>
    <x v="2"/>
    <x v="15"/>
    <n v="2186026676"/>
    <s v="Mária Almenara - La Mar"/>
    <x v="3"/>
    <s v="24/06/2024"/>
    <m/>
    <m/>
    <s v="Producto Faltante"/>
    <s v="Artículo faltante"/>
    <s v="NO"/>
    <n v="0"/>
    <n v="16"/>
    <s v="I ordered two pieces of carrot cake, they only brought one. I was charged for 2."/>
    <x v="1"/>
    <x v="0"/>
    <x v="3"/>
  </r>
  <r>
    <x v="2"/>
    <x v="15"/>
    <n v="2186071480"/>
    <s v="Mária Almenara - La Mar"/>
    <x v="24"/>
    <s v="25/06/2024"/>
    <m/>
    <m/>
    <s v="Producto Faltante"/>
    <s v="Artículo faltante"/>
    <s v="NO"/>
    <n v="0"/>
    <n v="8"/>
    <s v="Pedi y pague por dos galletas y solo vino una"/>
    <x v="1"/>
    <x v="0"/>
    <x v="4"/>
  </r>
  <r>
    <x v="2"/>
    <x v="0"/>
    <n v="2184333778"/>
    <s v="Maria Almenara - San Isidro"/>
    <x v="123"/>
    <s v="02/06/2024"/>
    <m/>
    <m/>
    <s v="Producto diferente"/>
    <s v="Sabor o producto diferente"/>
    <s v="-"/>
    <n v="0"/>
    <n v="9"/>
    <s v="Hola recibí de zanahoria y pedí de manzana"/>
    <x v="0"/>
    <x v="0"/>
    <x v="3"/>
  </r>
  <r>
    <x v="2"/>
    <x v="0"/>
    <n v="2184490580"/>
    <s v="Maria Almenara - San Isidro"/>
    <x v="104"/>
    <s v="04/06/2024"/>
    <m/>
    <m/>
    <s v="Mal estado"/>
    <s v=""/>
    <s v="-"/>
    <n v="0"/>
    <n v="0"/>
    <s v="ambos productos rotos"/>
    <x v="2"/>
    <x v="1"/>
    <x v="21"/>
  </r>
  <r>
    <x v="2"/>
    <x v="0"/>
    <n v="2184604700"/>
    <s v="Maria Almenara - San Isidro"/>
    <x v="120"/>
    <s v="06/06/2024"/>
    <m/>
    <m/>
    <s v="Producto Faltante"/>
    <s v="Artículo faltante"/>
    <s v="NO"/>
    <n v="0"/>
    <n v="15"/>
    <s v="La bolsa estaba sellada, pero no llegó el segundo producto"/>
    <x v="1"/>
    <x v="0"/>
    <x v="38"/>
  </r>
  <r>
    <x v="2"/>
    <x v="0"/>
    <n v="2184877581"/>
    <s v="Maria Almenara - San Isidro"/>
    <x v="76"/>
    <s v="09/06/2024"/>
    <m/>
    <m/>
    <s v="Producto Faltante"/>
    <s v="Artículo faltante"/>
    <s v="NO"/>
    <n v="0"/>
    <n v="9"/>
    <s v="No llegó un brownie"/>
    <x v="1"/>
    <x v="0"/>
    <x v="25"/>
  </r>
  <r>
    <x v="2"/>
    <x v="0"/>
    <n v="2184970045"/>
    <s v="Maria Almenara - San Isidro"/>
    <x v="57"/>
    <s v="10/06/2024"/>
    <m/>
    <m/>
    <s v="Producto Faltante"/>
    <s v="Artículo faltante"/>
    <s v="NO"/>
    <n v="0"/>
    <n v="0"/>
    <s v="no llego la bruselina"/>
    <x v="1"/>
    <x v="0"/>
    <x v="3"/>
  </r>
  <r>
    <x v="2"/>
    <x v="0"/>
    <n v="2185169232"/>
    <s v="Maria Almenara - San Isidro"/>
    <x v="5"/>
    <s v="13/06/2024"/>
    <m/>
    <m/>
    <s v="Mal estado"/>
    <s v=""/>
    <s v="-"/>
    <n v="0"/>
    <n v="0"/>
    <s v="Llegó aplastado"/>
    <x v="2"/>
    <x v="1"/>
    <x v="0"/>
  </r>
  <r>
    <x v="2"/>
    <x v="0"/>
    <n v="2185454441"/>
    <s v="Maria Almenara - San Isidro"/>
    <x v="124"/>
    <s v="16/06/2024"/>
    <m/>
    <m/>
    <s v="Mal estado"/>
    <s v="Sabor quemado, crudo, preparación distinta"/>
    <s v="-"/>
    <n v="0"/>
    <n v="99"/>
    <s v="Tiene un pelo en el fudge de la torta"/>
    <x v="3"/>
    <x v="2"/>
    <x v="13"/>
  </r>
  <r>
    <x v="2"/>
    <x v="0"/>
    <n v="2185556157"/>
    <s v="Maria Almenara - San Isidro"/>
    <x v="14"/>
    <s v="18/06/2024"/>
    <m/>
    <m/>
    <s v="Mal estado"/>
    <s v=""/>
    <s v="-"/>
    <n v="99"/>
    <n v="0"/>
    <s v="Primero el repartidor dijo que había llegado, bajamos y no estaba y cuando le pregunté que donde estaba me dijo que se había olvidado el pedido y que tenía que volver a recogerlo a la tienda, luego cuando realmente llegó (encima que en el app él ya había puesto que había llegado) recibimos el pedido y estaba todo aplastado, era un regalo de cumpleaños así que fue una pésima experiencias"/>
    <x v="2"/>
    <x v="1"/>
    <x v="8"/>
  </r>
  <r>
    <x v="2"/>
    <x v="0"/>
    <n v="2185556318"/>
    <s v="Maria Almenara - San Isidro"/>
    <x v="15"/>
    <s v="18/06/2024"/>
    <m/>
    <m/>
    <s v="Producto diferente"/>
    <s v=""/>
    <s v="-"/>
    <n v="91.92"/>
    <n v="0"/>
    <s v=""/>
    <x v="0"/>
    <x v="0"/>
    <x v="9"/>
  </r>
  <r>
    <x v="2"/>
    <x v="0"/>
    <n v="2185589624"/>
    <s v="Maria Almenara - San Isidro"/>
    <x v="4"/>
    <s v="19/06/2024"/>
    <m/>
    <m/>
    <s v="Producto diferente"/>
    <s v="Foto o descripción no coinciden"/>
    <s v="-"/>
    <n v="0"/>
    <n v="49"/>
    <s v="pedi un carrot cake pequeño y llegaron alfajores. Era regalo para mi amiga"/>
    <x v="0"/>
    <x v="0"/>
    <x v="0"/>
  </r>
  <r>
    <x v="2"/>
    <x v="0"/>
    <n v="2185614323"/>
    <s v="Maria Almenara - San Isidro"/>
    <x v="120"/>
    <s v="19/06/2024"/>
    <m/>
    <m/>
    <s v="Producto diferente"/>
    <s v="Sabor o producto diferente"/>
    <s v="-"/>
    <n v="0"/>
    <n v="15"/>
    <s v="Era de limón y hay venido de chocolate"/>
    <x v="0"/>
    <x v="0"/>
    <x v="38"/>
  </r>
  <r>
    <x v="2"/>
    <x v="0"/>
    <n v="2185697386"/>
    <s v="Maria Almenara - San Isidro"/>
    <x v="29"/>
    <s v="20/06/2024"/>
    <m/>
    <m/>
    <s v="Producto diferente"/>
    <s v="Sabor o producto diferente"/>
    <s v="-"/>
    <n v="0"/>
    <n v="10"/>
    <s v="pedí empanada de carne y una de pollo pero llegaron 2 de pollo"/>
    <x v="0"/>
    <x v="0"/>
    <x v="14"/>
  </r>
  <r>
    <x v="2"/>
    <x v="0"/>
    <n v="2186368487"/>
    <s v="Maria Almenara - San Isidro"/>
    <x v="15"/>
    <s v="29/06/2024"/>
    <m/>
    <m/>
    <s v="Orden incorrecta"/>
    <s v="Foto o descripción no coinciden"/>
    <s v="-"/>
    <n v="0"/>
    <n v="102.9"/>
    <s v="Me ha llegado otro pedido no lo que pedí"/>
    <x v="0"/>
    <x v="0"/>
    <x v="39"/>
  </r>
  <r>
    <x v="2"/>
    <x v="1"/>
    <n v="2184599624"/>
    <s v="Maria Almenara Santa Catalina"/>
    <x v="73"/>
    <s v="06/06/2024"/>
    <m/>
    <m/>
    <s v="Producto Faltante"/>
    <s v="Artículo faltante"/>
    <s v="NO"/>
    <n v="0"/>
    <n v="99"/>
    <s v="ElPedido aparece como entregado"/>
    <x v="1"/>
    <x v="0"/>
    <x v="2"/>
  </r>
  <r>
    <x v="2"/>
    <x v="1"/>
    <n v="2184611011"/>
    <s v="Maria Almenara Santa Catalina"/>
    <x v="28"/>
    <s v="06/06/2024"/>
    <m/>
    <m/>
    <s v="Mal estado"/>
    <s v=""/>
    <s v="-"/>
    <n v="99"/>
    <n v="0"/>
    <s v="La presentacion estaba mala, las trufas estaban fuera de lugar"/>
    <x v="2"/>
    <x v="1"/>
    <x v="13"/>
  </r>
  <r>
    <x v="2"/>
    <x v="1"/>
    <n v="2184682939"/>
    <s v="Maria Almenara Santa Catalina"/>
    <x v="22"/>
    <s v="07/06/2024"/>
    <m/>
    <m/>
    <s v="Producto Faltante"/>
    <s v=""/>
    <s v="-"/>
    <n v="49"/>
    <n v="0"/>
    <s v="Hola, el pedido no ha llegado. El Courier me ha pedido el código y se lo llevó"/>
    <x v="1"/>
    <x v="0"/>
    <x v="0"/>
  </r>
  <r>
    <x v="2"/>
    <x v="1"/>
    <n v="2185162097"/>
    <s v="Maria Almenara Santa Catalina"/>
    <x v="25"/>
    <s v="13/06/2024"/>
    <m/>
    <m/>
    <s v="Mal estado"/>
    <s v=""/>
    <s v="-"/>
    <n v="0"/>
    <n v="0"/>
    <s v="La torta llegó rota y con el merengue derretido"/>
    <x v="2"/>
    <x v="1"/>
    <x v="3"/>
  </r>
  <r>
    <x v="2"/>
    <x v="1"/>
    <n v="2185410895"/>
    <s v="Maria Almenara Santa Catalina"/>
    <x v="11"/>
    <s v="16/06/2024"/>
    <m/>
    <m/>
    <s v="Producto Faltante"/>
    <s v="Artículo faltante"/>
    <s v="NO"/>
    <n v="0"/>
    <n v="44.9"/>
    <s v="llegó solo 1 paquete nada más cuando deben ser dos"/>
    <x v="1"/>
    <x v="0"/>
    <x v="6"/>
  </r>
  <r>
    <x v="2"/>
    <x v="1"/>
    <n v="2185422053"/>
    <s v="Maria Almenara Santa Catalina"/>
    <x v="125"/>
    <s v="16/06/2024"/>
    <m/>
    <m/>
    <s v="Producto Faltante"/>
    <s v="Artículo faltante"/>
    <s v="NO"/>
    <n v="0"/>
    <n v="98"/>
    <s v="No llegaron los 2 postres de los 3 que pedí"/>
    <x v="1"/>
    <x v="0"/>
    <x v="0"/>
  </r>
  <r>
    <x v="2"/>
    <x v="1"/>
    <n v="2185950364"/>
    <s v="Maria Almenara Santa Catalina"/>
    <x v="9"/>
    <s v="23/06/2024"/>
    <m/>
    <m/>
    <s v="Mal estado"/>
    <s v=""/>
    <s v="-"/>
    <n v="29.9"/>
    <n v="0"/>
    <s v="El pedido llegó en mal estado"/>
    <x v="2"/>
    <x v="1"/>
    <x v="5"/>
  </r>
  <r>
    <x v="2"/>
    <x v="1"/>
    <n v="2185974894"/>
    <s v="Maria Almenara Santa Catalina"/>
    <x v="52"/>
    <s v="23/06/2024"/>
    <m/>
    <m/>
    <s v="Producto diferente"/>
    <s v="Sabor o producto diferente"/>
    <s v="-"/>
    <n v="0"/>
    <n v="0"/>
    <s v="I order a Nutella cheesecake and received a fruit cheesecake"/>
    <x v="0"/>
    <x v="0"/>
    <x v="3"/>
  </r>
  <r>
    <x v="2"/>
    <x v="1"/>
    <n v="2186055044"/>
    <s v="Maria Almenara Santa Catalina"/>
    <x v="32"/>
    <s v="25/06/2024"/>
    <m/>
    <m/>
    <s v="Producto Faltante"/>
    <s v="Artículo faltante"/>
    <s v="NO"/>
    <n v="0"/>
    <n v="16"/>
    <s v="faltaron algunos postres del pedido, no concordaba con la imagen"/>
    <x v="1"/>
    <x v="0"/>
    <x v="1"/>
  </r>
  <r>
    <x v="2"/>
    <x v="1"/>
    <n v="2186140996"/>
    <s v="Maria Almenara Santa Catalina"/>
    <x v="59"/>
    <s v="26/06/2024"/>
    <m/>
    <m/>
    <s v="Producto Faltante"/>
    <s v="Artículo faltante"/>
    <s v="NO"/>
    <n v="0"/>
    <n v="0"/>
    <s v="El código fue proporcionado al Rappi porque era un regalo pero la persona nunca recibió el pedido. Deseo contactarme con el Rappi pro favor"/>
    <x v="1"/>
    <x v="9"/>
    <x v="0"/>
  </r>
  <r>
    <x v="2"/>
    <x v="1"/>
    <n v="2186161551"/>
    <s v="Maria Almenara Santa Catalina"/>
    <x v="66"/>
    <s v="26/06/2024"/>
    <m/>
    <m/>
    <s v="Mal estado"/>
    <s v=""/>
    <s v="-"/>
    <n v="16"/>
    <n v="0"/>
    <s v="vino toda destrozada... no sé si es una porción o sobras"/>
    <x v="2"/>
    <x v="1"/>
    <x v="3"/>
  </r>
  <r>
    <x v="2"/>
    <x v="1"/>
    <n v="2186470203"/>
    <s v="Maria Almenara Santa Catalina"/>
    <x v="28"/>
    <s v="30/06/2024"/>
    <m/>
    <m/>
    <s v="Producto Faltante"/>
    <s v="Artículo faltante"/>
    <s v="NO"/>
    <n v="0"/>
    <n v="99"/>
    <s v="Hice un pedido vino la mitad, le dije al chico rappi que me traiga la otra mitad ya paso media hora y no viene supongo que ya ni vendra. Que pésimo servicio hoy tb pedi un producto y se tardo dos horas y media en venir. Pésimo en verdad no es una son dos veces en un día"/>
    <x v="1"/>
    <x v="0"/>
    <x v="13"/>
  </r>
  <r>
    <x v="2"/>
    <x v="2"/>
    <n v="2184235618"/>
    <s v="Maria Almenara 28 de Julio"/>
    <x v="1"/>
    <s v="01/06/2024"/>
    <m/>
    <m/>
    <s v="Producto Faltante"/>
    <s v="Artículo faltante"/>
    <s v="NO"/>
    <n v="0"/>
    <n v="52"/>
    <s v="solo llegó una caja de gallletas en una bolsa sellada."/>
    <x v="1"/>
    <x v="0"/>
    <x v="1"/>
  </r>
  <r>
    <x v="2"/>
    <x v="2"/>
    <n v="2184373587"/>
    <s v="Maria Almenara 28 de Julio"/>
    <x v="15"/>
    <s v="02/06/2024"/>
    <m/>
    <m/>
    <s v="Producto diferente"/>
    <s v=""/>
    <s v="-"/>
    <n v="34.39"/>
    <n v="0"/>
    <s v="Estamos trabajando para que tus créditos aparezcan disponibles en la aplicación nuevamente y puedas disfrutar de ellos en las próximas horas. Recuerda que tus créditos tienen fecha de vencimiento y sólo podrán usarse en algunas tiendas específicas. ¿Cómo sé en cuál tienda los puedo usar? Ingresar a la app Ingresa al menú y verás los créditos que obtuviste en la sección Promos y Créditos Por último, regresa a la página principal e ingresa en la sección Ver tiendas Así, podrás visualizar las tiendas ![alt image](https://cdn.kustomerhostedcontent.com/media/5d2f98fec7a28e001a2cfe04/e283dc27a1d1ff83a04d0ccab5ac1cfd.png)"/>
    <x v="0"/>
    <x v="0"/>
    <x v="9"/>
  </r>
  <r>
    <x v="2"/>
    <x v="2"/>
    <n v="2184386750"/>
    <s v="Maria Almenara 28 de Julio"/>
    <x v="47"/>
    <s v="02/06/2024"/>
    <m/>
    <m/>
    <s v="Mal estado"/>
    <s v=""/>
    <s v="-"/>
    <n v="0"/>
    <n v="0"/>
    <s v="No solo estaba roto y aplastado, si no que evidentemente esto no era una porción normal del postre que se compra directamente en la tienda"/>
    <x v="2"/>
    <x v="1"/>
    <x v="3"/>
  </r>
  <r>
    <x v="2"/>
    <x v="2"/>
    <n v="2184517626"/>
    <s v="Maria Almenara 28 de Julio"/>
    <x v="104"/>
    <s v="04/06/2024"/>
    <m/>
    <m/>
    <s v="Producto Faltante"/>
    <s v="Artículo faltante"/>
    <s v="NO"/>
    <n v="0"/>
    <n v="30"/>
    <s v="No llegaron los jugos Deben tener más cuidado"/>
    <x v="1"/>
    <x v="0"/>
    <x v="21"/>
  </r>
  <r>
    <x v="2"/>
    <x v="2"/>
    <n v="2184686570"/>
    <s v="Maria Almenara 28 de Julio"/>
    <x v="32"/>
    <s v="07/06/2024"/>
    <m/>
    <m/>
    <s v="Producto diferente"/>
    <s v=""/>
    <s v="-"/>
    <n v="37.700000000000003"/>
    <n v="0"/>
    <s v="Ok, entonces puedo usar los créditos ahora mismo para pedir otra vez?"/>
    <x v="0"/>
    <x v="0"/>
    <x v="1"/>
  </r>
  <r>
    <x v="2"/>
    <x v="2"/>
    <n v="2184706569"/>
    <s v="Maria Almenara 28 de Julio"/>
    <x v="15"/>
    <s v="07/06/2024"/>
    <m/>
    <m/>
    <s v="Producto diferente"/>
    <s v=""/>
    <s v="-"/>
    <n v="53.75"/>
    <n v="0"/>
    <s v=""/>
    <x v="0"/>
    <x v="0"/>
    <x v="9"/>
  </r>
  <r>
    <x v="2"/>
    <x v="2"/>
    <n v="2184745401"/>
    <s v="Maria Almenara 28 de Julio"/>
    <x v="60"/>
    <s v="07/06/2024"/>
    <m/>
    <m/>
    <s v="Mal estado"/>
    <s v=""/>
    <s v="-"/>
    <n v="27"/>
    <n v="0"/>
    <s v="alfajores quebrados"/>
    <x v="2"/>
    <x v="1"/>
    <x v="5"/>
  </r>
  <r>
    <x v="2"/>
    <x v="2"/>
    <n v="2184900442"/>
    <s v="Maria Almenara 28 de Julio"/>
    <x v="104"/>
    <s v="09/06/2024"/>
    <m/>
    <m/>
    <s v="Producto Faltante"/>
    <s v=""/>
    <s v="-"/>
    <n v="16"/>
    <n v="0"/>
    <s v="No llego la torta de chocolate, el chico se quedó 10 minutos parado en un local, dijo q tenia otro pedido pero rappi no decia nada de eso"/>
    <x v="1"/>
    <x v="0"/>
    <x v="21"/>
  </r>
  <r>
    <x v="2"/>
    <x v="2"/>
    <n v="2184972286"/>
    <s v="Maria Almenara 28 de Julio"/>
    <x v="126"/>
    <s v="10/06/2024"/>
    <m/>
    <m/>
    <s v="Mal estado"/>
    <s v=""/>
    <s v="-"/>
    <n v="16"/>
    <n v="0"/>
    <s v="Vino aplastado. Parece VOMITO"/>
    <x v="2"/>
    <x v="1"/>
    <x v="3"/>
  </r>
  <r>
    <x v="2"/>
    <x v="2"/>
    <n v="2184975504"/>
    <s v="Maria Almenara 28 de Julio"/>
    <x v="1"/>
    <s v="10/06/2024"/>
    <m/>
    <m/>
    <s v="Producto diferente"/>
    <s v="Sabor o producto diferente"/>
    <s v="-"/>
    <n v="0"/>
    <n v="52"/>
    <s v="Pedí una love box y me llegaron dos porciones"/>
    <x v="0"/>
    <x v="0"/>
    <x v="1"/>
  </r>
  <r>
    <x v="2"/>
    <x v="2"/>
    <n v="2185019327"/>
    <s v="Maria Almenara 28 de Julio"/>
    <x v="50"/>
    <s v="11/06/2024"/>
    <m/>
    <m/>
    <s v="Mal estado"/>
    <s v="Sabor quemado, crudo, preparación distinta"/>
    <s v="-"/>
    <n v="0"/>
    <n v="0"/>
    <s v="The cake had a weird taste like if it was old and raw, the cream was really artificial and it didn’t taste good"/>
    <x v="6"/>
    <x v="11"/>
    <x v="3"/>
  </r>
  <r>
    <x v="2"/>
    <x v="2"/>
    <n v="2185607722"/>
    <s v="Maria Almenara 28 de Julio"/>
    <x v="21"/>
    <s v="19/06/2024"/>
    <m/>
    <m/>
    <s v="Producto diferente"/>
    <s v="Sabor o producto diferente"/>
    <s v="-"/>
    <n v="0"/>
    <n v="16"/>
    <s v="pedí tres leches clásico y me trajeron de chocolate"/>
    <x v="0"/>
    <x v="0"/>
    <x v="3"/>
  </r>
  <r>
    <x v="2"/>
    <x v="2"/>
    <n v="2186132348"/>
    <s v="Maria Almenara 28 de Julio"/>
    <x v="0"/>
    <s v="26/06/2024"/>
    <m/>
    <m/>
    <s v="Mal estado"/>
    <s v=""/>
    <s v="-"/>
    <n v="0"/>
    <n v="0"/>
    <s v="La torta estaba derramada y en mal estado!"/>
    <x v="2"/>
    <x v="1"/>
    <x v="0"/>
  </r>
  <r>
    <x v="2"/>
    <x v="2"/>
    <n v="2186254640"/>
    <s v="Maria Almenara 28 de Julio"/>
    <x v="52"/>
    <s v="28/06/2024"/>
    <m/>
    <m/>
    <s v="Mal estado"/>
    <s v="Sabor o producto diferente"/>
    <s v="-"/>
    <n v="16"/>
    <n v="0"/>
    <s v="El sabor sabe muy mal y la crema de chantilli esta avinagre"/>
    <x v="6"/>
    <x v="11"/>
    <x v="3"/>
  </r>
  <r>
    <x v="2"/>
    <x v="2"/>
    <n v="2186261707"/>
    <s v="Maria Almenara 28 de Julio"/>
    <x v="52"/>
    <s v="28/06/2024"/>
    <m/>
    <m/>
    <s v="Mal estado"/>
    <s v="Sabor quemado, crudo, preparación distinta"/>
    <s v="-"/>
    <n v="16"/>
    <n v="0"/>
    <s v="Volvi hacer mi pedido y definitivamente malogrado!!! la crema está completamente cortada y un sabor fatal"/>
    <x v="3"/>
    <x v="2"/>
    <x v="3"/>
  </r>
  <r>
    <x v="2"/>
    <x v="2"/>
    <n v="2186285324"/>
    <s v="Maria Almenara 28 de Julio"/>
    <x v="28"/>
    <s v="28/06/2024"/>
    <m/>
    <m/>
    <s v="Producto diferente"/>
    <s v=""/>
    <s v="-"/>
    <n v="109.19"/>
    <n v="0"/>
    <s v="Necesito ayuda"/>
    <x v="0"/>
    <x v="0"/>
    <x v="13"/>
  </r>
  <r>
    <x v="2"/>
    <x v="2"/>
    <n v="2186293145"/>
    <s v="Maria Almenara 28 de Julio"/>
    <x v="28"/>
    <s v="28/06/2024"/>
    <m/>
    <m/>
    <s v="Producto diferente"/>
    <s v=""/>
    <s v="-"/>
    <n v="110.44"/>
    <n v="0"/>
    <s v="Anahi verifico que por esta orden ya se te compenso 110.44 soles en creditos vigentes por 6 meses y podrás usarlos en cualquier establecimiento excepto en Rappicash y Rappifavor, que es el monto máximo que podemos devolver según nuestros procesos de reembolso, de igual manera, si este monto no es suficiente para que usted se sienta satisfecho, no se preocupe que reportaremos su caso para que en una próxima oportunidad podamos mejorar nuestros lineamientos de ayuda para usted y pronto tenga beneficios de Rappi"/>
    <x v="0"/>
    <x v="0"/>
    <x v="13"/>
  </r>
  <r>
    <x v="2"/>
    <x v="3"/>
    <n v="2184627583"/>
    <s v="Mária Almenara Aramburú"/>
    <x v="15"/>
    <s v="06/06/2024"/>
    <m/>
    <m/>
    <s v="Producto diferente"/>
    <s v=""/>
    <s v="-"/>
    <n v="127.56"/>
    <n v="0"/>
    <s v="Producto Diferente"/>
    <x v="0"/>
    <x v="0"/>
    <x v="9"/>
  </r>
  <r>
    <x v="2"/>
    <x v="3"/>
    <n v="2184897714"/>
    <s v="Mária Almenara Aramburú"/>
    <x v="104"/>
    <s v="09/06/2024"/>
    <m/>
    <m/>
    <s v="Producto Faltante"/>
    <s v="Artículo faltante"/>
    <s v="NO"/>
    <n v="0"/>
    <n v="16"/>
    <s v="No llegó el chesecake ni los cubiertos"/>
    <x v="1"/>
    <x v="0"/>
    <x v="21"/>
  </r>
  <r>
    <x v="2"/>
    <x v="3"/>
    <n v="2184919629"/>
    <s v="Mária Almenara Aramburú"/>
    <x v="104"/>
    <s v="09/06/2024"/>
    <m/>
    <m/>
    <s v="Mal estado"/>
    <s v=""/>
    <s v="-"/>
    <n v="0"/>
    <n v="0"/>
    <s v="mal producto, mala temperatura y empaquetad"/>
    <x v="3"/>
    <x v="2"/>
    <x v="21"/>
  </r>
  <r>
    <x v="2"/>
    <x v="3"/>
    <n v="2184935159"/>
    <s v="Mária Almenara Aramburú"/>
    <x v="25"/>
    <s v="09/06/2024"/>
    <m/>
    <m/>
    <s v="Producto Faltante"/>
    <s v="Artículo faltante"/>
    <s v="NO"/>
    <n v="0"/>
    <n v="8"/>
    <s v="He recibido el pedido y ahora que lo abro me falta un pie de limón porfavor como haremos con eso por qué me los han cobrado ya! No es posible eso! !"/>
    <x v="1"/>
    <x v="0"/>
    <x v="3"/>
  </r>
  <r>
    <x v="2"/>
    <x v="3"/>
    <n v="2185152263"/>
    <s v="Mária Almenara Aramburú"/>
    <x v="15"/>
    <d v="2024-06-13T00:00:00"/>
    <m/>
    <m/>
    <s v="Producto Faltante"/>
    <s v=""/>
    <s v="-"/>
    <n v="0"/>
    <n v="48"/>
    <s v="valeria. Analicé tu caso y te informo que siento mucho esta situación y te ofrezco una disculpa. Gracias por darnos a conocer lo ocurrido, ya mismo te genero el reembolso. Fue un gusto atenderte, que tengas un buen dia 😀"/>
    <x v="1"/>
    <x v="0"/>
    <x v="9"/>
  </r>
  <r>
    <x v="2"/>
    <x v="3"/>
    <n v="2185442399"/>
    <s v="Mária Almenara Aramburú"/>
    <x v="3"/>
    <s v="16/06/2024"/>
    <m/>
    <m/>
    <s v="Producto diferente"/>
    <s v="Sabor o producto diferente"/>
    <s v="-"/>
    <n v="0"/>
    <n v="16"/>
    <s v="No pedí torta de chocolate pedí de zanahoria"/>
    <x v="0"/>
    <x v="0"/>
    <x v="3"/>
  </r>
  <r>
    <x v="2"/>
    <x v="3"/>
    <n v="2185995856"/>
    <s v="Mária Almenara Aramburú"/>
    <x v="59"/>
    <s v="24/06/2024"/>
    <m/>
    <m/>
    <s v="Mal estado"/>
    <s v=""/>
    <s v="-"/>
    <n v="49"/>
    <n v="0"/>
    <s v="El pastel llegó aplastado, la decoración totalmente echada a perder"/>
    <x v="2"/>
    <x v="1"/>
    <x v="0"/>
  </r>
  <r>
    <x v="2"/>
    <x v="3"/>
    <n v="2186050247"/>
    <s v="Mária Almenara Aramburú"/>
    <x v="97"/>
    <s v="25/06/2024"/>
    <m/>
    <m/>
    <s v="Producto Faltante"/>
    <s v="Artículo faltante"/>
    <s v="NO"/>
    <n v="0"/>
    <n v="7.5"/>
    <s v="No llegó la bebida"/>
    <x v="1"/>
    <x v="0"/>
    <x v="28"/>
  </r>
  <r>
    <x v="2"/>
    <x v="3"/>
    <n v="2186113883"/>
    <s v="Mária Almenara Aramburú"/>
    <x v="66"/>
    <s v="26/06/2024"/>
    <m/>
    <m/>
    <s v="Orden incorrecta"/>
    <s v="Sabor o producto diferente"/>
    <s v="-"/>
    <n v="0"/>
    <n v="16"/>
    <s v="He pedido dos porciones de crocante de manzana y me han traído una porción de crocante de manzana y otra de una torta llamado DULZURA cuando NUNCA pedí este postre, he hecho el pedido el mañana pero ya ahora he abierto mi pedido y veo que es algo totalmente diferente, quiero la devolución. De mi dinero"/>
    <x v="0"/>
    <x v="0"/>
    <x v="3"/>
  </r>
  <r>
    <x v="2"/>
    <x v="3"/>
    <n v="2186280855"/>
    <s v="Mária Almenara Aramburú"/>
    <x v="0"/>
    <s v="28/06/2024"/>
    <m/>
    <m/>
    <s v="Producto diferente"/>
    <s v="Foto o descripción no coinciden"/>
    <s v="-"/>
    <n v="0"/>
    <n v="0"/>
    <s v="explico"/>
    <x v="0"/>
    <x v="0"/>
    <x v="0"/>
  </r>
  <r>
    <x v="2"/>
    <x v="3"/>
    <n v="2186300342"/>
    <s v="Mária Almenara Aramburú"/>
    <x v="22"/>
    <s v="28/06/2024"/>
    <m/>
    <m/>
    <s v="Producto diferente"/>
    <s v=""/>
    <s v="-"/>
    <n v="55.98"/>
    <n v="0"/>
    <s v=""/>
    <x v="0"/>
    <x v="0"/>
    <x v="0"/>
  </r>
  <r>
    <x v="2"/>
    <x v="3"/>
    <n v="2186462512"/>
    <s v="Mária Almenara Aramburú"/>
    <x v="8"/>
    <s v="30/06/2024"/>
    <m/>
    <m/>
    <s v="Producto Faltante"/>
    <s v="Artículo faltante"/>
    <s v="NO"/>
    <n v="0"/>
    <n v="9"/>
    <s v="una galleta no vino"/>
    <x v="1"/>
    <x v="0"/>
    <x v="4"/>
  </r>
  <r>
    <x v="2"/>
    <x v="4"/>
    <n v="2184434893"/>
    <s v="Mária Almenara - Encalada"/>
    <x v="25"/>
    <s v="03/06/2024"/>
    <m/>
    <m/>
    <s v="Producto Faltante"/>
    <s v="Artículo faltante"/>
    <s v="NO"/>
    <n v="0"/>
    <n v="16"/>
    <s v="Pedi una porcion de pie de limon y pie de limon entero no llego la porcion de pie de limon"/>
    <x v="1"/>
    <x v="0"/>
    <x v="3"/>
  </r>
  <r>
    <x v="2"/>
    <x v="4"/>
    <n v="2184449603"/>
    <s v="Mária Almenara - Encalada"/>
    <x v="7"/>
    <s v="03/06/2024"/>
    <m/>
    <m/>
    <s v="Mal estado"/>
    <s v=""/>
    <s v="-"/>
    <n v="0"/>
    <n v="0"/>
    <s v="abru y la caja y cayo de arriba salpicando mi ropa"/>
    <x v="2"/>
    <x v="1"/>
    <x v="3"/>
  </r>
  <r>
    <x v="2"/>
    <x v="4"/>
    <n v="2184492275"/>
    <s v="Mária Almenara - Encalada"/>
    <x v="104"/>
    <s v="04/06/2024"/>
    <m/>
    <m/>
    <s v="Producto Faltante"/>
    <s v="Artículo faltante"/>
    <s v="NO"/>
    <n v="0"/>
    <n v="12.9"/>
    <s v="el frappé que pedí no llego pensé que venía dentro del empaque junto con el postre que pedí pero cuando abro el empaque me doy con la sorpresa que no es así"/>
    <x v="1"/>
    <x v="0"/>
    <x v="21"/>
  </r>
  <r>
    <x v="2"/>
    <x v="4"/>
    <n v="2184898378"/>
    <s v="Mária Almenara - Encalada"/>
    <x v="19"/>
    <s v="09/06/2024"/>
    <m/>
    <m/>
    <s v="Producto diferente"/>
    <s v="Sabor o producto diferente"/>
    <s v="-"/>
    <n v="0"/>
    <n v="0"/>
    <s v="El producto llego algo destrozado. Por el motorizado probablemente"/>
    <x v="0"/>
    <x v="0"/>
    <x v="3"/>
  </r>
  <r>
    <x v="2"/>
    <x v="4"/>
    <n v="2185036105"/>
    <s v="Mária Almenara - Encalada"/>
    <x v="52"/>
    <s v="11/06/2024"/>
    <m/>
    <m/>
    <s v="Mal estado"/>
    <s v="Sabor quemado, crudo, preparación distinta"/>
    <s v="-"/>
    <n v="0"/>
    <n v="0"/>
    <s v="Llego con un sabor raro a quemado o guardado ."/>
    <x v="6"/>
    <x v="11"/>
    <x v="3"/>
  </r>
  <r>
    <x v="2"/>
    <x v="4"/>
    <n v="2185397499"/>
    <s v="Mária Almenara - Encalada"/>
    <x v="127"/>
    <s v="16/06/2024"/>
    <m/>
    <m/>
    <s v="Mal estado"/>
    <s v="Sabor quemado, crudo, preparación distinta"/>
    <s v="-"/>
    <n v="0"/>
    <n v="49"/>
    <s v="Otra foto"/>
    <x v="3"/>
    <x v="2"/>
    <x v="0"/>
  </r>
  <r>
    <x v="2"/>
    <x v="4"/>
    <n v="2185433303"/>
    <s v="Mária Almenara - Encalada"/>
    <x v="20"/>
    <s v="16/06/2024"/>
    <m/>
    <m/>
    <s v="Producto Faltante"/>
    <s v="Artículo faltante"/>
    <s v="NO"/>
    <n v="0"/>
    <n v="16"/>
    <s v="no llego una de las porciones de ches se cae de frutos rojis"/>
    <x v="1"/>
    <x v="0"/>
    <x v="3"/>
  </r>
  <r>
    <x v="2"/>
    <x v="4"/>
    <n v="2185541387"/>
    <s v="Mária Almenara - Encalada"/>
    <x v="90"/>
    <s v="18/06/2024"/>
    <m/>
    <m/>
    <s v="Mal estado"/>
    <s v="Mal empaquetado"/>
    <s v="-"/>
    <n v="0"/>
    <n v="0"/>
    <s v="La salsa ha llegado sin la cinta de seguridad y se ha derramado, ahora casi no me queda salsa"/>
    <x v="2"/>
    <x v="1"/>
    <x v="6"/>
  </r>
  <r>
    <x v="2"/>
    <x v="4"/>
    <n v="2185633683"/>
    <s v="Mária Almenara - Encalada"/>
    <x v="104"/>
    <s v="19/06/2024"/>
    <m/>
    <m/>
    <s v="Mal estado"/>
    <s v="Mal empaquetado"/>
    <s v="-"/>
    <n v="0"/>
    <n v="0"/>
    <s v="Super buen packing pero llego manchado todo"/>
    <x v="2"/>
    <x v="1"/>
    <x v="21"/>
  </r>
  <r>
    <x v="2"/>
    <x v="4"/>
    <n v="2185712532"/>
    <s v="Mária Almenara - Encalada"/>
    <x v="104"/>
    <s v="21/06/2024"/>
    <m/>
    <m/>
    <s v="Mal estado"/>
    <s v="Sabor quemado, crudo, preparación distinta"/>
    <s v="-"/>
    <n v="0"/>
    <n v="0"/>
    <s v="The avocado was melt and with little black dots. it has to much lemon. And all the vegetables were expand all around"/>
    <x v="2"/>
    <x v="1"/>
    <x v="21"/>
  </r>
  <r>
    <x v="2"/>
    <x v="4"/>
    <n v="2185811626"/>
    <s v="Mária Almenara - Encalada"/>
    <x v="14"/>
    <d v="2024-06-22T00:00:00"/>
    <m/>
    <m/>
    <s v="Producto Faltante"/>
    <s v=""/>
    <s v="-"/>
    <n v="59.4"/>
    <n v="39.6"/>
    <s v="Hoka"/>
    <x v="1"/>
    <x v="0"/>
    <x v="8"/>
  </r>
  <r>
    <x v="2"/>
    <x v="4"/>
    <n v="2185848205"/>
    <s v="Mária Almenara - Encalada"/>
    <x v="5"/>
    <s v="22/06/2024"/>
    <m/>
    <m/>
    <s v="Mal estado"/>
    <s v="Sabor quemado, crudo, preparación distinta"/>
    <s v="-"/>
    <n v="0"/>
    <n v="0"/>
    <s v="manjar y crema de vainilla en mal estado, parece pasado"/>
    <x v="3"/>
    <x v="2"/>
    <x v="0"/>
  </r>
  <r>
    <x v="2"/>
    <x v="4"/>
    <n v="2185949070"/>
    <s v="Mária Almenara - Encalada"/>
    <x v="11"/>
    <s v="23/06/2024"/>
    <m/>
    <m/>
    <s v="Producto Faltante"/>
    <s v="Artículo faltante"/>
    <s v="NO"/>
    <n v="0"/>
    <n v="44.9"/>
    <s v="No llegó completo el pedido"/>
    <x v="1"/>
    <x v="0"/>
    <x v="6"/>
  </r>
  <r>
    <x v="2"/>
    <x v="4"/>
    <n v="2186034115"/>
    <s v="Mária Almenara - Encalada"/>
    <x v="59"/>
    <s v="24/06/2024"/>
    <m/>
    <m/>
    <s v="Producto diferente"/>
    <s v=""/>
    <s v="-"/>
    <n v="0"/>
    <n v="0"/>
    <s v=""/>
    <x v="0"/>
    <x v="0"/>
    <x v="0"/>
  </r>
  <r>
    <x v="2"/>
    <x v="4"/>
    <n v="2186238509"/>
    <s v="Mária Almenara - Encalada"/>
    <x v="39"/>
    <s v="28/06/2024"/>
    <m/>
    <m/>
    <s v="Producto Faltante"/>
    <s v="Artículo faltante"/>
    <s v="NO"/>
    <n v="0"/>
    <n v="99"/>
    <s v="No me llegó el cheesecake de miracuya"/>
    <x v="1"/>
    <x v="0"/>
    <x v="8"/>
  </r>
  <r>
    <x v="2"/>
    <x v="4"/>
    <n v="2186429781"/>
    <s v="Mária Almenara - Encalada"/>
    <x v="94"/>
    <s v="30/06/2024"/>
    <m/>
    <m/>
    <s v="Mal estado"/>
    <s v=""/>
    <s v="-"/>
    <n v="99"/>
    <n v="0"/>
    <s v="La torta llego en pesimo estado. Totalmente derramada"/>
    <x v="2"/>
    <x v="1"/>
    <x v="13"/>
  </r>
  <r>
    <x v="2"/>
    <x v="4"/>
    <n v="2186483958"/>
    <s v="Mária Almenara - Encalada"/>
    <x v="20"/>
    <s v="30/06/2024"/>
    <m/>
    <m/>
    <s v="Producto Faltante"/>
    <s v="Artículo faltante"/>
    <s v="NO"/>
    <n v="0"/>
    <n v="32"/>
    <s v="hola el chessecake y la torta vinieron terribles nonparecian lo q siempre se pide ademas de que parece comido"/>
    <x v="1"/>
    <x v="0"/>
    <x v="3"/>
  </r>
  <r>
    <x v="2"/>
    <x v="4"/>
    <n v="2186484961"/>
    <s v="Mária Almenara - Encalada"/>
    <x v="16"/>
    <s v="30/06/2024"/>
    <m/>
    <m/>
    <s v="Mal estado"/>
    <s v=""/>
    <s v="-"/>
    <n v="10.46"/>
    <n v="6.98"/>
    <s v="El fudge vino chorreado"/>
    <x v="2"/>
    <x v="1"/>
    <x v="3"/>
  </r>
  <r>
    <x v="2"/>
    <x v="5"/>
    <n v="2184268024"/>
    <s v="Mária Almenara - La Molina"/>
    <x v="128"/>
    <s v="01/06/2024"/>
    <m/>
    <m/>
    <s v="Producto diferente"/>
    <s v="Sabor o producto diferente"/>
    <s v="-"/>
    <n v="0"/>
    <n v="25"/>
    <s v="Sabor totalmente desagradable  jamón olor esta incomible horrible"/>
    <x v="0"/>
    <x v="0"/>
    <x v="40"/>
  </r>
  <r>
    <x v="2"/>
    <x v="5"/>
    <n v="2184377904"/>
    <s v="Mária Almenara - La Molina"/>
    <x v="120"/>
    <s v="02/06/2024"/>
    <m/>
    <m/>
    <s v="Producto Faltante"/>
    <s v=""/>
    <s v="-"/>
    <n v="0"/>
    <n v="15"/>
    <s v="Yo pedí dos mouse de limón y solo llegó uno . En la factura me han cobrado 2 . El empaque vino sellado así que supongo ha sido error de la tienda"/>
    <x v="1"/>
    <x v="0"/>
    <x v="38"/>
  </r>
  <r>
    <x v="2"/>
    <x v="5"/>
    <n v="2184379554"/>
    <s v="Mária Almenara - La Molina"/>
    <x v="1"/>
    <s v="02/06/2024"/>
    <m/>
    <m/>
    <s v="Mal estado"/>
    <s v=""/>
    <s v="-"/>
    <n v="52"/>
    <n v="0"/>
    <s v="Los postres están todos destruidos y mezclados"/>
    <x v="2"/>
    <x v="1"/>
    <x v="1"/>
  </r>
  <r>
    <x v="2"/>
    <x v="5"/>
    <n v="2184458476"/>
    <s v="Mária Almenara - La Molina"/>
    <x v="9"/>
    <s v="03/06/2024"/>
    <m/>
    <m/>
    <s v="Mal estado"/>
    <s v=""/>
    <s v="-"/>
    <n v="29.9"/>
    <n v="0"/>
    <s v="los alfajores han llegado desarmados, chancados"/>
    <x v="2"/>
    <x v="1"/>
    <x v="5"/>
  </r>
  <r>
    <x v="2"/>
    <x v="5"/>
    <n v="2184685815"/>
    <s v="Mária Almenara - La Molina"/>
    <x v="9"/>
    <s v="07/06/2024"/>
    <m/>
    <m/>
    <s v="Producto Faltante"/>
    <s v="Artículo faltante"/>
    <s v="NO"/>
    <n v="0"/>
    <n v="29.91"/>
    <s v="Faltó una caja de alfajores. Solo han traido una"/>
    <x v="1"/>
    <x v="0"/>
    <x v="5"/>
  </r>
  <r>
    <x v="2"/>
    <x v="5"/>
    <n v="2184794979"/>
    <s v="Mária Almenara - La Molina"/>
    <x v="63"/>
    <s v="08/06/2024"/>
    <m/>
    <m/>
    <s v="Producto Faltante"/>
    <s v="Artículo faltante"/>
    <s v="NO"/>
    <n v="0"/>
    <n v="16"/>
    <s v="El milshake no llegó"/>
    <x v="1"/>
    <x v="0"/>
    <x v="23"/>
  </r>
  <r>
    <x v="2"/>
    <x v="5"/>
    <n v="2184951200"/>
    <s v="Mária Almenara - La Molina"/>
    <x v="16"/>
    <s v="10/06/2024"/>
    <m/>
    <m/>
    <s v="Producto Faltante"/>
    <s v=""/>
    <s v="-"/>
    <n v="8"/>
    <n v="0"/>
    <s v="Lá torta no llego"/>
    <x v="1"/>
    <x v="0"/>
    <x v="3"/>
  </r>
  <r>
    <x v="2"/>
    <x v="5"/>
    <n v="2185171827"/>
    <s v="Mária Almenara - La Molina"/>
    <x v="129"/>
    <s v="13/06/2024"/>
    <m/>
    <m/>
    <s v="Producto diferente"/>
    <s v="Foto o descripción no coinciden"/>
    <s v="-"/>
    <n v="0"/>
    <n v="99"/>
    <s v="Quiero el producto que pedí"/>
    <x v="0"/>
    <x v="0"/>
    <x v="8"/>
  </r>
  <r>
    <x v="2"/>
    <x v="5"/>
    <n v="2185394396"/>
    <s v="Mária Almenara - La Molina"/>
    <x v="130"/>
    <s v="16/06/2024"/>
    <m/>
    <m/>
    <s v="Producto Faltante"/>
    <s v="Artículo faltante"/>
    <s v="NO"/>
    <n v="0"/>
    <n v="38"/>
    <s v="No llegaron dos packs de trufas"/>
    <x v="1"/>
    <x v="0"/>
    <x v="41"/>
  </r>
  <r>
    <x v="2"/>
    <x v="5"/>
    <n v="2185430738"/>
    <s v="Mária Almenara - La Molina"/>
    <x v="15"/>
    <s v="16/06/2024"/>
    <m/>
    <m/>
    <s v="Orden incorrecta"/>
    <s v="Foto o descripción no coinciden"/>
    <s v="-"/>
    <n v="0"/>
    <n v="59"/>
    <s v="Pedí brownies, torta, barquillo y me llegó dos mini tortas"/>
    <x v="0"/>
    <x v="0"/>
    <x v="39"/>
  </r>
  <r>
    <x v="2"/>
    <x v="5"/>
    <n v="2185431173"/>
    <s v="Mária Almenara - La Molina"/>
    <x v="131"/>
    <s v="16/06/2024"/>
    <m/>
    <m/>
    <s v="Mal estado"/>
    <s v=""/>
    <s v="-"/>
    <n v="78.900000000000006"/>
    <n v="0"/>
    <s v="La torta ha llegado en pésimo estado, los brownies del mismo modo! Es imposible que pueda regalar el producto si está así! Es una torta"/>
    <x v="2"/>
    <x v="1"/>
    <x v="0"/>
  </r>
  <r>
    <x v="2"/>
    <x v="5"/>
    <n v="2185431722"/>
    <s v="Mária Almenara - La Molina"/>
    <x v="86"/>
    <s v="16/06/2024"/>
    <m/>
    <m/>
    <s v="Producto Faltante"/>
    <s v="Artículo faltante"/>
    <s v="NO"/>
    <n v="0"/>
    <n v="25"/>
    <s v="los conitos no llego..solo la torta de chocolate"/>
    <x v="1"/>
    <x v="0"/>
    <x v="27"/>
  </r>
  <r>
    <x v="2"/>
    <x v="5"/>
    <n v="2185436279"/>
    <s v="Mária Almenara - La Molina"/>
    <x v="45"/>
    <s v="16/06/2024"/>
    <m/>
    <m/>
    <s v="Mal estado"/>
    <s v=""/>
    <s v="-"/>
    <n v="0"/>
    <n v="0"/>
    <s v="Es la segunda vez que solicito el mismo producto, y llega de nuevo mal!! Es un regalo, me están haciendo quedar mal"/>
    <x v="2"/>
    <x v="1"/>
    <x v="0"/>
  </r>
  <r>
    <x v="2"/>
    <x v="5"/>
    <n v="2185517690"/>
    <s v="Mária Almenara - La Molina"/>
    <x v="132"/>
    <s v="17/06/2024"/>
    <m/>
    <m/>
    <s v="Mal estado"/>
    <s v=""/>
    <s v="-"/>
    <n v="32"/>
    <n v="0"/>
    <s v="están totalmente destrozadas, el pie de limón parece licuado"/>
    <x v="2"/>
    <x v="1"/>
    <x v="3"/>
  </r>
  <r>
    <x v="2"/>
    <x v="5"/>
    <n v="2185595663"/>
    <s v="Mária Almenara - La Molina"/>
    <x v="25"/>
    <s v="19/06/2024"/>
    <m/>
    <m/>
    <s v="Producto Faltante"/>
    <s v="Artículo faltante"/>
    <s v="NO"/>
    <n v="0"/>
    <n v="16"/>
    <s v="Falto en mi pedido un PIE DE LIMON. No llego . Había pedido 2 y solo llego 1 pero si me cobraron todo"/>
    <x v="1"/>
    <x v="0"/>
    <x v="3"/>
  </r>
  <r>
    <x v="2"/>
    <x v="5"/>
    <n v="2185603350"/>
    <s v="Mária Almenara - La Molina"/>
    <x v="111"/>
    <s v="19/06/2024"/>
    <m/>
    <m/>
    <s v="Producto Faltante"/>
    <s v="Artículo faltante"/>
    <s v="NO"/>
    <n v="7"/>
    <n v="76"/>
    <s v="Pedí un molde de keke de 8 pz"/>
    <x v="1"/>
    <x v="0"/>
    <x v="7"/>
  </r>
  <r>
    <x v="2"/>
    <x v="5"/>
    <n v="2185735339"/>
    <s v="Mária Almenara - La Molina"/>
    <x v="66"/>
    <s v="21/06/2024"/>
    <m/>
    <m/>
    <s v="Mal estado"/>
    <s v=""/>
    <s v="-"/>
    <n v="16"/>
    <n v="0"/>
    <s v="El pastel llegó desecho"/>
    <x v="2"/>
    <x v="1"/>
    <x v="3"/>
  </r>
  <r>
    <x v="2"/>
    <x v="5"/>
    <n v="2185742803"/>
    <s v="Mária Almenara - La Molina"/>
    <x v="21"/>
    <s v="21/06/2024"/>
    <m/>
    <m/>
    <s v="Producto diferente"/>
    <s v="Tamaño o porción incorrecta"/>
    <s v="-"/>
    <n v="0"/>
    <n v="16"/>
    <s v="ordered a tres leches classic and received a chocolate cake"/>
    <x v="0"/>
    <x v="0"/>
    <x v="3"/>
  </r>
  <r>
    <x v="2"/>
    <x v="5"/>
    <n v="2185871703"/>
    <s v="Mária Almenara - La Molina"/>
    <x v="21"/>
    <s v="22/06/2024"/>
    <m/>
    <m/>
    <s v="Producto Faltante"/>
    <s v="Artículo faltante"/>
    <s v="NO"/>
    <n v="0"/>
    <n v="16"/>
    <s v="Pedí 2 porciones de tres leches y solo llegó 1 porción"/>
    <x v="1"/>
    <x v="0"/>
    <x v="3"/>
  </r>
  <r>
    <x v="2"/>
    <x v="5"/>
    <n v="2185881908"/>
    <s v="Mária Almenara - La Molina"/>
    <x v="56"/>
    <s v="22/06/2024"/>
    <m/>
    <m/>
    <s v="Producto Faltante"/>
    <s v="Artículo faltante"/>
    <s v="NO"/>
    <n v="0"/>
    <n v="16"/>
    <s v="No llego el cheesecake de oreo, solo llego el croissant y el wrap. Espero la devolución del valor total del cheesecake, gracias"/>
    <x v="1"/>
    <x v="0"/>
    <x v="3"/>
  </r>
  <r>
    <x v="2"/>
    <x v="5"/>
    <n v="2185939091"/>
    <s v="Mária Almenara - La Molina"/>
    <x v="104"/>
    <s v="23/06/2024"/>
    <m/>
    <m/>
    <s v="Producto Faltante"/>
    <s v="Artículo faltante"/>
    <s v="NO"/>
    <n v="12.45"/>
    <n v="12.45"/>
    <s v="Solo me entregó la torta"/>
    <x v="1"/>
    <x v="0"/>
    <x v="21"/>
  </r>
  <r>
    <x v="2"/>
    <x v="5"/>
    <n v="2185940614"/>
    <s v="Mária Almenara - La Molina"/>
    <x v="1"/>
    <s v="23/06/2024"/>
    <m/>
    <m/>
    <s v="Mal estado"/>
    <s v=""/>
    <s v="-"/>
    <n v="52"/>
    <n v="0"/>
    <s v="La caja llegó movida, algunos postres rotos y el tamaño de los crocantes de manzana más pequeño de lo normal"/>
    <x v="2"/>
    <x v="1"/>
    <x v="1"/>
  </r>
  <r>
    <x v="2"/>
    <x v="5"/>
    <n v="2186129253"/>
    <s v="Mária Almenara - La Molina"/>
    <x v="57"/>
    <s v="26/06/2024"/>
    <m/>
    <m/>
    <s v="Producto Faltante"/>
    <s v="Artículo faltante"/>
    <s v="NO"/>
    <n v="0"/>
    <n v="32"/>
    <s v="llego solo una bruselina con un pie de pecanas, yo pedí 3 bruselina y solo pusieron 1, tengo la boleta en donde se cobraron todo el total y llego incompleto"/>
    <x v="1"/>
    <x v="0"/>
    <x v="3"/>
  </r>
  <r>
    <x v="2"/>
    <x v="5"/>
    <n v="2186160086"/>
    <s v="Mária Almenara - La Molina"/>
    <x v="59"/>
    <s v="26/06/2024"/>
    <m/>
    <m/>
    <s v="Mal estado"/>
    <s v="Sabor quemado, crudo, preparación distinta"/>
    <s v="-"/>
    <n v="0"/>
    <n v="49"/>
    <s v="Ha venido un plastico metido dentro de la torta. Ademas de ser una torta bastante seca versus lo esperado"/>
    <x v="3"/>
    <x v="2"/>
    <x v="0"/>
  </r>
  <r>
    <x v="2"/>
    <x v="5"/>
    <n v="2186220009"/>
    <s v="Mária Almenara - La Molina"/>
    <x v="9"/>
    <s v="27/06/2024"/>
    <m/>
    <m/>
    <s v="Mal estado"/>
    <s v=""/>
    <s v="-"/>
    <n v="29.9"/>
    <n v="0"/>
    <s v="Los alfajores han llegado movidos y entreberados como si lo hubiesen movido rotos"/>
    <x v="2"/>
    <x v="1"/>
    <x v="5"/>
  </r>
  <r>
    <x v="2"/>
    <x v="5"/>
    <n v="2186264956"/>
    <s v="Mária Almenara - La Molina"/>
    <x v="94"/>
    <s v="28/06/2024"/>
    <m/>
    <m/>
    <s v="Mal estado"/>
    <s v="Mal empaquetado"/>
    <s v="-"/>
    <n v="0"/>
    <n v="89.11"/>
    <s v="La torta se hecho a perder ya que se desplazo y no hemos podido enderezarlo ademas se cayo al carton de abajo"/>
    <x v="2"/>
    <x v="1"/>
    <x v="13"/>
  </r>
  <r>
    <x v="2"/>
    <x v="5"/>
    <n v="2186282935"/>
    <s v="Mária Almenara - La Molina"/>
    <x v="133"/>
    <s v="28/06/2024"/>
    <m/>
    <m/>
    <s v="Mal estado"/>
    <s v=""/>
    <s v="-"/>
    <n v="25"/>
    <n v="0"/>
    <s v="Mal servicio el pie y el alfajor aplastado"/>
    <x v="2"/>
    <x v="1"/>
    <x v="3"/>
  </r>
  <r>
    <x v="2"/>
    <x v="6"/>
    <n v="2184338653"/>
    <s v="Mária Almenara - San Miguel"/>
    <x v="11"/>
    <s v="02/06/2024"/>
    <m/>
    <m/>
    <s v="Producto Faltante"/>
    <s v="Artículo faltante"/>
    <s v="NO"/>
    <n v="0"/>
    <n v="64"/>
    <s v="eran 8 postres llegaron solo 4 el de la promo, faltan los cheescakes y bruselinas"/>
    <x v="1"/>
    <x v="0"/>
    <x v="6"/>
  </r>
  <r>
    <x v="2"/>
    <x v="6"/>
    <n v="2184460071"/>
    <s v="Mária Almenara - San Miguel"/>
    <x v="15"/>
    <s v="03/06/2024"/>
    <m/>
    <m/>
    <s v="Producto diferente"/>
    <s v=""/>
    <s v="-"/>
    <n v="5.19"/>
    <n v="100"/>
    <s v="Producto Diferente"/>
    <x v="0"/>
    <x v="0"/>
    <x v="9"/>
  </r>
  <r>
    <x v="2"/>
    <x v="6"/>
    <n v="2184587793"/>
    <s v="Mária Almenara - San Miguel"/>
    <x v="0"/>
    <s v="05/06/2024"/>
    <m/>
    <m/>
    <s v="Mal estado"/>
    <s v=""/>
    <s v="-"/>
    <n v="0"/>
    <n v="0"/>
    <s v="Aplastado e roto"/>
    <x v="2"/>
    <x v="1"/>
    <x v="0"/>
  </r>
  <r>
    <x v="2"/>
    <x v="6"/>
    <n v="2184703597"/>
    <s v="Mária Almenara - San Miguel"/>
    <x v="7"/>
    <s v="07/06/2024"/>
    <m/>
    <m/>
    <s v="Producto diferente"/>
    <s v="Foto o descripción no coinciden"/>
    <s v="-"/>
    <n v="0"/>
    <n v="16"/>
    <s v="Pedí porción de torta y no han sido nada cuidadosos para poder recibirla de la misma forma"/>
    <x v="0"/>
    <x v="0"/>
    <x v="3"/>
  </r>
  <r>
    <x v="2"/>
    <x v="6"/>
    <n v="2184711435"/>
    <s v="Mária Almenara - San Miguel"/>
    <x v="104"/>
    <s v="07/06/2024"/>
    <m/>
    <m/>
    <s v="Producto Faltante"/>
    <s v="Artículo faltante"/>
    <s v="NO"/>
    <n v="0"/>
    <n v="60.9"/>
    <s v="El pedido no llego completo y el repartidor llego sin maleta"/>
    <x v="1"/>
    <x v="0"/>
    <x v="21"/>
  </r>
  <r>
    <x v="2"/>
    <x v="6"/>
    <n v="2184795774"/>
    <s v="Mária Almenara - San Miguel"/>
    <x v="28"/>
    <s v="08/06/2024"/>
    <m/>
    <m/>
    <s v="Mal estado"/>
    <s v=""/>
    <s v="-"/>
    <n v="78.22"/>
    <n v="0"/>
    <s v="La torta llegó toda movida y dispareja"/>
    <x v="2"/>
    <x v="1"/>
    <x v="13"/>
  </r>
  <r>
    <x v="2"/>
    <x v="6"/>
    <n v="2184839758"/>
    <s v="Mária Almenara - San Miguel"/>
    <x v="28"/>
    <d v="2024-06-08T00:00:00"/>
    <m/>
    <m/>
    <s v="Mal estado"/>
    <s v=""/>
    <s v="-"/>
    <n v="89.1"/>
    <n v="0"/>
    <s v="¡Hola, Paolo!Gracias por comunicarte con nosotros,Entendemos las molestias que puede generar una situación como la que nos has informado.De acuerdo a tu solicitud, hay dos formas de realizar la devolución:1\.  Devolución a tu tarjeta, por favor recuerda que nosotros realizamos la devolución de manera inmediata, sin embargo, las entidades financieras pueden tomar 15 días hábiles máximo\(No sábados, domingos y festivos\), para que la veas reflejada en tu cuenta.2\. Reembolso en créditos. Recuerda que los créditos son inmediatos y tienen duración de 6 meses, además pueden ser utilizados en cualquier tienda, botón o sección de la plataforma de contacto Rappi, a excepción de:- RappiFavor- Viajes- ATM- Cualquier cosa.​¡Quedamos atentos a tu respuesta!"/>
    <x v="3"/>
    <x v="4"/>
    <x v="13"/>
  </r>
  <r>
    <x v="2"/>
    <x v="6"/>
    <n v="2184883793"/>
    <s v="Mária Almenara - San Miguel"/>
    <x v="110"/>
    <s v="09/06/2024"/>
    <m/>
    <m/>
    <s v="Producto Faltante"/>
    <s v="Artículo faltante"/>
    <s v="NO"/>
    <n v="0"/>
    <n v="9"/>
    <s v="no vino el keke de limon"/>
    <x v="1"/>
    <x v="0"/>
    <x v="3"/>
  </r>
  <r>
    <x v="2"/>
    <x v="6"/>
    <n v="2184893627"/>
    <s v="Mária Almenara - San Miguel"/>
    <x v="57"/>
    <s v="09/06/2024"/>
    <m/>
    <m/>
    <s v="Mal estado"/>
    <s v=""/>
    <s v="-"/>
    <n v="16"/>
    <n v="0"/>
    <s v="Llegó todo destruido"/>
    <x v="2"/>
    <x v="1"/>
    <x v="3"/>
  </r>
  <r>
    <x v="2"/>
    <x v="6"/>
    <n v="2184907517"/>
    <s v="Mária Almenara - San Miguel"/>
    <x v="56"/>
    <s v="09/06/2024"/>
    <m/>
    <m/>
    <s v="Mal estado"/>
    <s v=""/>
    <s v="-"/>
    <n v="16"/>
    <n v="0"/>
    <s v="En primero lugar, la porción del cheesecake es demasiado pequeña a comparación que la de la red velvet. En segundo lugar, ha llegado aplastado y en mal estado. Solicito una devolución por su pésimo servicio. Si supiera que así lo enviaban no lo hubiera pedido"/>
    <x v="2"/>
    <x v="1"/>
    <x v="3"/>
  </r>
  <r>
    <x v="2"/>
    <x v="6"/>
    <n v="2184913654"/>
    <s v="Mária Almenara - San Miguel"/>
    <x v="47"/>
    <s v="09/06/2024"/>
    <m/>
    <m/>
    <s v="Mal estado"/>
    <s v=""/>
    <s v="-"/>
    <n v="16"/>
    <n v="0"/>
    <s v="la torta está aplastada"/>
    <x v="2"/>
    <x v="1"/>
    <x v="3"/>
  </r>
  <r>
    <x v="2"/>
    <x v="6"/>
    <n v="2184962004"/>
    <s v="Mária Almenara - San Miguel"/>
    <x v="1"/>
    <s v="10/06/2024"/>
    <m/>
    <m/>
    <s v="Producto Faltante"/>
    <s v="Artículo faltante"/>
    <s v="NO"/>
    <n v="0"/>
    <n v="15.86"/>
    <s v="vino incompleto el brownie y el pie"/>
    <x v="1"/>
    <x v="0"/>
    <x v="1"/>
  </r>
  <r>
    <x v="2"/>
    <x v="6"/>
    <n v="2185050340"/>
    <s v="Mária Almenara - San Miguel"/>
    <x v="134"/>
    <s v="11/06/2024"/>
    <m/>
    <m/>
    <s v="Producto Faltante"/>
    <s v="Artículo faltante"/>
    <s v="NO"/>
    <n v="0"/>
    <n v="0"/>
    <s v="La bebida se derramó en toda la caja. Y la miel de la ensalada de frutas también se derramó."/>
    <x v="1"/>
    <x v="0"/>
    <x v="6"/>
  </r>
  <r>
    <x v="2"/>
    <x v="6"/>
    <n v="2185052226"/>
    <s v="Mária Almenara - San Miguel"/>
    <x v="135"/>
    <s v="11/06/2024"/>
    <m/>
    <m/>
    <s v="Mal estado"/>
    <s v=""/>
    <s v="-"/>
    <n v="12"/>
    <n v="0"/>
    <s v="La bebida llegó desparramada en la bolsa"/>
    <x v="2"/>
    <x v="1"/>
    <x v="42"/>
  </r>
  <r>
    <x v="2"/>
    <x v="6"/>
    <n v="2185082072"/>
    <s v="Mária Almenara - San Miguel"/>
    <x v="71"/>
    <s v="12/06/2024"/>
    <m/>
    <m/>
    <s v="Mal estado"/>
    <s v=""/>
    <s v="-"/>
    <n v="49"/>
    <n v="0"/>
    <s v="Ni bien el rappi abrió su mochila me di cuenta que la caja estaba al revés"/>
    <x v="2"/>
    <x v="1"/>
    <x v="0"/>
  </r>
  <r>
    <x v="2"/>
    <x v="6"/>
    <n v="2185119601"/>
    <s v="Mária Almenara - San Miguel"/>
    <x v="74"/>
    <s v="12/06/2024"/>
    <m/>
    <m/>
    <s v="Mal estado"/>
    <s v="Sabor quemado, crudo, preparación distinta"/>
    <s v="-"/>
    <n v="0"/>
    <n v="0"/>
    <s v="llego con un mechon de cabellos en el chantilly, deben de tener cuidado enserio es muy asqueroso"/>
    <x v="3"/>
    <x v="10"/>
    <x v="0"/>
  </r>
  <r>
    <x v="2"/>
    <x v="6"/>
    <n v="2185136886"/>
    <s v="Mária Almenara - San Miguel"/>
    <x v="63"/>
    <s v="13/06/2024"/>
    <m/>
    <m/>
    <s v="Mal estado"/>
    <s v=""/>
    <s v="-"/>
    <n v="16"/>
    <n v="0"/>
    <s v="La bebida ha llegado dentro de la bolsa en posición horizontal, por lo que al recibirla ha llegado totalmente derramada en la bolsa, ni la he sacado del plástico aún porque me va a manchar todo pero en la foto se puede ver como la bolsa de papel esta rota"/>
    <x v="2"/>
    <x v="1"/>
    <x v="23"/>
  </r>
  <r>
    <x v="2"/>
    <x v="6"/>
    <n v="2185415528"/>
    <s v="Mária Almenara - San Miguel"/>
    <x v="53"/>
    <s v="16/06/2024"/>
    <m/>
    <m/>
    <s v="Producto Faltante"/>
    <s v="Artículo faltante"/>
    <s v="NO"/>
    <n v="0"/>
    <n v="49"/>
    <s v="Pedí 3 postres , mini María de lucuma, carrot cake , minimaria de bruselina de vainilla , este último producto no llegó"/>
    <x v="1"/>
    <x v="0"/>
    <x v="0"/>
  </r>
  <r>
    <x v="2"/>
    <x v="6"/>
    <n v="2185454628"/>
    <s v="Mária Almenara - San Miguel"/>
    <x v="104"/>
    <s v="16/06/2024"/>
    <m/>
    <m/>
    <s v="Mal estado"/>
    <s v=""/>
    <s v="-"/>
    <n v="148"/>
    <n v="0"/>
    <s v="la torta grande llegó con caja aplastada. tengo el vídeo. al abrirla la torta estaba movida de la base y los adornos de encima se habían ido de lado dando mal aspecto. la torta pequeña igual estaba corrida del molde."/>
    <x v="2"/>
    <x v="1"/>
    <x v="21"/>
  </r>
  <r>
    <x v="2"/>
    <x v="6"/>
    <n v="2185460635"/>
    <s v="Mária Almenara - San Miguel"/>
    <x v="136"/>
    <s v="16/06/2024"/>
    <m/>
    <m/>
    <s v="Mala atencion"/>
    <s v=""/>
    <s v="-"/>
    <n v="0"/>
    <n v="0"/>
    <s v="1 hora 30 minutos de creado el pedido y recién llega completamente frío y en pésimo estado, solicito la devolución del pedido"/>
    <x v="5"/>
    <x v="2"/>
    <x v="43"/>
  </r>
  <r>
    <x v="2"/>
    <x v="6"/>
    <n v="2185561446"/>
    <s v="Mária Almenara - San Miguel"/>
    <x v="45"/>
    <s v="18/06/2024"/>
    <m/>
    <m/>
    <s v="Producto diferente"/>
    <s v=""/>
    <s v="-"/>
    <n v="5.98"/>
    <n v="49"/>
    <s v="Producto Diferente"/>
    <x v="0"/>
    <x v="0"/>
    <x v="0"/>
  </r>
  <r>
    <x v="2"/>
    <x v="6"/>
    <n v="2185594279"/>
    <s v="Mária Almenara - San Miguel"/>
    <x v="25"/>
    <s v="19/06/2024"/>
    <m/>
    <m/>
    <s v="Mal estado"/>
    <s v=""/>
    <s v="-"/>
    <n v="16"/>
    <n v="0"/>
    <s v="El producto llegó en mal estado, aplastado y no se puede disfrutar del pedido."/>
    <x v="2"/>
    <x v="1"/>
    <x v="3"/>
  </r>
  <r>
    <x v="2"/>
    <x v="6"/>
    <n v="2185941299"/>
    <s v="Mária Almenara - San Miguel"/>
    <x v="3"/>
    <s v="23/06/2024"/>
    <m/>
    <m/>
    <s v="Mal estado"/>
    <s v="Sabor o producto diferente"/>
    <s v="-"/>
    <n v="0"/>
    <n v="16"/>
    <s v="Llego sabor diferente, pésima experiencia."/>
    <x v="3"/>
    <x v="0"/>
    <x v="3"/>
  </r>
  <r>
    <x v="2"/>
    <x v="6"/>
    <n v="2185962752"/>
    <s v="Mária Almenara - San Miguel"/>
    <x v="56"/>
    <s v="23/06/2024"/>
    <m/>
    <m/>
    <s v="Mal estado"/>
    <s v="Sabor quemado, crudo, preparación distinta"/>
    <s v="-"/>
    <n v="0"/>
    <n v="0"/>
    <s v="El postre tiene un pelo que se puede notar en la foto."/>
    <x v="3"/>
    <x v="2"/>
    <x v="3"/>
  </r>
  <r>
    <x v="2"/>
    <x v="6"/>
    <n v="2185969417"/>
    <s v="Mária Almenara - San Miguel"/>
    <x v="25"/>
    <s v="23/06/2024"/>
    <m/>
    <m/>
    <s v="Mal estado"/>
    <s v=""/>
    <s v="-"/>
    <n v="16"/>
    <n v="0"/>
    <s v="el pie de limón es muy pequeño y está roto o desmoronando, no tiene la calidad que hemos pedido antes, no es acorde a la foto del producto"/>
    <x v="2"/>
    <x v="1"/>
    <x v="3"/>
  </r>
  <r>
    <x v="2"/>
    <x v="6"/>
    <n v="2185980963"/>
    <s v="Mária Almenara - San Miguel"/>
    <x v="19"/>
    <s v="23/06/2024"/>
    <m/>
    <m/>
    <s v="Mal estado"/>
    <s v="Sabor quemado, crudo, preparación distinta"/>
    <s v="-"/>
    <n v="0"/>
    <n v="0"/>
    <s v="La torta sabe mal tiene mal olor"/>
    <x v="6"/>
    <x v="11"/>
    <x v="3"/>
  </r>
  <r>
    <x v="2"/>
    <x v="6"/>
    <n v="2185981022"/>
    <s v="Mária Almenara - San Miguel"/>
    <x v="51"/>
    <s v="23/06/2024"/>
    <m/>
    <m/>
    <s v="Mal estado"/>
    <s v=""/>
    <s v="-"/>
    <n v="16"/>
    <n v="0"/>
    <s v="El repartidor indicó que que no encontraba la calle. Fuimos a darle el alcance en la esquina. Al momento de recepcionar el pedido y volver al domicilio, abrimos la caja y nos dimos con la sorpresa de que el pedido se encontraba todo aplastado."/>
    <x v="2"/>
    <x v="1"/>
    <x v="20"/>
  </r>
  <r>
    <x v="2"/>
    <x v="6"/>
    <n v="2186178713"/>
    <s v="Mária Almenara - San Miguel"/>
    <x v="94"/>
    <s v="27/06/2024"/>
    <m/>
    <m/>
    <s v="Mal estado"/>
    <s v=""/>
    <s v="-"/>
    <n v="99"/>
    <n v="0"/>
    <s v="la torta llegó derramada"/>
    <x v="2"/>
    <x v="1"/>
    <x v="13"/>
  </r>
  <r>
    <x v="2"/>
    <x v="6"/>
    <n v="2186327653"/>
    <s v="Mária Almenara - San Miguel"/>
    <x v="104"/>
    <s v="29/06/2024"/>
    <m/>
    <m/>
    <s v="Producto Faltante"/>
    <s v="Artículo faltante"/>
    <s v="NO"/>
    <n v="0"/>
    <n v="93"/>
    <s v="Estafa la promoción ofrecida"/>
    <x v="1"/>
    <x v="0"/>
    <x v="21"/>
  </r>
  <r>
    <x v="2"/>
    <x v="6"/>
    <n v="2186366847"/>
    <s v="Mária Almenara - San Miguel"/>
    <x v="88"/>
    <s v="29/06/2024"/>
    <m/>
    <m/>
    <s v="Producto Faltante"/>
    <s v="Artículo faltante"/>
    <s v="NO"/>
    <n v="0"/>
    <n v="69"/>
    <s v="Se realizó el pedido de un combo helado (torta más helado) el cual no ha sido entregado en su totalidad, por un monto de 69 soles."/>
    <x v="1"/>
    <x v="0"/>
    <x v="6"/>
  </r>
  <r>
    <x v="2"/>
    <x v="6"/>
    <n v="2186459816"/>
    <s v="Mária Almenara - San Miguel"/>
    <x v="13"/>
    <s v="30/06/2024"/>
    <m/>
    <m/>
    <s v="Producto diferente"/>
    <s v=""/>
    <s v="-"/>
    <n v="51.79"/>
    <n v="0"/>
    <s v=""/>
    <x v="0"/>
    <x v="0"/>
    <x v="0"/>
  </r>
  <r>
    <x v="2"/>
    <x v="7"/>
    <n v="2184229788"/>
    <s v="Mária Almenara Camacho "/>
    <x v="37"/>
    <d v="2024-06-01T00:00:00"/>
    <m/>
    <m/>
    <s v="Producto Faltante"/>
    <s v="Artículo faltante"/>
    <s v="NO"/>
    <n v="0"/>
    <n v="0"/>
    <s v="Pedido incompleto"/>
    <x v="1"/>
    <x v="0"/>
    <x v="18"/>
  </r>
  <r>
    <x v="2"/>
    <x v="7"/>
    <n v="2184488786"/>
    <s v="Mária Almenara Camacho "/>
    <x v="126"/>
    <s v="04/06/2024"/>
    <m/>
    <m/>
    <s v="Mal estado"/>
    <s v="Sabor quemado, crudo, preparación distinta"/>
    <s v="-"/>
    <n v="0"/>
    <n v="16"/>
    <s v="Llegó un PELO en mi pedido"/>
    <x v="3"/>
    <x v="2"/>
    <x v="3"/>
  </r>
  <r>
    <x v="2"/>
    <x v="7"/>
    <n v="2184616062"/>
    <s v="Mária Almenara Camacho "/>
    <x v="14"/>
    <s v="06/06/2024"/>
    <m/>
    <m/>
    <s v="Mal estado"/>
    <s v=""/>
    <s v="-"/>
    <n v="99"/>
    <n v="0"/>
    <s v="The cheesecake was crush and the decoration was ruined also it was not good stable to the bottom that’s why it moved"/>
    <x v="2"/>
    <x v="1"/>
    <x v="8"/>
  </r>
  <r>
    <x v="2"/>
    <x v="7"/>
    <n v="2184617711"/>
    <s v="Mária Almenara Camacho "/>
    <x v="32"/>
    <s v="06/06/2024"/>
    <m/>
    <m/>
    <s v="Producto diferente"/>
    <s v="Foto o descripción no coinciden"/>
    <s v="-"/>
    <n v="0"/>
    <n v="32"/>
    <s v="Buenas tardes, se han confundido de pedio"/>
    <x v="0"/>
    <x v="0"/>
    <x v="1"/>
  </r>
  <r>
    <x v="2"/>
    <x v="7"/>
    <n v="2184623023"/>
    <s v="Mária Almenara Camacho "/>
    <x v="94"/>
    <s v="06/06/2024"/>
    <m/>
    <m/>
    <s v="Producto diferente"/>
    <s v="Sabor o producto diferente"/>
    <s v="-"/>
    <n v="0"/>
    <n v="99"/>
    <s v="El repartidor malogró mi pedido en el envío"/>
    <x v="0"/>
    <x v="0"/>
    <x v="13"/>
  </r>
  <r>
    <x v="2"/>
    <x v="7"/>
    <n v="2184967222"/>
    <s v="Mária Almenara Camacho "/>
    <x v="91"/>
    <s v="10/06/2024"/>
    <m/>
    <m/>
    <s v="Mal estado"/>
    <s v=""/>
    <s v="-"/>
    <n v="10.56"/>
    <n v="24.54"/>
    <s v="Está frio pasado, tiene varios días hecho está incomible"/>
    <x v="6"/>
    <x v="11"/>
    <x v="7"/>
  </r>
  <r>
    <x v="2"/>
    <x v="7"/>
    <n v="2185005767"/>
    <s v="Mária Almenara Camacho "/>
    <x v="58"/>
    <s v="11/06/2024"/>
    <m/>
    <m/>
    <s v="Mal estado"/>
    <s v="Sabor quemado, crudo, preparación distinta"/>
    <s v="-"/>
    <n v="0"/>
    <n v="9"/>
    <s v="un brownie me llegó seco y duro y el chocolate que viene encima estaba todo derretido y seco y el otro si llegó suave  y el chocolate de encima estaba entero"/>
    <x v="6"/>
    <x v="11"/>
    <x v="22"/>
  </r>
  <r>
    <x v="2"/>
    <x v="7"/>
    <n v="2185157806"/>
    <s v="Mária Almenara Camacho "/>
    <x v="47"/>
    <s v="13/06/2024"/>
    <m/>
    <m/>
    <s v="Mal estado"/>
    <s v="Sabor quemado, crudo, preparación distinta"/>
    <s v="-"/>
    <n v="0"/>
    <n v="16"/>
    <s v="Me han enviado una bruselina de ayer, la galleta está húmeda, aguada, cuando debería ser crocante. Si quiera algo húmedo pediría tres leches."/>
    <x v="6"/>
    <x v="11"/>
    <x v="3"/>
  </r>
  <r>
    <x v="2"/>
    <x v="7"/>
    <n v="2185436667"/>
    <s v="Mária Almenara Camacho "/>
    <x v="39"/>
    <s v="16/06/2024"/>
    <m/>
    <m/>
    <s v="Producto Faltante"/>
    <s v="Artículo faltante"/>
    <s v="NO"/>
    <n v="0"/>
    <n v="99"/>
    <s v="Llego en mal estado el cheesakeee"/>
    <x v="1"/>
    <x v="0"/>
    <x v="8"/>
  </r>
  <r>
    <x v="2"/>
    <x v="7"/>
    <n v="2185459530"/>
    <s v="Mária Almenara Camacho "/>
    <x v="106"/>
    <s v="16/06/2024"/>
    <m/>
    <m/>
    <s v="Mal estado"/>
    <s v=""/>
    <s v="-"/>
    <n v="99"/>
    <n v="0"/>
    <s v="La torta llegó totalmente movida, está casi destruida, donde arruina todo el regalo"/>
    <x v="2"/>
    <x v="1"/>
    <x v="13"/>
  </r>
  <r>
    <x v="2"/>
    <x v="7"/>
    <n v="2185493582"/>
    <s v="Mária Almenara Camacho "/>
    <x v="9"/>
    <s v="17/06/2024"/>
    <m/>
    <m/>
    <s v="Producto diferente"/>
    <s v="Sabor o producto diferente"/>
    <s v="-"/>
    <n v="0"/>
    <n v="0"/>
    <s v="Pedí una caja de alfajor y me vino una torta de limon"/>
    <x v="0"/>
    <x v="0"/>
    <x v="5"/>
  </r>
  <r>
    <x v="2"/>
    <x v="7"/>
    <n v="2185498258"/>
    <s v="Mária Almenara Camacho "/>
    <x v="20"/>
    <s v="17/06/2024"/>
    <m/>
    <m/>
    <s v="Mal estado"/>
    <s v=""/>
    <s v="-"/>
    <n v="16"/>
    <n v="0"/>
    <s v="la bolsa estaba abierta, el cheescake todo destrozado"/>
    <x v="2"/>
    <x v="1"/>
    <x v="3"/>
  </r>
  <r>
    <x v="2"/>
    <x v="7"/>
    <n v="2185786759"/>
    <s v="Mária Almenara Camacho "/>
    <x v="17"/>
    <s v="21/06/2024"/>
    <m/>
    <m/>
    <s v="Producto diferente"/>
    <s v=""/>
    <s v="-"/>
    <n v="3.99"/>
    <n v="29.9"/>
    <s v="Producto Diferente"/>
    <x v="0"/>
    <x v="0"/>
    <x v="10"/>
  </r>
  <r>
    <x v="2"/>
    <x v="7"/>
    <n v="2185787587"/>
    <s v="Mária Almenara Camacho "/>
    <x v="104"/>
    <s v="21/06/2024"/>
    <m/>
    <m/>
    <s v="Producto Faltante"/>
    <s v="Artículo faltante"/>
    <s v="NO"/>
    <n v="0"/>
    <n v="38.9"/>
    <s v="Llegó una cajita de brownies que ni siquiera puedo comer porque tengo alergia al chocolate. Pedí específicamente una caja grande alfajores y un alfajor grande adicional y no llegó nada de lo que pedí"/>
    <x v="1"/>
    <x v="0"/>
    <x v="21"/>
  </r>
  <r>
    <x v="2"/>
    <x v="7"/>
    <n v="2185868842"/>
    <s v="Mária Almenara Camacho "/>
    <x v="19"/>
    <s v="22/06/2024"/>
    <m/>
    <m/>
    <s v="Producto diferente"/>
    <s v="Sabor o producto diferente"/>
    <s v="-"/>
    <n v="0"/>
    <n v="16"/>
    <s v="Pedí una torta de chocolate y me llegó tres leches clásica"/>
    <x v="0"/>
    <x v="0"/>
    <x v="3"/>
  </r>
  <r>
    <x v="2"/>
    <x v="7"/>
    <n v="2185906383"/>
    <s v="Mária Almenara Camacho "/>
    <x v="46"/>
    <s v="23/06/2024"/>
    <m/>
    <m/>
    <s v="Mal estado"/>
    <s v=""/>
    <s v="-"/>
    <n v="99"/>
    <n v="0"/>
    <s v="La torta está rota, el persona que trato tenía la mochila de Rappi en mal estado sin protección"/>
    <x v="2"/>
    <x v="1"/>
    <x v="13"/>
  </r>
  <r>
    <x v="2"/>
    <x v="7"/>
    <n v="2185968131"/>
    <s v="Mária Almenara Camacho "/>
    <x v="21"/>
    <s v="23/06/2024"/>
    <m/>
    <m/>
    <s v="Producto diferente"/>
    <s v="Sabor o producto diferente"/>
    <s v="-"/>
    <n v="0"/>
    <n v="16"/>
    <s v="pedí una porción de tres leches y llego una porción de guanábana"/>
    <x v="0"/>
    <x v="0"/>
    <x v="3"/>
  </r>
  <r>
    <x v="2"/>
    <x v="7"/>
    <n v="2185995385"/>
    <s v="Mária Almenara Camacho "/>
    <x v="4"/>
    <s v="24/06/2024"/>
    <m/>
    <m/>
    <s v="Producto diferente"/>
    <s v=""/>
    <s v="-"/>
    <n v="2.79"/>
    <n v="49"/>
    <s v="Producto Diferente"/>
    <x v="0"/>
    <x v="0"/>
    <x v="0"/>
  </r>
  <r>
    <x v="2"/>
    <x v="7"/>
    <n v="2186080356"/>
    <s v="Mária Almenara Camacho "/>
    <x v="119"/>
    <s v="25/06/2024"/>
    <m/>
    <m/>
    <s v="Producto Faltante"/>
    <s v="Artículo faltante"/>
    <s v="NO"/>
    <n v="0"/>
    <n v="15"/>
    <s v="No me llego el crumble solo el carrot cake…"/>
    <x v="1"/>
    <x v="0"/>
    <x v="37"/>
  </r>
  <r>
    <x v="2"/>
    <x v="7"/>
    <n v="2186470678"/>
    <s v="Mária Almenara Camacho "/>
    <x v="11"/>
    <s v="30/06/2024"/>
    <m/>
    <m/>
    <s v="Producto Faltante"/>
    <s v="Artículo faltante"/>
    <s v="NO"/>
    <n v="0"/>
    <n v="44.9"/>
    <s v="el combo de 4 porciones no llegó"/>
    <x v="1"/>
    <x v="3"/>
    <x v="6"/>
  </r>
  <r>
    <x v="2"/>
    <x v="7"/>
    <n v="2186480950"/>
    <s v="Mária Almenara Camacho "/>
    <x v="126"/>
    <s v="30/06/2024"/>
    <m/>
    <m/>
    <s v="Producto diferente"/>
    <s v=""/>
    <s v="-"/>
    <n v="21.74"/>
    <n v="0"/>
    <s v="Producto Diferente"/>
    <x v="0"/>
    <x v="0"/>
    <x v="3"/>
  </r>
  <r>
    <x v="2"/>
    <x v="8"/>
    <n v="2184260144"/>
    <s v="Mária Almenara Precursores"/>
    <x v="14"/>
    <s v="01/06/2024"/>
    <m/>
    <m/>
    <s v="Orden incorrecta"/>
    <s v="Tamaño o porción incorrecta"/>
    <s v="-"/>
    <n v="0"/>
    <n v="0"/>
    <s v="Llego diferente a lo que pedí"/>
    <x v="0"/>
    <x v="0"/>
    <x v="8"/>
  </r>
  <r>
    <x v="2"/>
    <x v="8"/>
    <n v="2184293538"/>
    <s v="Mária Almenara Precursores"/>
    <x v="8"/>
    <s v="01/06/2024"/>
    <m/>
    <m/>
    <s v="Mal estado"/>
    <s v="Sabor quemado, crudo, preparación distinta"/>
    <s v="-"/>
    <n v="0"/>
    <n v="9"/>
    <s v="La galleta está quemada"/>
    <x v="3"/>
    <x v="10"/>
    <x v="4"/>
  </r>
  <r>
    <x v="2"/>
    <x v="8"/>
    <n v="2184303320"/>
    <s v="Mária Almenara Precursores"/>
    <x v="17"/>
    <s v="01/06/2024"/>
    <m/>
    <m/>
    <s v="Mal estado"/>
    <s v="Sabor quemado, crudo, preparación distinta"/>
    <s v="-"/>
    <n v="0"/>
    <n v="29.9"/>
    <s v="Esta tostado casi quemado (y sabe a quemado) y más que un brownie parece un keke por la textura no es un brownie"/>
    <x v="3"/>
    <x v="8"/>
    <x v="10"/>
  </r>
  <r>
    <x v="2"/>
    <x v="8"/>
    <n v="2184566604"/>
    <s v="Mária Almenara Precursores"/>
    <x v="21"/>
    <s v="05/06/2024"/>
    <m/>
    <m/>
    <s v="Mal estado"/>
    <s v=""/>
    <s v="-"/>
    <n v="16"/>
    <n v="0"/>
    <s v="El postre ha llegado desarmado"/>
    <x v="2"/>
    <x v="1"/>
    <x v="3"/>
  </r>
  <r>
    <x v="2"/>
    <x v="8"/>
    <n v="2184602840"/>
    <s v="Mária Almenara Precursores"/>
    <x v="94"/>
    <s v="06/06/2024"/>
    <m/>
    <m/>
    <s v="Mal estado"/>
    <s v="Mal empaquetado"/>
    <s v="-"/>
    <n v="0"/>
    <n v="0"/>
    <s v="Llego sin la dedicatoria"/>
    <x v="3"/>
    <x v="9"/>
    <x v="13"/>
  </r>
  <r>
    <x v="2"/>
    <x v="8"/>
    <n v="2184624532"/>
    <s v="Mária Almenara Precursores"/>
    <x v="25"/>
    <s v="06/06/2024"/>
    <m/>
    <m/>
    <s v="Mal estado"/>
    <s v="Sabor quemado, crudo, preparación distinta"/>
    <s v="-"/>
    <n v="0"/>
    <n v="0"/>
    <s v="Mal estado"/>
    <x v="3"/>
    <x v="2"/>
    <x v="3"/>
  </r>
  <r>
    <x v="2"/>
    <x v="8"/>
    <n v="2184709681"/>
    <s v="Mária Almenara Precursores"/>
    <x v="15"/>
    <s v="07/06/2024"/>
    <m/>
    <m/>
    <s v="Producto diferente"/>
    <s v=""/>
    <s v="-"/>
    <n v="1.99"/>
    <n v="32"/>
    <s v=""/>
    <x v="0"/>
    <x v="0"/>
    <x v="9"/>
  </r>
  <r>
    <x v="2"/>
    <x v="8"/>
    <n v="2184806718"/>
    <s v="Mária Almenara Precursores"/>
    <x v="104"/>
    <s v="08/06/2024"/>
    <m/>
    <m/>
    <s v="Producto Faltante"/>
    <s v="Artículo faltante"/>
    <s v="NO"/>
    <n v="0"/>
    <n v="84"/>
    <s v="El pedido por completo no fue entregado , llamo del intercomunicador pidió el código y mientras mi hijo bajaba se fue y no nos lo entregó solamente se fue"/>
    <x v="1"/>
    <x v="1"/>
    <x v="21"/>
  </r>
  <r>
    <x v="2"/>
    <x v="8"/>
    <n v="2185111309"/>
    <s v="Mária Almenara Precursores"/>
    <x v="59"/>
    <s v="12/06/2024"/>
    <m/>
    <m/>
    <s v="Mal estado"/>
    <s v=""/>
    <s v="-"/>
    <n v="0"/>
    <n v="0"/>
    <s v="está todo maltrado y en mal estado"/>
    <x v="2"/>
    <x v="1"/>
    <x v="0"/>
  </r>
  <r>
    <x v="2"/>
    <x v="8"/>
    <n v="2185158164"/>
    <s v="Mária Almenara Precursores"/>
    <x v="11"/>
    <s v="13/06/2024"/>
    <m/>
    <m/>
    <s v="Producto Faltante"/>
    <s v="Artículo faltante"/>
    <s v="NO"/>
    <n v="0"/>
    <n v="0"/>
    <s v="No se me entregó el pedido completo, solicite 2 porciones individuales y un paquete de 4 tortas, solo llego el paquete de 2 tortas individuales, me comunique con Maria almenara y me indican que el reembolso lo tengo que ver con ustedes."/>
    <x v="1"/>
    <x v="3"/>
    <x v="6"/>
  </r>
  <r>
    <x v="2"/>
    <x v="8"/>
    <n v="2185454005"/>
    <s v="Mária Almenara Precursores"/>
    <x v="60"/>
    <s v="16/06/2024"/>
    <m/>
    <m/>
    <s v="Mal estado"/>
    <s v=""/>
    <s v="-"/>
    <n v="0"/>
    <n v="0"/>
    <s v="El alfajor llegó roto, el manjar regado por todos lados, mal"/>
    <x v="2"/>
    <x v="1"/>
    <x v="5"/>
  </r>
  <r>
    <x v="2"/>
    <x v="8"/>
    <n v="2185484820"/>
    <s v="Mária Almenara Precursores"/>
    <x v="53"/>
    <s v="17/06/2024"/>
    <m/>
    <m/>
    <s v="Mal estado"/>
    <s v=""/>
    <s v="-"/>
    <n v="0"/>
    <n v="0"/>
    <s v="la torta llegó aplastada en la parte de arriba"/>
    <x v="2"/>
    <x v="1"/>
    <x v="0"/>
  </r>
  <r>
    <x v="2"/>
    <x v="8"/>
    <n v="2185502984"/>
    <s v="Mária Almenara Precursores"/>
    <x v="14"/>
    <s v="17/06/2024"/>
    <m/>
    <m/>
    <s v="Mal estado"/>
    <s v="Mal empaquetado"/>
    <s v="-"/>
    <n v="0"/>
    <n v="89.11"/>
    <s v="Producto derramado"/>
    <x v="2"/>
    <x v="1"/>
    <x v="8"/>
  </r>
  <r>
    <x v="2"/>
    <x v="8"/>
    <n v="2185667231"/>
    <s v="Mária Almenara Precursores"/>
    <x v="59"/>
    <s v="20/06/2024"/>
    <m/>
    <m/>
    <s v="Mal estado"/>
    <s v="Sabor quemado, crudo, preparación distinta"/>
    <s v="-"/>
    <n v="0"/>
    <n v="49"/>
    <s v="La torta estaba terrible, el queque está seco y la crema chantilly pura azúcar, una torta que se nota que está hecha hace 1 semana"/>
    <x v="6"/>
    <x v="11"/>
    <x v="0"/>
  </r>
  <r>
    <x v="2"/>
    <x v="8"/>
    <n v="2185751928"/>
    <s v="Mária Almenara Precursores"/>
    <x v="1"/>
    <s v="21/06/2024"/>
    <m/>
    <m/>
    <s v="Producto Faltante"/>
    <s v="Artículo faltante"/>
    <s v="NO"/>
    <n v="0"/>
    <n v="52"/>
    <s v="Todo el producto no me ha llegado"/>
    <x v="1"/>
    <x v="0"/>
    <x v="1"/>
  </r>
  <r>
    <x v="2"/>
    <x v="8"/>
    <n v="2185854408"/>
    <s v="Mária Almenara Precursores"/>
    <x v="0"/>
    <s v="22/06/2024"/>
    <m/>
    <m/>
    <s v="Mal estado"/>
    <s v="Sabor quemado, crudo, preparación distinta"/>
    <s v="-"/>
    <n v="0"/>
    <n v="0"/>
    <s v="LA TORTA CUANDO LO ABRIMOS TENÍA UN OLOR A VINAGRADO"/>
    <x v="3"/>
    <x v="4"/>
    <x v="0"/>
  </r>
  <r>
    <x v="2"/>
    <x v="8"/>
    <n v="2185933284"/>
    <s v="Mária Almenara Precursores"/>
    <x v="137"/>
    <s v="23/06/2024"/>
    <m/>
    <m/>
    <s v="Mal estado"/>
    <s v=""/>
    <s v="-"/>
    <n v="112"/>
    <n v="0"/>
    <s v="todo llego aplastado"/>
    <x v="2"/>
    <x v="1"/>
    <x v="1"/>
  </r>
  <r>
    <x v="2"/>
    <x v="8"/>
    <n v="2185978260"/>
    <s v="Mária Almenara Precursores"/>
    <x v="5"/>
    <s v="23/06/2024"/>
    <m/>
    <m/>
    <s v="Producto diferente"/>
    <s v="Tamaño o porción incorrecta"/>
    <s v="-"/>
    <n v="0"/>
    <n v="49"/>
    <s v="Ya he pedido esta torta antes pero ahora es considerablemente más pequeña"/>
    <x v="0"/>
    <x v="0"/>
    <x v="0"/>
  </r>
  <r>
    <x v="2"/>
    <x v="8"/>
    <n v="2186288064"/>
    <s v="Mária Almenara Precursores"/>
    <x v="22"/>
    <s v="28/06/2024"/>
    <m/>
    <m/>
    <s v="Mal estado"/>
    <s v="Sabor quemado, crudo, preparación distinta"/>
    <s v="-"/>
    <n v="0"/>
    <n v="49"/>
    <s v="La fruta tenia un gusano vivo en la torta"/>
    <x v="3"/>
    <x v="2"/>
    <x v="0"/>
  </r>
  <r>
    <x v="2"/>
    <x v="8"/>
    <n v="2186328205"/>
    <s v="Mária Almenara Precursores"/>
    <x v="12"/>
    <s v="29/06/2024"/>
    <m/>
    <m/>
    <s v="Producto diferente"/>
    <s v="Sabor o producto diferente"/>
    <s v="-"/>
    <n v="0"/>
    <n v="35"/>
    <s v="pedí un queque de zahanoria y llegó uno de limón"/>
    <x v="0"/>
    <x v="0"/>
    <x v="7"/>
  </r>
  <r>
    <x v="2"/>
    <x v="8"/>
    <n v="2186336465"/>
    <s v="Mária Almenara Precursores"/>
    <x v="18"/>
    <s v="29/06/2024"/>
    <m/>
    <m/>
    <s v="Mal estado"/>
    <s v=""/>
    <s v="-"/>
    <n v="90"/>
    <n v="0"/>
    <s v="La torta está aplastada"/>
    <x v="2"/>
    <x v="1"/>
    <x v="11"/>
  </r>
  <r>
    <x v="2"/>
    <x v="8"/>
    <n v="2186467987"/>
    <s v="Mária Almenara Precursores"/>
    <x v="56"/>
    <s v="30/06/2024"/>
    <m/>
    <m/>
    <s v="Mal estado"/>
    <s v=""/>
    <s v="-"/>
    <n v="16"/>
    <n v="0"/>
    <s v="Vino aplastado"/>
    <x v="2"/>
    <x v="1"/>
    <x v="3"/>
  </r>
  <r>
    <x v="2"/>
    <x v="8"/>
    <n v="2186483721"/>
    <s v="Mária Almenara Precursores"/>
    <x v="16"/>
    <s v="30/06/2024"/>
    <m/>
    <m/>
    <s v="Mal estado"/>
    <s v=""/>
    <s v="-"/>
    <n v="16"/>
    <n v="0"/>
    <s v="la torta vino de costado, toda aplastada y el empaque manchado"/>
    <x v="2"/>
    <x v="1"/>
    <x v="3"/>
  </r>
  <r>
    <x v="2"/>
    <x v="9"/>
    <n v="2184280560"/>
    <s v="Maria Almenara MegaPlaza independencia"/>
    <x v="67"/>
    <s v="01/06/2024"/>
    <m/>
    <m/>
    <s v="Mal estado"/>
    <s v="Sabor quemado, crudo, preparación distinta"/>
    <s v="-"/>
    <n v="0"/>
    <n v="16"/>
    <s v="La torta llegó con el corte incompleto. Pareciera que lo hayan cortado y sacado la punta del pastel."/>
    <x v="6"/>
    <x v="11"/>
    <x v="3"/>
  </r>
  <r>
    <x v="2"/>
    <x v="9"/>
    <n v="2184283235"/>
    <s v="Maria Almenara MegaPlaza independencia"/>
    <x v="64"/>
    <s v="01/06/2024"/>
    <m/>
    <m/>
    <s v="Producto Faltante"/>
    <s v="Artículo faltante"/>
    <s v="NO"/>
    <n v="0"/>
    <n v="25"/>
    <s v="No llegó el spaghetti a lo Alfredo pedido.Solo llegaron 4 productos: crocante, keke de limón, keke de zanahoria y tartaleta."/>
    <x v="1"/>
    <x v="0"/>
    <x v="24"/>
  </r>
  <r>
    <x v="2"/>
    <x v="9"/>
    <n v="2184370732"/>
    <s v="Maria Almenara MegaPlaza independencia"/>
    <x v="34"/>
    <s v="02/06/2024"/>
    <m/>
    <m/>
    <s v="Mal estado"/>
    <s v=""/>
    <s v="-"/>
    <n v="0"/>
    <n v="0"/>
    <s v="la torta esta toda chorreada. la decoracion esta destruida todo para un lado"/>
    <x v="2"/>
    <x v="1"/>
    <x v="8"/>
  </r>
  <r>
    <x v="2"/>
    <x v="9"/>
    <n v="2184373523"/>
    <s v="Maria Almenara MegaPlaza independencia"/>
    <x v="56"/>
    <s v="02/06/2024"/>
    <m/>
    <m/>
    <s v="Producto Faltante"/>
    <s v=""/>
    <s v="-"/>
    <n v="11.2"/>
    <n v="0"/>
    <s v="La bolsa no estaba rota pero estaba abierta , sólo llegó la torta de chocolate y una porcion de cheesecake"/>
    <x v="1"/>
    <x v="1"/>
    <x v="3"/>
  </r>
  <r>
    <x v="2"/>
    <x v="9"/>
    <n v="2184628716"/>
    <s v="Maria Almenara MegaPlaza independencia"/>
    <x v="20"/>
    <s v="06/06/2024"/>
    <m/>
    <m/>
    <s v="Producto Faltante"/>
    <s v="Artículo faltante"/>
    <s v="NO"/>
    <n v="0"/>
    <n v="16"/>
    <s v="En la bolsa me pusieron un pedido (tartera de frutos rojos) sin embargo en la boleta dicen 2 (falta el cheesecake de frutos rojos) me cobraron dos y me vino 1"/>
    <x v="1"/>
    <x v="0"/>
    <x v="3"/>
  </r>
  <r>
    <x v="2"/>
    <x v="9"/>
    <n v="2184679957"/>
    <s v="Maria Almenara MegaPlaza independencia"/>
    <x v="4"/>
    <s v="07/06/2024"/>
    <m/>
    <m/>
    <s v="Mal estado"/>
    <s v=""/>
    <s v="-"/>
    <n v="49"/>
    <n v="0"/>
    <s v="La torta es para un cumpleaños y llego en una presentación no acorde"/>
    <x v="2"/>
    <x v="1"/>
    <x v="0"/>
  </r>
  <r>
    <x v="2"/>
    <x v="9"/>
    <n v="2184688045"/>
    <s v="Maria Almenara MegaPlaza independencia"/>
    <x v="47"/>
    <s v="07/06/2024"/>
    <m/>
    <m/>
    <s v="Mal estado"/>
    <s v=""/>
    <s v="-"/>
    <n v="16"/>
    <n v="0"/>
    <s v="la bruselina llegó aplastada"/>
    <x v="2"/>
    <x v="1"/>
    <x v="3"/>
  </r>
  <r>
    <x v="2"/>
    <x v="9"/>
    <n v="2184699493"/>
    <s v="Maria Almenara MegaPlaza independencia"/>
    <x v="62"/>
    <s v="07/06/2024"/>
    <m/>
    <m/>
    <s v="Mal estado"/>
    <s v=""/>
    <s v="-"/>
    <n v="49"/>
    <n v="0"/>
    <s v="Torta arruinada"/>
    <x v="2"/>
    <x v="1"/>
    <x v="0"/>
  </r>
  <r>
    <x v="2"/>
    <x v="9"/>
    <n v="2184710180"/>
    <s v="Maria Almenara MegaPlaza independencia"/>
    <x v="120"/>
    <s v="07/06/2024"/>
    <m/>
    <m/>
    <s v="Producto Faltante"/>
    <s v="Artículo faltante"/>
    <s v="NO"/>
    <n v="0"/>
    <n v="15"/>
    <s v="El mousse de limón no llegó, pregunté si la caja era todo y me dijo que estaban los dos productos dentro"/>
    <x v="1"/>
    <x v="0"/>
    <x v="38"/>
  </r>
  <r>
    <x v="2"/>
    <x v="9"/>
    <n v="2184721113"/>
    <s v="Maria Almenara MegaPlaza independencia"/>
    <x v="11"/>
    <s v="07/06/2024"/>
    <m/>
    <m/>
    <s v="Producto Faltante"/>
    <s v="Artículo faltante"/>
    <s v="NO"/>
    <n v="0"/>
    <n v="22.45"/>
    <s v="Buenas noches he pedido un box de 4 tortas dos de zanahoria y dos de chocolate solo han llegado 2 de las 4 y pico l chescake de nutella está estrellado en el plato todo embarrado"/>
    <x v="1"/>
    <x v="3"/>
    <x v="6"/>
  </r>
  <r>
    <x v="2"/>
    <x v="9"/>
    <n v="2184908106"/>
    <s v="Maria Almenara MegaPlaza independencia"/>
    <x v="22"/>
    <s v="09/06/2024"/>
    <m/>
    <m/>
    <s v="Mal estado"/>
    <s v="Tamaño o porción incorrecta"/>
    <s v="-"/>
    <n v="0"/>
    <n v="49"/>
    <s v="Pedí una mini María, no es la primera vez que consumo este postre y ahora vino una porción muy pequeña, más de lo normal, es una porción persona  del tamaño de una mano pequeña. Y cuesta 50 soles. Es una estafa encima llego aplastado y en mal estado"/>
    <x v="6"/>
    <x v="11"/>
    <x v="0"/>
  </r>
  <r>
    <x v="2"/>
    <x v="9"/>
    <n v="2184988290"/>
    <s v="Maria Almenara MegaPlaza independencia"/>
    <x v="25"/>
    <s v="10/06/2024"/>
    <m/>
    <m/>
    <s v="Mal estado"/>
    <s v=""/>
    <s v="-"/>
    <n v="16"/>
    <n v="0"/>
    <s v="La crema del pie estaba estaba derretida la base de galleta no estaba fresca"/>
    <x v="2"/>
    <x v="1"/>
    <x v="3"/>
  </r>
  <r>
    <x v="2"/>
    <x v="9"/>
    <n v="2185094793"/>
    <s v="Maria Almenara MegaPlaza independencia"/>
    <x v="25"/>
    <s v="12/06/2024"/>
    <m/>
    <m/>
    <s v="Mal estado"/>
    <s v=""/>
    <s v="-"/>
    <n v="16"/>
    <n v="0"/>
    <s v="llego rotó y derrumbado"/>
    <x v="2"/>
    <x v="1"/>
    <x v="3"/>
  </r>
  <r>
    <x v="2"/>
    <x v="9"/>
    <n v="2185156064"/>
    <s v="Maria Almenara MegaPlaza independencia"/>
    <x v="56"/>
    <s v="13/06/2024"/>
    <m/>
    <m/>
    <s v="Producto Faltante"/>
    <s v="Artículo faltante"/>
    <s v="NO"/>
    <n v="0"/>
    <n v="0"/>
    <s v="Pedí 1 tres leches, 1 pie de pecanas y DOS (2) chessecakes de oreo PERO de este último solo llegó uno"/>
    <x v="1"/>
    <x v="0"/>
    <x v="3"/>
  </r>
  <r>
    <x v="2"/>
    <x v="9"/>
    <n v="2185391085"/>
    <s v="Maria Almenara MegaPlaza independencia"/>
    <x v="2"/>
    <s v="16/06/2024"/>
    <m/>
    <m/>
    <s v="Mal estado"/>
    <s v="Foto o descripción no coinciden"/>
    <s v="-"/>
    <n v="0"/>
    <n v="99"/>
    <s v="Pedí una torta y la han traído toda maltratada es para un cumpleaños"/>
    <x v="2"/>
    <x v="1"/>
    <x v="2"/>
  </r>
  <r>
    <x v="2"/>
    <x v="9"/>
    <n v="2185394038"/>
    <s v="Maria Almenara MegaPlaza independencia"/>
    <x v="2"/>
    <s v="16/06/2024"/>
    <m/>
    <m/>
    <s v="Mal estado"/>
    <s v=""/>
    <s v="-"/>
    <n v="99"/>
    <n v="0"/>
    <s v="hemos pedido la torta y al momento de abrirla nos damos con la sorpresa que esta todo aplastado como si se le hubiese caído el pedido"/>
    <x v="2"/>
    <x v="1"/>
    <x v="2"/>
  </r>
  <r>
    <x v="2"/>
    <x v="9"/>
    <n v="2185402170"/>
    <s v="Maria Almenara MegaPlaza independencia"/>
    <x v="138"/>
    <s v="16/06/2024"/>
    <m/>
    <m/>
    <s v="Mal estado"/>
    <s v=""/>
    <s v="-"/>
    <n v="52"/>
    <n v="0"/>
    <s v="Quizá no lo manejaron bien en el envío o salió así de tienda. Todo está roto y mezclado y pegado"/>
    <x v="2"/>
    <x v="1"/>
    <x v="1"/>
  </r>
  <r>
    <x v="2"/>
    <x v="9"/>
    <n v="2185432342"/>
    <s v="Maria Almenara MegaPlaza independencia"/>
    <x v="20"/>
    <s v="16/06/2024"/>
    <m/>
    <m/>
    <s v="Mal estado"/>
    <s v="Tamaño o porción incorrecta"/>
    <s v="-"/>
    <n v="0"/>
    <n v="16"/>
    <s v="todo derramado y dañado"/>
    <x v="2"/>
    <x v="1"/>
    <x v="3"/>
  </r>
  <r>
    <x v="2"/>
    <x v="9"/>
    <n v="2185438778"/>
    <s v="Maria Almenara MegaPlaza independencia"/>
    <x v="139"/>
    <s v="16/06/2024"/>
    <m/>
    <m/>
    <s v="Producto Faltante"/>
    <s v="Artículo faltante"/>
    <s v="NO"/>
    <n v="0"/>
    <n v="19"/>
    <s v="El producto por completo no llegó"/>
    <x v="1"/>
    <x v="0"/>
    <x v="14"/>
  </r>
  <r>
    <x v="2"/>
    <x v="9"/>
    <n v="2185551326"/>
    <s v="Maria Almenara MegaPlaza independencia"/>
    <x v="47"/>
    <s v="18/06/2024"/>
    <m/>
    <m/>
    <s v="Mal estado"/>
    <s v="Foto o descripción no coinciden"/>
    <s v="-"/>
    <n v="0.96"/>
    <n v="16"/>
    <s v="Llegó todo desparramado y el sabor de la galleta era diferente estaba duro"/>
    <x v="2"/>
    <x v="1"/>
    <x v="3"/>
  </r>
  <r>
    <x v="2"/>
    <x v="9"/>
    <n v="2185609070"/>
    <s v="Maria Almenara MegaPlaza independencia"/>
    <x v="104"/>
    <s v="19/06/2024"/>
    <m/>
    <m/>
    <s v="Producto Faltante"/>
    <s v="Sabor quemado, crudo, preparación distinta"/>
    <s v="-"/>
    <n v="0"/>
    <n v="0"/>
    <s v="llego el sabor equivocado, y el mix llego solo alfajores"/>
    <x v="1"/>
    <x v="0"/>
    <x v="21"/>
  </r>
  <r>
    <x v="2"/>
    <x v="9"/>
    <n v="2185765268"/>
    <s v="Maria Almenara MegaPlaza independencia"/>
    <x v="20"/>
    <s v="21/06/2024"/>
    <m/>
    <m/>
    <s v="Mal estado"/>
    <s v=""/>
    <s v="-"/>
    <n v="16"/>
    <n v="0"/>
    <s v="El postre llegó destrozado"/>
    <x v="2"/>
    <x v="1"/>
    <x v="3"/>
  </r>
  <r>
    <x v="2"/>
    <x v="9"/>
    <n v="2185872265"/>
    <s v="Maria Almenara MegaPlaza independencia"/>
    <x v="50"/>
    <s v="22/06/2024"/>
    <m/>
    <m/>
    <s v="Producto Faltante"/>
    <s v="Artículo faltante"/>
    <s v="NO"/>
    <n v="0"/>
    <n v="16.5"/>
    <s v="Yo había pedido 3 tortas..Y solo me llegaron 2 tortas! El Sr de la moto se dio cuenta conmigo que faltaba una .. la caja venía sellada! El error fue de la tienda, por favor necesito respuesta de esto"/>
    <x v="1"/>
    <x v="0"/>
    <x v="3"/>
  </r>
  <r>
    <x v="2"/>
    <x v="9"/>
    <n v="2185879453"/>
    <s v="Maria Almenara MegaPlaza independencia"/>
    <x v="15"/>
    <s v="22/06/2024"/>
    <m/>
    <m/>
    <s v="Producto diferente"/>
    <s v=""/>
    <s v="-"/>
    <n v="116.27"/>
    <n v="0"/>
    <s v="Producto Diferente"/>
    <x v="0"/>
    <x v="0"/>
    <x v="9"/>
  </r>
  <r>
    <x v="2"/>
    <x v="9"/>
    <n v="2185975485"/>
    <s v="Maria Almenara MegaPlaza independencia"/>
    <x v="6"/>
    <d v="2024-06-23T00:00:00"/>
    <m/>
    <m/>
    <s v="Mal estado"/>
    <s v=""/>
    <s v="-"/>
    <n v="10.37"/>
    <n v="6.91"/>
    <s v="Por favor opción 2"/>
    <x v="3"/>
    <x v="2"/>
    <x v="3"/>
  </r>
  <r>
    <x v="2"/>
    <x v="9"/>
    <n v="2186242149"/>
    <s v="Maria Almenara MegaPlaza independencia"/>
    <x v="46"/>
    <s v="28/06/2024"/>
    <m/>
    <m/>
    <s v="Mal estado"/>
    <s v=""/>
    <s v="-"/>
    <n v="99"/>
    <n v="0"/>
    <s v="La torta llegó en pésimas condiciones"/>
    <x v="2"/>
    <x v="1"/>
    <x v="13"/>
  </r>
  <r>
    <x v="2"/>
    <x v="9"/>
    <n v="2186266448"/>
    <s v="Maria Almenara MegaPlaza independencia"/>
    <x v="1"/>
    <s v="28/06/2024"/>
    <m/>
    <m/>
    <s v="Producto Faltante"/>
    <s v="Artículo faltante"/>
    <s v="NO"/>
    <n v="0"/>
    <n v="52"/>
    <s v="El repartidor no me entregó la Love Box. Me comentó que la tienda solo le entregó la Mini red velvet. Solo recibi un paquete de dos y yo pagué por ambos. Puede revisar la foto que tomó el repartidor, solo me entregó la Mini red velvet. Por favor, ayuda."/>
    <x v="1"/>
    <x v="0"/>
    <x v="1"/>
  </r>
  <r>
    <x v="2"/>
    <x v="9"/>
    <n v="2186349717"/>
    <s v="Maria Almenara MegaPlaza independencia"/>
    <x v="5"/>
    <s v="29/06/2024"/>
    <m/>
    <m/>
    <s v="Producto diferente"/>
    <s v=""/>
    <s v="-"/>
    <n v="0"/>
    <n v="49"/>
    <s v="Necesito ayuda"/>
    <x v="0"/>
    <x v="0"/>
    <x v="0"/>
  </r>
  <r>
    <x v="2"/>
    <x v="9"/>
    <n v="2186354182"/>
    <s v="Maria Almenara MegaPlaza independencia"/>
    <x v="11"/>
    <s v="29/06/2024"/>
    <m/>
    <m/>
    <s v="Producto diferente"/>
    <s v=""/>
    <s v="-"/>
    <n v="0"/>
    <n v="0"/>
    <s v=""/>
    <x v="0"/>
    <x v="0"/>
    <x v="6"/>
  </r>
  <r>
    <x v="2"/>
    <x v="9"/>
    <n v="2186390021"/>
    <s v="Maria Almenara MegaPlaza independencia"/>
    <x v="57"/>
    <s v="29/06/2024"/>
    <m/>
    <m/>
    <s v="Mal estado"/>
    <s v=""/>
    <s v="-"/>
    <n v="16"/>
    <n v="0"/>
    <s v="El postre llegó todo maltratado, ni siquiera se podía ver igual o similar a la foto al momento de la compra"/>
    <x v="2"/>
    <x v="1"/>
    <x v="3"/>
  </r>
  <r>
    <x v="2"/>
    <x v="9"/>
    <n v="2186454785"/>
    <s v="Maria Almenara MegaPlaza independencia"/>
    <x v="104"/>
    <s v="30/06/2024"/>
    <m/>
    <m/>
    <s v="Producto Faltante"/>
    <s v=""/>
    <s v="-"/>
    <n v="0"/>
    <n v="0"/>
    <s v="La torta no llego"/>
    <x v="1"/>
    <x v="0"/>
    <x v="21"/>
  </r>
  <r>
    <x v="2"/>
    <x v="9"/>
    <n v="2186468356"/>
    <s v="Maria Almenara MegaPlaza independencia"/>
    <x v="104"/>
    <s v="30/06/2024"/>
    <m/>
    <m/>
    <s v="Mal estado"/>
    <s v="Mal empaquetado"/>
    <s v="-"/>
    <n v="16"/>
    <n v="28.8"/>
    <s v="El chesscacke de frutos rojos estaba aplastado y partido por lo que se combinó con todo el pedido."/>
    <x v="2"/>
    <x v="1"/>
    <x v="21"/>
  </r>
  <r>
    <x v="2"/>
    <x v="10"/>
    <n v="2184351999"/>
    <s v="Mária Almenara - Chorrillos "/>
    <x v="18"/>
    <s v="02/06/2024"/>
    <m/>
    <m/>
    <s v="Mal estado"/>
    <s v=""/>
    <s v="-"/>
    <n v="90"/>
    <n v="0"/>
    <s v="pedido llegó desordenado"/>
    <x v="2"/>
    <x v="1"/>
    <x v="11"/>
  </r>
  <r>
    <x v="2"/>
    <x v="10"/>
    <n v="2184378232"/>
    <s v="Mária Almenara - Chorrillos "/>
    <x v="37"/>
    <s v="02/06/2024"/>
    <m/>
    <m/>
    <s v="Producto diferente"/>
    <s v="Sabor o producto diferente"/>
    <s v="-"/>
    <n v="0"/>
    <n v="15"/>
    <s v="Pedí mouse de chocolate y en vez de ellos me llegó mouse de limón"/>
    <x v="0"/>
    <x v="0"/>
    <x v="18"/>
  </r>
  <r>
    <x v="2"/>
    <x v="10"/>
    <n v="2184395044"/>
    <s v="Mária Almenara - Chorrillos "/>
    <x v="6"/>
    <s v="02/06/2024"/>
    <m/>
    <m/>
    <s v="Producto diferente"/>
    <s v="Sabor o producto diferente"/>
    <s v="-"/>
    <n v="0"/>
    <n v="16"/>
    <s v="Pedi una porción de cheesecake de maracuya y me vino una porción de chirimoya fruta que no como y que detesto, tenía muchas ganas de comer el cheesecake de maracuya ya que es mi favorito y siempre lo pido aquí porque es el único lugar donde pido y me llevé una gran decepción al recibir esto. Quiero una solución lo más pronto posible"/>
    <x v="0"/>
    <x v="0"/>
    <x v="3"/>
  </r>
  <r>
    <x v="2"/>
    <x v="10"/>
    <n v="2184563503"/>
    <s v="Mária Almenara - Chorrillos "/>
    <x v="52"/>
    <s v="05/06/2024"/>
    <m/>
    <m/>
    <s v="Producto Faltante"/>
    <s v="Artículo faltante"/>
    <s v="NO"/>
    <n v="0"/>
    <n v="16"/>
    <s v="Llegaron solo 3 pedidos de los 4 que ordené, y se me ha realizado el cobro del total del pedido. Solicito la devolución del producto no entregado"/>
    <x v="1"/>
    <x v="0"/>
    <x v="3"/>
  </r>
  <r>
    <x v="2"/>
    <x v="10"/>
    <n v="2184570924"/>
    <s v="Mária Almenara - Chorrillos "/>
    <x v="5"/>
    <s v="05/06/2024"/>
    <m/>
    <m/>
    <s v="Mal estado"/>
    <s v=""/>
    <s v="-"/>
    <n v="49"/>
    <n v="0"/>
    <s v="Buenas noches llego derramado en mal estado"/>
    <x v="2"/>
    <x v="1"/>
    <x v="0"/>
  </r>
  <r>
    <x v="2"/>
    <x v="10"/>
    <n v="2184624265"/>
    <s v="Mária Almenara - Chorrillos "/>
    <x v="18"/>
    <s v="06/06/2024"/>
    <m/>
    <m/>
    <s v="Mal estado"/>
    <s v=""/>
    <s v="-"/>
    <n v="90"/>
    <n v="0"/>
    <s v="el apple crunch llegó roto aplastado"/>
    <x v="2"/>
    <x v="1"/>
    <x v="11"/>
  </r>
  <r>
    <x v="2"/>
    <x v="10"/>
    <n v="2184799039"/>
    <s v="Mária Almenara - Chorrillos "/>
    <x v="19"/>
    <s v="08/06/2024"/>
    <m/>
    <m/>
    <s v="Producto Faltante"/>
    <s v="Artículo faltante"/>
    <s v="NO"/>
    <n v="0"/>
    <n v="16"/>
    <s v="Compré 2 tortas de chocolate y unas galletas me trajeron solo una torta"/>
    <x v="1"/>
    <x v="0"/>
    <x v="3"/>
  </r>
  <r>
    <x v="2"/>
    <x v="10"/>
    <n v="2185387563"/>
    <s v="Mária Almenara - Chorrillos "/>
    <x v="88"/>
    <s v="16/06/2024"/>
    <m/>
    <m/>
    <s v="Producto diferente"/>
    <s v="Foto o descripción no coinciden"/>
    <s v="-"/>
    <n v="0"/>
    <n v="69"/>
    <s v="Pedí el combo de torta y helados + alfajor pero no me vino la torta, lo más importante no vino"/>
    <x v="0"/>
    <x v="0"/>
    <x v="6"/>
  </r>
  <r>
    <x v="2"/>
    <x v="10"/>
    <n v="2185409300"/>
    <s v="Mária Almenara - Chorrillos "/>
    <x v="19"/>
    <s v="16/06/2024"/>
    <m/>
    <m/>
    <s v="Producto Faltante"/>
    <s v="Artículo faltante"/>
    <s v="NO"/>
    <n v="0"/>
    <n v="16"/>
    <s v="necesito que me entreguen nuevamente y gratis la porción de torta de chocolate y es urgente, ya me cobraron y deberían entregarlo no es posible que dejen a una persona por una mala gestión  insatisfecha"/>
    <x v="1"/>
    <x v="0"/>
    <x v="3"/>
  </r>
  <r>
    <x v="2"/>
    <x v="10"/>
    <n v="2185458260"/>
    <s v="Mária Almenara - Chorrillos "/>
    <x v="29"/>
    <s v="16/06/2024"/>
    <m/>
    <m/>
    <s v="Producto diferente"/>
    <s v="Sabor o producto diferente"/>
    <s v="-"/>
    <n v="0"/>
    <n v="10"/>
    <s v="Pedí empanada de carne y mandaron de pollo"/>
    <x v="0"/>
    <x v="0"/>
    <x v="14"/>
  </r>
  <r>
    <x v="2"/>
    <x v="10"/>
    <n v="2185533546"/>
    <s v="Mária Almenara - Chorrillos "/>
    <x v="58"/>
    <s v="18/06/2024"/>
    <m/>
    <m/>
    <s v="Producto Faltante"/>
    <s v="Artículo faltante"/>
    <s v="NO"/>
    <n v="0"/>
    <n v="6.31"/>
    <s v="Buenos días he abierto la bolsa y solo están 4 productos y yo realicé el pedido de 5 lo que falta es el browni fudge"/>
    <x v="1"/>
    <x v="0"/>
    <x v="22"/>
  </r>
  <r>
    <x v="2"/>
    <x v="10"/>
    <n v="2185837025"/>
    <s v="Mária Almenara - Chorrillos "/>
    <x v="104"/>
    <s v="22/06/2024"/>
    <m/>
    <m/>
    <s v="Producto Faltante"/>
    <s v="Artículo faltante"/>
    <s v="NO"/>
    <n v="0"/>
    <n v="0"/>
    <s v="Faltaron 3 porciones de torta de chocolate y una porción de pie de limón , cobrándose el total del pedido que fue 4 porciones de torta de chocolate 1 por de limón y una caja de alfajores"/>
    <x v="1"/>
    <x v="0"/>
    <x v="21"/>
  </r>
  <r>
    <x v="2"/>
    <x v="10"/>
    <n v="2186051395"/>
    <s v="Mária Almenara - Chorrillos "/>
    <x v="104"/>
    <s v="25/06/2024"/>
    <m/>
    <m/>
    <s v="Producto Faltante"/>
    <s v="Artículo faltante"/>
    <s v="NO"/>
    <n v="0"/>
    <n v="49"/>
    <s v="No estaba la torta con dedicatoria en la caja ni la vela ni las servilletas"/>
    <x v="1"/>
    <x v="9"/>
    <x v="21"/>
  </r>
  <r>
    <x v="2"/>
    <x v="10"/>
    <n v="2186081710"/>
    <s v="Mária Almenara - Chorrillos "/>
    <x v="4"/>
    <s v="25/06/2024"/>
    <m/>
    <m/>
    <s v="Mal estado"/>
    <s v=""/>
    <s v="-"/>
    <n v="49"/>
    <n v="0"/>
    <s v="La torta llego toda desparramada de un lado y la parte superior movida y salida, estaba pegada todo a un lado y no en el centro como deberia ser, era para un regalo de cumpleaños y terribe la entrega."/>
    <x v="2"/>
    <x v="1"/>
    <x v="0"/>
  </r>
  <r>
    <x v="2"/>
    <x v="10"/>
    <n v="2186290966"/>
    <s v="Mária Almenara - Chorrillos "/>
    <x v="32"/>
    <s v="28/06/2024"/>
    <m/>
    <m/>
    <s v="Producto diferente"/>
    <s v=""/>
    <s v="-"/>
    <n v="37.39"/>
    <n v="0"/>
    <s v="Producto Diferente"/>
    <x v="0"/>
    <x v="0"/>
    <x v="1"/>
  </r>
  <r>
    <x v="2"/>
    <x v="10"/>
    <n v="2186374475"/>
    <s v="Mária Almenara - Chorrillos "/>
    <x v="19"/>
    <s v="29/06/2024"/>
    <m/>
    <m/>
    <s v="Producto Faltante"/>
    <s v="Artículo faltante"/>
    <s v="NO"/>
    <n v="0"/>
    <n v="16"/>
    <s v="La otra porción de torta de chocolate no llegó"/>
    <x v="1"/>
    <x v="0"/>
    <x v="3"/>
  </r>
  <r>
    <x v="2"/>
    <x v="10"/>
    <n v="2186397623"/>
    <s v="Mária Almenara - Chorrillos "/>
    <x v="104"/>
    <s v="29/06/2024"/>
    <m/>
    <m/>
    <s v="Mal estado"/>
    <s v=""/>
    <s v="-"/>
    <n v="0"/>
    <n v="0"/>
    <s v="Llegó todo roto y desastroso los postres"/>
    <x v="2"/>
    <x v="1"/>
    <x v="21"/>
  </r>
  <r>
    <x v="2"/>
    <x v="16"/>
    <n v="2184561971"/>
    <s v="Mária Almenara la Marina "/>
    <x v="3"/>
    <s v="05/06/2024"/>
    <m/>
    <m/>
    <s v="Producto Faltante"/>
    <s v="Artículo faltante"/>
    <s v="NO"/>
    <n v="0"/>
    <n v="16"/>
    <s v="solo no llegó completo"/>
    <x v="1"/>
    <x v="0"/>
    <x v="3"/>
  </r>
  <r>
    <x v="2"/>
    <x v="16"/>
    <n v="2184882987"/>
    <s v="Mária Almenara la Marina "/>
    <x v="11"/>
    <s v="09/06/2024"/>
    <m/>
    <m/>
    <s v="Producto Faltante"/>
    <s v="Artículo faltante"/>
    <s v="NO"/>
    <n v="0"/>
    <n v="44.9"/>
    <s v="El pedido llego incompleto"/>
    <x v="1"/>
    <x v="0"/>
    <x v="6"/>
  </r>
  <r>
    <x v="2"/>
    <x v="16"/>
    <n v="2184890349"/>
    <s v="Mária Almenara la Marina "/>
    <x v="106"/>
    <s v="09/06/2024"/>
    <m/>
    <m/>
    <s v="Producto diferente"/>
    <s v="Foto o descripción no coinciden"/>
    <s v="-"/>
    <n v="0"/>
    <n v="99"/>
    <s v="Está descrita como torta de pecanas decorada con pecanas. Llego cubierta de chocolate blanco, la persona del cumpleaños no come chocolate blanco."/>
    <x v="0"/>
    <x v="12"/>
    <x v="13"/>
  </r>
  <r>
    <x v="2"/>
    <x v="16"/>
    <n v="2185091050"/>
    <s v="Mária Almenara la Marina "/>
    <x v="56"/>
    <s v="12/06/2024"/>
    <m/>
    <m/>
    <s v="Mal estado"/>
    <s v=""/>
    <s v="-"/>
    <n v="0"/>
    <n v="0"/>
    <s v="Falta una parte del pastel y vino así roto"/>
    <x v="2"/>
    <x v="1"/>
    <x v="3"/>
  </r>
  <r>
    <x v="2"/>
    <x v="16"/>
    <n v="2185177620"/>
    <s v="Mária Almenara la Marina "/>
    <x v="119"/>
    <s v="13/06/2024"/>
    <m/>
    <m/>
    <s v="Mal estado"/>
    <s v=""/>
    <s v="-"/>
    <n v="15"/>
    <n v="0"/>
    <s v="El crumble de arándanos fue entregado en el estado que ven en la foto: todo deshecho, sin forma."/>
    <x v="2"/>
    <x v="1"/>
    <x v="37"/>
  </r>
  <r>
    <x v="2"/>
    <x v="16"/>
    <n v="2185406494"/>
    <s v="Mária Almenara la Marina "/>
    <x v="140"/>
    <s v="16/06/2024"/>
    <m/>
    <m/>
    <s v="Producto Faltante"/>
    <s v="Artículo faltante"/>
    <s v="NO"/>
    <n v="0"/>
    <n v="8"/>
    <s v="Pedí dos galletas y me llegó solo 1"/>
    <x v="1"/>
    <x v="0"/>
    <x v="4"/>
  </r>
  <r>
    <x v="2"/>
    <x v="16"/>
    <n v="2185935767"/>
    <s v="Mária Almenara la Marina "/>
    <x v="1"/>
    <s v="23/06/2024"/>
    <m/>
    <m/>
    <s v="Mal estado"/>
    <s v=""/>
    <s v="-"/>
    <n v="26"/>
    <n v="0"/>
    <s v="El brownie ha llegado totalmente frío, parece que tuviera días"/>
    <x v="3"/>
    <x v="2"/>
    <x v="1"/>
  </r>
  <r>
    <x v="2"/>
    <x v="16"/>
    <n v="2185949712"/>
    <s v="Mária Almenara la Marina "/>
    <x v="21"/>
    <s v="23/06/2024"/>
    <m/>
    <m/>
    <s v="Producto Faltante"/>
    <s v="Artículo faltante"/>
    <s v="NO"/>
    <n v="0"/>
    <n v="16"/>
    <s v="El postre de tres leches nunca llegó"/>
    <x v="1"/>
    <x v="0"/>
    <x v="3"/>
  </r>
  <r>
    <x v="2"/>
    <x v="16"/>
    <n v="2186077397"/>
    <s v="Mária Almenara la Marina "/>
    <x v="47"/>
    <s v="25/06/2024"/>
    <m/>
    <m/>
    <s v="Mal estado"/>
    <s v="Sabor quemado, crudo, preparación distinta"/>
    <s v="-"/>
    <n v="0"/>
    <n v="16"/>
    <s v="No tenía nada de manjarblanco solo chantillí"/>
    <x v="3"/>
    <x v="10"/>
    <x v="3"/>
  </r>
  <r>
    <x v="2"/>
    <x v="16"/>
    <n v="2186146688"/>
    <s v="Mária Almenara la Marina "/>
    <x v="1"/>
    <s v="26/06/2024"/>
    <m/>
    <m/>
    <s v="Mal estado"/>
    <s v=""/>
    <s v="-"/>
    <n v="52"/>
    <n v="0"/>
    <s v="Todos los bocaditos llegaron revueltos, uno sobre otro y eran para un obsequio"/>
    <x v="2"/>
    <x v="1"/>
    <x v="1"/>
  </r>
  <r>
    <x v="2"/>
    <x v="16"/>
    <n v="2186339840"/>
    <s v="Mária Almenara la Marina "/>
    <x v="104"/>
    <s v="29/06/2024"/>
    <m/>
    <m/>
    <s v="Producto Faltante"/>
    <s v="Artículo faltante"/>
    <s v="NO"/>
    <n v="0"/>
    <n v="41"/>
    <s v="Solo me entregaron una caja con las 4 tortas y nunca me entregaron lo demás"/>
    <x v="1"/>
    <x v="3"/>
    <x v="21"/>
  </r>
  <r>
    <x v="2"/>
    <x v="16"/>
    <n v="2186365250"/>
    <s v="Mária Almenara la Marina "/>
    <x v="9"/>
    <s v="29/06/2024"/>
    <m/>
    <m/>
    <s v="Mal estado"/>
    <s v="Sabor quemado, crudo, preparación distinta"/>
    <s v="-"/>
    <n v="0"/>
    <n v="29.9"/>
    <s v="los alfajores con muy poco relleno, casi nadaaaaa."/>
    <x v="6"/>
    <x v="11"/>
    <x v="5"/>
  </r>
  <r>
    <x v="2"/>
    <x v="16"/>
    <n v="2186394687"/>
    <s v="Mária Almenara la Marina "/>
    <x v="22"/>
    <s v="29/06/2024"/>
    <m/>
    <m/>
    <s v="Mal estado"/>
    <s v=""/>
    <s v="-"/>
    <n v="101"/>
    <n v="0"/>
    <s v="llego todo chorreado tuve que meter todo en la refri por que estaba derramado"/>
    <x v="2"/>
    <x v="1"/>
    <x v="0"/>
  </r>
  <r>
    <x v="2"/>
    <x v="11"/>
    <n v="2184576791"/>
    <s v="Mária Almenara - Pueblo Libre    "/>
    <x v="106"/>
    <s v="05/06/2024"/>
    <m/>
    <m/>
    <s v="Mal estado"/>
    <s v=""/>
    <s v="-"/>
    <n v="99"/>
    <n v="0"/>
    <s v="Vino en malas condiciones está toda volteada el fugde"/>
    <x v="2"/>
    <x v="1"/>
    <x v="13"/>
  </r>
  <r>
    <x v="2"/>
    <x v="11"/>
    <n v="2184623246"/>
    <s v="Mária Almenara - Pueblo Libre    "/>
    <x v="11"/>
    <s v="06/06/2024"/>
    <m/>
    <m/>
    <s v="Producto Faltante"/>
    <s v=""/>
    <s v="-"/>
    <n v="44.9"/>
    <n v="0"/>
    <s v="Al momento de q el repartidor me entrega solo me dice que le entregaron una sola bolsa y es donde vienen el keke de limón y de manzana y le dije me está faltando la caja de las 4 porciones y me dice que no se la entregaron en el restaurante"/>
    <x v="1"/>
    <x v="0"/>
    <x v="6"/>
  </r>
  <r>
    <x v="2"/>
    <x v="11"/>
    <n v="2184702607"/>
    <s v="Mária Almenara - Pueblo Libre    "/>
    <x v="16"/>
    <s v="07/06/2024"/>
    <m/>
    <m/>
    <s v="Producto Faltante"/>
    <s v="Artículo faltante"/>
    <s v="NO"/>
    <n v="0"/>
    <n v="16"/>
    <s v="El turrón de chocolate no llegó"/>
    <x v="1"/>
    <x v="0"/>
    <x v="3"/>
  </r>
  <r>
    <x v="2"/>
    <x v="11"/>
    <n v="2184705325"/>
    <s v="Mária Almenara - Pueblo Libre    "/>
    <x v="3"/>
    <s v="07/06/2024"/>
    <m/>
    <m/>
    <s v="Producto Faltante"/>
    <s v=""/>
    <s v="-"/>
    <n v="0"/>
    <n v="0"/>
    <s v="No sé si fue un error de la tienda o responsabilidad aparte pero al abrir el paquete"/>
    <x v="1"/>
    <x v="0"/>
    <x v="3"/>
  </r>
  <r>
    <x v="2"/>
    <x v="11"/>
    <n v="2184901012"/>
    <s v="Mária Almenara - Pueblo Libre    "/>
    <x v="8"/>
    <s v="09/06/2024"/>
    <m/>
    <m/>
    <s v="Producto Faltante"/>
    <s v="Artículo faltante"/>
    <s v="NO"/>
    <n v="0"/>
    <n v="9"/>
    <s v="Pedi 2 galletas entre otros productos pero solo me vino 1 galleta"/>
    <x v="1"/>
    <x v="0"/>
    <x v="4"/>
  </r>
  <r>
    <x v="2"/>
    <x v="11"/>
    <n v="2184931118"/>
    <s v="Mária Almenara - Pueblo Libre    "/>
    <x v="34"/>
    <d v="2024-06-09T00:00:00"/>
    <m/>
    <m/>
    <s v="Producto Faltante"/>
    <s v="Artículo faltante"/>
    <s v="NO"/>
    <n v="0"/>
    <n v="0"/>
    <s v="Pedido incompleto"/>
    <x v="1"/>
    <x v="0"/>
    <x v="8"/>
  </r>
  <r>
    <x v="2"/>
    <x v="11"/>
    <n v="2185038795"/>
    <s v="Mária Almenara - Pueblo Libre    "/>
    <x v="28"/>
    <s v="11/06/2024"/>
    <m/>
    <m/>
    <s v="Mal estado"/>
    <s v=""/>
    <s v="-"/>
    <n v="0"/>
    <n v="0"/>
    <s v="Hola, acabamos de abrir la torta para festejarle a mi mamá por su cumpleaños y nos damos con la sorpresa que la torta va venido fuera de lugar, trate de moverlo pero se siente como si la torta se fuera a desmonorar"/>
    <x v="2"/>
    <x v="1"/>
    <x v="13"/>
  </r>
  <r>
    <x v="2"/>
    <x v="11"/>
    <n v="2185041093"/>
    <s v="Mária Almenara - Pueblo Libre    "/>
    <x v="5"/>
    <s v="11/06/2024"/>
    <m/>
    <m/>
    <s v="Mal estado"/>
    <s v=""/>
    <s v="-"/>
    <n v="49"/>
    <n v="0"/>
    <s v="Llegó la torta desarmada"/>
    <x v="2"/>
    <x v="1"/>
    <x v="0"/>
  </r>
  <r>
    <x v="2"/>
    <x v="11"/>
    <n v="2185090370"/>
    <s v="Mária Almenara - Pueblo Libre    "/>
    <x v="50"/>
    <s v="12/06/2024"/>
    <m/>
    <m/>
    <s v="Mal estado"/>
    <s v="Sabor quemado, crudo, preparación distinta"/>
    <s v="-"/>
    <n v="0"/>
    <n v="16"/>
    <s v="Siempre la pido, y esta es la única vez que me llego seca"/>
    <x v="3"/>
    <x v="2"/>
    <x v="3"/>
  </r>
  <r>
    <x v="2"/>
    <x v="11"/>
    <n v="2185091692"/>
    <s v="Mária Almenara - Pueblo Libre    "/>
    <x v="60"/>
    <s v="12/06/2024"/>
    <m/>
    <m/>
    <s v="Mal estado"/>
    <s v=""/>
    <s v="-"/>
    <n v="18"/>
    <n v="0"/>
    <s v="El producto llegó aplastado junto a la boleta"/>
    <x v="2"/>
    <x v="1"/>
    <x v="5"/>
  </r>
  <r>
    <x v="2"/>
    <x v="11"/>
    <n v="2185099873"/>
    <s v="Mária Almenara - Pueblo Libre    "/>
    <x v="15"/>
    <s v="12/06/2024"/>
    <m/>
    <m/>
    <s v="Producto diferente"/>
    <s v=""/>
    <s v="-"/>
    <n v="0"/>
    <n v="0"/>
    <s v=""/>
    <x v="0"/>
    <x v="0"/>
    <x v="9"/>
  </r>
  <r>
    <x v="2"/>
    <x v="11"/>
    <n v="2185149234"/>
    <s v="Mária Almenara - Pueblo Libre    "/>
    <x v="22"/>
    <s v="13/06/2024"/>
    <m/>
    <m/>
    <s v="Mal estado"/>
    <s v=""/>
    <s v="-"/>
    <n v="49"/>
    <n v="0"/>
    <s v="El producto llegó deshecho por el mal transporte"/>
    <x v="2"/>
    <x v="1"/>
    <x v="0"/>
  </r>
  <r>
    <x v="2"/>
    <x v="11"/>
    <n v="2185150264"/>
    <s v="Mária Almenara - Pueblo Libre    "/>
    <x v="9"/>
    <s v="13/06/2024"/>
    <m/>
    <m/>
    <s v="Mal estado"/>
    <s v="Foto o descripción no coinciden"/>
    <s v="-"/>
    <n v="0"/>
    <n v="0"/>
    <s v="Llegaron los alfajores sin manjar"/>
    <x v="3"/>
    <x v="10"/>
    <x v="5"/>
  </r>
  <r>
    <x v="2"/>
    <x v="11"/>
    <n v="2185159480"/>
    <s v="Mária Almenara - Pueblo Libre    "/>
    <x v="15"/>
    <s v="13/06/2024"/>
    <m/>
    <m/>
    <s v="Producto diferente"/>
    <s v=""/>
    <s v="-"/>
    <n v="17.88"/>
    <n v="0"/>
    <s v="Producto Diferente"/>
    <x v="0"/>
    <x v="0"/>
    <x v="9"/>
  </r>
  <r>
    <x v="2"/>
    <x v="11"/>
    <n v="2185166473"/>
    <s v="Mária Almenara - Pueblo Libre    "/>
    <x v="120"/>
    <s v="13/06/2024"/>
    <m/>
    <m/>
    <s v="Producto diferente"/>
    <s v="Sabor o producto diferente"/>
    <s v="-"/>
    <n v="0"/>
    <n v="15"/>
    <s v="we producto no fué el que seleccioné"/>
    <x v="0"/>
    <x v="0"/>
    <x v="38"/>
  </r>
  <r>
    <x v="2"/>
    <x v="11"/>
    <n v="2185408982"/>
    <s v="Mária Almenara - Pueblo Libre    "/>
    <x v="19"/>
    <s v="16/06/2024"/>
    <m/>
    <m/>
    <s v="Mal estado"/>
    <s v="Mal empaquetado"/>
    <s v="-"/>
    <n v="0"/>
    <n v="0"/>
    <s v="Aplastado"/>
    <x v="2"/>
    <x v="1"/>
    <x v="3"/>
  </r>
  <r>
    <x v="2"/>
    <x v="11"/>
    <n v="2185431375"/>
    <s v="Mária Almenara - Pueblo Libre    "/>
    <x v="138"/>
    <s v="16/06/2024"/>
    <m/>
    <m/>
    <s v="Mal estado"/>
    <s v=""/>
    <s v="-"/>
    <n v="52"/>
    <n v="0"/>
    <s v="Compré el pack para un regalo por el día del padre y me vino todo aplastado y derramado tal cual como se ve en la foto"/>
    <x v="2"/>
    <x v="1"/>
    <x v="1"/>
  </r>
  <r>
    <x v="2"/>
    <x v="11"/>
    <n v="2185548457"/>
    <s v="Mária Almenara - Pueblo Libre    "/>
    <x v="11"/>
    <s v="18/06/2024"/>
    <m/>
    <m/>
    <s v="Producto Faltante"/>
    <s v="Artículo faltante"/>
    <s v="NO"/>
    <n v="0"/>
    <n v="44.9"/>
    <s v="no llego el pedido completo, solo llego un combro de 4 porciones y yo pedi 2 combos"/>
    <x v="1"/>
    <x v="3"/>
    <x v="6"/>
  </r>
  <r>
    <x v="2"/>
    <x v="11"/>
    <n v="2185979064"/>
    <s v="Mária Almenara - Pueblo Libre    "/>
    <x v="1"/>
    <s v="23/06/2024"/>
    <m/>
    <m/>
    <s v="Mal estado"/>
    <s v="Mal empaquetado"/>
    <s v="-"/>
    <n v="0"/>
    <n v="46.81"/>
    <s v="el repartidor no ha tenido el profesionalismo de traer con cuidado los productos q ha llegado totalmente aplastados, desordenados y rotos"/>
    <x v="2"/>
    <x v="1"/>
    <x v="1"/>
  </r>
  <r>
    <x v="2"/>
    <x v="11"/>
    <n v="2186024319"/>
    <s v="Mária Almenara - Pueblo Libre    "/>
    <x v="34"/>
    <s v="24/06/2024"/>
    <m/>
    <m/>
    <s v="Mal estado"/>
    <s v="Mal empaquetado"/>
    <s v="-"/>
    <n v="0"/>
    <n v="70.39"/>
    <s v="La torta llego volteada"/>
    <x v="2"/>
    <x v="1"/>
    <x v="8"/>
  </r>
  <r>
    <x v="2"/>
    <x v="11"/>
    <n v="2186026533"/>
    <s v="Mária Almenara - Pueblo Libre    "/>
    <x v="0"/>
    <s v="24/06/2024"/>
    <m/>
    <m/>
    <s v="Mal estado"/>
    <s v=""/>
    <s v="-"/>
    <n v="49"/>
    <n v="0"/>
    <s v="La torta llego aplastada. El repartidor lo trajo mal"/>
    <x v="2"/>
    <x v="1"/>
    <x v="0"/>
  </r>
  <r>
    <x v="2"/>
    <x v="11"/>
    <n v="2186072557"/>
    <s v="Mária Almenara - Pueblo Libre    "/>
    <x v="6"/>
    <s v="25/06/2024"/>
    <m/>
    <m/>
    <s v="Mal estado"/>
    <s v=""/>
    <s v="-"/>
    <n v="16"/>
    <n v="0"/>
    <s v="Cuando llegó el pedido, abrí el taper y la verdad estaba todo manchado tal cual como está en la foto enviada. La presentación fue malísima"/>
    <x v="2"/>
    <x v="1"/>
    <x v="3"/>
  </r>
  <r>
    <x v="2"/>
    <x v="11"/>
    <n v="2186378380"/>
    <s v="Mária Almenara - Pueblo Libre    "/>
    <x v="2"/>
    <s v="29/06/2024"/>
    <m/>
    <m/>
    <s v="Mal estado"/>
    <s v=""/>
    <s v="-"/>
    <n v="49.5"/>
    <n v="0"/>
    <s v="la torta demoro demasiado tiempo en el restaurante, llego derretida y con mala presentación"/>
    <x v="2"/>
    <x v="1"/>
    <x v="2"/>
  </r>
  <r>
    <x v="2"/>
    <x v="11"/>
    <n v="2186457742"/>
    <s v="Mária Almenara - Pueblo Libre    "/>
    <x v="28"/>
    <s v="30/06/2024"/>
    <m/>
    <m/>
    <s v="Producto diferente"/>
    <s v=""/>
    <s v="-"/>
    <n v="104.19"/>
    <n v="0"/>
    <s v="Producto Diferente"/>
    <x v="0"/>
    <x v="0"/>
    <x v="13"/>
  </r>
  <r>
    <x v="3"/>
    <x v="0"/>
    <n v="2191706855"/>
    <s v="Mária Almenara - San Isidro"/>
    <x v="0"/>
    <s v="06/09/2024"/>
    <s v="10:59"/>
    <n v="98"/>
    <s v="Mal estado"/>
    <s v=""/>
    <s v="-"/>
    <n v="88.2"/>
    <n v="0"/>
    <s v="Ambas tortas vinieron movidas y aplastadas de un lado"/>
    <x v="2"/>
    <x v="1"/>
    <x v="0"/>
  </r>
  <r>
    <x v="3"/>
    <x v="0"/>
    <n v="2191953755"/>
    <s v="Mária Almenara - San Isidro"/>
    <x v="14"/>
    <s v="08/09/2024"/>
    <s v="17:41"/>
    <n v="99"/>
    <s v="Mal estado"/>
    <s v=""/>
    <s v="-"/>
    <n v="99"/>
    <n v="0"/>
    <s v="La torta está completamente rota y derramada. Como voy a dar un regalo así? Exijo la devolución de mi dinero o una torta en reemplazo entera y en buen estado"/>
    <x v="2"/>
    <x v="1"/>
    <x v="13"/>
  </r>
  <r>
    <x v="3"/>
    <x v="0"/>
    <n v="2192023322"/>
    <s v="Mária Almenara - San Isidro"/>
    <x v="14"/>
    <s v="09/09/2024"/>
    <s v="16:01"/>
    <n v="99"/>
    <s v="Mal estado"/>
    <s v=""/>
    <s v="-"/>
    <n v="99"/>
    <n v="0"/>
    <s v="El postre llego súper tarde. No estaba frío y se estaba derritiendo. Demoraron 1 hora aprox."/>
    <x v="2"/>
    <x v="1"/>
    <x v="13"/>
  </r>
  <r>
    <x v="3"/>
    <x v="0"/>
    <n v="2192135911"/>
    <s v="Mária Almenara - San Isidro"/>
    <x v="106"/>
    <s v="11/09/2024"/>
    <s v="11:59"/>
    <n v="99"/>
    <s v="Producto Faltante"/>
    <s v="Artículo faltante"/>
    <s v="NO"/>
    <n v="0"/>
    <n v="49.5"/>
    <s v="Pedí una tarjeta de cumpleaños y q también se incluyera un mensaje en la torta y no se incluyó"/>
    <x v="6"/>
    <x v="9"/>
    <x v="13"/>
  </r>
  <r>
    <x v="3"/>
    <x v="0"/>
    <n v="2192342539"/>
    <s v="Mária Almenara - San Isidro"/>
    <x v="19"/>
    <s v="13/09/2024"/>
    <s v="21:51"/>
    <n v="16"/>
    <s v="Producto diferente"/>
    <s v=""/>
    <s v="-"/>
    <n v="16.8"/>
    <n v="0"/>
    <s v="Producto Diferente"/>
    <x v="0"/>
    <x v="0"/>
    <x v="3"/>
  </r>
  <r>
    <x v="3"/>
    <x v="0"/>
    <n v="2192529182"/>
    <s v="Mária Almenara - San Isidro"/>
    <x v="66"/>
    <s v="15/09/2024"/>
    <s v="19:06"/>
    <n v="25"/>
    <s v="Producto diferente"/>
    <s v="Sabor o producto diferente"/>
    <s v="-"/>
    <n v="0"/>
    <n v="16"/>
    <s v="Pedí un crocante de manzan y me llegó un postre de tres leches"/>
    <x v="0"/>
    <x v="0"/>
    <x v="3"/>
  </r>
  <r>
    <x v="3"/>
    <x v="0"/>
    <n v="2192532032"/>
    <s v="Mária Almenara - San Isidro"/>
    <x v="141"/>
    <s v="15/09/2024"/>
    <s v="19:24"/>
    <n v="88"/>
    <s v="Producto diferente"/>
    <s v="Sabor o producto diferente"/>
    <s v="-"/>
    <n v="0"/>
    <n v="9"/>
    <s v="no mandaron el cinamon roll"/>
    <x v="0"/>
    <x v="0"/>
    <x v="44"/>
  </r>
  <r>
    <x v="3"/>
    <x v="0"/>
    <n v="2192649320"/>
    <s v="Mária Almenara - San Isidro"/>
    <x v="1"/>
    <s v="17/09/2024"/>
    <s v="14:35"/>
    <n v="52"/>
    <s v="Producto diferente"/>
    <s v="Foto o descripción no coinciden"/>
    <s v="-"/>
    <n v="0"/>
    <n v="52"/>
    <s v="He pedido una love box con alfajores, brownies y manzana. Y me la llegado una torta de chocolate"/>
    <x v="0"/>
    <x v="0"/>
    <x v="1"/>
  </r>
  <r>
    <x v="3"/>
    <x v="0"/>
    <n v="2192819541"/>
    <s v="Mária Almenara - San Isidro"/>
    <x v="3"/>
    <s v="19/09/2024"/>
    <s v="20:44"/>
    <n v="32"/>
    <s v="Producto Faltante"/>
    <s v=""/>
    <s v="-"/>
    <n v="16"/>
    <n v="0"/>
    <s v="No llevo el carrot cake"/>
    <x v="1"/>
    <x v="0"/>
    <x v="3"/>
  </r>
  <r>
    <x v="3"/>
    <x v="0"/>
    <n v="2193457811"/>
    <s v="Mária Almenara - San Isidro"/>
    <x v="69"/>
    <s v="27/09/2024"/>
    <s v="18:02"/>
    <n v="49"/>
    <s v="Mal estado"/>
    <s v=""/>
    <s v="-"/>
    <n v="24.5"/>
    <n v="0"/>
    <s v="Está terrible!!! Con esa torta no puedo cantarle a mi hijo! Necesito una solución"/>
    <x v="2"/>
    <x v="1"/>
    <x v="0"/>
  </r>
  <r>
    <x v="3"/>
    <x v="0"/>
    <n v="2193660550"/>
    <s v="Mária Almenara - San Isidro"/>
    <x v="56"/>
    <s v="29/09/2024"/>
    <s v="17:38"/>
    <n v="41"/>
    <s v="Producto Faltante"/>
    <s v="Tamaño o porción incorrecta"/>
    <s v="-"/>
    <n v="0"/>
    <n v="25"/>
    <s v="solo me llegó un cheesecake de oreo, faltó un cheesecake de oreo y keke de plátano"/>
    <x v="1"/>
    <x v="0"/>
    <x v="3"/>
  </r>
  <r>
    <x v="3"/>
    <x v="1"/>
    <n v="2191407941"/>
    <s v="Maria Almenara Santa Catalina "/>
    <x v="29"/>
    <s v="01/09/2024"/>
    <s v="20:39"/>
    <n v="77"/>
    <s v="Producto Faltante"/>
    <s v="Artículo faltante"/>
    <s v="NO"/>
    <n v="0"/>
    <n v="45"/>
    <s v="Pedí 5 productos y solo llegaron 2"/>
    <x v="1"/>
    <x v="0"/>
    <x v="14"/>
  </r>
  <r>
    <x v="3"/>
    <x v="1"/>
    <n v="2191451441"/>
    <s v="Maria Almenara Santa Catalina "/>
    <x v="7"/>
    <s v="02/09/2024"/>
    <s v="15:46"/>
    <n v="16"/>
    <s v="Producto Faltante"/>
    <s v="Artículo faltante"/>
    <s v="NO"/>
    <n v="0"/>
    <n v="0"/>
    <s v="Pedido incompleto"/>
    <x v="1"/>
    <x v="0"/>
    <x v="3"/>
  </r>
  <r>
    <x v="3"/>
    <x v="1"/>
    <n v="2191746391"/>
    <s v="Maria Almenara Santa Catalina "/>
    <x v="45"/>
    <s v="06/09/2024"/>
    <s v="18:29"/>
    <n v="49"/>
    <s v="Mal estado"/>
    <s v="Foto o descripción no coinciden"/>
    <s v="-"/>
    <n v="0"/>
    <n v="49"/>
    <s v="la torta era para regalo y al abrirlo para cantar, esta toda movida como se aprecia en la foto impresentable, no han tenido delicadeza al traerla sabiendo que es un postre"/>
    <x v="2"/>
    <x v="1"/>
    <x v="0"/>
  </r>
  <r>
    <x v="3"/>
    <x v="1"/>
    <n v="2192031232"/>
    <s v="Maria Almenara Santa Catalina "/>
    <x v="3"/>
    <s v="09/09/2024"/>
    <s v="18:10"/>
    <n v="48"/>
    <s v="Producto diferente"/>
    <s v="Sabor o producto diferente"/>
    <s v="-"/>
    <n v="0"/>
    <n v="16"/>
    <s v="pedí carrot cake y trajeron torta de chocolate"/>
    <x v="0"/>
    <x v="0"/>
    <x v="3"/>
  </r>
  <r>
    <x v="3"/>
    <x v="1"/>
    <n v="2192062680"/>
    <s v="Maria Almenara Santa Catalina "/>
    <x v="27"/>
    <s v="10/09/2024"/>
    <s v="09:43"/>
    <n v="105"/>
    <s v="Producto Faltante"/>
    <s v="Artículo faltante"/>
    <s v="NO"/>
    <n v="0"/>
    <n v="14"/>
    <s v="El keke de Limón no llegó"/>
    <x v="1"/>
    <x v="0"/>
    <x v="7"/>
  </r>
  <r>
    <x v="3"/>
    <x v="1"/>
    <n v="2192142944"/>
    <s v="Maria Almenara Santa Catalina "/>
    <x v="28"/>
    <s v="11/09/2024"/>
    <s v="13:10"/>
    <n v="99"/>
    <s v="Mal estado"/>
    <s v=""/>
    <s v="-"/>
    <n v="53.46"/>
    <n v="35.64"/>
    <s v="La torta de cumpleaños que es para mi mamá ha llegado aplastada, la caja y la torta.Quisera una nueva torta, es un regalo y quisiera que no parezca  que la he recogido de la calle.Compro María Almenara porque es una marca que ofrece cierto estándar de calidad tiene un precio más elevado que el promedio y no es posible que me llegue cualquier cosa."/>
    <x v="2"/>
    <x v="1"/>
    <x v="13"/>
  </r>
  <r>
    <x v="3"/>
    <x v="1"/>
    <n v="2192217086"/>
    <s v="Maria Almenara Santa Catalina "/>
    <x v="7"/>
    <s v="12/09/2024"/>
    <s v="13:54"/>
    <n v="97"/>
    <s v="Producto diferente"/>
    <s v="Sabor o producto diferente"/>
    <s v="-"/>
    <n v="0"/>
    <n v="16"/>
    <s v="Pedí una porción de tres leches de chocolate y llegó una porción de tres leches simple"/>
    <x v="0"/>
    <x v="0"/>
    <x v="3"/>
  </r>
  <r>
    <x v="3"/>
    <x v="1"/>
    <n v="2192480495"/>
    <s v="Maria Almenara Santa Catalina "/>
    <x v="25"/>
    <s v="15/09/2024"/>
    <s v="13:13"/>
    <n v="115"/>
    <s v="Producto Faltante"/>
    <s v="Artículo faltante"/>
    <s v="NO"/>
    <n v="0"/>
    <n v="16"/>
    <s v="me pareció raro que en la caja alcanzara la torta y el pie, por ello pregunté si el pie estaba ahí y el repartidor me informó que en la panadería le dijeron que estaba todo dentro pero al abrir la caja solo estaba la torta"/>
    <x v="1"/>
    <x v="0"/>
    <x v="3"/>
  </r>
  <r>
    <x v="3"/>
    <x v="1"/>
    <n v="2192809541"/>
    <s v="Maria Almenara Santa Catalina "/>
    <x v="25"/>
    <s v="19/09/2024"/>
    <s v="19:28"/>
    <n v="16"/>
    <s v="Mal estado"/>
    <s v=""/>
    <s v="-"/>
    <n v="16"/>
    <n v="0"/>
    <s v="el pedido llegó aplastado"/>
    <x v="2"/>
    <x v="1"/>
    <x v="3"/>
  </r>
  <r>
    <x v="3"/>
    <x v="1"/>
    <n v="2192894303"/>
    <s v="Maria Almenara Santa Catalina "/>
    <x v="28"/>
    <s v="20/09/2024"/>
    <s v="20:17"/>
    <n v="99"/>
    <s v="Mal estado"/>
    <s v="Mal empaquetado"/>
    <s v="-"/>
    <n v="0"/>
    <n v="89.11"/>
    <s v="La torta no tiene los adornos de flores que salen en la foto del producto. llegó sin esa decoración"/>
    <x v="6"/>
    <x v="11"/>
    <x v="13"/>
  </r>
  <r>
    <x v="3"/>
    <x v="1"/>
    <n v="2193095666"/>
    <s v="Maria Almenara Santa Catalina "/>
    <x v="25"/>
    <s v="22/09/2024"/>
    <s v="17:53"/>
    <n v="32"/>
    <s v="Mal estado"/>
    <s v="Sabor quemado, crudo, preparación distinta"/>
    <s v="-"/>
    <n v="0"/>
    <n v="32"/>
    <s v="Indicar al local, llegó todo duro nada fresco definitivamente de hoy no era 👎"/>
    <x v="3"/>
    <x v="2"/>
    <x v="3"/>
  </r>
  <r>
    <x v="3"/>
    <x v="1"/>
    <n v="2193118804"/>
    <s v="Maria Almenara Santa Catalina "/>
    <x v="7"/>
    <s v="22/09/2024"/>
    <s v="20:23"/>
    <n v="65"/>
    <s v="Mal estado"/>
    <s v=""/>
    <s v="-"/>
    <n v="32.5"/>
    <n v="0"/>
    <s v="El precinto de seguridad estaba vulnerado y los productos en mal estado"/>
    <x v="2"/>
    <x v="1"/>
    <x v="3"/>
  </r>
  <r>
    <x v="3"/>
    <x v="1"/>
    <n v="2193381335"/>
    <s v="Maria Almenara Santa Catalina "/>
    <x v="28"/>
    <s v="26/09/2024"/>
    <s v="18:14"/>
    <n v="99"/>
    <s v="Mal estado"/>
    <s v=""/>
    <s v="-"/>
    <n v="49.5"/>
    <n v="0"/>
    <s v="La torta llegó con los ingredientes desparramados en la caja"/>
    <x v="2"/>
    <x v="1"/>
    <x v="13"/>
  </r>
  <r>
    <x v="3"/>
    <x v="1"/>
    <n v="2193460344"/>
    <s v="Maria Almenara Santa Catalina "/>
    <x v="4"/>
    <s v="27/09/2024"/>
    <s v="18:27"/>
    <n v="49"/>
    <s v="Mal estado"/>
    <s v="Foto o descripción no coinciden"/>
    <s v="-"/>
    <n v="0"/>
    <n v="49"/>
    <s v="llego en mal estado, es para un regalo y no puedo presentarlo asi"/>
    <x v="2"/>
    <x v="1"/>
    <x v="0"/>
  </r>
  <r>
    <x v="3"/>
    <x v="1"/>
    <n v="2193531257"/>
    <s v="Maria Almenara Santa Catalina "/>
    <x v="2"/>
    <s v="28/09/2024"/>
    <s v="14:16"/>
    <n v="99"/>
    <s v="Mal estado"/>
    <s v=""/>
    <s v="-"/>
    <n v="99"/>
    <n v="0"/>
    <s v="El producto llegó aplastado hacia un lado."/>
    <x v="2"/>
    <x v="1"/>
    <x v="2"/>
  </r>
  <r>
    <x v="3"/>
    <x v="1"/>
    <n v="2193575042"/>
    <s v="Maria Almenara Santa Catalina "/>
    <x v="71"/>
    <s v="28/09/2024"/>
    <s v="20:30"/>
    <n v="49"/>
    <s v="Mal estado"/>
    <s v="Foto o descripción no coinciden"/>
    <s v="-"/>
    <n v="0"/>
    <n v="49"/>
    <s v="Era una torta para soplar la vela y vino destrozada"/>
    <x v="2"/>
    <x v="1"/>
    <x v="0"/>
  </r>
  <r>
    <x v="3"/>
    <x v="1"/>
    <n v="2193677294"/>
    <s v="Maria Almenara Santa Catalina "/>
    <x v="25"/>
    <s v="29/09/2024"/>
    <s v="19:38"/>
    <n v="16"/>
    <s v="Mal estado"/>
    <s v=""/>
    <s v="-"/>
    <n v="8"/>
    <n v="0"/>
    <s v="me incomoda un montón q siempre q pido pie me llegue mal el pedido me incomoda un nonton"/>
    <x v="2"/>
    <x v="1"/>
    <x v="3"/>
  </r>
  <r>
    <x v="3"/>
    <x v="1"/>
    <n v="2193693208"/>
    <s v="Maria Almenara Santa Catalina "/>
    <x v="60"/>
    <s v="29/09/2024"/>
    <s v="21:34"/>
    <n v="25"/>
    <s v="Producto Faltante"/>
    <s v=""/>
    <s v="-"/>
    <n v="25"/>
    <n v="0"/>
    <s v="La alfajor no llegó"/>
    <x v="1"/>
    <x v="0"/>
    <x v="5"/>
  </r>
  <r>
    <x v="3"/>
    <x v="2"/>
    <n v="2191591197"/>
    <s v="Maria Almenara 28 de Julio "/>
    <x v="6"/>
    <s v="04/09/2024"/>
    <s v="17:12"/>
    <n v="32"/>
    <s v="Producto diferente"/>
    <s v="Sabor o producto diferente"/>
    <s v="-"/>
    <n v="16"/>
    <n v="0"/>
    <s v="Pedí de maracuyá y vino de mango"/>
    <x v="0"/>
    <x v="0"/>
    <x v="3"/>
  </r>
  <r>
    <x v="3"/>
    <x v="2"/>
    <n v="2191772508"/>
    <s v="Maria Almenara 28 de Julio "/>
    <x v="0"/>
    <s v="06/09/2024"/>
    <s v="20:44"/>
    <n v="49"/>
    <s v="Mal estado"/>
    <s v="Foto o descripción no coinciden"/>
    <s v="-"/>
    <n v="49"/>
    <n v="0"/>
    <s v="La torta llego golpeada y sin forma"/>
    <x v="2"/>
    <x v="1"/>
    <x v="0"/>
  </r>
  <r>
    <x v="3"/>
    <x v="2"/>
    <n v="2192153761"/>
    <s v="Maria Almenara 28 de Julio "/>
    <x v="31"/>
    <s v="11/09/2024"/>
    <s v="15:27"/>
    <n v="15"/>
    <s v="Producto diferente"/>
    <s v=""/>
    <s v="-"/>
    <n v="16.8"/>
    <n v="0"/>
    <s v=""/>
    <x v="0"/>
    <x v="0"/>
    <x v="3"/>
  </r>
  <r>
    <x v="3"/>
    <x v="2"/>
    <n v="2192179332"/>
    <s v="Maria Almenara 28 de Julio "/>
    <x v="21"/>
    <s v="11/09/2024"/>
    <s v="20:20"/>
    <n v="52"/>
    <s v="Producto Faltante"/>
    <s v="Artículo faltante"/>
    <s v="NO"/>
    <n v="16"/>
    <n v="0"/>
    <s v="llegó una bolsa con las 4 galletas y nada más. falto la porción de tres leches"/>
    <x v="1"/>
    <x v="0"/>
    <x v="3"/>
  </r>
  <r>
    <x v="3"/>
    <x v="2"/>
    <n v="2192299567"/>
    <s v="Maria Almenara 28 de Julio "/>
    <x v="142"/>
    <s v="13/09/2024"/>
    <s v="15:49"/>
    <n v="24"/>
    <s v="Producto Faltante"/>
    <s v="Artículo faltante"/>
    <s v="NO"/>
    <n v="8"/>
    <n v="0"/>
    <s v="solo trajeron la torta no trajeron la gaseosa"/>
    <x v="1"/>
    <x v="0"/>
    <x v="12"/>
  </r>
  <r>
    <x v="3"/>
    <x v="2"/>
    <n v="2192393056"/>
    <s v="Maria Almenara 28 de Julio "/>
    <x v="50"/>
    <s v="14/09/2024"/>
    <s v="15:39"/>
    <n v="41"/>
    <s v="Producto diferente"/>
    <s v="Sabor o producto diferente"/>
    <s v="-"/>
    <n v="32"/>
    <n v="0"/>
    <s v="Pedi dos porciones de red velvet y llegaron dos porciones de torta de chocolate"/>
    <x v="0"/>
    <x v="0"/>
    <x v="3"/>
  </r>
  <r>
    <x v="3"/>
    <x v="2"/>
    <n v="2192614060"/>
    <s v="Maria Almenara 28 de Julio "/>
    <x v="143"/>
    <s v="16/09/2024"/>
    <s v="20:54"/>
    <n v="120"/>
    <s v="Producto Faltante"/>
    <s v="Artículo faltante"/>
    <s v="NO"/>
    <n v="50"/>
    <n v="0"/>
    <s v="Se entregó una bolsa pero sólo estaban los 2 kekes de zanahoria; no se entregaron los 2 pedidos de pasta con bolognesa"/>
    <x v="1"/>
    <x v="0"/>
    <x v="45"/>
  </r>
  <r>
    <x v="3"/>
    <x v="2"/>
    <n v="2193223060"/>
    <s v="Maria Almenara 28 de Julio "/>
    <x v="59"/>
    <s v="24/09/2024"/>
    <s v="13:25"/>
    <n v="49"/>
    <s v="Mal estado"/>
    <s v=""/>
    <s v="-"/>
    <n v="24.5"/>
    <n v="0"/>
    <s v="El rappi Saco la torta totalmente volteada y en laPuerta la regreso a como debía estar, pero se ha descuadrado todo"/>
    <x v="2"/>
    <x v="1"/>
    <x v="0"/>
  </r>
  <r>
    <x v="3"/>
    <x v="2"/>
    <n v="2193438636"/>
    <s v="Maria Almenara 28 de Julio "/>
    <x v="1"/>
    <s v="27/09/2024"/>
    <s v="14:02"/>
    <n v="52"/>
    <s v="Mal estado"/>
    <s v=""/>
    <s v="-"/>
    <n v="26"/>
    <n v="0"/>
    <s v="Pedi oa caja de dulces para regular a una tia y llego con muchos dulces volteados y chancadoa"/>
    <x v="2"/>
    <x v="1"/>
    <x v="1"/>
  </r>
  <r>
    <x v="3"/>
    <x v="3"/>
    <n v="2192063678"/>
    <s v="Mária Almenara Aramburú "/>
    <x v="0"/>
    <s v="10/09/2024"/>
    <s v="10:14"/>
    <n v="49"/>
    <s v="Producto Faltante"/>
    <s v="Artículo faltante"/>
    <s v="NO"/>
    <n v="0"/>
    <n v="0"/>
    <s v="No llegó el mensaje del destinatario ni el saludo por Cumpleaños"/>
    <x v="1"/>
    <x v="0"/>
    <x v="0"/>
  </r>
  <r>
    <x v="3"/>
    <x v="3"/>
    <n v="2192835810"/>
    <s v="Mária Almenara Aramburú "/>
    <x v="59"/>
    <s v="20/09/2024"/>
    <s v="08:38"/>
    <n v="61"/>
    <s v="Producto Faltante"/>
    <s v="Artículo faltante"/>
    <s v="NO"/>
    <n v="0"/>
    <n v="6"/>
    <s v="hola recién puedo hacer mi reclamo pq llego de la oficina. pero hoy fue cumple de mi jefe y quisimos cantarle HB abri la bolsa transparente y ahi no habia nada abrí la torta para ver si estaba el mensaje que se debe poner en la torta y no habia nada y no"/>
    <x v="1"/>
    <x v="9"/>
    <x v="0"/>
  </r>
  <r>
    <x v="3"/>
    <x v="3"/>
    <n v="2193046145"/>
    <s v="Mária Almenara Aramburú "/>
    <x v="32"/>
    <s v="22/09/2024"/>
    <s v="11:53"/>
    <n v="32"/>
    <s v="Producto diferente"/>
    <s v=""/>
    <s v="-"/>
    <n v="27.59"/>
    <n v="0"/>
    <s v="Producto Diferente"/>
    <x v="0"/>
    <x v="0"/>
    <x v="1"/>
  </r>
  <r>
    <x v="3"/>
    <x v="4"/>
    <n v="2191351170"/>
    <s v="Mária Almenara - Encalada "/>
    <x v="27"/>
    <s v="01/09/2024"/>
    <s v="13:38"/>
    <n v="280"/>
    <s v="Producto Faltante"/>
    <s v="Tamaño o porción incorrecta"/>
    <s v="-"/>
    <n v="0"/>
    <n v="160"/>
    <s v="LOS PRODUCTOS NO LLEGARON!"/>
    <x v="1"/>
    <x v="0"/>
    <x v="21"/>
  </r>
  <r>
    <x v="3"/>
    <x v="4"/>
    <n v="2191378456"/>
    <s v="Mária Almenara - Encalada "/>
    <x v="65"/>
    <s v="01/09/2024"/>
    <s v="17:03"/>
    <n v="41"/>
    <s v="Producto diferente"/>
    <s v=""/>
    <s v="-"/>
    <n v="43.49"/>
    <n v="0"/>
    <s v="Producto Diferente"/>
    <x v="0"/>
    <x v="0"/>
    <x v="3"/>
  </r>
  <r>
    <x v="3"/>
    <x v="4"/>
    <n v="2191561159"/>
    <s v="Mária Almenara - Encalada "/>
    <x v="53"/>
    <s v="04/09/2024"/>
    <s v="09:44"/>
    <n v="49"/>
    <s v="Mal estado"/>
    <s v=""/>
    <s v="-"/>
    <n v="49"/>
    <n v="0"/>
    <s v="el pastel llego en mal estado"/>
    <x v="2"/>
    <x v="1"/>
    <x v="0"/>
  </r>
  <r>
    <x v="3"/>
    <x v="4"/>
    <n v="2191867923"/>
    <s v="Mária Almenara - Encalada "/>
    <x v="144"/>
    <s v="07/09/2024"/>
    <s v="20:33"/>
    <n v="53.9"/>
    <s v="Producto Faltante"/>
    <s v="Artículo faltante"/>
    <s v="NO"/>
    <n v="0"/>
    <n v="12.9"/>
    <s v="El frappe no llegó"/>
    <x v="1"/>
    <x v="0"/>
    <x v="12"/>
  </r>
  <r>
    <x v="3"/>
    <x v="4"/>
    <n v="2192237837"/>
    <s v="Mária Almenara - Encalada "/>
    <x v="1"/>
    <s v="12/09/2024"/>
    <s v="18:39"/>
    <n v="52"/>
    <s v="Producto diferente"/>
    <s v=""/>
    <s v="-"/>
    <n v="54.79"/>
    <n v="0"/>
    <s v=""/>
    <x v="0"/>
    <x v="0"/>
    <x v="1"/>
  </r>
  <r>
    <x v="3"/>
    <x v="4"/>
    <n v="2192477415"/>
    <s v="Mária Almenara - Encalada "/>
    <x v="90"/>
    <s v="15/09/2024"/>
    <s v="12:55"/>
    <n v="90"/>
    <s v="Producto Faltante"/>
    <s v="Artículo faltante"/>
    <s v="NO"/>
    <n v="0"/>
    <n v="58"/>
    <s v="solicite 3 productos y solo llego 1"/>
    <x v="1"/>
    <x v="0"/>
    <x v="6"/>
  </r>
  <r>
    <x v="3"/>
    <x v="4"/>
    <n v="2192865066"/>
    <s v="Mária Almenara - Encalada "/>
    <x v="1"/>
    <s v="20/09/2024"/>
    <s v="15:42"/>
    <n v="52"/>
    <s v="Mal estado"/>
    <s v=""/>
    <s v="-"/>
    <n v="0"/>
    <n v="0"/>
    <s v="El contenido de la caja estaba aplastado por que el repartidor manipuló la caja como debió ser. Yo observé cuando saca la caja, que había sido transportada, de forma vertical en lugar de horizontal"/>
    <x v="2"/>
    <x v="1"/>
    <x v="1"/>
  </r>
  <r>
    <x v="3"/>
    <x v="4"/>
    <n v="2192877049"/>
    <s v="Mária Almenara - Encalada "/>
    <x v="0"/>
    <s v="20/09/2024"/>
    <s v="18:16"/>
    <n v="49"/>
    <s v="Producto diferente"/>
    <s v="Tamaño o porción incorrecta"/>
    <s v="-"/>
    <n v="0"/>
    <n v="49"/>
    <s v="terrible este tamaño de torta"/>
    <x v="6"/>
    <x v="5"/>
    <x v="0"/>
  </r>
  <r>
    <x v="3"/>
    <x v="4"/>
    <n v="2193610740"/>
    <s v="Mária Almenara - Encalada "/>
    <x v="76"/>
    <s v="29/09/2024"/>
    <s v="11:00"/>
    <n v="25"/>
    <s v="Producto diferente"/>
    <s v="Foto o descripción no coinciden"/>
    <s v="-"/>
    <n v="0"/>
    <n v="0"/>
    <s v="Los dos están de tamaño distinto y el de chocolate no es cacao al 70 como está en la descripción"/>
    <x v="6"/>
    <x v="5"/>
    <x v="25"/>
  </r>
  <r>
    <x v="3"/>
    <x v="5"/>
    <n v="2191627390"/>
    <s v="Mária Almenara - La Molina "/>
    <x v="105"/>
    <s v="05/09/2024"/>
    <s v="07:44"/>
    <n v="40.9"/>
    <s v="Producto diferente"/>
    <s v="Foto o descripción no coinciden"/>
    <s v="-"/>
    <n v="0"/>
    <n v="11"/>
    <s v="la foto es totalmente distinta a lo que vino y el sabor igual"/>
    <x v="0"/>
    <x v="0"/>
    <x v="12"/>
  </r>
  <r>
    <x v="3"/>
    <x v="5"/>
    <n v="2191756580"/>
    <s v="Mária Almenara - La Molina "/>
    <x v="19"/>
    <s v="06/09/2024"/>
    <s v="19:30"/>
    <n v="16"/>
    <s v="Producto diferente"/>
    <s v=""/>
    <s v="-"/>
    <n v="17"/>
    <n v="0"/>
    <s v="Producto Diferente"/>
    <x v="0"/>
    <x v="0"/>
    <x v="3"/>
  </r>
  <r>
    <x v="3"/>
    <x v="5"/>
    <n v="2191757729"/>
    <s v="Mária Almenara - La Molina "/>
    <x v="46"/>
    <s v="06/09/2024"/>
    <s v="19:35"/>
    <n v="99"/>
    <s v="Producto diferente"/>
    <s v=""/>
    <s v="-"/>
    <n v="104.19"/>
    <n v="0"/>
    <s v=""/>
    <x v="0"/>
    <x v="0"/>
    <x v="13"/>
  </r>
  <r>
    <x v="3"/>
    <x v="5"/>
    <n v="2191978263"/>
    <s v="Mária Almenara - La Molina "/>
    <x v="60"/>
    <s v="08/09/2024"/>
    <s v="20:28"/>
    <n v="9"/>
    <s v="Mal estado"/>
    <s v=""/>
    <s v="-"/>
    <n v="0"/>
    <n v="0"/>
    <s v="El producto parece haber tenido dias de hecho, mas no fresco"/>
    <x v="3"/>
    <x v="2"/>
    <x v="5"/>
  </r>
  <r>
    <x v="3"/>
    <x v="5"/>
    <n v="2192502260"/>
    <s v="Mária Almenara - La Molina "/>
    <x v="28"/>
    <s v="15/09/2024"/>
    <s v="15:27"/>
    <n v="99"/>
    <s v="Producto diferente"/>
    <s v="Sabor o producto diferente"/>
    <s v="-"/>
    <n v="0"/>
    <n v="99"/>
    <s v="pedí una torta de chocolate y me llegó una de pecanas"/>
    <x v="0"/>
    <x v="0"/>
    <x v="13"/>
  </r>
  <r>
    <x v="3"/>
    <x v="5"/>
    <n v="2192582462"/>
    <s v="Mária Almenara - La Molina "/>
    <x v="66"/>
    <s v="16/09/2024"/>
    <s v="14:17"/>
    <n v="90"/>
    <s v="Mal estado"/>
    <s v=""/>
    <s v="-"/>
    <n v="23.5"/>
    <n v="0"/>
    <s v="Tengo foto de los otros 2 postres. Los 3 mencionados llegaron en pésimas condiciones, rotos y aplastados. Al parecer al repartidor se le ha caído el pedido porque nunca hemos recibido algo así de María Almenara. Otro comentario es que la porción de Bruselina de vainilla era demasiado pequeña en comparación con otras veces que hemos pedido el mismo postre."/>
    <x v="2"/>
    <x v="1"/>
    <x v="3"/>
  </r>
  <r>
    <x v="3"/>
    <x v="5"/>
    <n v="2192931981"/>
    <s v="Mária Almenara - La Molina "/>
    <x v="145"/>
    <s v="21/09/2024"/>
    <s v="11:09"/>
    <n v="25"/>
    <s v="Mal estado"/>
    <s v="Mal empaquetado"/>
    <s v="-"/>
    <n v="0"/>
    <n v="14.4"/>
    <s v="La bebida de Nutella llegó derramada por mal empaque"/>
    <x v="3"/>
    <x v="2"/>
    <x v="12"/>
  </r>
  <r>
    <x v="3"/>
    <x v="5"/>
    <n v="2193164391"/>
    <s v="Mária Almenara - La Molina "/>
    <x v="146"/>
    <s v="23/09/2024"/>
    <s v="15:03"/>
    <n v="46"/>
    <s v="Producto Faltante"/>
    <s v="Artículo faltante"/>
    <s v="NO"/>
    <n v="0"/>
    <n v="30"/>
    <s v="No me enviaron las 3 empanadas que compré"/>
    <x v="1"/>
    <x v="0"/>
    <x v="14"/>
  </r>
  <r>
    <x v="3"/>
    <x v="5"/>
    <n v="2193173145"/>
    <s v="Mária Almenara - La Molina "/>
    <x v="147"/>
    <s v="23/09/2024"/>
    <s v="17:24"/>
    <n v="41"/>
    <s v="Producto Faltante"/>
    <s v="Artículo faltante"/>
    <s v="NO"/>
    <n v="0"/>
    <n v="9"/>
    <s v="Pedido incompleto"/>
    <x v="1"/>
    <x v="0"/>
    <x v="12"/>
  </r>
  <r>
    <x v="3"/>
    <x v="5"/>
    <n v="2193271911"/>
    <s v="Mária Almenara - La Molina "/>
    <x v="56"/>
    <s v="25/09/2024"/>
    <s v="07:17"/>
    <n v="16"/>
    <s v="Producto Faltante"/>
    <s v="Artículo faltante"/>
    <s v="NO"/>
    <n v="0"/>
    <n v="0"/>
    <s v="Pedido incompleto"/>
    <x v="1"/>
    <x v="0"/>
    <x v="3"/>
  </r>
  <r>
    <x v="3"/>
    <x v="5"/>
    <n v="2193538207"/>
    <s v="Mária Almenara - La Molina "/>
    <x v="136"/>
    <s v="28/09/2024"/>
    <s v="15:18"/>
    <n v="30"/>
    <s v="Producto diferente"/>
    <s v="Foto o descripción no coinciden"/>
    <s v="-"/>
    <n v="0"/>
    <n v="6"/>
    <s v="pedi pollo crispy y llego pollo normal cocido"/>
    <x v="0"/>
    <x v="8"/>
    <x v="43"/>
  </r>
  <r>
    <x v="3"/>
    <x v="6"/>
    <n v="2192059522"/>
    <s v="Maria Almenara - San Miguel"/>
    <x v="32"/>
    <s v="10/09/2024"/>
    <s v="07:28"/>
    <n v="110.9"/>
    <s v="Producto Faltante"/>
    <s v="Artículo faltante"/>
    <s v="NO"/>
    <n v="0"/>
    <n v="0"/>
    <s v="No llegó el box petit"/>
    <x v="1"/>
    <x v="0"/>
    <x v="1"/>
  </r>
  <r>
    <x v="3"/>
    <x v="6"/>
    <n v="2192131324"/>
    <s v="Maria Almenara - San Miguel"/>
    <x v="3"/>
    <s v="11/09/2024"/>
    <s v="10:26"/>
    <n v="16"/>
    <s v="Producto diferente"/>
    <s v=""/>
    <s v="-"/>
    <n v="17"/>
    <n v="0"/>
    <s v="Producto Diferente"/>
    <x v="0"/>
    <x v="0"/>
    <x v="3"/>
  </r>
  <r>
    <x v="3"/>
    <x v="6"/>
    <n v="2192277869"/>
    <s v="Maria Almenara - San Miguel"/>
    <x v="2"/>
    <s v="13/09/2024"/>
    <s v="11:49"/>
    <n v="99"/>
    <s v="Producto Faltante"/>
    <s v="Artículo faltante"/>
    <s v="NO"/>
    <n v="0"/>
    <n v="49.5"/>
    <s v="Al momento de solicitar el pedido, fue un regalo con dedicatoria, coloque todo lo que corresponde y la torta llegó sin la respectiva dedicatoria, asimismo sin el nombre de la torta que va encima"/>
    <x v="1"/>
    <x v="9"/>
    <x v="2"/>
  </r>
  <r>
    <x v="3"/>
    <x v="6"/>
    <n v="2192401954"/>
    <s v="Maria Almenara - San Miguel"/>
    <x v="28"/>
    <s v="14/09/2024"/>
    <s v="17:19"/>
    <n v="99"/>
    <s v="Mal estado"/>
    <s v=""/>
    <s v="-"/>
    <n v="0"/>
    <n v="0"/>
    <s v="Torta movida. Pedido en pésima presentación. Encima tiene gaseosa en el plástico, parte exterior de la caja. No consumible"/>
    <x v="2"/>
    <x v="1"/>
    <x v="13"/>
  </r>
  <r>
    <x v="3"/>
    <x v="6"/>
    <n v="2192404765"/>
    <s v="Maria Almenara - San Miguel"/>
    <x v="148"/>
    <s v="14/09/2024"/>
    <s v="17:50"/>
    <n v="9"/>
    <s v="Producto diferente"/>
    <s v="Sabor o producto diferente"/>
    <s v="-"/>
    <n v="0"/>
    <n v="0"/>
    <s v="No llegó el sabor correcto parece mango"/>
    <x v="0"/>
    <x v="0"/>
    <x v="12"/>
  </r>
  <r>
    <x v="3"/>
    <x v="6"/>
    <n v="2192410415"/>
    <s v="Maria Almenara - San Miguel"/>
    <x v="104"/>
    <s v="14/09/2024"/>
    <s v="18:40"/>
    <n v="28.9"/>
    <s v="Producto Faltante"/>
    <s v="Artículo faltante"/>
    <s v="NO"/>
    <n v="0"/>
    <n v="0"/>
    <s v="Pedido incompleto"/>
    <x v="1"/>
    <x v="0"/>
    <x v="21"/>
  </r>
  <r>
    <x v="3"/>
    <x v="6"/>
    <n v="2192513994"/>
    <s v="Maria Almenara - San Miguel"/>
    <x v="94"/>
    <s v="15/09/2024"/>
    <s v="17:11"/>
    <n v="99"/>
    <s v="Mal estado"/>
    <s v=""/>
    <s v="-"/>
    <n v="49.5"/>
    <n v="0"/>
    <s v="la torts Llego en Mal estado"/>
    <x v="2"/>
    <x v="1"/>
    <x v="13"/>
  </r>
  <r>
    <x v="3"/>
    <x v="6"/>
    <n v="2192574422"/>
    <s v="Maria Almenara - San Miguel"/>
    <x v="113"/>
    <s v="16/09/2024"/>
    <s v="12:45"/>
    <n v="24"/>
    <s v="Producto diferente"/>
    <s v="Tamaño o porción incorrecta"/>
    <s v="-"/>
    <n v="0"/>
    <n v="0"/>
    <s v="cómo pueden ver en la foto me han mandado ni media ensalada la porción no llega ni a ser un tercio de ensalada !!"/>
    <x v="3"/>
    <x v="13"/>
    <x v="34"/>
  </r>
  <r>
    <x v="3"/>
    <x v="6"/>
    <n v="2192591547"/>
    <s v="Maria Almenara - San Miguel"/>
    <x v="21"/>
    <s v="16/09/2024"/>
    <s v="16:39"/>
    <n v="109.9"/>
    <s v="Producto Faltante"/>
    <s v=""/>
    <s v="-"/>
    <n v="0"/>
    <n v="64"/>
    <s v="se pidió 2 tortas de chocolate : 2 tortas de 3 leches de vainilla y 1 torta de 3 leches de chocolate y una caja de alfajores. de los cuales solo se recibió 1 caja de alfajores; 1 torta de 3 leches de vainilla; 1 torta de chocolate y 1 torta de 3 leches"/>
    <x v="1"/>
    <x v="0"/>
    <x v="3"/>
  </r>
  <r>
    <x v="3"/>
    <x v="6"/>
    <n v="2192790785"/>
    <s v="Maria Almenara - San Miguel"/>
    <x v="22"/>
    <s v="19/09/2024"/>
    <s v="15:38"/>
    <n v="49"/>
    <s v="Mal estado"/>
    <s v="Foto o descripción no coinciden"/>
    <s v="-"/>
    <n v="0"/>
    <n v="49"/>
    <s v="El repartidor entregó la torta de manera vertical, lo que hizo que se desmoronará cuando se abrió"/>
    <x v="2"/>
    <x v="1"/>
    <x v="0"/>
  </r>
  <r>
    <x v="3"/>
    <x v="6"/>
    <n v="2192791950"/>
    <s v="Maria Almenara - San Miguel"/>
    <x v="25"/>
    <s v="19/09/2024"/>
    <s v="15:56"/>
    <n v="48"/>
    <s v="Mal estado"/>
    <s v="Sabor o producto diferente"/>
    <s v="-"/>
    <n v="0"/>
    <n v="48"/>
    <s v="Hola, buen día, tener en cuenta que las porciones han llegado con un sabor azucarado ranceo, hay dos fotos mas que no me permite adjuntar, pero sabe super raro como ranceado"/>
    <x v="6"/>
    <x v="11"/>
    <x v="3"/>
  </r>
  <r>
    <x v="3"/>
    <x v="6"/>
    <n v="2192862674"/>
    <s v="Maria Almenara - San Miguel"/>
    <x v="71"/>
    <s v="20/09/2024"/>
    <s v="15:10"/>
    <n v="49"/>
    <s v="Producto diferente"/>
    <s v=""/>
    <s v="-"/>
    <n v="0"/>
    <n v="0"/>
    <s v="Producto Diferente"/>
    <x v="0"/>
    <x v="0"/>
    <x v="0"/>
  </r>
  <r>
    <x v="3"/>
    <x v="6"/>
    <n v="2192870966"/>
    <s v="Maria Almenara - San Miguel"/>
    <x v="14"/>
    <s v="20/09/2024"/>
    <s v="17:04"/>
    <n v="99"/>
    <s v="Mal estado"/>
    <s v=""/>
    <s v="-"/>
    <n v="49.5"/>
    <n v="0"/>
    <s v="La torta llegó aplastada y con mal aspecto, diferente al pedido"/>
    <x v="2"/>
    <x v="1"/>
    <x v="8"/>
  </r>
  <r>
    <x v="3"/>
    <x v="6"/>
    <n v="2192988695"/>
    <s v="Maria Almenara - San Miguel"/>
    <x v="1"/>
    <s v="21/09/2024"/>
    <s v="19:03"/>
    <n v="52"/>
    <s v="Mal estado"/>
    <s v=""/>
    <s v="-"/>
    <n v="15.66"/>
    <n v="36.44"/>
    <s v="no es la primera vez que pido este box ....me molestó mucho al abrir la caja ver todo movido y desparramado"/>
    <x v="2"/>
    <x v="1"/>
    <x v="1"/>
  </r>
  <r>
    <x v="3"/>
    <x v="6"/>
    <n v="2193064234"/>
    <s v="Maria Almenara - San Miguel"/>
    <x v="1"/>
    <s v="22/09/2024"/>
    <s v="13:50"/>
    <n v="52"/>
    <s v="Mal estado"/>
    <s v=""/>
    <s v="-"/>
    <n v="0"/>
    <n v="0"/>
    <s v="Siempre pido de Maria Almenara y nunca pero nunca me había llegado algo así. Esto era para un regalo y parece una broma de mal gusto o que me tiraron las sobras de lo que habia en la tienda. Habían alfajores rotos y todo estaba tirado"/>
    <x v="2"/>
    <x v="1"/>
    <x v="1"/>
  </r>
  <r>
    <x v="3"/>
    <x v="6"/>
    <n v="2193116055"/>
    <s v="Maria Almenara - San Miguel"/>
    <x v="19"/>
    <s v="22/09/2024"/>
    <s v="20:06"/>
    <n v="55"/>
    <s v="Producto Faltante"/>
    <s v="Artículo faltante"/>
    <s v="NO"/>
    <n v="0"/>
    <n v="23"/>
    <s v="Hola, no me llegó el mouse y en vez de torta me enviaron turrón de chocolate"/>
    <x v="1"/>
    <x v="0"/>
    <x v="3"/>
  </r>
  <r>
    <x v="3"/>
    <x v="6"/>
    <n v="2193128212"/>
    <s v="Maria Almenara - San Miguel"/>
    <x v="19"/>
    <s v="22/09/2024"/>
    <s v="21:32"/>
    <n v="32"/>
    <s v="Mal estado"/>
    <s v=""/>
    <s v="-"/>
    <n v="16"/>
    <n v="0"/>
    <s v="Las dos porciones de torta de chocolate han llegado completamente aplastadas. No da ni ganas de comerlas."/>
    <x v="2"/>
    <x v="1"/>
    <x v="3"/>
  </r>
  <r>
    <x v="3"/>
    <x v="6"/>
    <n v="2193610953"/>
    <s v="Maria Almenara - San Miguel"/>
    <x v="43"/>
    <s v="29/09/2024"/>
    <s v="11:04"/>
    <n v="82"/>
    <s v="Producto Faltante"/>
    <s v="Artículo faltante"/>
    <s v="NO"/>
    <n v="0"/>
    <n v="14.5"/>
    <s v="Solo falta la limonada que indicaron que venida con la ensalada"/>
    <x v="1"/>
    <x v="0"/>
    <x v="46"/>
  </r>
  <r>
    <x v="3"/>
    <x v="6"/>
    <n v="2193667997"/>
    <s v="Maria Almenara - San Miguel"/>
    <x v="21"/>
    <s v="29/09/2024"/>
    <s v="18:38"/>
    <n v="112"/>
    <s v="Producto Faltante"/>
    <s v="Artículo faltante"/>
    <s v="NO"/>
    <n v="0"/>
    <n v="16"/>
    <s v="pedí dos porciones de torta de 3 leches y solo llegó 1 porción"/>
    <x v="1"/>
    <x v="0"/>
    <x v="3"/>
  </r>
  <r>
    <x v="3"/>
    <x v="6"/>
    <n v="2193690699"/>
    <s v="Maria Almenara - San Miguel"/>
    <x v="17"/>
    <s v="29/09/2024"/>
    <s v="21:12"/>
    <n v="29.9"/>
    <s v="Producto diferente"/>
    <s v=""/>
    <s v="-"/>
    <n v="31.34"/>
    <n v="0"/>
    <s v="Producto Diferente"/>
    <x v="0"/>
    <x v="0"/>
    <x v="10"/>
  </r>
  <r>
    <x v="3"/>
    <x v="6"/>
    <n v="2191346768"/>
    <s v="Mária Almenara - San Miguel"/>
    <x v="18"/>
    <s v="01/09/2024"/>
    <s v="13:12"/>
    <n v="90"/>
    <s v="Producto diferente"/>
    <s v=""/>
    <s v="-"/>
    <n v="95.49"/>
    <n v="0"/>
    <s v="No me registra inconvenientes con el repartidor Valeria"/>
    <x v="0"/>
    <x v="0"/>
    <x v="11"/>
  </r>
  <r>
    <x v="3"/>
    <x v="6"/>
    <n v="2191390976"/>
    <s v="Mária Almenara - San Miguel"/>
    <x v="111"/>
    <s v="01/09/2024"/>
    <s v="18:49"/>
    <n v="76"/>
    <s v="Producto Faltante"/>
    <s v="Artículo faltante"/>
    <s v="NO"/>
    <n v="0"/>
    <n v="38"/>
    <s v="Solo llegò 1 keke"/>
    <x v="1"/>
    <x v="0"/>
    <x v="7"/>
  </r>
  <r>
    <x v="3"/>
    <x v="6"/>
    <n v="2191551030"/>
    <s v="Mária Almenara - San Miguel"/>
    <x v="20"/>
    <s v="03/09/2024"/>
    <s v="21:51"/>
    <n v="32"/>
    <s v="Mal estado"/>
    <s v=""/>
    <s v="-"/>
    <n v="32"/>
    <n v="0"/>
    <s v="Todo llegó aplastado como si se lo hubieran comido"/>
    <x v="2"/>
    <x v="1"/>
    <x v="3"/>
  </r>
  <r>
    <x v="3"/>
    <x v="6"/>
    <n v="2191564953"/>
    <s v="Mária Almenara - San Miguel"/>
    <x v="11"/>
    <s v="04/09/2024"/>
    <s v="11:17"/>
    <n v="117.8"/>
    <s v="Producto Faltante"/>
    <s v="Artículo faltante"/>
    <s v="NO"/>
    <n v="0"/>
    <n v="44.9"/>
    <s v="llego el pedido incompleto, cuando el motorizado ya se había ido abrí el paquete y no estaba la promoción 4 porciones"/>
    <x v="1"/>
    <x v="3"/>
    <x v="6"/>
  </r>
  <r>
    <x v="3"/>
    <x v="6"/>
    <n v="2191570478"/>
    <s v="Mária Almenara - San Miguel"/>
    <x v="4"/>
    <s v="04/09/2024"/>
    <s v="12:35"/>
    <n v="49"/>
    <s v="Producto Faltante"/>
    <s v="Artículo faltante"/>
    <s v="NO"/>
    <n v="0"/>
    <n v="49"/>
    <s v="I ordered a cake for my girlfriend and the order never arrived at her place of work/office as the driver gave it to someone else or the driver ate it himself. It never arrived at the location"/>
    <x v="1"/>
    <x v="0"/>
    <x v="0"/>
  </r>
  <r>
    <x v="3"/>
    <x v="6"/>
    <n v="2191752535"/>
    <s v="Mária Almenara - San Miguel"/>
    <x v="39"/>
    <s v="06/09/2024"/>
    <s v="19:08"/>
    <n v="99"/>
    <s v="Mal estado"/>
    <s v="Foto o descripción no coinciden"/>
    <s v="-"/>
    <n v="0"/>
    <n v="0"/>
    <s v="Llego todo deforme, derramado e impresentable"/>
    <x v="2"/>
    <x v="1"/>
    <x v="8"/>
  </r>
  <r>
    <x v="3"/>
    <x v="6"/>
    <n v="2191843974"/>
    <s v="Mária Almenara - San Miguel"/>
    <x v="19"/>
    <s v="07/09/2024"/>
    <s v="17:47"/>
    <n v="41"/>
    <s v="Mal estado"/>
    <s v=""/>
    <s v="-"/>
    <n v="32"/>
    <n v="0"/>
    <s v="las dos porciones de torta han llegado destrozadas totalmente. que pésimo producto"/>
    <x v="2"/>
    <x v="1"/>
    <x v="3"/>
  </r>
  <r>
    <x v="3"/>
    <x v="6"/>
    <n v="2191870988"/>
    <s v="Mária Almenara - San Miguel"/>
    <x v="113"/>
    <s v="07/09/2024"/>
    <s v="20:50"/>
    <n v="85.8"/>
    <s v="Mal estado"/>
    <s v="Mal empaquetado"/>
    <s v="-"/>
    <n v="0"/>
    <n v="14"/>
    <s v="derramado"/>
    <x v="2"/>
    <x v="1"/>
    <x v="34"/>
  </r>
  <r>
    <x v="3"/>
    <x v="6"/>
    <n v="2191906863"/>
    <s v="Mária Almenara - San Miguel"/>
    <x v="22"/>
    <s v="08/09/2024"/>
    <s v="11:45"/>
    <n v="49"/>
    <s v="Producto diferente"/>
    <s v="Tamaño o porción incorrecta"/>
    <s v="-"/>
    <n v="0"/>
    <n v="0"/>
    <s v="El tamaño de la torta es muy pequeño! Más de lo habitual, pensaba compartirlo pero así no puedo"/>
    <x v="6"/>
    <x v="5"/>
    <x v="0"/>
  </r>
  <r>
    <x v="3"/>
    <x v="6"/>
    <n v="2191952224"/>
    <s v="Mária Almenara - San Miguel"/>
    <x v="47"/>
    <s v="08/09/2024"/>
    <s v="17:26"/>
    <n v="16"/>
    <s v="Mal estado"/>
    <s v="Sabor quemado, crudo, preparación distinta"/>
    <s v="-"/>
    <n v="0"/>
    <n v="16"/>
    <s v="La galleta se siente seca como si estuviera pasada"/>
    <x v="3"/>
    <x v="2"/>
    <x v="3"/>
  </r>
  <r>
    <x v="3"/>
    <x v="7"/>
    <n v="2191493247"/>
    <s v="Mária Almenara Camacho"/>
    <x v="9"/>
    <s v="03/09/2024"/>
    <s v="09:38"/>
    <n v="78.900000000000006"/>
    <s v="Mal estado"/>
    <s v=""/>
    <s v="-"/>
    <n v="69.09"/>
    <n v="0"/>
    <s v="me falta agregar la foto de como llegaron los alfajores, el producto lo trajo de lado por lo que la torta llego en pésimo estado, de igual forma los alfajores y eran para un regalo"/>
    <x v="2"/>
    <x v="1"/>
    <x v="5"/>
  </r>
  <r>
    <x v="3"/>
    <x v="7"/>
    <n v="2191585204"/>
    <s v="Mária Almenara Camacho"/>
    <x v="28"/>
    <s v="04/09/2024"/>
    <s v="15:39"/>
    <n v="99"/>
    <s v="Mal estado"/>
    <s v="Sabor quemado, crudo, preparación distinta"/>
    <s v="-"/>
    <n v="0"/>
    <n v="73.260000000000005"/>
    <s v="la presentación es totalmente diferente, todo llego derramado"/>
    <x v="2"/>
    <x v="1"/>
    <x v="13"/>
  </r>
  <r>
    <x v="3"/>
    <x v="7"/>
    <n v="2191676300"/>
    <s v="Mária Almenara Camacho"/>
    <x v="39"/>
    <s v="05/09/2024"/>
    <s v="19:42"/>
    <n v="99"/>
    <s v="Mal estado"/>
    <s v=""/>
    <s v="-"/>
    <n v="99"/>
    <n v="0"/>
    <s v="Recibi el pedido todo sellado, pero al momento de abrirlo dentro de mi domicilio, pues el plastico que viene en el perimetro del cheescake se ha movido y se ha derramado todo el liquido de maracuya superior y perjudico el chantilli y la torta se daño"/>
    <x v="2"/>
    <x v="1"/>
    <x v="8"/>
  </r>
  <r>
    <x v="3"/>
    <x v="7"/>
    <n v="2191846007"/>
    <s v="Mária Almenara Camacho"/>
    <x v="32"/>
    <s v="07/09/2024"/>
    <s v="18:09"/>
    <n v="32"/>
    <s v="Mal estado"/>
    <s v=""/>
    <s v="-"/>
    <n v="16"/>
    <n v="0"/>
    <s v="el pedido llego toda una masa, es incomible"/>
    <x v="2"/>
    <x v="1"/>
    <x v="1"/>
  </r>
  <r>
    <x v="3"/>
    <x v="7"/>
    <n v="2191949147"/>
    <s v="Mária Almenara Camacho"/>
    <x v="73"/>
    <s v="08/09/2024"/>
    <s v="16:56"/>
    <n v="99"/>
    <s v="Mal estado"/>
    <s v=""/>
    <s v="-"/>
    <n v="99"/>
    <n v="0"/>
    <s v="El motorizado entrego en mal estado la torta"/>
    <x v="2"/>
    <x v="1"/>
    <x v="2"/>
  </r>
  <r>
    <x v="3"/>
    <x v="7"/>
    <n v="2192093972"/>
    <s v="Mária Almenara Camacho"/>
    <x v="65"/>
    <s v="10/09/2024"/>
    <s v="17:33"/>
    <n v="33"/>
    <s v="Producto diferente"/>
    <s v="Sabor o producto diferente"/>
    <s v="-"/>
    <n v="0"/>
    <n v="18"/>
    <s v="Pedí dos porciones de keke de zanahoria y al parecer me enviaron de limón"/>
    <x v="0"/>
    <x v="0"/>
    <x v="3"/>
  </r>
  <r>
    <x v="3"/>
    <x v="7"/>
    <n v="2192781219"/>
    <s v="Mária Almenara Camacho"/>
    <x v="59"/>
    <s v="19/09/2024"/>
    <s v="13:31"/>
    <n v="49"/>
    <s v="Producto diferente"/>
    <s v="Sabor o producto diferente"/>
    <s v="-"/>
    <n v="0"/>
    <n v="0"/>
    <s v="Estoy muy molesta"/>
    <x v="0"/>
    <x v="0"/>
    <x v="0"/>
  </r>
  <r>
    <x v="3"/>
    <x v="7"/>
    <n v="2192969534"/>
    <s v="Mária Almenara Camacho"/>
    <x v="22"/>
    <s v="21/09/2024"/>
    <s v="16:16"/>
    <n v="49"/>
    <s v="Mal estado"/>
    <s v=""/>
    <s v="-"/>
    <n v="19.600000000000001"/>
    <n v="0"/>
    <s v="the cheesecake melted"/>
    <x v="3"/>
    <x v="2"/>
    <x v="0"/>
  </r>
  <r>
    <x v="3"/>
    <x v="7"/>
    <n v="2192985781"/>
    <s v="Mária Almenara Camacho"/>
    <x v="32"/>
    <s v="21/09/2024"/>
    <s v="18:44"/>
    <n v="32"/>
    <s v="Mal estado"/>
    <s v=""/>
    <s v="-"/>
    <n v="0"/>
    <n v="0"/>
    <s v="El pedido llegó mal"/>
    <x v="2"/>
    <x v="1"/>
    <x v="1"/>
  </r>
  <r>
    <x v="3"/>
    <x v="7"/>
    <n v="2193047736"/>
    <s v="Mária Almenara Camacho"/>
    <x v="149"/>
    <s v="22/09/2024"/>
    <s v="12:09"/>
    <n v="25"/>
    <s v="Producto diferente"/>
    <s v="Foto o descripción no coinciden"/>
    <s v="-"/>
    <n v="0"/>
    <n v="25"/>
    <s v="Pedí fusili y enviaron spaghetti"/>
    <x v="0"/>
    <x v="0"/>
    <x v="47"/>
  </r>
  <r>
    <x v="3"/>
    <x v="7"/>
    <n v="2193297824"/>
    <s v="Mária Almenara Camacho"/>
    <x v="50"/>
    <s v="25/09/2024"/>
    <s v="15:20"/>
    <n v="48"/>
    <s v="Mal estado"/>
    <s v=""/>
    <s v="-"/>
    <n v="6.4"/>
    <n v="0"/>
    <s v="La torta llegó en mal estado y helado!"/>
    <x v="2"/>
    <x v="1"/>
    <x v="3"/>
  </r>
  <r>
    <x v="3"/>
    <x v="8"/>
    <n v="2191409555"/>
    <s v="Mária Almenara Precursores"/>
    <x v="6"/>
    <s v="01/09/2024"/>
    <s v="20:50"/>
    <n v="16"/>
    <s v="Mal estado"/>
    <s v=""/>
    <s v="-"/>
    <n v="16"/>
    <n v="0"/>
    <s v="el cheescake vino destruido"/>
    <x v="2"/>
    <x v="1"/>
    <x v="3"/>
  </r>
  <r>
    <x v="3"/>
    <x v="8"/>
    <n v="2192755725"/>
    <s v="Mária Almenara Precursores"/>
    <x v="1"/>
    <s v="18/09/2024"/>
    <s v="21:56"/>
    <n v="52"/>
    <s v="Producto diferente"/>
    <s v=""/>
    <s v="-"/>
    <n v="54.79"/>
    <n v="0"/>
    <s v=""/>
    <x v="0"/>
    <x v="0"/>
    <x v="1"/>
  </r>
  <r>
    <x v="3"/>
    <x v="8"/>
    <n v="2192838130"/>
    <s v="Mária Almenara Precursores"/>
    <x v="60"/>
    <s v="20/09/2024"/>
    <s v="09:40"/>
    <n v="9"/>
    <s v="Mal estado"/>
    <s v=""/>
    <s v="-"/>
    <n v="4.5"/>
    <n v="0"/>
    <s v="El alfajor llegó destrozado con el manjar derramado"/>
    <x v="3"/>
    <x v="2"/>
    <x v="5"/>
  </r>
  <r>
    <x v="3"/>
    <x v="8"/>
    <n v="2192964485"/>
    <s v="Mária Almenara Precursores."/>
    <x v="1"/>
    <s v="21/09/2024"/>
    <s v="15:27"/>
    <n v="52"/>
    <s v="Mal estado"/>
    <s v=""/>
    <s v="-"/>
    <n v="26"/>
    <n v="0"/>
    <s v="llegó todo el producto aplastado"/>
    <x v="2"/>
    <x v="1"/>
    <x v="1"/>
  </r>
  <r>
    <x v="3"/>
    <x v="8"/>
    <n v="2192967103"/>
    <s v="Mária Almenara Precursores."/>
    <x v="126"/>
    <s v="21/09/2024"/>
    <s v="15:52"/>
    <n v="32"/>
    <s v="Producto diferente"/>
    <s v="Foto o descripción no coinciden"/>
    <s v="-"/>
    <n v="0"/>
    <n v="16"/>
    <s v="El postre llegó desparramado"/>
    <x v="2"/>
    <x v="1"/>
    <x v="3"/>
  </r>
  <r>
    <x v="3"/>
    <x v="8"/>
    <n v="2192989140"/>
    <s v="Mária Almenara Precursores."/>
    <x v="126"/>
    <s v="21/09/2024"/>
    <s v="19:06"/>
    <n v="25"/>
    <s v="Mal estado"/>
    <s v=""/>
    <s v="-"/>
    <n v="12.5"/>
    <n v="0"/>
    <s v="El alfajor llegó rotó, destrozado. El Merengado se derramó fuera del empaque"/>
    <x v="2"/>
    <x v="1"/>
    <x v="3"/>
  </r>
  <r>
    <x v="3"/>
    <x v="8"/>
    <n v="2193225110"/>
    <s v="Mária Almenara Precursores."/>
    <x v="59"/>
    <s v="24/09/2024"/>
    <s v="13:49"/>
    <n v="139"/>
    <s v="Producto Faltante"/>
    <s v="Artículo faltante"/>
    <s v="NO"/>
    <n v="0"/>
    <n v="41.65"/>
    <s v="llego el strudel de manzana pero no llego la mini redbelvet"/>
    <x v="1"/>
    <x v="0"/>
    <x v="0"/>
  </r>
  <r>
    <x v="3"/>
    <x v="8"/>
    <n v="2193375418"/>
    <s v="Mária Almenara Precursores."/>
    <x v="6"/>
    <s v="26/09/2024"/>
    <s v="16:58"/>
    <n v="45"/>
    <s v="Mal estado"/>
    <s v="Sabor quemado, crudo, preparación distinta"/>
    <s v="-"/>
    <n v="0"/>
    <n v="16"/>
    <s v="Es la primera vez que un producto de María almenara está tan feo, se supone que es cheesecake de maracuya y a lo último que sabe es maracuya. Está muy feo, no tiene sabor, muy decepcionada"/>
    <x v="3"/>
    <x v="2"/>
    <x v="3"/>
  </r>
  <r>
    <x v="3"/>
    <x v="8"/>
    <n v="2193381642"/>
    <s v="Mária Almenara Precursores."/>
    <x v="69"/>
    <s v="26/09/2024"/>
    <s v="18:17"/>
    <n v="49"/>
    <s v="Mal estado"/>
    <s v=""/>
    <s v="-"/>
    <n v="24.5"/>
    <n v="0"/>
    <s v="La torta estaba toda derretida…"/>
    <x v="2"/>
    <x v="1"/>
    <x v="0"/>
  </r>
  <r>
    <x v="3"/>
    <x v="8"/>
    <n v="2193660449"/>
    <s v="Mária Almenara Precursores."/>
    <x v="3"/>
    <s v="29/09/2024"/>
    <s v="17:37"/>
    <n v="32"/>
    <s v="Mal estado"/>
    <s v="Sabor quemado, crudo, preparación distinta"/>
    <s v="-"/>
    <n v="0"/>
    <n v="32"/>
    <s v="hola me permitió enviar una foto me falto la del otro postre, el sabor de la torta no esta agradable y la torta está dura lo que quiere decir que no está fresca, realmente no es la experiencia que debería recibir, más siendo un usuario pro"/>
    <x v="3"/>
    <x v="2"/>
    <x v="3"/>
  </r>
  <r>
    <x v="3"/>
    <x v="9"/>
    <n v="2193283028"/>
    <s v="Mária Almenara - Independencia "/>
    <x v="25"/>
    <s v="25/09/2024"/>
    <s v="12:18"/>
    <n v="16"/>
    <s v="Producto diferente"/>
    <s v="Sabor o producto diferente"/>
    <s v="-"/>
    <n v="0"/>
    <n v="16"/>
    <s v="Pedí un Pie de Limón y enviaron una 3 leches"/>
    <x v="0"/>
    <x v="0"/>
    <x v="3"/>
  </r>
  <r>
    <x v="3"/>
    <x v="9"/>
    <n v="2193287778"/>
    <s v="Mária Almenara - Independencia "/>
    <x v="46"/>
    <s v="25/09/2024"/>
    <s v="13:07"/>
    <n v="99"/>
    <s v="Producto diferente"/>
    <s v="Sabor o producto diferente"/>
    <s v="-"/>
    <n v="5.19"/>
    <n v="99"/>
    <s v="Llegó el Rappi con un producto que no es y se lo devolví. El señor me dijo que iba a regresar a la tienda para cambiar el producto, pero en la app me sale que ya me entregaron el pedido y no es así"/>
    <x v="0"/>
    <x v="0"/>
    <x v="13"/>
  </r>
  <r>
    <x v="3"/>
    <x v="9"/>
    <n v="2193661119"/>
    <s v="Mária Almenara - Independencia "/>
    <x v="72"/>
    <s v="29/09/2024"/>
    <s v="17:43"/>
    <n v="81"/>
    <s v="Mal estado"/>
    <s v=""/>
    <s v="-"/>
    <n v="24.5"/>
    <n v="0"/>
    <s v="Toda destruida y derramada"/>
    <x v="2"/>
    <x v="1"/>
    <x v="0"/>
  </r>
  <r>
    <x v="3"/>
    <x v="9"/>
    <n v="2191370836"/>
    <s v="Maria Almenara MegaPlaza independencia "/>
    <x v="14"/>
    <s v="01/09/2024"/>
    <s v="15:52"/>
    <n v="99"/>
    <s v="Mal estado"/>
    <s v=""/>
    <s v="-"/>
    <n v="99"/>
    <n v="0"/>
    <s v="El repartidor llegó y primera vez que un repartidor me dice, puede usted sacarlo ? Y me pareció raro , apenas subí lo abrí y estaba todo movido y derramado . Así no me sirve para cantar happy birthday, no tienen cuidado al trasladar las cosas."/>
    <x v="2"/>
    <x v="1"/>
    <x v="8"/>
  </r>
  <r>
    <x v="3"/>
    <x v="9"/>
    <n v="2191523496"/>
    <s v="Maria Almenara MegaPlaza independencia "/>
    <x v="57"/>
    <s v="03/09/2024"/>
    <s v="17:15"/>
    <n v="16"/>
    <s v="Producto diferente"/>
    <s v="Tamaño o porción incorrecta"/>
    <s v="-"/>
    <n v="0"/>
    <n v="16"/>
    <s v="Suelo pedir siempre y el tamaño de la porción es mas grande de la que me mandaron hoy"/>
    <x v="3"/>
    <x v="0"/>
    <x v="3"/>
  </r>
  <r>
    <x v="3"/>
    <x v="9"/>
    <n v="2191842447"/>
    <s v="Maria Almenara MegaPlaza independencia "/>
    <x v="1"/>
    <s v="07/09/2024"/>
    <s v="17:31"/>
    <n v="104"/>
    <s v="Mal estado"/>
    <s v=""/>
    <s v="-"/>
    <n v="0"/>
    <n v="0"/>
    <s v="Demoraron mas de dos horas en entregar el pedido y todo vino revuelto y feo, y esto es un regalo"/>
    <x v="2"/>
    <x v="1"/>
    <x v="1"/>
  </r>
  <r>
    <x v="3"/>
    <x v="9"/>
    <n v="2191849850"/>
    <s v="Maria Almenara MegaPlaza independencia "/>
    <x v="14"/>
    <s v="07/09/2024"/>
    <s v="18:41"/>
    <n v="99"/>
    <s v="Mal estado"/>
    <s v=""/>
    <s v="-"/>
    <n v="74.25"/>
    <n v="0"/>
    <s v="Me llegó la torta en pésimo estado. Es un regalo y no puede ser posible que llegue así"/>
    <x v="2"/>
    <x v="1"/>
    <x v="8"/>
  </r>
  <r>
    <x v="3"/>
    <x v="9"/>
    <n v="2191863234"/>
    <s v="Maria Almenara MegaPlaza independencia "/>
    <x v="6"/>
    <s v="07/09/2024"/>
    <s v="20:06"/>
    <n v="48"/>
    <s v="Producto Faltante"/>
    <s v="Artículo faltante"/>
    <s v="NO"/>
    <n v="0"/>
    <n v="32"/>
    <s v="No llegaron dos porciones"/>
    <x v="1"/>
    <x v="0"/>
    <x v="3"/>
  </r>
  <r>
    <x v="3"/>
    <x v="9"/>
    <n v="2191865054"/>
    <s v="Maria Almenara MegaPlaza independencia "/>
    <x v="6"/>
    <s v="07/09/2024"/>
    <s v="20:16"/>
    <n v="24"/>
    <s v="Mal estado"/>
    <s v=""/>
    <s v="-"/>
    <n v="16"/>
    <n v="0"/>
    <s v="el cheesecake ha llegado partido, derramado, aplastado, quiero otro, era lo único que tenía para comer, ahora moriré de hambre por su culpa"/>
    <x v="2"/>
    <x v="1"/>
    <x v="3"/>
  </r>
  <r>
    <x v="3"/>
    <x v="9"/>
    <n v="2191943961"/>
    <s v="Maria Almenara MegaPlaza independencia "/>
    <x v="106"/>
    <s v="08/09/2024"/>
    <s v="16:05"/>
    <n v="99"/>
    <s v="Mal estado"/>
    <s v=""/>
    <s v="-"/>
    <n v="0"/>
    <n v="0"/>
    <s v="La torta llegó destrozada"/>
    <x v="2"/>
    <x v="1"/>
    <x v="13"/>
  </r>
  <r>
    <x v="3"/>
    <x v="9"/>
    <n v="2192030052"/>
    <s v="Maria Almenara MegaPlaza independencia "/>
    <x v="3"/>
    <s v="09/09/2024"/>
    <s v="17:53"/>
    <n v="32"/>
    <s v="Producto Faltante"/>
    <s v=""/>
    <s v="-"/>
    <n v="0"/>
    <n v="0"/>
    <s v="El pedido tardo más de lo esperado en entregarse y al dármelo en el interior de laBolsa estaba roto y no había el pedido o sea qué clase de burla es"/>
    <x v="1"/>
    <x v="0"/>
    <x v="3"/>
  </r>
  <r>
    <x v="3"/>
    <x v="9"/>
    <n v="2192219433"/>
    <s v="Maria Almenara MegaPlaza independencia "/>
    <x v="19"/>
    <s v="12/09/2024"/>
    <s v="14:25"/>
    <n v="16"/>
    <s v="Mal estado"/>
    <s v="Sabor quemado, crudo, preparación distinta"/>
    <s v="-"/>
    <n v="0"/>
    <n v="16"/>
    <s v="El producto llego en mal olor, nunca tuve inconveniente con el establecimiento, así que quiero creer que el transportador del delivery tenia un olor a pescado, lo cual penetro en el producto teniendo un olor y sabor desagradable sobre ello"/>
    <x v="4"/>
    <x v="5"/>
    <x v="3"/>
  </r>
  <r>
    <x v="3"/>
    <x v="9"/>
    <n v="2192243878"/>
    <s v="Maria Almenara MegaPlaza independencia "/>
    <x v="39"/>
    <s v="12/09/2024"/>
    <s v="19:32"/>
    <n v="99"/>
    <s v="Mal estado"/>
    <s v=""/>
    <s v="-"/>
    <n v="99"/>
    <n v="0"/>
    <s v="Esto esta feo cmo voy a recibir asi"/>
    <x v="2"/>
    <x v="1"/>
    <x v="8"/>
  </r>
  <r>
    <x v="3"/>
    <x v="9"/>
    <n v="2192299825"/>
    <s v="Maria Almenara MegaPlaza independencia "/>
    <x v="91"/>
    <s v="13/09/2024"/>
    <s v="15:52"/>
    <n v="111.9"/>
    <s v="Mal estado"/>
    <s v="Sabor quemado, crudo, preparación distinta"/>
    <s v="-"/>
    <n v="0"/>
    <n v="111.9"/>
    <s v="Los productos están en mal estado, parece que los pusieron en otra temperatura y estab ácidos"/>
    <x v="2"/>
    <x v="1"/>
    <x v="21"/>
  </r>
  <r>
    <x v="3"/>
    <x v="9"/>
    <n v="2192302548"/>
    <s v="Maria Almenara MegaPlaza independencia "/>
    <x v="7"/>
    <s v="13/09/2024"/>
    <s v="16:29"/>
    <n v="16"/>
    <s v="Mal estado"/>
    <s v="Mal empaquetado"/>
    <s v="-"/>
    <n v="0"/>
    <n v="8"/>
    <s v="Pedí una porción de torta tres leches de chocolate y tenía un pelo, siempre como postres en Maria almenara  y es primera vez que me pasa"/>
    <x v="3"/>
    <x v="2"/>
    <x v="3"/>
  </r>
  <r>
    <x v="3"/>
    <x v="9"/>
    <n v="2192316411"/>
    <s v="Maria Almenara MegaPlaza independencia "/>
    <x v="6"/>
    <s v="13/09/2024"/>
    <s v="19:04"/>
    <n v="31"/>
    <s v="Producto Faltante"/>
    <s v="Artículo faltante"/>
    <s v="NO"/>
    <n v="0"/>
    <n v="31"/>
    <s v="Las tortas no llegaron"/>
    <x v="1"/>
    <x v="0"/>
    <x v="3"/>
  </r>
  <r>
    <x v="3"/>
    <x v="9"/>
    <n v="2192411968"/>
    <s v="Maria Almenara MegaPlaza independencia "/>
    <x v="19"/>
    <s v="14/09/2024"/>
    <s v="18:52"/>
    <n v="135.9"/>
    <s v="Producto Faltante"/>
    <s v="Artículo faltante"/>
    <s v="NO"/>
    <n v="0"/>
    <n v="42"/>
    <s v="No llego 2 porciones de torta de chocolate y la empanada de carne ."/>
    <x v="1"/>
    <x v="0"/>
    <x v="3"/>
  </r>
  <r>
    <x v="3"/>
    <x v="9"/>
    <n v="2192424783"/>
    <s v="Maria Almenara MegaPlaza independencia "/>
    <x v="20"/>
    <s v="14/09/2024"/>
    <s v="20:08"/>
    <n v="131"/>
    <s v="Producto Faltante"/>
    <s v=""/>
    <s v="-"/>
    <n v="16"/>
    <n v="0"/>
    <s v="Se entregó una caja de torta y una bolsa de postre, dentro de este sólo había un postre y no dos que fue el pedido"/>
    <x v="1"/>
    <x v="0"/>
    <x v="3"/>
  </r>
  <r>
    <x v="3"/>
    <x v="9"/>
    <n v="2192509931"/>
    <s v="Maria Almenara MegaPlaza independencia "/>
    <x v="2"/>
    <s v="15/09/2024"/>
    <s v="16:32"/>
    <n v="99"/>
    <s v="Mal estado"/>
    <s v=""/>
    <s v="-"/>
    <n v="25.64"/>
    <n v="122.76"/>
    <s v="mi pedido está destrozado y no puedo recibir está torta"/>
    <x v="2"/>
    <x v="1"/>
    <x v="2"/>
  </r>
  <r>
    <x v="3"/>
    <x v="9"/>
    <n v="2192510625"/>
    <s v="Maria Almenara MegaPlaza independencia "/>
    <x v="150"/>
    <s v="15/09/2024"/>
    <s v="16:38"/>
    <n v="59"/>
    <s v="Mal estado"/>
    <s v="Sabor quemado, crudo, preparación distinta"/>
    <s v="-"/>
    <n v="0"/>
    <n v="59"/>
    <s v="llegó con sabor muy dulce y aguado queja reclamo indecopi"/>
    <x v="6"/>
    <x v="11"/>
    <x v="12"/>
  </r>
  <r>
    <x v="3"/>
    <x v="9"/>
    <n v="2192519792"/>
    <s v="Maria Almenara MegaPlaza independencia "/>
    <x v="11"/>
    <s v="15/09/2024"/>
    <s v="18:03"/>
    <n v="44.9"/>
    <s v="Mal estado"/>
    <s v="Mal empaquetado"/>
    <s v="-"/>
    <n v="0"/>
    <n v="40.4"/>
    <s v="Sin box, en cualquiera bolsa, y dos porciones sin cartón de seguridad"/>
    <x v="3"/>
    <x v="3"/>
    <x v="6"/>
  </r>
  <r>
    <x v="3"/>
    <x v="9"/>
    <n v="2192596511"/>
    <s v="Maria Almenara MegaPlaza independencia "/>
    <x v="32"/>
    <s v="16/09/2024"/>
    <s v="17:59"/>
    <n v="32"/>
    <s v="Producto diferente"/>
    <s v="Foto o descripción no coinciden"/>
    <s v="-"/>
    <n v="0"/>
    <n v="32"/>
    <s v="No llegó la tarjeta de regalo :("/>
    <x v="4"/>
    <x v="5"/>
    <x v="1"/>
  </r>
  <r>
    <x v="3"/>
    <x v="9"/>
    <n v="2192664624"/>
    <s v="Maria Almenara MegaPlaza independencia "/>
    <x v="146"/>
    <s v="17/09/2024"/>
    <s v="18:30"/>
    <n v="100"/>
    <s v="Producto Faltante"/>
    <s v="Artículo faltante"/>
    <s v="NO"/>
    <n v="0"/>
    <n v="90"/>
    <s v="Compre 10 empanadas y solo me llego 1 empanada, faltan 9. A mi parecer se ha equivocado la tienda , pues la bolsa está sellada"/>
    <x v="1"/>
    <x v="0"/>
    <x v="14"/>
  </r>
  <r>
    <x v="3"/>
    <x v="9"/>
    <n v="2192736939"/>
    <s v="Maria Almenara MegaPlaza independencia "/>
    <x v="52"/>
    <s v="18/09/2024"/>
    <s v="19:12"/>
    <n v="32"/>
    <s v="Producto diferente"/>
    <s v=""/>
    <s v="-"/>
    <n v="36.39"/>
    <n v="0"/>
    <s v="Producto Diferente"/>
    <x v="0"/>
    <x v="0"/>
    <x v="3"/>
  </r>
  <r>
    <x v="3"/>
    <x v="9"/>
    <n v="2192798890"/>
    <s v="Maria Almenara MegaPlaza independencia "/>
    <x v="1"/>
    <s v="19/09/2024"/>
    <s v="17:40"/>
    <n v="52"/>
    <s v="Mal estado"/>
    <s v="Foto o descripción no coinciden"/>
    <s v="-"/>
    <n v="0"/>
    <n v="52"/>
    <s v="Los postres llegaron aplastado uno de otro"/>
    <x v="2"/>
    <x v="1"/>
    <x v="1"/>
  </r>
  <r>
    <x v="3"/>
    <x v="9"/>
    <n v="2192809846"/>
    <s v="Maria Almenara MegaPlaza independencia "/>
    <x v="20"/>
    <s v="19/09/2024"/>
    <s v="19:30"/>
    <n v="16"/>
    <s v="Mal estado"/>
    <s v=""/>
    <s v="-"/>
    <n v="8"/>
    <n v="0"/>
    <s v="Me llego la bolsa toda arrugada y aplastada al abrirlo está todo movido y chorreada toda la crema no da ganas de comer que feo"/>
    <x v="2"/>
    <x v="1"/>
    <x v="3"/>
  </r>
  <r>
    <x v="3"/>
    <x v="10"/>
    <n v="2191908926"/>
    <s v="Mária Almenara - Chorrillos"/>
    <x v="58"/>
    <s v="08/09/2024"/>
    <s v="12:08"/>
    <n v="9"/>
    <s v="Mal estado"/>
    <s v="Mal empaquetado"/>
    <s v="-"/>
    <n v="0"/>
    <n v="0"/>
    <s v="esta desparramado el chocolate y el embalse donde vino el browni no lo habían cerrado bien"/>
    <x v="2"/>
    <x v="1"/>
    <x v="22"/>
  </r>
  <r>
    <x v="3"/>
    <x v="10"/>
    <n v="2192151850"/>
    <s v="Mária Almenara - Chorrillos"/>
    <x v="2"/>
    <s v="11/09/2024"/>
    <s v="14:58"/>
    <n v="99"/>
    <s v="Mal estado"/>
    <s v=""/>
    <s v="-"/>
    <n v="99"/>
    <n v="0"/>
    <s v="la torta llegó aplastada de un lado."/>
    <x v="2"/>
    <x v="1"/>
    <x v="2"/>
  </r>
  <r>
    <x v="3"/>
    <x v="10"/>
    <n v="2192394973"/>
    <s v="Mária Almenara - Chorrillos"/>
    <x v="9"/>
    <s v="14/09/2024"/>
    <s v="15:59"/>
    <n v="78.900000000000006"/>
    <s v="Producto diferente"/>
    <s v=""/>
    <s v="-"/>
    <n v="85.29"/>
    <n v="0"/>
    <s v="Producto Diferente"/>
    <x v="0"/>
    <x v="0"/>
    <x v="5"/>
  </r>
  <r>
    <x v="3"/>
    <x v="10"/>
    <n v="2192511291"/>
    <s v="Mária Almenara - Chorrillos"/>
    <x v="7"/>
    <s v="15/09/2024"/>
    <s v="16:45"/>
    <n v="32"/>
    <s v="Producto diferente"/>
    <s v="Sabor o producto diferente"/>
    <s v="-"/>
    <n v="0"/>
    <n v="16"/>
    <s v="Pedí una torta de 3 leches de CHOCOLATE y me ha llegado una torta 3 leches clásica"/>
    <x v="0"/>
    <x v="0"/>
    <x v="3"/>
  </r>
  <r>
    <x v="3"/>
    <x v="11"/>
    <n v="2191653364"/>
    <s v="Mária Almenara - Pueblo Libre   "/>
    <x v="27"/>
    <s v="05/09/2024"/>
    <s v="15:11"/>
    <n v="149.9"/>
    <s v="Producto Faltante"/>
    <s v=""/>
    <s v="-"/>
    <n v="79.900000000000006"/>
    <n v="0"/>
    <s v="El combo de 4 porciones no llegó y 1 keke de limón le dije al repartidor q me faltaba y me dijo q era falla de la tienda"/>
    <x v="1"/>
    <x v="3"/>
    <x v="21"/>
  </r>
  <r>
    <x v="3"/>
    <x v="11"/>
    <n v="2192020028"/>
    <s v="Mária Almenara - Pueblo Libre   "/>
    <x v="52"/>
    <s v="09/09/2024"/>
    <s v="15:08"/>
    <n v="16"/>
    <s v="Mal estado"/>
    <s v=""/>
    <s v="-"/>
    <n v="0"/>
    <n v="0"/>
    <s v="parece que le han metido el dedo a mi postre"/>
    <x v="6"/>
    <x v="11"/>
    <x v="3"/>
  </r>
  <r>
    <x v="3"/>
    <x v="11"/>
    <n v="2192033730"/>
    <s v="Mária Almenara - Pueblo Libre   "/>
    <x v="50"/>
    <s v="09/09/2024"/>
    <s v="18:41"/>
    <n v="16"/>
    <s v="Mal estado"/>
    <s v=""/>
    <s v="-"/>
    <n v="0"/>
    <n v="0"/>
    <s v="La caja llegó toda chancada y por ende la torta. Incómoda experiencia"/>
    <x v="2"/>
    <x v="1"/>
    <x v="3"/>
  </r>
  <r>
    <x v="3"/>
    <x v="11"/>
    <n v="2192229836"/>
    <s v="Mária Almenara - Pueblo Libre   "/>
    <x v="20"/>
    <s v="12/09/2024"/>
    <s v="16:56"/>
    <n v="16"/>
    <s v="Mal estado"/>
    <s v=""/>
    <s v="-"/>
    <n v="16"/>
    <n v="0"/>
    <s v="la torta llegó aplastada"/>
    <x v="2"/>
    <x v="1"/>
    <x v="3"/>
  </r>
  <r>
    <x v="3"/>
    <x v="11"/>
    <n v="2192295082"/>
    <s v="Mária Almenara - Pueblo Libre   "/>
    <x v="71"/>
    <s v="13/09/2024"/>
    <s v="14:50"/>
    <n v="49"/>
    <s v="Producto diferente"/>
    <s v="Tamaño o porción incorrecta"/>
    <s v="-"/>
    <n v="0"/>
    <n v="49"/>
    <s v="Quisiera cambiar la torta al tamaño grande"/>
    <x v="6"/>
    <x v="5"/>
    <x v="0"/>
  </r>
  <r>
    <x v="3"/>
    <x v="11"/>
    <n v="2192309954"/>
    <s v="Mária Almenara - Pueblo Libre   "/>
    <x v="73"/>
    <s v="13/09/2024"/>
    <s v="18:05"/>
    <n v="128.9"/>
    <s v="Mal estado"/>
    <s v=""/>
    <s v="-"/>
    <n v="49.5"/>
    <n v="0"/>
    <s v="La torta llegó derretida y aplastada"/>
    <x v="2"/>
    <x v="1"/>
    <x v="2"/>
  </r>
  <r>
    <x v="3"/>
    <x v="11"/>
    <n v="2192513588"/>
    <s v="Mária Almenara - Pueblo Libre   "/>
    <x v="0"/>
    <s v="15/09/2024"/>
    <s v="17:06"/>
    <n v="49"/>
    <s v="Mal estado"/>
    <s v="Sabor quemado, crudo, preparación distinta"/>
    <s v="-"/>
    <n v="0"/>
    <n v="24.5"/>
    <s v="la masa es mojada y cruda no era lo que esperada, una decepción estaba con toda mi familia esperando el momento de disfrutar"/>
    <x v="3"/>
    <x v="2"/>
    <x v="0"/>
  </r>
  <r>
    <x v="3"/>
    <x v="11"/>
    <n v="2192578680"/>
    <s v="Mária Almenara - Pueblo Libre   "/>
    <x v="40"/>
    <s v="16/09/2024"/>
    <s v="13:32"/>
    <n v="120"/>
    <s v="Producto Faltante"/>
    <s v="Artículo faltante"/>
    <s v="NO"/>
    <n v="0"/>
    <n v="61"/>
    <s v="Hice el pedido de 2 cajas de alfajores de 42 unidades por 60 soles cada una. He recibido una caja sellada"/>
    <x v="1"/>
    <x v="0"/>
    <x v="5"/>
  </r>
  <r>
    <x v="3"/>
    <x v="11"/>
    <n v="2192651136"/>
    <s v="Mária Almenara - Pueblo Libre   "/>
    <x v="28"/>
    <s v="17/09/2024"/>
    <s v="15:04"/>
    <n v="99"/>
    <s v="Mal estado"/>
    <s v="Sabor quemado, crudo, preparación distinta"/>
    <s v="-"/>
    <n v="0"/>
    <n v="99"/>
    <s v="La torta en su contenido tenía un pedazo de plástico"/>
    <x v="3"/>
    <x v="2"/>
    <x v="13"/>
  </r>
  <r>
    <x v="3"/>
    <x v="11"/>
    <n v="2192654975"/>
    <s v="Mária Almenara - Pueblo Libre   "/>
    <x v="4"/>
    <s v="17/09/2024"/>
    <s v="16:07"/>
    <n v="49"/>
    <s v="Producto diferente"/>
    <s v=""/>
    <s v="-"/>
    <n v="51.79"/>
    <n v="0"/>
    <s v="Producto Diferente"/>
    <x v="0"/>
    <x v="0"/>
    <x v="0"/>
  </r>
  <r>
    <x v="3"/>
    <x v="11"/>
    <n v="2192657559"/>
    <s v="Mária Almenara - Pueblo Libre   "/>
    <x v="40"/>
    <s v="17/09/2024"/>
    <s v="16:49"/>
    <n v="60"/>
    <s v="Mal estado"/>
    <s v=""/>
    <s v="-"/>
    <n v="30"/>
    <n v="0"/>
    <s v="Los alfajores llegaron todos aplastados y movidos , como un revolcado ."/>
    <x v="2"/>
    <x v="1"/>
    <x v="5"/>
  </r>
  <r>
    <x v="3"/>
    <x v="11"/>
    <n v="2192719244"/>
    <s v="Mária Almenara - Pueblo Libre   "/>
    <x v="73"/>
    <s v="18/09/2024"/>
    <s v="15:14"/>
    <n v="99"/>
    <s v="Mal estado"/>
    <s v=""/>
    <s v="-"/>
    <n v="49.5"/>
    <n v="0"/>
    <s v="la torta llego aplastada e incompleta"/>
    <x v="2"/>
    <x v="1"/>
    <x v="2"/>
  </r>
  <r>
    <x v="3"/>
    <x v="11"/>
    <n v="2192722989"/>
    <s v="Mária Almenara - Pueblo Libre   "/>
    <x v="74"/>
    <s v="18/09/2024"/>
    <s v="16:12"/>
    <n v="49"/>
    <s v="Mal estado"/>
    <s v="Sabor quemado, crudo, preparación distinta"/>
    <s v="-"/>
    <n v="0"/>
    <n v="49"/>
    <s v=""/>
    <x v="3"/>
    <x v="2"/>
    <x v="0"/>
  </r>
  <r>
    <x v="3"/>
    <x v="11"/>
    <n v="2193482007"/>
    <s v="Mária Almenara - Pueblo Libre   "/>
    <x v="0"/>
    <s v="27/09/2024"/>
    <s v="20:48"/>
    <n v="49"/>
    <s v="Mal estado"/>
    <s v=""/>
    <s v="-"/>
    <n v="16.5"/>
    <n v="35.5"/>
    <s v="Abrí la caja y la torta estaba rota en mal estado"/>
    <x v="3"/>
    <x v="2"/>
    <x v="0"/>
  </r>
  <r>
    <x v="3"/>
    <x v="11"/>
    <n v="2193657546"/>
    <s v="Mária Almenara - Pueblo Libre   "/>
    <x v="1"/>
    <s v="29/09/2024"/>
    <s v="17:07"/>
    <n v="52"/>
    <s v="Mal estado"/>
    <s v=""/>
    <s v="-"/>
    <n v="31.2"/>
    <n v="0"/>
    <s v="el problema obviamente a sido del transporte no han tenido cuidado, cuando pido con el delivery de la misma tienda viene perfecto alfajores y crocantes rotos,pésimo y estaba exacto para mis invitados"/>
    <x v="2"/>
    <x v="1"/>
    <x v="1"/>
  </r>
  <r>
    <x v="3"/>
    <x v="12"/>
    <n v="2191505700"/>
    <s v="Mária Almenara - Bolichera "/>
    <x v="44"/>
    <s v="03/09/2024"/>
    <s v="13:06"/>
    <n v="95"/>
    <s v="Mal estado"/>
    <s v="Artículo faltante"/>
    <s v="NO"/>
    <n v="47.5"/>
    <n v="0"/>
    <s v="estaba destruido el pie"/>
    <x v="2"/>
    <x v="1"/>
    <x v="13"/>
  </r>
  <r>
    <x v="3"/>
    <x v="12"/>
    <n v="2191874829"/>
    <s v="Mária Almenara - Bolichera "/>
    <x v="11"/>
    <s v="07/09/2024"/>
    <s v="21:13"/>
    <n v="44.9"/>
    <s v="Producto Faltante"/>
    <s v="Artículo faltante"/>
    <s v="NO"/>
    <n v="0"/>
    <n v="0"/>
    <s v="los postres no estaban"/>
    <x v="1"/>
    <x v="3"/>
    <x v="48"/>
  </r>
  <r>
    <x v="3"/>
    <x v="12"/>
    <n v="2191943916"/>
    <s v="Mária Almenara - Bolichera "/>
    <x v="39"/>
    <s v="08/09/2024"/>
    <s v="16:05"/>
    <n v="99"/>
    <s v="Producto diferente"/>
    <s v="Tamaño o porción incorrecta"/>
    <s v="-"/>
    <n v="99"/>
    <n v="0"/>
    <s v="Es pequeña cuando pedi grande"/>
    <x v="0"/>
    <x v="0"/>
    <x v="8"/>
  </r>
  <r>
    <x v="3"/>
    <x v="12"/>
    <n v="2192221075"/>
    <s v="Mária Almenara - Bolichera "/>
    <x v="20"/>
    <s v="12/09/2024"/>
    <s v="14:47"/>
    <n v="16"/>
    <s v="Mal estado"/>
    <s v=""/>
    <s v="-"/>
    <n v="16"/>
    <n v="0"/>
    <s v="Vino aplastado chorreando y la base de galleta sabe agria"/>
    <x v="2"/>
    <x v="1"/>
    <x v="3"/>
  </r>
  <r>
    <x v="3"/>
    <x v="12"/>
    <n v="2192306165"/>
    <s v="Mária Almenara - Bolichera "/>
    <x v="47"/>
    <s v="13/09/2024"/>
    <s v="17:18"/>
    <n v="61.9"/>
    <s v="Mal estado"/>
    <s v=""/>
    <s v="-"/>
    <n v="0"/>
    <n v="0"/>
    <s v="La torta llego rota y combinada"/>
    <x v="2"/>
    <x v="1"/>
    <x v="3"/>
  </r>
  <r>
    <x v="3"/>
    <x v="12"/>
    <n v="2192310998"/>
    <s v="Mária Almenara - Bolichera "/>
    <x v="1"/>
    <s v="13/09/2024"/>
    <s v="18:17"/>
    <n v="61"/>
    <s v="Producto Faltante"/>
    <s v="Artículo faltante"/>
    <s v="NO"/>
    <n v="0"/>
    <n v="0"/>
    <s v="No llego el box que es elproducto principal"/>
    <x v="1"/>
    <x v="0"/>
    <x v="1"/>
  </r>
  <r>
    <x v="3"/>
    <x v="12"/>
    <n v="2192433210"/>
    <s v="Mária Almenara - Bolichera "/>
    <x v="14"/>
    <s v="14/09/2024"/>
    <s v="20:57"/>
    <n v="99"/>
    <s v="Mal estado"/>
    <s v=""/>
    <s v="-"/>
    <n v="49.5"/>
    <n v="0"/>
    <s v="La torta vino golpeada (tirada hacia un lado)"/>
    <x v="2"/>
    <x v="1"/>
    <x v="8"/>
  </r>
  <r>
    <x v="3"/>
    <x v="12"/>
    <n v="2192465766"/>
    <s v="Mária Almenara - Bolichera "/>
    <x v="14"/>
    <s v="15/09/2024"/>
    <s v="11:00"/>
    <n v="99"/>
    <s v="Mal estado"/>
    <s v=""/>
    <s v="-"/>
    <n v="49.5"/>
    <n v="0"/>
    <s v="La torta para el cumpleaños no llegó en buen estado. Ya ha pasado anteriormente lo mismo y es una pastelería de renombre. Entiendo que debe ser porque se lleva en la moto pero igual debería llegar en buenas condiciones"/>
    <x v="2"/>
    <x v="1"/>
    <x v="8"/>
  </r>
  <r>
    <x v="3"/>
    <x v="12"/>
    <n v="2192498802"/>
    <s v="Mária Almenara - Bolichera "/>
    <x v="45"/>
    <s v="15/09/2024"/>
    <s v="15:04"/>
    <n v="114"/>
    <s v="Producto diferente"/>
    <s v="Tamaño o porción incorrecta"/>
    <s v="-"/>
    <n v="49"/>
    <n v="0"/>
    <s v="Ordene una minimaria turron de chocolate y me enviaron una porcion"/>
    <x v="0"/>
    <x v="0"/>
    <x v="0"/>
  </r>
  <r>
    <x v="3"/>
    <x v="12"/>
    <n v="2192502248"/>
    <s v="Mária Almenara - Bolichera "/>
    <x v="88"/>
    <s v="15/09/2024"/>
    <s v="15:27"/>
    <n v="85"/>
    <s v="Producto Faltante"/>
    <s v="Artículo faltante"/>
    <s v="NO"/>
    <n v="69"/>
    <n v="0"/>
    <s v="No llegó el combo helado"/>
    <x v="1"/>
    <x v="3"/>
    <x v="6"/>
  </r>
  <r>
    <x v="3"/>
    <x v="12"/>
    <n v="2192505421"/>
    <s v="Mária Almenara - Bolichera "/>
    <x v="111"/>
    <s v="15/09/2024"/>
    <s v="15:52"/>
    <n v="47"/>
    <s v="Producto Faltante"/>
    <s v=""/>
    <s v="-"/>
    <n v="38"/>
    <n v="0"/>
    <s v="No llego el keke de 8 piezas"/>
    <x v="1"/>
    <x v="0"/>
    <x v="7"/>
  </r>
  <r>
    <x v="3"/>
    <x v="12"/>
    <n v="2192517830"/>
    <s v="Mária Almenara - Bolichera "/>
    <x v="47"/>
    <s v="15/09/2024"/>
    <s v="17:46"/>
    <n v="16"/>
    <s v="Mal estado"/>
    <s v=""/>
    <s v="-"/>
    <n v="0"/>
    <n v="0"/>
    <s v="acabo de abrir el pedido y todo está desparramado, metieron la torta como sea"/>
    <x v="3"/>
    <x v="2"/>
    <x v="3"/>
  </r>
  <r>
    <x v="3"/>
    <x v="12"/>
    <n v="2192520580"/>
    <s v="Mária Almenara - Bolichera "/>
    <x v="67"/>
    <s v="15/09/2024"/>
    <s v="18:09"/>
    <n v="32"/>
    <s v="Producto diferente"/>
    <s v="Sabor o producto diferente"/>
    <s v="-"/>
    <n v="0"/>
    <n v="0"/>
    <s v="Pedí un blue velvet y me han mandado un red velvet"/>
    <x v="0"/>
    <x v="0"/>
    <x v="3"/>
  </r>
  <r>
    <x v="3"/>
    <x v="12"/>
    <n v="2192591790"/>
    <s v="Mária Almenara - Bolichera "/>
    <x v="59"/>
    <s v="16/09/2024"/>
    <s v="16:43"/>
    <n v="49"/>
    <s v="Mal estado"/>
    <s v="Foto o descripción no coinciden"/>
    <s v="-"/>
    <n v="49"/>
    <n v="0"/>
    <s v="Pero una mini María y llego hecha una mazamorra como puede ser posible eso"/>
    <x v="2"/>
    <x v="1"/>
    <x v="0"/>
  </r>
  <r>
    <x v="3"/>
    <x v="12"/>
    <n v="2192598810"/>
    <s v="Mária Almenara - Bolichera "/>
    <x v="46"/>
    <s v="16/09/2024"/>
    <s v="18:30"/>
    <n v="99"/>
    <s v="Mal estado"/>
    <s v=""/>
    <s v="-"/>
    <n v="100"/>
    <n v="0"/>
    <s v="La caja estaba chancada y al abrir toda la torta esta en mal estado"/>
    <x v="2"/>
    <x v="1"/>
    <x v="13"/>
  </r>
  <r>
    <x v="3"/>
    <x v="12"/>
    <n v="2192794119"/>
    <s v="Mária Almenara - Bolichera "/>
    <x v="29"/>
    <s v="19/09/2024"/>
    <s v="16:28"/>
    <n v="58"/>
    <s v="Producto diferente"/>
    <s v="Sabor o producto diferente"/>
    <s v="-"/>
    <n v="10"/>
    <n v="0"/>
    <s v="pedi una empanada de carne y llego de pollo"/>
    <x v="0"/>
    <x v="0"/>
    <x v="14"/>
  </r>
  <r>
    <x v="3"/>
    <x v="12"/>
    <n v="2192870861"/>
    <s v="Mária Almenara - Bolichera "/>
    <x v="3"/>
    <s v="20/09/2024"/>
    <s v="17:02"/>
    <n v="48"/>
    <s v="Mal estado"/>
    <s v=""/>
    <s v="-"/>
    <n v="24"/>
    <n v="0"/>
    <s v="Los 3 postres llegaron en pésimo estado, todo desparramado, el mouse del pie de limón está prácticamente líquido al igual que el cheesecake y el carrito cake vino destrozado"/>
    <x v="2"/>
    <x v="1"/>
    <x v="3"/>
  </r>
  <r>
    <x v="3"/>
    <x v="12"/>
    <n v="2192963628"/>
    <s v="Mária Almenara - Bolichera "/>
    <x v="2"/>
    <s v="21/09/2024"/>
    <s v="15:20"/>
    <n v="99"/>
    <s v="Mal estado"/>
    <s v=""/>
    <s v="-"/>
    <n v="0"/>
    <n v="0"/>
    <s v="La torta llegó aplastada y con la caja en mal estado"/>
    <x v="2"/>
    <x v="1"/>
    <x v="2"/>
  </r>
  <r>
    <x v="3"/>
    <x v="12"/>
    <n v="2192979870"/>
    <s v="Mária Almenara - Bolichera "/>
    <x v="47"/>
    <s v="21/09/2024"/>
    <s v="18:00"/>
    <n v="48"/>
    <s v="Mal estado"/>
    <s v=""/>
    <s v="-"/>
    <n v="8"/>
    <n v="0"/>
    <s v="La presentación del postre estaba muy mala, no pude utilizarlo para invitar a mis invitados"/>
    <x v="2"/>
    <x v="1"/>
    <x v="3"/>
  </r>
  <r>
    <x v="3"/>
    <x v="12"/>
    <n v="2192987163"/>
    <s v="Mária Almenara - Bolichera "/>
    <x v="126"/>
    <s v="21/09/2024"/>
    <s v="18:53"/>
    <n v="32"/>
    <s v="Mal estado"/>
    <s v="Mal empaquetado"/>
    <s v="-"/>
    <n v="14.4"/>
    <n v="0"/>
    <s v="Me siento muy disconforme con la entrega del producto ya que ha llegado aplastado como si lo hubieran lanzado."/>
    <x v="2"/>
    <x v="1"/>
    <x v="3"/>
  </r>
  <r>
    <x v="3"/>
    <x v="12"/>
    <n v="2193065881"/>
    <s v="Mária Almenara - Bolichera "/>
    <x v="46"/>
    <s v="22/09/2024"/>
    <s v="13:59"/>
    <n v="99"/>
    <s v="Mal estado"/>
    <s v=""/>
    <s v="-"/>
    <n v="49.5"/>
    <n v="0"/>
    <s v="El producto llegó desordenado y chancado"/>
    <x v="2"/>
    <x v="1"/>
    <x v="13"/>
  </r>
  <r>
    <x v="3"/>
    <x v="12"/>
    <n v="2193083038"/>
    <s v="Mária Almenara - Bolichera "/>
    <x v="51"/>
    <s v="22/09/2024"/>
    <s v="15:56"/>
    <n v="32"/>
    <s v="Producto diferente"/>
    <s v="Sabor o producto diferente"/>
    <s v="-"/>
    <n v="16"/>
    <n v="0"/>
    <s v="Pedí una tartaleta de frutos rojos y me dieron un cheescake de frutos rojos. Yo pagué por una tartaleta"/>
    <x v="0"/>
    <x v="0"/>
    <x v="3"/>
  </r>
  <r>
    <x v="3"/>
    <x v="12"/>
    <n v="2193166911"/>
    <s v="Mária Almenara - Bolichera "/>
    <x v="56"/>
    <s v="23/09/2024"/>
    <s v="15:45"/>
    <n v="48"/>
    <s v="Mal estado"/>
    <s v=""/>
    <s v="-"/>
    <n v="24"/>
    <n v="0"/>
    <s v="Los postres llegaron desechos"/>
    <x v="2"/>
    <x v="1"/>
    <x v="3"/>
  </r>
  <r>
    <x v="3"/>
    <x v="12"/>
    <n v="2193450949"/>
    <s v="Mária Almenara - Bolichera "/>
    <x v="41"/>
    <s v="27/09/2024"/>
    <s v="16:36"/>
    <n v="85"/>
    <s v="Producto diferente"/>
    <s v="Tamaño o porción incorrecta"/>
    <s v="-"/>
    <n v="85"/>
    <n v="0"/>
    <s v="Me llego un pedido de 16 soles, cuando pedi un pedido totalmente distinti"/>
    <x v="0"/>
    <x v="0"/>
    <x v="6"/>
  </r>
  <r>
    <x v="3"/>
    <x v="12"/>
    <n v="2193454738"/>
    <s v="Mária Almenara - Bolichera "/>
    <x v="2"/>
    <s v="27/09/2024"/>
    <s v="17:24"/>
    <n v="111"/>
    <s v="Mal estado"/>
    <s v=""/>
    <s v="-"/>
    <n v="49.5"/>
    <n v="0"/>
    <s v="La torta esta desarmada, toda la base esta en el aire"/>
    <x v="2"/>
    <x v="1"/>
    <x v="2"/>
  </r>
  <r>
    <x v="3"/>
    <x v="12"/>
    <n v="2193540838"/>
    <s v="Mária Almenara - Bolichera "/>
    <x v="16"/>
    <s v="28/09/2024"/>
    <s v="15:46"/>
    <n v="48"/>
    <s v="Mal estado"/>
    <s v="Sabor quemado, crudo, preparación distinta"/>
    <s v="-"/>
    <n v="32"/>
    <n v="0"/>
    <s v="Tanto del 3 leches como del turrón de chocolate han sido porciones muy pequeñas, comparado con la porción de dulzura de pecanas y no son porciones baratas!"/>
    <x v="3"/>
    <x v="2"/>
    <x v="3"/>
  </r>
  <r>
    <x v="3"/>
    <x v="13"/>
    <n v="2191359406"/>
    <s v="Mária Almenara - Arenales"/>
    <x v="20"/>
    <s v="01/09/2024"/>
    <s v="14:28"/>
    <n v="32"/>
    <s v="Mal estado"/>
    <s v=""/>
    <s v="-"/>
    <n v="20"/>
    <n v="0"/>
    <s v="Producto mal estado"/>
    <x v="3"/>
    <x v="2"/>
    <x v="3"/>
  </r>
  <r>
    <x v="3"/>
    <x v="13"/>
    <n v="2191950733"/>
    <s v="Mária Almenara - Arenales"/>
    <x v="20"/>
    <s v="08/09/2024"/>
    <s v="17:11"/>
    <n v="32"/>
    <s v="Mal estado"/>
    <s v=""/>
    <s v="-"/>
    <n v="32"/>
    <n v="0"/>
    <s v="las dos tortas vinieron rotas! aplastadas no se pueden comer qué pasa con la calidad?"/>
    <x v="2"/>
    <x v="1"/>
    <x v="3"/>
  </r>
  <r>
    <x v="3"/>
    <x v="13"/>
    <n v="2192526958"/>
    <s v="Mária Almenara - Arenales"/>
    <x v="47"/>
    <s v="15/09/2024"/>
    <s v="18:52"/>
    <n v="31"/>
    <s v="Mal estado"/>
    <s v=""/>
    <s v="-"/>
    <n v="16"/>
    <n v="0"/>
    <s v="Llegó todo destrozado"/>
    <x v="2"/>
    <x v="1"/>
    <x v="3"/>
  </r>
  <r>
    <x v="3"/>
    <x v="13"/>
    <n v="2192787210"/>
    <s v="Mária Almenara - Arenales"/>
    <x v="46"/>
    <s v="19/09/2024"/>
    <s v="14:47"/>
    <n v="99"/>
    <s v="Mal estado"/>
    <s v=""/>
    <s v="-"/>
    <n v="49.5"/>
    <n v="0"/>
    <s v="A la torta le faltaba una de las trufas decorativas y la dedicatoria solicitada"/>
    <x v="4"/>
    <x v="5"/>
    <x v="13"/>
  </r>
  <r>
    <x v="3"/>
    <x v="13"/>
    <n v="2192921991"/>
    <s v="Mária Almenara - Arenales"/>
    <x v="12"/>
    <s v="21/09/2024"/>
    <s v="08:16"/>
    <n v="35"/>
    <s v="Producto diferente"/>
    <s v="Sabor o producto diferente"/>
    <s v="-"/>
    <n v="35"/>
    <n v="0"/>
    <s v="He solicitado keke de zanahoria, pero el keke que me ha llegado sabe  a plátano. Si bien es cierto que el keke de platano no lleva frosting, ha habido un error por partes la tienda al momento de seleccionar los kekes"/>
    <x v="0"/>
    <x v="10"/>
    <x v="7"/>
  </r>
  <r>
    <x v="3"/>
    <x v="14"/>
    <n v="2191858176"/>
    <s v="Mária Almenara - Barranco "/>
    <x v="27"/>
    <s v="07/09/2024"/>
    <s v="19:38"/>
    <n v="35"/>
    <s v="Producto diferente"/>
    <s v="Sabor o producto diferente"/>
    <s v="-"/>
    <n v="35"/>
    <n v="0"/>
    <s v="Pedí un keke de limón y mandaron uno de blueberries"/>
    <x v="0"/>
    <x v="10"/>
    <x v="7"/>
  </r>
  <r>
    <x v="3"/>
    <x v="14"/>
    <n v="2191965499"/>
    <s v="Mária Almenara - Barranco "/>
    <x v="56"/>
    <s v="08/09/2024"/>
    <s v="19:09"/>
    <n v="16"/>
    <s v="Mal estado"/>
    <s v="Mal empaquetado"/>
    <s v="-"/>
    <n v="16"/>
    <n v="0"/>
    <s v="la porcion de torta esta rebalsada para un lado y toda aplastada."/>
    <x v="2"/>
    <x v="1"/>
    <x v="3"/>
  </r>
  <r>
    <x v="3"/>
    <x v="14"/>
    <n v="2192519471"/>
    <s v="Mária Almenara - Barranco "/>
    <x v="2"/>
    <s v="15/09/2024"/>
    <s v="18:00"/>
    <n v="99"/>
    <s v="Mal estado"/>
    <s v=""/>
    <s v="-"/>
    <n v="99"/>
    <n v="0"/>
    <s v="Está partida y eso yo no pedí"/>
    <x v="2"/>
    <x v="1"/>
    <x v="2"/>
  </r>
  <r>
    <x v="3"/>
    <x v="14"/>
    <n v="2192769696"/>
    <s v="Mária Almenara - Barranco "/>
    <x v="0"/>
    <s v="19/09/2024"/>
    <s v="11:14"/>
    <n v="49"/>
    <s v="Producto diferente"/>
    <s v=""/>
    <s v="-"/>
    <n v="43.59"/>
    <n v="0"/>
    <s v=""/>
    <x v="0"/>
    <x v="0"/>
    <x v="0"/>
  </r>
  <r>
    <x v="3"/>
    <x v="14"/>
    <n v="2192979384"/>
    <s v="Mária Almenara - Barranco "/>
    <x v="6"/>
    <s v="21/09/2024"/>
    <s v="17:55"/>
    <n v="16"/>
    <s v="Producto Faltante"/>
    <s v=""/>
    <s v="-"/>
    <n v="0"/>
    <n v="0"/>
    <s v="no llego"/>
    <x v="1"/>
    <x v="0"/>
    <x v="3"/>
  </r>
  <r>
    <x v="3"/>
    <x v="14"/>
    <n v="2193140308"/>
    <s v="Mária Almenara - Barranco "/>
    <x v="86"/>
    <s v="23/09/2024"/>
    <s v="09:15"/>
    <n v="25"/>
    <s v="Producto Faltante"/>
    <s v=""/>
    <s v="-"/>
    <n v="1.25"/>
    <n v="0"/>
    <s v="Leslie , muchas gracias por tener la amabilidad de atender mi llamada."/>
    <x v="1"/>
    <x v="0"/>
    <x v="27"/>
  </r>
  <r>
    <x v="3"/>
    <x v="14"/>
    <n v="2193323413"/>
    <s v="Mária Almenara - Barranco "/>
    <x v="91"/>
    <s v="25/09/2024"/>
    <s v="20:19"/>
    <n v="35"/>
    <s v="Producto diferente"/>
    <s v="Sabor o producto diferente"/>
    <s v="-"/>
    <n v="35"/>
    <n v="0"/>
    <s v="Recibí el pedido envuelto, cuando lo abrí ví q era algo diferente a lo q pedí"/>
    <x v="0"/>
    <x v="0"/>
    <x v="7"/>
  </r>
  <r>
    <x v="3"/>
    <x v="14"/>
    <n v="2193664244"/>
    <s v="Mária Almenara - Barranco "/>
    <x v="52"/>
    <s v="29/09/2024"/>
    <s v="18:11"/>
    <n v="32"/>
    <s v="Producto diferente"/>
    <s v="Sabor o producto diferente"/>
    <s v="-"/>
    <n v="16"/>
    <n v="0"/>
    <s v="I order a Nutella cheesecake and it’s not Nutella"/>
    <x v="0"/>
    <x v="0"/>
    <x v="3"/>
  </r>
  <r>
    <x v="3"/>
    <x v="15"/>
    <n v="2191588151"/>
    <s v="Mária Almenara - La Mar"/>
    <x v="28"/>
    <s v="04/09/2024"/>
    <s v="16:24"/>
    <n v="99"/>
    <s v="Mal estado"/>
    <s v=""/>
    <s v="-"/>
    <n v="73.260000000000005"/>
    <n v="0"/>
    <s v="la torta llegó como si hubiera saltado"/>
    <x v="2"/>
    <x v="1"/>
    <x v="13"/>
  </r>
  <r>
    <x v="3"/>
    <x v="15"/>
    <n v="2191780550"/>
    <s v="Mária Almenara - La Mar"/>
    <x v="128"/>
    <s v="06/09/2024"/>
    <s v="21:30"/>
    <n v="48"/>
    <s v="Producto diferente"/>
    <s v="Foto o descripción no coinciden"/>
    <s v="-"/>
    <n v="0"/>
    <n v="48"/>
    <s v="La foto muestra spaguetti y te mandan otros fideos"/>
    <x v="0"/>
    <x v="0"/>
    <x v="40"/>
  </r>
  <r>
    <x v="3"/>
    <x v="15"/>
    <n v="2191847503"/>
    <s v="Mária Almenara - La Mar"/>
    <x v="151"/>
    <s v="07/09/2024"/>
    <s v="18:22"/>
    <n v="44"/>
    <s v="Producto Faltante"/>
    <s v="Artículo faltante"/>
    <s v="NO"/>
    <n v="0"/>
    <n v="0"/>
    <s v="Venía sin pollo"/>
    <x v="1"/>
    <x v="0"/>
    <x v="46"/>
  </r>
  <r>
    <x v="3"/>
    <x v="15"/>
    <n v="2191856235"/>
    <s v="Mária Almenara - La Mar"/>
    <x v="41"/>
    <s v="07/09/2024"/>
    <s v="19:25"/>
    <n v="85"/>
    <s v="Producto Faltante"/>
    <s v=""/>
    <s v="-"/>
    <n v="85"/>
    <n v="0"/>
    <s v="No llego"/>
    <x v="1"/>
    <x v="0"/>
    <x v="6"/>
  </r>
  <r>
    <x v="3"/>
    <x v="15"/>
    <n v="2191955563"/>
    <s v="Mária Almenara - La Mar"/>
    <x v="66"/>
    <s v="08/09/2024"/>
    <s v="17:58"/>
    <n v="48"/>
    <s v="Producto Faltante"/>
    <s v="Artículo faltante"/>
    <s v="NO"/>
    <n v="0"/>
    <n v="0"/>
    <s v="The pie did not arrive, only two items out of 3 arrived"/>
    <x v="1"/>
    <x v="0"/>
    <x v="3"/>
  </r>
  <r>
    <x v="3"/>
    <x v="15"/>
    <n v="2192203713"/>
    <s v="Mária Almenara - La Mar"/>
    <x v="47"/>
    <s v="12/09/2024"/>
    <s v="11:15"/>
    <n v="32"/>
    <s v="Mal estado"/>
    <s v="Mal empaquetado"/>
    <s v="-"/>
    <n v="16"/>
    <n v="14.4"/>
    <s v="Solo me permitió subir una foto, la bruselina llegó al revés, es decir la parte del chantilly la pusieron contra el taper"/>
    <x v="2"/>
    <x v="1"/>
    <x v="3"/>
  </r>
  <r>
    <x v="3"/>
    <x v="15"/>
    <n v="2192225555"/>
    <s v="Mária Almenara - La Mar"/>
    <x v="47"/>
    <s v="12/09/2024"/>
    <s v="15:52"/>
    <n v="32"/>
    <s v="Producto diferente"/>
    <s v="Tamaño o porción incorrecta"/>
    <s v="-"/>
    <n v="0"/>
    <n v="16"/>
    <s v="Pedi una bruselina de fresa y me llego merengado de chirimoya"/>
    <x v="0"/>
    <x v="0"/>
    <x v="3"/>
  </r>
  <r>
    <x v="3"/>
    <x v="15"/>
    <n v="2192516603"/>
    <s v="Mária Almenara - La Mar"/>
    <x v="104"/>
    <s v="15/09/2024"/>
    <s v="17:35"/>
    <n v="94"/>
    <s v="Producto Faltante"/>
    <s v=""/>
    <s v="-"/>
    <n v="0"/>
    <n v="45"/>
    <s v="Hola, sandra. ¡Te doy la bienvenida a nuestro servicio de Rappi! Soy Pamela Alvarez y estoy aquí para ser tu apoyo en todo lo que necesites."/>
    <x v="1"/>
    <x v="0"/>
    <x v="21"/>
  </r>
  <r>
    <x v="3"/>
    <x v="15"/>
    <n v="2192928180"/>
    <s v="Mária Almenara - La Mar"/>
    <x v="65"/>
    <s v="21/09/2024"/>
    <s v="10:12"/>
    <n v="9"/>
    <s v="Mal estado"/>
    <s v=""/>
    <s v="-"/>
    <n v="9"/>
    <n v="0"/>
    <s v="El pastel llegó frío y la masa sabía raro."/>
    <x v="3"/>
    <x v="2"/>
    <x v="3"/>
  </r>
  <r>
    <x v="3"/>
    <x v="15"/>
    <n v="2193655404"/>
    <s v="Mária Almenara - La Mar"/>
    <x v="19"/>
    <s v="29/09/2024"/>
    <s v="16:46"/>
    <n v="32"/>
    <s v="Producto diferente"/>
    <s v=""/>
    <s v="-"/>
    <n v="34.99"/>
    <n v="0"/>
    <s v=""/>
    <x v="0"/>
    <x v="0"/>
    <x v="3"/>
  </r>
  <r>
    <x v="3"/>
    <x v="15"/>
    <n v="2193655494"/>
    <s v="Mária Almenara - La Mar"/>
    <x v="17"/>
    <s v="29/09/2024"/>
    <s v="16:47"/>
    <n v="29.9"/>
    <s v="Producto diferente"/>
    <s v=""/>
    <s v="-"/>
    <n v="32.6"/>
    <n v="0"/>
    <s v="Necesito ayuda"/>
    <x v="0"/>
    <x v="0"/>
    <x v="10"/>
  </r>
  <r>
    <x v="3"/>
    <x v="16"/>
    <n v="2191542385"/>
    <s v="Mária Almenara la Marina  "/>
    <x v="14"/>
    <s v="03/09/2024"/>
    <s v="20:25"/>
    <n v="124"/>
    <s v="Mal estado"/>
    <s v=""/>
    <s v="-"/>
    <n v="99"/>
    <n v="0"/>
    <s v="la torta llego toralmente aplastada"/>
    <x v="2"/>
    <x v="1"/>
    <x v="8"/>
  </r>
  <r>
    <x v="3"/>
    <x v="16"/>
    <n v="2191681723"/>
    <s v="Mária Almenara la Marina  "/>
    <x v="1"/>
    <s v="05/09/2024"/>
    <s v="20:23"/>
    <n v="52"/>
    <s v="Mal estado"/>
    <s v=""/>
    <s v="-"/>
    <n v="65"/>
    <n v="0"/>
    <s v="El pedido me llegó todos aplastados y destrozados"/>
    <x v="2"/>
    <x v="1"/>
    <x v="1"/>
  </r>
  <r>
    <x v="3"/>
    <x v="16"/>
    <n v="2191682656"/>
    <s v="Mária Almenara la Marina  "/>
    <x v="129"/>
    <s v="05/09/2024"/>
    <s v="20:30"/>
    <n v="99"/>
    <s v="Mal estado"/>
    <s v=""/>
    <s v="-"/>
    <n v="99"/>
    <n v="0"/>
    <s v="la torta llego todo aplastada, totalmente deformada, es para el cumpleaños de mi.hijo"/>
    <x v="2"/>
    <x v="1"/>
    <x v="8"/>
  </r>
  <r>
    <x v="3"/>
    <x v="16"/>
    <n v="2191957651"/>
    <s v="Mária Almenara la Marina  "/>
    <x v="20"/>
    <s v="08/09/2024"/>
    <s v="18:15"/>
    <n v="32"/>
    <s v="Mal estado"/>
    <s v=""/>
    <s v="-"/>
    <n v="0"/>
    <n v="0"/>
    <s v="Las dos porciones vinieron deshechas"/>
    <x v="2"/>
    <x v="1"/>
    <x v="3"/>
  </r>
  <r>
    <x v="3"/>
    <x v="16"/>
    <n v="2192018182"/>
    <s v="Mária Almenara la Marina  "/>
    <x v="94"/>
    <s v="09/09/2024"/>
    <s v="14:37"/>
    <n v="99"/>
    <s v="Mal estado"/>
    <s v=""/>
    <s v="-"/>
    <n v="49.5"/>
    <n v="0"/>
    <s v="La torta estaba mal empacada y llegó destrozada desarmada"/>
    <x v="3"/>
    <x v="2"/>
    <x v="13"/>
  </r>
  <r>
    <x v="3"/>
    <x v="16"/>
    <n v="2192519319"/>
    <s v="Mária Almenara la Marina  "/>
    <x v="24"/>
    <s v="15/09/2024"/>
    <s v="17:59"/>
    <n v="49"/>
    <s v="Producto diferente"/>
    <s v="Sabor o producto diferente"/>
    <s v="-"/>
    <n v="4.8"/>
    <n v="3.2"/>
    <s v="Vino la galleta de nutella y derretida. Pedimos galleta de choco chip"/>
    <x v="0"/>
    <x v="0"/>
    <x v="4"/>
  </r>
  <r>
    <x v="3"/>
    <x v="16"/>
    <n v="2192684377"/>
    <s v="Mária Almenara la Marina  "/>
    <x v="69"/>
    <s v="17/09/2024"/>
    <s v="21:24"/>
    <n v="49"/>
    <s v="Mal estado"/>
    <s v=""/>
    <s v="-"/>
    <n v="0"/>
    <n v="0"/>
    <s v="La verdad que la torta no se ve como en la foto. Pero lo peor es que el empaque no es el adecuado, ha venido medio aplastada y la decoración arruinada! Estoy segura que debe estar rica de sabor, pero para un regalo de cumpleaños, que es por lo que compré, no funciona. Hay manera que me puedan ayudar con la devolución del dinero o trayendo una torta nueva?"/>
    <x v="2"/>
    <x v="1"/>
    <x v="0"/>
  </r>
  <r>
    <x v="3"/>
    <x v="16"/>
    <n v="2192783365"/>
    <s v="Mária Almenara la Marina  "/>
    <x v="9"/>
    <s v="19/09/2024"/>
    <s v="13:56"/>
    <n v="128.9"/>
    <s v="Producto Faltante"/>
    <s v="Artículo faltante"/>
    <s v="NO"/>
    <n v="14.95"/>
    <n v="14.95"/>
    <s v="Pedí una torta y una caja de alfajores y solo ha llegado la torta y yo he pagado por los dos productos"/>
    <x v="1"/>
    <x v="0"/>
    <x v="5"/>
  </r>
  <r>
    <x v="3"/>
    <x v="16"/>
    <n v="2192979921"/>
    <s v="Mária Almenara - La Marina  "/>
    <x v="53"/>
    <s v="21/09/2024"/>
    <s v="18:01"/>
    <n v="98"/>
    <s v="Producto diferente"/>
    <s v="Tamaño o porción incorrecta"/>
    <s v="-"/>
    <n v="0"/>
    <n v="98"/>
    <s v="pedí mini tortas y me han enviado PORCIONES"/>
    <x v="0"/>
    <x v="0"/>
    <x v="0"/>
  </r>
  <r>
    <x v="3"/>
    <x v="16"/>
    <n v="2193160068"/>
    <s v="Mária Almenara - La Marina  "/>
    <x v="22"/>
    <s v="23/09/2024"/>
    <s v="13:59"/>
    <n v="49"/>
    <s v="Mal estado"/>
    <s v=""/>
    <s v="-"/>
    <n v="0"/>
    <n v="0"/>
    <s v="La torta llegó con el topping todo chorreado hasta manchando la caja. Es un producto horrible"/>
    <x v="2"/>
    <x v="1"/>
    <x v="0"/>
  </r>
  <r>
    <x v="3"/>
    <x v="16"/>
    <n v="2193215164"/>
    <s v="Mária Almenara - La Marina  "/>
    <x v="152"/>
    <s v="24/09/2024"/>
    <s v="12:02"/>
    <n v="75"/>
    <s v="Producto Faltante"/>
    <s v="Artículo faltante"/>
    <s v="NO"/>
    <n v="0"/>
    <n v="3.75"/>
    <s v="Envié una tarjeta de felicitaciones ya que era un regalo y nunca llego"/>
    <x v="1"/>
    <x v="9"/>
    <x v="1"/>
  </r>
  <r>
    <x v="3"/>
    <x v="16"/>
    <n v="2193362462"/>
    <s v="Mária Almenara - La Marina  "/>
    <x v="108"/>
    <s v="26/09/2024"/>
    <s v="13:57"/>
    <n v="65"/>
    <s v="Producto Faltante"/>
    <s v="Artículo faltante"/>
    <s v="NO"/>
    <n v="0"/>
    <n v="4"/>
    <s v="Solo vino 1 galletas y yo pagué por 2"/>
    <x v="1"/>
    <x v="0"/>
    <x v="4"/>
  </r>
  <r>
    <x v="3"/>
    <x v="16"/>
    <n v="2193480476"/>
    <s v="Mária Almenara - La Marina  "/>
    <x v="66"/>
    <s v="27/09/2024"/>
    <s v="20:39"/>
    <n v="67"/>
    <s v="Mal estado"/>
    <s v=""/>
    <s v="-"/>
    <n v="16"/>
    <n v="0"/>
    <s v="puedo enviar otra foto de como está en el envase. Se ha desparramado todo el chocolate de la torta y el pie de manzana está todo desparramado tambien en la casa y en el envase mismo"/>
    <x v="2"/>
    <x v="1"/>
    <x v="3"/>
  </r>
  <r>
    <x v="3"/>
    <x v="16"/>
    <n v="2193619906"/>
    <s v="Mária Almenara - La Marina  "/>
    <x v="1"/>
    <s v="29/09/2024"/>
    <s v="12:39"/>
    <n v="52"/>
    <s v="Mal estado"/>
    <s v=""/>
    <s v="-"/>
    <n v="26"/>
    <n v="0"/>
    <s v="Abrimos los postres para nuestros invitados y nos dimos con la sorpresa de que estaban, al menos la mitad, destruidos"/>
    <x v="2"/>
    <x v="1"/>
    <x v="1"/>
  </r>
  <r>
    <x v="3"/>
    <x v="16"/>
    <n v="2193642723"/>
    <s v="Mária Almenara - La Marina  "/>
    <x v="2"/>
    <s v="29/09/2024"/>
    <s v="14:58"/>
    <n v="99"/>
    <s v="Mal estado"/>
    <s v=""/>
    <s v="-"/>
    <n v="99"/>
    <n v="0"/>
    <s v="buenas tardes, recibimos el pedido he hicimos la queja respectiva a la pasteleria y después de una ardua espera"/>
    <x v="3"/>
    <x v="2"/>
    <x v="2"/>
  </r>
  <r>
    <x v="3"/>
    <x v="16"/>
    <n v="2193658652"/>
    <s v="Mária Almenara - La Marina  "/>
    <x v="21"/>
    <s v="29/09/2024"/>
    <s v="17:19"/>
    <n v="51"/>
    <s v="Producto diferente"/>
    <s v="Sabor o producto diferente"/>
    <s v="-"/>
    <n v="0"/>
    <n v="16"/>
    <s v="Pedi uma torta 3 leche clásica y llegó de chocolate"/>
    <x v="0"/>
    <x v="0"/>
    <x v="3"/>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70">
  <r>
    <n v="2400000044"/>
    <x v="0"/>
    <s v="La Molina"/>
    <x v="0"/>
    <x v="0"/>
    <x v="0"/>
    <x v="0"/>
    <x v="0"/>
    <x v="0"/>
  </r>
  <r>
    <s v="sd"/>
    <x v="1"/>
    <s v="La Mar"/>
    <x v="0"/>
    <x v="0"/>
    <x v="1"/>
    <x v="1"/>
    <x v="1"/>
    <x v="0"/>
  </r>
  <r>
    <n v="2173400225"/>
    <x v="2"/>
    <s v="Paso 28"/>
    <x v="1"/>
    <x v="1"/>
    <x v="2"/>
    <x v="2"/>
    <x v="2"/>
    <x v="0"/>
  </r>
  <r>
    <n v="2173402294"/>
    <x v="3"/>
    <s v="La Mar"/>
    <x v="1"/>
    <x v="1"/>
    <x v="3"/>
    <x v="1"/>
    <x v="0"/>
    <x v="0"/>
  </r>
  <r>
    <s v="sd"/>
    <x v="3"/>
    <s v="La Mar"/>
    <x v="0"/>
    <x v="2"/>
    <x v="4"/>
    <x v="3"/>
    <x v="0"/>
    <x v="0"/>
  </r>
  <r>
    <n v="1058669314"/>
    <x v="4"/>
    <s v="Paso 28"/>
    <x v="1"/>
    <x v="3"/>
    <x v="5"/>
    <x v="4"/>
    <x v="2"/>
    <x v="0"/>
  </r>
  <r>
    <n v="1058839280"/>
    <x v="4"/>
    <s v="Paso 28"/>
    <x v="1"/>
    <x v="3"/>
    <x v="6"/>
    <x v="5"/>
    <x v="2"/>
    <x v="0"/>
  </r>
  <r>
    <n v="1058909800"/>
    <x v="4"/>
    <s v="Aramburú"/>
    <x v="1"/>
    <x v="3"/>
    <x v="6"/>
    <x v="5"/>
    <x v="2"/>
    <x v="0"/>
  </r>
  <r>
    <n v="2300072738"/>
    <x v="3"/>
    <s v="La Molina"/>
    <x v="0"/>
    <x v="0"/>
    <x v="4"/>
    <x v="3"/>
    <x v="0"/>
    <x v="0"/>
  </r>
  <r>
    <s v="sd"/>
    <x v="1"/>
    <s v="La Mar"/>
    <x v="0"/>
    <x v="2"/>
    <x v="7"/>
    <x v="4"/>
    <x v="0"/>
    <x v="0"/>
  </r>
  <r>
    <n v="2173471700"/>
    <x v="2"/>
    <s v="San Miguel"/>
    <x v="1"/>
    <x v="1"/>
    <x v="8"/>
    <x v="6"/>
    <x v="2"/>
    <x v="0"/>
  </r>
  <r>
    <n v="100222373"/>
    <x v="5"/>
    <s v="Bolivar"/>
    <x v="2"/>
    <x v="4"/>
    <x v="4"/>
    <x v="3"/>
    <x v="3"/>
    <x v="0"/>
  </r>
  <r>
    <n v="100221997"/>
    <x v="0"/>
    <s v="La Molina"/>
    <x v="2"/>
    <x v="4"/>
    <x v="4"/>
    <x v="7"/>
    <x v="0"/>
    <x v="0"/>
  </r>
  <r>
    <n v="2173516825"/>
    <x v="1"/>
    <s v="San Miguel"/>
    <x v="1"/>
    <x v="1"/>
    <x v="4"/>
    <x v="5"/>
    <x v="2"/>
    <x v="0"/>
  </r>
  <r>
    <n v="100219989"/>
    <x v="5"/>
    <s v="Chorrillos"/>
    <x v="2"/>
    <x v="5"/>
    <x v="4"/>
    <x v="3"/>
    <x v="4"/>
    <x v="0"/>
  </r>
  <r>
    <n v="2400000122"/>
    <x v="6"/>
    <s v="Camacho"/>
    <x v="0"/>
    <x v="4"/>
    <x v="9"/>
    <x v="8"/>
    <x v="5"/>
    <x v="0"/>
  </r>
  <r>
    <n v="2400000450"/>
    <x v="2"/>
    <s v="Encalada"/>
    <x v="0"/>
    <x v="0"/>
    <x v="10"/>
    <x v="4"/>
    <x v="0"/>
    <x v="0"/>
  </r>
  <r>
    <n v="100221909"/>
    <x v="7"/>
    <s v="Precursores"/>
    <x v="2"/>
    <x v="5"/>
    <x v="4"/>
    <x v="3"/>
    <x v="3"/>
    <x v="0"/>
  </r>
  <r>
    <n v="2173535570"/>
    <x v="4"/>
    <s v="Megaplaza"/>
    <x v="1"/>
    <x v="1"/>
    <x v="11"/>
    <x v="9"/>
    <x v="2"/>
    <x v="0"/>
  </r>
  <r>
    <s v="sd"/>
    <x v="3"/>
    <s v="Aeropuerto"/>
    <x v="0"/>
    <x v="0"/>
    <x v="4"/>
    <x v="3"/>
    <x v="0"/>
    <x v="0"/>
  </r>
  <r>
    <s v="sd"/>
    <x v="1"/>
    <s v="Chorrillos"/>
    <x v="3"/>
    <x v="0"/>
    <x v="12"/>
    <x v="4"/>
    <x v="1"/>
    <x v="0"/>
  </r>
  <r>
    <n v="100221280"/>
    <x v="5"/>
    <s v="San Miguel"/>
    <x v="2"/>
    <x v="4"/>
    <x v="4"/>
    <x v="3"/>
    <x v="3"/>
    <x v="0"/>
  </r>
  <r>
    <n v="2400009671"/>
    <x v="2"/>
    <s v="Megaplaza"/>
    <x v="0"/>
    <x v="0"/>
    <x v="13"/>
    <x v="1"/>
    <x v="0"/>
    <x v="0"/>
  </r>
  <r>
    <n v="100222867"/>
    <x v="6"/>
    <s v="Encalada"/>
    <x v="2"/>
    <x v="4"/>
    <x v="14"/>
    <x v="9"/>
    <x v="5"/>
    <x v="0"/>
  </r>
  <r>
    <n v="100222845"/>
    <x v="3"/>
    <s v="Paso 28"/>
    <x v="2"/>
    <x v="4"/>
    <x v="4"/>
    <x v="3"/>
    <x v="0"/>
    <x v="0"/>
  </r>
  <r>
    <n v="2173621035"/>
    <x v="2"/>
    <s v="Chorrillos"/>
    <x v="1"/>
    <x v="1"/>
    <x v="11"/>
    <x v="9"/>
    <x v="0"/>
    <x v="0"/>
  </r>
  <r>
    <n v="2173637937"/>
    <x v="2"/>
    <s v="Bolivar"/>
    <x v="1"/>
    <x v="1"/>
    <x v="12"/>
    <x v="4"/>
    <x v="0"/>
    <x v="0"/>
  </r>
  <r>
    <n v="2173663056"/>
    <x v="4"/>
    <s v="Paso 28"/>
    <x v="1"/>
    <x v="1"/>
    <x v="15"/>
    <x v="4"/>
    <x v="2"/>
    <x v="0"/>
  </r>
  <r>
    <n v="100222949"/>
    <x v="0"/>
    <s v="La Marina"/>
    <x v="2"/>
    <x v="4"/>
    <x v="4"/>
    <x v="7"/>
    <x v="0"/>
    <x v="0"/>
  </r>
  <r>
    <n v="2173678092"/>
    <x v="4"/>
    <s v="La Marina"/>
    <x v="1"/>
    <x v="1"/>
    <x v="16"/>
    <x v="1"/>
    <x v="2"/>
    <x v="0"/>
  </r>
  <r>
    <n v="2173680681"/>
    <x v="1"/>
    <s v="Camacho"/>
    <x v="1"/>
    <x v="1"/>
    <x v="17"/>
    <x v="2"/>
    <x v="1"/>
    <x v="0"/>
  </r>
  <r>
    <n v="100223172"/>
    <x v="5"/>
    <s v="Bolivar"/>
    <x v="2"/>
    <x v="4"/>
    <x v="4"/>
    <x v="3"/>
    <x v="3"/>
    <x v="0"/>
  </r>
  <r>
    <n v="100222955"/>
    <x v="5"/>
    <s v="Encalada"/>
    <x v="2"/>
    <x v="5"/>
    <x v="4"/>
    <x v="3"/>
    <x v="3"/>
    <x v="0"/>
  </r>
  <r>
    <n v="2173706133"/>
    <x v="2"/>
    <s v="San Miguel"/>
    <x v="1"/>
    <x v="1"/>
    <x v="18"/>
    <x v="10"/>
    <x v="2"/>
    <x v="0"/>
  </r>
  <r>
    <s v="sd"/>
    <x v="3"/>
    <s v="San Miguel"/>
    <x v="0"/>
    <x v="2"/>
    <x v="4"/>
    <x v="3"/>
    <x v="0"/>
    <x v="0"/>
  </r>
  <r>
    <n v="2173720414"/>
    <x v="2"/>
    <s v="La Molina"/>
    <x v="1"/>
    <x v="1"/>
    <x v="19"/>
    <x v="11"/>
    <x v="0"/>
    <x v="0"/>
  </r>
  <r>
    <n v="2173712710"/>
    <x v="4"/>
    <s v="Megaplaza"/>
    <x v="1"/>
    <x v="1"/>
    <x v="20"/>
    <x v="1"/>
    <x v="2"/>
    <x v="0"/>
  </r>
  <r>
    <n v="2400001535"/>
    <x v="0"/>
    <s v="La Mar"/>
    <x v="0"/>
    <x v="0"/>
    <x v="18"/>
    <x v="10"/>
    <x v="0"/>
    <x v="0"/>
  </r>
  <r>
    <s v="SD"/>
    <x v="3"/>
    <s v="Encalada"/>
    <x v="0"/>
    <x v="2"/>
    <x v="21"/>
    <x v="4"/>
    <x v="1"/>
    <x v="0"/>
  </r>
  <r>
    <n v="1063739584"/>
    <x v="4"/>
    <s v="Paso 28"/>
    <x v="1"/>
    <x v="3"/>
    <x v="22"/>
    <x v="12"/>
    <x v="2"/>
    <x v="0"/>
  </r>
  <r>
    <s v="sd"/>
    <x v="2"/>
    <s v="San Miguel"/>
    <x v="0"/>
    <x v="0"/>
    <x v="23"/>
    <x v="2"/>
    <x v="0"/>
    <x v="0"/>
  </r>
  <r>
    <n v="2173822093"/>
    <x v="0"/>
    <s v="Precursores"/>
    <x v="1"/>
    <x v="1"/>
    <x v="4"/>
    <x v="7"/>
    <x v="1"/>
    <x v="0"/>
  </r>
  <r>
    <n v="100223391"/>
    <x v="3"/>
    <s v="San Miguel"/>
    <x v="2"/>
    <x v="5"/>
    <x v="4"/>
    <x v="3"/>
    <x v="0"/>
    <x v="0"/>
  </r>
  <r>
    <n v="200008851"/>
    <x v="0"/>
    <s v="Megaplaza"/>
    <x v="2"/>
    <x v="4"/>
    <x v="4"/>
    <x v="7"/>
    <x v="4"/>
    <x v="0"/>
  </r>
  <r>
    <n v="1064395498"/>
    <x v="4"/>
    <s v="Camacho"/>
    <x v="1"/>
    <x v="3"/>
    <x v="24"/>
    <x v="13"/>
    <x v="2"/>
    <x v="0"/>
  </r>
  <r>
    <n v="1064514247"/>
    <x v="2"/>
    <s v="Bolivar"/>
    <x v="1"/>
    <x v="3"/>
    <x v="25"/>
    <x v="4"/>
    <x v="0"/>
    <x v="0"/>
  </r>
  <r>
    <n v="2400001027"/>
    <x v="2"/>
    <s v="Camacho"/>
    <x v="0"/>
    <x v="0"/>
    <x v="10"/>
    <x v="4"/>
    <x v="0"/>
    <x v="0"/>
  </r>
  <r>
    <s v="SD"/>
    <x v="3"/>
    <s v="La Mar"/>
    <x v="0"/>
    <x v="6"/>
    <x v="4"/>
    <x v="3"/>
    <x v="0"/>
    <x v="0"/>
  </r>
  <r>
    <n v="100223596"/>
    <x v="0"/>
    <s v="La Mar"/>
    <x v="2"/>
    <x v="4"/>
    <x v="4"/>
    <x v="7"/>
    <x v="4"/>
    <x v="0"/>
  </r>
  <r>
    <s v="sd"/>
    <x v="3"/>
    <s v="Aramburú"/>
    <x v="0"/>
    <x v="0"/>
    <x v="4"/>
    <x v="3"/>
    <x v="0"/>
    <x v="0"/>
  </r>
  <r>
    <n v="100223767"/>
    <x v="0"/>
    <s v="Dos de Mayo"/>
    <x v="2"/>
    <x v="4"/>
    <x v="4"/>
    <x v="7"/>
    <x v="4"/>
    <x v="0"/>
  </r>
  <r>
    <n v="100223700"/>
    <x v="0"/>
    <s v="Paso 28"/>
    <x v="2"/>
    <x v="4"/>
    <x v="4"/>
    <x v="7"/>
    <x v="4"/>
    <x v="0"/>
  </r>
  <r>
    <n v="100223780"/>
    <x v="0"/>
    <s v="La Molina"/>
    <x v="2"/>
    <x v="4"/>
    <x v="4"/>
    <x v="7"/>
    <x v="0"/>
    <x v="0"/>
  </r>
  <r>
    <n v="100223929"/>
    <x v="0"/>
    <s v="La Mar"/>
    <x v="2"/>
    <x v="4"/>
    <x v="4"/>
    <x v="7"/>
    <x v="4"/>
    <x v="0"/>
  </r>
  <r>
    <n v="1065646718"/>
    <x v="0"/>
    <s v="Camacho"/>
    <x v="1"/>
    <x v="3"/>
    <x v="4"/>
    <x v="14"/>
    <x v="3"/>
    <x v="0"/>
  </r>
  <r>
    <n v="2400001914"/>
    <x v="3"/>
    <s v="San Miguel"/>
    <x v="0"/>
    <x v="4"/>
    <x v="4"/>
    <x v="3"/>
    <x v="0"/>
    <x v="0"/>
  </r>
  <r>
    <n v="100223379"/>
    <x v="2"/>
    <s v="Precursores"/>
    <x v="2"/>
    <x v="4"/>
    <x v="13"/>
    <x v="1"/>
    <x v="5"/>
    <x v="0"/>
  </r>
  <r>
    <n v="100223772"/>
    <x v="0"/>
    <s v="La Mar"/>
    <x v="2"/>
    <x v="4"/>
    <x v="4"/>
    <x v="7"/>
    <x v="4"/>
    <x v="0"/>
  </r>
  <r>
    <n v="100223958"/>
    <x v="0"/>
    <s v="Chorrillos"/>
    <x v="2"/>
    <x v="4"/>
    <x v="4"/>
    <x v="14"/>
    <x v="1"/>
    <x v="0"/>
  </r>
  <r>
    <n v="100223371"/>
    <x v="6"/>
    <s v="Camacho"/>
    <x v="2"/>
    <x v="4"/>
    <x v="11"/>
    <x v="9"/>
    <x v="5"/>
    <x v="0"/>
  </r>
  <r>
    <n v="100224051"/>
    <x v="3"/>
    <s v="Paso 28"/>
    <x v="2"/>
    <x v="4"/>
    <x v="4"/>
    <x v="3"/>
    <x v="4"/>
    <x v="0"/>
  </r>
  <r>
    <n v="100223914"/>
    <x v="0"/>
    <s v="Paso 28"/>
    <x v="2"/>
    <x v="4"/>
    <x v="4"/>
    <x v="7"/>
    <x v="4"/>
    <x v="0"/>
  </r>
  <r>
    <n v="1066686158"/>
    <x v="4"/>
    <s v="Chorrillos"/>
    <x v="1"/>
    <x v="3"/>
    <x v="26"/>
    <x v="15"/>
    <x v="2"/>
    <x v="0"/>
  </r>
  <r>
    <n v="100224184"/>
    <x v="0"/>
    <s v="Encalada"/>
    <x v="2"/>
    <x v="4"/>
    <x v="4"/>
    <x v="7"/>
    <x v="4"/>
    <x v="0"/>
  </r>
  <r>
    <s v="sd"/>
    <x v="1"/>
    <s v="sin dato"/>
    <x v="3"/>
    <x v="6"/>
    <x v="27"/>
    <x v="1"/>
    <x v="0"/>
    <x v="0"/>
  </r>
  <r>
    <n v="2173948101"/>
    <x v="1"/>
    <s v="Dos de Mayo"/>
    <x v="1"/>
    <x v="1"/>
    <x v="3"/>
    <x v="1"/>
    <x v="1"/>
    <x v="0"/>
  </r>
  <r>
    <n v="100224093"/>
    <x v="0"/>
    <s v="La Marina"/>
    <x v="0"/>
    <x v="0"/>
    <x v="28"/>
    <x v="16"/>
    <x v="0"/>
    <x v="0"/>
  </r>
  <r>
    <n v="100224361"/>
    <x v="1"/>
    <s v="San Miguel"/>
    <x v="2"/>
    <x v="4"/>
    <x v="29"/>
    <x v="9"/>
    <x v="0"/>
    <x v="0"/>
  </r>
  <r>
    <n v="100224374"/>
    <x v="0"/>
    <s v="Encalada"/>
    <x v="2"/>
    <x v="4"/>
    <x v="4"/>
    <x v="7"/>
    <x v="4"/>
    <x v="0"/>
  </r>
  <r>
    <n v="100224348"/>
    <x v="3"/>
    <s v="Camacho"/>
    <x v="2"/>
    <x v="4"/>
    <x v="4"/>
    <x v="3"/>
    <x v="4"/>
    <x v="0"/>
  </r>
  <r>
    <n v="100224409"/>
    <x v="2"/>
    <s v="Camacho"/>
    <x v="2"/>
    <x v="4"/>
    <x v="17"/>
    <x v="2"/>
    <x v="0"/>
    <x v="0"/>
  </r>
  <r>
    <n v="100224227"/>
    <x v="0"/>
    <s v="Santa Cata"/>
    <x v="2"/>
    <x v="4"/>
    <x v="4"/>
    <x v="7"/>
    <x v="4"/>
    <x v="0"/>
  </r>
  <r>
    <n v="5.7646282358514196E+18"/>
    <x v="4"/>
    <s v="Camacho"/>
    <x v="1"/>
    <x v="7"/>
    <x v="30"/>
    <x v="4"/>
    <x v="2"/>
    <x v="0"/>
  </r>
  <r>
    <n v="100224596"/>
    <x v="0"/>
    <s v="San Miguel"/>
    <x v="2"/>
    <x v="4"/>
    <x v="4"/>
    <x v="14"/>
    <x v="0"/>
    <x v="0"/>
  </r>
  <r>
    <n v="100224488"/>
    <x v="0"/>
    <s v="Camacho"/>
    <x v="2"/>
    <x v="4"/>
    <x v="4"/>
    <x v="7"/>
    <x v="4"/>
    <x v="0"/>
  </r>
  <r>
    <s v="sd"/>
    <x v="3"/>
    <s v="San Miguel"/>
    <x v="0"/>
    <x v="0"/>
    <x v="4"/>
    <x v="3"/>
    <x v="0"/>
    <x v="0"/>
  </r>
  <r>
    <n v="100224316"/>
    <x v="0"/>
    <s v="La Mar"/>
    <x v="2"/>
    <x v="4"/>
    <x v="4"/>
    <x v="7"/>
    <x v="4"/>
    <x v="0"/>
  </r>
  <r>
    <s v="sd"/>
    <x v="0"/>
    <s v="Aeropuerto"/>
    <x v="0"/>
    <x v="0"/>
    <x v="31"/>
    <x v="0"/>
    <x v="0"/>
    <x v="0"/>
  </r>
  <r>
    <n v="2400002213"/>
    <x v="2"/>
    <s v="Dos de Mayo"/>
    <x v="0"/>
    <x v="0"/>
    <x v="21"/>
    <x v="4"/>
    <x v="0"/>
    <x v="0"/>
  </r>
  <r>
    <n v="2174155615"/>
    <x v="2"/>
    <s v="La Marina"/>
    <x v="1"/>
    <x v="1"/>
    <x v="32"/>
    <x v="2"/>
    <x v="2"/>
    <x v="0"/>
  </r>
  <r>
    <n v="2400000973"/>
    <x v="6"/>
    <s v="La Molina"/>
    <x v="0"/>
    <x v="4"/>
    <x v="33"/>
    <x v="13"/>
    <x v="5"/>
    <x v="0"/>
  </r>
  <r>
    <n v="100224810"/>
    <x v="3"/>
    <s v="Aramburú"/>
    <x v="2"/>
    <x v="4"/>
    <x v="4"/>
    <x v="3"/>
    <x v="5"/>
    <x v="0"/>
  </r>
  <r>
    <n v="100223291"/>
    <x v="6"/>
    <s v="La Molina"/>
    <x v="2"/>
    <x v="4"/>
    <x v="24"/>
    <x v="13"/>
    <x v="5"/>
    <x v="0"/>
  </r>
  <r>
    <n v="100224844"/>
    <x v="6"/>
    <s v="La Molina"/>
    <x v="2"/>
    <x v="4"/>
    <x v="24"/>
    <x v="13"/>
    <x v="5"/>
    <x v="0"/>
  </r>
  <r>
    <n v="100224710"/>
    <x v="2"/>
    <s v="Aramburú"/>
    <x v="2"/>
    <x v="4"/>
    <x v="1"/>
    <x v="1"/>
    <x v="0"/>
    <x v="0"/>
  </r>
  <r>
    <n v="100224900"/>
    <x v="1"/>
    <s v="San Miguel"/>
    <x v="2"/>
    <x v="4"/>
    <x v="34"/>
    <x v="1"/>
    <x v="0"/>
    <x v="0"/>
  </r>
  <r>
    <s v="SD"/>
    <x v="3"/>
    <s v="San Miguel"/>
    <x v="0"/>
    <x v="0"/>
    <x v="4"/>
    <x v="3"/>
    <x v="0"/>
    <x v="0"/>
  </r>
  <r>
    <s v="sd"/>
    <x v="3"/>
    <s v="Aeropuerto"/>
    <x v="0"/>
    <x v="2"/>
    <x v="4"/>
    <x v="3"/>
    <x v="0"/>
    <x v="0"/>
  </r>
  <r>
    <n v="2400003099"/>
    <x v="2"/>
    <s v="Encalada"/>
    <x v="0"/>
    <x v="0"/>
    <x v="35"/>
    <x v="17"/>
    <x v="0"/>
    <x v="0"/>
  </r>
  <r>
    <n v="2400001076"/>
    <x v="2"/>
    <s v="Bolivar"/>
    <x v="1"/>
    <x v="7"/>
    <x v="36"/>
    <x v="11"/>
    <x v="0"/>
    <x v="0"/>
  </r>
  <r>
    <n v="100224957"/>
    <x v="0"/>
    <s v="Chorrillos"/>
    <x v="2"/>
    <x v="4"/>
    <x v="4"/>
    <x v="7"/>
    <x v="4"/>
    <x v="0"/>
  </r>
  <r>
    <s v="S/D"/>
    <x v="3"/>
    <s v="La Mar"/>
    <x v="0"/>
    <x v="0"/>
    <x v="4"/>
    <x v="3"/>
    <x v="0"/>
    <x v="0"/>
  </r>
  <r>
    <n v="1070219874"/>
    <x v="4"/>
    <s v="Santa Cata"/>
    <x v="1"/>
    <x v="3"/>
    <x v="4"/>
    <x v="3"/>
    <x v="2"/>
    <x v="0"/>
  </r>
  <r>
    <n v="100225006"/>
    <x v="0"/>
    <s v="San Miguel"/>
    <x v="2"/>
    <x v="4"/>
    <x v="4"/>
    <x v="7"/>
    <x v="4"/>
    <x v="0"/>
  </r>
  <r>
    <n v="100224810"/>
    <x v="3"/>
    <s v="Aramburú"/>
    <x v="2"/>
    <x v="4"/>
    <x v="17"/>
    <x v="2"/>
    <x v="1"/>
    <x v="0"/>
  </r>
  <r>
    <n v="100225053"/>
    <x v="2"/>
    <s v="La Molina"/>
    <x v="2"/>
    <x v="4"/>
    <x v="37"/>
    <x v="15"/>
    <x v="0"/>
    <x v="0"/>
  </r>
  <r>
    <n v="100225080"/>
    <x v="0"/>
    <s v="San Miguel"/>
    <x v="2"/>
    <x v="4"/>
    <x v="4"/>
    <x v="7"/>
    <x v="4"/>
    <x v="0"/>
  </r>
  <r>
    <n v="100224463"/>
    <x v="0"/>
    <s v="Santa Cata"/>
    <x v="2"/>
    <x v="4"/>
    <x v="4"/>
    <x v="7"/>
    <x v="4"/>
    <x v="0"/>
  </r>
  <r>
    <n v="100225188"/>
    <x v="0"/>
    <s v="Chorrillos"/>
    <x v="2"/>
    <x v="4"/>
    <x v="4"/>
    <x v="14"/>
    <x v="0"/>
    <x v="0"/>
  </r>
  <r>
    <n v="100225096"/>
    <x v="5"/>
    <s v="Camacho"/>
    <x v="2"/>
    <x v="4"/>
    <x v="4"/>
    <x v="3"/>
    <x v="1"/>
    <x v="0"/>
  </r>
  <r>
    <n v="2174359182"/>
    <x v="2"/>
    <s v="Paso 28"/>
    <x v="1"/>
    <x v="1"/>
    <x v="18"/>
    <x v="10"/>
    <x v="0"/>
    <x v="0"/>
  </r>
  <r>
    <n v="2174366400"/>
    <x v="2"/>
    <s v="Paso 28"/>
    <x v="1"/>
    <x v="1"/>
    <x v="38"/>
    <x v="2"/>
    <x v="0"/>
    <x v="0"/>
  </r>
  <r>
    <n v="2174365948"/>
    <x v="0"/>
    <s v="Bolivar"/>
    <x v="1"/>
    <x v="1"/>
    <x v="7"/>
    <x v="4"/>
    <x v="0"/>
    <x v="0"/>
  </r>
  <r>
    <n v="100225185"/>
    <x v="0"/>
    <s v="Bolivar"/>
    <x v="2"/>
    <x v="4"/>
    <x v="4"/>
    <x v="14"/>
    <x v="0"/>
    <x v="0"/>
  </r>
  <r>
    <n v="100225404"/>
    <x v="0"/>
    <s v="Encalada"/>
    <x v="2"/>
    <x v="4"/>
    <x v="4"/>
    <x v="7"/>
    <x v="0"/>
    <x v="0"/>
  </r>
  <r>
    <s v="sd"/>
    <x v="3"/>
    <s v="San Miguel"/>
    <x v="0"/>
    <x v="0"/>
    <x v="4"/>
    <x v="3"/>
    <x v="0"/>
    <x v="0"/>
  </r>
  <r>
    <n v="100224740"/>
    <x v="0"/>
    <s v="Camacho"/>
    <x v="2"/>
    <x v="4"/>
    <x v="4"/>
    <x v="7"/>
    <x v="4"/>
    <x v="0"/>
  </r>
  <r>
    <n v="100225248"/>
    <x v="0"/>
    <s v="Chorrillos"/>
    <x v="2"/>
    <x v="4"/>
    <x v="4"/>
    <x v="7"/>
    <x v="4"/>
    <x v="0"/>
  </r>
  <r>
    <n v="1071727415"/>
    <x v="4"/>
    <s v="San Miguel"/>
    <x v="1"/>
    <x v="3"/>
    <x v="39"/>
    <x v="0"/>
    <x v="1"/>
    <x v="0"/>
  </r>
  <r>
    <n v="100225495"/>
    <x v="0"/>
    <s v="Camacho"/>
    <x v="2"/>
    <x v="4"/>
    <x v="4"/>
    <x v="14"/>
    <x v="4"/>
    <x v="0"/>
  </r>
  <r>
    <n v="1071750976"/>
    <x v="0"/>
    <s v="La Mar"/>
    <x v="1"/>
    <x v="3"/>
    <x v="40"/>
    <x v="18"/>
    <x v="4"/>
    <x v="0"/>
  </r>
  <r>
    <n v="2174386464"/>
    <x v="1"/>
    <s v="Paso 28"/>
    <x v="1"/>
    <x v="1"/>
    <x v="41"/>
    <x v="19"/>
    <x v="0"/>
    <x v="0"/>
  </r>
  <r>
    <n v="2174416062"/>
    <x v="0"/>
    <s v="Santa Cata"/>
    <x v="1"/>
    <x v="1"/>
    <x v="7"/>
    <x v="4"/>
    <x v="0"/>
    <x v="0"/>
  </r>
  <r>
    <n v="100225441"/>
    <x v="6"/>
    <s v="Paso 28"/>
    <x v="2"/>
    <x v="4"/>
    <x v="20"/>
    <x v="1"/>
    <x v="5"/>
    <x v="0"/>
  </r>
  <r>
    <n v="100225561"/>
    <x v="0"/>
    <s v="Dos de Mayo"/>
    <x v="2"/>
    <x v="4"/>
    <x v="4"/>
    <x v="7"/>
    <x v="4"/>
    <x v="0"/>
  </r>
  <r>
    <n v="2174446274"/>
    <x v="1"/>
    <s v="Precursores"/>
    <x v="1"/>
    <x v="1"/>
    <x v="37"/>
    <x v="15"/>
    <x v="1"/>
    <x v="0"/>
  </r>
  <r>
    <s v="SD"/>
    <x v="3"/>
    <s v="Aeropuerto"/>
    <x v="0"/>
    <x v="0"/>
    <x v="4"/>
    <x v="3"/>
    <x v="0"/>
    <x v="0"/>
  </r>
  <r>
    <n v="100224907"/>
    <x v="5"/>
    <s v="Chorrillos"/>
    <x v="2"/>
    <x v="4"/>
    <x v="4"/>
    <x v="3"/>
    <x v="3"/>
    <x v="0"/>
  </r>
  <r>
    <n v="100224859"/>
    <x v="0"/>
    <s v="Aramburú"/>
    <x v="2"/>
    <x v="4"/>
    <x v="4"/>
    <x v="7"/>
    <x v="4"/>
    <x v="0"/>
  </r>
  <r>
    <n v="100225675"/>
    <x v="0"/>
    <s v="Dos de Mayo"/>
    <x v="2"/>
    <x v="4"/>
    <x v="4"/>
    <x v="7"/>
    <x v="4"/>
    <x v="0"/>
  </r>
  <r>
    <n v="2400005050"/>
    <x v="2"/>
    <s v="San Miguel"/>
    <x v="0"/>
    <x v="5"/>
    <x v="13"/>
    <x v="1"/>
    <x v="0"/>
    <x v="0"/>
  </r>
  <r>
    <n v="100225810"/>
    <x v="6"/>
    <s v="Camacho"/>
    <x v="4"/>
    <x v="4"/>
    <x v="26"/>
    <x v="15"/>
    <x v="5"/>
    <x v="0"/>
  </r>
  <r>
    <n v="100225527"/>
    <x v="0"/>
    <s v="Aramburú"/>
    <x v="2"/>
    <x v="4"/>
    <x v="4"/>
    <x v="7"/>
    <x v="0"/>
    <x v="0"/>
  </r>
  <r>
    <n v="2400001632"/>
    <x v="0"/>
    <s v="Chorrillos"/>
    <x v="0"/>
    <x v="0"/>
    <x v="15"/>
    <x v="4"/>
    <x v="0"/>
    <x v="0"/>
  </r>
  <r>
    <n v="200008932"/>
    <x v="0"/>
    <s v="Chorrillos"/>
    <x v="2"/>
    <x v="4"/>
    <x v="4"/>
    <x v="7"/>
    <x v="4"/>
    <x v="0"/>
  </r>
  <r>
    <s v="100226001 - 100225697"/>
    <x v="0"/>
    <s v="Aramburú"/>
    <x v="2"/>
    <x v="4"/>
    <x v="4"/>
    <x v="7"/>
    <x v="4"/>
    <x v="0"/>
  </r>
  <r>
    <n v="100226090"/>
    <x v="5"/>
    <s v="La Molina"/>
    <x v="2"/>
    <x v="4"/>
    <x v="4"/>
    <x v="3"/>
    <x v="3"/>
    <x v="0"/>
  </r>
  <r>
    <n v="100225625"/>
    <x v="0"/>
    <s v="Chorrillos"/>
    <x v="2"/>
    <x v="4"/>
    <x v="4"/>
    <x v="7"/>
    <x v="4"/>
    <x v="0"/>
  </r>
  <r>
    <n v="100226050"/>
    <x v="0"/>
    <s v="Santa Cata"/>
    <x v="2"/>
    <x v="4"/>
    <x v="4"/>
    <x v="14"/>
    <x v="1"/>
    <x v="0"/>
  </r>
  <r>
    <n v="2174562697"/>
    <x v="0"/>
    <s v="Aramburú"/>
    <x v="1"/>
    <x v="1"/>
    <x v="42"/>
    <x v="4"/>
    <x v="0"/>
    <x v="0"/>
  </r>
  <r>
    <n v="100226211"/>
    <x v="0"/>
    <s v="Camacho"/>
    <x v="2"/>
    <x v="4"/>
    <x v="43"/>
    <x v="6"/>
    <x v="0"/>
    <x v="0"/>
  </r>
  <r>
    <n v="2174630501"/>
    <x v="4"/>
    <s v="Paso 28"/>
    <x v="1"/>
    <x v="1"/>
    <x v="17"/>
    <x v="2"/>
    <x v="2"/>
    <x v="0"/>
  </r>
  <r>
    <n v="1074660794"/>
    <x v="4"/>
    <s v="Bolivar"/>
    <x v="2"/>
    <x v="3"/>
    <x v="44"/>
    <x v="16"/>
    <x v="0"/>
    <x v="0"/>
  </r>
  <r>
    <n v="100226322"/>
    <x v="0"/>
    <s v="Paso 28"/>
    <x v="2"/>
    <x v="4"/>
    <x v="4"/>
    <x v="7"/>
    <x v="4"/>
    <x v="0"/>
  </r>
  <r>
    <n v="2174631502"/>
    <x v="1"/>
    <s v="La Molina"/>
    <x v="1"/>
    <x v="1"/>
    <x v="23"/>
    <x v="2"/>
    <x v="1"/>
    <x v="0"/>
  </r>
  <r>
    <n v="100226295"/>
    <x v="0"/>
    <s v="San Miguel"/>
    <x v="2"/>
    <x v="4"/>
    <x v="4"/>
    <x v="14"/>
    <x v="4"/>
    <x v="0"/>
  </r>
  <r>
    <n v="2400004070"/>
    <x v="2"/>
    <s v="Precursores"/>
    <x v="0"/>
    <x v="4"/>
    <x v="16"/>
    <x v="1"/>
    <x v="0"/>
    <x v="0"/>
  </r>
  <r>
    <n v="100226382"/>
    <x v="6"/>
    <s v="San Miguel"/>
    <x v="2"/>
    <x v="4"/>
    <x v="45"/>
    <x v="11"/>
    <x v="5"/>
    <x v="0"/>
  </r>
  <r>
    <n v="2400003713"/>
    <x v="2"/>
    <s v="Aeropuerto"/>
    <x v="0"/>
    <x v="0"/>
    <x v="46"/>
    <x v="4"/>
    <x v="0"/>
    <x v="0"/>
  </r>
  <r>
    <s v="SD"/>
    <x v="3"/>
    <s v="La Molina"/>
    <x v="0"/>
    <x v="2"/>
    <x v="4"/>
    <x v="3"/>
    <x v="0"/>
    <x v="0"/>
  </r>
  <r>
    <n v="2174726596"/>
    <x v="0"/>
    <s v="La Marina"/>
    <x v="1"/>
    <x v="1"/>
    <x v="2"/>
    <x v="2"/>
    <x v="0"/>
    <x v="0"/>
  </r>
  <r>
    <s v="SD"/>
    <x v="3"/>
    <s v="Dos de Mayo"/>
    <x v="0"/>
    <x v="0"/>
    <x v="4"/>
    <x v="3"/>
    <x v="0"/>
    <x v="0"/>
  </r>
  <r>
    <n v="100226269"/>
    <x v="0"/>
    <s v="La Molina"/>
    <x v="2"/>
    <x v="4"/>
    <x v="4"/>
    <x v="7"/>
    <x v="4"/>
    <x v="0"/>
  </r>
  <r>
    <n v="2174745728"/>
    <x v="2"/>
    <s v="Dos de Mayo"/>
    <x v="1"/>
    <x v="1"/>
    <x v="16"/>
    <x v="1"/>
    <x v="2"/>
    <x v="0"/>
  </r>
  <r>
    <n v="2400003578"/>
    <x v="0"/>
    <s v="La Molina"/>
    <x v="0"/>
    <x v="0"/>
    <x v="7"/>
    <x v="4"/>
    <x v="0"/>
    <x v="0"/>
  </r>
  <r>
    <n v="100226103"/>
    <x v="0"/>
    <s v="Camacho"/>
    <x v="2"/>
    <x v="5"/>
    <x v="4"/>
    <x v="7"/>
    <x v="4"/>
    <x v="0"/>
  </r>
  <r>
    <s v="sd"/>
    <x v="1"/>
    <s v="San Miguel"/>
    <x v="0"/>
    <x v="0"/>
    <x v="6"/>
    <x v="5"/>
    <x v="1"/>
    <x v="0"/>
  </r>
  <r>
    <s v="S/D"/>
    <x v="3"/>
    <s v="Asia"/>
    <x v="0"/>
    <x v="0"/>
    <x v="4"/>
    <x v="3"/>
    <x v="0"/>
    <x v="0"/>
  </r>
  <r>
    <n v="100226683"/>
    <x v="0"/>
    <s v="La Molina"/>
    <x v="2"/>
    <x v="4"/>
    <x v="4"/>
    <x v="7"/>
    <x v="4"/>
    <x v="0"/>
  </r>
  <r>
    <s v="sd"/>
    <x v="5"/>
    <s v="sin dato"/>
    <x v="4"/>
    <x v="6"/>
    <x v="4"/>
    <x v="3"/>
    <x v="1"/>
    <x v="0"/>
  </r>
  <r>
    <n v="100226795"/>
    <x v="0"/>
    <s v="Megaplaza"/>
    <x v="2"/>
    <x v="4"/>
    <x v="4"/>
    <x v="7"/>
    <x v="4"/>
    <x v="0"/>
  </r>
  <r>
    <n v="100226770"/>
    <x v="0"/>
    <s v="Santa Cata"/>
    <x v="2"/>
    <x v="4"/>
    <x v="29"/>
    <x v="9"/>
    <x v="0"/>
    <x v="0"/>
  </r>
  <r>
    <n v="2174825928"/>
    <x v="4"/>
    <s v="Aramburú"/>
    <x v="1"/>
    <x v="1"/>
    <x v="37"/>
    <x v="15"/>
    <x v="2"/>
    <x v="0"/>
  </r>
  <r>
    <n v="100226867"/>
    <x v="0"/>
    <s v="San Miguel"/>
    <x v="2"/>
    <x v="4"/>
    <x v="4"/>
    <x v="7"/>
    <x v="4"/>
    <x v="0"/>
  </r>
  <r>
    <n v="100226759"/>
    <x v="0"/>
    <s v="Bolivar"/>
    <x v="2"/>
    <x v="4"/>
    <x v="4"/>
    <x v="7"/>
    <x v="4"/>
    <x v="0"/>
  </r>
  <r>
    <n v="2174826155"/>
    <x v="4"/>
    <s v="Bolivar"/>
    <x v="1"/>
    <x v="1"/>
    <x v="37"/>
    <x v="15"/>
    <x v="2"/>
    <x v="0"/>
  </r>
  <r>
    <n v="100226839"/>
    <x v="0"/>
    <s v="La Mar"/>
    <x v="2"/>
    <x v="4"/>
    <x v="4"/>
    <x v="7"/>
    <x v="4"/>
    <x v="0"/>
  </r>
  <r>
    <n v="100226659"/>
    <x v="0"/>
    <s v="La Mar"/>
    <x v="2"/>
    <x v="4"/>
    <x v="4"/>
    <x v="7"/>
    <x v="4"/>
    <x v="0"/>
  </r>
  <r>
    <n v="100226988"/>
    <x v="0"/>
    <s v="Camacho"/>
    <x v="2"/>
    <x v="4"/>
    <x v="4"/>
    <x v="7"/>
    <x v="4"/>
    <x v="0"/>
  </r>
  <r>
    <n v="100226988"/>
    <x v="0"/>
    <s v="Camacho"/>
    <x v="2"/>
    <x v="4"/>
    <x v="4"/>
    <x v="7"/>
    <x v="4"/>
    <x v="0"/>
  </r>
  <r>
    <n v="1077573730"/>
    <x v="1"/>
    <s v="Aramburú"/>
    <x v="1"/>
    <x v="3"/>
    <x v="5"/>
    <x v="4"/>
    <x v="0"/>
    <x v="0"/>
  </r>
  <r>
    <n v="100226951"/>
    <x v="0"/>
    <s v="Bolivar"/>
    <x v="2"/>
    <x v="4"/>
    <x v="4"/>
    <x v="7"/>
    <x v="4"/>
    <x v="0"/>
  </r>
  <r>
    <n v="100227085"/>
    <x v="6"/>
    <s v="Dos de Mayo"/>
    <x v="2"/>
    <x v="4"/>
    <x v="34"/>
    <x v="1"/>
    <x v="5"/>
    <x v="0"/>
  </r>
  <r>
    <n v="100226529"/>
    <x v="0"/>
    <s v="Santa Cata"/>
    <x v="2"/>
    <x v="4"/>
    <x v="4"/>
    <x v="7"/>
    <x v="4"/>
    <x v="0"/>
  </r>
  <r>
    <n v="2174893796"/>
    <x v="2"/>
    <s v="Precursores"/>
    <x v="1"/>
    <x v="1"/>
    <x v="4"/>
    <x v="3"/>
    <x v="0"/>
    <x v="0"/>
  </r>
  <r>
    <n v="1078096873"/>
    <x v="1"/>
    <s v="La Molina"/>
    <x v="1"/>
    <x v="3"/>
    <x v="47"/>
    <x v="4"/>
    <x v="1"/>
    <x v="0"/>
  </r>
  <r>
    <n v="100227124"/>
    <x v="0"/>
    <s v="La Molina"/>
    <x v="2"/>
    <x v="4"/>
    <x v="4"/>
    <x v="7"/>
    <x v="4"/>
    <x v="0"/>
  </r>
  <r>
    <n v="100225783"/>
    <x v="3"/>
    <s v="La Mar"/>
    <x v="2"/>
    <x v="5"/>
    <x v="48"/>
    <x v="20"/>
    <x v="0"/>
    <x v="0"/>
  </r>
  <r>
    <n v="100227302"/>
    <x v="0"/>
    <s v="La Mar"/>
    <x v="2"/>
    <x v="4"/>
    <x v="4"/>
    <x v="7"/>
    <x v="4"/>
    <x v="0"/>
  </r>
  <r>
    <s v="SD"/>
    <x v="3"/>
    <s v="Aeropuerto"/>
    <x v="0"/>
    <x v="0"/>
    <x v="4"/>
    <x v="3"/>
    <x v="0"/>
    <x v="0"/>
  </r>
  <r>
    <n v="2174945729"/>
    <x v="2"/>
    <s v="Bolivar"/>
    <x v="1"/>
    <x v="1"/>
    <x v="10"/>
    <x v="4"/>
    <x v="2"/>
    <x v="0"/>
  </r>
  <r>
    <s v="SD"/>
    <x v="3"/>
    <s v="La Marina"/>
    <x v="5"/>
    <x v="8"/>
    <x v="4"/>
    <x v="3"/>
    <x v="4"/>
    <x v="0"/>
  </r>
  <r>
    <s v="sd"/>
    <x v="3"/>
    <s v="Santa Cata"/>
    <x v="0"/>
    <x v="0"/>
    <x v="4"/>
    <x v="3"/>
    <x v="0"/>
    <x v="0"/>
  </r>
  <r>
    <n v="2174959765"/>
    <x v="4"/>
    <s v="Megaplaza"/>
    <x v="1"/>
    <x v="1"/>
    <x v="24"/>
    <x v="13"/>
    <x v="2"/>
    <x v="0"/>
  </r>
  <r>
    <n v="1079139237"/>
    <x v="2"/>
    <s v="Paso 28"/>
    <x v="1"/>
    <x v="3"/>
    <x v="49"/>
    <x v="4"/>
    <x v="2"/>
    <x v="0"/>
  </r>
  <r>
    <n v="100227618"/>
    <x v="0"/>
    <s v="Santa Cata"/>
    <x v="2"/>
    <x v="5"/>
    <x v="50"/>
    <x v="9"/>
    <x v="0"/>
    <x v="0"/>
  </r>
  <r>
    <s v="sd"/>
    <x v="3"/>
    <s v="San Miguel"/>
    <x v="0"/>
    <x v="6"/>
    <x v="4"/>
    <x v="3"/>
    <x v="0"/>
    <x v="0"/>
  </r>
  <r>
    <s v="SD"/>
    <x v="3"/>
    <s v="San Miguel"/>
    <x v="0"/>
    <x v="2"/>
    <x v="4"/>
    <x v="3"/>
    <x v="0"/>
    <x v="0"/>
  </r>
  <r>
    <s v="sd"/>
    <x v="3"/>
    <s v="Paso 28"/>
    <x v="3"/>
    <x v="0"/>
    <x v="4"/>
    <x v="3"/>
    <x v="0"/>
    <x v="0"/>
  </r>
  <r>
    <n v="100226700"/>
    <x v="3"/>
    <s v="Santa Cata"/>
    <x v="2"/>
    <x v="4"/>
    <x v="4"/>
    <x v="3"/>
    <x v="1"/>
    <x v="0"/>
  </r>
  <r>
    <n v="100227617"/>
    <x v="6"/>
    <s v="Bolivar"/>
    <x v="2"/>
    <x v="4"/>
    <x v="23"/>
    <x v="2"/>
    <x v="5"/>
    <x v="0"/>
  </r>
  <r>
    <s v="sd"/>
    <x v="7"/>
    <s v="Dos de Mayo"/>
    <x v="0"/>
    <x v="6"/>
    <x v="4"/>
    <x v="3"/>
    <x v="1"/>
    <x v="0"/>
  </r>
  <r>
    <n v="100227777"/>
    <x v="3"/>
    <s v="Dos de Mayo"/>
    <x v="2"/>
    <x v="5"/>
    <x v="4"/>
    <x v="3"/>
    <x v="0"/>
    <x v="0"/>
  </r>
  <r>
    <n v="2175080624"/>
    <x v="2"/>
    <s v="Megaplaza"/>
    <x v="1"/>
    <x v="1"/>
    <x v="7"/>
    <x v="4"/>
    <x v="0"/>
    <x v="0"/>
  </r>
  <r>
    <n v="100227838"/>
    <x v="0"/>
    <s v="Bolivar"/>
    <x v="2"/>
    <x v="4"/>
    <x v="4"/>
    <x v="7"/>
    <x v="0"/>
    <x v="0"/>
  </r>
  <r>
    <n v="100227804"/>
    <x v="0"/>
    <s v="San Miguel"/>
    <x v="2"/>
    <x v="4"/>
    <x v="4"/>
    <x v="7"/>
    <x v="4"/>
    <x v="0"/>
  </r>
  <r>
    <n v="100227785"/>
    <x v="0"/>
    <s v="Bolivar"/>
    <x v="2"/>
    <x v="5"/>
    <x v="4"/>
    <x v="7"/>
    <x v="4"/>
    <x v="0"/>
  </r>
  <r>
    <n v="2175119327"/>
    <x v="4"/>
    <s v="La Molina"/>
    <x v="1"/>
    <x v="1"/>
    <x v="34"/>
    <x v="1"/>
    <x v="2"/>
    <x v="0"/>
  </r>
  <r>
    <n v="100227703"/>
    <x v="0"/>
    <s v="Aramburú"/>
    <x v="2"/>
    <x v="4"/>
    <x v="4"/>
    <x v="7"/>
    <x v="4"/>
    <x v="0"/>
  </r>
  <r>
    <s v="sd"/>
    <x v="3"/>
    <s v="Paso 28"/>
    <x v="1"/>
    <x v="1"/>
    <x v="4"/>
    <x v="3"/>
    <x v="0"/>
    <x v="0"/>
  </r>
  <r>
    <n v="100227944"/>
    <x v="0"/>
    <s v="Dos de Mayo"/>
    <x v="2"/>
    <x v="4"/>
    <x v="4"/>
    <x v="7"/>
    <x v="4"/>
    <x v="0"/>
  </r>
  <r>
    <n v="100225250"/>
    <x v="0"/>
    <s v="La Mar"/>
    <x v="2"/>
    <x v="4"/>
    <x v="4"/>
    <x v="7"/>
    <x v="4"/>
    <x v="0"/>
  </r>
  <r>
    <n v="1081737231"/>
    <x v="4"/>
    <s v="Paso 28"/>
    <x v="1"/>
    <x v="3"/>
    <x v="16"/>
    <x v="1"/>
    <x v="2"/>
    <x v="0"/>
  </r>
  <r>
    <n v="100228049"/>
    <x v="0"/>
    <s v="Dos de Mayo"/>
    <x v="2"/>
    <x v="4"/>
    <x v="4"/>
    <x v="7"/>
    <x v="4"/>
    <x v="0"/>
  </r>
  <r>
    <n v="100227024"/>
    <x v="0"/>
    <s v="La Molina"/>
    <x v="2"/>
    <x v="4"/>
    <x v="4"/>
    <x v="7"/>
    <x v="4"/>
    <x v="0"/>
  </r>
  <r>
    <s v="sd"/>
    <x v="3"/>
    <s v="San Miguel"/>
    <x v="0"/>
    <x v="6"/>
    <x v="4"/>
    <x v="3"/>
    <x v="0"/>
    <x v="0"/>
  </r>
  <r>
    <n v="100228031"/>
    <x v="0"/>
    <s v="San Miguel"/>
    <x v="2"/>
    <x v="4"/>
    <x v="4"/>
    <x v="7"/>
    <x v="4"/>
    <x v="0"/>
  </r>
  <r>
    <n v="100227635"/>
    <x v="0"/>
    <s v="Aramburú"/>
    <x v="2"/>
    <x v="4"/>
    <x v="4"/>
    <x v="7"/>
    <x v="4"/>
    <x v="0"/>
  </r>
  <r>
    <n v="1081991573"/>
    <x v="3"/>
    <s v="La Mar"/>
    <x v="1"/>
    <x v="3"/>
    <x v="5"/>
    <x v="4"/>
    <x v="1"/>
    <x v="0"/>
  </r>
  <r>
    <n v="2175259960"/>
    <x v="1"/>
    <s v="Megaplaza"/>
    <x v="1"/>
    <x v="1"/>
    <x v="17"/>
    <x v="2"/>
    <x v="0"/>
    <x v="0"/>
  </r>
  <r>
    <n v="2175237883"/>
    <x v="1"/>
    <s v="Bolivar"/>
    <x v="1"/>
    <x v="1"/>
    <x v="26"/>
    <x v="15"/>
    <x v="0"/>
    <x v="0"/>
  </r>
  <r>
    <n v="100227873"/>
    <x v="0"/>
    <s v="Precursores"/>
    <x v="2"/>
    <x v="4"/>
    <x v="4"/>
    <x v="7"/>
    <x v="4"/>
    <x v="0"/>
  </r>
  <r>
    <n v="100228272"/>
    <x v="6"/>
    <s v="Encalada"/>
    <x v="2"/>
    <x v="4"/>
    <x v="51"/>
    <x v="2"/>
    <x v="5"/>
    <x v="0"/>
  </r>
  <r>
    <n v="100228414"/>
    <x v="0"/>
    <s v="San Miguel"/>
    <x v="2"/>
    <x v="5"/>
    <x v="4"/>
    <x v="7"/>
    <x v="4"/>
    <x v="0"/>
  </r>
  <r>
    <n v="2400010004"/>
    <x v="0"/>
    <s v="San Miguel"/>
    <x v="0"/>
    <x v="0"/>
    <x v="52"/>
    <x v="21"/>
    <x v="0"/>
    <x v="0"/>
  </r>
  <r>
    <s v="SD"/>
    <x v="3"/>
    <s v="San Miguel"/>
    <x v="0"/>
    <x v="0"/>
    <x v="4"/>
    <x v="3"/>
    <x v="0"/>
    <x v="0"/>
  </r>
  <r>
    <n v="1083500770"/>
    <x v="4"/>
    <s v="Chorrillos"/>
    <x v="1"/>
    <x v="3"/>
    <x v="13"/>
    <x v="1"/>
    <x v="2"/>
    <x v="0"/>
  </r>
  <r>
    <n v="2174953753"/>
    <x v="4"/>
    <s v="La Mar"/>
    <x v="1"/>
    <x v="1"/>
    <x v="53"/>
    <x v="2"/>
    <x v="1"/>
    <x v="0"/>
  </r>
  <r>
    <n v="2400006923"/>
    <x v="1"/>
    <s v="Encalada"/>
    <x v="0"/>
    <x v="2"/>
    <x v="54"/>
    <x v="22"/>
    <x v="1"/>
    <x v="0"/>
  </r>
  <r>
    <n v="100228567"/>
    <x v="3"/>
    <s v="La Mar"/>
    <x v="2"/>
    <x v="4"/>
    <x v="20"/>
    <x v="1"/>
    <x v="0"/>
    <x v="0"/>
  </r>
  <r>
    <n v="2400006536"/>
    <x v="3"/>
    <s v="La Mar"/>
    <x v="0"/>
    <x v="4"/>
    <x v="4"/>
    <x v="3"/>
    <x v="0"/>
    <x v="0"/>
  </r>
  <r>
    <s v="sd"/>
    <x v="3"/>
    <s v="La Mar"/>
    <x v="0"/>
    <x v="0"/>
    <x v="4"/>
    <x v="3"/>
    <x v="0"/>
    <x v="0"/>
  </r>
  <r>
    <n v="2175371794"/>
    <x v="0"/>
    <s v="Camacho"/>
    <x v="1"/>
    <x v="1"/>
    <x v="25"/>
    <x v="4"/>
    <x v="0"/>
    <x v="0"/>
  </r>
  <r>
    <n v="2400005337"/>
    <x v="3"/>
    <s v="La Molina"/>
    <x v="0"/>
    <x v="0"/>
    <x v="4"/>
    <x v="3"/>
    <x v="0"/>
    <x v="1"/>
  </r>
  <r>
    <n v="100228683"/>
    <x v="3"/>
    <s v="Megaplaza"/>
    <x v="2"/>
    <x v="4"/>
    <x v="13"/>
    <x v="1"/>
    <x v="5"/>
    <x v="1"/>
  </r>
  <r>
    <n v="100228724"/>
    <x v="3"/>
    <s v="Paso 28"/>
    <x v="2"/>
    <x v="4"/>
    <x v="4"/>
    <x v="3"/>
    <x v="4"/>
    <x v="1"/>
  </r>
  <r>
    <s v="sd"/>
    <x v="3"/>
    <s v="Aramburú"/>
    <x v="0"/>
    <x v="0"/>
    <x v="4"/>
    <x v="3"/>
    <x v="0"/>
    <x v="1"/>
  </r>
  <r>
    <n v="1084578216"/>
    <x v="2"/>
    <s v="Bolivar"/>
    <x v="1"/>
    <x v="3"/>
    <x v="55"/>
    <x v="9"/>
    <x v="0"/>
    <x v="1"/>
  </r>
  <r>
    <n v="100229020"/>
    <x v="0"/>
    <s v="La Molina"/>
    <x v="2"/>
    <x v="5"/>
    <x v="4"/>
    <x v="7"/>
    <x v="0"/>
    <x v="1"/>
  </r>
  <r>
    <n v="100227352"/>
    <x v="6"/>
    <s v="Camacho"/>
    <x v="2"/>
    <x v="4"/>
    <x v="18"/>
    <x v="10"/>
    <x v="5"/>
    <x v="1"/>
  </r>
  <r>
    <n v="100229061"/>
    <x v="5"/>
    <s v="San Miguel"/>
    <x v="2"/>
    <x v="4"/>
    <x v="4"/>
    <x v="3"/>
    <x v="3"/>
    <x v="1"/>
  </r>
  <r>
    <n v="100229110"/>
    <x v="0"/>
    <s v="Chorrillos"/>
    <x v="2"/>
    <x v="4"/>
    <x v="4"/>
    <x v="7"/>
    <x v="0"/>
    <x v="1"/>
  </r>
  <r>
    <n v="2400005569"/>
    <x v="0"/>
    <s v="Aramburú"/>
    <x v="0"/>
    <x v="0"/>
    <x v="5"/>
    <x v="4"/>
    <x v="0"/>
    <x v="1"/>
  </r>
  <r>
    <n v="1086233635"/>
    <x v="4"/>
    <s v="Aramburú"/>
    <x v="1"/>
    <x v="3"/>
    <x v="56"/>
    <x v="4"/>
    <x v="2"/>
    <x v="1"/>
  </r>
  <r>
    <n v="2175550710"/>
    <x v="0"/>
    <s v="Paso 28"/>
    <x v="1"/>
    <x v="1"/>
    <x v="42"/>
    <x v="4"/>
    <x v="0"/>
    <x v="1"/>
  </r>
  <r>
    <s v="sd"/>
    <x v="1"/>
    <s v="Santa Cata"/>
    <x v="0"/>
    <x v="0"/>
    <x v="57"/>
    <x v="17"/>
    <x v="0"/>
    <x v="1"/>
  </r>
  <r>
    <n v="2175463893"/>
    <x v="4"/>
    <s v="Encalada"/>
    <x v="1"/>
    <x v="1"/>
    <x v="58"/>
    <x v="9"/>
    <x v="2"/>
    <x v="1"/>
  </r>
  <r>
    <n v="100229585"/>
    <x v="0"/>
    <s v="Dos de Mayo"/>
    <x v="2"/>
    <x v="4"/>
    <x v="4"/>
    <x v="7"/>
    <x v="0"/>
    <x v="1"/>
  </r>
  <r>
    <n v="2400006388"/>
    <x v="0"/>
    <s v="Aeropuerto"/>
    <x v="0"/>
    <x v="0"/>
    <x v="30"/>
    <x v="4"/>
    <x v="0"/>
    <x v="1"/>
  </r>
  <r>
    <n v="2400006033"/>
    <x v="0"/>
    <s v="La Molina"/>
    <x v="0"/>
    <x v="0"/>
    <x v="59"/>
    <x v="4"/>
    <x v="0"/>
    <x v="1"/>
  </r>
  <r>
    <n v="100229701"/>
    <x v="3"/>
    <s v="San Miguel"/>
    <x v="2"/>
    <x v="4"/>
    <x v="4"/>
    <x v="3"/>
    <x v="5"/>
    <x v="1"/>
  </r>
  <r>
    <n v="100229406"/>
    <x v="0"/>
    <s v="Bolivar"/>
    <x v="2"/>
    <x v="5"/>
    <x v="4"/>
    <x v="7"/>
    <x v="0"/>
    <x v="1"/>
  </r>
  <r>
    <s v="sd"/>
    <x v="2"/>
    <s v="San Miguel"/>
    <x v="0"/>
    <x v="0"/>
    <x v="60"/>
    <x v="4"/>
    <x v="0"/>
    <x v="1"/>
  </r>
  <r>
    <n v="100232118"/>
    <x v="0"/>
    <s v="Megaplaza"/>
    <x v="2"/>
    <x v="4"/>
    <x v="4"/>
    <x v="7"/>
    <x v="0"/>
    <x v="1"/>
  </r>
  <r>
    <n v="1088903240"/>
    <x v="0"/>
    <s v="Aramburú"/>
    <x v="1"/>
    <x v="3"/>
    <x v="61"/>
    <x v="2"/>
    <x v="2"/>
    <x v="1"/>
  </r>
  <r>
    <n v="1089006022"/>
    <x v="4"/>
    <s v="Paso 28"/>
    <x v="1"/>
    <x v="3"/>
    <x v="62"/>
    <x v="2"/>
    <x v="2"/>
    <x v="1"/>
  </r>
  <r>
    <n v="2175778997"/>
    <x v="4"/>
    <s v="Chorrillos"/>
    <x v="1"/>
    <x v="1"/>
    <x v="15"/>
    <x v="4"/>
    <x v="2"/>
    <x v="1"/>
  </r>
  <r>
    <s v="SD"/>
    <x v="3"/>
    <s v="San Miguel"/>
    <x v="0"/>
    <x v="0"/>
    <x v="4"/>
    <x v="3"/>
    <x v="1"/>
    <x v="1"/>
  </r>
  <r>
    <n v="2175788012"/>
    <x v="4"/>
    <s v="Santa Cata"/>
    <x v="1"/>
    <x v="1"/>
    <x v="63"/>
    <x v="9"/>
    <x v="2"/>
    <x v="1"/>
  </r>
  <r>
    <n v="100230085"/>
    <x v="3"/>
    <s v="Megaplaza"/>
    <x v="2"/>
    <x v="4"/>
    <x v="13"/>
    <x v="1"/>
    <x v="0"/>
    <x v="1"/>
  </r>
  <r>
    <n v="100230011"/>
    <x v="5"/>
    <s v="Paso 28"/>
    <x v="2"/>
    <x v="5"/>
    <x v="64"/>
    <x v="13"/>
    <x v="3"/>
    <x v="1"/>
  </r>
  <r>
    <n v="2175825851"/>
    <x v="4"/>
    <s v="Camacho"/>
    <x v="1"/>
    <x v="1"/>
    <x v="23"/>
    <x v="2"/>
    <x v="2"/>
    <x v="1"/>
  </r>
  <r>
    <n v="100230234"/>
    <x v="5"/>
    <s v="Encalada"/>
    <x v="2"/>
    <x v="4"/>
    <x v="4"/>
    <x v="3"/>
    <x v="3"/>
    <x v="1"/>
  </r>
  <r>
    <s v="sd"/>
    <x v="3"/>
    <s v="Aeropuerto"/>
    <x v="0"/>
    <x v="0"/>
    <x v="4"/>
    <x v="3"/>
    <x v="0"/>
    <x v="1"/>
  </r>
  <r>
    <n v="100229587"/>
    <x v="1"/>
    <s v="Encalada"/>
    <x v="2"/>
    <x v="5"/>
    <x v="18"/>
    <x v="10"/>
    <x v="0"/>
    <x v="1"/>
  </r>
  <r>
    <n v="2400006253"/>
    <x v="7"/>
    <s v="La Molina"/>
    <x v="0"/>
    <x v="0"/>
    <x v="16"/>
    <x v="1"/>
    <x v="3"/>
    <x v="1"/>
  </r>
  <r>
    <s v="1090338744 / 1090342994"/>
    <x v="1"/>
    <s v="Dos de Mayo"/>
    <x v="1"/>
    <x v="3"/>
    <x v="22"/>
    <x v="12"/>
    <x v="0"/>
    <x v="1"/>
  </r>
  <r>
    <n v="100229701"/>
    <x v="6"/>
    <s v="San Miguel"/>
    <x v="2"/>
    <x v="4"/>
    <x v="15"/>
    <x v="4"/>
    <x v="5"/>
    <x v="1"/>
  </r>
  <r>
    <n v="100230408"/>
    <x v="5"/>
    <s v="Camacho"/>
    <x v="2"/>
    <x v="4"/>
    <x v="4"/>
    <x v="3"/>
    <x v="3"/>
    <x v="1"/>
  </r>
  <r>
    <n v="1090625367"/>
    <x v="1"/>
    <s v="Paso 28"/>
    <x v="1"/>
    <x v="3"/>
    <x v="49"/>
    <x v="4"/>
    <x v="0"/>
    <x v="1"/>
  </r>
  <r>
    <s v="sd"/>
    <x v="3"/>
    <s v="Encalada"/>
    <x v="0"/>
    <x v="2"/>
    <x v="4"/>
    <x v="3"/>
    <x v="0"/>
    <x v="1"/>
  </r>
  <r>
    <n v="2400006045"/>
    <x v="3"/>
    <s v="Aramburú"/>
    <x v="0"/>
    <x v="4"/>
    <x v="4"/>
    <x v="3"/>
    <x v="0"/>
    <x v="1"/>
  </r>
  <r>
    <n v="2175927122"/>
    <x v="4"/>
    <s v="Santa Cata"/>
    <x v="1"/>
    <x v="1"/>
    <x v="65"/>
    <x v="15"/>
    <x v="2"/>
    <x v="1"/>
  </r>
  <r>
    <n v="100230261"/>
    <x v="0"/>
    <s v="Encalada"/>
    <x v="2"/>
    <x v="4"/>
    <x v="4"/>
    <x v="7"/>
    <x v="0"/>
    <x v="1"/>
  </r>
  <r>
    <n v="24000006877"/>
    <x v="1"/>
    <s v="Aeropuerto"/>
    <x v="0"/>
    <x v="0"/>
    <x v="45"/>
    <x v="11"/>
    <x v="1"/>
    <x v="1"/>
  </r>
  <r>
    <n v="100229697"/>
    <x v="0"/>
    <s v="La Molina"/>
    <x v="2"/>
    <x v="5"/>
    <x v="4"/>
    <x v="14"/>
    <x v="0"/>
    <x v="1"/>
  </r>
  <r>
    <n v="100230601"/>
    <x v="3"/>
    <s v="Dos de Mayo"/>
    <x v="2"/>
    <x v="4"/>
    <x v="66"/>
    <x v="1"/>
    <x v="4"/>
    <x v="1"/>
  </r>
  <r>
    <n v="2175983768"/>
    <x v="3"/>
    <s v="La Mar"/>
    <x v="1"/>
    <x v="1"/>
    <x v="4"/>
    <x v="3"/>
    <x v="0"/>
    <x v="1"/>
  </r>
  <r>
    <s v="SD"/>
    <x v="3"/>
    <s v="Aramburú"/>
    <x v="0"/>
    <x v="0"/>
    <x v="4"/>
    <x v="3"/>
    <x v="0"/>
    <x v="1"/>
  </r>
  <r>
    <n v="2175990417"/>
    <x v="0"/>
    <s v="La Molina"/>
    <x v="1"/>
    <x v="1"/>
    <x v="67"/>
    <x v="23"/>
    <x v="0"/>
    <x v="1"/>
  </r>
  <r>
    <n v="2400005312"/>
    <x v="0"/>
    <s v="Santa Cata"/>
    <x v="0"/>
    <x v="0"/>
    <x v="68"/>
    <x v="11"/>
    <x v="0"/>
    <x v="1"/>
  </r>
  <r>
    <n v="100230626"/>
    <x v="0"/>
    <s v="Bolivar"/>
    <x v="2"/>
    <x v="4"/>
    <x v="4"/>
    <x v="7"/>
    <x v="0"/>
    <x v="1"/>
  </r>
  <r>
    <n v="18735"/>
    <x v="2"/>
    <s v="Precursores"/>
    <x v="5"/>
    <x v="8"/>
    <x v="69"/>
    <x v="24"/>
    <x v="0"/>
    <x v="1"/>
  </r>
  <r>
    <n v="2400009709"/>
    <x v="2"/>
    <s v="La Mar"/>
    <x v="0"/>
    <x v="0"/>
    <x v="70"/>
    <x v="25"/>
    <x v="0"/>
    <x v="1"/>
  </r>
  <r>
    <n v="2175922125"/>
    <x v="1"/>
    <s v="Bolivar"/>
    <x v="1"/>
    <x v="1"/>
    <x v="7"/>
    <x v="4"/>
    <x v="0"/>
    <x v="1"/>
  </r>
  <r>
    <n v="100230891"/>
    <x v="2"/>
    <s v="Encalada"/>
    <x v="2"/>
    <x v="5"/>
    <x v="16"/>
    <x v="1"/>
    <x v="0"/>
    <x v="1"/>
  </r>
  <r>
    <n v="2400007233"/>
    <x v="2"/>
    <s v="Megaplaza"/>
    <x v="0"/>
    <x v="4"/>
    <x v="24"/>
    <x v="13"/>
    <x v="0"/>
    <x v="1"/>
  </r>
  <r>
    <n v="100231109"/>
    <x v="0"/>
    <s v="Encalada"/>
    <x v="2"/>
    <x v="4"/>
    <x v="4"/>
    <x v="7"/>
    <x v="0"/>
    <x v="1"/>
  </r>
  <r>
    <n v="100231120"/>
    <x v="5"/>
    <s v="La Molina"/>
    <x v="2"/>
    <x v="4"/>
    <x v="4"/>
    <x v="3"/>
    <x v="3"/>
    <x v="1"/>
  </r>
  <r>
    <n v="2400004354"/>
    <x v="0"/>
    <s v="La Marina"/>
    <x v="5"/>
    <x v="0"/>
    <x v="7"/>
    <x v="4"/>
    <x v="0"/>
    <x v="1"/>
  </r>
  <r>
    <s v="SD"/>
    <x v="3"/>
    <s v="La Molina"/>
    <x v="0"/>
    <x v="2"/>
    <x v="4"/>
    <x v="3"/>
    <x v="0"/>
    <x v="1"/>
  </r>
  <r>
    <n v="100231415"/>
    <x v="2"/>
    <s v="Encalada"/>
    <x v="2"/>
    <x v="4"/>
    <x v="71"/>
    <x v="9"/>
    <x v="1"/>
    <x v="1"/>
  </r>
  <r>
    <n v="100231392"/>
    <x v="5"/>
    <s v="Bolivar"/>
    <x v="2"/>
    <x v="5"/>
    <x v="72"/>
    <x v="8"/>
    <x v="4"/>
    <x v="1"/>
  </r>
  <r>
    <s v="sd"/>
    <x v="3"/>
    <s v="Paso 28"/>
    <x v="0"/>
    <x v="0"/>
    <x v="4"/>
    <x v="3"/>
    <x v="0"/>
    <x v="1"/>
  </r>
  <r>
    <n v="100231570"/>
    <x v="3"/>
    <s v="Camacho"/>
    <x v="2"/>
    <x v="4"/>
    <x v="6"/>
    <x v="5"/>
    <x v="1"/>
    <x v="1"/>
  </r>
  <r>
    <n v="2400010167"/>
    <x v="0"/>
    <s v="La Mar"/>
    <x v="0"/>
    <x v="4"/>
    <x v="13"/>
    <x v="1"/>
    <x v="5"/>
    <x v="1"/>
  </r>
  <r>
    <n v="24000010167"/>
    <x v="1"/>
    <s v="La Mar"/>
    <x v="0"/>
    <x v="4"/>
    <x v="29"/>
    <x v="9"/>
    <x v="0"/>
    <x v="1"/>
  </r>
  <r>
    <n v="2176280823"/>
    <x v="4"/>
    <s v="San Miguel"/>
    <x v="1"/>
    <x v="1"/>
    <x v="58"/>
    <x v="9"/>
    <x v="2"/>
    <x v="1"/>
  </r>
  <r>
    <n v="1095606713"/>
    <x v="4"/>
    <s v="La Molina"/>
    <x v="1"/>
    <x v="3"/>
    <x v="18"/>
    <x v="10"/>
    <x v="2"/>
    <x v="1"/>
  </r>
  <r>
    <n v="100232257"/>
    <x v="3"/>
    <s v="San Miguel"/>
    <x v="2"/>
    <x v="4"/>
    <x v="4"/>
    <x v="3"/>
    <x v="0"/>
    <x v="1"/>
  </r>
  <r>
    <n v="100232239"/>
    <x v="3"/>
    <s v="Camacho"/>
    <x v="2"/>
    <x v="4"/>
    <x v="4"/>
    <x v="3"/>
    <x v="4"/>
    <x v="1"/>
  </r>
  <r>
    <n v="100231995"/>
    <x v="0"/>
    <s v="Dos de Mayo"/>
    <x v="2"/>
    <x v="4"/>
    <x v="4"/>
    <x v="7"/>
    <x v="0"/>
    <x v="1"/>
  </r>
  <r>
    <n v="100232462"/>
    <x v="0"/>
    <s v="Precursores"/>
    <x v="2"/>
    <x v="4"/>
    <x v="73"/>
    <x v="26"/>
    <x v="0"/>
    <x v="1"/>
  </r>
  <r>
    <n v="100232651"/>
    <x v="0"/>
    <s v="Santa Cata"/>
    <x v="2"/>
    <x v="4"/>
    <x v="4"/>
    <x v="7"/>
    <x v="4"/>
    <x v="1"/>
  </r>
  <r>
    <n v="200009141"/>
    <x v="6"/>
    <s v="Bolivar"/>
    <x v="2"/>
    <x v="4"/>
    <x v="4"/>
    <x v="3"/>
    <x v="4"/>
    <x v="1"/>
  </r>
  <r>
    <n v="100231987"/>
    <x v="6"/>
    <s v="La Mar"/>
    <x v="2"/>
    <x v="4"/>
    <x v="62"/>
    <x v="2"/>
    <x v="5"/>
    <x v="1"/>
  </r>
  <r>
    <n v="1095718810"/>
    <x v="4"/>
    <s v="San Miguel"/>
    <x v="1"/>
    <x v="3"/>
    <x v="74"/>
    <x v="1"/>
    <x v="2"/>
    <x v="1"/>
  </r>
  <r>
    <n v="100231564"/>
    <x v="0"/>
    <s v="San Miguel"/>
    <x v="2"/>
    <x v="4"/>
    <x v="29"/>
    <x v="9"/>
    <x v="0"/>
    <x v="1"/>
  </r>
  <r>
    <n v="100232614"/>
    <x v="0"/>
    <s v="Aramburú"/>
    <x v="2"/>
    <x v="4"/>
    <x v="4"/>
    <x v="14"/>
    <x v="4"/>
    <x v="1"/>
  </r>
  <r>
    <n v="100232131"/>
    <x v="3"/>
    <s v="Santa Cata"/>
    <x v="2"/>
    <x v="4"/>
    <x v="4"/>
    <x v="3"/>
    <x v="0"/>
    <x v="1"/>
  </r>
  <r>
    <n v="100232095"/>
    <x v="3"/>
    <s v="Aramburú"/>
    <x v="2"/>
    <x v="4"/>
    <x v="4"/>
    <x v="3"/>
    <x v="0"/>
    <x v="1"/>
  </r>
  <r>
    <n v="2176320242"/>
    <x v="0"/>
    <s v="San Miguel"/>
    <x v="1"/>
    <x v="1"/>
    <x v="6"/>
    <x v="5"/>
    <x v="4"/>
    <x v="1"/>
  </r>
  <r>
    <n v="1098326170"/>
    <x v="0"/>
    <s v="Encalada"/>
    <x v="1"/>
    <x v="3"/>
    <x v="18"/>
    <x v="10"/>
    <x v="0"/>
    <x v="1"/>
  </r>
  <r>
    <n v="100231844"/>
    <x v="3"/>
    <s v="Paso 28"/>
    <x v="2"/>
    <x v="4"/>
    <x v="4"/>
    <x v="3"/>
    <x v="0"/>
    <x v="1"/>
  </r>
  <r>
    <n v="2176325909"/>
    <x v="3"/>
    <s v="Paso 28"/>
    <x v="1"/>
    <x v="1"/>
    <x v="4"/>
    <x v="3"/>
    <x v="0"/>
    <x v="1"/>
  </r>
  <r>
    <n v="100231700"/>
    <x v="2"/>
    <s v="La Mar"/>
    <x v="2"/>
    <x v="4"/>
    <x v="75"/>
    <x v="4"/>
    <x v="0"/>
    <x v="1"/>
  </r>
  <r>
    <n v="100232688"/>
    <x v="3"/>
    <s v="Chorrillos"/>
    <x v="2"/>
    <x v="4"/>
    <x v="4"/>
    <x v="3"/>
    <x v="0"/>
    <x v="1"/>
  </r>
  <r>
    <s v="sd"/>
    <x v="6"/>
    <s v="La Marina"/>
    <x v="2"/>
    <x v="4"/>
    <x v="76"/>
    <x v="27"/>
    <x v="5"/>
    <x v="1"/>
  </r>
  <r>
    <n v="2176315821"/>
    <x v="4"/>
    <s v="Chorrillos"/>
    <x v="1"/>
    <x v="1"/>
    <x v="77"/>
    <x v="9"/>
    <x v="2"/>
    <x v="1"/>
  </r>
  <r>
    <n v="100232888"/>
    <x v="6"/>
    <s v="San Miguel"/>
    <x v="2"/>
    <x v="4"/>
    <x v="77"/>
    <x v="9"/>
    <x v="4"/>
    <x v="1"/>
  </r>
  <r>
    <n v="100232870"/>
    <x v="6"/>
    <s v="Encalada"/>
    <x v="2"/>
    <x v="4"/>
    <x v="7"/>
    <x v="4"/>
    <x v="4"/>
    <x v="1"/>
  </r>
  <r>
    <n v="100232713"/>
    <x v="0"/>
    <s v="Encalada"/>
    <x v="2"/>
    <x v="4"/>
    <x v="4"/>
    <x v="7"/>
    <x v="0"/>
    <x v="1"/>
  </r>
  <r>
    <n v="100232719"/>
    <x v="3"/>
    <s v="Dos de Mayo"/>
    <x v="2"/>
    <x v="4"/>
    <x v="4"/>
    <x v="3"/>
    <x v="4"/>
    <x v="1"/>
  </r>
  <r>
    <n v="100231833"/>
    <x v="6"/>
    <s v="La Mar"/>
    <x v="2"/>
    <x v="4"/>
    <x v="11"/>
    <x v="9"/>
    <x v="5"/>
    <x v="1"/>
  </r>
  <r>
    <n v="100232567"/>
    <x v="0"/>
    <s v="Dos de Mayo"/>
    <x v="2"/>
    <x v="4"/>
    <x v="4"/>
    <x v="14"/>
    <x v="0"/>
    <x v="1"/>
  </r>
  <r>
    <n v="100232165"/>
    <x v="3"/>
    <s v="Aramburú"/>
    <x v="2"/>
    <x v="4"/>
    <x v="4"/>
    <x v="3"/>
    <x v="0"/>
    <x v="1"/>
  </r>
  <r>
    <n v="100232643"/>
    <x v="0"/>
    <s v="Dos de Mayo"/>
    <x v="2"/>
    <x v="4"/>
    <x v="4"/>
    <x v="7"/>
    <x v="4"/>
    <x v="1"/>
  </r>
  <r>
    <n v="100233047"/>
    <x v="6"/>
    <s v="Dos de Mayo"/>
    <x v="2"/>
    <x v="4"/>
    <x v="23"/>
    <x v="2"/>
    <x v="0"/>
    <x v="1"/>
  </r>
  <r>
    <n v="100232639"/>
    <x v="3"/>
    <s v="Bolivar"/>
    <x v="2"/>
    <x v="4"/>
    <x v="4"/>
    <x v="3"/>
    <x v="4"/>
    <x v="1"/>
  </r>
  <r>
    <n v="100233056"/>
    <x v="3"/>
    <s v="Aramburú"/>
    <x v="2"/>
    <x v="4"/>
    <x v="4"/>
    <x v="3"/>
    <x v="0"/>
    <x v="1"/>
  </r>
  <r>
    <n v="100232855"/>
    <x v="3"/>
    <s v="La Mar"/>
    <x v="2"/>
    <x v="4"/>
    <x v="78"/>
    <x v="2"/>
    <x v="4"/>
    <x v="1"/>
  </r>
  <r>
    <n v="100233097"/>
    <x v="6"/>
    <s v="Bolivar"/>
    <x v="2"/>
    <x v="4"/>
    <x v="62"/>
    <x v="2"/>
    <x v="0"/>
    <x v="1"/>
  </r>
  <r>
    <s v="100232828 - 100232853"/>
    <x v="6"/>
    <s v="Aramburú"/>
    <x v="2"/>
    <x v="4"/>
    <x v="18"/>
    <x v="10"/>
    <x v="4"/>
    <x v="1"/>
  </r>
  <r>
    <n v="100232784"/>
    <x v="6"/>
    <s v="Aramburú"/>
    <x v="2"/>
    <x v="4"/>
    <x v="23"/>
    <x v="2"/>
    <x v="4"/>
    <x v="1"/>
  </r>
  <r>
    <n v="100232940"/>
    <x v="6"/>
    <s v="Megaplaza"/>
    <x v="2"/>
    <x v="4"/>
    <x v="71"/>
    <x v="9"/>
    <x v="4"/>
    <x v="1"/>
  </r>
  <r>
    <n v="100232673"/>
    <x v="6"/>
    <s v="Precursores"/>
    <x v="2"/>
    <x v="4"/>
    <x v="62"/>
    <x v="2"/>
    <x v="4"/>
    <x v="1"/>
  </r>
  <r>
    <n v="100230955"/>
    <x v="6"/>
    <s v="San Miguel"/>
    <x v="2"/>
    <x v="4"/>
    <x v="62"/>
    <x v="2"/>
    <x v="0"/>
    <x v="1"/>
  </r>
  <r>
    <n v="100232369"/>
    <x v="6"/>
    <s v="Aramburú"/>
    <x v="2"/>
    <x v="4"/>
    <x v="18"/>
    <x v="10"/>
    <x v="4"/>
    <x v="1"/>
  </r>
  <r>
    <n v="100231723"/>
    <x v="6"/>
    <s v="Bolivar"/>
    <x v="2"/>
    <x v="4"/>
    <x v="71"/>
    <x v="9"/>
    <x v="5"/>
    <x v="1"/>
  </r>
  <r>
    <n v="200009273"/>
    <x v="6"/>
    <s v="La Molina"/>
    <x v="2"/>
    <x v="4"/>
    <x v="77"/>
    <x v="9"/>
    <x v="4"/>
    <x v="1"/>
  </r>
  <r>
    <n v="100232850"/>
    <x v="6"/>
    <s v="Aramburú"/>
    <x v="2"/>
    <x v="4"/>
    <x v="73"/>
    <x v="26"/>
    <x v="4"/>
    <x v="1"/>
  </r>
  <r>
    <n v="100232939"/>
    <x v="6"/>
    <s v="Precursores"/>
    <x v="2"/>
    <x v="4"/>
    <x v="58"/>
    <x v="9"/>
    <x v="4"/>
    <x v="1"/>
  </r>
  <r>
    <n v="100232943"/>
    <x v="6"/>
    <s v="La Mar"/>
    <x v="2"/>
    <x v="4"/>
    <x v="18"/>
    <x v="10"/>
    <x v="4"/>
    <x v="1"/>
  </r>
  <r>
    <n v="100232872"/>
    <x v="6"/>
    <s v="Aramburú"/>
    <x v="2"/>
    <x v="4"/>
    <x v="23"/>
    <x v="2"/>
    <x v="4"/>
    <x v="1"/>
  </r>
  <r>
    <n v="100232884"/>
    <x v="6"/>
    <s v="San Miguel"/>
    <x v="2"/>
    <x v="4"/>
    <x v="61"/>
    <x v="2"/>
    <x v="4"/>
    <x v="1"/>
  </r>
  <r>
    <n v="100232938"/>
    <x v="6"/>
    <s v="La Mar"/>
    <x v="2"/>
    <x v="4"/>
    <x v="4"/>
    <x v="3"/>
    <x v="4"/>
    <x v="1"/>
  </r>
  <r>
    <n v="100231788"/>
    <x v="6"/>
    <s v="Precursores"/>
    <x v="2"/>
    <x v="4"/>
    <x v="4"/>
    <x v="3"/>
    <x v="0"/>
    <x v="1"/>
  </r>
  <r>
    <n v="100232788"/>
    <x v="6"/>
    <s v="Aramburú"/>
    <x v="2"/>
    <x v="4"/>
    <x v="65"/>
    <x v="15"/>
    <x v="5"/>
    <x v="1"/>
  </r>
  <r>
    <n v="100232995"/>
    <x v="3"/>
    <s v="Chorrillos"/>
    <x v="2"/>
    <x v="4"/>
    <x v="4"/>
    <x v="3"/>
    <x v="0"/>
    <x v="1"/>
  </r>
  <r>
    <n v="100232598"/>
    <x v="3"/>
    <s v="Aramburú"/>
    <x v="2"/>
    <x v="4"/>
    <x v="4"/>
    <x v="3"/>
    <x v="4"/>
    <x v="1"/>
  </r>
  <r>
    <n v="100232111"/>
    <x v="6"/>
    <s v="San Miguel"/>
    <x v="2"/>
    <x v="4"/>
    <x v="18"/>
    <x v="10"/>
    <x v="0"/>
    <x v="1"/>
  </r>
  <r>
    <n v="100232594"/>
    <x v="0"/>
    <s v="Dos de Mayo"/>
    <x v="2"/>
    <x v="4"/>
    <x v="71"/>
    <x v="9"/>
    <x v="0"/>
    <x v="1"/>
  </r>
  <r>
    <n v="100232777"/>
    <x v="6"/>
    <s v="San Miguel"/>
    <x v="2"/>
    <x v="4"/>
    <x v="79"/>
    <x v="2"/>
    <x v="4"/>
    <x v="1"/>
  </r>
  <r>
    <n v="100232755"/>
    <x v="6"/>
    <s v="San Miguel"/>
    <x v="2"/>
    <x v="4"/>
    <x v="58"/>
    <x v="9"/>
    <x v="5"/>
    <x v="1"/>
  </r>
  <r>
    <n v="100231753"/>
    <x v="0"/>
    <s v="La Mar"/>
    <x v="2"/>
    <x v="4"/>
    <x v="80"/>
    <x v="28"/>
    <x v="0"/>
    <x v="1"/>
  </r>
  <r>
    <n v="100233062"/>
    <x v="6"/>
    <s v="Camacho"/>
    <x v="2"/>
    <x v="4"/>
    <x v="23"/>
    <x v="2"/>
    <x v="0"/>
    <x v="1"/>
  </r>
  <r>
    <n v="100232825"/>
    <x v="3"/>
    <s v="San Miguel"/>
    <x v="2"/>
    <x v="4"/>
    <x v="4"/>
    <x v="3"/>
    <x v="4"/>
    <x v="1"/>
  </r>
  <r>
    <n v="100232867"/>
    <x v="6"/>
    <s v="Aramburú"/>
    <x v="2"/>
    <x v="4"/>
    <x v="18"/>
    <x v="10"/>
    <x v="4"/>
    <x v="1"/>
  </r>
  <r>
    <n v="100232838"/>
    <x v="6"/>
    <s v="Aramburú"/>
    <x v="2"/>
    <x v="4"/>
    <x v="81"/>
    <x v="2"/>
    <x v="4"/>
    <x v="1"/>
  </r>
  <r>
    <n v="100233256"/>
    <x v="6"/>
    <s v="Megaplaza"/>
    <x v="2"/>
    <x v="4"/>
    <x v="4"/>
    <x v="3"/>
    <x v="0"/>
    <x v="1"/>
  </r>
  <r>
    <n v="100232895"/>
    <x v="6"/>
    <s v="Camacho"/>
    <x v="2"/>
    <x v="4"/>
    <x v="4"/>
    <x v="3"/>
    <x v="4"/>
    <x v="1"/>
  </r>
  <r>
    <n v="100232926"/>
    <x v="6"/>
    <s v="Aramburú"/>
    <x v="2"/>
    <x v="4"/>
    <x v="65"/>
    <x v="15"/>
    <x v="4"/>
    <x v="1"/>
  </r>
  <r>
    <n v="100232785"/>
    <x v="3"/>
    <s v="San Miguel"/>
    <x v="2"/>
    <x v="4"/>
    <x v="71"/>
    <x v="9"/>
    <x v="0"/>
    <x v="1"/>
  </r>
  <r>
    <n v="100232874"/>
    <x v="6"/>
    <s v="Aramburú"/>
    <x v="2"/>
    <x v="4"/>
    <x v="6"/>
    <x v="5"/>
    <x v="4"/>
    <x v="1"/>
  </r>
  <r>
    <n v="100232720"/>
    <x v="6"/>
    <s v="Paso 28"/>
    <x v="2"/>
    <x v="4"/>
    <x v="4"/>
    <x v="3"/>
    <x v="0"/>
    <x v="1"/>
  </r>
  <r>
    <n v="100232669"/>
    <x v="6"/>
    <s v="La Marina"/>
    <x v="2"/>
    <x v="5"/>
    <x v="82"/>
    <x v="1"/>
    <x v="4"/>
    <x v="1"/>
  </r>
  <r>
    <n v="100232782"/>
    <x v="3"/>
    <s v="Aramburú"/>
    <x v="2"/>
    <x v="4"/>
    <x v="4"/>
    <x v="3"/>
    <x v="0"/>
    <x v="1"/>
  </r>
  <r>
    <n v="100232672"/>
    <x v="6"/>
    <s v="Santa Cata"/>
    <x v="2"/>
    <x v="4"/>
    <x v="62"/>
    <x v="2"/>
    <x v="4"/>
    <x v="1"/>
  </r>
  <r>
    <n v="100232936"/>
    <x v="6"/>
    <s v="Dos de Mayo"/>
    <x v="2"/>
    <x v="4"/>
    <x v="4"/>
    <x v="3"/>
    <x v="4"/>
    <x v="1"/>
  </r>
  <r>
    <n v="100233001"/>
    <x v="3"/>
    <s v="Santa Cata"/>
    <x v="2"/>
    <x v="4"/>
    <x v="4"/>
    <x v="3"/>
    <x v="0"/>
    <x v="1"/>
  </r>
  <r>
    <n v="100232832"/>
    <x v="6"/>
    <s v="San Miguel"/>
    <x v="2"/>
    <x v="4"/>
    <x v="70"/>
    <x v="25"/>
    <x v="4"/>
    <x v="1"/>
  </r>
  <r>
    <n v="2176323984"/>
    <x v="2"/>
    <s v="La Marina"/>
    <x v="1"/>
    <x v="1"/>
    <x v="36"/>
    <x v="11"/>
    <x v="0"/>
    <x v="1"/>
  </r>
  <r>
    <n v="100232843"/>
    <x v="6"/>
    <s v="Santa Cata"/>
    <x v="2"/>
    <x v="4"/>
    <x v="58"/>
    <x v="9"/>
    <x v="4"/>
    <x v="1"/>
  </r>
  <r>
    <n v="100233006"/>
    <x v="6"/>
    <s v="San Miguel"/>
    <x v="2"/>
    <x v="4"/>
    <x v="58"/>
    <x v="9"/>
    <x v="0"/>
    <x v="1"/>
  </r>
  <r>
    <n v="100231921"/>
    <x v="3"/>
    <s v="Precursores"/>
    <x v="2"/>
    <x v="4"/>
    <x v="4"/>
    <x v="3"/>
    <x v="0"/>
    <x v="1"/>
  </r>
  <r>
    <n v="100231677"/>
    <x v="3"/>
    <s v="Dos de Mayo"/>
    <x v="2"/>
    <x v="4"/>
    <x v="4"/>
    <x v="3"/>
    <x v="0"/>
    <x v="1"/>
  </r>
  <r>
    <n v="100232807"/>
    <x v="3"/>
    <s v="Precursores"/>
    <x v="2"/>
    <x v="4"/>
    <x v="4"/>
    <x v="3"/>
    <x v="0"/>
    <x v="1"/>
  </r>
  <r>
    <n v="100231491"/>
    <x v="6"/>
    <s v="San Miguel"/>
    <x v="2"/>
    <x v="4"/>
    <x v="58"/>
    <x v="9"/>
    <x v="0"/>
    <x v="1"/>
  </r>
  <r>
    <n v="200009262"/>
    <x v="6"/>
    <s v="Precursores"/>
    <x v="2"/>
    <x v="4"/>
    <x v="62"/>
    <x v="2"/>
    <x v="4"/>
    <x v="1"/>
  </r>
  <r>
    <n v="100233022"/>
    <x v="3"/>
    <s v="San Miguel"/>
    <x v="2"/>
    <x v="4"/>
    <x v="4"/>
    <x v="3"/>
    <x v="0"/>
    <x v="1"/>
  </r>
  <r>
    <n v="100232885"/>
    <x v="3"/>
    <s v="Dos de Mayo"/>
    <x v="2"/>
    <x v="4"/>
    <x v="4"/>
    <x v="3"/>
    <x v="4"/>
    <x v="1"/>
  </r>
  <r>
    <n v="100232687"/>
    <x v="6"/>
    <s v="Santa Cata"/>
    <x v="2"/>
    <x v="4"/>
    <x v="18"/>
    <x v="10"/>
    <x v="0"/>
    <x v="1"/>
  </r>
  <r>
    <n v="100232927"/>
    <x v="6"/>
    <s v="Megaplaza"/>
    <x v="2"/>
    <x v="4"/>
    <x v="83"/>
    <x v="2"/>
    <x v="4"/>
    <x v="1"/>
  </r>
  <r>
    <n v="100232879"/>
    <x v="3"/>
    <s v="San Miguel"/>
    <x v="2"/>
    <x v="4"/>
    <x v="4"/>
    <x v="3"/>
    <x v="4"/>
    <x v="1"/>
  </r>
  <r>
    <n v="100232698"/>
    <x v="3"/>
    <s v="Santa Cata"/>
    <x v="2"/>
    <x v="4"/>
    <x v="4"/>
    <x v="3"/>
    <x v="0"/>
    <x v="1"/>
  </r>
  <r>
    <n v="100232644"/>
    <x v="3"/>
    <s v="Precursores"/>
    <x v="2"/>
    <x v="4"/>
    <x v="4"/>
    <x v="3"/>
    <x v="4"/>
    <x v="1"/>
  </r>
  <r>
    <n v="100233007"/>
    <x v="3"/>
    <s v="San Miguel"/>
    <x v="2"/>
    <x v="4"/>
    <x v="4"/>
    <x v="3"/>
    <x v="0"/>
    <x v="1"/>
  </r>
  <r>
    <n v="100232446"/>
    <x v="3"/>
    <s v="Aramburú"/>
    <x v="2"/>
    <x v="4"/>
    <x v="4"/>
    <x v="3"/>
    <x v="0"/>
    <x v="1"/>
  </r>
  <r>
    <n v="100232564"/>
    <x v="0"/>
    <s v="San Miguel"/>
    <x v="2"/>
    <x v="5"/>
    <x v="4"/>
    <x v="7"/>
    <x v="0"/>
    <x v="1"/>
  </r>
  <r>
    <n v="100233234"/>
    <x v="6"/>
    <s v="Camacho"/>
    <x v="2"/>
    <x v="4"/>
    <x v="77"/>
    <x v="9"/>
    <x v="5"/>
    <x v="1"/>
  </r>
  <r>
    <n v="100231758"/>
    <x v="6"/>
    <s v="Dos de Mayo"/>
    <x v="2"/>
    <x v="4"/>
    <x v="77"/>
    <x v="9"/>
    <x v="0"/>
    <x v="1"/>
  </r>
  <r>
    <n v="100232426"/>
    <x v="3"/>
    <s v="San Miguel"/>
    <x v="2"/>
    <x v="4"/>
    <x v="18"/>
    <x v="10"/>
    <x v="0"/>
    <x v="1"/>
  </r>
  <r>
    <n v="100232632"/>
    <x v="3"/>
    <s v="Paso 28"/>
    <x v="2"/>
    <x v="4"/>
    <x v="4"/>
    <x v="3"/>
    <x v="4"/>
    <x v="1"/>
  </r>
  <r>
    <n v="100232904"/>
    <x v="6"/>
    <s v="La Molina"/>
    <x v="2"/>
    <x v="4"/>
    <x v="77"/>
    <x v="9"/>
    <x v="4"/>
    <x v="1"/>
  </r>
  <r>
    <n v="100231724"/>
    <x v="0"/>
    <s v="Camacho"/>
    <x v="2"/>
    <x v="4"/>
    <x v="58"/>
    <x v="9"/>
    <x v="0"/>
    <x v="1"/>
  </r>
  <r>
    <n v="100231506"/>
    <x v="6"/>
    <s v="San Miguel"/>
    <x v="2"/>
    <x v="4"/>
    <x v="17"/>
    <x v="2"/>
    <x v="0"/>
    <x v="1"/>
  </r>
  <r>
    <n v="100233119"/>
    <x v="6"/>
    <s v="Encalada"/>
    <x v="2"/>
    <x v="4"/>
    <x v="58"/>
    <x v="9"/>
    <x v="4"/>
    <x v="1"/>
  </r>
  <r>
    <n v="100231447"/>
    <x v="6"/>
    <s v="San Miguel"/>
    <x v="2"/>
    <x v="4"/>
    <x v="77"/>
    <x v="9"/>
    <x v="0"/>
    <x v="1"/>
  </r>
  <r>
    <n v="100233140"/>
    <x v="6"/>
    <s v="San Miguel"/>
    <x v="2"/>
    <x v="4"/>
    <x v="18"/>
    <x v="10"/>
    <x v="5"/>
    <x v="1"/>
  </r>
  <r>
    <n v="100231396"/>
    <x v="3"/>
    <s v="San Miguel"/>
    <x v="2"/>
    <x v="4"/>
    <x v="4"/>
    <x v="3"/>
    <x v="0"/>
    <x v="1"/>
  </r>
  <r>
    <n v="1095774815"/>
    <x v="4"/>
    <s v="La Marina"/>
    <x v="1"/>
    <x v="3"/>
    <x v="63"/>
    <x v="9"/>
    <x v="2"/>
    <x v="1"/>
  </r>
  <r>
    <n v="100232747"/>
    <x v="6"/>
    <s v="San Miguel"/>
    <x v="2"/>
    <x v="4"/>
    <x v="77"/>
    <x v="9"/>
    <x v="5"/>
    <x v="1"/>
  </r>
  <r>
    <n v="100232551"/>
    <x v="3"/>
    <s v="San Miguel"/>
    <x v="2"/>
    <x v="4"/>
    <x v="4"/>
    <x v="3"/>
    <x v="4"/>
    <x v="1"/>
  </r>
  <r>
    <n v="100233227"/>
    <x v="6"/>
    <s v="La Molina"/>
    <x v="2"/>
    <x v="4"/>
    <x v="65"/>
    <x v="15"/>
    <x v="4"/>
    <x v="1"/>
  </r>
  <r>
    <n v="100233255"/>
    <x v="3"/>
    <s v="La Molina"/>
    <x v="2"/>
    <x v="4"/>
    <x v="4"/>
    <x v="3"/>
    <x v="0"/>
    <x v="1"/>
  </r>
  <r>
    <n v="100233168"/>
    <x v="6"/>
    <s v="Santa Cata"/>
    <x v="2"/>
    <x v="4"/>
    <x v="24"/>
    <x v="13"/>
    <x v="4"/>
    <x v="1"/>
  </r>
  <r>
    <n v="100232865"/>
    <x v="6"/>
    <s v="La Molina"/>
    <x v="2"/>
    <x v="4"/>
    <x v="84"/>
    <x v="2"/>
    <x v="4"/>
    <x v="1"/>
  </r>
  <r>
    <n v="100231841"/>
    <x v="6"/>
    <s v="Santa Cata"/>
    <x v="2"/>
    <x v="4"/>
    <x v="11"/>
    <x v="9"/>
    <x v="0"/>
    <x v="1"/>
  </r>
  <r>
    <n v="100233134"/>
    <x v="6"/>
    <s v="Bolivar"/>
    <x v="2"/>
    <x v="4"/>
    <x v="62"/>
    <x v="2"/>
    <x v="4"/>
    <x v="1"/>
  </r>
  <r>
    <n v="100232676"/>
    <x v="6"/>
    <s v="Bolivar"/>
    <x v="2"/>
    <x v="4"/>
    <x v="2"/>
    <x v="2"/>
    <x v="4"/>
    <x v="1"/>
  </r>
  <r>
    <n v="100233203"/>
    <x v="6"/>
    <s v="Santa Cata"/>
    <x v="2"/>
    <x v="4"/>
    <x v="58"/>
    <x v="9"/>
    <x v="0"/>
    <x v="1"/>
  </r>
  <r>
    <n v="100231461"/>
    <x v="6"/>
    <s v="Bolivar"/>
    <x v="2"/>
    <x v="4"/>
    <x v="65"/>
    <x v="15"/>
    <x v="5"/>
    <x v="1"/>
  </r>
  <r>
    <n v="100232158"/>
    <x v="3"/>
    <s v="San Miguel"/>
    <x v="2"/>
    <x v="4"/>
    <x v="4"/>
    <x v="3"/>
    <x v="0"/>
    <x v="1"/>
  </r>
  <r>
    <n v="100232836"/>
    <x v="6"/>
    <s v="Santa Cata"/>
    <x v="2"/>
    <x v="4"/>
    <x v="18"/>
    <x v="10"/>
    <x v="4"/>
    <x v="1"/>
  </r>
  <r>
    <n v="100231702"/>
    <x v="6"/>
    <s v="Encalada"/>
    <x v="2"/>
    <x v="4"/>
    <x v="85"/>
    <x v="8"/>
    <x v="0"/>
    <x v="1"/>
  </r>
  <r>
    <n v="100232274"/>
    <x v="3"/>
    <s v="San Miguel"/>
    <x v="2"/>
    <x v="4"/>
    <x v="4"/>
    <x v="3"/>
    <x v="0"/>
    <x v="1"/>
  </r>
  <r>
    <n v="100233123"/>
    <x v="6"/>
    <s v="Bolivar"/>
    <x v="2"/>
    <x v="4"/>
    <x v="86"/>
    <x v="9"/>
    <x v="5"/>
    <x v="1"/>
  </r>
  <r>
    <n v="100232352"/>
    <x v="6"/>
    <s v="Santa Cata"/>
    <x v="2"/>
    <x v="4"/>
    <x v="32"/>
    <x v="2"/>
    <x v="0"/>
    <x v="1"/>
  </r>
  <r>
    <n v="100233198"/>
    <x v="3"/>
    <s v="Encalada"/>
    <x v="2"/>
    <x v="4"/>
    <x v="4"/>
    <x v="3"/>
    <x v="0"/>
    <x v="1"/>
  </r>
  <r>
    <n v="100232924"/>
    <x v="6"/>
    <s v="San Miguel"/>
    <x v="2"/>
    <x v="4"/>
    <x v="77"/>
    <x v="9"/>
    <x v="4"/>
    <x v="1"/>
  </r>
  <r>
    <n v="100231776"/>
    <x v="3"/>
    <s v="San Miguel"/>
    <x v="2"/>
    <x v="5"/>
    <x v="4"/>
    <x v="3"/>
    <x v="0"/>
    <x v="1"/>
  </r>
  <r>
    <n v="100232665"/>
    <x v="3"/>
    <s v="Precursores"/>
    <x v="2"/>
    <x v="4"/>
    <x v="4"/>
    <x v="3"/>
    <x v="4"/>
    <x v="1"/>
  </r>
  <r>
    <n v="100233228"/>
    <x v="3"/>
    <s v="Bolivar"/>
    <x v="2"/>
    <x v="4"/>
    <x v="4"/>
    <x v="3"/>
    <x v="0"/>
    <x v="1"/>
  </r>
  <r>
    <n v="200009252"/>
    <x v="3"/>
    <s v="Aramburú"/>
    <x v="2"/>
    <x v="4"/>
    <x v="4"/>
    <x v="3"/>
    <x v="0"/>
    <x v="1"/>
  </r>
  <r>
    <n v="100233243"/>
    <x v="3"/>
    <s v="Paso 28"/>
    <x v="2"/>
    <x v="4"/>
    <x v="4"/>
    <x v="3"/>
    <x v="0"/>
    <x v="1"/>
  </r>
  <r>
    <n v="100232655"/>
    <x v="6"/>
    <s v="Bolivar"/>
    <x v="2"/>
    <x v="4"/>
    <x v="58"/>
    <x v="9"/>
    <x v="4"/>
    <x v="1"/>
  </r>
  <r>
    <n v="100233273"/>
    <x v="6"/>
    <s v="Santa Cata"/>
    <x v="2"/>
    <x v="4"/>
    <x v="53"/>
    <x v="2"/>
    <x v="4"/>
    <x v="1"/>
  </r>
  <r>
    <n v="200009291"/>
    <x v="6"/>
    <s v="Encalada"/>
    <x v="2"/>
    <x v="4"/>
    <x v="18"/>
    <x v="10"/>
    <x v="0"/>
    <x v="1"/>
  </r>
  <r>
    <n v="100232660"/>
    <x v="3"/>
    <s v="Megaplaza"/>
    <x v="2"/>
    <x v="4"/>
    <x v="4"/>
    <x v="3"/>
    <x v="4"/>
    <x v="1"/>
  </r>
  <r>
    <n v="100233155"/>
    <x v="3"/>
    <s v="Encalada"/>
    <x v="2"/>
    <x v="4"/>
    <x v="18"/>
    <x v="10"/>
    <x v="0"/>
    <x v="1"/>
  </r>
  <r>
    <n v="100232982"/>
    <x v="3"/>
    <s v="San Miguel"/>
    <x v="2"/>
    <x v="4"/>
    <x v="4"/>
    <x v="3"/>
    <x v="0"/>
    <x v="1"/>
  </r>
  <r>
    <n v="100233143"/>
    <x v="6"/>
    <s v="Aramburú"/>
    <x v="2"/>
    <x v="4"/>
    <x v="11"/>
    <x v="9"/>
    <x v="1"/>
    <x v="1"/>
  </r>
  <r>
    <n v="100233148"/>
    <x v="6"/>
    <s v="Paso 28"/>
    <x v="2"/>
    <x v="4"/>
    <x v="61"/>
    <x v="2"/>
    <x v="5"/>
    <x v="1"/>
  </r>
  <r>
    <n v="1096323027"/>
    <x v="4"/>
    <s v="Encalada"/>
    <x v="1"/>
    <x v="3"/>
    <x v="18"/>
    <x v="10"/>
    <x v="2"/>
    <x v="1"/>
  </r>
  <r>
    <n v="100232942"/>
    <x v="6"/>
    <s v="Paso 28"/>
    <x v="2"/>
    <x v="4"/>
    <x v="87"/>
    <x v="29"/>
    <x v="4"/>
    <x v="1"/>
  </r>
  <r>
    <s v="sd"/>
    <x v="3"/>
    <s v="sin dato"/>
    <x v="1"/>
    <x v="1"/>
    <x v="4"/>
    <x v="3"/>
    <x v="0"/>
    <x v="1"/>
  </r>
  <r>
    <n v="100233325"/>
    <x v="3"/>
    <s v="Megaplaza"/>
    <x v="2"/>
    <x v="4"/>
    <x v="4"/>
    <x v="3"/>
    <x v="0"/>
    <x v="1"/>
  </r>
  <r>
    <n v="200009291"/>
    <x v="3"/>
    <s v="Encalada"/>
    <x v="2"/>
    <x v="4"/>
    <x v="4"/>
    <x v="3"/>
    <x v="4"/>
    <x v="1"/>
  </r>
  <r>
    <n v="100232793"/>
    <x v="3"/>
    <s v="Santa Cata"/>
    <x v="2"/>
    <x v="4"/>
    <x v="4"/>
    <x v="3"/>
    <x v="0"/>
    <x v="1"/>
  </r>
  <r>
    <n v="100232937"/>
    <x v="6"/>
    <s v="Dos de Mayo"/>
    <x v="2"/>
    <x v="4"/>
    <x v="4"/>
    <x v="3"/>
    <x v="4"/>
    <x v="1"/>
  </r>
  <r>
    <n v="2176323984"/>
    <x v="2"/>
    <s v="La Marina"/>
    <x v="1"/>
    <x v="1"/>
    <x v="36"/>
    <x v="11"/>
    <x v="0"/>
    <x v="1"/>
  </r>
  <r>
    <n v="100233103"/>
    <x v="6"/>
    <s v="Paso 28"/>
    <x v="2"/>
    <x v="4"/>
    <x v="22"/>
    <x v="12"/>
    <x v="5"/>
    <x v="1"/>
  </r>
  <r>
    <n v="100233254"/>
    <x v="3"/>
    <s v="La Molina"/>
    <x v="2"/>
    <x v="4"/>
    <x v="4"/>
    <x v="3"/>
    <x v="0"/>
    <x v="1"/>
  </r>
  <r>
    <n v="100233060"/>
    <x v="3"/>
    <s v="San Miguel"/>
    <x v="2"/>
    <x v="4"/>
    <x v="4"/>
    <x v="3"/>
    <x v="4"/>
    <x v="1"/>
  </r>
  <r>
    <n v="2400016975"/>
    <x v="0"/>
    <s v="La Marina"/>
    <x v="5"/>
    <x v="8"/>
    <x v="57"/>
    <x v="17"/>
    <x v="0"/>
    <x v="1"/>
  </r>
  <r>
    <n v="100233212"/>
    <x v="3"/>
    <s v="Dos de Mayo"/>
    <x v="2"/>
    <x v="4"/>
    <x v="4"/>
    <x v="3"/>
    <x v="0"/>
    <x v="1"/>
  </r>
  <r>
    <n v="100233207"/>
    <x v="6"/>
    <s v="Santa Cata"/>
    <x v="2"/>
    <x v="4"/>
    <x v="58"/>
    <x v="9"/>
    <x v="0"/>
    <x v="1"/>
  </r>
  <r>
    <n v="100232881"/>
    <x v="6"/>
    <s v="Bolivar"/>
    <x v="2"/>
    <x v="4"/>
    <x v="7"/>
    <x v="4"/>
    <x v="4"/>
    <x v="1"/>
  </r>
  <r>
    <n v="100233337"/>
    <x v="3"/>
    <s v="Santa Cata"/>
    <x v="2"/>
    <x v="4"/>
    <x v="4"/>
    <x v="3"/>
    <x v="0"/>
    <x v="1"/>
  </r>
  <r>
    <n v="100233266"/>
    <x v="6"/>
    <s v="Precursores"/>
    <x v="2"/>
    <x v="4"/>
    <x v="79"/>
    <x v="2"/>
    <x v="4"/>
    <x v="1"/>
  </r>
  <r>
    <n v="100232903"/>
    <x v="3"/>
    <s v="Dos de Mayo"/>
    <x v="2"/>
    <x v="4"/>
    <x v="79"/>
    <x v="2"/>
    <x v="4"/>
    <x v="1"/>
  </r>
  <r>
    <n v="100232606"/>
    <x v="6"/>
    <s v="Bolivar"/>
    <x v="2"/>
    <x v="4"/>
    <x v="58"/>
    <x v="9"/>
    <x v="4"/>
    <x v="1"/>
  </r>
  <r>
    <n v="100233312"/>
    <x v="6"/>
    <s v="Santa Cata"/>
    <x v="2"/>
    <x v="4"/>
    <x v="84"/>
    <x v="2"/>
    <x v="4"/>
    <x v="1"/>
  </r>
  <r>
    <s v="100233252/100233205"/>
    <x v="6"/>
    <s v="San Miguel"/>
    <x v="2"/>
    <x v="4"/>
    <x v="88"/>
    <x v="2"/>
    <x v="5"/>
    <x v="1"/>
  </r>
  <r>
    <n v="100232896"/>
    <x v="6"/>
    <s v="Encalada"/>
    <x v="2"/>
    <x v="4"/>
    <x v="58"/>
    <x v="9"/>
    <x v="4"/>
    <x v="1"/>
  </r>
  <r>
    <n v="100233308"/>
    <x v="3"/>
    <s v="Santa Cata"/>
    <x v="2"/>
    <x v="4"/>
    <x v="4"/>
    <x v="3"/>
    <x v="0"/>
    <x v="1"/>
  </r>
  <r>
    <n v="100233167"/>
    <x v="6"/>
    <s v="Bolivar"/>
    <x v="2"/>
    <x v="4"/>
    <x v="6"/>
    <x v="5"/>
    <x v="0"/>
    <x v="1"/>
  </r>
  <r>
    <n v="100233276"/>
    <x v="6"/>
    <s v="Santa Cata"/>
    <x v="2"/>
    <x v="4"/>
    <x v="89"/>
    <x v="5"/>
    <x v="3"/>
    <x v="1"/>
  </r>
  <r>
    <n v="100232694"/>
    <x v="3"/>
    <s v="Bolivar"/>
    <x v="2"/>
    <x v="4"/>
    <x v="4"/>
    <x v="3"/>
    <x v="0"/>
    <x v="1"/>
  </r>
  <r>
    <n v="100232885"/>
    <x v="6"/>
    <s v="Bolivar"/>
    <x v="2"/>
    <x v="4"/>
    <x v="18"/>
    <x v="10"/>
    <x v="4"/>
    <x v="1"/>
  </r>
  <r>
    <n v="100233139"/>
    <x v="6"/>
    <s v="Paso 28"/>
    <x v="2"/>
    <x v="4"/>
    <x v="36"/>
    <x v="11"/>
    <x v="0"/>
    <x v="1"/>
  </r>
  <r>
    <n v="100232663"/>
    <x v="6"/>
    <s v="Aramburú"/>
    <x v="2"/>
    <x v="4"/>
    <x v="77"/>
    <x v="9"/>
    <x v="4"/>
    <x v="1"/>
  </r>
  <r>
    <n v="100232864"/>
    <x v="6"/>
    <s v="Paso 28"/>
    <x v="2"/>
    <x v="4"/>
    <x v="7"/>
    <x v="4"/>
    <x v="4"/>
    <x v="1"/>
  </r>
  <r>
    <n v="100233397"/>
    <x v="6"/>
    <s v="San Miguel"/>
    <x v="2"/>
    <x v="4"/>
    <x v="90"/>
    <x v="29"/>
    <x v="5"/>
    <x v="1"/>
  </r>
  <r>
    <n v="100233070"/>
    <x v="6"/>
    <s v="Santa Cata"/>
    <x v="2"/>
    <x v="4"/>
    <x v="58"/>
    <x v="9"/>
    <x v="0"/>
    <x v="1"/>
  </r>
  <r>
    <n v="100232628"/>
    <x v="6"/>
    <s v="Dos de Mayo"/>
    <x v="2"/>
    <x v="4"/>
    <x v="73"/>
    <x v="26"/>
    <x v="4"/>
    <x v="1"/>
  </r>
  <r>
    <n v="100233005"/>
    <x v="3"/>
    <s v="Santa Cata"/>
    <x v="2"/>
    <x v="4"/>
    <x v="4"/>
    <x v="3"/>
    <x v="0"/>
    <x v="1"/>
  </r>
  <r>
    <n v="100232280"/>
    <x v="6"/>
    <s v="Aramburú"/>
    <x v="2"/>
    <x v="4"/>
    <x v="77"/>
    <x v="9"/>
    <x v="0"/>
    <x v="1"/>
  </r>
  <r>
    <n v="100233233"/>
    <x v="6"/>
    <s v="Aramburú"/>
    <x v="2"/>
    <x v="4"/>
    <x v="2"/>
    <x v="2"/>
    <x v="4"/>
    <x v="1"/>
  </r>
  <r>
    <n v="100232914"/>
    <x v="6"/>
    <s v="Bolivar"/>
    <x v="2"/>
    <x v="4"/>
    <x v="58"/>
    <x v="9"/>
    <x v="4"/>
    <x v="1"/>
  </r>
  <r>
    <n v="100232856"/>
    <x v="6"/>
    <s v="Bolivar"/>
    <x v="2"/>
    <x v="4"/>
    <x v="82"/>
    <x v="1"/>
    <x v="4"/>
    <x v="1"/>
  </r>
  <r>
    <n v="100232733"/>
    <x v="6"/>
    <s v="Bolivar"/>
    <x v="2"/>
    <x v="4"/>
    <x v="18"/>
    <x v="10"/>
    <x v="5"/>
    <x v="1"/>
  </r>
  <r>
    <n v="200009268"/>
    <x v="0"/>
    <s v="Dos de Mayo"/>
    <x v="2"/>
    <x v="4"/>
    <x v="18"/>
    <x v="10"/>
    <x v="4"/>
    <x v="1"/>
  </r>
  <r>
    <n v="100233092"/>
    <x v="6"/>
    <s v="Dos de Mayo"/>
    <x v="2"/>
    <x v="4"/>
    <x v="79"/>
    <x v="2"/>
    <x v="0"/>
    <x v="1"/>
  </r>
  <r>
    <n v="2176434535"/>
    <x v="4"/>
    <s v="Encalada"/>
    <x v="1"/>
    <x v="1"/>
    <x v="54"/>
    <x v="22"/>
    <x v="2"/>
    <x v="1"/>
  </r>
  <r>
    <n v="100233074"/>
    <x v="3"/>
    <s v="Aramburú"/>
    <x v="2"/>
    <x v="4"/>
    <x v="4"/>
    <x v="3"/>
    <x v="0"/>
    <x v="1"/>
  </r>
  <r>
    <n v="100231396"/>
    <x v="3"/>
    <s v="San Miguel"/>
    <x v="2"/>
    <x v="4"/>
    <x v="4"/>
    <x v="3"/>
    <x v="4"/>
    <x v="1"/>
  </r>
  <r>
    <n v="100233064"/>
    <x v="3"/>
    <s v="Precursores"/>
    <x v="2"/>
    <x v="4"/>
    <x v="4"/>
    <x v="3"/>
    <x v="4"/>
    <x v="1"/>
  </r>
  <r>
    <n v="100233175"/>
    <x v="6"/>
    <s v="Precursores"/>
    <x v="2"/>
    <x v="4"/>
    <x v="18"/>
    <x v="10"/>
    <x v="4"/>
    <x v="1"/>
  </r>
  <r>
    <n v="100232411"/>
    <x v="0"/>
    <s v="Dos de Mayo"/>
    <x v="2"/>
    <x v="4"/>
    <x v="91"/>
    <x v="30"/>
    <x v="4"/>
    <x v="1"/>
  </r>
  <r>
    <n v="100232559"/>
    <x v="6"/>
    <s v="Santa Cata"/>
    <x v="2"/>
    <x v="4"/>
    <x v="62"/>
    <x v="2"/>
    <x v="4"/>
    <x v="1"/>
  </r>
  <r>
    <n v="100233158"/>
    <x v="6"/>
    <s v="Precursores"/>
    <x v="2"/>
    <x v="4"/>
    <x v="79"/>
    <x v="2"/>
    <x v="4"/>
    <x v="1"/>
  </r>
  <r>
    <s v="100232796 / 100232675"/>
    <x v="6"/>
    <s v="Precursores"/>
    <x v="2"/>
    <x v="4"/>
    <x v="18"/>
    <x v="10"/>
    <x v="0"/>
    <x v="1"/>
  </r>
  <r>
    <n v="100233170"/>
    <x v="6"/>
    <s v="Precursores"/>
    <x v="2"/>
    <x v="4"/>
    <x v="79"/>
    <x v="2"/>
    <x v="4"/>
    <x v="1"/>
  </r>
  <r>
    <n v="100232909"/>
    <x v="6"/>
    <s v="Santa Cata"/>
    <x v="2"/>
    <x v="4"/>
    <x v="13"/>
    <x v="1"/>
    <x v="4"/>
    <x v="1"/>
  </r>
  <r>
    <s v="SD"/>
    <x v="3"/>
    <s v="Santa Cata"/>
    <x v="0"/>
    <x v="0"/>
    <x v="4"/>
    <x v="3"/>
    <x v="0"/>
    <x v="1"/>
  </r>
  <r>
    <n v="100232670"/>
    <x v="3"/>
    <s v="Paso 28"/>
    <x v="2"/>
    <x v="4"/>
    <x v="4"/>
    <x v="3"/>
    <x v="4"/>
    <x v="1"/>
  </r>
  <r>
    <n v="100232315"/>
    <x v="3"/>
    <s v="La Mar"/>
    <x v="2"/>
    <x v="4"/>
    <x v="4"/>
    <x v="3"/>
    <x v="4"/>
    <x v="1"/>
  </r>
  <r>
    <n v="100232842"/>
    <x v="6"/>
    <s v="Dos de Mayo"/>
    <x v="2"/>
    <x v="4"/>
    <x v="78"/>
    <x v="2"/>
    <x v="4"/>
    <x v="1"/>
  </r>
  <r>
    <n v="100232772"/>
    <x v="3"/>
    <s v="Precursores"/>
    <x v="2"/>
    <x v="4"/>
    <x v="4"/>
    <x v="3"/>
    <x v="0"/>
    <x v="1"/>
  </r>
  <r>
    <n v="100232611"/>
    <x v="3"/>
    <s v="Megaplaza"/>
    <x v="2"/>
    <x v="4"/>
    <x v="78"/>
    <x v="2"/>
    <x v="4"/>
    <x v="1"/>
  </r>
  <r>
    <n v="100232829"/>
    <x v="6"/>
    <s v="Paso 28"/>
    <x v="2"/>
    <x v="4"/>
    <x v="62"/>
    <x v="2"/>
    <x v="4"/>
    <x v="1"/>
  </r>
  <r>
    <n v="100232960"/>
    <x v="6"/>
    <s v="Paso 28"/>
    <x v="2"/>
    <x v="4"/>
    <x v="58"/>
    <x v="9"/>
    <x v="0"/>
    <x v="1"/>
  </r>
  <r>
    <n v="100232641"/>
    <x v="3"/>
    <s v="Dos de Mayo"/>
    <x v="2"/>
    <x v="4"/>
    <x v="4"/>
    <x v="3"/>
    <x v="4"/>
    <x v="1"/>
  </r>
  <r>
    <n v="100232104"/>
    <x v="3"/>
    <s v="Paso 28"/>
    <x v="2"/>
    <x v="4"/>
    <x v="4"/>
    <x v="3"/>
    <x v="0"/>
    <x v="1"/>
  </r>
  <r>
    <n v="1097141267"/>
    <x v="1"/>
    <s v="Paso 28"/>
    <x v="1"/>
    <x v="3"/>
    <x v="25"/>
    <x v="4"/>
    <x v="0"/>
    <x v="1"/>
  </r>
  <r>
    <n v="100233051"/>
    <x v="0"/>
    <s v="Paso 28"/>
    <x v="2"/>
    <x v="4"/>
    <x v="4"/>
    <x v="14"/>
    <x v="0"/>
    <x v="1"/>
  </r>
  <r>
    <n v="100232916"/>
    <x v="6"/>
    <s v="Paso 28"/>
    <x v="2"/>
    <x v="4"/>
    <x v="77"/>
    <x v="9"/>
    <x v="4"/>
    <x v="1"/>
  </r>
  <r>
    <n v="100231341"/>
    <x v="1"/>
    <s v="Encalada"/>
    <x v="2"/>
    <x v="5"/>
    <x v="92"/>
    <x v="9"/>
    <x v="0"/>
    <x v="1"/>
  </r>
  <r>
    <n v="100232944"/>
    <x v="6"/>
    <s v="La Molina"/>
    <x v="2"/>
    <x v="4"/>
    <x v="58"/>
    <x v="9"/>
    <x v="4"/>
    <x v="1"/>
  </r>
  <r>
    <n v="100233095"/>
    <x v="6"/>
    <s v="Camacho"/>
    <x v="2"/>
    <x v="4"/>
    <x v="84"/>
    <x v="2"/>
    <x v="0"/>
    <x v="1"/>
  </r>
  <r>
    <s v="sd"/>
    <x v="3"/>
    <s v="Dos de Mayo"/>
    <x v="0"/>
    <x v="0"/>
    <x v="4"/>
    <x v="3"/>
    <x v="0"/>
    <x v="1"/>
  </r>
  <r>
    <n v="100233195"/>
    <x v="6"/>
    <s v="Bolivar"/>
    <x v="2"/>
    <x v="4"/>
    <x v="93"/>
    <x v="9"/>
    <x v="4"/>
    <x v="1"/>
  </r>
  <r>
    <n v="100233153"/>
    <x v="6"/>
    <s v="Paso 28"/>
    <x v="2"/>
    <x v="4"/>
    <x v="71"/>
    <x v="9"/>
    <x v="0"/>
    <x v="1"/>
  </r>
  <r>
    <n v="100232979"/>
    <x v="6"/>
    <s v="Paso 28"/>
    <x v="2"/>
    <x v="4"/>
    <x v="77"/>
    <x v="9"/>
    <x v="4"/>
    <x v="1"/>
  </r>
  <r>
    <n v="100232625"/>
    <x v="3"/>
    <s v="La Molina"/>
    <x v="2"/>
    <x v="4"/>
    <x v="4"/>
    <x v="3"/>
    <x v="4"/>
    <x v="1"/>
  </r>
  <r>
    <n v="100233076"/>
    <x v="6"/>
    <s v="Paso 28"/>
    <x v="2"/>
    <x v="4"/>
    <x v="29"/>
    <x v="9"/>
    <x v="0"/>
    <x v="1"/>
  </r>
  <r>
    <n v="100232894"/>
    <x v="6"/>
    <s v="Camacho"/>
    <x v="2"/>
    <x v="4"/>
    <x v="32"/>
    <x v="2"/>
    <x v="4"/>
    <x v="1"/>
  </r>
  <r>
    <n v="100233015"/>
    <x v="6"/>
    <s v="Chorrillos"/>
    <x v="2"/>
    <x v="4"/>
    <x v="77"/>
    <x v="9"/>
    <x v="5"/>
    <x v="1"/>
  </r>
  <r>
    <n v="100232839"/>
    <x v="6"/>
    <s v="Encalada"/>
    <x v="2"/>
    <x v="4"/>
    <x v="77"/>
    <x v="9"/>
    <x v="4"/>
    <x v="1"/>
  </r>
  <r>
    <s v="100232653 /100232631"/>
    <x v="3"/>
    <s v="Encalada"/>
    <x v="2"/>
    <x v="4"/>
    <x v="4"/>
    <x v="3"/>
    <x v="4"/>
    <x v="1"/>
  </r>
  <r>
    <n v="200009279"/>
    <x v="3"/>
    <s v="Encalada"/>
    <x v="2"/>
    <x v="4"/>
    <x v="4"/>
    <x v="3"/>
    <x v="0"/>
    <x v="1"/>
  </r>
  <r>
    <n v="100232913"/>
    <x v="6"/>
    <s v="Encalada"/>
    <x v="2"/>
    <x v="4"/>
    <x v="77"/>
    <x v="9"/>
    <x v="4"/>
    <x v="1"/>
  </r>
  <r>
    <n v="100232930"/>
    <x v="6"/>
    <s v="Bolivar"/>
    <x v="2"/>
    <x v="4"/>
    <x v="62"/>
    <x v="2"/>
    <x v="4"/>
    <x v="1"/>
  </r>
  <r>
    <n v="100233080"/>
    <x v="6"/>
    <s v="La Molina"/>
    <x v="2"/>
    <x v="4"/>
    <x v="27"/>
    <x v="1"/>
    <x v="5"/>
    <x v="1"/>
  </r>
  <r>
    <n v="2400008584"/>
    <x v="0"/>
    <s v="Paso 28"/>
    <x v="0"/>
    <x v="5"/>
    <x v="12"/>
    <x v="4"/>
    <x v="0"/>
    <x v="1"/>
  </r>
  <r>
    <n v="100232057"/>
    <x v="6"/>
    <s v="Chorrillos"/>
    <x v="2"/>
    <x v="4"/>
    <x v="22"/>
    <x v="12"/>
    <x v="5"/>
    <x v="1"/>
  </r>
  <r>
    <n v="100232155"/>
    <x v="6"/>
    <s v="Aramburú"/>
    <x v="2"/>
    <x v="4"/>
    <x v="18"/>
    <x v="10"/>
    <x v="4"/>
    <x v="1"/>
  </r>
  <r>
    <n v="100233251"/>
    <x v="6"/>
    <s v="Camacho"/>
    <x v="2"/>
    <x v="4"/>
    <x v="53"/>
    <x v="2"/>
    <x v="0"/>
    <x v="1"/>
  </r>
  <r>
    <n v="100231534"/>
    <x v="3"/>
    <s v="Bolivar"/>
    <x v="2"/>
    <x v="4"/>
    <x v="4"/>
    <x v="3"/>
    <x v="0"/>
    <x v="1"/>
  </r>
  <r>
    <n v="100232876"/>
    <x v="6"/>
    <s v="Santa Cata"/>
    <x v="2"/>
    <x v="4"/>
    <x v="25"/>
    <x v="4"/>
    <x v="4"/>
    <x v="1"/>
  </r>
  <r>
    <n v="100232728"/>
    <x v="6"/>
    <s v="Camacho"/>
    <x v="2"/>
    <x v="4"/>
    <x v="58"/>
    <x v="9"/>
    <x v="4"/>
    <x v="1"/>
  </r>
  <r>
    <n v="100232808"/>
    <x v="6"/>
    <s v="Camacho"/>
    <x v="2"/>
    <x v="4"/>
    <x v="53"/>
    <x v="2"/>
    <x v="4"/>
    <x v="1"/>
  </r>
  <r>
    <s v="100232862 // numero de cortesia  2400009720"/>
    <x v="6"/>
    <s v="La Molina"/>
    <x v="2"/>
    <x v="4"/>
    <x v="84"/>
    <x v="2"/>
    <x v="4"/>
    <x v="1"/>
  </r>
  <r>
    <n v="2176439026"/>
    <x v="2"/>
    <s v="Chorrillos"/>
    <x v="1"/>
    <x v="1"/>
    <x v="13"/>
    <x v="1"/>
    <x v="0"/>
    <x v="1"/>
  </r>
  <r>
    <n v="100229221"/>
    <x v="7"/>
    <s v="Encalada"/>
    <x v="2"/>
    <x v="5"/>
    <x v="4"/>
    <x v="3"/>
    <x v="3"/>
    <x v="1"/>
  </r>
  <r>
    <n v="100232762"/>
    <x v="6"/>
    <s v="Paso 28"/>
    <x v="2"/>
    <x v="4"/>
    <x v="58"/>
    <x v="9"/>
    <x v="0"/>
    <x v="1"/>
  </r>
  <r>
    <n v="100232029"/>
    <x v="6"/>
    <s v="Bolivar"/>
    <x v="2"/>
    <x v="4"/>
    <x v="58"/>
    <x v="9"/>
    <x v="5"/>
    <x v="1"/>
  </r>
  <r>
    <n v="100232315"/>
    <x v="6"/>
    <s v="La Mar"/>
    <x v="2"/>
    <x v="4"/>
    <x v="58"/>
    <x v="9"/>
    <x v="0"/>
    <x v="1"/>
  </r>
  <r>
    <n v="100233788"/>
    <x v="2"/>
    <s v="Aramburú"/>
    <x v="2"/>
    <x v="4"/>
    <x v="18"/>
    <x v="10"/>
    <x v="0"/>
    <x v="1"/>
  </r>
  <r>
    <n v="100232911"/>
    <x v="6"/>
    <s v="Precursores"/>
    <x v="2"/>
    <x v="4"/>
    <x v="23"/>
    <x v="2"/>
    <x v="4"/>
    <x v="1"/>
  </r>
  <r>
    <n v="100232934"/>
    <x v="6"/>
    <s v="Bolivar"/>
    <x v="2"/>
    <x v="4"/>
    <x v="4"/>
    <x v="3"/>
    <x v="4"/>
    <x v="1"/>
  </r>
  <r>
    <n v="1097826799"/>
    <x v="0"/>
    <s v="Camacho"/>
    <x v="1"/>
    <x v="3"/>
    <x v="36"/>
    <x v="11"/>
    <x v="2"/>
    <x v="1"/>
  </r>
  <r>
    <n v="100232833"/>
    <x v="6"/>
    <s v="La Molina"/>
    <x v="2"/>
    <x v="4"/>
    <x v="71"/>
    <x v="9"/>
    <x v="4"/>
    <x v="1"/>
  </r>
  <r>
    <n v="100233289"/>
    <x v="6"/>
    <s v="Paso 28"/>
    <x v="2"/>
    <x v="4"/>
    <x v="58"/>
    <x v="9"/>
    <x v="0"/>
    <x v="1"/>
  </r>
  <r>
    <n v="100232763"/>
    <x v="6"/>
    <s v="Aramburú"/>
    <x v="2"/>
    <x v="4"/>
    <x v="62"/>
    <x v="2"/>
    <x v="4"/>
    <x v="1"/>
  </r>
  <r>
    <n v="100233975"/>
    <x v="6"/>
    <s v="San Miguel"/>
    <x v="2"/>
    <x v="4"/>
    <x v="7"/>
    <x v="4"/>
    <x v="5"/>
    <x v="1"/>
  </r>
  <r>
    <n v="1097953003"/>
    <x v="0"/>
    <s v="Megaplaza"/>
    <x v="1"/>
    <x v="3"/>
    <x v="41"/>
    <x v="19"/>
    <x v="0"/>
    <x v="1"/>
  </r>
  <r>
    <n v="100232886"/>
    <x v="6"/>
    <s v="Paso 28"/>
    <x v="2"/>
    <x v="4"/>
    <x v="77"/>
    <x v="9"/>
    <x v="4"/>
    <x v="1"/>
  </r>
  <r>
    <n v="2176434535"/>
    <x v="0"/>
    <s v="Encalada"/>
    <x v="1"/>
    <x v="1"/>
    <x v="54"/>
    <x v="22"/>
    <x v="0"/>
    <x v="1"/>
  </r>
  <r>
    <s v="SD"/>
    <x v="3"/>
    <s v="Aramburú"/>
    <x v="0"/>
    <x v="0"/>
    <x v="4"/>
    <x v="3"/>
    <x v="1"/>
    <x v="1"/>
  </r>
  <r>
    <n v="100234159"/>
    <x v="0"/>
    <s v="Aramburú"/>
    <x v="2"/>
    <x v="4"/>
    <x v="4"/>
    <x v="14"/>
    <x v="0"/>
    <x v="1"/>
  </r>
  <r>
    <n v="100233131"/>
    <x v="3"/>
    <s v="San Miguel"/>
    <x v="2"/>
    <x v="4"/>
    <x v="55"/>
    <x v="9"/>
    <x v="4"/>
    <x v="1"/>
  </r>
  <r>
    <n v="1098778426"/>
    <x v="4"/>
    <s v="Paso 28"/>
    <x v="1"/>
    <x v="3"/>
    <x v="22"/>
    <x v="12"/>
    <x v="2"/>
    <x v="1"/>
  </r>
  <r>
    <n v="100233117"/>
    <x v="6"/>
    <s v="La Molina"/>
    <x v="2"/>
    <x v="4"/>
    <x v="77"/>
    <x v="9"/>
    <x v="5"/>
    <x v="1"/>
  </r>
  <r>
    <s v="S/D"/>
    <x v="3"/>
    <s v="San Miguel"/>
    <x v="0"/>
    <x v="6"/>
    <x v="4"/>
    <x v="3"/>
    <x v="1"/>
    <x v="1"/>
  </r>
  <r>
    <n v="2176480026"/>
    <x v="1"/>
    <s v="San Miguel"/>
    <x v="1"/>
    <x v="1"/>
    <x v="94"/>
    <x v="2"/>
    <x v="1"/>
    <x v="1"/>
  </r>
  <r>
    <n v="2176595591"/>
    <x v="4"/>
    <s v="Camacho"/>
    <x v="1"/>
    <x v="1"/>
    <x v="6"/>
    <x v="5"/>
    <x v="2"/>
    <x v="1"/>
  </r>
  <r>
    <s v="sd"/>
    <x v="2"/>
    <s v="San Miguel"/>
    <x v="0"/>
    <x v="0"/>
    <x v="56"/>
    <x v="4"/>
    <x v="0"/>
    <x v="1"/>
  </r>
  <r>
    <n v="2176609081"/>
    <x v="1"/>
    <s v="Precursores"/>
    <x v="1"/>
    <x v="1"/>
    <x v="36"/>
    <x v="11"/>
    <x v="0"/>
    <x v="1"/>
  </r>
  <r>
    <s v="sd"/>
    <x v="2"/>
    <s v="Megaplaza"/>
    <x v="0"/>
    <x v="0"/>
    <x v="70"/>
    <x v="25"/>
    <x v="0"/>
    <x v="1"/>
  </r>
  <r>
    <s v="SD"/>
    <x v="3"/>
    <s v="Aramburú"/>
    <x v="0"/>
    <x v="0"/>
    <x v="4"/>
    <x v="3"/>
    <x v="0"/>
    <x v="1"/>
  </r>
  <r>
    <s v="sd"/>
    <x v="3"/>
    <s v="Encalada"/>
    <x v="0"/>
    <x v="0"/>
    <x v="4"/>
    <x v="3"/>
    <x v="0"/>
    <x v="1"/>
  </r>
  <r>
    <n v="2176674539"/>
    <x v="2"/>
    <s v="Bolivar"/>
    <x v="1"/>
    <x v="1"/>
    <x v="12"/>
    <x v="4"/>
    <x v="0"/>
    <x v="1"/>
  </r>
  <r>
    <n v="1097304025"/>
    <x v="1"/>
    <s v="Encalada"/>
    <x v="1"/>
    <x v="3"/>
    <x v="35"/>
    <x v="17"/>
    <x v="1"/>
    <x v="1"/>
  </r>
  <r>
    <n v="100236027"/>
    <x v="6"/>
    <s v="Precursores"/>
    <x v="2"/>
    <x v="4"/>
    <x v="4"/>
    <x v="3"/>
    <x v="1"/>
    <x v="1"/>
  </r>
  <r>
    <n v="100232952"/>
    <x v="6"/>
    <s v="Paso 28"/>
    <x v="2"/>
    <x v="4"/>
    <x v="77"/>
    <x v="9"/>
    <x v="5"/>
    <x v="1"/>
  </r>
  <r>
    <n v="100233129"/>
    <x v="3"/>
    <s v="Encalada"/>
    <x v="2"/>
    <x v="4"/>
    <x v="78"/>
    <x v="2"/>
    <x v="4"/>
    <x v="1"/>
  </r>
  <r>
    <n v="100225713"/>
    <x v="8"/>
    <s v="Santa Cata"/>
    <x v="2"/>
    <x v="4"/>
    <x v="4"/>
    <x v="3"/>
    <x v="4"/>
    <x v="1"/>
  </r>
  <r>
    <n v="100236327"/>
    <x v="3"/>
    <s v="Encalada"/>
    <x v="2"/>
    <x v="4"/>
    <x v="4"/>
    <x v="3"/>
    <x v="5"/>
    <x v="1"/>
  </r>
  <r>
    <n v="100233931"/>
    <x v="2"/>
    <s v="Paso 28"/>
    <x v="2"/>
    <x v="4"/>
    <x v="17"/>
    <x v="2"/>
    <x v="0"/>
    <x v="1"/>
  </r>
  <r>
    <n v="366898"/>
    <x v="3"/>
    <s v="Aramburú"/>
    <x v="2"/>
    <x v="4"/>
    <x v="79"/>
    <x v="2"/>
    <x v="0"/>
    <x v="1"/>
  </r>
  <r>
    <s v="sd"/>
    <x v="0"/>
    <s v="Dos de Mayo"/>
    <x v="6"/>
    <x v="4"/>
    <x v="4"/>
    <x v="7"/>
    <x v="0"/>
    <x v="1"/>
  </r>
  <r>
    <s v="SD"/>
    <x v="3"/>
    <s v="La Molina"/>
    <x v="0"/>
    <x v="0"/>
    <x v="4"/>
    <x v="3"/>
    <x v="0"/>
    <x v="1"/>
  </r>
  <r>
    <n v="100235741"/>
    <x v="0"/>
    <s v="Bolivar"/>
    <x v="2"/>
    <x v="4"/>
    <x v="4"/>
    <x v="14"/>
    <x v="0"/>
    <x v="1"/>
  </r>
  <r>
    <n v="100232509"/>
    <x v="0"/>
    <s v="Paso 28"/>
    <x v="2"/>
    <x v="4"/>
    <x v="4"/>
    <x v="14"/>
    <x v="0"/>
    <x v="1"/>
  </r>
  <r>
    <n v="1099120694"/>
    <x v="2"/>
    <s v="Paso 28"/>
    <x v="1"/>
    <x v="3"/>
    <x v="23"/>
    <x v="2"/>
    <x v="2"/>
    <x v="1"/>
  </r>
  <r>
    <n v="1100693887"/>
    <x v="2"/>
    <s v="Chorrillos"/>
    <x v="1"/>
    <x v="3"/>
    <x v="46"/>
    <x v="4"/>
    <x v="0"/>
    <x v="1"/>
  </r>
  <r>
    <s v="SD"/>
    <x v="3"/>
    <s v="La Mar"/>
    <x v="0"/>
    <x v="2"/>
    <x v="4"/>
    <x v="3"/>
    <x v="0"/>
    <x v="1"/>
  </r>
  <r>
    <n v="100235926"/>
    <x v="0"/>
    <s v="Bolivar"/>
    <x v="2"/>
    <x v="4"/>
    <x v="4"/>
    <x v="14"/>
    <x v="0"/>
    <x v="1"/>
  </r>
  <r>
    <n v="100232898"/>
    <x v="6"/>
    <s v="Dos de Mayo"/>
    <x v="2"/>
    <x v="4"/>
    <x v="4"/>
    <x v="3"/>
    <x v="4"/>
    <x v="1"/>
  </r>
  <r>
    <n v="100237219"/>
    <x v="0"/>
    <s v="Aramburú"/>
    <x v="2"/>
    <x v="4"/>
    <x v="28"/>
    <x v="16"/>
    <x v="0"/>
    <x v="1"/>
  </r>
  <r>
    <n v="100237296"/>
    <x v="2"/>
    <s v="Aramburú"/>
    <x v="2"/>
    <x v="4"/>
    <x v="18"/>
    <x v="10"/>
    <x v="0"/>
    <x v="1"/>
  </r>
  <r>
    <s v="sd"/>
    <x v="1"/>
    <s v="Aramburú"/>
    <x v="0"/>
    <x v="0"/>
    <x v="95"/>
    <x v="31"/>
    <x v="1"/>
    <x v="1"/>
  </r>
  <r>
    <n v="100237408"/>
    <x v="0"/>
    <s v="La Molina"/>
    <x v="2"/>
    <x v="4"/>
    <x v="4"/>
    <x v="7"/>
    <x v="0"/>
    <x v="1"/>
  </r>
  <r>
    <n v="2176810245"/>
    <x v="2"/>
    <s v="Encalada"/>
    <x v="1"/>
    <x v="1"/>
    <x v="47"/>
    <x v="4"/>
    <x v="0"/>
    <x v="1"/>
  </r>
  <r>
    <n v="100236820"/>
    <x v="7"/>
    <s v="La Mar"/>
    <x v="2"/>
    <x v="5"/>
    <x v="4"/>
    <x v="3"/>
    <x v="1"/>
    <x v="1"/>
  </r>
  <r>
    <n v="100232758"/>
    <x v="3"/>
    <s v="Bolivar"/>
    <x v="2"/>
    <x v="4"/>
    <x v="4"/>
    <x v="3"/>
    <x v="0"/>
    <x v="1"/>
  </r>
  <r>
    <n v="2400004655"/>
    <x v="0"/>
    <s v="Bolivar"/>
    <x v="1"/>
    <x v="7"/>
    <x v="16"/>
    <x v="1"/>
    <x v="0"/>
    <x v="1"/>
  </r>
  <r>
    <n v="997531345"/>
    <x v="0"/>
    <s v="Santa Cata"/>
    <x v="1"/>
    <x v="3"/>
    <x v="89"/>
    <x v="5"/>
    <x v="0"/>
    <x v="1"/>
  </r>
  <r>
    <n v="1102440150"/>
    <x v="7"/>
    <s v="San Miguel"/>
    <x v="1"/>
    <x v="3"/>
    <x v="46"/>
    <x v="4"/>
    <x v="0"/>
    <x v="1"/>
  </r>
  <r>
    <n v="2400018329"/>
    <x v="0"/>
    <s v="San Miguel"/>
    <x v="0"/>
    <x v="0"/>
    <x v="96"/>
    <x v="32"/>
    <x v="0"/>
    <x v="1"/>
  </r>
  <r>
    <n v="2400011428"/>
    <x v="1"/>
    <s v="Encalada"/>
    <x v="0"/>
    <x v="5"/>
    <x v="26"/>
    <x v="15"/>
    <x v="0"/>
    <x v="1"/>
  </r>
  <r>
    <n v="200009511"/>
    <x v="6"/>
    <s v="Paso 28"/>
    <x v="2"/>
    <x v="4"/>
    <x v="26"/>
    <x v="15"/>
    <x v="5"/>
    <x v="1"/>
  </r>
  <r>
    <n v="2400009290"/>
    <x v="2"/>
    <s v="Aeropuerto"/>
    <x v="0"/>
    <x v="0"/>
    <x v="97"/>
    <x v="4"/>
    <x v="0"/>
    <x v="1"/>
  </r>
  <r>
    <n v="100237796"/>
    <x v="2"/>
    <s v="San Miguel"/>
    <x v="2"/>
    <x v="4"/>
    <x v="18"/>
    <x v="10"/>
    <x v="1"/>
    <x v="1"/>
  </r>
  <r>
    <n v="100231697"/>
    <x v="3"/>
    <s v="San Miguel"/>
    <x v="2"/>
    <x v="4"/>
    <x v="4"/>
    <x v="3"/>
    <x v="0"/>
    <x v="1"/>
  </r>
  <r>
    <n v="100237866"/>
    <x v="5"/>
    <s v="Megaplaza"/>
    <x v="2"/>
    <x v="4"/>
    <x v="4"/>
    <x v="3"/>
    <x v="1"/>
    <x v="1"/>
  </r>
  <r>
    <n v="100233701"/>
    <x v="2"/>
    <s v="Megaplaza"/>
    <x v="2"/>
    <x v="4"/>
    <x v="13"/>
    <x v="1"/>
    <x v="0"/>
    <x v="1"/>
  </r>
  <r>
    <n v="100237826"/>
    <x v="0"/>
    <s v="Aramburú"/>
    <x v="2"/>
    <x v="4"/>
    <x v="4"/>
    <x v="7"/>
    <x v="0"/>
    <x v="1"/>
  </r>
  <r>
    <s v="SD"/>
    <x v="3"/>
    <s v="Aramburú"/>
    <x v="0"/>
    <x v="0"/>
    <x v="4"/>
    <x v="3"/>
    <x v="0"/>
    <x v="1"/>
  </r>
  <r>
    <s v="SD"/>
    <x v="3"/>
    <s v="San Miguel"/>
    <x v="0"/>
    <x v="2"/>
    <x v="4"/>
    <x v="3"/>
    <x v="0"/>
    <x v="1"/>
  </r>
  <r>
    <n v="10036"/>
    <x v="3"/>
    <s v="Bolivar"/>
    <x v="5"/>
    <x v="8"/>
    <x v="4"/>
    <x v="3"/>
    <x v="0"/>
    <x v="1"/>
  </r>
  <r>
    <n v="2400013814"/>
    <x v="2"/>
    <s v="La Mar"/>
    <x v="0"/>
    <x v="0"/>
    <x v="1"/>
    <x v="1"/>
    <x v="0"/>
    <x v="1"/>
  </r>
  <r>
    <n v="2177090377"/>
    <x v="0"/>
    <s v="Chorrillos"/>
    <x v="1"/>
    <x v="1"/>
    <x v="97"/>
    <x v="4"/>
    <x v="0"/>
    <x v="1"/>
  </r>
  <r>
    <n v="2400007830"/>
    <x v="0"/>
    <s v="Santa Cata"/>
    <x v="7"/>
    <x v="5"/>
    <x v="28"/>
    <x v="16"/>
    <x v="0"/>
    <x v="1"/>
  </r>
  <r>
    <n v="100238333"/>
    <x v="5"/>
    <s v="Aramburú"/>
    <x v="2"/>
    <x v="4"/>
    <x v="4"/>
    <x v="3"/>
    <x v="1"/>
    <x v="1"/>
  </r>
  <r>
    <n v="1105907456"/>
    <x v="7"/>
    <s v="Dos de Mayo"/>
    <x v="1"/>
    <x v="3"/>
    <x v="4"/>
    <x v="3"/>
    <x v="0"/>
    <x v="1"/>
  </r>
  <r>
    <n v="2400010887"/>
    <x v="2"/>
    <s v="Dos de Mayo"/>
    <x v="0"/>
    <x v="0"/>
    <x v="98"/>
    <x v="4"/>
    <x v="0"/>
    <x v="1"/>
  </r>
  <r>
    <n v="100238360"/>
    <x v="3"/>
    <s v="Bolivar"/>
    <x v="2"/>
    <x v="5"/>
    <x v="4"/>
    <x v="3"/>
    <x v="0"/>
    <x v="1"/>
  </r>
  <r>
    <s v="SD"/>
    <x v="3"/>
    <s v="Aeropuerto"/>
    <x v="0"/>
    <x v="0"/>
    <x v="4"/>
    <x v="3"/>
    <x v="0"/>
    <x v="1"/>
  </r>
  <r>
    <s v="SD"/>
    <x v="3"/>
    <s v="Santa Cata"/>
    <x v="1"/>
    <x v="1"/>
    <x v="4"/>
    <x v="3"/>
    <x v="0"/>
    <x v="1"/>
  </r>
  <r>
    <n v="2177225084"/>
    <x v="0"/>
    <s v="La Mar"/>
    <x v="1"/>
    <x v="1"/>
    <x v="6"/>
    <x v="5"/>
    <x v="0"/>
    <x v="1"/>
  </r>
  <r>
    <n v="100238179"/>
    <x v="6"/>
    <s v="Dos de Mayo"/>
    <x v="2"/>
    <x v="4"/>
    <x v="90"/>
    <x v="29"/>
    <x v="5"/>
    <x v="1"/>
  </r>
  <r>
    <n v="2176429909"/>
    <x v="1"/>
    <s v="La Mar"/>
    <x v="1"/>
    <x v="1"/>
    <x v="95"/>
    <x v="31"/>
    <x v="0"/>
    <x v="1"/>
  </r>
  <r>
    <s v="sd"/>
    <x v="3"/>
    <s v="San Miguel"/>
    <x v="0"/>
    <x v="2"/>
    <x v="4"/>
    <x v="3"/>
    <x v="0"/>
    <x v="1"/>
  </r>
  <r>
    <n v="100238640"/>
    <x v="6"/>
    <s v="Paso 28"/>
    <x v="2"/>
    <x v="4"/>
    <x v="23"/>
    <x v="2"/>
    <x v="5"/>
    <x v="1"/>
  </r>
  <r>
    <s v="sd"/>
    <x v="1"/>
    <s v="Chorrillos"/>
    <x v="3"/>
    <x v="6"/>
    <x v="94"/>
    <x v="2"/>
    <x v="1"/>
    <x v="1"/>
  </r>
  <r>
    <n v="2177290252"/>
    <x v="2"/>
    <s v="Aramburú"/>
    <x v="1"/>
    <x v="1"/>
    <x v="13"/>
    <x v="1"/>
    <x v="2"/>
    <x v="1"/>
  </r>
  <r>
    <n v="100238584"/>
    <x v="5"/>
    <s v="Santa Cata"/>
    <x v="2"/>
    <x v="4"/>
    <x v="4"/>
    <x v="3"/>
    <x v="3"/>
    <x v="1"/>
  </r>
  <r>
    <n v="2400005164"/>
    <x v="2"/>
    <s v="Bolivar"/>
    <x v="1"/>
    <x v="7"/>
    <x v="4"/>
    <x v="3"/>
    <x v="0"/>
    <x v="1"/>
  </r>
  <r>
    <n v="100238699"/>
    <x v="0"/>
    <s v="La Molina"/>
    <x v="2"/>
    <x v="4"/>
    <x v="4"/>
    <x v="7"/>
    <x v="0"/>
    <x v="1"/>
  </r>
  <r>
    <n v="100238788"/>
    <x v="6"/>
    <s v="La Marina"/>
    <x v="2"/>
    <x v="9"/>
    <x v="85"/>
    <x v="8"/>
    <x v="5"/>
    <x v="1"/>
  </r>
  <r>
    <n v="2177305586"/>
    <x v="2"/>
    <s v="Paso 28"/>
    <x v="1"/>
    <x v="1"/>
    <x v="34"/>
    <x v="1"/>
    <x v="0"/>
    <x v="1"/>
  </r>
  <r>
    <n v="1107565643"/>
    <x v="1"/>
    <s v="Paso 28"/>
    <x v="1"/>
    <x v="3"/>
    <x v="37"/>
    <x v="15"/>
    <x v="0"/>
    <x v="1"/>
  </r>
  <r>
    <n v="100238427"/>
    <x v="2"/>
    <s v="La Molina"/>
    <x v="2"/>
    <x v="4"/>
    <x v="92"/>
    <x v="9"/>
    <x v="0"/>
    <x v="1"/>
  </r>
  <r>
    <n v="100238901"/>
    <x v="0"/>
    <s v="Aramburú"/>
    <x v="2"/>
    <x v="4"/>
    <x v="50"/>
    <x v="9"/>
    <x v="0"/>
    <x v="1"/>
  </r>
  <r>
    <n v="2400010079"/>
    <x v="2"/>
    <s v="La Molina"/>
    <x v="0"/>
    <x v="4"/>
    <x v="99"/>
    <x v="9"/>
    <x v="0"/>
    <x v="1"/>
  </r>
  <r>
    <s v="sd"/>
    <x v="1"/>
    <s v="Chorrillos"/>
    <x v="0"/>
    <x v="0"/>
    <x v="35"/>
    <x v="17"/>
    <x v="0"/>
    <x v="1"/>
  </r>
  <r>
    <n v="100233006"/>
    <x v="5"/>
    <s v="San Miguel"/>
    <x v="2"/>
    <x v="9"/>
    <x v="4"/>
    <x v="3"/>
    <x v="1"/>
    <x v="1"/>
  </r>
  <r>
    <n v="2400011473"/>
    <x v="3"/>
    <s v="Megaplaza"/>
    <x v="0"/>
    <x v="9"/>
    <x v="4"/>
    <x v="3"/>
    <x v="5"/>
    <x v="1"/>
  </r>
  <r>
    <n v="2177353499"/>
    <x v="0"/>
    <s v="La Mar"/>
    <x v="1"/>
    <x v="1"/>
    <x v="100"/>
    <x v="0"/>
    <x v="0"/>
    <x v="1"/>
  </r>
  <r>
    <n v="2400019886"/>
    <x v="2"/>
    <s v="Bolivar"/>
    <x v="0"/>
    <x v="4"/>
    <x v="24"/>
    <x v="13"/>
    <x v="0"/>
    <x v="1"/>
  </r>
  <r>
    <s v="SD"/>
    <x v="0"/>
    <s v="Santa Cata"/>
    <x v="0"/>
    <x v="0"/>
    <x v="6"/>
    <x v="5"/>
    <x v="0"/>
    <x v="1"/>
  </r>
  <r>
    <n v="2400013958"/>
    <x v="3"/>
    <s v="Encalada"/>
    <x v="0"/>
    <x v="4"/>
    <x v="4"/>
    <x v="3"/>
    <x v="0"/>
    <x v="1"/>
  </r>
  <r>
    <n v="100236888"/>
    <x v="3"/>
    <s v="Aramburú"/>
    <x v="2"/>
    <x v="5"/>
    <x v="4"/>
    <x v="3"/>
    <x v="0"/>
    <x v="1"/>
  </r>
  <r>
    <n v="2177416585"/>
    <x v="4"/>
    <s v="La Molina"/>
    <x v="1"/>
    <x v="1"/>
    <x v="13"/>
    <x v="1"/>
    <x v="2"/>
    <x v="1"/>
  </r>
  <r>
    <n v="100232583"/>
    <x v="3"/>
    <s v="Bolivar"/>
    <x v="2"/>
    <x v="4"/>
    <x v="4"/>
    <x v="3"/>
    <x v="0"/>
    <x v="1"/>
  </r>
  <r>
    <n v="100239151"/>
    <x v="2"/>
    <s v="San Miguel"/>
    <x v="2"/>
    <x v="4"/>
    <x v="18"/>
    <x v="10"/>
    <x v="5"/>
    <x v="1"/>
  </r>
  <r>
    <n v="2177408955"/>
    <x v="4"/>
    <s v="Dos de Mayo"/>
    <x v="1"/>
    <x v="1"/>
    <x v="17"/>
    <x v="2"/>
    <x v="2"/>
    <x v="1"/>
  </r>
  <r>
    <n v="100239248"/>
    <x v="2"/>
    <s v="San Miguel"/>
    <x v="2"/>
    <x v="4"/>
    <x v="1"/>
    <x v="1"/>
    <x v="5"/>
    <x v="2"/>
  </r>
  <r>
    <n v="100239143"/>
    <x v="2"/>
    <s v="San Miguel"/>
    <x v="2"/>
    <x v="4"/>
    <x v="23"/>
    <x v="2"/>
    <x v="5"/>
    <x v="2"/>
  </r>
  <r>
    <n v="100238184"/>
    <x v="6"/>
    <s v="Bolivar"/>
    <x v="2"/>
    <x v="4"/>
    <x v="1"/>
    <x v="1"/>
    <x v="5"/>
    <x v="2"/>
  </r>
  <r>
    <n v="2177472085"/>
    <x v="4"/>
    <s v="Megaplaza"/>
    <x v="1"/>
    <x v="1"/>
    <x v="23"/>
    <x v="2"/>
    <x v="2"/>
    <x v="2"/>
  </r>
  <r>
    <n v="1109932217"/>
    <x v="4"/>
    <s v="San Miguel"/>
    <x v="1"/>
    <x v="3"/>
    <x v="7"/>
    <x v="4"/>
    <x v="2"/>
    <x v="2"/>
  </r>
  <r>
    <n v="2400008579"/>
    <x v="0"/>
    <s v="Santa Cata"/>
    <x v="0"/>
    <x v="0"/>
    <x v="4"/>
    <x v="14"/>
    <x v="0"/>
    <x v="2"/>
  </r>
  <r>
    <n v="100239470"/>
    <x v="0"/>
    <s v="Bolivar"/>
    <x v="2"/>
    <x v="4"/>
    <x v="80"/>
    <x v="28"/>
    <x v="4"/>
    <x v="2"/>
  </r>
  <r>
    <n v="2177543472"/>
    <x v="0"/>
    <s v="La Molina"/>
    <x v="1"/>
    <x v="1"/>
    <x v="4"/>
    <x v="3"/>
    <x v="0"/>
    <x v="2"/>
  </r>
  <r>
    <n v="100239233"/>
    <x v="2"/>
    <s v="Chorrillos"/>
    <x v="2"/>
    <x v="4"/>
    <x v="16"/>
    <x v="1"/>
    <x v="0"/>
    <x v="2"/>
  </r>
  <r>
    <n v="100239382"/>
    <x v="2"/>
    <s v="Aramburú"/>
    <x v="2"/>
    <x v="4"/>
    <x v="84"/>
    <x v="2"/>
    <x v="0"/>
    <x v="2"/>
  </r>
  <r>
    <n v="2400012440"/>
    <x v="3"/>
    <s v="Megaplaza"/>
    <x v="0"/>
    <x v="0"/>
    <x v="4"/>
    <x v="3"/>
    <x v="0"/>
    <x v="2"/>
  </r>
  <r>
    <s v="sd"/>
    <x v="3"/>
    <s v="Aeropuerto"/>
    <x v="0"/>
    <x v="2"/>
    <x v="4"/>
    <x v="3"/>
    <x v="0"/>
    <x v="2"/>
  </r>
  <r>
    <n v="100239519"/>
    <x v="0"/>
    <s v="Aramburú"/>
    <x v="2"/>
    <x v="4"/>
    <x v="44"/>
    <x v="16"/>
    <x v="0"/>
    <x v="2"/>
  </r>
  <r>
    <n v="2400009099"/>
    <x v="7"/>
    <s v="Camacho"/>
    <x v="0"/>
    <x v="0"/>
    <x v="4"/>
    <x v="3"/>
    <x v="3"/>
    <x v="2"/>
  </r>
  <r>
    <n v="2400010067"/>
    <x v="0"/>
    <s v="Aramburú"/>
    <x v="0"/>
    <x v="4"/>
    <x v="4"/>
    <x v="14"/>
    <x v="0"/>
    <x v="2"/>
  </r>
  <r>
    <n v="2177672409"/>
    <x v="0"/>
    <s v="Paso 28"/>
    <x v="1"/>
    <x v="1"/>
    <x v="18"/>
    <x v="10"/>
    <x v="2"/>
    <x v="2"/>
  </r>
  <r>
    <n v="2177674075"/>
    <x v="4"/>
    <s v="Santa Cata"/>
    <x v="1"/>
    <x v="1"/>
    <x v="56"/>
    <x v="4"/>
    <x v="0"/>
    <x v="2"/>
  </r>
  <r>
    <n v="100233151"/>
    <x v="3"/>
    <s v="Paso 28"/>
    <x v="2"/>
    <x v="4"/>
    <x v="4"/>
    <x v="3"/>
    <x v="1"/>
    <x v="2"/>
  </r>
  <r>
    <n v="100239702"/>
    <x v="0"/>
    <s v="Bolivar"/>
    <x v="2"/>
    <x v="4"/>
    <x v="4"/>
    <x v="14"/>
    <x v="0"/>
    <x v="2"/>
  </r>
  <r>
    <n v="100239792"/>
    <x v="3"/>
    <s v="Megaplaza"/>
    <x v="2"/>
    <x v="9"/>
    <x v="4"/>
    <x v="3"/>
    <x v="5"/>
    <x v="2"/>
  </r>
  <r>
    <n v="2400012788"/>
    <x v="1"/>
    <s v="Megaplaza"/>
    <x v="0"/>
    <x v="0"/>
    <x v="19"/>
    <x v="11"/>
    <x v="1"/>
    <x v="2"/>
  </r>
  <r>
    <n v="100239807"/>
    <x v="6"/>
    <s v="La Marina"/>
    <x v="2"/>
    <x v="9"/>
    <x v="2"/>
    <x v="2"/>
    <x v="5"/>
    <x v="2"/>
  </r>
  <r>
    <n v="100239663"/>
    <x v="6"/>
    <s v="Precursores"/>
    <x v="2"/>
    <x v="4"/>
    <x v="85"/>
    <x v="8"/>
    <x v="5"/>
    <x v="2"/>
  </r>
  <r>
    <n v="100239937"/>
    <x v="6"/>
    <s v="La Molina"/>
    <x v="2"/>
    <x v="4"/>
    <x v="72"/>
    <x v="8"/>
    <x v="5"/>
    <x v="2"/>
  </r>
  <r>
    <n v="1113270379"/>
    <x v="2"/>
    <s v="Aramburú"/>
    <x v="1"/>
    <x v="3"/>
    <x v="17"/>
    <x v="2"/>
    <x v="0"/>
    <x v="2"/>
  </r>
  <r>
    <n v="200009607"/>
    <x v="0"/>
    <s v="Encalada"/>
    <x v="2"/>
    <x v="4"/>
    <x v="44"/>
    <x v="16"/>
    <x v="0"/>
    <x v="2"/>
  </r>
  <r>
    <n v="100240090"/>
    <x v="3"/>
    <s v="San Miguel"/>
    <x v="2"/>
    <x v="9"/>
    <x v="4"/>
    <x v="3"/>
    <x v="1"/>
    <x v="2"/>
  </r>
  <r>
    <n v="100240085"/>
    <x v="3"/>
    <s v="San Miguel"/>
    <x v="2"/>
    <x v="9"/>
    <x v="4"/>
    <x v="3"/>
    <x v="1"/>
    <x v="2"/>
  </r>
  <r>
    <n v="2177779540"/>
    <x v="4"/>
    <s v="Dos de Mayo"/>
    <x v="1"/>
    <x v="1"/>
    <x v="101"/>
    <x v="9"/>
    <x v="2"/>
    <x v="2"/>
  </r>
  <r>
    <s v="sd"/>
    <x v="1"/>
    <s v="Aramburú"/>
    <x v="0"/>
    <x v="0"/>
    <x v="41"/>
    <x v="19"/>
    <x v="1"/>
    <x v="2"/>
  </r>
  <r>
    <n v="100240248"/>
    <x v="3"/>
    <s v="La Marina"/>
    <x v="2"/>
    <x v="9"/>
    <x v="4"/>
    <x v="3"/>
    <x v="5"/>
    <x v="2"/>
  </r>
  <r>
    <n v="2400012965"/>
    <x v="4"/>
    <s v="Dos de Mayo"/>
    <x v="1"/>
    <x v="1"/>
    <x v="15"/>
    <x v="4"/>
    <x v="2"/>
    <x v="2"/>
  </r>
  <r>
    <n v="100231396"/>
    <x v="3"/>
    <s v="San Miguel"/>
    <x v="2"/>
    <x v="4"/>
    <x v="4"/>
    <x v="3"/>
    <x v="4"/>
    <x v="2"/>
  </r>
  <r>
    <n v="1114087877"/>
    <x v="3"/>
    <s v="Encalada"/>
    <x v="1"/>
    <x v="3"/>
    <x v="4"/>
    <x v="3"/>
    <x v="1"/>
    <x v="2"/>
  </r>
  <r>
    <n v="100240330"/>
    <x v="6"/>
    <s v="Precursores"/>
    <x v="2"/>
    <x v="4"/>
    <x v="17"/>
    <x v="2"/>
    <x v="5"/>
    <x v="2"/>
  </r>
  <r>
    <n v="100240401"/>
    <x v="3"/>
    <s v="Aramburú"/>
    <x v="2"/>
    <x v="4"/>
    <x v="4"/>
    <x v="3"/>
    <x v="4"/>
    <x v="2"/>
  </r>
  <r>
    <n v="100240377"/>
    <x v="6"/>
    <s v="La Marina"/>
    <x v="2"/>
    <x v="9"/>
    <x v="16"/>
    <x v="1"/>
    <x v="5"/>
    <x v="2"/>
  </r>
  <r>
    <n v="200009629"/>
    <x v="5"/>
    <s v="Dos de Mayo"/>
    <x v="2"/>
    <x v="4"/>
    <x v="4"/>
    <x v="3"/>
    <x v="3"/>
    <x v="2"/>
  </r>
  <r>
    <n v="2400009656"/>
    <x v="2"/>
    <s v="Camacho"/>
    <x v="0"/>
    <x v="5"/>
    <x v="46"/>
    <x v="4"/>
    <x v="0"/>
    <x v="2"/>
  </r>
  <r>
    <n v="2177870446"/>
    <x v="2"/>
    <s v="Aramburú"/>
    <x v="1"/>
    <x v="1"/>
    <x v="89"/>
    <x v="5"/>
    <x v="2"/>
    <x v="2"/>
  </r>
  <r>
    <n v="2177871301"/>
    <x v="2"/>
    <s v="La Mar"/>
    <x v="1"/>
    <x v="1"/>
    <x v="7"/>
    <x v="4"/>
    <x v="2"/>
    <x v="2"/>
  </r>
  <r>
    <n v="100240528"/>
    <x v="3"/>
    <s v="Bolivar"/>
    <x v="2"/>
    <x v="9"/>
    <x v="4"/>
    <x v="3"/>
    <x v="4"/>
    <x v="2"/>
  </r>
  <r>
    <s v="sd"/>
    <x v="1"/>
    <s v="Camacho"/>
    <x v="0"/>
    <x v="0"/>
    <x v="89"/>
    <x v="5"/>
    <x v="1"/>
    <x v="2"/>
  </r>
  <r>
    <n v="1114900603"/>
    <x v="0"/>
    <s v="San Miguel"/>
    <x v="1"/>
    <x v="3"/>
    <x v="102"/>
    <x v="11"/>
    <x v="0"/>
    <x v="2"/>
  </r>
  <r>
    <s v="SD"/>
    <x v="3"/>
    <s v="Santa Cata"/>
    <x v="0"/>
    <x v="6"/>
    <x v="4"/>
    <x v="3"/>
    <x v="1"/>
    <x v="2"/>
  </r>
  <r>
    <n v="1114657544"/>
    <x v="4"/>
    <s v="Paso 28"/>
    <x v="1"/>
    <x v="3"/>
    <x v="20"/>
    <x v="1"/>
    <x v="2"/>
    <x v="2"/>
  </r>
  <r>
    <n v="100240688"/>
    <x v="0"/>
    <s v="Aramburú"/>
    <x v="2"/>
    <x v="4"/>
    <x v="51"/>
    <x v="2"/>
    <x v="0"/>
    <x v="2"/>
  </r>
  <r>
    <n v="2177939951"/>
    <x v="4"/>
    <s v="Paso 28"/>
    <x v="1"/>
    <x v="1"/>
    <x v="37"/>
    <x v="15"/>
    <x v="2"/>
    <x v="2"/>
  </r>
  <r>
    <n v="100240655"/>
    <x v="0"/>
    <s v="Megaplaza"/>
    <x v="2"/>
    <x v="9"/>
    <x v="44"/>
    <x v="16"/>
    <x v="0"/>
    <x v="2"/>
  </r>
  <r>
    <n v="1115510320"/>
    <x v="0"/>
    <s v="Megaplaza"/>
    <x v="1"/>
    <x v="3"/>
    <x v="46"/>
    <x v="4"/>
    <x v="0"/>
    <x v="2"/>
  </r>
  <r>
    <s v="sd"/>
    <x v="3"/>
    <s v="Santa Cata"/>
    <x v="0"/>
    <x v="0"/>
    <x v="4"/>
    <x v="3"/>
    <x v="0"/>
    <x v="2"/>
  </r>
  <r>
    <n v="100240553"/>
    <x v="0"/>
    <s v="Camacho"/>
    <x v="2"/>
    <x v="4"/>
    <x v="4"/>
    <x v="7"/>
    <x v="0"/>
    <x v="2"/>
  </r>
  <r>
    <n v="2177974113"/>
    <x v="3"/>
    <s v="Encalada"/>
    <x v="1"/>
    <x v="1"/>
    <x v="103"/>
    <x v="28"/>
    <x v="0"/>
    <x v="2"/>
  </r>
  <r>
    <n v="2400006439"/>
    <x v="3"/>
    <s v="Chorrillos"/>
    <x v="0"/>
    <x v="4"/>
    <x v="4"/>
    <x v="3"/>
    <x v="0"/>
    <x v="2"/>
  </r>
  <r>
    <n v="100240133"/>
    <x v="2"/>
    <s v="San Miguel"/>
    <x v="2"/>
    <x v="5"/>
    <x v="18"/>
    <x v="10"/>
    <x v="0"/>
    <x v="2"/>
  </r>
  <r>
    <n v="100240309"/>
    <x v="5"/>
    <s v="Camacho"/>
    <x v="2"/>
    <x v="5"/>
    <x v="4"/>
    <x v="3"/>
    <x v="3"/>
    <x v="2"/>
  </r>
  <r>
    <n v="100241019"/>
    <x v="0"/>
    <s v="Santa Cata"/>
    <x v="2"/>
    <x v="4"/>
    <x v="4"/>
    <x v="7"/>
    <x v="0"/>
    <x v="2"/>
  </r>
  <r>
    <n v="100240979"/>
    <x v="0"/>
    <s v="San Miguel"/>
    <x v="2"/>
    <x v="4"/>
    <x v="103"/>
    <x v="28"/>
    <x v="0"/>
    <x v="2"/>
  </r>
  <r>
    <n v="100240786"/>
    <x v="3"/>
    <s v="La Mar"/>
    <x v="2"/>
    <x v="4"/>
    <x v="4"/>
    <x v="3"/>
    <x v="0"/>
    <x v="2"/>
  </r>
  <r>
    <n v="100241055"/>
    <x v="0"/>
    <s v="Encalada"/>
    <x v="2"/>
    <x v="4"/>
    <x v="4"/>
    <x v="3"/>
    <x v="0"/>
    <x v="2"/>
  </r>
  <r>
    <n v="100241158"/>
    <x v="3"/>
    <s v="Paso 28"/>
    <x v="2"/>
    <x v="4"/>
    <x v="4"/>
    <x v="3"/>
    <x v="0"/>
    <x v="2"/>
  </r>
  <r>
    <n v="100241073"/>
    <x v="0"/>
    <s v="La Mar"/>
    <x v="2"/>
    <x v="4"/>
    <x v="104"/>
    <x v="24"/>
    <x v="0"/>
    <x v="2"/>
  </r>
  <r>
    <s v="100241288-M"/>
    <x v="3"/>
    <s v="Megaplaza"/>
    <x v="2"/>
    <x v="9"/>
    <x v="75"/>
    <x v="4"/>
    <x v="1"/>
    <x v="2"/>
  </r>
  <r>
    <n v="2177981572"/>
    <x v="4"/>
    <s v="La Marina"/>
    <x v="1"/>
    <x v="1"/>
    <x v="89"/>
    <x v="5"/>
    <x v="2"/>
    <x v="2"/>
  </r>
  <r>
    <n v="100241102"/>
    <x v="2"/>
    <s v="San Miguel"/>
    <x v="2"/>
    <x v="4"/>
    <x v="103"/>
    <x v="28"/>
    <x v="0"/>
    <x v="2"/>
  </r>
  <r>
    <n v="100241188"/>
    <x v="2"/>
    <s v="Dos de Mayo"/>
    <x v="2"/>
    <x v="4"/>
    <x v="36"/>
    <x v="11"/>
    <x v="5"/>
    <x v="2"/>
  </r>
  <r>
    <n v="5.7646297892310804E+18"/>
    <x v="2"/>
    <s v="Aramburú"/>
    <x v="1"/>
    <x v="7"/>
    <x v="23"/>
    <x v="2"/>
    <x v="0"/>
    <x v="2"/>
  </r>
  <r>
    <n v="100241187"/>
    <x v="2"/>
    <s v="Aramburú"/>
    <x v="2"/>
    <x v="4"/>
    <x v="11"/>
    <x v="9"/>
    <x v="0"/>
    <x v="2"/>
  </r>
  <r>
    <n v="2400017351"/>
    <x v="0"/>
    <s v="La Mar"/>
    <x v="0"/>
    <x v="0"/>
    <x v="41"/>
    <x v="19"/>
    <x v="0"/>
    <x v="2"/>
  </r>
  <r>
    <n v="100241108"/>
    <x v="2"/>
    <s v="Dos de Mayo"/>
    <x v="2"/>
    <x v="4"/>
    <x v="23"/>
    <x v="2"/>
    <x v="0"/>
    <x v="2"/>
  </r>
  <r>
    <n v="100241104"/>
    <x v="3"/>
    <s v="San Miguel"/>
    <x v="2"/>
    <x v="4"/>
    <x v="4"/>
    <x v="3"/>
    <x v="0"/>
    <x v="2"/>
  </r>
  <r>
    <n v="100240994"/>
    <x v="6"/>
    <s v="Megaplaza"/>
    <x v="2"/>
    <x v="9"/>
    <x v="4"/>
    <x v="3"/>
    <x v="5"/>
    <x v="2"/>
  </r>
  <r>
    <n v="100239791"/>
    <x v="6"/>
    <s v="La Molina"/>
    <x v="2"/>
    <x v="4"/>
    <x v="82"/>
    <x v="1"/>
    <x v="5"/>
    <x v="2"/>
  </r>
  <r>
    <n v="100241442"/>
    <x v="0"/>
    <s v="Precursores"/>
    <x v="2"/>
    <x v="4"/>
    <x v="105"/>
    <x v="28"/>
    <x v="0"/>
    <x v="2"/>
  </r>
  <r>
    <n v="2400010092"/>
    <x v="0"/>
    <s v="Camacho"/>
    <x v="0"/>
    <x v="5"/>
    <x v="106"/>
    <x v="2"/>
    <x v="0"/>
    <x v="2"/>
  </r>
  <r>
    <s v="SD"/>
    <x v="7"/>
    <s v="sin dato"/>
    <x v="3"/>
    <x v="6"/>
    <x v="4"/>
    <x v="3"/>
    <x v="3"/>
    <x v="2"/>
  </r>
  <r>
    <n v="2178009117"/>
    <x v="0"/>
    <s v="La Mar"/>
    <x v="1"/>
    <x v="4"/>
    <x v="6"/>
    <x v="5"/>
    <x v="0"/>
    <x v="2"/>
  </r>
  <r>
    <n v="100241476"/>
    <x v="0"/>
    <s v="Santa Cata"/>
    <x v="2"/>
    <x v="4"/>
    <x v="4"/>
    <x v="7"/>
    <x v="0"/>
    <x v="2"/>
  </r>
  <r>
    <n v="100241423"/>
    <x v="6"/>
    <s v="San Miguel"/>
    <x v="2"/>
    <x v="4"/>
    <x v="27"/>
    <x v="1"/>
    <x v="5"/>
    <x v="2"/>
  </r>
  <r>
    <n v="2400014057"/>
    <x v="3"/>
    <s v="Megaplaza"/>
    <x v="0"/>
    <x v="0"/>
    <x v="4"/>
    <x v="3"/>
    <x v="0"/>
    <x v="2"/>
  </r>
  <r>
    <n v="100241478"/>
    <x v="3"/>
    <s v="Megaplaza"/>
    <x v="2"/>
    <x v="9"/>
    <x v="4"/>
    <x v="3"/>
    <x v="0"/>
    <x v="2"/>
  </r>
  <r>
    <n v="100240305"/>
    <x v="1"/>
    <s v="Precursores"/>
    <x v="2"/>
    <x v="4"/>
    <x v="41"/>
    <x v="19"/>
    <x v="1"/>
    <x v="2"/>
  </r>
  <r>
    <s v="SD"/>
    <x v="3"/>
    <s v="San Miguel"/>
    <x v="0"/>
    <x v="2"/>
    <x v="4"/>
    <x v="3"/>
    <x v="1"/>
    <x v="2"/>
  </r>
  <r>
    <n v="100240985"/>
    <x v="0"/>
    <s v="Aramburú"/>
    <x v="2"/>
    <x v="5"/>
    <x v="4"/>
    <x v="7"/>
    <x v="0"/>
    <x v="2"/>
  </r>
  <r>
    <s v="SD"/>
    <x v="3"/>
    <s v="La Marina"/>
    <x v="5"/>
    <x v="8"/>
    <x v="4"/>
    <x v="3"/>
    <x v="0"/>
    <x v="2"/>
  </r>
  <r>
    <n v="100241013"/>
    <x v="6"/>
    <s v="Precursores"/>
    <x v="2"/>
    <x v="4"/>
    <x v="26"/>
    <x v="15"/>
    <x v="5"/>
    <x v="2"/>
  </r>
  <r>
    <n v="100241660"/>
    <x v="3"/>
    <s v="Megaplaza"/>
    <x v="2"/>
    <x v="9"/>
    <x v="4"/>
    <x v="3"/>
    <x v="5"/>
    <x v="2"/>
  </r>
  <r>
    <n v="1117333137"/>
    <x v="0"/>
    <s v="Megaplaza"/>
    <x v="1"/>
    <x v="3"/>
    <x v="46"/>
    <x v="4"/>
    <x v="0"/>
    <x v="2"/>
  </r>
  <r>
    <n v="1118023731"/>
    <x v="4"/>
    <s v="Aramburú"/>
    <x v="1"/>
    <x v="3"/>
    <x v="26"/>
    <x v="15"/>
    <x v="2"/>
    <x v="2"/>
  </r>
  <r>
    <n v="100241730"/>
    <x v="0"/>
    <s v="Bolivar"/>
    <x v="2"/>
    <x v="4"/>
    <x v="4"/>
    <x v="7"/>
    <x v="0"/>
    <x v="2"/>
  </r>
  <r>
    <n v="2400012499"/>
    <x v="7"/>
    <s v="La Molina"/>
    <x v="0"/>
    <x v="0"/>
    <x v="4"/>
    <x v="3"/>
    <x v="0"/>
    <x v="2"/>
  </r>
  <r>
    <n v="2178175590"/>
    <x v="2"/>
    <s v="Paso 28"/>
    <x v="1"/>
    <x v="1"/>
    <x v="46"/>
    <x v="4"/>
    <x v="0"/>
    <x v="2"/>
  </r>
  <r>
    <n v="2178147540"/>
    <x v="4"/>
    <s v="La Mar"/>
    <x v="1"/>
    <x v="1"/>
    <x v="3"/>
    <x v="1"/>
    <x v="2"/>
    <x v="2"/>
  </r>
  <r>
    <n v="1117419436"/>
    <x v="1"/>
    <s v="Bolivar"/>
    <x v="1"/>
    <x v="3"/>
    <x v="13"/>
    <x v="1"/>
    <x v="1"/>
    <x v="2"/>
  </r>
  <r>
    <n v="1118280593"/>
    <x v="4"/>
    <s v="La Marina"/>
    <x v="1"/>
    <x v="3"/>
    <x v="22"/>
    <x v="12"/>
    <x v="2"/>
    <x v="2"/>
  </r>
  <r>
    <n v="2178182774"/>
    <x v="0"/>
    <s v="San Miguel"/>
    <x v="1"/>
    <x v="1"/>
    <x v="104"/>
    <x v="24"/>
    <x v="0"/>
    <x v="2"/>
  </r>
  <r>
    <n v="2178197394"/>
    <x v="0"/>
    <s v="Encalada"/>
    <x v="1"/>
    <x v="1"/>
    <x v="107"/>
    <x v="6"/>
    <x v="0"/>
    <x v="2"/>
  </r>
  <r>
    <n v="2178233759"/>
    <x v="4"/>
    <s v="Aramburú"/>
    <x v="1"/>
    <x v="1"/>
    <x v="17"/>
    <x v="2"/>
    <x v="2"/>
    <x v="2"/>
  </r>
  <r>
    <n v="100241501"/>
    <x v="1"/>
    <s v="Chorrillos"/>
    <x v="2"/>
    <x v="5"/>
    <x v="16"/>
    <x v="1"/>
    <x v="1"/>
    <x v="2"/>
  </r>
  <r>
    <n v="100242073"/>
    <x v="3"/>
    <s v="Precursores"/>
    <x v="2"/>
    <x v="4"/>
    <x v="4"/>
    <x v="3"/>
    <x v="4"/>
    <x v="2"/>
  </r>
  <r>
    <n v="100242103"/>
    <x v="6"/>
    <s v="Precursores"/>
    <x v="2"/>
    <x v="4"/>
    <x v="49"/>
    <x v="4"/>
    <x v="5"/>
    <x v="2"/>
  </r>
  <r>
    <n v="100241786"/>
    <x v="6"/>
    <s v="La Mar"/>
    <x v="2"/>
    <x v="4"/>
    <x v="4"/>
    <x v="3"/>
    <x v="5"/>
    <x v="2"/>
  </r>
  <r>
    <n v="100231120"/>
    <x v="5"/>
    <s v="La Molina"/>
    <x v="2"/>
    <x v="4"/>
    <x v="4"/>
    <x v="3"/>
    <x v="1"/>
    <x v="2"/>
  </r>
  <r>
    <n v="100242240"/>
    <x v="3"/>
    <s v="Chorrillos"/>
    <x v="2"/>
    <x v="5"/>
    <x v="108"/>
    <x v="13"/>
    <x v="1"/>
    <x v="2"/>
  </r>
  <r>
    <n v="100242294"/>
    <x v="6"/>
    <s v="Encalada"/>
    <x v="2"/>
    <x v="5"/>
    <x v="4"/>
    <x v="3"/>
    <x v="4"/>
    <x v="2"/>
  </r>
  <r>
    <n v="100242099"/>
    <x v="3"/>
    <s v="Precursores"/>
    <x v="2"/>
    <x v="4"/>
    <x v="4"/>
    <x v="3"/>
    <x v="4"/>
    <x v="2"/>
  </r>
  <r>
    <n v="100242147"/>
    <x v="3"/>
    <s v="Precursores"/>
    <x v="2"/>
    <x v="4"/>
    <x v="4"/>
    <x v="3"/>
    <x v="4"/>
    <x v="2"/>
  </r>
  <r>
    <n v="2178292963"/>
    <x v="0"/>
    <s v="La Mar"/>
    <x v="1"/>
    <x v="1"/>
    <x v="18"/>
    <x v="10"/>
    <x v="0"/>
    <x v="2"/>
  </r>
  <r>
    <n v="2400025568"/>
    <x v="6"/>
    <s v="San Miguel"/>
    <x v="0"/>
    <x v="4"/>
    <x v="33"/>
    <x v="13"/>
    <x v="5"/>
    <x v="2"/>
  </r>
  <r>
    <n v="100242293"/>
    <x v="6"/>
    <s v="Aramburú"/>
    <x v="2"/>
    <x v="4"/>
    <x v="4"/>
    <x v="3"/>
    <x v="4"/>
    <x v="2"/>
  </r>
  <r>
    <n v="100242341"/>
    <x v="3"/>
    <s v="Precursores"/>
    <x v="2"/>
    <x v="4"/>
    <x v="4"/>
    <x v="3"/>
    <x v="4"/>
    <x v="2"/>
  </r>
  <r>
    <n v="1120126713"/>
    <x v="4"/>
    <s v="La Marina"/>
    <x v="1"/>
    <x v="3"/>
    <x v="11"/>
    <x v="9"/>
    <x v="2"/>
    <x v="2"/>
  </r>
  <r>
    <n v="100242656"/>
    <x v="0"/>
    <s v="Aramburú"/>
    <x v="2"/>
    <x v="4"/>
    <x v="44"/>
    <x v="16"/>
    <x v="0"/>
    <x v="2"/>
  </r>
  <r>
    <n v="2178358158"/>
    <x v="4"/>
    <s v="Megaplaza"/>
    <x v="1"/>
    <x v="1"/>
    <x v="109"/>
    <x v="28"/>
    <x v="2"/>
    <x v="2"/>
  </r>
  <r>
    <n v="100242774"/>
    <x v="3"/>
    <s v="Precursores"/>
    <x v="2"/>
    <x v="4"/>
    <x v="4"/>
    <x v="3"/>
    <x v="4"/>
    <x v="2"/>
  </r>
  <r>
    <n v="100242777"/>
    <x v="3"/>
    <s v="Precursores"/>
    <x v="2"/>
    <x v="4"/>
    <x v="4"/>
    <x v="3"/>
    <x v="4"/>
    <x v="2"/>
  </r>
  <r>
    <n v="100242814"/>
    <x v="2"/>
    <s v="Aramburú"/>
    <x v="2"/>
    <x v="4"/>
    <x v="13"/>
    <x v="1"/>
    <x v="0"/>
    <x v="2"/>
  </r>
  <r>
    <n v="100242780"/>
    <x v="0"/>
    <s v="Bolivar"/>
    <x v="2"/>
    <x v="4"/>
    <x v="4"/>
    <x v="7"/>
    <x v="0"/>
    <x v="2"/>
  </r>
  <r>
    <n v="100242840"/>
    <x v="3"/>
    <s v="Precursores"/>
    <x v="2"/>
    <x v="4"/>
    <x v="4"/>
    <x v="3"/>
    <x v="4"/>
    <x v="2"/>
  </r>
  <r>
    <n v="100242839"/>
    <x v="0"/>
    <s v="Santa Cata"/>
    <x v="2"/>
    <x v="4"/>
    <x v="16"/>
    <x v="1"/>
    <x v="0"/>
    <x v="2"/>
  </r>
  <r>
    <n v="2178391660"/>
    <x v="0"/>
    <s v="Precursores"/>
    <x v="1"/>
    <x v="1"/>
    <x v="7"/>
    <x v="4"/>
    <x v="0"/>
    <x v="2"/>
  </r>
  <r>
    <n v="1120849774"/>
    <x v="2"/>
    <s v="Bolivar"/>
    <x v="1"/>
    <x v="3"/>
    <x v="16"/>
    <x v="1"/>
    <x v="0"/>
    <x v="2"/>
  </r>
  <r>
    <n v="2178399430"/>
    <x v="2"/>
    <s v="Precursores"/>
    <x v="1"/>
    <x v="1"/>
    <x v="25"/>
    <x v="4"/>
    <x v="0"/>
    <x v="2"/>
  </r>
  <r>
    <n v="100242287"/>
    <x v="3"/>
    <s v="Paso 28"/>
    <x v="2"/>
    <x v="4"/>
    <x v="4"/>
    <x v="3"/>
    <x v="3"/>
    <x v="2"/>
  </r>
  <r>
    <n v="100240290"/>
    <x v="2"/>
    <s v="Paso 28"/>
    <x v="2"/>
    <x v="4"/>
    <x v="23"/>
    <x v="2"/>
    <x v="0"/>
    <x v="2"/>
  </r>
  <r>
    <n v="2178413585"/>
    <x v="3"/>
    <s v="San Miguel"/>
    <x v="1"/>
    <x v="1"/>
    <x v="110"/>
    <x v="0"/>
    <x v="0"/>
    <x v="2"/>
  </r>
  <r>
    <n v="100242943"/>
    <x v="5"/>
    <s v="Paso 28"/>
    <x v="2"/>
    <x v="4"/>
    <x v="4"/>
    <x v="3"/>
    <x v="3"/>
    <x v="2"/>
  </r>
  <r>
    <n v="100243080"/>
    <x v="7"/>
    <s v="San Miguel"/>
    <x v="2"/>
    <x v="4"/>
    <x v="4"/>
    <x v="3"/>
    <x v="3"/>
    <x v="2"/>
  </r>
  <r>
    <n v="2400017029"/>
    <x v="3"/>
    <s v="La Mar"/>
    <x v="0"/>
    <x v="0"/>
    <x v="4"/>
    <x v="3"/>
    <x v="0"/>
    <x v="2"/>
  </r>
  <r>
    <n v="2178473920"/>
    <x v="2"/>
    <s v="Santa Cata"/>
    <x v="1"/>
    <x v="1"/>
    <x v="111"/>
    <x v="31"/>
    <x v="0"/>
    <x v="2"/>
  </r>
  <r>
    <n v="2400012808"/>
    <x v="3"/>
    <s v="Encalada"/>
    <x v="0"/>
    <x v="5"/>
    <x v="4"/>
    <x v="3"/>
    <x v="0"/>
    <x v="2"/>
  </r>
  <r>
    <n v="100243296"/>
    <x v="0"/>
    <s v="Aramburú"/>
    <x v="2"/>
    <x v="4"/>
    <x v="4"/>
    <x v="7"/>
    <x v="0"/>
    <x v="2"/>
  </r>
  <r>
    <n v="100243239"/>
    <x v="0"/>
    <s v="Aramburú"/>
    <x v="2"/>
    <x v="4"/>
    <x v="4"/>
    <x v="7"/>
    <x v="0"/>
    <x v="2"/>
  </r>
  <r>
    <n v="100242888"/>
    <x v="7"/>
    <s v="La Molina"/>
    <x v="2"/>
    <x v="5"/>
    <x v="112"/>
    <x v="33"/>
    <x v="3"/>
    <x v="2"/>
  </r>
  <r>
    <n v="2178510000"/>
    <x v="4"/>
    <s v="San Miguel"/>
    <x v="1"/>
    <x v="1"/>
    <x v="18"/>
    <x v="10"/>
    <x v="2"/>
    <x v="2"/>
  </r>
  <r>
    <n v="100243393"/>
    <x v="0"/>
    <s v="Aeropuerto"/>
    <x v="2"/>
    <x v="5"/>
    <x v="4"/>
    <x v="7"/>
    <x v="0"/>
    <x v="2"/>
  </r>
  <r>
    <n v="100243430"/>
    <x v="6"/>
    <s v="Megaplaza"/>
    <x v="2"/>
    <x v="9"/>
    <x v="1"/>
    <x v="1"/>
    <x v="5"/>
    <x v="2"/>
  </r>
  <r>
    <n v="2178578859"/>
    <x v="0"/>
    <s v="La Mar"/>
    <x v="1"/>
    <x v="1"/>
    <x v="16"/>
    <x v="1"/>
    <x v="0"/>
    <x v="2"/>
  </r>
  <r>
    <n v="2400027364"/>
    <x v="2"/>
    <s v="San Miguel"/>
    <x v="0"/>
    <x v="0"/>
    <x v="46"/>
    <x v="4"/>
    <x v="0"/>
    <x v="2"/>
  </r>
  <r>
    <n v="100243599"/>
    <x v="3"/>
    <s v="Dos de Mayo"/>
    <x v="2"/>
    <x v="4"/>
    <x v="4"/>
    <x v="3"/>
    <x v="1"/>
    <x v="2"/>
  </r>
  <r>
    <n v="2178677550"/>
    <x v="0"/>
    <s v="Bolivar"/>
    <x v="1"/>
    <x v="1"/>
    <x v="105"/>
    <x v="28"/>
    <x v="4"/>
    <x v="2"/>
  </r>
  <r>
    <s v="sd"/>
    <x v="1"/>
    <s v="La Molina"/>
    <x v="3"/>
    <x v="0"/>
    <x v="18"/>
    <x v="10"/>
    <x v="1"/>
    <x v="2"/>
  </r>
  <r>
    <n v="2178688916"/>
    <x v="4"/>
    <s v="Precursores"/>
    <x v="1"/>
    <x v="1"/>
    <x v="6"/>
    <x v="5"/>
    <x v="2"/>
    <x v="2"/>
  </r>
  <r>
    <n v="100232510"/>
    <x v="5"/>
    <s v="San Miguel"/>
    <x v="2"/>
    <x v="4"/>
    <x v="4"/>
    <x v="3"/>
    <x v="3"/>
    <x v="2"/>
  </r>
  <r>
    <n v="100243296"/>
    <x v="0"/>
    <s v="Aramburú"/>
    <x v="2"/>
    <x v="4"/>
    <x v="4"/>
    <x v="7"/>
    <x v="0"/>
    <x v="2"/>
  </r>
  <r>
    <n v="5"/>
    <x v="0"/>
    <s v="Bolivar"/>
    <x v="1"/>
    <x v="7"/>
    <x v="7"/>
    <x v="4"/>
    <x v="0"/>
    <x v="2"/>
  </r>
  <r>
    <s v="SD"/>
    <x v="3"/>
    <s v="Encalada"/>
    <x v="0"/>
    <x v="4"/>
    <x v="4"/>
    <x v="3"/>
    <x v="0"/>
    <x v="2"/>
  </r>
  <r>
    <n v="2178740493"/>
    <x v="0"/>
    <s v="Dos de Mayo"/>
    <x v="1"/>
    <x v="1"/>
    <x v="6"/>
    <x v="5"/>
    <x v="0"/>
    <x v="2"/>
  </r>
  <r>
    <n v="1125246429"/>
    <x v="1"/>
    <s v="La Marina"/>
    <x v="1"/>
    <x v="3"/>
    <x v="16"/>
    <x v="1"/>
    <x v="1"/>
    <x v="2"/>
  </r>
  <r>
    <n v="2178741642"/>
    <x v="2"/>
    <s v="Dos de Mayo"/>
    <x v="1"/>
    <x v="1"/>
    <x v="104"/>
    <x v="24"/>
    <x v="0"/>
    <x v="2"/>
  </r>
  <r>
    <n v="2400017720"/>
    <x v="2"/>
    <s v="Encalada"/>
    <x v="0"/>
    <x v="4"/>
    <x v="38"/>
    <x v="2"/>
    <x v="1"/>
    <x v="2"/>
  </r>
  <r>
    <n v="2400014024"/>
    <x v="0"/>
    <s v="La Molina"/>
    <x v="0"/>
    <x v="0"/>
    <x v="4"/>
    <x v="14"/>
    <x v="0"/>
    <x v="2"/>
  </r>
  <r>
    <n v="2400014012"/>
    <x v="6"/>
    <s v="La Molina"/>
    <x v="0"/>
    <x v="4"/>
    <x v="37"/>
    <x v="15"/>
    <x v="5"/>
    <x v="2"/>
  </r>
  <r>
    <n v="100243898"/>
    <x v="0"/>
    <s v="San Miguel"/>
    <x v="2"/>
    <x v="4"/>
    <x v="4"/>
    <x v="14"/>
    <x v="3"/>
    <x v="2"/>
  </r>
  <r>
    <n v="1125536324"/>
    <x v="4"/>
    <s v="Megaplaza"/>
    <x v="1"/>
    <x v="3"/>
    <x v="11"/>
    <x v="9"/>
    <x v="2"/>
    <x v="2"/>
  </r>
  <r>
    <n v="100243880"/>
    <x v="0"/>
    <s v="Megaplaza"/>
    <x v="2"/>
    <x v="5"/>
    <x v="4"/>
    <x v="7"/>
    <x v="0"/>
    <x v="2"/>
  </r>
  <r>
    <n v="1125843518"/>
    <x v="2"/>
    <s v="Paso 28"/>
    <x v="1"/>
    <x v="3"/>
    <x v="18"/>
    <x v="10"/>
    <x v="0"/>
    <x v="2"/>
  </r>
  <r>
    <n v="2400027291"/>
    <x v="1"/>
    <s v="San Miguel"/>
    <x v="0"/>
    <x v="0"/>
    <x v="22"/>
    <x v="12"/>
    <x v="3"/>
    <x v="2"/>
  </r>
  <r>
    <n v="1125912559"/>
    <x v="0"/>
    <s v="Aramburú"/>
    <x v="1"/>
    <x v="3"/>
    <x v="7"/>
    <x v="4"/>
    <x v="0"/>
    <x v="2"/>
  </r>
  <r>
    <n v="100244090"/>
    <x v="6"/>
    <s v="Bolivar"/>
    <x v="2"/>
    <x v="4"/>
    <x v="37"/>
    <x v="15"/>
    <x v="5"/>
    <x v="2"/>
  </r>
  <r>
    <n v="2400014247"/>
    <x v="2"/>
    <s v="Aramburú"/>
    <x v="0"/>
    <x v="0"/>
    <x v="57"/>
    <x v="17"/>
    <x v="0"/>
    <x v="2"/>
  </r>
  <r>
    <n v="100244195"/>
    <x v="5"/>
    <s v="Camacho"/>
    <x v="2"/>
    <x v="4"/>
    <x v="4"/>
    <x v="3"/>
    <x v="3"/>
    <x v="2"/>
  </r>
  <r>
    <s v="sd"/>
    <x v="3"/>
    <s v="San Miguel"/>
    <x v="0"/>
    <x v="2"/>
    <x v="4"/>
    <x v="3"/>
    <x v="0"/>
    <x v="2"/>
  </r>
  <r>
    <s v="sd"/>
    <x v="4"/>
    <s v="La Molina"/>
    <x v="1"/>
    <x v="1"/>
    <x v="20"/>
    <x v="1"/>
    <x v="2"/>
    <x v="2"/>
  </r>
  <r>
    <n v="1126079852"/>
    <x v="4"/>
    <s v="Chorrillos"/>
    <x v="1"/>
    <x v="3"/>
    <x v="23"/>
    <x v="2"/>
    <x v="2"/>
    <x v="2"/>
  </r>
  <r>
    <n v="2178803542"/>
    <x v="4"/>
    <s v="Bolivar"/>
    <x v="1"/>
    <x v="1"/>
    <x v="55"/>
    <x v="9"/>
    <x v="2"/>
    <x v="2"/>
  </r>
  <r>
    <n v="100244208"/>
    <x v="0"/>
    <s v="Chorrillos"/>
    <x v="2"/>
    <x v="4"/>
    <x v="44"/>
    <x v="16"/>
    <x v="0"/>
    <x v="2"/>
  </r>
  <r>
    <n v="100244171"/>
    <x v="3"/>
    <s v="Bolivar"/>
    <x v="2"/>
    <x v="4"/>
    <x v="4"/>
    <x v="3"/>
    <x v="5"/>
    <x v="2"/>
  </r>
  <r>
    <n v="100244302"/>
    <x v="2"/>
    <s v="La Molina"/>
    <x v="2"/>
    <x v="4"/>
    <x v="113"/>
    <x v="28"/>
    <x v="0"/>
    <x v="2"/>
  </r>
  <r>
    <n v="100244294"/>
    <x v="2"/>
    <s v="Paso 28"/>
    <x v="2"/>
    <x v="4"/>
    <x v="114"/>
    <x v="16"/>
    <x v="0"/>
    <x v="2"/>
  </r>
  <r>
    <n v="100243757"/>
    <x v="2"/>
    <s v="La Mar"/>
    <x v="2"/>
    <x v="4"/>
    <x v="9"/>
    <x v="8"/>
    <x v="1"/>
    <x v="2"/>
  </r>
  <r>
    <n v="100244399"/>
    <x v="1"/>
    <s v="Dos de Mayo"/>
    <x v="2"/>
    <x v="4"/>
    <x v="26"/>
    <x v="15"/>
    <x v="0"/>
    <x v="2"/>
  </r>
  <r>
    <n v="2178849136"/>
    <x v="4"/>
    <s v="Dos de Mayo"/>
    <x v="1"/>
    <x v="1"/>
    <x v="26"/>
    <x v="15"/>
    <x v="2"/>
    <x v="2"/>
  </r>
  <r>
    <n v="2400014247"/>
    <x v="3"/>
    <s v="Aramburú"/>
    <x v="0"/>
    <x v="0"/>
    <x v="57"/>
    <x v="17"/>
    <x v="0"/>
    <x v="2"/>
  </r>
  <r>
    <n v="100244561"/>
    <x v="5"/>
    <s v="La Mar"/>
    <x v="2"/>
    <x v="4"/>
    <x v="4"/>
    <x v="3"/>
    <x v="1"/>
    <x v="2"/>
  </r>
  <r>
    <n v="100244577"/>
    <x v="2"/>
    <s v="Paso 28"/>
    <x v="2"/>
    <x v="4"/>
    <x v="13"/>
    <x v="1"/>
    <x v="5"/>
    <x v="2"/>
  </r>
  <r>
    <n v="100244247"/>
    <x v="3"/>
    <s v="Paso 28"/>
    <x v="2"/>
    <x v="4"/>
    <x v="4"/>
    <x v="3"/>
    <x v="0"/>
    <x v="2"/>
  </r>
  <r>
    <n v="100244640"/>
    <x v="5"/>
    <s v="Encalada"/>
    <x v="2"/>
    <x v="4"/>
    <x v="4"/>
    <x v="3"/>
    <x v="3"/>
    <x v="2"/>
  </r>
  <r>
    <n v="100244714"/>
    <x v="0"/>
    <s v="Encalada"/>
    <x v="2"/>
    <x v="4"/>
    <x v="115"/>
    <x v="34"/>
    <x v="0"/>
    <x v="2"/>
  </r>
  <r>
    <n v="2178936158"/>
    <x v="2"/>
    <s v="Paso 28"/>
    <x v="1"/>
    <x v="1"/>
    <x v="89"/>
    <x v="5"/>
    <x v="0"/>
    <x v="2"/>
  </r>
  <r>
    <n v="2400014474"/>
    <x v="2"/>
    <s v="La Molina"/>
    <x v="0"/>
    <x v="0"/>
    <x v="24"/>
    <x v="13"/>
    <x v="0"/>
    <x v="2"/>
  </r>
  <r>
    <n v="5.7646300642935398E+18"/>
    <x v="4"/>
    <s v="San Miguel"/>
    <x v="1"/>
    <x v="7"/>
    <x v="47"/>
    <x v="4"/>
    <x v="2"/>
    <x v="2"/>
  </r>
  <r>
    <n v="2178971669"/>
    <x v="0"/>
    <s v="Encalada"/>
    <x v="1"/>
    <x v="1"/>
    <x v="87"/>
    <x v="29"/>
    <x v="0"/>
    <x v="2"/>
  </r>
  <r>
    <n v="100244805"/>
    <x v="6"/>
    <s v="Encalada"/>
    <x v="2"/>
    <x v="4"/>
    <x v="116"/>
    <x v="9"/>
    <x v="5"/>
    <x v="2"/>
  </r>
  <r>
    <n v="2400008253"/>
    <x v="3"/>
    <s v="Chorrillos"/>
    <x v="0"/>
    <x v="4"/>
    <x v="4"/>
    <x v="3"/>
    <x v="1"/>
    <x v="2"/>
  </r>
  <r>
    <n v="2178847986"/>
    <x v="4"/>
    <s v="Santa Cata"/>
    <x v="1"/>
    <x v="1"/>
    <x v="117"/>
    <x v="9"/>
    <x v="2"/>
    <x v="2"/>
  </r>
  <r>
    <n v="1128271594"/>
    <x v="4"/>
    <s v="La Mar"/>
    <x v="1"/>
    <x v="3"/>
    <x v="11"/>
    <x v="9"/>
    <x v="2"/>
    <x v="2"/>
  </r>
  <r>
    <n v="100245012"/>
    <x v="3"/>
    <s v="Bolivar"/>
    <x v="2"/>
    <x v="4"/>
    <x v="4"/>
    <x v="3"/>
    <x v="0"/>
    <x v="2"/>
  </r>
  <r>
    <n v="100244952"/>
    <x v="2"/>
    <s v="Megaplaza"/>
    <x v="2"/>
    <x v="4"/>
    <x v="13"/>
    <x v="1"/>
    <x v="0"/>
    <x v="2"/>
  </r>
  <r>
    <n v="2400029448"/>
    <x v="1"/>
    <s v="San Miguel"/>
    <x v="0"/>
    <x v="0"/>
    <x v="95"/>
    <x v="31"/>
    <x v="1"/>
    <x v="2"/>
  </r>
  <r>
    <n v="1128983525"/>
    <x v="4"/>
    <s v="La Molina"/>
    <x v="1"/>
    <x v="3"/>
    <x v="17"/>
    <x v="2"/>
    <x v="2"/>
    <x v="2"/>
  </r>
  <r>
    <n v="100244509"/>
    <x v="5"/>
    <s v="Precursores"/>
    <x v="2"/>
    <x v="5"/>
    <x v="4"/>
    <x v="3"/>
    <x v="3"/>
    <x v="2"/>
  </r>
  <r>
    <n v="1129204710"/>
    <x v="0"/>
    <s v="La Molina"/>
    <x v="2"/>
    <x v="3"/>
    <x v="118"/>
    <x v="28"/>
    <x v="0"/>
    <x v="2"/>
  </r>
  <r>
    <n v="1129432342"/>
    <x v="0"/>
    <s v="Chorrillos"/>
    <x v="1"/>
    <x v="3"/>
    <x v="98"/>
    <x v="4"/>
    <x v="0"/>
    <x v="2"/>
  </r>
  <r>
    <n v="2400012327"/>
    <x v="0"/>
    <s v="Santa Cata"/>
    <x v="0"/>
    <x v="0"/>
    <x v="56"/>
    <x v="4"/>
    <x v="0"/>
    <x v="2"/>
  </r>
  <r>
    <n v="2400030228"/>
    <x v="2"/>
    <s v="San Miguel"/>
    <x v="0"/>
    <x v="0"/>
    <x v="23"/>
    <x v="2"/>
    <x v="0"/>
    <x v="2"/>
  </r>
  <r>
    <n v="2400017892"/>
    <x v="2"/>
    <s v="Encalada"/>
    <x v="0"/>
    <x v="5"/>
    <x v="18"/>
    <x v="10"/>
    <x v="1"/>
    <x v="2"/>
  </r>
  <r>
    <s v="sd"/>
    <x v="3"/>
    <s v="Megaplaza"/>
    <x v="0"/>
    <x v="0"/>
    <x v="4"/>
    <x v="3"/>
    <x v="0"/>
    <x v="2"/>
  </r>
  <r>
    <n v="2179164104"/>
    <x v="4"/>
    <s v="San Miguel"/>
    <x v="1"/>
    <x v="1"/>
    <x v="24"/>
    <x v="13"/>
    <x v="3"/>
    <x v="2"/>
  </r>
  <r>
    <n v="2179167688"/>
    <x v="1"/>
    <s v="Santa Cata"/>
    <x v="1"/>
    <x v="1"/>
    <x v="18"/>
    <x v="10"/>
    <x v="2"/>
    <x v="2"/>
  </r>
  <r>
    <n v="2400015269"/>
    <x v="2"/>
    <s v="Aramburú"/>
    <x v="0"/>
    <x v="0"/>
    <x v="13"/>
    <x v="1"/>
    <x v="0"/>
    <x v="2"/>
  </r>
  <r>
    <n v="1130200089"/>
    <x v="4"/>
    <s v="Bolivar"/>
    <x v="1"/>
    <x v="3"/>
    <x v="24"/>
    <x v="13"/>
    <x v="2"/>
    <x v="2"/>
  </r>
  <r>
    <n v="2178999529"/>
    <x v="1"/>
    <s v="San Miguel"/>
    <x v="1"/>
    <x v="1"/>
    <x v="61"/>
    <x v="2"/>
    <x v="0"/>
    <x v="2"/>
  </r>
  <r>
    <n v="1"/>
    <x v="0"/>
    <s v="Megaplaza"/>
    <x v="1"/>
    <x v="7"/>
    <x v="7"/>
    <x v="4"/>
    <x v="0"/>
    <x v="2"/>
  </r>
  <r>
    <n v="100245334"/>
    <x v="5"/>
    <s v="Paso 28"/>
    <x v="2"/>
    <x v="4"/>
    <x v="4"/>
    <x v="3"/>
    <x v="3"/>
    <x v="2"/>
  </r>
  <r>
    <s v="sd"/>
    <x v="3"/>
    <s v="La Mar"/>
    <x v="0"/>
    <x v="0"/>
    <x v="4"/>
    <x v="3"/>
    <x v="0"/>
    <x v="2"/>
  </r>
  <r>
    <n v="2400017709"/>
    <x v="3"/>
    <s v="Dos de Mayo"/>
    <x v="0"/>
    <x v="0"/>
    <x v="4"/>
    <x v="3"/>
    <x v="0"/>
    <x v="2"/>
  </r>
  <r>
    <n v="2400012496"/>
    <x v="1"/>
    <s v="Santa Cata"/>
    <x v="0"/>
    <x v="0"/>
    <x v="24"/>
    <x v="13"/>
    <x v="3"/>
    <x v="2"/>
  </r>
  <r>
    <n v="2179269336"/>
    <x v="4"/>
    <s v="Precursores"/>
    <x v="1"/>
    <x v="1"/>
    <x v="7"/>
    <x v="4"/>
    <x v="2"/>
    <x v="2"/>
  </r>
  <r>
    <n v="100245351"/>
    <x v="2"/>
    <s v="La Mar"/>
    <x v="2"/>
    <x v="4"/>
    <x v="38"/>
    <x v="2"/>
    <x v="0"/>
    <x v="2"/>
  </r>
  <r>
    <n v="100245446"/>
    <x v="6"/>
    <s v="Paso 28"/>
    <x v="2"/>
    <x v="4"/>
    <x v="84"/>
    <x v="2"/>
    <x v="5"/>
    <x v="2"/>
  </r>
  <r>
    <s v="SD"/>
    <x v="3"/>
    <s v="San Miguel"/>
    <x v="0"/>
    <x v="0"/>
    <x v="4"/>
    <x v="3"/>
    <x v="0"/>
    <x v="2"/>
  </r>
  <r>
    <n v="100245716"/>
    <x v="6"/>
    <s v="San Miguel"/>
    <x v="2"/>
    <x v="4"/>
    <x v="37"/>
    <x v="15"/>
    <x v="5"/>
    <x v="2"/>
  </r>
  <r>
    <n v="2179310638"/>
    <x v="4"/>
    <s v="Dos de Mayo"/>
    <x v="1"/>
    <x v="1"/>
    <x v="24"/>
    <x v="13"/>
    <x v="2"/>
    <x v="2"/>
  </r>
  <r>
    <n v="5.76463044898671E+18"/>
    <x v="2"/>
    <s v="Paso 28"/>
    <x v="1"/>
    <x v="7"/>
    <x v="7"/>
    <x v="4"/>
    <x v="0"/>
    <x v="2"/>
  </r>
  <r>
    <n v="2400018156"/>
    <x v="2"/>
    <s v="Dos de Mayo"/>
    <x v="0"/>
    <x v="0"/>
    <x v="35"/>
    <x v="17"/>
    <x v="0"/>
    <x v="2"/>
  </r>
  <r>
    <n v="100245830"/>
    <x v="0"/>
    <s v="Chorrillos"/>
    <x v="2"/>
    <x v="5"/>
    <x v="117"/>
    <x v="9"/>
    <x v="0"/>
    <x v="2"/>
  </r>
  <r>
    <n v="2400018299"/>
    <x v="3"/>
    <s v="Dos de Mayo"/>
    <x v="0"/>
    <x v="5"/>
    <x v="4"/>
    <x v="3"/>
    <x v="0"/>
    <x v="2"/>
  </r>
  <r>
    <n v="100246091"/>
    <x v="3"/>
    <s v="La Mar"/>
    <x v="2"/>
    <x v="4"/>
    <x v="4"/>
    <x v="3"/>
    <x v="4"/>
    <x v="2"/>
  </r>
  <r>
    <n v="100244859"/>
    <x v="2"/>
    <s v="Bolivar"/>
    <x v="2"/>
    <x v="4"/>
    <x v="27"/>
    <x v="1"/>
    <x v="0"/>
    <x v="2"/>
  </r>
  <r>
    <n v="100246189"/>
    <x v="6"/>
    <s v="San Miguel"/>
    <x v="2"/>
    <x v="4"/>
    <x v="9"/>
    <x v="8"/>
    <x v="5"/>
    <x v="2"/>
  </r>
  <r>
    <n v="1132858305"/>
    <x v="0"/>
    <s v="Chorrillos"/>
    <x v="1"/>
    <x v="3"/>
    <x v="57"/>
    <x v="17"/>
    <x v="0"/>
    <x v="2"/>
  </r>
  <r>
    <n v="2400014864"/>
    <x v="2"/>
    <s v="Aeropuerto"/>
    <x v="0"/>
    <x v="0"/>
    <x v="35"/>
    <x v="17"/>
    <x v="0"/>
    <x v="2"/>
  </r>
  <r>
    <n v="100246026"/>
    <x v="6"/>
    <s v="Camacho"/>
    <x v="2"/>
    <x v="4"/>
    <x v="20"/>
    <x v="1"/>
    <x v="5"/>
    <x v="2"/>
  </r>
  <r>
    <n v="2179467859"/>
    <x v="0"/>
    <s v="Encalada"/>
    <x v="1"/>
    <x v="1"/>
    <x v="7"/>
    <x v="4"/>
    <x v="0"/>
    <x v="2"/>
  </r>
  <r>
    <n v="1133736091"/>
    <x v="4"/>
    <s v="Bolivar"/>
    <x v="1"/>
    <x v="3"/>
    <x v="13"/>
    <x v="1"/>
    <x v="2"/>
    <x v="2"/>
  </r>
  <r>
    <n v="2400018669"/>
    <x v="1"/>
    <s v="Dos de Mayo"/>
    <x v="0"/>
    <x v="0"/>
    <x v="36"/>
    <x v="11"/>
    <x v="0"/>
    <x v="2"/>
  </r>
  <r>
    <n v="2179483863"/>
    <x v="2"/>
    <s v="La Mar"/>
    <x v="1"/>
    <x v="1"/>
    <x v="47"/>
    <x v="4"/>
    <x v="0"/>
    <x v="2"/>
  </r>
  <r>
    <n v="2179510907"/>
    <x v="2"/>
    <s v="Megaplaza"/>
    <x v="1"/>
    <x v="1"/>
    <x v="105"/>
    <x v="28"/>
    <x v="2"/>
    <x v="2"/>
  </r>
  <r>
    <n v="2400022042"/>
    <x v="0"/>
    <s v="Encalada"/>
    <x v="0"/>
    <x v="0"/>
    <x v="119"/>
    <x v="35"/>
    <x v="0"/>
    <x v="2"/>
  </r>
  <r>
    <n v="2400022059"/>
    <x v="3"/>
    <s v="Encalada"/>
    <x v="0"/>
    <x v="0"/>
    <x v="4"/>
    <x v="3"/>
    <x v="0"/>
    <x v="2"/>
  </r>
  <r>
    <n v="1134356811"/>
    <x v="2"/>
    <s v="Santa Cata"/>
    <x v="1"/>
    <x v="3"/>
    <x v="120"/>
    <x v="4"/>
    <x v="0"/>
    <x v="2"/>
  </r>
  <r>
    <n v="100246433"/>
    <x v="0"/>
    <s v="Megaplaza"/>
    <x v="2"/>
    <x v="5"/>
    <x v="4"/>
    <x v="14"/>
    <x v="0"/>
    <x v="2"/>
  </r>
  <r>
    <n v="2179540240"/>
    <x v="0"/>
    <s v="San Miguel"/>
    <x v="1"/>
    <x v="1"/>
    <x v="68"/>
    <x v="11"/>
    <x v="0"/>
    <x v="2"/>
  </r>
  <r>
    <s v="SD"/>
    <x v="7"/>
    <s v="Santa Cata"/>
    <x v="3"/>
    <x v="6"/>
    <x v="4"/>
    <x v="3"/>
    <x v="1"/>
    <x v="2"/>
  </r>
  <r>
    <n v="2179562274"/>
    <x v="4"/>
    <s v="Camacho"/>
    <x v="1"/>
    <x v="1"/>
    <x v="18"/>
    <x v="10"/>
    <x v="2"/>
    <x v="2"/>
  </r>
  <r>
    <n v="100246612"/>
    <x v="0"/>
    <s v="Encalada"/>
    <x v="2"/>
    <x v="4"/>
    <x v="41"/>
    <x v="19"/>
    <x v="0"/>
    <x v="2"/>
  </r>
  <r>
    <n v="100246660"/>
    <x v="3"/>
    <s v="Megaplaza"/>
    <x v="2"/>
    <x v="9"/>
    <x v="3"/>
    <x v="1"/>
    <x v="1"/>
    <x v="2"/>
  </r>
  <r>
    <n v="2179620987"/>
    <x v="2"/>
    <s v="Encalada"/>
    <x v="1"/>
    <x v="1"/>
    <x v="75"/>
    <x v="4"/>
    <x v="0"/>
    <x v="2"/>
  </r>
  <r>
    <n v="2179630547"/>
    <x v="4"/>
    <s v="Precursores"/>
    <x v="1"/>
    <x v="1"/>
    <x v="75"/>
    <x v="4"/>
    <x v="2"/>
    <x v="2"/>
  </r>
  <r>
    <n v="2400015932"/>
    <x v="3"/>
    <s v="Aeropuerto"/>
    <x v="0"/>
    <x v="0"/>
    <x v="4"/>
    <x v="3"/>
    <x v="3"/>
    <x v="2"/>
  </r>
  <r>
    <n v="100246723"/>
    <x v="6"/>
    <s v="Chorrillos"/>
    <x v="2"/>
    <x v="4"/>
    <x v="9"/>
    <x v="8"/>
    <x v="5"/>
    <x v="2"/>
  </r>
  <r>
    <n v="100246255"/>
    <x v="0"/>
    <s v="Megaplaza"/>
    <x v="2"/>
    <x v="5"/>
    <x v="114"/>
    <x v="16"/>
    <x v="0"/>
    <x v="2"/>
  </r>
  <r>
    <n v="100246855"/>
    <x v="2"/>
    <s v="La Molina"/>
    <x v="2"/>
    <x v="4"/>
    <x v="73"/>
    <x v="26"/>
    <x v="5"/>
    <x v="3"/>
  </r>
  <r>
    <s v="Camila - VTEX"/>
    <x v="2"/>
    <s v="La Molina"/>
    <x v="6"/>
    <x v="4"/>
    <x v="97"/>
    <x v="4"/>
    <x v="5"/>
    <x v="3"/>
  </r>
  <r>
    <n v="2179761660"/>
    <x v="0"/>
    <s v="Precursores"/>
    <x v="1"/>
    <x v="1"/>
    <x v="105"/>
    <x v="28"/>
    <x v="4"/>
    <x v="3"/>
  </r>
  <r>
    <n v="100246992"/>
    <x v="7"/>
    <s v="Camacho"/>
    <x v="2"/>
    <x v="5"/>
    <x v="4"/>
    <x v="3"/>
    <x v="3"/>
    <x v="3"/>
  </r>
  <r>
    <n v="1137211928"/>
    <x v="7"/>
    <s v="Paso 28"/>
    <x v="1"/>
    <x v="3"/>
    <x v="121"/>
    <x v="4"/>
    <x v="3"/>
    <x v="3"/>
  </r>
  <r>
    <n v="100247042"/>
    <x v="0"/>
    <s v="Encalada"/>
    <x v="2"/>
    <x v="4"/>
    <x v="4"/>
    <x v="14"/>
    <x v="0"/>
    <x v="3"/>
  </r>
  <r>
    <n v="2400017016"/>
    <x v="0"/>
    <s v="Aramburú"/>
    <x v="0"/>
    <x v="0"/>
    <x v="122"/>
    <x v="0"/>
    <x v="0"/>
    <x v="3"/>
  </r>
  <r>
    <n v="100247125"/>
    <x v="7"/>
    <s v="San Miguel"/>
    <x v="2"/>
    <x v="4"/>
    <x v="4"/>
    <x v="3"/>
    <x v="3"/>
    <x v="3"/>
  </r>
  <r>
    <n v="1137802559"/>
    <x v="2"/>
    <s v="Precursores"/>
    <x v="1"/>
    <x v="3"/>
    <x v="123"/>
    <x v="2"/>
    <x v="0"/>
    <x v="3"/>
  </r>
  <r>
    <n v="2400009710"/>
    <x v="1"/>
    <s v="Chorrillos"/>
    <x v="0"/>
    <x v="0"/>
    <x v="21"/>
    <x v="4"/>
    <x v="0"/>
    <x v="3"/>
  </r>
  <r>
    <s v="2400024249 / 2400024250"/>
    <x v="8"/>
    <s v="La Mar"/>
    <x v="2"/>
    <x v="2"/>
    <x v="4"/>
    <x v="3"/>
    <x v="0"/>
    <x v="3"/>
  </r>
  <r>
    <n v="1138170325"/>
    <x v="1"/>
    <s v="San Miguel"/>
    <x v="1"/>
    <x v="3"/>
    <x v="20"/>
    <x v="1"/>
    <x v="0"/>
    <x v="3"/>
  </r>
  <r>
    <n v="100247401"/>
    <x v="2"/>
    <s v="Aramburú"/>
    <x v="2"/>
    <x v="4"/>
    <x v="124"/>
    <x v="9"/>
    <x v="5"/>
    <x v="3"/>
  </r>
  <r>
    <n v="100247011"/>
    <x v="3"/>
    <s v="Aramburú"/>
    <x v="2"/>
    <x v="4"/>
    <x v="4"/>
    <x v="3"/>
    <x v="5"/>
    <x v="3"/>
  </r>
  <r>
    <n v="1138596344"/>
    <x v="4"/>
    <s v="La Marina"/>
    <x v="1"/>
    <x v="3"/>
    <x v="90"/>
    <x v="29"/>
    <x v="2"/>
    <x v="3"/>
  </r>
  <r>
    <n v="2400019832"/>
    <x v="7"/>
    <s v="Megaplaza"/>
    <x v="0"/>
    <x v="0"/>
    <x v="60"/>
    <x v="4"/>
    <x v="0"/>
    <x v="3"/>
  </r>
  <r>
    <n v="100247411"/>
    <x v="7"/>
    <s v="San Miguel"/>
    <x v="2"/>
    <x v="4"/>
    <x v="4"/>
    <x v="3"/>
    <x v="3"/>
    <x v="3"/>
  </r>
  <r>
    <n v="1138044508"/>
    <x v="1"/>
    <s v="Santa Cata"/>
    <x v="1"/>
    <x v="3"/>
    <x v="53"/>
    <x v="2"/>
    <x v="0"/>
    <x v="3"/>
  </r>
  <r>
    <n v="100247413"/>
    <x v="0"/>
    <s v="San Miguel"/>
    <x v="2"/>
    <x v="5"/>
    <x v="4"/>
    <x v="7"/>
    <x v="0"/>
    <x v="3"/>
  </r>
  <r>
    <n v="100247475"/>
    <x v="3"/>
    <s v="Bolivar"/>
    <x v="2"/>
    <x v="4"/>
    <x v="125"/>
    <x v="9"/>
    <x v="0"/>
    <x v="3"/>
  </r>
  <r>
    <n v="100247127"/>
    <x v="3"/>
    <s v="Chorrillos"/>
    <x v="2"/>
    <x v="4"/>
    <x v="4"/>
    <x v="3"/>
    <x v="1"/>
    <x v="3"/>
  </r>
  <r>
    <s v="2179925238 / 2179922470"/>
    <x v="4"/>
    <s v="Camacho"/>
    <x v="1"/>
    <x v="1"/>
    <x v="17"/>
    <x v="2"/>
    <x v="2"/>
    <x v="3"/>
  </r>
  <r>
    <n v="100247671"/>
    <x v="6"/>
    <s v="Dos de Mayo"/>
    <x v="2"/>
    <x v="4"/>
    <x v="4"/>
    <x v="3"/>
    <x v="4"/>
    <x v="3"/>
  </r>
  <r>
    <n v="11195"/>
    <x v="1"/>
    <s v="Bolivar"/>
    <x v="0"/>
    <x v="0"/>
    <x v="37"/>
    <x v="15"/>
    <x v="1"/>
    <x v="3"/>
  </r>
  <r>
    <n v="100247353"/>
    <x v="0"/>
    <s v="La Mar"/>
    <x v="2"/>
    <x v="4"/>
    <x v="4"/>
    <x v="14"/>
    <x v="0"/>
    <x v="3"/>
  </r>
  <r>
    <n v="100247755"/>
    <x v="6"/>
    <s v="La Molina"/>
    <x v="2"/>
    <x v="4"/>
    <x v="26"/>
    <x v="15"/>
    <x v="5"/>
    <x v="3"/>
  </r>
  <r>
    <n v="100247724"/>
    <x v="1"/>
    <s v="San Miguel"/>
    <x v="2"/>
    <x v="4"/>
    <x v="26"/>
    <x v="15"/>
    <x v="0"/>
    <x v="3"/>
  </r>
  <r>
    <s v="sd"/>
    <x v="3"/>
    <s v="Aeropuerto"/>
    <x v="0"/>
    <x v="0"/>
    <x v="4"/>
    <x v="3"/>
    <x v="0"/>
    <x v="3"/>
  </r>
  <r>
    <n v="2179966148"/>
    <x v="4"/>
    <s v="La Mar"/>
    <x v="1"/>
    <x v="1"/>
    <x v="126"/>
    <x v="4"/>
    <x v="2"/>
    <x v="3"/>
  </r>
  <r>
    <n v="100247847"/>
    <x v="5"/>
    <s v="La Marina"/>
    <x v="2"/>
    <x v="5"/>
    <x v="4"/>
    <x v="3"/>
    <x v="3"/>
    <x v="3"/>
  </r>
  <r>
    <n v="100247871"/>
    <x v="0"/>
    <s v="Aeropuerto"/>
    <x v="2"/>
    <x v="5"/>
    <x v="4"/>
    <x v="7"/>
    <x v="0"/>
    <x v="3"/>
  </r>
  <r>
    <n v="100247875"/>
    <x v="0"/>
    <s v="San Miguel"/>
    <x v="2"/>
    <x v="5"/>
    <x v="28"/>
    <x v="16"/>
    <x v="0"/>
    <x v="3"/>
  </r>
  <r>
    <n v="2179988191"/>
    <x v="4"/>
    <s v="Aramburú"/>
    <x v="1"/>
    <x v="1"/>
    <x v="75"/>
    <x v="4"/>
    <x v="3"/>
    <x v="3"/>
  </r>
  <r>
    <n v="100245905"/>
    <x v="7"/>
    <s v="San Miguel"/>
    <x v="2"/>
    <x v="4"/>
    <x v="4"/>
    <x v="3"/>
    <x v="3"/>
    <x v="3"/>
  </r>
  <r>
    <n v="100248091"/>
    <x v="3"/>
    <s v="Encalada"/>
    <x v="2"/>
    <x v="4"/>
    <x v="4"/>
    <x v="3"/>
    <x v="5"/>
    <x v="3"/>
  </r>
  <r>
    <s v="sd"/>
    <x v="7"/>
    <s v="Encalada"/>
    <x v="0"/>
    <x v="0"/>
    <x v="4"/>
    <x v="3"/>
    <x v="3"/>
    <x v="3"/>
  </r>
  <r>
    <n v="100248306"/>
    <x v="0"/>
    <s v="La Mar"/>
    <x v="2"/>
    <x v="4"/>
    <x v="4"/>
    <x v="7"/>
    <x v="0"/>
    <x v="3"/>
  </r>
  <r>
    <n v="100248317"/>
    <x v="7"/>
    <s v="La Marina"/>
    <x v="2"/>
    <x v="4"/>
    <x v="4"/>
    <x v="3"/>
    <x v="1"/>
    <x v="3"/>
  </r>
  <r>
    <n v="2180097050"/>
    <x v="2"/>
    <s v="Dos de Mayo"/>
    <x v="1"/>
    <x v="1"/>
    <x v="12"/>
    <x v="4"/>
    <x v="0"/>
    <x v="3"/>
  </r>
  <r>
    <n v="100248402"/>
    <x v="7"/>
    <s v="San Miguel"/>
    <x v="2"/>
    <x v="4"/>
    <x v="4"/>
    <x v="3"/>
    <x v="3"/>
    <x v="3"/>
  </r>
  <r>
    <n v="100247898"/>
    <x v="7"/>
    <s v="Chorrillos"/>
    <x v="2"/>
    <x v="4"/>
    <x v="16"/>
    <x v="1"/>
    <x v="3"/>
    <x v="3"/>
  </r>
  <r>
    <n v="100248400"/>
    <x v="3"/>
    <s v="Megaplaza"/>
    <x v="2"/>
    <x v="5"/>
    <x v="4"/>
    <x v="3"/>
    <x v="0"/>
    <x v="3"/>
  </r>
  <r>
    <n v="2180194615"/>
    <x v="0"/>
    <s v="Paso 28"/>
    <x v="1"/>
    <x v="1"/>
    <x v="33"/>
    <x v="13"/>
    <x v="0"/>
    <x v="3"/>
  </r>
  <r>
    <n v="1141694574"/>
    <x v="4"/>
    <s v="Megaplaza"/>
    <x v="1"/>
    <x v="3"/>
    <x v="31"/>
    <x v="0"/>
    <x v="2"/>
    <x v="3"/>
  </r>
  <r>
    <n v="2180201845"/>
    <x v="1"/>
    <s v="Aramburú"/>
    <x v="1"/>
    <x v="1"/>
    <x v="13"/>
    <x v="1"/>
    <x v="1"/>
    <x v="3"/>
  </r>
  <r>
    <n v="2180216440"/>
    <x v="4"/>
    <s v="Bolivar"/>
    <x v="1"/>
    <x v="1"/>
    <x v="18"/>
    <x v="10"/>
    <x v="2"/>
    <x v="3"/>
  </r>
  <r>
    <n v="1142511213"/>
    <x v="1"/>
    <s v="San Miguel"/>
    <x v="1"/>
    <x v="3"/>
    <x v="11"/>
    <x v="9"/>
    <x v="0"/>
    <x v="3"/>
  </r>
  <r>
    <n v="2400025762"/>
    <x v="7"/>
    <s v="La Mar"/>
    <x v="0"/>
    <x v="0"/>
    <x v="24"/>
    <x v="13"/>
    <x v="3"/>
    <x v="3"/>
  </r>
  <r>
    <n v="100248774"/>
    <x v="0"/>
    <s v="Bolivar"/>
    <x v="2"/>
    <x v="4"/>
    <x v="105"/>
    <x v="28"/>
    <x v="4"/>
    <x v="3"/>
  </r>
  <r>
    <n v="1141078822"/>
    <x v="7"/>
    <s v="San Miguel"/>
    <x v="1"/>
    <x v="3"/>
    <x v="33"/>
    <x v="13"/>
    <x v="3"/>
    <x v="3"/>
  </r>
  <r>
    <n v="2180257357"/>
    <x v="4"/>
    <s v="Aramburú"/>
    <x v="1"/>
    <x v="1"/>
    <x v="55"/>
    <x v="9"/>
    <x v="2"/>
    <x v="3"/>
  </r>
  <r>
    <n v="2180271292"/>
    <x v="0"/>
    <s v="San Miguel"/>
    <x v="1"/>
    <x v="1"/>
    <x v="105"/>
    <x v="28"/>
    <x v="4"/>
    <x v="3"/>
  </r>
  <r>
    <n v="100249000"/>
    <x v="6"/>
    <s v="Encalada"/>
    <x v="2"/>
    <x v="4"/>
    <x v="17"/>
    <x v="2"/>
    <x v="5"/>
    <x v="3"/>
  </r>
  <r>
    <s v="sd"/>
    <x v="7"/>
    <s v="Dos de Mayo"/>
    <x v="0"/>
    <x v="0"/>
    <x v="4"/>
    <x v="3"/>
    <x v="3"/>
    <x v="3"/>
  </r>
  <r>
    <n v="100248837"/>
    <x v="6"/>
    <s v="Santa Cata"/>
    <x v="2"/>
    <x v="4"/>
    <x v="23"/>
    <x v="2"/>
    <x v="5"/>
    <x v="3"/>
  </r>
  <r>
    <n v="2180304400"/>
    <x v="0"/>
    <s v="Santa Cata"/>
    <x v="1"/>
    <x v="1"/>
    <x v="69"/>
    <x v="24"/>
    <x v="0"/>
    <x v="3"/>
  </r>
  <r>
    <s v="SD"/>
    <x v="3"/>
    <s v="San Miguel"/>
    <x v="0"/>
    <x v="2"/>
    <x v="4"/>
    <x v="3"/>
    <x v="0"/>
    <x v="3"/>
  </r>
  <r>
    <n v="100249159"/>
    <x v="6"/>
    <s v="Bolivar"/>
    <x v="2"/>
    <x v="4"/>
    <x v="4"/>
    <x v="3"/>
    <x v="4"/>
    <x v="3"/>
  </r>
  <r>
    <n v="200010020"/>
    <x v="6"/>
    <s v="Aramburú"/>
    <x v="2"/>
    <x v="4"/>
    <x v="4"/>
    <x v="3"/>
    <x v="4"/>
    <x v="3"/>
  </r>
  <r>
    <n v="100249171"/>
    <x v="6"/>
    <s v="Aramburú"/>
    <x v="2"/>
    <x v="4"/>
    <x v="4"/>
    <x v="3"/>
    <x v="4"/>
    <x v="3"/>
  </r>
  <r>
    <n v="2180318395"/>
    <x v="0"/>
    <s v="San Miguel"/>
    <x v="1"/>
    <x v="1"/>
    <x v="118"/>
    <x v="28"/>
    <x v="4"/>
    <x v="3"/>
  </r>
  <r>
    <n v="2180320039"/>
    <x v="4"/>
    <s v="Paso 28"/>
    <x v="1"/>
    <x v="1"/>
    <x v="11"/>
    <x v="9"/>
    <x v="2"/>
    <x v="3"/>
  </r>
  <r>
    <n v="100247126"/>
    <x v="3"/>
    <s v="Paso 28"/>
    <x v="2"/>
    <x v="4"/>
    <x v="4"/>
    <x v="3"/>
    <x v="4"/>
    <x v="3"/>
  </r>
  <r>
    <n v="100249218"/>
    <x v="0"/>
    <s v="San Miguel"/>
    <x v="2"/>
    <x v="4"/>
    <x v="109"/>
    <x v="28"/>
    <x v="4"/>
    <x v="3"/>
  </r>
  <r>
    <n v="100249241"/>
    <x v="3"/>
    <s v="Aramburú"/>
    <x v="2"/>
    <x v="4"/>
    <x v="4"/>
    <x v="3"/>
    <x v="4"/>
    <x v="3"/>
  </r>
  <r>
    <n v="100249174"/>
    <x v="6"/>
    <s v="Dos de Mayo"/>
    <x v="2"/>
    <x v="4"/>
    <x v="53"/>
    <x v="2"/>
    <x v="5"/>
    <x v="3"/>
  </r>
  <r>
    <n v="100249065"/>
    <x v="7"/>
    <s v="La Mar"/>
    <x v="2"/>
    <x v="5"/>
    <x v="88"/>
    <x v="2"/>
    <x v="3"/>
    <x v="3"/>
  </r>
  <r>
    <n v="2180367374"/>
    <x v="4"/>
    <s v="Encalada"/>
    <x v="1"/>
    <x v="1"/>
    <x v="49"/>
    <x v="4"/>
    <x v="2"/>
    <x v="3"/>
  </r>
  <r>
    <n v="100249155"/>
    <x v="0"/>
    <s v="Aramburú"/>
    <x v="2"/>
    <x v="4"/>
    <x v="4"/>
    <x v="7"/>
    <x v="0"/>
    <x v="3"/>
  </r>
  <r>
    <n v="100249067"/>
    <x v="6"/>
    <s v="Dos de Mayo"/>
    <x v="2"/>
    <x v="4"/>
    <x v="124"/>
    <x v="9"/>
    <x v="5"/>
    <x v="3"/>
  </r>
  <r>
    <s v="sd"/>
    <x v="7"/>
    <s v="La Mar"/>
    <x v="0"/>
    <x v="2"/>
    <x v="127"/>
    <x v="36"/>
    <x v="3"/>
    <x v="3"/>
  </r>
  <r>
    <n v="100249640"/>
    <x v="5"/>
    <s v="Aramburú"/>
    <x v="2"/>
    <x v="4"/>
    <x v="4"/>
    <x v="3"/>
    <x v="3"/>
    <x v="3"/>
  </r>
  <r>
    <n v="1144255238"/>
    <x v="4"/>
    <s v="Paso 28"/>
    <x v="1"/>
    <x v="3"/>
    <x v="123"/>
    <x v="2"/>
    <x v="2"/>
    <x v="3"/>
  </r>
  <r>
    <s v="sd"/>
    <x v="7"/>
    <s v="Encalada"/>
    <x v="2"/>
    <x v="5"/>
    <x v="4"/>
    <x v="3"/>
    <x v="3"/>
    <x v="3"/>
  </r>
  <r>
    <s v="sd"/>
    <x v="2"/>
    <s v="San Miguel"/>
    <x v="0"/>
    <x v="0"/>
    <x v="102"/>
    <x v="11"/>
    <x v="0"/>
    <x v="3"/>
  </r>
  <r>
    <n v="100249495"/>
    <x v="0"/>
    <s v="Bolivar"/>
    <x v="2"/>
    <x v="4"/>
    <x v="4"/>
    <x v="7"/>
    <x v="0"/>
    <x v="3"/>
  </r>
  <r>
    <n v="2400017741"/>
    <x v="0"/>
    <s v="Aeropuerto"/>
    <x v="0"/>
    <x v="0"/>
    <x v="7"/>
    <x v="4"/>
    <x v="0"/>
    <x v="3"/>
  </r>
  <r>
    <n v="100248750"/>
    <x v="6"/>
    <s v="Chorrillos"/>
    <x v="2"/>
    <x v="9"/>
    <x v="18"/>
    <x v="10"/>
    <x v="5"/>
    <x v="3"/>
  </r>
  <r>
    <s v="sd"/>
    <x v="3"/>
    <s v="San Miguel"/>
    <x v="0"/>
    <x v="6"/>
    <x v="4"/>
    <x v="3"/>
    <x v="0"/>
    <x v="3"/>
  </r>
  <r>
    <s v="COLEGIO SAN AGUSTIN 12/04"/>
    <x v="3"/>
    <s v="Aramburú"/>
    <x v="6"/>
    <x v="4"/>
    <x v="4"/>
    <x v="3"/>
    <x v="1"/>
    <x v="3"/>
  </r>
  <r>
    <n v="1144584668"/>
    <x v="1"/>
    <s v="Camacho"/>
    <x v="1"/>
    <x v="3"/>
    <x v="102"/>
    <x v="11"/>
    <x v="1"/>
    <x v="3"/>
  </r>
  <r>
    <n v="2180447748"/>
    <x v="0"/>
    <s v="Camacho"/>
    <x v="1"/>
    <x v="1"/>
    <x v="105"/>
    <x v="28"/>
    <x v="4"/>
    <x v="3"/>
  </r>
  <r>
    <n v="2180445104"/>
    <x v="2"/>
    <s v="Megaplaza"/>
    <x v="1"/>
    <x v="1"/>
    <x v="13"/>
    <x v="1"/>
    <x v="0"/>
    <x v="3"/>
  </r>
  <r>
    <n v="1144751355"/>
    <x v="4"/>
    <s v="Bolivar"/>
    <x v="1"/>
    <x v="3"/>
    <x v="37"/>
    <x v="15"/>
    <x v="2"/>
    <x v="3"/>
  </r>
  <r>
    <n v="100249985"/>
    <x v="6"/>
    <s v="Dos de Mayo"/>
    <x v="2"/>
    <x v="4"/>
    <x v="13"/>
    <x v="1"/>
    <x v="5"/>
    <x v="3"/>
  </r>
  <r>
    <n v="100249577"/>
    <x v="0"/>
    <s v="Dos de Mayo"/>
    <x v="2"/>
    <x v="4"/>
    <x v="4"/>
    <x v="7"/>
    <x v="0"/>
    <x v="3"/>
  </r>
  <r>
    <s v="SD"/>
    <x v="2"/>
    <s v="Bolivar"/>
    <x v="5"/>
    <x v="8"/>
    <x v="31"/>
    <x v="0"/>
    <x v="0"/>
    <x v="3"/>
  </r>
  <r>
    <n v="2400021731"/>
    <x v="2"/>
    <s v="Megaplaza"/>
    <x v="1"/>
    <x v="3"/>
    <x v="18"/>
    <x v="10"/>
    <x v="0"/>
    <x v="3"/>
  </r>
  <r>
    <s v="2400024609 // 2400023772"/>
    <x v="7"/>
    <s v="Paso 28"/>
    <x v="0"/>
    <x v="4"/>
    <x v="128"/>
    <x v="33"/>
    <x v="3"/>
    <x v="3"/>
  </r>
  <r>
    <n v="100250153"/>
    <x v="3"/>
    <s v="Encalada"/>
    <x v="2"/>
    <x v="4"/>
    <x v="4"/>
    <x v="3"/>
    <x v="4"/>
    <x v="3"/>
  </r>
  <r>
    <s v="SD"/>
    <x v="7"/>
    <s v="San Miguel"/>
    <x v="0"/>
    <x v="2"/>
    <x v="4"/>
    <x v="3"/>
    <x v="3"/>
    <x v="3"/>
  </r>
  <r>
    <n v="100250263"/>
    <x v="6"/>
    <s v="Encalada"/>
    <x v="2"/>
    <x v="4"/>
    <x v="129"/>
    <x v="5"/>
    <x v="5"/>
    <x v="3"/>
  </r>
  <r>
    <n v="100250254"/>
    <x v="6"/>
    <s v="Paso 28"/>
    <x v="2"/>
    <x v="4"/>
    <x v="11"/>
    <x v="9"/>
    <x v="5"/>
    <x v="3"/>
  </r>
  <r>
    <n v="100250273"/>
    <x v="0"/>
    <s v="Aramburú"/>
    <x v="2"/>
    <x v="4"/>
    <x v="130"/>
    <x v="9"/>
    <x v="0"/>
    <x v="3"/>
  </r>
  <r>
    <s v="Ponce - MEDAVAN / BOOST 10/04"/>
    <x v="6"/>
    <s v="La Mar"/>
    <x v="6"/>
    <x v="4"/>
    <x v="18"/>
    <x v="10"/>
    <x v="5"/>
    <x v="3"/>
  </r>
  <r>
    <n v="2400026943"/>
    <x v="3"/>
    <s v="La Mar"/>
    <x v="0"/>
    <x v="0"/>
    <x v="4"/>
    <x v="3"/>
    <x v="0"/>
    <x v="3"/>
  </r>
  <r>
    <n v="100250409"/>
    <x v="0"/>
    <s v="Camacho"/>
    <x v="2"/>
    <x v="5"/>
    <x v="4"/>
    <x v="14"/>
    <x v="1"/>
    <x v="3"/>
  </r>
  <r>
    <n v="2400019005"/>
    <x v="1"/>
    <s v="La Molina"/>
    <x v="0"/>
    <x v="0"/>
    <x v="46"/>
    <x v="4"/>
    <x v="0"/>
    <x v="3"/>
  </r>
  <r>
    <n v="100250338"/>
    <x v="2"/>
    <s v="Chorrillos"/>
    <x v="2"/>
    <x v="4"/>
    <x v="101"/>
    <x v="9"/>
    <x v="0"/>
    <x v="3"/>
  </r>
  <r>
    <n v="100250508"/>
    <x v="2"/>
    <s v="La Mar"/>
    <x v="2"/>
    <x v="4"/>
    <x v="55"/>
    <x v="9"/>
    <x v="0"/>
    <x v="3"/>
  </r>
  <r>
    <s v="sd"/>
    <x v="7"/>
    <s v="San Miguel"/>
    <x v="0"/>
    <x v="0"/>
    <x v="4"/>
    <x v="3"/>
    <x v="0"/>
    <x v="3"/>
  </r>
  <r>
    <n v="2400022134"/>
    <x v="7"/>
    <s v="Dos de Mayo"/>
    <x v="0"/>
    <x v="0"/>
    <x v="4"/>
    <x v="3"/>
    <x v="1"/>
    <x v="3"/>
  </r>
  <r>
    <n v="100250656"/>
    <x v="6"/>
    <s v="San Miguel"/>
    <x v="2"/>
    <x v="4"/>
    <x v="131"/>
    <x v="1"/>
    <x v="5"/>
    <x v="3"/>
  </r>
  <r>
    <n v="2400001940"/>
    <x v="1"/>
    <s v="Aramburú"/>
    <x v="0"/>
    <x v="0"/>
    <x v="70"/>
    <x v="25"/>
    <x v="1"/>
    <x v="3"/>
  </r>
  <r>
    <n v="100250108"/>
    <x v="6"/>
    <s v="La Molina"/>
    <x v="2"/>
    <x v="4"/>
    <x v="16"/>
    <x v="1"/>
    <x v="5"/>
    <x v="3"/>
  </r>
  <r>
    <n v="2400015882"/>
    <x v="0"/>
    <s v="Santa Cata"/>
    <x v="0"/>
    <x v="0"/>
    <x v="7"/>
    <x v="4"/>
    <x v="0"/>
    <x v="3"/>
  </r>
  <r>
    <n v="100250724"/>
    <x v="7"/>
    <s v="Bolivar"/>
    <x v="2"/>
    <x v="4"/>
    <x v="132"/>
    <x v="31"/>
    <x v="3"/>
    <x v="3"/>
  </r>
  <r>
    <n v="100250867"/>
    <x v="5"/>
    <s v="Encalada"/>
    <x v="2"/>
    <x v="5"/>
    <x v="4"/>
    <x v="3"/>
    <x v="3"/>
    <x v="3"/>
  </r>
  <r>
    <n v="2400022121"/>
    <x v="3"/>
    <s v="Megaplaza"/>
    <x v="0"/>
    <x v="0"/>
    <x v="4"/>
    <x v="3"/>
    <x v="0"/>
    <x v="3"/>
  </r>
  <r>
    <n v="100250921"/>
    <x v="7"/>
    <s v="Dos de Mayo"/>
    <x v="2"/>
    <x v="4"/>
    <x v="4"/>
    <x v="3"/>
    <x v="0"/>
    <x v="3"/>
  </r>
  <r>
    <n v="2400026251"/>
    <x v="2"/>
    <s v="Encalada"/>
    <x v="0"/>
    <x v="0"/>
    <x v="26"/>
    <x v="15"/>
    <x v="0"/>
    <x v="3"/>
  </r>
  <r>
    <n v="100251051"/>
    <x v="2"/>
    <s v="Paso 28"/>
    <x v="2"/>
    <x v="4"/>
    <x v="46"/>
    <x v="4"/>
    <x v="0"/>
    <x v="3"/>
  </r>
  <r>
    <s v="SD"/>
    <x v="3"/>
    <s v="La Mar"/>
    <x v="0"/>
    <x v="2"/>
    <x v="4"/>
    <x v="3"/>
    <x v="0"/>
    <x v="3"/>
  </r>
  <r>
    <n v="2180695381"/>
    <x v="4"/>
    <s v="La Molina"/>
    <x v="1"/>
    <x v="1"/>
    <x v="126"/>
    <x v="4"/>
    <x v="2"/>
    <x v="3"/>
  </r>
  <r>
    <n v="100251093"/>
    <x v="1"/>
    <s v="San Miguel"/>
    <x v="2"/>
    <x v="5"/>
    <x v="81"/>
    <x v="2"/>
    <x v="0"/>
    <x v="3"/>
  </r>
  <r>
    <n v="2180674923"/>
    <x v="2"/>
    <s v="Santa Cata"/>
    <x v="1"/>
    <x v="1"/>
    <x v="94"/>
    <x v="2"/>
    <x v="0"/>
    <x v="3"/>
  </r>
  <r>
    <s v="SD"/>
    <x v="3"/>
    <s v="La Mar"/>
    <x v="0"/>
    <x v="0"/>
    <x v="4"/>
    <x v="3"/>
    <x v="0"/>
    <x v="3"/>
  </r>
  <r>
    <s v="sd"/>
    <x v="1"/>
    <s v="Megaplaza"/>
    <x v="0"/>
    <x v="0"/>
    <x v="18"/>
    <x v="10"/>
    <x v="1"/>
    <x v="3"/>
  </r>
  <r>
    <n v="100250394"/>
    <x v="7"/>
    <s v="La Mar"/>
    <x v="2"/>
    <x v="4"/>
    <x v="4"/>
    <x v="3"/>
    <x v="3"/>
    <x v="3"/>
  </r>
  <r>
    <n v="100250378"/>
    <x v="6"/>
    <s v="Camacho"/>
    <x v="2"/>
    <x v="4"/>
    <x v="72"/>
    <x v="8"/>
    <x v="5"/>
    <x v="3"/>
  </r>
  <r>
    <s v="sd"/>
    <x v="3"/>
    <s v="Encalada"/>
    <x v="0"/>
    <x v="2"/>
    <x v="4"/>
    <x v="3"/>
    <x v="0"/>
    <x v="3"/>
  </r>
  <r>
    <n v="2180763530"/>
    <x v="4"/>
    <s v="La Marina"/>
    <x v="1"/>
    <x v="1"/>
    <x v="84"/>
    <x v="2"/>
    <x v="2"/>
    <x v="3"/>
  </r>
  <r>
    <s v="SD"/>
    <x v="3"/>
    <s v="Chorrillos"/>
    <x v="0"/>
    <x v="0"/>
    <x v="4"/>
    <x v="3"/>
    <x v="0"/>
    <x v="3"/>
  </r>
  <r>
    <n v="1147883961"/>
    <x v="1"/>
    <s v="Bolivar"/>
    <x v="1"/>
    <x v="3"/>
    <x v="45"/>
    <x v="11"/>
    <x v="0"/>
    <x v="3"/>
  </r>
  <r>
    <n v="2400016235"/>
    <x v="3"/>
    <s v="Aramburú"/>
    <x v="0"/>
    <x v="9"/>
    <x v="4"/>
    <x v="3"/>
    <x v="0"/>
    <x v="3"/>
  </r>
  <r>
    <n v="2180825805"/>
    <x v="4"/>
    <s v="Megaplaza"/>
    <x v="1"/>
    <x v="1"/>
    <x v="80"/>
    <x v="28"/>
    <x v="2"/>
    <x v="3"/>
  </r>
  <r>
    <n v="2400020801"/>
    <x v="0"/>
    <s v="Paso 28"/>
    <x v="0"/>
    <x v="0"/>
    <x v="98"/>
    <x v="4"/>
    <x v="0"/>
    <x v="3"/>
  </r>
  <r>
    <n v="2180828559"/>
    <x v="2"/>
    <s v="Paso 28"/>
    <x v="1"/>
    <x v="1"/>
    <x v="24"/>
    <x v="13"/>
    <x v="0"/>
    <x v="3"/>
  </r>
  <r>
    <n v="1148600082"/>
    <x v="0"/>
    <s v="Paso 28"/>
    <x v="1"/>
    <x v="3"/>
    <x v="105"/>
    <x v="28"/>
    <x v="4"/>
    <x v="3"/>
  </r>
  <r>
    <n v="100251659"/>
    <x v="7"/>
    <s v="San Miguel"/>
    <x v="2"/>
    <x v="4"/>
    <x v="4"/>
    <x v="3"/>
    <x v="3"/>
    <x v="3"/>
  </r>
  <r>
    <n v="2400019910"/>
    <x v="3"/>
    <s v="Aramburú"/>
    <x v="0"/>
    <x v="4"/>
    <x v="4"/>
    <x v="3"/>
    <x v="0"/>
    <x v="3"/>
  </r>
  <r>
    <n v="2400040193"/>
    <x v="7"/>
    <s v="San Miguel"/>
    <x v="0"/>
    <x v="0"/>
    <x v="4"/>
    <x v="3"/>
    <x v="3"/>
    <x v="3"/>
  </r>
  <r>
    <s v="sd"/>
    <x v="3"/>
    <s v="Aramburú"/>
    <x v="0"/>
    <x v="0"/>
    <x v="4"/>
    <x v="3"/>
    <x v="0"/>
    <x v="3"/>
  </r>
  <r>
    <n v="1148983073"/>
    <x v="2"/>
    <s v="Precursores"/>
    <x v="1"/>
    <x v="3"/>
    <x v="18"/>
    <x v="10"/>
    <x v="0"/>
    <x v="3"/>
  </r>
  <r>
    <n v="2180812224"/>
    <x v="7"/>
    <s v="La Mar"/>
    <x v="1"/>
    <x v="1"/>
    <x v="4"/>
    <x v="3"/>
    <x v="3"/>
    <x v="3"/>
  </r>
  <r>
    <n v="100251991"/>
    <x v="0"/>
    <s v="Camacho"/>
    <x v="2"/>
    <x v="4"/>
    <x v="111"/>
    <x v="31"/>
    <x v="0"/>
    <x v="3"/>
  </r>
  <r>
    <s v="SD"/>
    <x v="1"/>
    <s v="San Miguel"/>
    <x v="0"/>
    <x v="0"/>
    <x v="70"/>
    <x v="25"/>
    <x v="0"/>
    <x v="3"/>
  </r>
  <r>
    <n v="2180828159"/>
    <x v="2"/>
    <s v="Paso 28"/>
    <x v="1"/>
    <x v="1"/>
    <x v="37"/>
    <x v="15"/>
    <x v="0"/>
    <x v="3"/>
  </r>
  <r>
    <n v="1149490346"/>
    <x v="4"/>
    <s v="Dos de Mayo"/>
    <x v="1"/>
    <x v="3"/>
    <x v="23"/>
    <x v="2"/>
    <x v="2"/>
    <x v="3"/>
  </r>
  <r>
    <n v="100252164"/>
    <x v="0"/>
    <s v="San Miguel"/>
    <x v="2"/>
    <x v="4"/>
    <x v="4"/>
    <x v="7"/>
    <x v="0"/>
    <x v="3"/>
  </r>
  <r>
    <n v="2400040369"/>
    <x v="3"/>
    <s v="San Miguel"/>
    <x v="0"/>
    <x v="5"/>
    <x v="4"/>
    <x v="3"/>
    <x v="0"/>
    <x v="3"/>
  </r>
  <r>
    <n v="2400020225"/>
    <x v="0"/>
    <s v="Aramburú"/>
    <x v="0"/>
    <x v="0"/>
    <x v="4"/>
    <x v="14"/>
    <x v="0"/>
    <x v="3"/>
  </r>
  <r>
    <n v="1149368000"/>
    <x v="7"/>
    <s v="La Molina"/>
    <x v="1"/>
    <x v="3"/>
    <x v="133"/>
    <x v="11"/>
    <x v="1"/>
    <x v="3"/>
  </r>
  <r>
    <s v="sd"/>
    <x v="7"/>
    <s v="sin dato"/>
    <x v="2"/>
    <x v="6"/>
    <x v="4"/>
    <x v="3"/>
    <x v="1"/>
    <x v="3"/>
  </r>
  <r>
    <n v="2180937445"/>
    <x v="0"/>
    <s v="San Miguel"/>
    <x v="1"/>
    <x v="1"/>
    <x v="103"/>
    <x v="28"/>
    <x v="4"/>
    <x v="3"/>
  </r>
  <r>
    <n v="1149845632"/>
    <x v="2"/>
    <s v="Camacho"/>
    <x v="1"/>
    <x v="3"/>
    <x v="18"/>
    <x v="10"/>
    <x v="0"/>
    <x v="3"/>
  </r>
  <r>
    <n v="1148935695"/>
    <x v="7"/>
    <s v="San Miguel"/>
    <x v="1"/>
    <x v="3"/>
    <x v="7"/>
    <x v="4"/>
    <x v="3"/>
    <x v="3"/>
  </r>
  <r>
    <n v="100252392"/>
    <x v="0"/>
    <s v="Aramburú"/>
    <x v="2"/>
    <x v="4"/>
    <x v="55"/>
    <x v="9"/>
    <x v="0"/>
    <x v="3"/>
  </r>
  <r>
    <n v="100251385"/>
    <x v="0"/>
    <s v="Bolivar"/>
    <x v="2"/>
    <x v="4"/>
    <x v="4"/>
    <x v="14"/>
    <x v="0"/>
    <x v="3"/>
  </r>
  <r>
    <s v="sd"/>
    <x v="3"/>
    <s v="Camacho"/>
    <x v="0"/>
    <x v="0"/>
    <x v="11"/>
    <x v="9"/>
    <x v="0"/>
    <x v="3"/>
  </r>
  <r>
    <n v="100252500"/>
    <x v="7"/>
    <s v="Bolivar"/>
    <x v="2"/>
    <x v="4"/>
    <x v="4"/>
    <x v="3"/>
    <x v="3"/>
    <x v="3"/>
  </r>
  <r>
    <n v="2181019430"/>
    <x v="2"/>
    <s v="Aramburú"/>
    <x v="1"/>
    <x v="1"/>
    <x v="12"/>
    <x v="4"/>
    <x v="0"/>
    <x v="3"/>
  </r>
  <r>
    <s v="SD"/>
    <x v="1"/>
    <s v="Camacho"/>
    <x v="0"/>
    <x v="0"/>
    <x v="11"/>
    <x v="9"/>
    <x v="0"/>
    <x v="3"/>
  </r>
  <r>
    <n v="100252096"/>
    <x v="0"/>
    <s v="Chorrillos"/>
    <x v="2"/>
    <x v="5"/>
    <x v="4"/>
    <x v="7"/>
    <x v="0"/>
    <x v="3"/>
  </r>
  <r>
    <n v="2400011751"/>
    <x v="2"/>
    <s v="Chorrillos"/>
    <x v="0"/>
    <x v="0"/>
    <x v="120"/>
    <x v="4"/>
    <x v="0"/>
    <x v="3"/>
  </r>
  <r>
    <n v="2181016000"/>
    <x v="0"/>
    <s v="Paso 28"/>
    <x v="1"/>
    <x v="1"/>
    <x v="31"/>
    <x v="0"/>
    <x v="0"/>
    <x v="3"/>
  </r>
  <r>
    <s v="sd"/>
    <x v="0"/>
    <s v="Camacho"/>
    <x v="0"/>
    <x v="0"/>
    <x v="46"/>
    <x v="4"/>
    <x v="0"/>
    <x v="3"/>
  </r>
  <r>
    <n v="2181059872"/>
    <x v="4"/>
    <s v="Bolivar"/>
    <x v="1"/>
    <x v="1"/>
    <x v="19"/>
    <x v="11"/>
    <x v="2"/>
    <x v="3"/>
  </r>
  <r>
    <n v="2400038435"/>
    <x v="3"/>
    <s v="San Miguel"/>
    <x v="0"/>
    <x v="4"/>
    <x v="4"/>
    <x v="3"/>
    <x v="0"/>
    <x v="3"/>
  </r>
  <r>
    <n v="100250129"/>
    <x v="0"/>
    <s v="Dos de Mayo"/>
    <x v="2"/>
    <x v="4"/>
    <x v="4"/>
    <x v="14"/>
    <x v="0"/>
    <x v="3"/>
  </r>
  <r>
    <n v="200010202"/>
    <x v="0"/>
    <s v="San Miguel"/>
    <x v="2"/>
    <x v="4"/>
    <x v="118"/>
    <x v="28"/>
    <x v="0"/>
    <x v="3"/>
  </r>
  <r>
    <s v="sd"/>
    <x v="3"/>
    <s v="San Miguel"/>
    <x v="0"/>
    <x v="0"/>
    <x v="4"/>
    <x v="3"/>
    <x v="0"/>
    <x v="3"/>
  </r>
  <r>
    <n v="2181112072"/>
    <x v="1"/>
    <s v="San Miguel"/>
    <x v="1"/>
    <x v="1"/>
    <x v="9"/>
    <x v="8"/>
    <x v="0"/>
    <x v="3"/>
  </r>
  <r>
    <n v="100253085"/>
    <x v="0"/>
    <s v="Paso 28"/>
    <x v="2"/>
    <x v="4"/>
    <x v="28"/>
    <x v="16"/>
    <x v="0"/>
    <x v="3"/>
  </r>
  <r>
    <n v="2400017275"/>
    <x v="2"/>
    <s v="Santa Cata"/>
    <x v="0"/>
    <x v="0"/>
    <x v="15"/>
    <x v="4"/>
    <x v="0"/>
    <x v="3"/>
  </r>
  <r>
    <n v="2181210241"/>
    <x v="0"/>
    <s v="Megaplaza"/>
    <x v="1"/>
    <x v="1"/>
    <x v="105"/>
    <x v="28"/>
    <x v="4"/>
    <x v="3"/>
  </r>
  <r>
    <n v="2400024430"/>
    <x v="7"/>
    <s v="Dos de Mayo"/>
    <x v="0"/>
    <x v="0"/>
    <x v="21"/>
    <x v="4"/>
    <x v="3"/>
    <x v="3"/>
  </r>
  <r>
    <n v="100253284"/>
    <x v="6"/>
    <s v="San Miguel"/>
    <x v="2"/>
    <x v="4"/>
    <x v="70"/>
    <x v="25"/>
    <x v="5"/>
    <x v="3"/>
  </r>
  <r>
    <n v="2181244466"/>
    <x v="7"/>
    <s v="Paso 28"/>
    <x v="1"/>
    <x v="1"/>
    <x v="15"/>
    <x v="4"/>
    <x v="3"/>
    <x v="3"/>
  </r>
  <r>
    <n v="2181245802"/>
    <x v="3"/>
    <s v="Santa Cata"/>
    <x v="1"/>
    <x v="1"/>
    <x v="4"/>
    <x v="3"/>
    <x v="0"/>
    <x v="3"/>
  </r>
  <r>
    <n v="2180802177"/>
    <x v="4"/>
    <s v="Bolivar"/>
    <x v="1"/>
    <x v="1"/>
    <x v="13"/>
    <x v="1"/>
    <x v="3"/>
    <x v="3"/>
  </r>
  <r>
    <n v="2181260892"/>
    <x v="4"/>
    <s v="Santa Cata"/>
    <x v="1"/>
    <x v="1"/>
    <x v="16"/>
    <x v="1"/>
    <x v="2"/>
    <x v="3"/>
  </r>
  <r>
    <n v="2400021071"/>
    <x v="0"/>
    <s v="La Molina"/>
    <x v="0"/>
    <x v="0"/>
    <x v="39"/>
    <x v="0"/>
    <x v="0"/>
    <x v="3"/>
  </r>
  <r>
    <n v="200010209"/>
    <x v="5"/>
    <s v="Dos de Mayo"/>
    <x v="2"/>
    <x v="4"/>
    <x v="13"/>
    <x v="1"/>
    <x v="3"/>
    <x v="3"/>
  </r>
  <r>
    <n v="2400042536"/>
    <x v="7"/>
    <s v="La Marina"/>
    <x v="0"/>
    <x v="0"/>
    <x v="4"/>
    <x v="3"/>
    <x v="3"/>
    <x v="3"/>
  </r>
  <r>
    <n v="100253479"/>
    <x v="0"/>
    <s v="Camacho"/>
    <x v="2"/>
    <x v="4"/>
    <x v="4"/>
    <x v="14"/>
    <x v="0"/>
    <x v="3"/>
  </r>
  <r>
    <n v="2400041426"/>
    <x v="0"/>
    <s v="San Miguel"/>
    <x v="0"/>
    <x v="4"/>
    <x v="11"/>
    <x v="9"/>
    <x v="0"/>
    <x v="3"/>
  </r>
  <r>
    <n v="2181207325"/>
    <x v="3"/>
    <s v="Dos de Mayo"/>
    <x v="1"/>
    <x v="1"/>
    <x v="32"/>
    <x v="2"/>
    <x v="1"/>
    <x v="3"/>
  </r>
  <r>
    <n v="2400042754"/>
    <x v="0"/>
    <s v="San Miguel"/>
    <x v="0"/>
    <x v="0"/>
    <x v="4"/>
    <x v="14"/>
    <x v="0"/>
    <x v="3"/>
  </r>
  <r>
    <n v="2181326116"/>
    <x v="2"/>
    <s v="Paso 28"/>
    <x v="1"/>
    <x v="1"/>
    <x v="12"/>
    <x v="4"/>
    <x v="0"/>
    <x v="3"/>
  </r>
  <r>
    <n v="100253693"/>
    <x v="0"/>
    <s v="La Molina"/>
    <x v="2"/>
    <x v="4"/>
    <x v="4"/>
    <x v="14"/>
    <x v="4"/>
    <x v="3"/>
  </r>
  <r>
    <n v="100253688"/>
    <x v="0"/>
    <s v="Megaplaza"/>
    <x v="2"/>
    <x v="5"/>
    <x v="4"/>
    <x v="14"/>
    <x v="4"/>
    <x v="3"/>
  </r>
  <r>
    <n v="100253617"/>
    <x v="3"/>
    <s v="Paso 28"/>
    <x v="2"/>
    <x v="5"/>
    <x v="4"/>
    <x v="3"/>
    <x v="0"/>
    <x v="3"/>
  </r>
  <r>
    <s v="sd"/>
    <x v="3"/>
    <s v="Encalada"/>
    <x v="0"/>
    <x v="2"/>
    <x v="4"/>
    <x v="3"/>
    <x v="0"/>
    <x v="3"/>
  </r>
  <r>
    <s v="sd"/>
    <x v="1"/>
    <s v="La Mar"/>
    <x v="0"/>
    <x v="0"/>
    <x v="134"/>
    <x v="4"/>
    <x v="0"/>
    <x v="3"/>
  </r>
  <r>
    <n v="100254039"/>
    <x v="5"/>
    <s v="Aramburú"/>
    <x v="2"/>
    <x v="4"/>
    <x v="4"/>
    <x v="3"/>
    <x v="3"/>
    <x v="3"/>
  </r>
  <r>
    <n v="1154224581"/>
    <x v="0"/>
    <s v="Chorrillos"/>
    <x v="1"/>
    <x v="3"/>
    <x v="42"/>
    <x v="4"/>
    <x v="0"/>
    <x v="3"/>
  </r>
  <r>
    <n v="100254073"/>
    <x v="6"/>
    <s v="Dos de Mayo"/>
    <x v="2"/>
    <x v="4"/>
    <x v="37"/>
    <x v="15"/>
    <x v="5"/>
    <x v="3"/>
  </r>
  <r>
    <n v="2400043075"/>
    <x v="1"/>
    <s v="San Miguel"/>
    <x v="0"/>
    <x v="0"/>
    <x v="16"/>
    <x v="1"/>
    <x v="1"/>
    <x v="3"/>
  </r>
  <r>
    <n v="100254115"/>
    <x v="0"/>
    <s v="Chorrillos"/>
    <x v="2"/>
    <x v="5"/>
    <x v="105"/>
    <x v="28"/>
    <x v="0"/>
    <x v="3"/>
  </r>
  <r>
    <n v="1154224581"/>
    <x v="7"/>
    <s v="Chorrillos"/>
    <x v="1"/>
    <x v="3"/>
    <x v="7"/>
    <x v="4"/>
    <x v="3"/>
    <x v="3"/>
  </r>
  <r>
    <n v="100254077"/>
    <x v="0"/>
    <s v="Paso 28"/>
    <x v="2"/>
    <x v="4"/>
    <x v="4"/>
    <x v="7"/>
    <x v="0"/>
    <x v="3"/>
  </r>
  <r>
    <n v="5.7646309341208904E+18"/>
    <x v="4"/>
    <s v="Camacho"/>
    <x v="1"/>
    <x v="7"/>
    <x v="4"/>
    <x v="3"/>
    <x v="2"/>
    <x v="3"/>
  </r>
  <r>
    <n v="200010263"/>
    <x v="3"/>
    <s v="Dos de Mayo"/>
    <x v="2"/>
    <x v="4"/>
    <x v="4"/>
    <x v="3"/>
    <x v="1"/>
    <x v="3"/>
  </r>
  <r>
    <n v="2400022571"/>
    <x v="7"/>
    <s v="Paso 28"/>
    <x v="0"/>
    <x v="4"/>
    <x v="18"/>
    <x v="10"/>
    <x v="3"/>
    <x v="3"/>
  </r>
  <r>
    <n v="2400017957"/>
    <x v="7"/>
    <s v="Camacho"/>
    <x v="0"/>
    <x v="0"/>
    <x v="4"/>
    <x v="3"/>
    <x v="3"/>
    <x v="3"/>
  </r>
  <r>
    <n v="2400025222"/>
    <x v="3"/>
    <s v="Dos de Mayo"/>
    <x v="0"/>
    <x v="0"/>
    <x v="4"/>
    <x v="3"/>
    <x v="0"/>
    <x v="3"/>
  </r>
  <r>
    <n v="100254305"/>
    <x v="7"/>
    <s v="Paso 28"/>
    <x v="2"/>
    <x v="4"/>
    <x v="4"/>
    <x v="3"/>
    <x v="3"/>
    <x v="3"/>
  </r>
  <r>
    <n v="1154913035"/>
    <x v="1"/>
    <s v="Santa Cata"/>
    <x v="1"/>
    <x v="3"/>
    <x v="5"/>
    <x v="4"/>
    <x v="0"/>
    <x v="3"/>
  </r>
  <r>
    <n v="100253648"/>
    <x v="3"/>
    <s v="Dos de Mayo"/>
    <x v="2"/>
    <x v="4"/>
    <x v="4"/>
    <x v="3"/>
    <x v="0"/>
    <x v="3"/>
  </r>
  <r>
    <n v="100254274"/>
    <x v="0"/>
    <s v="Dos de Mayo"/>
    <x v="2"/>
    <x v="5"/>
    <x v="4"/>
    <x v="7"/>
    <x v="3"/>
    <x v="3"/>
  </r>
  <r>
    <n v="2400017694"/>
    <x v="3"/>
    <s v="Dos de Mayo"/>
    <x v="0"/>
    <x v="4"/>
    <x v="4"/>
    <x v="3"/>
    <x v="0"/>
    <x v="3"/>
  </r>
  <r>
    <n v="2400043557"/>
    <x v="3"/>
    <s v="San Miguel"/>
    <x v="0"/>
    <x v="4"/>
    <x v="4"/>
    <x v="3"/>
    <x v="0"/>
    <x v="3"/>
  </r>
  <r>
    <n v="1154966940"/>
    <x v="4"/>
    <s v="Aramburú"/>
    <x v="1"/>
    <x v="3"/>
    <x v="26"/>
    <x v="15"/>
    <x v="2"/>
    <x v="3"/>
  </r>
  <r>
    <s v="sd"/>
    <x v="3"/>
    <s v="Encalada"/>
    <x v="0"/>
    <x v="2"/>
    <x v="4"/>
    <x v="3"/>
    <x v="0"/>
    <x v="3"/>
  </r>
  <r>
    <n v="100253828"/>
    <x v="0"/>
    <s v="La Molina"/>
    <x v="2"/>
    <x v="5"/>
    <x v="135"/>
    <x v="9"/>
    <x v="4"/>
    <x v="3"/>
  </r>
  <r>
    <n v="2400031098"/>
    <x v="2"/>
    <s v="La Mar"/>
    <x v="0"/>
    <x v="0"/>
    <x v="7"/>
    <x v="4"/>
    <x v="0"/>
    <x v="3"/>
  </r>
  <r>
    <n v="1156272906"/>
    <x v="2"/>
    <s v="Camacho"/>
    <x v="1"/>
    <x v="3"/>
    <x v="18"/>
    <x v="10"/>
    <x v="0"/>
    <x v="3"/>
  </r>
  <r>
    <n v="11926"/>
    <x v="7"/>
    <s v="Bolivar"/>
    <x v="5"/>
    <x v="8"/>
    <x v="6"/>
    <x v="5"/>
    <x v="3"/>
    <x v="3"/>
  </r>
  <r>
    <n v="1"/>
    <x v="2"/>
    <s v="Chorrillos"/>
    <x v="1"/>
    <x v="7"/>
    <x v="47"/>
    <x v="4"/>
    <x v="0"/>
    <x v="3"/>
  </r>
  <r>
    <n v="2181614715"/>
    <x v="0"/>
    <s v="La Mar"/>
    <x v="1"/>
    <x v="1"/>
    <x v="105"/>
    <x v="28"/>
    <x v="4"/>
    <x v="3"/>
  </r>
  <r>
    <n v="100255008"/>
    <x v="6"/>
    <s v="Chorrillos"/>
    <x v="2"/>
    <x v="4"/>
    <x v="1"/>
    <x v="1"/>
    <x v="5"/>
    <x v="3"/>
  </r>
  <r>
    <n v="2181627932"/>
    <x v="2"/>
    <s v="San Miguel"/>
    <x v="1"/>
    <x v="1"/>
    <x v="94"/>
    <x v="2"/>
    <x v="0"/>
    <x v="3"/>
  </r>
  <r>
    <s v="SD"/>
    <x v="7"/>
    <s v="La Mar"/>
    <x v="0"/>
    <x v="6"/>
    <x v="18"/>
    <x v="10"/>
    <x v="1"/>
    <x v="3"/>
  </r>
  <r>
    <n v="200010305"/>
    <x v="0"/>
    <s v="Bolivar"/>
    <x v="2"/>
    <x v="4"/>
    <x v="4"/>
    <x v="14"/>
    <x v="0"/>
    <x v="3"/>
  </r>
  <r>
    <n v="1157390796"/>
    <x v="2"/>
    <s v="Santa Cata"/>
    <x v="1"/>
    <x v="3"/>
    <x v="70"/>
    <x v="25"/>
    <x v="0"/>
    <x v="3"/>
  </r>
  <r>
    <n v="5.7646309106369802E+18"/>
    <x v="4"/>
    <s v="Paso 28"/>
    <x v="1"/>
    <x v="7"/>
    <x v="134"/>
    <x v="4"/>
    <x v="2"/>
    <x v="3"/>
  </r>
  <r>
    <n v="2400029923"/>
    <x v="6"/>
    <s v="Precursores"/>
    <x v="0"/>
    <x v="4"/>
    <x v="16"/>
    <x v="1"/>
    <x v="5"/>
    <x v="3"/>
  </r>
  <r>
    <n v="2181644860"/>
    <x v="0"/>
    <s v="Precursores"/>
    <x v="1"/>
    <x v="1"/>
    <x v="6"/>
    <x v="5"/>
    <x v="0"/>
    <x v="3"/>
  </r>
  <r>
    <n v="100255223"/>
    <x v="0"/>
    <s v="San Miguel"/>
    <x v="2"/>
    <x v="4"/>
    <x v="4"/>
    <x v="7"/>
    <x v="0"/>
    <x v="3"/>
  </r>
  <r>
    <n v="2400025874"/>
    <x v="1"/>
    <s v="Megaplaza"/>
    <x v="0"/>
    <x v="0"/>
    <x v="97"/>
    <x v="4"/>
    <x v="0"/>
    <x v="3"/>
  </r>
  <r>
    <n v="100255243"/>
    <x v="0"/>
    <s v="Dos de Mayo"/>
    <x v="2"/>
    <x v="4"/>
    <x v="16"/>
    <x v="1"/>
    <x v="5"/>
    <x v="3"/>
  </r>
  <r>
    <n v="2181732686"/>
    <x v="4"/>
    <s v="Bolivar"/>
    <x v="1"/>
    <x v="1"/>
    <x v="37"/>
    <x v="15"/>
    <x v="2"/>
    <x v="3"/>
  </r>
  <r>
    <s v="sd"/>
    <x v="1"/>
    <s v="Encalada"/>
    <x v="0"/>
    <x v="0"/>
    <x v="5"/>
    <x v="4"/>
    <x v="0"/>
    <x v="3"/>
  </r>
  <r>
    <n v="2181736162"/>
    <x v="0"/>
    <s v="La Molina"/>
    <x v="1"/>
    <x v="1"/>
    <x v="136"/>
    <x v="6"/>
    <x v="0"/>
    <x v="3"/>
  </r>
  <r>
    <n v="2181734249"/>
    <x v="4"/>
    <s v="Bolivar"/>
    <x v="1"/>
    <x v="1"/>
    <x v="18"/>
    <x v="10"/>
    <x v="2"/>
    <x v="3"/>
  </r>
  <r>
    <n v="2400022405"/>
    <x v="0"/>
    <s v="La Molina"/>
    <x v="0"/>
    <x v="0"/>
    <x v="18"/>
    <x v="10"/>
    <x v="0"/>
    <x v="3"/>
  </r>
  <r>
    <n v="1158249911"/>
    <x v="0"/>
    <s v="Chorrillos"/>
    <x v="1"/>
    <x v="3"/>
    <x v="134"/>
    <x v="4"/>
    <x v="0"/>
    <x v="3"/>
  </r>
  <r>
    <n v="2400021114"/>
    <x v="3"/>
    <s v="Aeropuerto"/>
    <x v="0"/>
    <x v="0"/>
    <x v="4"/>
    <x v="3"/>
    <x v="0"/>
    <x v="3"/>
  </r>
  <r>
    <n v="2400022923"/>
    <x v="3"/>
    <s v="Aramburú"/>
    <x v="0"/>
    <x v="2"/>
    <x v="4"/>
    <x v="3"/>
    <x v="0"/>
    <x v="3"/>
  </r>
  <r>
    <n v="100255404"/>
    <x v="0"/>
    <s v="Aramburú"/>
    <x v="2"/>
    <x v="4"/>
    <x v="137"/>
    <x v="26"/>
    <x v="0"/>
    <x v="3"/>
  </r>
  <r>
    <n v="100254651"/>
    <x v="7"/>
    <s v="Bolivar"/>
    <x v="2"/>
    <x v="4"/>
    <x v="27"/>
    <x v="1"/>
    <x v="1"/>
    <x v="3"/>
  </r>
  <r>
    <s v="sd"/>
    <x v="3"/>
    <s v="San Miguel"/>
    <x v="0"/>
    <x v="6"/>
    <x v="4"/>
    <x v="3"/>
    <x v="0"/>
    <x v="3"/>
  </r>
  <r>
    <n v="2181791896"/>
    <x v="1"/>
    <s v="Paso 28"/>
    <x v="1"/>
    <x v="1"/>
    <x v="15"/>
    <x v="4"/>
    <x v="1"/>
    <x v="3"/>
  </r>
  <r>
    <n v="2400045623"/>
    <x v="2"/>
    <s v="San Miguel"/>
    <x v="0"/>
    <x v="0"/>
    <x v="35"/>
    <x v="17"/>
    <x v="1"/>
    <x v="3"/>
  </r>
  <r>
    <n v="1158871724"/>
    <x v="4"/>
    <s v="Paso 28"/>
    <x v="1"/>
    <x v="3"/>
    <x v="38"/>
    <x v="2"/>
    <x v="2"/>
    <x v="3"/>
  </r>
  <r>
    <n v="100255882"/>
    <x v="6"/>
    <s v="Bolivar"/>
    <x v="2"/>
    <x v="4"/>
    <x v="37"/>
    <x v="15"/>
    <x v="5"/>
    <x v="3"/>
  </r>
  <r>
    <n v="100255892"/>
    <x v="0"/>
    <s v="Camacho"/>
    <x v="2"/>
    <x v="4"/>
    <x v="4"/>
    <x v="7"/>
    <x v="4"/>
    <x v="3"/>
  </r>
  <r>
    <n v="100255762"/>
    <x v="2"/>
    <s v="Camacho"/>
    <x v="2"/>
    <x v="4"/>
    <x v="104"/>
    <x v="24"/>
    <x v="0"/>
    <x v="3"/>
  </r>
  <r>
    <n v="2181849256"/>
    <x v="3"/>
    <s v="Encalada"/>
    <x v="1"/>
    <x v="1"/>
    <x v="4"/>
    <x v="3"/>
    <x v="0"/>
    <x v="3"/>
  </r>
  <r>
    <s v="SD"/>
    <x v="3"/>
    <s v="Aramburú"/>
    <x v="0"/>
    <x v="2"/>
    <x v="4"/>
    <x v="3"/>
    <x v="0"/>
    <x v="3"/>
  </r>
  <r>
    <n v="100255938"/>
    <x v="5"/>
    <s v="La Mar"/>
    <x v="2"/>
    <x v="4"/>
    <x v="4"/>
    <x v="3"/>
    <x v="3"/>
    <x v="3"/>
  </r>
  <r>
    <n v="2181849381"/>
    <x v="0"/>
    <s v="Paso 28"/>
    <x v="1"/>
    <x v="1"/>
    <x v="138"/>
    <x v="37"/>
    <x v="0"/>
    <x v="3"/>
  </r>
  <r>
    <n v="100255847"/>
    <x v="0"/>
    <s v="Paso 28"/>
    <x v="2"/>
    <x v="4"/>
    <x v="4"/>
    <x v="7"/>
    <x v="0"/>
    <x v="3"/>
  </r>
  <r>
    <n v="2181837727"/>
    <x v="4"/>
    <s v="Bolivar"/>
    <x v="1"/>
    <x v="1"/>
    <x v="105"/>
    <x v="28"/>
    <x v="2"/>
    <x v="3"/>
  </r>
  <r>
    <n v="2181853139"/>
    <x v="4"/>
    <s v="Bolivar"/>
    <x v="1"/>
    <x v="1"/>
    <x v="17"/>
    <x v="2"/>
    <x v="2"/>
    <x v="3"/>
  </r>
  <r>
    <n v="100255790"/>
    <x v="1"/>
    <s v="Paso 28"/>
    <x v="2"/>
    <x v="4"/>
    <x v="6"/>
    <x v="5"/>
    <x v="0"/>
    <x v="3"/>
  </r>
  <r>
    <n v="100255618"/>
    <x v="3"/>
    <s v="Encalada"/>
    <x v="2"/>
    <x v="4"/>
    <x v="4"/>
    <x v="3"/>
    <x v="0"/>
    <x v="3"/>
  </r>
  <r>
    <n v="2181862930"/>
    <x v="4"/>
    <s v="Paso 28"/>
    <x v="1"/>
    <x v="1"/>
    <x v="23"/>
    <x v="2"/>
    <x v="2"/>
    <x v="3"/>
  </r>
  <r>
    <n v="100256047"/>
    <x v="0"/>
    <s v="Encalada"/>
    <x v="2"/>
    <x v="5"/>
    <x v="4"/>
    <x v="7"/>
    <x v="0"/>
    <x v="3"/>
  </r>
  <r>
    <n v="2181911880"/>
    <x v="0"/>
    <s v="La Molina"/>
    <x v="1"/>
    <x v="1"/>
    <x v="6"/>
    <x v="5"/>
    <x v="0"/>
    <x v="4"/>
  </r>
  <r>
    <n v="100255258"/>
    <x v="0"/>
    <s v="Encalada"/>
    <x v="2"/>
    <x v="4"/>
    <x v="4"/>
    <x v="14"/>
    <x v="0"/>
    <x v="4"/>
  </r>
  <r>
    <n v="100255554"/>
    <x v="7"/>
    <s v="Aramburú"/>
    <x v="2"/>
    <x v="5"/>
    <x v="49"/>
    <x v="4"/>
    <x v="3"/>
    <x v="4"/>
  </r>
  <r>
    <n v="2181951703"/>
    <x v="4"/>
    <s v="Precursores"/>
    <x v="1"/>
    <x v="1"/>
    <x v="18"/>
    <x v="10"/>
    <x v="2"/>
    <x v="4"/>
  </r>
  <r>
    <n v="2181951219"/>
    <x v="4"/>
    <s v="San Miguel"/>
    <x v="1"/>
    <x v="1"/>
    <x v="19"/>
    <x v="11"/>
    <x v="2"/>
    <x v="4"/>
  </r>
  <r>
    <n v="2181948494"/>
    <x v="2"/>
    <s v="Chorrillos"/>
    <x v="1"/>
    <x v="1"/>
    <x v="94"/>
    <x v="2"/>
    <x v="0"/>
    <x v="4"/>
  </r>
  <r>
    <n v="24000023128"/>
    <x v="0"/>
    <s v="La Molina"/>
    <x v="0"/>
    <x v="0"/>
    <x v="57"/>
    <x v="17"/>
    <x v="0"/>
    <x v="4"/>
  </r>
  <r>
    <n v="1160873349"/>
    <x v="4"/>
    <s v="Chorrillos"/>
    <x v="1"/>
    <x v="3"/>
    <x v="37"/>
    <x v="15"/>
    <x v="2"/>
    <x v="4"/>
  </r>
  <r>
    <n v="2400046708"/>
    <x v="3"/>
    <s v="San Miguel"/>
    <x v="0"/>
    <x v="0"/>
    <x v="4"/>
    <x v="3"/>
    <x v="1"/>
    <x v="4"/>
  </r>
  <r>
    <n v="100256295"/>
    <x v="7"/>
    <s v="Megaplaza"/>
    <x v="2"/>
    <x v="5"/>
    <x v="4"/>
    <x v="3"/>
    <x v="1"/>
    <x v="4"/>
  </r>
  <r>
    <n v="1160927285"/>
    <x v="1"/>
    <s v="Paso 28"/>
    <x v="1"/>
    <x v="3"/>
    <x v="134"/>
    <x v="4"/>
    <x v="0"/>
    <x v="4"/>
  </r>
  <r>
    <s v="SD"/>
    <x v="3"/>
    <s v="Megaplaza"/>
    <x v="0"/>
    <x v="0"/>
    <x v="4"/>
    <x v="3"/>
    <x v="0"/>
    <x v="4"/>
  </r>
  <r>
    <n v="2400046690"/>
    <x v="3"/>
    <s v="San Miguel"/>
    <x v="0"/>
    <x v="0"/>
    <x v="4"/>
    <x v="3"/>
    <x v="0"/>
    <x v="4"/>
  </r>
  <r>
    <n v="100256388"/>
    <x v="5"/>
    <s v="Aramburú"/>
    <x v="2"/>
    <x v="4"/>
    <x v="4"/>
    <x v="3"/>
    <x v="3"/>
    <x v="4"/>
  </r>
  <r>
    <s v="SD"/>
    <x v="3"/>
    <s v="La Mar"/>
    <x v="0"/>
    <x v="2"/>
    <x v="4"/>
    <x v="3"/>
    <x v="0"/>
    <x v="4"/>
  </r>
  <r>
    <n v="2181996806"/>
    <x v="2"/>
    <s v="Aramburú"/>
    <x v="1"/>
    <x v="1"/>
    <x v="139"/>
    <x v="32"/>
    <x v="0"/>
    <x v="4"/>
  </r>
  <r>
    <n v="2181998391"/>
    <x v="4"/>
    <s v="La Molina"/>
    <x v="1"/>
    <x v="1"/>
    <x v="38"/>
    <x v="2"/>
    <x v="2"/>
    <x v="4"/>
  </r>
  <r>
    <n v="2181998533"/>
    <x v="4"/>
    <s v="Santa Cata"/>
    <x v="1"/>
    <x v="1"/>
    <x v="34"/>
    <x v="1"/>
    <x v="2"/>
    <x v="4"/>
  </r>
  <r>
    <n v="100256503"/>
    <x v="3"/>
    <s v="Aeropuerto"/>
    <x v="2"/>
    <x v="5"/>
    <x v="4"/>
    <x v="3"/>
    <x v="4"/>
    <x v="4"/>
  </r>
  <r>
    <s v="sd"/>
    <x v="1"/>
    <s v="Chorrillos"/>
    <x v="0"/>
    <x v="0"/>
    <x v="7"/>
    <x v="4"/>
    <x v="0"/>
    <x v="4"/>
  </r>
  <r>
    <n v="100256297"/>
    <x v="5"/>
    <s v="Chorrillos"/>
    <x v="2"/>
    <x v="5"/>
    <x v="4"/>
    <x v="3"/>
    <x v="3"/>
    <x v="4"/>
  </r>
  <r>
    <n v="2400032918"/>
    <x v="2"/>
    <s v="La Mar"/>
    <x v="0"/>
    <x v="0"/>
    <x v="7"/>
    <x v="4"/>
    <x v="0"/>
    <x v="4"/>
  </r>
  <r>
    <n v="100256642"/>
    <x v="0"/>
    <s v="Encalada"/>
    <x v="2"/>
    <x v="4"/>
    <x v="98"/>
    <x v="4"/>
    <x v="0"/>
    <x v="4"/>
  </r>
  <r>
    <n v="100256643"/>
    <x v="6"/>
    <s v="Camacho"/>
    <x v="2"/>
    <x v="4"/>
    <x v="24"/>
    <x v="13"/>
    <x v="5"/>
    <x v="4"/>
  </r>
  <r>
    <n v="100256732"/>
    <x v="5"/>
    <s v="Aramburú"/>
    <x v="2"/>
    <x v="4"/>
    <x v="4"/>
    <x v="3"/>
    <x v="3"/>
    <x v="4"/>
  </r>
  <r>
    <n v="2400032922"/>
    <x v="2"/>
    <s v="La Mar"/>
    <x v="0"/>
    <x v="5"/>
    <x v="126"/>
    <x v="4"/>
    <x v="0"/>
    <x v="4"/>
  </r>
  <r>
    <n v="100256726"/>
    <x v="6"/>
    <s v="Encalada"/>
    <x v="2"/>
    <x v="4"/>
    <x v="90"/>
    <x v="29"/>
    <x v="5"/>
    <x v="4"/>
  </r>
  <r>
    <n v="2400029027"/>
    <x v="3"/>
    <s v="Encalada"/>
    <x v="0"/>
    <x v="4"/>
    <x v="4"/>
    <x v="3"/>
    <x v="0"/>
    <x v="4"/>
  </r>
  <r>
    <n v="100256693"/>
    <x v="0"/>
    <s v="La Molina"/>
    <x v="2"/>
    <x v="4"/>
    <x v="11"/>
    <x v="9"/>
    <x v="5"/>
    <x v="4"/>
  </r>
  <r>
    <n v="2400023522"/>
    <x v="2"/>
    <s v="La Molina"/>
    <x v="0"/>
    <x v="0"/>
    <x v="89"/>
    <x v="5"/>
    <x v="0"/>
    <x v="4"/>
  </r>
  <r>
    <n v="2182141298"/>
    <x v="4"/>
    <s v="Bolivar"/>
    <x v="1"/>
    <x v="1"/>
    <x v="22"/>
    <x v="12"/>
    <x v="2"/>
    <x v="4"/>
  </r>
  <r>
    <n v="2182159826"/>
    <x v="3"/>
    <s v="Precursores"/>
    <x v="1"/>
    <x v="1"/>
    <x v="4"/>
    <x v="3"/>
    <x v="0"/>
    <x v="4"/>
  </r>
  <r>
    <n v="100257002"/>
    <x v="0"/>
    <s v="Bolivar"/>
    <x v="2"/>
    <x v="4"/>
    <x v="4"/>
    <x v="7"/>
    <x v="0"/>
    <x v="4"/>
  </r>
  <r>
    <n v="100257072"/>
    <x v="7"/>
    <s v="Aramburú"/>
    <x v="2"/>
    <x v="4"/>
    <x v="140"/>
    <x v="2"/>
    <x v="3"/>
    <x v="4"/>
  </r>
  <r>
    <n v="200010390"/>
    <x v="0"/>
    <s v="Encalada"/>
    <x v="2"/>
    <x v="4"/>
    <x v="141"/>
    <x v="6"/>
    <x v="4"/>
    <x v="4"/>
  </r>
  <r>
    <n v="1164238169"/>
    <x v="7"/>
    <s v="Paso 28"/>
    <x v="1"/>
    <x v="3"/>
    <x v="4"/>
    <x v="3"/>
    <x v="3"/>
    <x v="4"/>
  </r>
  <r>
    <s v="100256226 // 100256224"/>
    <x v="7"/>
    <s v="Camacho"/>
    <x v="2"/>
    <x v="5"/>
    <x v="4"/>
    <x v="3"/>
    <x v="1"/>
    <x v="4"/>
  </r>
  <r>
    <n v="1164349263"/>
    <x v="4"/>
    <s v="Precursores"/>
    <x v="1"/>
    <x v="3"/>
    <x v="126"/>
    <x v="4"/>
    <x v="2"/>
    <x v="4"/>
  </r>
  <r>
    <n v="1164407288"/>
    <x v="4"/>
    <s v="Santa Cata"/>
    <x v="1"/>
    <x v="3"/>
    <x v="89"/>
    <x v="5"/>
    <x v="2"/>
    <x v="4"/>
  </r>
  <r>
    <n v="1164404611"/>
    <x v="1"/>
    <s v="Bolivar"/>
    <x v="1"/>
    <x v="3"/>
    <x v="36"/>
    <x v="11"/>
    <x v="1"/>
    <x v="4"/>
  </r>
  <r>
    <n v="2182297295"/>
    <x v="4"/>
    <s v="La Molina"/>
    <x v="1"/>
    <x v="1"/>
    <x v="18"/>
    <x v="10"/>
    <x v="2"/>
    <x v="4"/>
  </r>
  <r>
    <n v="2400028076"/>
    <x v="0"/>
    <s v="Encalada"/>
    <x v="0"/>
    <x v="4"/>
    <x v="4"/>
    <x v="7"/>
    <x v="0"/>
    <x v="4"/>
  </r>
  <r>
    <n v="2182242510"/>
    <x v="1"/>
    <s v="Dos de Mayo"/>
    <x v="1"/>
    <x v="1"/>
    <x v="51"/>
    <x v="2"/>
    <x v="1"/>
    <x v="4"/>
  </r>
  <r>
    <n v="100256874"/>
    <x v="7"/>
    <s v="Dos de Mayo"/>
    <x v="2"/>
    <x v="5"/>
    <x v="4"/>
    <x v="3"/>
    <x v="3"/>
    <x v="4"/>
  </r>
  <r>
    <n v="2400048610"/>
    <x v="7"/>
    <s v="San Miguel"/>
    <x v="0"/>
    <x v="0"/>
    <x v="27"/>
    <x v="1"/>
    <x v="3"/>
    <x v="4"/>
  </r>
  <r>
    <n v="2400048666"/>
    <x v="7"/>
    <s v="San Miguel"/>
    <x v="0"/>
    <x v="0"/>
    <x v="4"/>
    <x v="3"/>
    <x v="3"/>
    <x v="4"/>
  </r>
  <r>
    <n v="200010414"/>
    <x v="2"/>
    <s v="Dos de Mayo"/>
    <x v="2"/>
    <x v="4"/>
    <x v="69"/>
    <x v="24"/>
    <x v="0"/>
    <x v="4"/>
  </r>
  <r>
    <n v="100257501"/>
    <x v="2"/>
    <s v="Paso 28"/>
    <x v="2"/>
    <x v="4"/>
    <x v="7"/>
    <x v="4"/>
    <x v="0"/>
    <x v="4"/>
  </r>
  <r>
    <n v="1165307936"/>
    <x v="4"/>
    <s v="San Miguel"/>
    <x v="1"/>
    <x v="3"/>
    <x v="105"/>
    <x v="28"/>
    <x v="2"/>
    <x v="4"/>
  </r>
  <r>
    <n v="2182343833"/>
    <x v="4"/>
    <s v="Megaplaza"/>
    <x v="1"/>
    <x v="1"/>
    <x v="18"/>
    <x v="10"/>
    <x v="2"/>
    <x v="4"/>
  </r>
  <r>
    <n v="2182364608"/>
    <x v="7"/>
    <s v="San Miguel"/>
    <x v="1"/>
    <x v="1"/>
    <x v="4"/>
    <x v="3"/>
    <x v="3"/>
    <x v="4"/>
  </r>
  <r>
    <n v="100257520"/>
    <x v="0"/>
    <s v="Aramburú"/>
    <x v="2"/>
    <x v="4"/>
    <x v="4"/>
    <x v="7"/>
    <x v="0"/>
    <x v="4"/>
  </r>
  <r>
    <n v="2400028279"/>
    <x v="3"/>
    <s v="La Molina"/>
    <x v="0"/>
    <x v="4"/>
    <x v="4"/>
    <x v="3"/>
    <x v="0"/>
    <x v="4"/>
  </r>
  <r>
    <n v="2400020435"/>
    <x v="0"/>
    <s v="Camacho"/>
    <x v="0"/>
    <x v="0"/>
    <x v="60"/>
    <x v="4"/>
    <x v="0"/>
    <x v="4"/>
  </r>
  <r>
    <n v="2182401197"/>
    <x v="0"/>
    <s v="Dos de Mayo"/>
    <x v="1"/>
    <x v="1"/>
    <x v="89"/>
    <x v="5"/>
    <x v="0"/>
    <x v="4"/>
  </r>
  <r>
    <n v="1166145528"/>
    <x v="2"/>
    <s v="Paso 28"/>
    <x v="1"/>
    <x v="3"/>
    <x v="45"/>
    <x v="11"/>
    <x v="0"/>
    <x v="4"/>
  </r>
  <r>
    <n v="2182421065"/>
    <x v="0"/>
    <s v="Encalada"/>
    <x v="1"/>
    <x v="1"/>
    <x v="90"/>
    <x v="29"/>
    <x v="0"/>
    <x v="4"/>
  </r>
  <r>
    <s v="sd"/>
    <x v="3"/>
    <s v="Aramburú"/>
    <x v="0"/>
    <x v="6"/>
    <x v="4"/>
    <x v="3"/>
    <x v="0"/>
    <x v="4"/>
  </r>
  <r>
    <n v="2400033091"/>
    <x v="3"/>
    <s v="Encalada"/>
    <x v="0"/>
    <x v="0"/>
    <x v="4"/>
    <x v="3"/>
    <x v="0"/>
    <x v="4"/>
  </r>
  <r>
    <n v="100257579"/>
    <x v="2"/>
    <s v="Bolivar"/>
    <x v="2"/>
    <x v="4"/>
    <x v="2"/>
    <x v="2"/>
    <x v="0"/>
    <x v="4"/>
  </r>
  <r>
    <n v="100257971"/>
    <x v="0"/>
    <s v="La Molina"/>
    <x v="2"/>
    <x v="4"/>
    <x v="4"/>
    <x v="7"/>
    <x v="4"/>
    <x v="4"/>
  </r>
  <r>
    <n v="100257973"/>
    <x v="0"/>
    <s v="Encalada"/>
    <x v="2"/>
    <x v="4"/>
    <x v="4"/>
    <x v="7"/>
    <x v="0"/>
    <x v="4"/>
  </r>
  <r>
    <n v="2400033124"/>
    <x v="2"/>
    <s v="Encalada"/>
    <x v="0"/>
    <x v="0"/>
    <x v="61"/>
    <x v="2"/>
    <x v="0"/>
    <x v="4"/>
  </r>
  <r>
    <n v="2400022730"/>
    <x v="0"/>
    <s v="Aeropuerto"/>
    <x v="0"/>
    <x v="0"/>
    <x v="142"/>
    <x v="9"/>
    <x v="0"/>
    <x v="4"/>
  </r>
  <r>
    <n v="2400024876"/>
    <x v="3"/>
    <s v="Aramburú"/>
    <x v="0"/>
    <x v="0"/>
    <x v="4"/>
    <x v="3"/>
    <x v="0"/>
    <x v="4"/>
  </r>
  <r>
    <n v="100258095"/>
    <x v="0"/>
    <s v="Dos de Mayo"/>
    <x v="2"/>
    <x v="4"/>
    <x v="4"/>
    <x v="7"/>
    <x v="0"/>
    <x v="4"/>
  </r>
  <r>
    <n v="100258197"/>
    <x v="0"/>
    <s v="Paso 28"/>
    <x v="2"/>
    <x v="4"/>
    <x v="4"/>
    <x v="7"/>
    <x v="0"/>
    <x v="4"/>
  </r>
  <r>
    <n v="100257912"/>
    <x v="6"/>
    <s v="Aramburú"/>
    <x v="2"/>
    <x v="4"/>
    <x v="23"/>
    <x v="2"/>
    <x v="5"/>
    <x v="4"/>
  </r>
  <r>
    <n v="100258485"/>
    <x v="2"/>
    <s v="Chorrillos"/>
    <x v="2"/>
    <x v="4"/>
    <x v="143"/>
    <x v="2"/>
    <x v="0"/>
    <x v="4"/>
  </r>
  <r>
    <n v="100258719"/>
    <x v="5"/>
    <s v="Bolivar"/>
    <x v="2"/>
    <x v="5"/>
    <x v="4"/>
    <x v="3"/>
    <x v="3"/>
    <x v="4"/>
  </r>
  <r>
    <s v="sd"/>
    <x v="3"/>
    <s v="sin dato"/>
    <x v="3"/>
    <x v="6"/>
    <x v="4"/>
    <x v="3"/>
    <x v="1"/>
    <x v="4"/>
  </r>
  <r>
    <n v="100258749"/>
    <x v="3"/>
    <s v="Dos de Mayo"/>
    <x v="2"/>
    <x v="4"/>
    <x v="4"/>
    <x v="3"/>
    <x v="0"/>
    <x v="4"/>
  </r>
  <r>
    <n v="100258826"/>
    <x v="0"/>
    <s v="La Marina"/>
    <x v="2"/>
    <x v="4"/>
    <x v="144"/>
    <x v="31"/>
    <x v="4"/>
    <x v="4"/>
  </r>
  <r>
    <n v="4"/>
    <x v="4"/>
    <s v="Bolivar"/>
    <x v="1"/>
    <x v="7"/>
    <x v="37"/>
    <x v="15"/>
    <x v="2"/>
    <x v="4"/>
  </r>
  <r>
    <n v="2400025530"/>
    <x v="3"/>
    <s v="Aramburú"/>
    <x v="0"/>
    <x v="2"/>
    <x v="4"/>
    <x v="3"/>
    <x v="0"/>
    <x v="4"/>
  </r>
  <r>
    <n v="2182562385"/>
    <x v="4"/>
    <s v="Paso 28"/>
    <x v="1"/>
    <x v="1"/>
    <x v="7"/>
    <x v="4"/>
    <x v="1"/>
    <x v="4"/>
  </r>
  <r>
    <s v="SD"/>
    <x v="3"/>
    <s v="San Miguel"/>
    <x v="0"/>
    <x v="6"/>
    <x v="4"/>
    <x v="3"/>
    <x v="0"/>
    <x v="4"/>
  </r>
  <r>
    <n v="100258940"/>
    <x v="5"/>
    <s v="Chorrillos"/>
    <x v="2"/>
    <x v="4"/>
    <x v="4"/>
    <x v="3"/>
    <x v="3"/>
    <x v="4"/>
  </r>
  <r>
    <n v="100258395"/>
    <x v="0"/>
    <s v="Dos de Mayo"/>
    <x v="2"/>
    <x v="4"/>
    <x v="4"/>
    <x v="7"/>
    <x v="0"/>
    <x v="4"/>
  </r>
  <r>
    <n v="100257701"/>
    <x v="7"/>
    <s v="Aramburú"/>
    <x v="2"/>
    <x v="4"/>
    <x v="4"/>
    <x v="3"/>
    <x v="1"/>
    <x v="4"/>
  </r>
  <r>
    <n v="100258052"/>
    <x v="0"/>
    <s v="La Molina"/>
    <x v="2"/>
    <x v="4"/>
    <x v="4"/>
    <x v="7"/>
    <x v="0"/>
    <x v="4"/>
  </r>
  <r>
    <n v="200010512"/>
    <x v="2"/>
    <s v="La Molina"/>
    <x v="2"/>
    <x v="4"/>
    <x v="51"/>
    <x v="2"/>
    <x v="5"/>
    <x v="4"/>
  </r>
  <r>
    <s v="100259230 / 100259221"/>
    <x v="7"/>
    <s v="Chorrillos"/>
    <x v="2"/>
    <x v="4"/>
    <x v="4"/>
    <x v="3"/>
    <x v="4"/>
    <x v="4"/>
  </r>
  <r>
    <n v="100259171"/>
    <x v="5"/>
    <s v="Encalada"/>
    <x v="2"/>
    <x v="5"/>
    <x v="4"/>
    <x v="3"/>
    <x v="3"/>
    <x v="4"/>
  </r>
  <r>
    <n v="100258199"/>
    <x v="2"/>
    <s v="Aeropuerto"/>
    <x v="2"/>
    <x v="5"/>
    <x v="145"/>
    <x v="38"/>
    <x v="0"/>
    <x v="4"/>
  </r>
  <r>
    <n v="100259116"/>
    <x v="0"/>
    <s v="Santa Cata"/>
    <x v="2"/>
    <x v="4"/>
    <x v="4"/>
    <x v="7"/>
    <x v="0"/>
    <x v="4"/>
  </r>
  <r>
    <n v="2182599240"/>
    <x v="4"/>
    <s v="La Molina"/>
    <x v="1"/>
    <x v="1"/>
    <x v="22"/>
    <x v="12"/>
    <x v="2"/>
    <x v="4"/>
  </r>
  <r>
    <n v="2400024409"/>
    <x v="7"/>
    <s v="Paso 28"/>
    <x v="0"/>
    <x v="0"/>
    <x v="4"/>
    <x v="3"/>
    <x v="3"/>
    <x v="4"/>
  </r>
  <r>
    <n v="100259228"/>
    <x v="0"/>
    <s v="La Mar"/>
    <x v="2"/>
    <x v="4"/>
    <x v="105"/>
    <x v="28"/>
    <x v="0"/>
    <x v="4"/>
  </r>
  <r>
    <n v="100259043"/>
    <x v="5"/>
    <s v="Chorrillos"/>
    <x v="2"/>
    <x v="4"/>
    <x v="4"/>
    <x v="3"/>
    <x v="3"/>
    <x v="4"/>
  </r>
  <r>
    <n v="100257302"/>
    <x v="2"/>
    <s v="La Mar"/>
    <x v="2"/>
    <x v="4"/>
    <x v="13"/>
    <x v="1"/>
    <x v="0"/>
    <x v="4"/>
  </r>
  <r>
    <n v="100259415"/>
    <x v="5"/>
    <s v="La Marina"/>
    <x v="2"/>
    <x v="4"/>
    <x v="4"/>
    <x v="3"/>
    <x v="3"/>
    <x v="4"/>
  </r>
  <r>
    <n v="1168384388"/>
    <x v="0"/>
    <s v="Camacho"/>
    <x v="1"/>
    <x v="3"/>
    <x v="105"/>
    <x v="28"/>
    <x v="0"/>
    <x v="4"/>
  </r>
  <r>
    <n v="100259277"/>
    <x v="2"/>
    <s v="La Mar"/>
    <x v="2"/>
    <x v="4"/>
    <x v="121"/>
    <x v="4"/>
    <x v="0"/>
    <x v="4"/>
  </r>
  <r>
    <n v="2400025808"/>
    <x v="7"/>
    <s v="Aramburú"/>
    <x v="2"/>
    <x v="0"/>
    <x v="4"/>
    <x v="3"/>
    <x v="3"/>
    <x v="4"/>
  </r>
  <r>
    <n v="100259417"/>
    <x v="0"/>
    <s v="Precursores"/>
    <x v="2"/>
    <x v="4"/>
    <x v="142"/>
    <x v="9"/>
    <x v="0"/>
    <x v="4"/>
  </r>
  <r>
    <n v="100259220"/>
    <x v="3"/>
    <s v="Camacho"/>
    <x v="2"/>
    <x v="4"/>
    <x v="38"/>
    <x v="2"/>
    <x v="0"/>
    <x v="4"/>
  </r>
  <r>
    <s v="100259739 //100259745"/>
    <x v="0"/>
    <s v="Santa Cata"/>
    <x v="2"/>
    <x v="4"/>
    <x v="4"/>
    <x v="7"/>
    <x v="0"/>
    <x v="4"/>
  </r>
  <r>
    <n v="100259762"/>
    <x v="2"/>
    <s v="Paso 28"/>
    <x v="2"/>
    <x v="4"/>
    <x v="142"/>
    <x v="9"/>
    <x v="0"/>
    <x v="4"/>
  </r>
  <r>
    <s v="sd"/>
    <x v="7"/>
    <s v="San Miguel"/>
    <x v="0"/>
    <x v="0"/>
    <x v="4"/>
    <x v="3"/>
    <x v="3"/>
    <x v="4"/>
  </r>
  <r>
    <n v="100257660"/>
    <x v="0"/>
    <s v="La Molina"/>
    <x v="2"/>
    <x v="5"/>
    <x v="4"/>
    <x v="7"/>
    <x v="0"/>
    <x v="4"/>
  </r>
  <r>
    <n v="200010562"/>
    <x v="2"/>
    <s v="Santa Cata"/>
    <x v="2"/>
    <x v="4"/>
    <x v="146"/>
    <x v="1"/>
    <x v="0"/>
    <x v="4"/>
  </r>
  <r>
    <n v="100257660"/>
    <x v="0"/>
    <s v="La Molina"/>
    <x v="2"/>
    <x v="5"/>
    <x v="4"/>
    <x v="7"/>
    <x v="0"/>
    <x v="4"/>
  </r>
  <r>
    <n v="2182708293"/>
    <x v="7"/>
    <s v="Megaplaza"/>
    <x v="1"/>
    <x v="1"/>
    <x v="4"/>
    <x v="3"/>
    <x v="3"/>
    <x v="4"/>
  </r>
  <r>
    <n v="100260410"/>
    <x v="6"/>
    <s v="La Molina"/>
    <x v="2"/>
    <x v="9"/>
    <x v="18"/>
    <x v="10"/>
    <x v="1"/>
    <x v="4"/>
  </r>
  <r>
    <n v="100260387"/>
    <x v="5"/>
    <s v="Bolivar"/>
    <x v="2"/>
    <x v="4"/>
    <x v="4"/>
    <x v="3"/>
    <x v="3"/>
    <x v="4"/>
  </r>
  <r>
    <s v="sd"/>
    <x v="2"/>
    <s v="Megaplaza"/>
    <x v="0"/>
    <x v="0"/>
    <x v="18"/>
    <x v="10"/>
    <x v="0"/>
    <x v="4"/>
  </r>
  <r>
    <n v="100260363"/>
    <x v="6"/>
    <s v="Precursores"/>
    <x v="2"/>
    <x v="9"/>
    <x v="18"/>
    <x v="10"/>
    <x v="1"/>
    <x v="4"/>
  </r>
  <r>
    <n v="200010547"/>
    <x v="6"/>
    <s v="Paso 28"/>
    <x v="2"/>
    <x v="9"/>
    <x v="18"/>
    <x v="10"/>
    <x v="1"/>
    <x v="4"/>
  </r>
  <r>
    <n v="100259968"/>
    <x v="6"/>
    <s v="Paso 28"/>
    <x v="2"/>
    <x v="9"/>
    <x v="18"/>
    <x v="10"/>
    <x v="1"/>
    <x v="4"/>
  </r>
  <r>
    <n v="100258250"/>
    <x v="3"/>
    <s v="Paso 28"/>
    <x v="2"/>
    <x v="4"/>
    <x v="4"/>
    <x v="3"/>
    <x v="1"/>
    <x v="4"/>
  </r>
  <r>
    <n v="100258699"/>
    <x v="7"/>
    <s v="La Marina"/>
    <x v="2"/>
    <x v="4"/>
    <x v="4"/>
    <x v="3"/>
    <x v="1"/>
    <x v="4"/>
  </r>
  <r>
    <n v="100259882"/>
    <x v="0"/>
    <s v="Aramburú"/>
    <x v="2"/>
    <x v="4"/>
    <x v="147"/>
    <x v="9"/>
    <x v="0"/>
    <x v="4"/>
  </r>
  <r>
    <n v="100258328"/>
    <x v="0"/>
    <s v="Aramburú"/>
    <x v="2"/>
    <x v="4"/>
    <x v="142"/>
    <x v="9"/>
    <x v="0"/>
    <x v="4"/>
  </r>
  <r>
    <n v="100260398"/>
    <x v="6"/>
    <s v="La Marina"/>
    <x v="2"/>
    <x v="9"/>
    <x v="147"/>
    <x v="9"/>
    <x v="1"/>
    <x v="4"/>
  </r>
  <r>
    <n v="100260369"/>
    <x v="6"/>
    <s v="La Marina"/>
    <x v="2"/>
    <x v="9"/>
    <x v="18"/>
    <x v="10"/>
    <x v="1"/>
    <x v="4"/>
  </r>
  <r>
    <n v="100258360"/>
    <x v="6"/>
    <s v="San Miguel"/>
    <x v="2"/>
    <x v="4"/>
    <x v="147"/>
    <x v="9"/>
    <x v="5"/>
    <x v="4"/>
  </r>
  <r>
    <n v="100260341"/>
    <x v="6"/>
    <s v="Paso 28"/>
    <x v="2"/>
    <x v="9"/>
    <x v="18"/>
    <x v="10"/>
    <x v="1"/>
    <x v="4"/>
  </r>
  <r>
    <s v="SD"/>
    <x v="3"/>
    <s v="Dos de Mayo"/>
    <x v="0"/>
    <x v="0"/>
    <x v="4"/>
    <x v="3"/>
    <x v="0"/>
    <x v="4"/>
  </r>
  <r>
    <n v="1169995895"/>
    <x v="4"/>
    <s v="Paso 28"/>
    <x v="1"/>
    <x v="3"/>
    <x v="146"/>
    <x v="1"/>
    <x v="2"/>
    <x v="4"/>
  </r>
  <r>
    <n v="100260185"/>
    <x v="6"/>
    <s v="Paso 28"/>
    <x v="2"/>
    <x v="9"/>
    <x v="18"/>
    <x v="10"/>
    <x v="1"/>
    <x v="4"/>
  </r>
  <r>
    <n v="100260317"/>
    <x v="6"/>
    <s v="Paso 28"/>
    <x v="2"/>
    <x v="9"/>
    <x v="18"/>
    <x v="10"/>
    <x v="1"/>
    <x v="4"/>
  </r>
  <r>
    <n v="100255471"/>
    <x v="3"/>
    <s v="La Molina"/>
    <x v="2"/>
    <x v="9"/>
    <x v="4"/>
    <x v="3"/>
    <x v="0"/>
    <x v="4"/>
  </r>
  <r>
    <n v="100259846"/>
    <x v="6"/>
    <s v="San Miguel"/>
    <x v="2"/>
    <x v="4"/>
    <x v="123"/>
    <x v="2"/>
    <x v="5"/>
    <x v="4"/>
  </r>
  <r>
    <s v="sd"/>
    <x v="3"/>
    <s v="La Molina"/>
    <x v="0"/>
    <x v="0"/>
    <x v="4"/>
    <x v="3"/>
    <x v="0"/>
    <x v="4"/>
  </r>
  <r>
    <n v="100259486"/>
    <x v="2"/>
    <s v="Paso 28"/>
    <x v="2"/>
    <x v="4"/>
    <x v="147"/>
    <x v="9"/>
    <x v="0"/>
    <x v="4"/>
  </r>
  <r>
    <n v="100257517"/>
    <x v="0"/>
    <s v="La Marina"/>
    <x v="2"/>
    <x v="4"/>
    <x v="4"/>
    <x v="7"/>
    <x v="0"/>
    <x v="4"/>
  </r>
  <r>
    <n v="100260013"/>
    <x v="5"/>
    <s v="Precursores"/>
    <x v="2"/>
    <x v="4"/>
    <x v="4"/>
    <x v="3"/>
    <x v="3"/>
    <x v="4"/>
  </r>
  <r>
    <n v="2400034947"/>
    <x v="0"/>
    <s v="Encalada"/>
    <x v="0"/>
    <x v="0"/>
    <x v="41"/>
    <x v="19"/>
    <x v="0"/>
    <x v="4"/>
  </r>
  <r>
    <n v="100257989"/>
    <x v="2"/>
    <s v="San Miguel"/>
    <x v="2"/>
    <x v="4"/>
    <x v="18"/>
    <x v="10"/>
    <x v="5"/>
    <x v="4"/>
  </r>
  <r>
    <n v="100258678"/>
    <x v="6"/>
    <s v="Aramburú"/>
    <x v="2"/>
    <x v="4"/>
    <x v="9"/>
    <x v="8"/>
    <x v="5"/>
    <x v="4"/>
  </r>
  <r>
    <s v="SD"/>
    <x v="3"/>
    <s v="San Miguel"/>
    <x v="0"/>
    <x v="0"/>
    <x v="4"/>
    <x v="3"/>
    <x v="1"/>
    <x v="4"/>
  </r>
  <r>
    <n v="100260518"/>
    <x v="7"/>
    <s v="San Miguel"/>
    <x v="2"/>
    <x v="4"/>
    <x v="4"/>
    <x v="3"/>
    <x v="3"/>
    <x v="4"/>
  </r>
  <r>
    <n v="1170131539"/>
    <x v="0"/>
    <s v="La Molina"/>
    <x v="1"/>
    <x v="3"/>
    <x v="147"/>
    <x v="9"/>
    <x v="0"/>
    <x v="4"/>
  </r>
  <r>
    <n v="100258888"/>
    <x v="6"/>
    <s v="La Mar"/>
    <x v="2"/>
    <x v="4"/>
    <x v="37"/>
    <x v="15"/>
    <x v="5"/>
    <x v="4"/>
  </r>
  <r>
    <n v="2182768632"/>
    <x v="0"/>
    <s v="San Miguel"/>
    <x v="1"/>
    <x v="1"/>
    <x v="33"/>
    <x v="13"/>
    <x v="0"/>
    <x v="4"/>
  </r>
  <r>
    <n v="100260272"/>
    <x v="6"/>
    <s v="Precursores"/>
    <x v="2"/>
    <x v="9"/>
    <x v="18"/>
    <x v="10"/>
    <x v="1"/>
    <x v="4"/>
  </r>
  <r>
    <n v="100260719"/>
    <x v="6"/>
    <s v="Paso 28"/>
    <x v="2"/>
    <x v="9"/>
    <x v="18"/>
    <x v="10"/>
    <x v="1"/>
    <x v="4"/>
  </r>
  <r>
    <n v="100260616"/>
    <x v="2"/>
    <s v="Paso 28"/>
    <x v="2"/>
    <x v="4"/>
    <x v="18"/>
    <x v="10"/>
    <x v="1"/>
    <x v="4"/>
  </r>
  <r>
    <n v="100260654"/>
    <x v="0"/>
    <s v="Paso 28"/>
    <x v="2"/>
    <x v="4"/>
    <x v="4"/>
    <x v="14"/>
    <x v="0"/>
    <x v="4"/>
  </r>
  <r>
    <n v="2400026509"/>
    <x v="0"/>
    <s v="Paso 28"/>
    <x v="0"/>
    <x v="9"/>
    <x v="4"/>
    <x v="7"/>
    <x v="0"/>
    <x v="4"/>
  </r>
  <r>
    <n v="100260031"/>
    <x v="6"/>
    <s v="Precursores"/>
    <x v="2"/>
    <x v="9"/>
    <x v="18"/>
    <x v="10"/>
    <x v="1"/>
    <x v="4"/>
  </r>
  <r>
    <n v="100260243"/>
    <x v="6"/>
    <s v="Precursores"/>
    <x v="2"/>
    <x v="9"/>
    <x v="18"/>
    <x v="10"/>
    <x v="1"/>
    <x v="4"/>
  </r>
  <r>
    <n v="2182795266"/>
    <x v="3"/>
    <s v="La Molina"/>
    <x v="1"/>
    <x v="1"/>
    <x v="4"/>
    <x v="3"/>
    <x v="0"/>
    <x v="4"/>
  </r>
  <r>
    <n v="2182800624"/>
    <x v="3"/>
    <s v="Camacho"/>
    <x v="1"/>
    <x v="1"/>
    <x v="4"/>
    <x v="3"/>
    <x v="0"/>
    <x v="4"/>
  </r>
  <r>
    <n v="2182771672"/>
    <x v="1"/>
    <s v="Bolivar"/>
    <x v="1"/>
    <x v="1"/>
    <x v="148"/>
    <x v="29"/>
    <x v="0"/>
    <x v="4"/>
  </r>
  <r>
    <n v="2182783268"/>
    <x v="4"/>
    <s v="Precursores"/>
    <x v="1"/>
    <x v="1"/>
    <x v="147"/>
    <x v="9"/>
    <x v="2"/>
    <x v="4"/>
  </r>
  <r>
    <n v="2182793557"/>
    <x v="4"/>
    <s v="Chorrillos"/>
    <x v="1"/>
    <x v="1"/>
    <x v="18"/>
    <x v="10"/>
    <x v="2"/>
    <x v="4"/>
  </r>
  <r>
    <s v="sd"/>
    <x v="1"/>
    <s v="Paso 28"/>
    <x v="0"/>
    <x v="0"/>
    <x v="128"/>
    <x v="33"/>
    <x v="0"/>
    <x v="4"/>
  </r>
  <r>
    <n v="2182807748"/>
    <x v="3"/>
    <s v="Encalada"/>
    <x v="1"/>
    <x v="1"/>
    <x v="4"/>
    <x v="3"/>
    <x v="0"/>
    <x v="4"/>
  </r>
  <r>
    <n v="2182809082"/>
    <x v="0"/>
    <s v="La Molina"/>
    <x v="1"/>
    <x v="1"/>
    <x v="105"/>
    <x v="28"/>
    <x v="4"/>
    <x v="4"/>
  </r>
  <r>
    <n v="24000035179"/>
    <x v="2"/>
    <s v="Encalada"/>
    <x v="0"/>
    <x v="0"/>
    <x v="18"/>
    <x v="10"/>
    <x v="0"/>
    <x v="4"/>
  </r>
  <r>
    <n v="2400052068"/>
    <x v="2"/>
    <s v="San Miguel"/>
    <x v="0"/>
    <x v="0"/>
    <x v="23"/>
    <x v="2"/>
    <x v="0"/>
    <x v="4"/>
  </r>
  <r>
    <n v="2182824064"/>
    <x v="7"/>
    <s v="La Marina"/>
    <x v="1"/>
    <x v="1"/>
    <x v="4"/>
    <x v="3"/>
    <x v="3"/>
    <x v="4"/>
  </r>
  <r>
    <n v="100260868"/>
    <x v="6"/>
    <s v="Chorrillos"/>
    <x v="2"/>
    <x v="4"/>
    <x v="34"/>
    <x v="1"/>
    <x v="5"/>
    <x v="4"/>
  </r>
  <r>
    <n v="100260939"/>
    <x v="6"/>
    <s v="Encalada"/>
    <x v="2"/>
    <x v="4"/>
    <x v="149"/>
    <x v="27"/>
    <x v="5"/>
    <x v="4"/>
  </r>
  <r>
    <n v="2182835980"/>
    <x v="7"/>
    <s v="San Miguel"/>
    <x v="1"/>
    <x v="1"/>
    <x v="4"/>
    <x v="3"/>
    <x v="3"/>
    <x v="4"/>
  </r>
  <r>
    <n v="2182822119"/>
    <x v="3"/>
    <s v="La Mar"/>
    <x v="1"/>
    <x v="1"/>
    <x v="61"/>
    <x v="2"/>
    <x v="0"/>
    <x v="4"/>
  </r>
  <r>
    <n v="100258096"/>
    <x v="1"/>
    <s v="Precursores"/>
    <x v="2"/>
    <x v="4"/>
    <x v="16"/>
    <x v="1"/>
    <x v="1"/>
    <x v="4"/>
  </r>
  <r>
    <s v="2400052362  / 2400052372"/>
    <x v="7"/>
    <s v="San Miguel"/>
    <x v="0"/>
    <x v="0"/>
    <x v="150"/>
    <x v="11"/>
    <x v="3"/>
    <x v="4"/>
  </r>
  <r>
    <s v="SD"/>
    <x v="7"/>
    <s v="sin dato"/>
    <x v="1"/>
    <x v="1"/>
    <x v="4"/>
    <x v="3"/>
    <x v="3"/>
    <x v="4"/>
  </r>
  <r>
    <n v="100261040"/>
    <x v="0"/>
    <s v="La Marina"/>
    <x v="2"/>
    <x v="4"/>
    <x v="104"/>
    <x v="24"/>
    <x v="0"/>
    <x v="4"/>
  </r>
  <r>
    <n v="200010643"/>
    <x v="2"/>
    <s v="La Mar"/>
    <x v="2"/>
    <x v="4"/>
    <x v="109"/>
    <x v="28"/>
    <x v="0"/>
    <x v="4"/>
  </r>
  <r>
    <n v="2182876922"/>
    <x v="0"/>
    <s v="Chorrillos"/>
    <x v="1"/>
    <x v="1"/>
    <x v="105"/>
    <x v="28"/>
    <x v="4"/>
    <x v="4"/>
  </r>
  <r>
    <s v="SD"/>
    <x v="7"/>
    <s v="sin dato"/>
    <x v="1"/>
    <x v="1"/>
    <x v="4"/>
    <x v="3"/>
    <x v="2"/>
    <x v="4"/>
  </r>
  <r>
    <s v="SD"/>
    <x v="3"/>
    <s v="La Mar"/>
    <x v="0"/>
    <x v="2"/>
    <x v="4"/>
    <x v="3"/>
    <x v="0"/>
    <x v="4"/>
  </r>
  <r>
    <n v="100258377"/>
    <x v="1"/>
    <s v="Aramburú"/>
    <x v="2"/>
    <x v="4"/>
    <x v="22"/>
    <x v="12"/>
    <x v="0"/>
    <x v="4"/>
  </r>
  <r>
    <n v="1171111219"/>
    <x v="7"/>
    <s v="Megaplaza"/>
    <x v="1"/>
    <x v="3"/>
    <x v="4"/>
    <x v="3"/>
    <x v="3"/>
    <x v="4"/>
  </r>
  <r>
    <s v="sd"/>
    <x v="7"/>
    <s v="sin dato"/>
    <x v="3"/>
    <x v="6"/>
    <x v="4"/>
    <x v="3"/>
    <x v="3"/>
    <x v="4"/>
  </r>
  <r>
    <n v="1171108079"/>
    <x v="1"/>
    <s v="Bolivar"/>
    <x v="1"/>
    <x v="3"/>
    <x v="6"/>
    <x v="5"/>
    <x v="0"/>
    <x v="4"/>
  </r>
  <r>
    <n v="2400030615"/>
    <x v="2"/>
    <s v="Dos de Mayo"/>
    <x v="0"/>
    <x v="0"/>
    <x v="47"/>
    <x v="4"/>
    <x v="0"/>
    <x v="4"/>
  </r>
  <r>
    <s v="SD"/>
    <x v="3"/>
    <s v="San Miguel"/>
    <x v="3"/>
    <x v="2"/>
    <x v="4"/>
    <x v="3"/>
    <x v="0"/>
    <x v="4"/>
  </r>
  <r>
    <n v="100261203"/>
    <x v="0"/>
    <s v="Santa Cata"/>
    <x v="2"/>
    <x v="4"/>
    <x v="4"/>
    <x v="7"/>
    <x v="0"/>
    <x v="4"/>
  </r>
  <r>
    <n v="1170830358"/>
    <x v="7"/>
    <s v="Paso 28"/>
    <x v="1"/>
    <x v="3"/>
    <x v="4"/>
    <x v="3"/>
    <x v="3"/>
    <x v="4"/>
  </r>
  <r>
    <n v="2400027694"/>
    <x v="3"/>
    <s v="Paso 28"/>
    <x v="0"/>
    <x v="0"/>
    <x v="4"/>
    <x v="3"/>
    <x v="0"/>
    <x v="4"/>
  </r>
  <r>
    <n v="100261109"/>
    <x v="6"/>
    <s v="Dos de Mayo"/>
    <x v="2"/>
    <x v="4"/>
    <x v="18"/>
    <x v="10"/>
    <x v="5"/>
    <x v="4"/>
  </r>
  <r>
    <s v="sd"/>
    <x v="7"/>
    <s v="Encalada"/>
    <x v="0"/>
    <x v="0"/>
    <x v="12"/>
    <x v="4"/>
    <x v="3"/>
    <x v="4"/>
  </r>
  <r>
    <n v="100261346"/>
    <x v="6"/>
    <s v="La Mar"/>
    <x v="2"/>
    <x v="4"/>
    <x v="27"/>
    <x v="1"/>
    <x v="5"/>
    <x v="4"/>
  </r>
  <r>
    <n v="100261410"/>
    <x v="2"/>
    <s v="Dos de Mayo"/>
    <x v="2"/>
    <x v="4"/>
    <x v="53"/>
    <x v="2"/>
    <x v="0"/>
    <x v="4"/>
  </r>
  <r>
    <n v="100259951"/>
    <x v="1"/>
    <s v="Megaplaza"/>
    <x v="2"/>
    <x v="5"/>
    <x v="55"/>
    <x v="9"/>
    <x v="3"/>
    <x v="4"/>
  </r>
  <r>
    <s v="SD"/>
    <x v="3"/>
    <s v="San Miguel"/>
    <x v="0"/>
    <x v="2"/>
    <x v="4"/>
    <x v="3"/>
    <x v="0"/>
    <x v="4"/>
  </r>
  <r>
    <n v="100261606"/>
    <x v="0"/>
    <s v="La Marina"/>
    <x v="2"/>
    <x v="4"/>
    <x v="4"/>
    <x v="7"/>
    <x v="4"/>
    <x v="4"/>
  </r>
  <r>
    <n v="1173046831"/>
    <x v="0"/>
    <s v="Megaplaza"/>
    <x v="1"/>
    <x v="3"/>
    <x v="68"/>
    <x v="11"/>
    <x v="0"/>
    <x v="4"/>
  </r>
  <r>
    <n v="2400027144"/>
    <x v="3"/>
    <s v="Aramburú"/>
    <x v="0"/>
    <x v="0"/>
    <x v="24"/>
    <x v="13"/>
    <x v="0"/>
    <x v="4"/>
  </r>
  <r>
    <n v="2183015996"/>
    <x v="4"/>
    <s v="Paso 28"/>
    <x v="1"/>
    <x v="1"/>
    <x v="129"/>
    <x v="5"/>
    <x v="2"/>
    <x v="4"/>
  </r>
  <r>
    <n v="1173300879"/>
    <x v="4"/>
    <s v="Paso 28"/>
    <x v="1"/>
    <x v="3"/>
    <x v="15"/>
    <x v="4"/>
    <x v="2"/>
    <x v="4"/>
  </r>
  <r>
    <n v="2400031171"/>
    <x v="7"/>
    <s v="Megaplaza"/>
    <x v="0"/>
    <x v="0"/>
    <x v="111"/>
    <x v="31"/>
    <x v="0"/>
    <x v="4"/>
  </r>
  <r>
    <n v="1173469340"/>
    <x v="7"/>
    <s v="Precursores"/>
    <x v="1"/>
    <x v="3"/>
    <x v="37"/>
    <x v="15"/>
    <x v="3"/>
    <x v="4"/>
  </r>
  <r>
    <s v="SD"/>
    <x v="7"/>
    <s v="Chorrillos"/>
    <x v="0"/>
    <x v="0"/>
    <x v="4"/>
    <x v="3"/>
    <x v="1"/>
    <x v="4"/>
  </r>
  <r>
    <s v="sd"/>
    <x v="3"/>
    <s v="Encalada"/>
    <x v="0"/>
    <x v="5"/>
    <x v="9"/>
    <x v="8"/>
    <x v="0"/>
    <x v="4"/>
  </r>
  <r>
    <n v="2400037587"/>
    <x v="2"/>
    <s v="La Mar"/>
    <x v="0"/>
    <x v="0"/>
    <x v="25"/>
    <x v="4"/>
    <x v="0"/>
    <x v="4"/>
  </r>
  <r>
    <s v="sd"/>
    <x v="1"/>
    <s v="Dos de Mayo"/>
    <x v="0"/>
    <x v="0"/>
    <x v="150"/>
    <x v="11"/>
    <x v="0"/>
    <x v="4"/>
  </r>
  <r>
    <n v="2183019826"/>
    <x v="1"/>
    <s v="Dos de Mayo"/>
    <x v="1"/>
    <x v="1"/>
    <x v="144"/>
    <x v="31"/>
    <x v="3"/>
    <x v="4"/>
  </r>
  <r>
    <n v="100262113"/>
    <x v="5"/>
    <s v="Bolivar"/>
    <x v="2"/>
    <x v="4"/>
    <x v="4"/>
    <x v="3"/>
    <x v="3"/>
    <x v="4"/>
  </r>
  <r>
    <n v="240005383"/>
    <x v="3"/>
    <s v="San Miguel"/>
    <x v="0"/>
    <x v="2"/>
    <x v="4"/>
    <x v="3"/>
    <x v="0"/>
    <x v="4"/>
  </r>
  <r>
    <n v="100262092"/>
    <x v="0"/>
    <s v="La Mar"/>
    <x v="2"/>
    <x v="4"/>
    <x v="44"/>
    <x v="16"/>
    <x v="4"/>
    <x v="4"/>
  </r>
  <r>
    <n v="2400029348"/>
    <x v="5"/>
    <s v="Encalada"/>
    <x v="0"/>
    <x v="0"/>
    <x v="4"/>
    <x v="3"/>
    <x v="3"/>
    <x v="4"/>
  </r>
  <r>
    <n v="100261424"/>
    <x v="6"/>
    <s v="San Miguel"/>
    <x v="2"/>
    <x v="4"/>
    <x v="72"/>
    <x v="8"/>
    <x v="5"/>
    <x v="4"/>
  </r>
  <r>
    <s v="100261872-R"/>
    <x v="3"/>
    <s v="Paso 28"/>
    <x v="2"/>
    <x v="4"/>
    <x v="4"/>
    <x v="3"/>
    <x v="5"/>
    <x v="4"/>
  </r>
  <r>
    <n v="1175210606"/>
    <x v="2"/>
    <s v="Paso 28"/>
    <x v="1"/>
    <x v="3"/>
    <x v="5"/>
    <x v="4"/>
    <x v="0"/>
    <x v="4"/>
  </r>
  <r>
    <n v="2400037566"/>
    <x v="2"/>
    <s v="La Mar"/>
    <x v="0"/>
    <x v="0"/>
    <x v="9"/>
    <x v="8"/>
    <x v="0"/>
    <x v="4"/>
  </r>
  <r>
    <n v="2400024647"/>
    <x v="0"/>
    <s v="Aeropuerto"/>
    <x v="0"/>
    <x v="0"/>
    <x v="46"/>
    <x v="4"/>
    <x v="0"/>
    <x v="4"/>
  </r>
  <r>
    <n v="100262108"/>
    <x v="0"/>
    <s v="Aeropuerto"/>
    <x v="2"/>
    <x v="5"/>
    <x v="151"/>
    <x v="16"/>
    <x v="0"/>
    <x v="4"/>
  </r>
  <r>
    <n v="2183220535"/>
    <x v="4"/>
    <s v="Dos de Mayo"/>
    <x v="1"/>
    <x v="1"/>
    <x v="26"/>
    <x v="15"/>
    <x v="2"/>
    <x v="4"/>
  </r>
  <r>
    <n v="2400015941"/>
    <x v="2"/>
    <s v="Chorrillos"/>
    <x v="0"/>
    <x v="4"/>
    <x v="4"/>
    <x v="3"/>
    <x v="0"/>
    <x v="4"/>
  </r>
  <r>
    <n v="1176456837"/>
    <x v="4"/>
    <s v="Camacho"/>
    <x v="1"/>
    <x v="3"/>
    <x v="16"/>
    <x v="1"/>
    <x v="2"/>
    <x v="4"/>
  </r>
  <r>
    <n v="5670"/>
    <x v="3"/>
    <s v="La Marina"/>
    <x v="5"/>
    <x v="8"/>
    <x v="4"/>
    <x v="3"/>
    <x v="0"/>
    <x v="4"/>
  </r>
  <r>
    <n v="100262462"/>
    <x v="6"/>
    <s v="La Mar"/>
    <x v="2"/>
    <x v="4"/>
    <x v="18"/>
    <x v="10"/>
    <x v="5"/>
    <x v="4"/>
  </r>
  <r>
    <n v="2400038349"/>
    <x v="3"/>
    <s v="La Mar"/>
    <x v="0"/>
    <x v="2"/>
    <x v="4"/>
    <x v="3"/>
    <x v="0"/>
    <x v="4"/>
  </r>
  <r>
    <n v="100261751"/>
    <x v="0"/>
    <s v="Aramburú"/>
    <x v="2"/>
    <x v="4"/>
    <x v="44"/>
    <x v="16"/>
    <x v="0"/>
    <x v="4"/>
  </r>
  <r>
    <n v="100261997"/>
    <x v="2"/>
    <s v="La Molina"/>
    <x v="2"/>
    <x v="4"/>
    <x v="152"/>
    <x v="9"/>
    <x v="0"/>
    <x v="4"/>
  </r>
  <r>
    <n v="202405191430001"/>
    <x v="0"/>
    <s v="Encalada"/>
    <x v="1"/>
    <x v="7"/>
    <x v="75"/>
    <x v="4"/>
    <x v="0"/>
    <x v="4"/>
  </r>
  <r>
    <n v="2400054601"/>
    <x v="0"/>
    <s v="San Miguel"/>
    <x v="0"/>
    <x v="4"/>
    <x v="4"/>
    <x v="14"/>
    <x v="0"/>
    <x v="4"/>
  </r>
  <r>
    <n v="100262516"/>
    <x v="7"/>
    <s v="Dos de Mayo"/>
    <x v="2"/>
    <x v="4"/>
    <x v="37"/>
    <x v="15"/>
    <x v="1"/>
    <x v="4"/>
  </r>
  <r>
    <n v="2400037193"/>
    <x v="2"/>
    <s v="Encalada"/>
    <x v="0"/>
    <x v="0"/>
    <x v="102"/>
    <x v="11"/>
    <x v="0"/>
    <x v="4"/>
  </r>
  <r>
    <n v="1177738490"/>
    <x v="0"/>
    <s v="La Molina"/>
    <x v="1"/>
    <x v="3"/>
    <x v="7"/>
    <x v="4"/>
    <x v="0"/>
    <x v="4"/>
  </r>
  <r>
    <n v="2400028301"/>
    <x v="0"/>
    <s v="Aramburú"/>
    <x v="0"/>
    <x v="0"/>
    <x v="31"/>
    <x v="0"/>
    <x v="0"/>
    <x v="4"/>
  </r>
  <r>
    <n v="100262478"/>
    <x v="3"/>
    <s v="Aramburú"/>
    <x v="2"/>
    <x v="4"/>
    <x v="4"/>
    <x v="3"/>
    <x v="0"/>
    <x v="4"/>
  </r>
  <r>
    <s v="SD"/>
    <x v="7"/>
    <s v="Dos de Mayo"/>
    <x v="0"/>
    <x v="0"/>
    <x v="4"/>
    <x v="3"/>
    <x v="3"/>
    <x v="4"/>
  </r>
  <r>
    <n v="1178699631"/>
    <x v="7"/>
    <s v="La Mar"/>
    <x v="1"/>
    <x v="3"/>
    <x v="4"/>
    <x v="3"/>
    <x v="3"/>
    <x v="4"/>
  </r>
  <r>
    <s v="sd"/>
    <x v="3"/>
    <s v="Encalada"/>
    <x v="0"/>
    <x v="2"/>
    <x v="4"/>
    <x v="3"/>
    <x v="0"/>
    <x v="4"/>
  </r>
  <r>
    <n v="2183399016"/>
    <x v="1"/>
    <s v="Santa Cata"/>
    <x v="1"/>
    <x v="1"/>
    <x v="37"/>
    <x v="15"/>
    <x v="0"/>
    <x v="4"/>
  </r>
  <r>
    <n v="2400032503"/>
    <x v="7"/>
    <s v="Megaplaza"/>
    <x v="0"/>
    <x v="0"/>
    <x v="4"/>
    <x v="3"/>
    <x v="3"/>
    <x v="4"/>
  </r>
  <r>
    <n v="2183446062"/>
    <x v="0"/>
    <s v="San Miguel"/>
    <x v="1"/>
    <x v="1"/>
    <x v="6"/>
    <x v="5"/>
    <x v="0"/>
    <x v="4"/>
  </r>
  <r>
    <n v="1179407694"/>
    <x v="2"/>
    <s v="Bolivar"/>
    <x v="1"/>
    <x v="3"/>
    <x v="12"/>
    <x v="4"/>
    <x v="0"/>
    <x v="4"/>
  </r>
  <r>
    <n v="2400032503"/>
    <x v="7"/>
    <s v="Megaplaza"/>
    <x v="0"/>
    <x v="0"/>
    <x v="46"/>
    <x v="4"/>
    <x v="3"/>
    <x v="4"/>
  </r>
  <r>
    <n v="2183467375"/>
    <x v="0"/>
    <s v="Bolivar"/>
    <x v="1"/>
    <x v="1"/>
    <x v="89"/>
    <x v="5"/>
    <x v="2"/>
    <x v="4"/>
  </r>
  <r>
    <n v="1179581752"/>
    <x v="0"/>
    <s v="San Miguel"/>
    <x v="1"/>
    <x v="3"/>
    <x v="18"/>
    <x v="10"/>
    <x v="0"/>
    <x v="4"/>
  </r>
  <r>
    <n v="2400032726"/>
    <x v="1"/>
    <s v="Dos de Mayo"/>
    <x v="0"/>
    <x v="2"/>
    <x v="5"/>
    <x v="4"/>
    <x v="0"/>
    <x v="4"/>
  </r>
  <r>
    <n v="100263239"/>
    <x v="7"/>
    <s v="Encalada"/>
    <x v="2"/>
    <x v="4"/>
    <x v="4"/>
    <x v="3"/>
    <x v="3"/>
    <x v="4"/>
  </r>
  <r>
    <n v="2183536439"/>
    <x v="4"/>
    <s v="San Miguel"/>
    <x v="1"/>
    <x v="1"/>
    <x v="18"/>
    <x v="10"/>
    <x v="2"/>
    <x v="4"/>
  </r>
  <r>
    <n v="1180816866"/>
    <x v="3"/>
    <s v="Megaplaza"/>
    <x v="1"/>
    <x v="3"/>
    <x v="4"/>
    <x v="3"/>
    <x v="1"/>
    <x v="4"/>
  </r>
  <r>
    <n v="1180906094"/>
    <x v="0"/>
    <s v="Paso 28"/>
    <x v="1"/>
    <x v="3"/>
    <x v="105"/>
    <x v="28"/>
    <x v="0"/>
    <x v="4"/>
  </r>
  <r>
    <n v="100264040"/>
    <x v="6"/>
    <s v="Bolivar"/>
    <x v="2"/>
    <x v="9"/>
    <x v="106"/>
    <x v="2"/>
    <x v="5"/>
    <x v="4"/>
  </r>
  <r>
    <n v="2183656345"/>
    <x v="4"/>
    <s v="Bolivar"/>
    <x v="1"/>
    <x v="1"/>
    <x v="3"/>
    <x v="1"/>
    <x v="2"/>
    <x v="4"/>
  </r>
  <r>
    <n v="1181865047"/>
    <x v="4"/>
    <s v="La Marina"/>
    <x v="1"/>
    <x v="3"/>
    <x v="37"/>
    <x v="15"/>
    <x v="2"/>
    <x v="4"/>
  </r>
  <r>
    <s v="sd"/>
    <x v="3"/>
    <s v="Aramburú"/>
    <x v="0"/>
    <x v="0"/>
    <x v="18"/>
    <x v="10"/>
    <x v="0"/>
    <x v="4"/>
  </r>
  <r>
    <s v="sd"/>
    <x v="2"/>
    <s v="Encalada"/>
    <x v="0"/>
    <x v="0"/>
    <x v="12"/>
    <x v="4"/>
    <x v="0"/>
    <x v="4"/>
  </r>
  <r>
    <n v="1182754334"/>
    <x v="7"/>
    <s v="Paso 28"/>
    <x v="1"/>
    <x v="3"/>
    <x v="4"/>
    <x v="3"/>
    <x v="3"/>
    <x v="4"/>
  </r>
  <r>
    <n v="100264032"/>
    <x v="7"/>
    <s v="Encalada"/>
    <x v="2"/>
    <x v="5"/>
    <x v="4"/>
    <x v="3"/>
    <x v="4"/>
    <x v="4"/>
  </r>
  <r>
    <n v="100264150"/>
    <x v="7"/>
    <s v="Dos de Mayo"/>
    <x v="2"/>
    <x v="4"/>
    <x v="4"/>
    <x v="3"/>
    <x v="1"/>
    <x v="4"/>
  </r>
  <r>
    <n v="100264077"/>
    <x v="5"/>
    <s v="San Miguel"/>
    <x v="2"/>
    <x v="5"/>
    <x v="4"/>
    <x v="3"/>
    <x v="3"/>
    <x v="4"/>
  </r>
  <r>
    <n v="2400028639"/>
    <x v="0"/>
    <s v="La Molina"/>
    <x v="0"/>
    <x v="0"/>
    <x v="52"/>
    <x v="21"/>
    <x v="0"/>
    <x v="4"/>
  </r>
  <r>
    <n v="2400016966"/>
    <x v="7"/>
    <s v="Chorrillos"/>
    <x v="0"/>
    <x v="0"/>
    <x v="4"/>
    <x v="3"/>
    <x v="3"/>
    <x v="4"/>
  </r>
  <r>
    <n v="2400057706"/>
    <x v="0"/>
    <s v="San Miguel"/>
    <x v="0"/>
    <x v="0"/>
    <x v="59"/>
    <x v="4"/>
    <x v="0"/>
    <x v="4"/>
  </r>
  <r>
    <n v="2400030539"/>
    <x v="0"/>
    <s v="Paso 28"/>
    <x v="0"/>
    <x v="0"/>
    <x v="89"/>
    <x v="5"/>
    <x v="0"/>
    <x v="4"/>
  </r>
  <r>
    <n v="100264446"/>
    <x v="0"/>
    <s v="Bolivar"/>
    <x v="2"/>
    <x v="4"/>
    <x v="4"/>
    <x v="7"/>
    <x v="0"/>
    <x v="4"/>
  </r>
  <r>
    <n v="1184125892"/>
    <x v="1"/>
    <s v="Aramburú"/>
    <x v="1"/>
    <x v="3"/>
    <x v="5"/>
    <x v="4"/>
    <x v="0"/>
    <x v="4"/>
  </r>
  <r>
    <n v="2400029875"/>
    <x v="2"/>
    <s v="Aramburú"/>
    <x v="0"/>
    <x v="0"/>
    <x v="134"/>
    <x v="4"/>
    <x v="0"/>
    <x v="4"/>
  </r>
  <r>
    <s v="sd"/>
    <x v="3"/>
    <s v="San Miguel"/>
    <x v="0"/>
    <x v="0"/>
    <x v="4"/>
    <x v="3"/>
    <x v="0"/>
    <x v="4"/>
  </r>
  <r>
    <n v="1184572864"/>
    <x v="4"/>
    <s v="Encalada"/>
    <x v="1"/>
    <x v="3"/>
    <x v="26"/>
    <x v="15"/>
    <x v="1"/>
    <x v="4"/>
  </r>
  <r>
    <n v="2183403925"/>
    <x v="7"/>
    <s v="Paso 28"/>
    <x v="1"/>
    <x v="1"/>
    <x v="70"/>
    <x v="25"/>
    <x v="2"/>
    <x v="4"/>
  </r>
  <r>
    <n v="100264534"/>
    <x v="2"/>
    <s v="Aramburú"/>
    <x v="2"/>
    <x v="4"/>
    <x v="18"/>
    <x v="10"/>
    <x v="0"/>
    <x v="4"/>
  </r>
  <r>
    <n v="2400034082"/>
    <x v="7"/>
    <s v="Dos de Mayo"/>
    <x v="1"/>
    <x v="3"/>
    <x v="4"/>
    <x v="3"/>
    <x v="3"/>
    <x v="4"/>
  </r>
  <r>
    <n v="2183908613"/>
    <x v="2"/>
    <s v="Paso 28"/>
    <x v="1"/>
    <x v="1"/>
    <x v="46"/>
    <x v="4"/>
    <x v="0"/>
    <x v="4"/>
  </r>
  <r>
    <n v="2183933807"/>
    <x v="4"/>
    <s v="San Miguel"/>
    <x v="1"/>
    <x v="1"/>
    <x v="18"/>
    <x v="10"/>
    <x v="2"/>
    <x v="4"/>
  </r>
  <r>
    <n v="100264647"/>
    <x v="1"/>
    <s v="Megaplaza"/>
    <x v="2"/>
    <x v="5"/>
    <x v="128"/>
    <x v="33"/>
    <x v="0"/>
    <x v="4"/>
  </r>
  <r>
    <n v="100264933"/>
    <x v="0"/>
    <s v="Paso 28"/>
    <x v="2"/>
    <x v="4"/>
    <x v="4"/>
    <x v="7"/>
    <x v="0"/>
    <x v="4"/>
  </r>
  <r>
    <s v="sd"/>
    <x v="7"/>
    <s v="Paso 28"/>
    <x v="1"/>
    <x v="7"/>
    <x v="4"/>
    <x v="3"/>
    <x v="3"/>
    <x v="4"/>
  </r>
  <r>
    <n v="1186149386"/>
    <x v="7"/>
    <s v="Santa Cata"/>
    <x v="1"/>
    <x v="3"/>
    <x v="4"/>
    <x v="3"/>
    <x v="3"/>
    <x v="4"/>
  </r>
  <r>
    <n v="1186185847"/>
    <x v="1"/>
    <s v="Megaplaza"/>
    <x v="1"/>
    <x v="3"/>
    <x v="97"/>
    <x v="4"/>
    <x v="0"/>
    <x v="4"/>
  </r>
  <r>
    <n v="2183987678"/>
    <x v="4"/>
    <s v="San Miguel"/>
    <x v="1"/>
    <x v="1"/>
    <x v="153"/>
    <x v="32"/>
    <x v="2"/>
    <x v="4"/>
  </r>
  <r>
    <n v="100264812"/>
    <x v="0"/>
    <s v="La Molina"/>
    <x v="2"/>
    <x v="4"/>
    <x v="4"/>
    <x v="7"/>
    <x v="0"/>
    <x v="4"/>
  </r>
  <r>
    <n v="100265083"/>
    <x v="0"/>
    <s v="La Mar"/>
    <x v="2"/>
    <x v="4"/>
    <x v="44"/>
    <x v="16"/>
    <x v="0"/>
    <x v="4"/>
  </r>
  <r>
    <n v="2400026961"/>
    <x v="2"/>
    <s v="Aeropuerto"/>
    <x v="0"/>
    <x v="0"/>
    <x v="15"/>
    <x v="4"/>
    <x v="0"/>
    <x v="4"/>
  </r>
  <r>
    <n v="1186914756"/>
    <x v="7"/>
    <s v="Paso 28"/>
    <x v="1"/>
    <x v="3"/>
    <x v="7"/>
    <x v="4"/>
    <x v="3"/>
    <x v="4"/>
  </r>
  <r>
    <n v="100265183"/>
    <x v="2"/>
    <s v="La Marina"/>
    <x v="2"/>
    <x v="4"/>
    <x v="154"/>
    <x v="31"/>
    <x v="0"/>
    <x v="4"/>
  </r>
  <r>
    <n v="100265202"/>
    <x v="0"/>
    <s v="Aramburú"/>
    <x v="2"/>
    <x v="4"/>
    <x v="50"/>
    <x v="9"/>
    <x v="0"/>
    <x v="4"/>
  </r>
  <r>
    <n v="100265127"/>
    <x v="1"/>
    <s v="La Molina"/>
    <x v="2"/>
    <x v="4"/>
    <x v="72"/>
    <x v="8"/>
    <x v="0"/>
    <x v="4"/>
  </r>
  <r>
    <n v="100265132"/>
    <x v="2"/>
    <s v="Dos de Mayo"/>
    <x v="2"/>
    <x v="4"/>
    <x v="17"/>
    <x v="2"/>
    <x v="0"/>
    <x v="4"/>
  </r>
  <r>
    <n v="2184038684"/>
    <x v="2"/>
    <s v="Camacho"/>
    <x v="1"/>
    <x v="1"/>
    <x v="10"/>
    <x v="4"/>
    <x v="0"/>
    <x v="4"/>
  </r>
  <r>
    <s v="2184085262d"/>
    <x v="0"/>
    <s v="Megaplaza"/>
    <x v="1"/>
    <x v="1"/>
    <x v="6"/>
    <x v="5"/>
    <x v="0"/>
    <x v="4"/>
  </r>
  <r>
    <n v="2184087777"/>
    <x v="0"/>
    <s v="Bolivar"/>
    <x v="1"/>
    <x v="1"/>
    <x v="105"/>
    <x v="28"/>
    <x v="0"/>
    <x v="4"/>
  </r>
  <r>
    <n v="1187966354"/>
    <x v="4"/>
    <s v="Santa Cata"/>
    <x v="1"/>
    <x v="3"/>
    <x v="89"/>
    <x v="5"/>
    <x v="2"/>
    <x v="4"/>
  </r>
  <r>
    <n v="1188032800"/>
    <x v="2"/>
    <s v="San Miguel"/>
    <x v="1"/>
    <x v="3"/>
    <x v="23"/>
    <x v="2"/>
    <x v="0"/>
    <x v="4"/>
  </r>
  <r>
    <n v="2400040455"/>
    <x v="0"/>
    <s v="Encalada"/>
    <x v="0"/>
    <x v="0"/>
    <x v="155"/>
    <x v="34"/>
    <x v="0"/>
    <x v="4"/>
  </r>
  <r>
    <n v="100265685"/>
    <x v="0"/>
    <s v="La Mar"/>
    <x v="2"/>
    <x v="4"/>
    <x v="4"/>
    <x v="7"/>
    <x v="0"/>
    <x v="4"/>
  </r>
  <r>
    <n v="100265693"/>
    <x v="0"/>
    <s v="San Miguel"/>
    <x v="2"/>
    <x v="4"/>
    <x v="4"/>
    <x v="7"/>
    <x v="4"/>
    <x v="4"/>
  </r>
  <r>
    <n v="2400059966"/>
    <x v="7"/>
    <s v="San Miguel"/>
    <x v="0"/>
    <x v="0"/>
    <x v="4"/>
    <x v="3"/>
    <x v="3"/>
    <x v="4"/>
  </r>
  <r>
    <n v="2184172011"/>
    <x v="1"/>
    <s v="Chorrillos"/>
    <x v="1"/>
    <x v="1"/>
    <x v="49"/>
    <x v="4"/>
    <x v="1"/>
    <x v="4"/>
  </r>
  <r>
    <n v="2184183469"/>
    <x v="1"/>
    <s v="Bolivar"/>
    <x v="1"/>
    <x v="1"/>
    <x v="6"/>
    <x v="5"/>
    <x v="0"/>
    <x v="4"/>
  </r>
  <r>
    <n v="2400029502"/>
    <x v="0"/>
    <s v="La Molina"/>
    <x v="0"/>
    <x v="5"/>
    <x v="152"/>
    <x v="9"/>
    <x v="0"/>
    <x v="4"/>
  </r>
  <r>
    <n v="2184205516"/>
    <x v="2"/>
    <s v="Aramburú"/>
    <x v="1"/>
    <x v="1"/>
    <x v="12"/>
    <x v="4"/>
    <x v="0"/>
    <x v="4"/>
  </r>
  <r>
    <n v="100265969"/>
    <x v="0"/>
    <s v="La Mar"/>
    <x v="2"/>
    <x v="4"/>
    <x v="44"/>
    <x v="16"/>
    <x v="0"/>
    <x v="5"/>
  </r>
  <r>
    <n v="2400031328"/>
    <x v="2"/>
    <s v="Aramburú"/>
    <x v="0"/>
    <x v="0"/>
    <x v="36"/>
    <x v="11"/>
    <x v="0"/>
    <x v="5"/>
  </r>
  <r>
    <n v="2184296505"/>
    <x v="4"/>
    <s v="Paso 28"/>
    <x v="1"/>
    <x v="1"/>
    <x v="121"/>
    <x v="4"/>
    <x v="2"/>
    <x v="5"/>
  </r>
  <r>
    <n v="2184293538"/>
    <x v="1"/>
    <s v="Precursores"/>
    <x v="1"/>
    <x v="1"/>
    <x v="31"/>
    <x v="0"/>
    <x v="3"/>
    <x v="5"/>
  </r>
  <r>
    <n v="1190006363"/>
    <x v="4"/>
    <s v="Santa Cata"/>
    <x v="1"/>
    <x v="3"/>
    <x v="17"/>
    <x v="2"/>
    <x v="2"/>
    <x v="5"/>
  </r>
  <r>
    <n v="1191025073"/>
    <x v="0"/>
    <s v="San Miguel"/>
    <x v="1"/>
    <x v="3"/>
    <x v="16"/>
    <x v="1"/>
    <x v="0"/>
    <x v="5"/>
  </r>
  <r>
    <s v="sd"/>
    <x v="3"/>
    <s v="San Miguel"/>
    <x v="0"/>
    <x v="0"/>
    <x v="4"/>
    <x v="3"/>
    <x v="1"/>
    <x v="5"/>
  </r>
  <r>
    <n v="2184351999"/>
    <x v="4"/>
    <s v="Chorrillos"/>
    <x v="1"/>
    <x v="1"/>
    <x v="22"/>
    <x v="12"/>
    <x v="2"/>
    <x v="5"/>
  </r>
  <r>
    <n v="2400032231"/>
    <x v="0"/>
    <s v="Paso 28"/>
    <x v="0"/>
    <x v="0"/>
    <x v="15"/>
    <x v="4"/>
    <x v="0"/>
    <x v="5"/>
  </r>
  <r>
    <n v="2184395898"/>
    <x v="2"/>
    <s v="La Mar"/>
    <x v="1"/>
    <x v="1"/>
    <x v="89"/>
    <x v="5"/>
    <x v="0"/>
    <x v="5"/>
  </r>
  <r>
    <n v="2184395708"/>
    <x v="0"/>
    <s v="Santa Cata"/>
    <x v="1"/>
    <x v="1"/>
    <x v="5"/>
    <x v="4"/>
    <x v="0"/>
    <x v="5"/>
  </r>
  <r>
    <s v="SD"/>
    <x v="3"/>
    <s v="Aramburú"/>
    <x v="0"/>
    <x v="2"/>
    <x v="4"/>
    <x v="3"/>
    <x v="0"/>
    <x v="5"/>
  </r>
  <r>
    <n v="100266349"/>
    <x v="5"/>
    <s v="Camacho"/>
    <x v="2"/>
    <x v="4"/>
    <x v="4"/>
    <x v="3"/>
    <x v="3"/>
    <x v="5"/>
  </r>
  <r>
    <n v="2400031773"/>
    <x v="0"/>
    <s v="Aramburú"/>
    <x v="0"/>
    <x v="0"/>
    <x v="122"/>
    <x v="0"/>
    <x v="0"/>
    <x v="5"/>
  </r>
  <r>
    <n v="100266443"/>
    <x v="7"/>
    <s v="La Marina"/>
    <x v="2"/>
    <x v="4"/>
    <x v="4"/>
    <x v="3"/>
    <x v="5"/>
    <x v="5"/>
  </r>
  <r>
    <n v="1192249965"/>
    <x v="4"/>
    <s v="Precursores"/>
    <x v="1"/>
    <x v="3"/>
    <x v="89"/>
    <x v="5"/>
    <x v="2"/>
    <x v="5"/>
  </r>
  <r>
    <n v="1192380482"/>
    <x v="2"/>
    <s v="Camacho"/>
    <x v="1"/>
    <x v="3"/>
    <x v="18"/>
    <x v="10"/>
    <x v="2"/>
    <x v="5"/>
  </r>
  <r>
    <n v="100266541"/>
    <x v="0"/>
    <s v="Chorrillos"/>
    <x v="2"/>
    <x v="4"/>
    <x v="50"/>
    <x v="9"/>
    <x v="0"/>
    <x v="5"/>
  </r>
  <r>
    <n v="100256146"/>
    <x v="7"/>
    <s v="Megaplaza"/>
    <x v="2"/>
    <x v="5"/>
    <x v="4"/>
    <x v="3"/>
    <x v="3"/>
    <x v="5"/>
  </r>
  <r>
    <n v="2184437564"/>
    <x v="1"/>
    <s v="Precursores"/>
    <x v="1"/>
    <x v="1"/>
    <x v="23"/>
    <x v="2"/>
    <x v="1"/>
    <x v="5"/>
  </r>
  <r>
    <n v="2400041550"/>
    <x v="7"/>
    <s v="Encalada"/>
    <x v="0"/>
    <x v="4"/>
    <x v="29"/>
    <x v="9"/>
    <x v="1"/>
    <x v="5"/>
  </r>
  <r>
    <s v="sd"/>
    <x v="5"/>
    <s v="Camacho"/>
    <x v="0"/>
    <x v="0"/>
    <x v="4"/>
    <x v="3"/>
    <x v="3"/>
    <x v="5"/>
  </r>
  <r>
    <n v="100266593"/>
    <x v="7"/>
    <s v="Encalada"/>
    <x v="2"/>
    <x v="4"/>
    <x v="4"/>
    <x v="3"/>
    <x v="1"/>
    <x v="5"/>
  </r>
  <r>
    <n v="2184488786"/>
    <x v="1"/>
    <s v="Camacho"/>
    <x v="1"/>
    <x v="1"/>
    <x v="21"/>
    <x v="4"/>
    <x v="0"/>
    <x v="5"/>
  </r>
  <r>
    <n v="100266471"/>
    <x v="6"/>
    <s v="Encalada"/>
    <x v="2"/>
    <x v="4"/>
    <x v="13"/>
    <x v="1"/>
    <x v="5"/>
    <x v="5"/>
  </r>
  <r>
    <s v="sd"/>
    <x v="3"/>
    <s v="La Marina"/>
    <x v="5"/>
    <x v="8"/>
    <x v="156"/>
    <x v="2"/>
    <x v="4"/>
    <x v="5"/>
  </r>
  <r>
    <n v="100266765"/>
    <x v="1"/>
    <s v="Dos de Mayo"/>
    <x v="2"/>
    <x v="4"/>
    <x v="57"/>
    <x v="17"/>
    <x v="0"/>
    <x v="5"/>
  </r>
  <r>
    <n v="100266946"/>
    <x v="0"/>
    <s v="Aramburú"/>
    <x v="2"/>
    <x v="4"/>
    <x v="4"/>
    <x v="7"/>
    <x v="0"/>
    <x v="5"/>
  </r>
  <r>
    <n v="13596"/>
    <x v="3"/>
    <s v="Bolivar"/>
    <x v="0"/>
    <x v="8"/>
    <x v="4"/>
    <x v="3"/>
    <x v="0"/>
    <x v="5"/>
  </r>
  <r>
    <n v="100267056"/>
    <x v="2"/>
    <s v="Aramburú"/>
    <x v="2"/>
    <x v="5"/>
    <x v="89"/>
    <x v="5"/>
    <x v="0"/>
    <x v="5"/>
  </r>
  <r>
    <n v="100267167"/>
    <x v="5"/>
    <s v="La Marina"/>
    <x v="2"/>
    <x v="4"/>
    <x v="4"/>
    <x v="3"/>
    <x v="3"/>
    <x v="5"/>
  </r>
  <r>
    <n v="22289"/>
    <x v="3"/>
    <s v="Precursores"/>
    <x v="0"/>
    <x v="8"/>
    <x v="4"/>
    <x v="3"/>
    <x v="4"/>
    <x v="5"/>
  </r>
  <r>
    <n v="2184623023"/>
    <x v="4"/>
    <s v="Camacho"/>
    <x v="1"/>
    <x v="1"/>
    <x v="20"/>
    <x v="1"/>
    <x v="2"/>
    <x v="5"/>
  </r>
  <r>
    <s v="sd"/>
    <x v="3"/>
    <s v="San Miguel"/>
    <x v="0"/>
    <x v="0"/>
    <x v="4"/>
    <x v="3"/>
    <x v="0"/>
    <x v="5"/>
  </r>
  <r>
    <n v="1195338008"/>
    <x v="0"/>
    <s v="Aramburú"/>
    <x v="1"/>
    <x v="3"/>
    <x v="7"/>
    <x v="4"/>
    <x v="0"/>
    <x v="5"/>
  </r>
  <r>
    <s v="sd"/>
    <x v="1"/>
    <s v="San Miguel"/>
    <x v="0"/>
    <x v="0"/>
    <x v="7"/>
    <x v="4"/>
    <x v="1"/>
    <x v="5"/>
  </r>
  <r>
    <n v="2400018708"/>
    <x v="3"/>
    <s v="Chorrillos"/>
    <x v="0"/>
    <x v="0"/>
    <x v="4"/>
    <x v="3"/>
    <x v="0"/>
    <x v="5"/>
  </r>
  <r>
    <n v="2400031605"/>
    <x v="0"/>
    <s v="La Molina"/>
    <x v="0"/>
    <x v="0"/>
    <x v="60"/>
    <x v="4"/>
    <x v="0"/>
    <x v="5"/>
  </r>
  <r>
    <n v="2184711435"/>
    <x v="0"/>
    <s v="San Miguel"/>
    <x v="1"/>
    <x v="1"/>
    <x v="105"/>
    <x v="28"/>
    <x v="0"/>
    <x v="5"/>
  </r>
  <r>
    <n v="100267602"/>
    <x v="7"/>
    <s v="Bolivar"/>
    <x v="2"/>
    <x v="4"/>
    <x v="20"/>
    <x v="1"/>
    <x v="1"/>
    <x v="5"/>
  </r>
  <r>
    <n v="2400019007"/>
    <x v="0"/>
    <s v="Chorrillos"/>
    <x v="0"/>
    <x v="0"/>
    <x v="77"/>
    <x v="9"/>
    <x v="0"/>
    <x v="5"/>
  </r>
  <r>
    <n v="100267742"/>
    <x v="0"/>
    <s v="Bolivar"/>
    <x v="2"/>
    <x v="4"/>
    <x v="13"/>
    <x v="1"/>
    <x v="0"/>
    <x v="5"/>
  </r>
  <r>
    <n v="2400028827"/>
    <x v="2"/>
    <s v="Aeropuerto"/>
    <x v="0"/>
    <x v="0"/>
    <x v="68"/>
    <x v="11"/>
    <x v="0"/>
    <x v="5"/>
  </r>
  <r>
    <n v="100266407"/>
    <x v="7"/>
    <s v="San Miguel"/>
    <x v="2"/>
    <x v="4"/>
    <x v="1"/>
    <x v="1"/>
    <x v="3"/>
    <x v="5"/>
  </r>
  <r>
    <n v="2400033842"/>
    <x v="2"/>
    <s v="Paso 28"/>
    <x v="0"/>
    <x v="0"/>
    <x v="129"/>
    <x v="5"/>
    <x v="0"/>
    <x v="5"/>
  </r>
  <r>
    <n v="2184623146"/>
    <x v="7"/>
    <s v="Camacho"/>
    <x v="1"/>
    <x v="1"/>
    <x v="7"/>
    <x v="4"/>
    <x v="3"/>
    <x v="5"/>
  </r>
  <r>
    <n v="1197587327"/>
    <x v="2"/>
    <s v="Encalada"/>
    <x v="1"/>
    <x v="3"/>
    <x v="19"/>
    <x v="11"/>
    <x v="0"/>
    <x v="5"/>
  </r>
  <r>
    <n v="100267909"/>
    <x v="0"/>
    <s v="San Miguel"/>
    <x v="2"/>
    <x v="4"/>
    <x v="4"/>
    <x v="14"/>
    <x v="0"/>
    <x v="5"/>
  </r>
  <r>
    <s v="sd"/>
    <x v="0"/>
    <s v="Chorrillos"/>
    <x v="0"/>
    <x v="0"/>
    <x v="155"/>
    <x v="34"/>
    <x v="0"/>
    <x v="5"/>
  </r>
  <r>
    <n v="100267613"/>
    <x v="3"/>
    <s v="Chorrillos"/>
    <x v="2"/>
    <x v="4"/>
    <x v="13"/>
    <x v="1"/>
    <x v="0"/>
    <x v="5"/>
  </r>
  <r>
    <n v="2184882987"/>
    <x v="0"/>
    <s v="La Marina"/>
    <x v="1"/>
    <x v="1"/>
    <x v="105"/>
    <x v="28"/>
    <x v="0"/>
    <x v="5"/>
  </r>
  <r>
    <n v="2184881071"/>
    <x v="1"/>
    <s v="Chorrillos"/>
    <x v="1"/>
    <x v="1"/>
    <x v="7"/>
    <x v="4"/>
    <x v="0"/>
    <x v="5"/>
  </r>
  <r>
    <n v="2184884689"/>
    <x v="1"/>
    <s v="Santa Cata"/>
    <x v="1"/>
    <x v="1"/>
    <x v="51"/>
    <x v="2"/>
    <x v="0"/>
    <x v="5"/>
  </r>
  <r>
    <n v="1198463129"/>
    <x v="2"/>
    <s v="La Marina"/>
    <x v="1"/>
    <x v="3"/>
    <x v="157"/>
    <x v="9"/>
    <x v="0"/>
    <x v="5"/>
  </r>
  <r>
    <n v="2184910673"/>
    <x v="0"/>
    <s v="Encalada"/>
    <x v="1"/>
    <x v="1"/>
    <x v="97"/>
    <x v="4"/>
    <x v="0"/>
    <x v="5"/>
  </r>
  <r>
    <n v="1198689453"/>
    <x v="7"/>
    <s v="Chorrillos"/>
    <x v="1"/>
    <x v="3"/>
    <x v="18"/>
    <x v="10"/>
    <x v="1"/>
    <x v="5"/>
  </r>
  <r>
    <n v="1198989275"/>
    <x v="3"/>
    <s v="Camacho"/>
    <x v="1"/>
    <x v="3"/>
    <x v="46"/>
    <x v="4"/>
    <x v="0"/>
    <x v="5"/>
  </r>
  <r>
    <n v="100267635"/>
    <x v="5"/>
    <s v="Bolivar"/>
    <x v="2"/>
    <x v="4"/>
    <x v="4"/>
    <x v="3"/>
    <x v="3"/>
    <x v="5"/>
  </r>
  <r>
    <n v="100268137"/>
    <x v="0"/>
    <s v="Aramburú"/>
    <x v="2"/>
    <x v="4"/>
    <x v="104"/>
    <x v="24"/>
    <x v="0"/>
    <x v="5"/>
  </r>
  <r>
    <n v="100268081"/>
    <x v="0"/>
    <s v="Camacho"/>
    <x v="2"/>
    <x v="4"/>
    <x v="4"/>
    <x v="7"/>
    <x v="0"/>
    <x v="5"/>
  </r>
  <r>
    <n v="1199607989"/>
    <x v="2"/>
    <s v="Bolivar"/>
    <x v="1"/>
    <x v="3"/>
    <x v="46"/>
    <x v="4"/>
    <x v="0"/>
    <x v="5"/>
  </r>
  <r>
    <n v="2184995196"/>
    <x v="0"/>
    <s v="La Mar"/>
    <x v="1"/>
    <x v="1"/>
    <x v="25"/>
    <x v="4"/>
    <x v="0"/>
    <x v="5"/>
  </r>
  <r>
    <n v="1200577688"/>
    <x v="1"/>
    <s v="La Marina"/>
    <x v="1"/>
    <x v="3"/>
    <x v="45"/>
    <x v="11"/>
    <x v="0"/>
    <x v="5"/>
  </r>
  <r>
    <n v="100268301"/>
    <x v="3"/>
    <s v="La Mar"/>
    <x v="2"/>
    <x v="4"/>
    <x v="158"/>
    <x v="28"/>
    <x v="0"/>
    <x v="5"/>
  </r>
  <r>
    <n v="100268482"/>
    <x v="1"/>
    <s v="Bolivar"/>
    <x v="2"/>
    <x v="4"/>
    <x v="95"/>
    <x v="31"/>
    <x v="0"/>
    <x v="5"/>
  </r>
  <r>
    <n v="1201040103"/>
    <x v="0"/>
    <s v="Camacho"/>
    <x v="1"/>
    <x v="3"/>
    <x v="18"/>
    <x v="10"/>
    <x v="0"/>
    <x v="5"/>
  </r>
  <r>
    <n v="2185099357"/>
    <x v="4"/>
    <s v="Camacho"/>
    <x v="1"/>
    <x v="1"/>
    <x v="18"/>
    <x v="10"/>
    <x v="2"/>
    <x v="5"/>
  </r>
  <r>
    <n v="100268698"/>
    <x v="0"/>
    <s v="Dos de Mayo"/>
    <x v="2"/>
    <x v="4"/>
    <x v="105"/>
    <x v="28"/>
    <x v="0"/>
    <x v="5"/>
  </r>
  <r>
    <n v="2185101269"/>
    <x v="4"/>
    <s v="Aramburú"/>
    <x v="1"/>
    <x v="1"/>
    <x v="18"/>
    <x v="10"/>
    <x v="2"/>
    <x v="5"/>
  </r>
  <r>
    <s v="sd"/>
    <x v="7"/>
    <s v="Megaplaza"/>
    <x v="0"/>
    <x v="0"/>
    <x v="4"/>
    <x v="3"/>
    <x v="3"/>
    <x v="5"/>
  </r>
  <r>
    <n v="100268910"/>
    <x v="3"/>
    <s v="San Miguel"/>
    <x v="2"/>
    <x v="4"/>
    <x v="4"/>
    <x v="3"/>
    <x v="1"/>
    <x v="5"/>
  </r>
  <r>
    <n v="100269008"/>
    <x v="2"/>
    <s v="Encalada"/>
    <x v="2"/>
    <x v="4"/>
    <x v="2"/>
    <x v="2"/>
    <x v="0"/>
    <x v="5"/>
  </r>
  <r>
    <n v="2400043846"/>
    <x v="0"/>
    <s v="Paso 28"/>
    <x v="0"/>
    <x v="4"/>
    <x v="4"/>
    <x v="14"/>
    <x v="0"/>
    <x v="5"/>
  </r>
  <r>
    <n v="2185158164"/>
    <x v="0"/>
    <s v="Precursores"/>
    <x v="1"/>
    <x v="1"/>
    <x v="105"/>
    <x v="28"/>
    <x v="4"/>
    <x v="5"/>
  </r>
  <r>
    <s v="sd"/>
    <x v="7"/>
    <s v="sin dato"/>
    <x v="0"/>
    <x v="6"/>
    <x v="4"/>
    <x v="3"/>
    <x v="1"/>
    <x v="5"/>
  </r>
  <r>
    <n v="1202246003"/>
    <x v="7"/>
    <s v="Precursores"/>
    <x v="1"/>
    <x v="3"/>
    <x v="18"/>
    <x v="10"/>
    <x v="4"/>
    <x v="5"/>
  </r>
  <r>
    <n v="100269131"/>
    <x v="1"/>
    <s v="Santa Cata"/>
    <x v="2"/>
    <x v="4"/>
    <x v="159"/>
    <x v="28"/>
    <x v="0"/>
    <x v="5"/>
  </r>
  <r>
    <n v="100268728"/>
    <x v="6"/>
    <s v="Chorrillos"/>
    <x v="2"/>
    <x v="4"/>
    <x v="13"/>
    <x v="1"/>
    <x v="5"/>
    <x v="5"/>
  </r>
  <r>
    <n v="2185150264"/>
    <x v="1"/>
    <s v="Bolivar"/>
    <x v="1"/>
    <x v="1"/>
    <x v="6"/>
    <x v="5"/>
    <x v="0"/>
    <x v="5"/>
  </r>
  <r>
    <n v="1202349180"/>
    <x v="2"/>
    <s v="Encalada"/>
    <x v="1"/>
    <x v="3"/>
    <x v="157"/>
    <x v="9"/>
    <x v="0"/>
    <x v="5"/>
  </r>
  <r>
    <n v="100269412"/>
    <x v="1"/>
    <s v="La Mar"/>
    <x v="2"/>
    <x v="4"/>
    <x v="158"/>
    <x v="28"/>
    <x v="0"/>
    <x v="5"/>
  </r>
  <r>
    <n v="2400034884"/>
    <x v="7"/>
    <s v="Paso 28"/>
    <x v="0"/>
    <x v="0"/>
    <x v="4"/>
    <x v="3"/>
    <x v="3"/>
    <x v="5"/>
  </r>
  <r>
    <n v="100269440"/>
    <x v="3"/>
    <s v="Dos de Mayo"/>
    <x v="2"/>
    <x v="4"/>
    <x v="4"/>
    <x v="3"/>
    <x v="1"/>
    <x v="5"/>
  </r>
  <r>
    <n v="100269413"/>
    <x v="2"/>
    <s v="Aramburú"/>
    <x v="2"/>
    <x v="4"/>
    <x v="157"/>
    <x v="9"/>
    <x v="0"/>
    <x v="5"/>
  </r>
  <r>
    <n v="100268190"/>
    <x v="0"/>
    <s v="Dos de Mayo"/>
    <x v="2"/>
    <x v="4"/>
    <x v="4"/>
    <x v="7"/>
    <x v="0"/>
    <x v="5"/>
  </r>
  <r>
    <s v="SD"/>
    <x v="7"/>
    <s v="Encalada"/>
    <x v="0"/>
    <x v="0"/>
    <x v="150"/>
    <x v="11"/>
    <x v="1"/>
    <x v="5"/>
  </r>
  <r>
    <n v="1203026977"/>
    <x v="2"/>
    <s v="San Miguel"/>
    <x v="1"/>
    <x v="3"/>
    <x v="160"/>
    <x v="9"/>
    <x v="0"/>
    <x v="5"/>
  </r>
  <r>
    <n v="100269616"/>
    <x v="0"/>
    <s v="Encalada"/>
    <x v="2"/>
    <x v="4"/>
    <x v="4"/>
    <x v="7"/>
    <x v="4"/>
    <x v="5"/>
  </r>
  <r>
    <n v="1203209118"/>
    <x v="0"/>
    <s v="Megaplaza"/>
    <x v="1"/>
    <x v="3"/>
    <x v="161"/>
    <x v="39"/>
    <x v="0"/>
    <x v="5"/>
  </r>
  <r>
    <n v="2400044790"/>
    <x v="3"/>
    <s v="Encalada"/>
    <x v="0"/>
    <x v="0"/>
    <x v="5"/>
    <x v="4"/>
    <x v="0"/>
    <x v="5"/>
  </r>
  <r>
    <n v="5.7646322621885297E+18"/>
    <x v="2"/>
    <s v="Santa Cata"/>
    <x v="1"/>
    <x v="7"/>
    <x v="6"/>
    <x v="5"/>
    <x v="0"/>
    <x v="5"/>
  </r>
  <r>
    <n v="240065862"/>
    <x v="0"/>
    <s v="San Miguel"/>
    <x v="0"/>
    <x v="5"/>
    <x v="4"/>
    <x v="14"/>
    <x v="0"/>
    <x v="5"/>
  </r>
  <r>
    <n v="100269300"/>
    <x v="7"/>
    <s v="Bolivar"/>
    <x v="2"/>
    <x v="4"/>
    <x v="4"/>
    <x v="3"/>
    <x v="3"/>
    <x v="5"/>
  </r>
  <r>
    <s v="sd"/>
    <x v="7"/>
    <s v="sin dato"/>
    <x v="2"/>
    <x v="6"/>
    <x v="4"/>
    <x v="3"/>
    <x v="4"/>
    <x v="5"/>
  </r>
  <r>
    <n v="2185233539"/>
    <x v="0"/>
    <s v="San Miguel"/>
    <x v="1"/>
    <x v="1"/>
    <x v="162"/>
    <x v="6"/>
    <x v="0"/>
    <x v="5"/>
  </r>
  <r>
    <n v="100269386"/>
    <x v="1"/>
    <s v="San Miguel"/>
    <x v="2"/>
    <x v="4"/>
    <x v="17"/>
    <x v="2"/>
    <x v="1"/>
    <x v="5"/>
  </r>
  <r>
    <n v="2185283711"/>
    <x v="4"/>
    <s v="Camacho"/>
    <x v="1"/>
    <x v="1"/>
    <x v="18"/>
    <x v="10"/>
    <x v="2"/>
    <x v="5"/>
  </r>
  <r>
    <n v="100269275"/>
    <x v="6"/>
    <s v="Paso 28"/>
    <x v="2"/>
    <x v="4"/>
    <x v="24"/>
    <x v="13"/>
    <x v="5"/>
    <x v="5"/>
  </r>
  <r>
    <n v="100261214"/>
    <x v="0"/>
    <s v="La Mar"/>
    <x v="2"/>
    <x v="4"/>
    <x v="4"/>
    <x v="14"/>
    <x v="1"/>
    <x v="5"/>
  </r>
  <r>
    <n v="1204146844"/>
    <x v="2"/>
    <s v="Aramburú"/>
    <x v="1"/>
    <x v="3"/>
    <x v="55"/>
    <x v="9"/>
    <x v="0"/>
    <x v="5"/>
  </r>
  <r>
    <n v="1204009003"/>
    <x v="4"/>
    <s v="Camacho"/>
    <x v="1"/>
    <x v="3"/>
    <x v="160"/>
    <x v="9"/>
    <x v="2"/>
    <x v="5"/>
  </r>
  <r>
    <s v="SD"/>
    <x v="3"/>
    <s v="Megaplaza"/>
    <x v="0"/>
    <x v="0"/>
    <x v="4"/>
    <x v="3"/>
    <x v="0"/>
    <x v="5"/>
  </r>
  <r>
    <n v="2400028215"/>
    <x v="2"/>
    <s v="Dos de Mayo"/>
    <x v="0"/>
    <x v="0"/>
    <x v="55"/>
    <x v="9"/>
    <x v="0"/>
    <x v="5"/>
  </r>
  <r>
    <n v="100270181"/>
    <x v="0"/>
    <s v="Chorrillos"/>
    <x v="2"/>
    <x v="4"/>
    <x v="57"/>
    <x v="17"/>
    <x v="0"/>
    <x v="5"/>
  </r>
  <r>
    <n v="2185314814"/>
    <x v="4"/>
    <s v="Precursores"/>
    <x v="1"/>
    <x v="1"/>
    <x v="145"/>
    <x v="10"/>
    <x v="2"/>
    <x v="5"/>
  </r>
  <r>
    <n v="100270134"/>
    <x v="2"/>
    <s v="Chorrillos"/>
    <x v="2"/>
    <x v="4"/>
    <x v="157"/>
    <x v="9"/>
    <x v="0"/>
    <x v="5"/>
  </r>
  <r>
    <n v="1204433679"/>
    <x v="4"/>
    <s v="Paso 28"/>
    <x v="1"/>
    <x v="3"/>
    <x v="163"/>
    <x v="27"/>
    <x v="2"/>
    <x v="5"/>
  </r>
  <r>
    <s v="SD"/>
    <x v="3"/>
    <s v="San Miguel"/>
    <x v="0"/>
    <x v="0"/>
    <x v="4"/>
    <x v="3"/>
    <x v="0"/>
    <x v="5"/>
  </r>
  <r>
    <n v="100270231"/>
    <x v="0"/>
    <s v="Camacho"/>
    <x v="2"/>
    <x v="4"/>
    <x v="158"/>
    <x v="28"/>
    <x v="0"/>
    <x v="5"/>
  </r>
  <r>
    <n v="1205144480"/>
    <x v="2"/>
    <s v="Encalada"/>
    <x v="1"/>
    <x v="3"/>
    <x v="160"/>
    <x v="9"/>
    <x v="0"/>
    <x v="5"/>
  </r>
  <r>
    <n v="100269748"/>
    <x v="2"/>
    <s v="La Mar"/>
    <x v="2"/>
    <x v="4"/>
    <x v="157"/>
    <x v="9"/>
    <x v="0"/>
    <x v="5"/>
  </r>
  <r>
    <n v="2400067362"/>
    <x v="3"/>
    <s v="San Miguel"/>
    <x v="0"/>
    <x v="0"/>
    <x v="4"/>
    <x v="3"/>
    <x v="0"/>
    <x v="5"/>
  </r>
  <r>
    <n v="1205239528"/>
    <x v="2"/>
    <s v="La Molina"/>
    <x v="1"/>
    <x v="3"/>
    <x v="11"/>
    <x v="9"/>
    <x v="0"/>
    <x v="5"/>
  </r>
  <r>
    <n v="1205233651"/>
    <x v="0"/>
    <s v="Paso 28"/>
    <x v="1"/>
    <x v="3"/>
    <x v="7"/>
    <x v="4"/>
    <x v="0"/>
    <x v="5"/>
  </r>
  <r>
    <n v="1205373858"/>
    <x v="4"/>
    <s v="Chorrillos"/>
    <x v="1"/>
    <x v="3"/>
    <x v="20"/>
    <x v="1"/>
    <x v="2"/>
    <x v="5"/>
  </r>
  <r>
    <n v="100268615"/>
    <x v="2"/>
    <s v="San Miguel"/>
    <x v="2"/>
    <x v="4"/>
    <x v="151"/>
    <x v="16"/>
    <x v="0"/>
    <x v="5"/>
  </r>
  <r>
    <n v="1205523114"/>
    <x v="1"/>
    <s v="Bolivar"/>
    <x v="1"/>
    <x v="3"/>
    <x v="94"/>
    <x v="2"/>
    <x v="0"/>
    <x v="5"/>
  </r>
  <r>
    <n v="200010984"/>
    <x v="0"/>
    <s v="San Miguel"/>
    <x v="2"/>
    <x v="4"/>
    <x v="164"/>
    <x v="1"/>
    <x v="0"/>
    <x v="5"/>
  </r>
  <r>
    <n v="100268209"/>
    <x v="2"/>
    <s v="La Molina"/>
    <x v="2"/>
    <x v="4"/>
    <x v="157"/>
    <x v="9"/>
    <x v="0"/>
    <x v="5"/>
  </r>
  <r>
    <n v="100270757"/>
    <x v="6"/>
    <s v="La Molina"/>
    <x v="2"/>
    <x v="4"/>
    <x v="24"/>
    <x v="13"/>
    <x v="5"/>
    <x v="5"/>
  </r>
  <r>
    <n v="2185416011"/>
    <x v="2"/>
    <s v="Encalada"/>
    <x v="1"/>
    <x v="1"/>
    <x v="165"/>
    <x v="28"/>
    <x v="0"/>
    <x v="5"/>
  </r>
  <r>
    <n v="1205238073"/>
    <x v="4"/>
    <s v="La Mar"/>
    <x v="1"/>
    <x v="3"/>
    <x v="166"/>
    <x v="9"/>
    <x v="2"/>
    <x v="5"/>
  </r>
  <r>
    <n v="22701"/>
    <x v="3"/>
    <s v="Precursores"/>
    <x v="0"/>
    <x v="0"/>
    <x v="4"/>
    <x v="3"/>
    <x v="0"/>
    <x v="5"/>
  </r>
  <r>
    <s v="sd"/>
    <x v="7"/>
    <s v="San Miguel"/>
    <x v="0"/>
    <x v="0"/>
    <x v="4"/>
    <x v="3"/>
    <x v="3"/>
    <x v="5"/>
  </r>
  <r>
    <n v="5.7646323868851896E+18"/>
    <x v="4"/>
    <s v="Bolivar"/>
    <x v="1"/>
    <x v="7"/>
    <x v="33"/>
    <x v="13"/>
    <x v="2"/>
    <x v="5"/>
  </r>
  <r>
    <n v="1205720157"/>
    <x v="0"/>
    <s v="La Marina"/>
    <x v="1"/>
    <x v="3"/>
    <x v="105"/>
    <x v="28"/>
    <x v="4"/>
    <x v="5"/>
  </r>
  <r>
    <n v="2400067698"/>
    <x v="2"/>
    <s v="San Miguel"/>
    <x v="0"/>
    <x v="0"/>
    <x v="13"/>
    <x v="1"/>
    <x v="0"/>
    <x v="5"/>
  </r>
  <r>
    <n v="1205984724"/>
    <x v="2"/>
    <s v="Chorrillos"/>
    <x v="1"/>
    <x v="3"/>
    <x v="15"/>
    <x v="4"/>
    <x v="0"/>
    <x v="5"/>
  </r>
  <r>
    <n v="1205887518"/>
    <x v="4"/>
    <s v="La Marina"/>
    <x v="1"/>
    <x v="3"/>
    <x v="25"/>
    <x v="4"/>
    <x v="2"/>
    <x v="5"/>
  </r>
  <r>
    <n v="2400040858"/>
    <x v="1"/>
    <s v="Megaplaza"/>
    <x v="0"/>
    <x v="0"/>
    <x v="34"/>
    <x v="1"/>
    <x v="0"/>
    <x v="5"/>
  </r>
  <r>
    <n v="2185454441"/>
    <x v="1"/>
    <s v="Dos de Mayo"/>
    <x v="1"/>
    <x v="1"/>
    <x v="164"/>
    <x v="1"/>
    <x v="1"/>
    <x v="5"/>
  </r>
  <r>
    <s v="sd"/>
    <x v="7"/>
    <s v="Dos de Mayo"/>
    <x v="0"/>
    <x v="0"/>
    <x v="11"/>
    <x v="9"/>
    <x v="3"/>
    <x v="5"/>
  </r>
  <r>
    <n v="1206239887"/>
    <x v="2"/>
    <s v="Dos de Mayo"/>
    <x v="1"/>
    <x v="3"/>
    <x v="35"/>
    <x v="17"/>
    <x v="0"/>
    <x v="5"/>
  </r>
  <r>
    <n v="100270913"/>
    <x v="6"/>
    <s v="Dos de Mayo"/>
    <x v="2"/>
    <x v="4"/>
    <x v="17"/>
    <x v="2"/>
    <x v="5"/>
    <x v="5"/>
  </r>
  <r>
    <n v="100268077"/>
    <x v="6"/>
    <s v="Encalada"/>
    <x v="2"/>
    <x v="4"/>
    <x v="24"/>
    <x v="13"/>
    <x v="5"/>
    <x v="5"/>
  </r>
  <r>
    <s v="sd"/>
    <x v="3"/>
    <s v="La Mar"/>
    <x v="0"/>
    <x v="2"/>
    <x v="18"/>
    <x v="10"/>
    <x v="0"/>
    <x v="5"/>
  </r>
  <r>
    <s v="SD"/>
    <x v="1"/>
    <s v="Camacho"/>
    <x v="0"/>
    <x v="0"/>
    <x v="17"/>
    <x v="2"/>
    <x v="1"/>
    <x v="5"/>
  </r>
  <r>
    <s v="SD"/>
    <x v="3"/>
    <s v="Encalada"/>
    <x v="0"/>
    <x v="2"/>
    <x v="4"/>
    <x v="3"/>
    <x v="0"/>
    <x v="5"/>
  </r>
  <r>
    <n v="100271025"/>
    <x v="0"/>
    <s v="Aramburú"/>
    <x v="2"/>
    <x v="4"/>
    <x v="44"/>
    <x v="16"/>
    <x v="0"/>
    <x v="5"/>
  </r>
  <r>
    <s v="SD"/>
    <x v="3"/>
    <s v="Aeropuerto"/>
    <x v="0"/>
    <x v="0"/>
    <x v="4"/>
    <x v="3"/>
    <x v="0"/>
    <x v="5"/>
  </r>
  <r>
    <n v="2185493582"/>
    <x v="2"/>
    <s v="Camacho"/>
    <x v="1"/>
    <x v="1"/>
    <x v="45"/>
    <x v="11"/>
    <x v="0"/>
    <x v="5"/>
  </r>
  <r>
    <n v="7"/>
    <x v="4"/>
    <s v="Camacho"/>
    <x v="1"/>
    <x v="7"/>
    <x v="18"/>
    <x v="10"/>
    <x v="2"/>
    <x v="5"/>
  </r>
  <r>
    <n v="2185499574"/>
    <x v="4"/>
    <s v="La Mar"/>
    <x v="1"/>
    <x v="1"/>
    <x v="37"/>
    <x v="15"/>
    <x v="2"/>
    <x v="5"/>
  </r>
  <r>
    <n v="2400041197"/>
    <x v="2"/>
    <s v="Megaplaza"/>
    <x v="0"/>
    <x v="0"/>
    <x v="9"/>
    <x v="8"/>
    <x v="0"/>
    <x v="5"/>
  </r>
  <r>
    <s v="SD"/>
    <x v="3"/>
    <s v="Aeropuerto"/>
    <x v="0"/>
    <x v="2"/>
    <x v="18"/>
    <x v="10"/>
    <x v="0"/>
    <x v="5"/>
  </r>
  <r>
    <n v="100270304"/>
    <x v="5"/>
    <s v="San Miguel"/>
    <x v="2"/>
    <x v="4"/>
    <x v="4"/>
    <x v="3"/>
    <x v="3"/>
    <x v="5"/>
  </r>
  <r>
    <n v="2400029129"/>
    <x v="7"/>
    <s v="Santa Cata"/>
    <x v="0"/>
    <x v="0"/>
    <x v="41"/>
    <x v="19"/>
    <x v="3"/>
    <x v="5"/>
  </r>
  <r>
    <n v="2"/>
    <x v="0"/>
    <s v="Aramburú"/>
    <x v="1"/>
    <x v="7"/>
    <x v="105"/>
    <x v="28"/>
    <x v="0"/>
    <x v="5"/>
  </r>
  <r>
    <n v="2185548457"/>
    <x v="0"/>
    <s v="Bolivar"/>
    <x v="1"/>
    <x v="1"/>
    <x v="105"/>
    <x v="28"/>
    <x v="0"/>
    <x v="5"/>
  </r>
  <r>
    <n v="1207681583"/>
    <x v="7"/>
    <s v="Aramburú"/>
    <x v="1"/>
    <x v="3"/>
    <x v="5"/>
    <x v="4"/>
    <x v="3"/>
    <x v="5"/>
  </r>
  <r>
    <n v="2400035532"/>
    <x v="1"/>
    <s v="Aramburú"/>
    <x v="0"/>
    <x v="0"/>
    <x v="24"/>
    <x v="13"/>
    <x v="0"/>
    <x v="5"/>
  </r>
  <r>
    <n v="200011031"/>
    <x v="5"/>
    <s v="La Molina"/>
    <x v="2"/>
    <x v="4"/>
    <x v="4"/>
    <x v="3"/>
    <x v="3"/>
    <x v="5"/>
  </r>
  <r>
    <n v="100271490"/>
    <x v="0"/>
    <s v="La Mar"/>
    <x v="2"/>
    <x v="4"/>
    <x v="44"/>
    <x v="16"/>
    <x v="0"/>
    <x v="5"/>
  </r>
  <r>
    <n v="2185589624"/>
    <x v="4"/>
    <s v="Dos de Mayo"/>
    <x v="1"/>
    <x v="1"/>
    <x v="6"/>
    <x v="5"/>
    <x v="2"/>
    <x v="5"/>
  </r>
  <r>
    <n v="100271460"/>
    <x v="7"/>
    <s v="Encalada"/>
    <x v="2"/>
    <x v="5"/>
    <x v="72"/>
    <x v="8"/>
    <x v="3"/>
    <x v="5"/>
  </r>
  <r>
    <s v="sd"/>
    <x v="7"/>
    <s v="sin dato"/>
    <x v="3"/>
    <x v="6"/>
    <x v="89"/>
    <x v="5"/>
    <x v="3"/>
    <x v="5"/>
  </r>
  <r>
    <n v="1208467977"/>
    <x v="0"/>
    <s v="Aramburú"/>
    <x v="1"/>
    <x v="3"/>
    <x v="60"/>
    <x v="4"/>
    <x v="0"/>
    <x v="5"/>
  </r>
  <r>
    <n v="100271509"/>
    <x v="0"/>
    <s v="Aramburú"/>
    <x v="2"/>
    <x v="4"/>
    <x v="41"/>
    <x v="19"/>
    <x v="0"/>
    <x v="5"/>
  </r>
  <r>
    <n v="100271641"/>
    <x v="0"/>
    <s v="Aramburú"/>
    <x v="2"/>
    <x v="4"/>
    <x v="104"/>
    <x v="24"/>
    <x v="0"/>
    <x v="5"/>
  </r>
  <r>
    <s v="sd"/>
    <x v="3"/>
    <s v="Aeropuerto"/>
    <x v="0"/>
    <x v="0"/>
    <x v="4"/>
    <x v="3"/>
    <x v="0"/>
    <x v="5"/>
  </r>
  <r>
    <s v="SD"/>
    <x v="3"/>
    <s v="San Miguel"/>
    <x v="0"/>
    <x v="0"/>
    <x v="4"/>
    <x v="3"/>
    <x v="0"/>
    <x v="5"/>
  </r>
  <r>
    <s v="sd"/>
    <x v="7"/>
    <s v="sin dato"/>
    <x v="3"/>
    <x v="6"/>
    <x v="4"/>
    <x v="3"/>
    <x v="1"/>
    <x v="5"/>
  </r>
  <r>
    <n v="2400029922"/>
    <x v="3"/>
    <s v="La Molina"/>
    <x v="0"/>
    <x v="4"/>
    <x v="18"/>
    <x v="10"/>
    <x v="1"/>
    <x v="5"/>
  </r>
  <r>
    <n v="1209384143"/>
    <x v="2"/>
    <s v="Santa Cata"/>
    <x v="1"/>
    <x v="3"/>
    <x v="18"/>
    <x v="10"/>
    <x v="0"/>
    <x v="5"/>
  </r>
  <r>
    <n v="1209718792"/>
    <x v="4"/>
    <s v="Chorrillos"/>
    <x v="1"/>
    <x v="3"/>
    <x v="41"/>
    <x v="19"/>
    <x v="2"/>
    <x v="5"/>
  </r>
  <r>
    <n v="1209716947"/>
    <x v="4"/>
    <s v="Camacho"/>
    <x v="1"/>
    <x v="3"/>
    <x v="7"/>
    <x v="4"/>
    <x v="2"/>
    <x v="5"/>
  </r>
  <r>
    <n v="1209819528"/>
    <x v="2"/>
    <s v="Aramburú"/>
    <x v="1"/>
    <x v="3"/>
    <x v="56"/>
    <x v="4"/>
    <x v="0"/>
    <x v="5"/>
  </r>
  <r>
    <n v="5.7646327468319703E+18"/>
    <x v="2"/>
    <s v="La Marina"/>
    <x v="1"/>
    <x v="7"/>
    <x v="49"/>
    <x v="4"/>
    <x v="0"/>
    <x v="5"/>
  </r>
  <r>
    <n v="100272081"/>
    <x v="0"/>
    <s v="Chorrillos"/>
    <x v="2"/>
    <x v="4"/>
    <x v="4"/>
    <x v="14"/>
    <x v="0"/>
    <x v="5"/>
  </r>
  <r>
    <n v="100272169"/>
    <x v="2"/>
    <s v="Santa Cata"/>
    <x v="2"/>
    <x v="4"/>
    <x v="17"/>
    <x v="2"/>
    <x v="0"/>
    <x v="5"/>
  </r>
  <r>
    <s v="sd"/>
    <x v="3"/>
    <s v="Aramburú"/>
    <x v="0"/>
    <x v="6"/>
    <x v="4"/>
    <x v="3"/>
    <x v="1"/>
    <x v="5"/>
  </r>
  <r>
    <n v="2400047610"/>
    <x v="2"/>
    <s v="La Mar"/>
    <x v="0"/>
    <x v="0"/>
    <x v="56"/>
    <x v="4"/>
    <x v="0"/>
    <x v="5"/>
  </r>
  <r>
    <s v="sd"/>
    <x v="3"/>
    <s v="La Mar"/>
    <x v="3"/>
    <x v="6"/>
    <x v="4"/>
    <x v="3"/>
    <x v="1"/>
    <x v="5"/>
  </r>
  <r>
    <n v="2185790845"/>
    <x v="4"/>
    <s v="San Miguel"/>
    <x v="1"/>
    <x v="1"/>
    <x v="167"/>
    <x v="6"/>
    <x v="2"/>
    <x v="5"/>
  </r>
  <r>
    <n v="1211434724"/>
    <x v="4"/>
    <s v="Precursores"/>
    <x v="1"/>
    <x v="3"/>
    <x v="18"/>
    <x v="10"/>
    <x v="2"/>
    <x v="5"/>
  </r>
  <r>
    <n v="2400034884"/>
    <x v="7"/>
    <s v="Paso 28"/>
    <x v="0"/>
    <x v="0"/>
    <x v="85"/>
    <x v="8"/>
    <x v="3"/>
    <x v="5"/>
  </r>
  <r>
    <n v="100272372"/>
    <x v="3"/>
    <s v="San Miguel"/>
    <x v="2"/>
    <x v="4"/>
    <x v="4"/>
    <x v="3"/>
    <x v="1"/>
    <x v="5"/>
  </r>
  <r>
    <n v="2400070257"/>
    <x v="3"/>
    <s v="San Miguel"/>
    <x v="0"/>
    <x v="0"/>
    <x v="4"/>
    <x v="3"/>
    <x v="0"/>
    <x v="5"/>
  </r>
  <r>
    <n v="2185837025"/>
    <x v="0"/>
    <s v="Chorrillos"/>
    <x v="1"/>
    <x v="1"/>
    <x v="18"/>
    <x v="10"/>
    <x v="0"/>
    <x v="5"/>
  </r>
  <r>
    <n v="2400070049"/>
    <x v="1"/>
    <s v="San Miguel"/>
    <x v="0"/>
    <x v="0"/>
    <x v="61"/>
    <x v="2"/>
    <x v="0"/>
    <x v="5"/>
  </r>
  <r>
    <n v="1"/>
    <x v="7"/>
    <s v="Paso 28"/>
    <x v="1"/>
    <x v="7"/>
    <x v="23"/>
    <x v="2"/>
    <x v="3"/>
    <x v="5"/>
  </r>
  <r>
    <n v="100272490"/>
    <x v="3"/>
    <s v="San Miguel"/>
    <x v="2"/>
    <x v="5"/>
    <x v="61"/>
    <x v="2"/>
    <x v="0"/>
    <x v="5"/>
  </r>
  <r>
    <n v="1212188555"/>
    <x v="0"/>
    <s v="Bolivar"/>
    <x v="1"/>
    <x v="3"/>
    <x v="31"/>
    <x v="0"/>
    <x v="4"/>
    <x v="5"/>
  </r>
  <r>
    <s v="sd"/>
    <x v="7"/>
    <s v="sin dato"/>
    <x v="3"/>
    <x v="6"/>
    <x v="4"/>
    <x v="3"/>
    <x v="3"/>
    <x v="5"/>
  </r>
  <r>
    <n v="2400070593"/>
    <x v="1"/>
    <s v="San Miguel"/>
    <x v="0"/>
    <x v="0"/>
    <x v="84"/>
    <x v="2"/>
    <x v="1"/>
    <x v="5"/>
  </r>
  <r>
    <n v="2400020479"/>
    <x v="1"/>
    <s v="Camacho"/>
    <x v="0"/>
    <x v="5"/>
    <x v="150"/>
    <x v="11"/>
    <x v="1"/>
    <x v="5"/>
  </r>
  <r>
    <s v="SD"/>
    <x v="3"/>
    <s v="Aramburú"/>
    <x v="3"/>
    <x v="6"/>
    <x v="4"/>
    <x v="3"/>
    <x v="1"/>
    <x v="5"/>
  </r>
  <r>
    <n v="2185935767"/>
    <x v="7"/>
    <s v="La Marina"/>
    <x v="1"/>
    <x v="1"/>
    <x v="4"/>
    <x v="3"/>
    <x v="3"/>
    <x v="5"/>
  </r>
  <r>
    <n v="1212872463"/>
    <x v="4"/>
    <s v="Chorrillos"/>
    <x v="1"/>
    <x v="3"/>
    <x v="2"/>
    <x v="2"/>
    <x v="2"/>
    <x v="5"/>
  </r>
  <r>
    <s v="sd"/>
    <x v="3"/>
    <s v="Chorrillos"/>
    <x v="0"/>
    <x v="0"/>
    <x v="4"/>
    <x v="3"/>
    <x v="0"/>
    <x v="5"/>
  </r>
  <r>
    <n v="2400037786"/>
    <x v="7"/>
    <s v="Paso 28"/>
    <x v="0"/>
    <x v="0"/>
    <x v="46"/>
    <x v="4"/>
    <x v="0"/>
    <x v="5"/>
  </r>
  <r>
    <n v="200011066"/>
    <x v="5"/>
    <s v="La Mar"/>
    <x v="2"/>
    <x v="4"/>
    <x v="4"/>
    <x v="3"/>
    <x v="1"/>
    <x v="5"/>
  </r>
  <r>
    <n v="1213389495"/>
    <x v="4"/>
    <s v="Megaplaza"/>
    <x v="1"/>
    <x v="3"/>
    <x v="18"/>
    <x v="10"/>
    <x v="2"/>
    <x v="5"/>
  </r>
  <r>
    <s v="SD"/>
    <x v="2"/>
    <s v="San Miguel"/>
    <x v="0"/>
    <x v="0"/>
    <x v="47"/>
    <x v="4"/>
    <x v="0"/>
    <x v="5"/>
  </r>
  <r>
    <n v="100271813"/>
    <x v="0"/>
    <s v="La Mar"/>
    <x v="2"/>
    <x v="4"/>
    <x v="167"/>
    <x v="6"/>
    <x v="3"/>
    <x v="5"/>
  </r>
  <r>
    <n v="2400048010"/>
    <x v="3"/>
    <s v="Encalada"/>
    <x v="0"/>
    <x v="0"/>
    <x v="103"/>
    <x v="28"/>
    <x v="0"/>
    <x v="5"/>
  </r>
  <r>
    <n v="2400036831"/>
    <x v="3"/>
    <s v="Aramburú"/>
    <x v="0"/>
    <x v="0"/>
    <x v="4"/>
    <x v="3"/>
    <x v="0"/>
    <x v="5"/>
  </r>
  <r>
    <n v="100272172"/>
    <x v="0"/>
    <s v="Bolivar"/>
    <x v="2"/>
    <x v="4"/>
    <x v="4"/>
    <x v="7"/>
    <x v="0"/>
    <x v="5"/>
  </r>
  <r>
    <n v="6226"/>
    <x v="0"/>
    <s v="La Marina"/>
    <x v="5"/>
    <x v="8"/>
    <x v="87"/>
    <x v="29"/>
    <x v="0"/>
    <x v="5"/>
  </r>
  <r>
    <s v="sd"/>
    <x v="3"/>
    <s v="Paso 28"/>
    <x v="0"/>
    <x v="0"/>
    <x v="4"/>
    <x v="3"/>
    <x v="0"/>
    <x v="5"/>
  </r>
  <r>
    <n v="2186034115"/>
    <x v="2"/>
    <s v="Encalada"/>
    <x v="1"/>
    <x v="1"/>
    <x v="36"/>
    <x v="11"/>
    <x v="0"/>
    <x v="5"/>
  </r>
  <r>
    <n v="2186037391"/>
    <x v="0"/>
    <s v="Camacho"/>
    <x v="1"/>
    <x v="1"/>
    <x v="41"/>
    <x v="19"/>
    <x v="0"/>
    <x v="5"/>
  </r>
  <r>
    <n v="2400021716"/>
    <x v="0"/>
    <s v="Chorrillos"/>
    <x v="0"/>
    <x v="0"/>
    <x v="4"/>
    <x v="14"/>
    <x v="0"/>
    <x v="5"/>
  </r>
  <r>
    <n v="2186057492"/>
    <x v="0"/>
    <s v="San Miguel"/>
    <x v="1"/>
    <x v="1"/>
    <x v="127"/>
    <x v="36"/>
    <x v="0"/>
    <x v="5"/>
  </r>
  <r>
    <n v="100273017"/>
    <x v="5"/>
    <s v="La Molina"/>
    <x v="2"/>
    <x v="4"/>
    <x v="4"/>
    <x v="3"/>
    <x v="3"/>
    <x v="5"/>
  </r>
  <r>
    <s v="sd"/>
    <x v="3"/>
    <s v="Santa Cata"/>
    <x v="0"/>
    <x v="0"/>
    <x v="4"/>
    <x v="3"/>
    <x v="0"/>
    <x v="5"/>
  </r>
  <r>
    <s v="sd"/>
    <x v="7"/>
    <s v="Aeropuerto"/>
    <x v="0"/>
    <x v="0"/>
    <x v="49"/>
    <x v="4"/>
    <x v="3"/>
    <x v="5"/>
  </r>
  <r>
    <n v="6239"/>
    <x v="3"/>
    <s v="La Marina"/>
    <x v="5"/>
    <x v="8"/>
    <x v="4"/>
    <x v="3"/>
    <x v="0"/>
    <x v="5"/>
  </r>
  <r>
    <n v="1215722095"/>
    <x v="0"/>
    <s v="La Molina"/>
    <x v="1"/>
    <x v="3"/>
    <x v="42"/>
    <x v="4"/>
    <x v="0"/>
    <x v="5"/>
  </r>
  <r>
    <n v="100273175"/>
    <x v="7"/>
    <s v="Precursores"/>
    <x v="2"/>
    <x v="4"/>
    <x v="4"/>
    <x v="3"/>
    <x v="3"/>
    <x v="5"/>
  </r>
  <r>
    <n v="100273344"/>
    <x v="6"/>
    <s v="San Miguel"/>
    <x v="2"/>
    <x v="4"/>
    <x v="23"/>
    <x v="2"/>
    <x v="5"/>
    <x v="5"/>
  </r>
  <r>
    <s v="sd"/>
    <x v="3"/>
    <s v="La Molina"/>
    <x v="0"/>
    <x v="2"/>
    <x v="5"/>
    <x v="4"/>
    <x v="3"/>
    <x v="5"/>
  </r>
  <r>
    <n v="100273046"/>
    <x v="3"/>
    <s v="Encalada"/>
    <x v="2"/>
    <x v="4"/>
    <x v="101"/>
    <x v="9"/>
    <x v="0"/>
    <x v="5"/>
  </r>
  <r>
    <n v="2186141056"/>
    <x v="4"/>
    <s v="Santa Cata"/>
    <x v="1"/>
    <x v="1"/>
    <x v="84"/>
    <x v="2"/>
    <x v="2"/>
    <x v="5"/>
  </r>
  <r>
    <n v="2400032431"/>
    <x v="1"/>
    <s v="Aeropuerto"/>
    <x v="0"/>
    <x v="0"/>
    <x v="18"/>
    <x v="10"/>
    <x v="3"/>
    <x v="5"/>
  </r>
  <r>
    <n v="2400037406"/>
    <x v="3"/>
    <s v="Aramburú"/>
    <x v="0"/>
    <x v="0"/>
    <x v="4"/>
    <x v="3"/>
    <x v="0"/>
    <x v="5"/>
  </r>
  <r>
    <s v="sd"/>
    <x v="3"/>
    <s v="San Miguel"/>
    <x v="0"/>
    <x v="2"/>
    <x v="4"/>
    <x v="3"/>
    <x v="0"/>
    <x v="5"/>
  </r>
  <r>
    <n v="100273526"/>
    <x v="0"/>
    <s v="San Miguel"/>
    <x v="2"/>
    <x v="4"/>
    <x v="4"/>
    <x v="7"/>
    <x v="0"/>
    <x v="5"/>
  </r>
  <r>
    <n v="2400037439"/>
    <x v="1"/>
    <s v="Aramburú"/>
    <x v="0"/>
    <x v="0"/>
    <x v="42"/>
    <x v="4"/>
    <x v="0"/>
    <x v="5"/>
  </r>
  <r>
    <n v="2185854408"/>
    <x v="4"/>
    <s v="Precursores"/>
    <x v="1"/>
    <x v="1"/>
    <x v="23"/>
    <x v="2"/>
    <x v="2"/>
    <x v="5"/>
  </r>
  <r>
    <s v="sd"/>
    <x v="3"/>
    <s v="Megaplaza"/>
    <x v="0"/>
    <x v="0"/>
    <x v="4"/>
    <x v="3"/>
    <x v="0"/>
    <x v="5"/>
  </r>
  <r>
    <n v="100273737"/>
    <x v="5"/>
    <s v="Dos de Mayo"/>
    <x v="2"/>
    <x v="4"/>
    <x v="4"/>
    <x v="3"/>
    <x v="3"/>
    <x v="5"/>
  </r>
  <r>
    <s v="sd"/>
    <x v="1"/>
    <s v="Aramburú"/>
    <x v="0"/>
    <x v="0"/>
    <x v="52"/>
    <x v="21"/>
    <x v="1"/>
    <x v="5"/>
  </r>
  <r>
    <n v="1216762679"/>
    <x v="7"/>
    <s v="La Molina"/>
    <x v="1"/>
    <x v="3"/>
    <x v="126"/>
    <x v="4"/>
    <x v="3"/>
    <x v="5"/>
  </r>
  <r>
    <s v="SD"/>
    <x v="7"/>
    <s v="Barranco"/>
    <x v="5"/>
    <x v="8"/>
    <x v="4"/>
    <x v="3"/>
    <x v="1"/>
    <x v="5"/>
  </r>
  <r>
    <n v="100273530"/>
    <x v="0"/>
    <s v="Megaplaza"/>
    <x v="2"/>
    <x v="5"/>
    <x v="4"/>
    <x v="7"/>
    <x v="4"/>
    <x v="5"/>
  </r>
  <r>
    <s v="DC63C"/>
    <x v="4"/>
    <s v="La Marina"/>
    <x v="1"/>
    <x v="10"/>
    <x v="84"/>
    <x v="2"/>
    <x v="2"/>
    <x v="5"/>
  </r>
  <r>
    <n v="100273947"/>
    <x v="5"/>
    <s v="Megaplaza"/>
    <x v="2"/>
    <x v="5"/>
    <x v="4"/>
    <x v="3"/>
    <x v="3"/>
    <x v="5"/>
  </r>
  <r>
    <n v="2186243155"/>
    <x v="4"/>
    <s v="Barranco"/>
    <x v="1"/>
    <x v="1"/>
    <x v="34"/>
    <x v="1"/>
    <x v="2"/>
    <x v="5"/>
  </r>
  <r>
    <n v="1217387193"/>
    <x v="0"/>
    <s v="Bolivar"/>
    <x v="1"/>
    <x v="3"/>
    <x v="7"/>
    <x v="4"/>
    <x v="0"/>
    <x v="5"/>
  </r>
  <r>
    <n v="100273399"/>
    <x v="6"/>
    <s v="La Mar"/>
    <x v="2"/>
    <x v="9"/>
    <x v="18"/>
    <x v="10"/>
    <x v="5"/>
    <x v="5"/>
  </r>
  <r>
    <n v="100273671"/>
    <x v="7"/>
    <s v="Aramburú"/>
    <x v="2"/>
    <x v="4"/>
    <x v="24"/>
    <x v="13"/>
    <x v="3"/>
    <x v="5"/>
  </r>
  <r>
    <n v="2400049137"/>
    <x v="2"/>
    <s v="Encalada"/>
    <x v="0"/>
    <x v="0"/>
    <x v="46"/>
    <x v="4"/>
    <x v="0"/>
    <x v="5"/>
  </r>
  <r>
    <n v="2400073024"/>
    <x v="7"/>
    <s v="San Miguel"/>
    <x v="0"/>
    <x v="0"/>
    <x v="4"/>
    <x v="3"/>
    <x v="3"/>
    <x v="5"/>
  </r>
  <r>
    <n v="100273888"/>
    <x v="0"/>
    <s v="Aramburú"/>
    <x v="2"/>
    <x v="5"/>
    <x v="4"/>
    <x v="14"/>
    <x v="0"/>
    <x v="5"/>
  </r>
  <r>
    <s v="sd"/>
    <x v="3"/>
    <s v="Paso 28"/>
    <x v="0"/>
    <x v="0"/>
    <x v="4"/>
    <x v="3"/>
    <x v="0"/>
    <x v="5"/>
  </r>
  <r>
    <s v="SD"/>
    <x v="3"/>
    <s v="La Marina"/>
    <x v="5"/>
    <x v="8"/>
    <x v="4"/>
    <x v="3"/>
    <x v="0"/>
    <x v="5"/>
  </r>
  <r>
    <n v="2400037994"/>
    <x v="7"/>
    <s v="Aramburú"/>
    <x v="0"/>
    <x v="0"/>
    <x v="4"/>
    <x v="3"/>
    <x v="3"/>
    <x v="5"/>
  </r>
  <r>
    <s v="sd"/>
    <x v="2"/>
    <s v="La Molina"/>
    <x v="0"/>
    <x v="0"/>
    <x v="59"/>
    <x v="4"/>
    <x v="0"/>
    <x v="5"/>
  </r>
  <r>
    <n v="2400022405"/>
    <x v="3"/>
    <s v="Chorrillos"/>
    <x v="0"/>
    <x v="0"/>
    <x v="4"/>
    <x v="3"/>
    <x v="0"/>
    <x v="5"/>
  </r>
  <r>
    <n v="100274187"/>
    <x v="2"/>
    <s v="Santa Cata"/>
    <x v="2"/>
    <x v="4"/>
    <x v="13"/>
    <x v="1"/>
    <x v="0"/>
    <x v="5"/>
  </r>
  <r>
    <n v="100274343"/>
    <x v="2"/>
    <s v="San Miguel"/>
    <x v="2"/>
    <x v="4"/>
    <x v="69"/>
    <x v="24"/>
    <x v="0"/>
    <x v="5"/>
  </r>
  <r>
    <n v="100274091"/>
    <x v="0"/>
    <s v="La Molina"/>
    <x v="2"/>
    <x v="4"/>
    <x v="4"/>
    <x v="7"/>
    <x v="0"/>
    <x v="5"/>
  </r>
  <r>
    <n v="2186353612"/>
    <x v="4"/>
    <s v="Encalada"/>
    <x v="1"/>
    <x v="1"/>
    <x v="53"/>
    <x v="2"/>
    <x v="2"/>
    <x v="5"/>
  </r>
  <r>
    <n v="100274254"/>
    <x v="7"/>
    <s v="La Mar"/>
    <x v="2"/>
    <x v="5"/>
    <x v="34"/>
    <x v="1"/>
    <x v="1"/>
    <x v="5"/>
  </r>
  <r>
    <s v="SD"/>
    <x v="0"/>
    <s v="Encalada"/>
    <x v="0"/>
    <x v="0"/>
    <x v="4"/>
    <x v="14"/>
    <x v="0"/>
    <x v="5"/>
  </r>
  <r>
    <n v="2400037202"/>
    <x v="7"/>
    <s v="La Molina"/>
    <x v="0"/>
    <x v="0"/>
    <x v="4"/>
    <x v="3"/>
    <x v="0"/>
    <x v="5"/>
  </r>
  <r>
    <s v="sd"/>
    <x v="3"/>
    <s v="San Miguel"/>
    <x v="0"/>
    <x v="0"/>
    <x v="4"/>
    <x v="3"/>
    <x v="0"/>
    <x v="5"/>
  </r>
  <r>
    <n v="2"/>
    <x v="2"/>
    <s v="Chorrillos"/>
    <x v="1"/>
    <x v="7"/>
    <x v="42"/>
    <x v="4"/>
    <x v="0"/>
    <x v="5"/>
  </r>
  <r>
    <n v="1219592048"/>
    <x v="2"/>
    <s v="Chorrillos"/>
    <x v="1"/>
    <x v="3"/>
    <x v="98"/>
    <x v="4"/>
    <x v="0"/>
    <x v="5"/>
  </r>
  <r>
    <s v="sd"/>
    <x v="3"/>
    <s v="Encalada"/>
    <x v="0"/>
    <x v="2"/>
    <x v="4"/>
    <x v="3"/>
    <x v="0"/>
    <x v="5"/>
  </r>
  <r>
    <n v="2186470203"/>
    <x v="0"/>
    <s v="Santa Cata"/>
    <x v="1"/>
    <x v="1"/>
    <x v="13"/>
    <x v="1"/>
    <x v="2"/>
    <x v="5"/>
  </r>
  <r>
    <n v="2186470883"/>
    <x v="7"/>
    <s v="Precursores"/>
    <x v="1"/>
    <x v="1"/>
    <x v="33"/>
    <x v="13"/>
    <x v="1"/>
    <x v="5"/>
  </r>
  <r>
    <n v="2186480950"/>
    <x v="4"/>
    <s v="Camacho"/>
    <x v="1"/>
    <x v="1"/>
    <x v="23"/>
    <x v="2"/>
    <x v="2"/>
    <x v="5"/>
  </r>
  <r>
    <n v="1219985280"/>
    <x v="4"/>
    <s v="Chorrillos"/>
    <x v="1"/>
    <x v="3"/>
    <x v="18"/>
    <x v="10"/>
    <x v="2"/>
    <x v="5"/>
  </r>
  <r>
    <n v="2186493111"/>
    <x v="4"/>
    <s v="La Mar"/>
    <x v="1"/>
    <x v="1"/>
    <x v="38"/>
    <x v="2"/>
    <x v="2"/>
    <x v="5"/>
  </r>
  <r>
    <n v="100274099"/>
    <x v="5"/>
    <s v="La Mar"/>
    <x v="2"/>
    <x v="4"/>
    <x v="4"/>
    <x v="3"/>
    <x v="1"/>
    <x v="6"/>
  </r>
  <r>
    <n v="2400045333"/>
    <x v="1"/>
    <s v="Megaplaza"/>
    <x v="0"/>
    <x v="0"/>
    <x v="18"/>
    <x v="10"/>
    <x v="0"/>
    <x v="6"/>
  </r>
  <r>
    <s v="SD"/>
    <x v="4"/>
    <s v="Camacho"/>
    <x v="1"/>
    <x v="1"/>
    <x v="18"/>
    <x v="10"/>
    <x v="2"/>
    <x v="6"/>
  </r>
  <r>
    <n v="100274700"/>
    <x v="0"/>
    <s v="Aramburú"/>
    <x v="2"/>
    <x v="4"/>
    <x v="4"/>
    <x v="14"/>
    <x v="0"/>
    <x v="6"/>
  </r>
  <r>
    <s v="SD"/>
    <x v="3"/>
    <s v="Encalada"/>
    <x v="0"/>
    <x v="6"/>
    <x v="4"/>
    <x v="3"/>
    <x v="1"/>
    <x v="6"/>
  </r>
  <r>
    <n v="2400033539"/>
    <x v="1"/>
    <s v="Aramburú"/>
    <x v="0"/>
    <x v="0"/>
    <x v="134"/>
    <x v="4"/>
    <x v="0"/>
    <x v="6"/>
  </r>
  <r>
    <n v="1220505718"/>
    <x v="2"/>
    <s v="Megaplaza"/>
    <x v="1"/>
    <x v="3"/>
    <x v="18"/>
    <x v="10"/>
    <x v="0"/>
    <x v="6"/>
  </r>
  <r>
    <n v="2400022730"/>
    <x v="3"/>
    <s v="Chorrillos"/>
    <x v="0"/>
    <x v="0"/>
    <x v="133"/>
    <x v="11"/>
    <x v="0"/>
    <x v="6"/>
  </r>
  <r>
    <n v="2186538439"/>
    <x v="4"/>
    <s v="La Marina"/>
    <x v="1"/>
    <x v="1"/>
    <x v="53"/>
    <x v="2"/>
    <x v="2"/>
    <x v="6"/>
  </r>
  <r>
    <n v="1220826449"/>
    <x v="3"/>
    <s v="Bolivar"/>
    <x v="1"/>
    <x v="3"/>
    <x v="5"/>
    <x v="4"/>
    <x v="1"/>
    <x v="6"/>
  </r>
  <r>
    <n v="100274658"/>
    <x v="5"/>
    <s v="Precursores"/>
    <x v="2"/>
    <x v="4"/>
    <x v="4"/>
    <x v="3"/>
    <x v="3"/>
    <x v="6"/>
  </r>
  <r>
    <n v="100274927"/>
    <x v="0"/>
    <s v="La Molina"/>
    <x v="2"/>
    <x v="4"/>
    <x v="95"/>
    <x v="31"/>
    <x v="0"/>
    <x v="6"/>
  </r>
  <r>
    <n v="2186565983"/>
    <x v="4"/>
    <s v="Bolivar"/>
    <x v="1"/>
    <x v="1"/>
    <x v="16"/>
    <x v="1"/>
    <x v="2"/>
    <x v="6"/>
  </r>
  <r>
    <n v="100274906"/>
    <x v="0"/>
    <s v="La Molina"/>
    <x v="2"/>
    <x v="4"/>
    <x v="52"/>
    <x v="21"/>
    <x v="0"/>
    <x v="6"/>
  </r>
  <r>
    <n v="2186585698"/>
    <x v="4"/>
    <s v="La Mar"/>
    <x v="1"/>
    <x v="1"/>
    <x v="18"/>
    <x v="10"/>
    <x v="2"/>
    <x v="6"/>
  </r>
  <r>
    <s v="SD"/>
    <x v="3"/>
    <s v="San Miguel"/>
    <x v="0"/>
    <x v="0"/>
    <x v="4"/>
    <x v="3"/>
    <x v="0"/>
    <x v="6"/>
  </r>
  <r>
    <n v="2400043841"/>
    <x v="7"/>
    <s v="Dos de Mayo"/>
    <x v="0"/>
    <x v="0"/>
    <x v="24"/>
    <x v="13"/>
    <x v="1"/>
    <x v="6"/>
  </r>
  <r>
    <n v="2186585668"/>
    <x v="4"/>
    <s v="La Mar"/>
    <x v="1"/>
    <x v="1"/>
    <x v="18"/>
    <x v="10"/>
    <x v="2"/>
    <x v="6"/>
  </r>
  <r>
    <s v="SD"/>
    <x v="7"/>
    <s v="Paso 28"/>
    <x v="3"/>
    <x v="6"/>
    <x v="18"/>
    <x v="10"/>
    <x v="1"/>
    <x v="6"/>
  </r>
  <r>
    <n v="100275178"/>
    <x v="3"/>
    <s v="Aramburú"/>
    <x v="2"/>
    <x v="4"/>
    <x v="4"/>
    <x v="3"/>
    <x v="1"/>
    <x v="6"/>
  </r>
  <r>
    <s v="SD"/>
    <x v="1"/>
    <s v="Santa Cata"/>
    <x v="0"/>
    <x v="0"/>
    <x v="18"/>
    <x v="10"/>
    <x v="1"/>
    <x v="6"/>
  </r>
  <r>
    <n v="1222124623"/>
    <x v="7"/>
    <s v="Aramburú"/>
    <x v="1"/>
    <x v="3"/>
    <x v="49"/>
    <x v="4"/>
    <x v="3"/>
    <x v="6"/>
  </r>
  <r>
    <n v="2186652057"/>
    <x v="1"/>
    <s v="Aramburú"/>
    <x v="1"/>
    <x v="1"/>
    <x v="75"/>
    <x v="4"/>
    <x v="1"/>
    <x v="6"/>
  </r>
  <r>
    <n v="100275362"/>
    <x v="6"/>
    <s v="Bolivar"/>
    <x v="2"/>
    <x v="4"/>
    <x v="18"/>
    <x v="10"/>
    <x v="5"/>
    <x v="6"/>
  </r>
  <r>
    <n v="100275356"/>
    <x v="5"/>
    <s v="Paso 28"/>
    <x v="2"/>
    <x v="4"/>
    <x v="4"/>
    <x v="3"/>
    <x v="3"/>
    <x v="6"/>
  </r>
  <r>
    <n v="2400050628"/>
    <x v="2"/>
    <s v="Encalada"/>
    <x v="0"/>
    <x v="0"/>
    <x v="56"/>
    <x v="4"/>
    <x v="0"/>
    <x v="6"/>
  </r>
  <r>
    <n v="5.7646329522857503E+18"/>
    <x v="3"/>
    <s v="Dos de Mayo"/>
    <x v="1"/>
    <x v="7"/>
    <x v="4"/>
    <x v="3"/>
    <x v="0"/>
    <x v="6"/>
  </r>
  <r>
    <n v="2400034086"/>
    <x v="3"/>
    <s v="Aeropuerto"/>
    <x v="0"/>
    <x v="0"/>
    <x v="4"/>
    <x v="3"/>
    <x v="0"/>
    <x v="6"/>
  </r>
  <r>
    <n v="2400032474"/>
    <x v="3"/>
    <s v="Santa Cata"/>
    <x v="0"/>
    <x v="0"/>
    <x v="4"/>
    <x v="3"/>
    <x v="0"/>
    <x v="6"/>
  </r>
  <r>
    <n v="100275186"/>
    <x v="0"/>
    <s v="San Miguel"/>
    <x v="2"/>
    <x v="4"/>
    <x v="95"/>
    <x v="31"/>
    <x v="0"/>
    <x v="6"/>
  </r>
  <r>
    <n v="1222637805"/>
    <x v="4"/>
    <s v="Megaplaza"/>
    <x v="1"/>
    <x v="3"/>
    <x v="26"/>
    <x v="15"/>
    <x v="2"/>
    <x v="6"/>
  </r>
  <r>
    <n v="5.7646329893088799E+18"/>
    <x v="2"/>
    <s v="La Marina"/>
    <x v="1"/>
    <x v="7"/>
    <x v="20"/>
    <x v="1"/>
    <x v="0"/>
    <x v="6"/>
  </r>
  <r>
    <n v="1222858166"/>
    <x v="4"/>
    <s v="Bolivar"/>
    <x v="1"/>
    <x v="3"/>
    <x v="142"/>
    <x v="9"/>
    <x v="2"/>
    <x v="6"/>
  </r>
  <r>
    <n v="1222857837"/>
    <x v="2"/>
    <s v="La Marina"/>
    <x v="1"/>
    <x v="3"/>
    <x v="18"/>
    <x v="10"/>
    <x v="0"/>
    <x v="6"/>
  </r>
  <r>
    <s v="SD"/>
    <x v="4"/>
    <s v="Megaplaza"/>
    <x v="1"/>
    <x v="7"/>
    <x v="23"/>
    <x v="2"/>
    <x v="2"/>
    <x v="6"/>
  </r>
  <r>
    <n v="1223165933"/>
    <x v="3"/>
    <s v="Encalada"/>
    <x v="1"/>
    <x v="3"/>
    <x v="4"/>
    <x v="3"/>
    <x v="1"/>
    <x v="6"/>
  </r>
  <r>
    <n v="4"/>
    <x v="4"/>
    <s v="La Mar"/>
    <x v="1"/>
    <x v="7"/>
    <x v="4"/>
    <x v="3"/>
    <x v="2"/>
    <x v="6"/>
  </r>
  <r>
    <s v="sd"/>
    <x v="3"/>
    <s v="Chorrillos"/>
    <x v="3"/>
    <x v="6"/>
    <x v="4"/>
    <x v="3"/>
    <x v="1"/>
    <x v="6"/>
  </r>
  <r>
    <n v="100275574"/>
    <x v="0"/>
    <s v="La Marina"/>
    <x v="2"/>
    <x v="4"/>
    <x v="6"/>
    <x v="5"/>
    <x v="0"/>
    <x v="6"/>
  </r>
  <r>
    <n v="100275877"/>
    <x v="1"/>
    <s v="La Marina"/>
    <x v="2"/>
    <x v="4"/>
    <x v="131"/>
    <x v="1"/>
    <x v="0"/>
    <x v="6"/>
  </r>
  <r>
    <s v="SD"/>
    <x v="7"/>
    <s v="Megaplaza"/>
    <x v="0"/>
    <x v="0"/>
    <x v="12"/>
    <x v="4"/>
    <x v="1"/>
    <x v="6"/>
  </r>
  <r>
    <n v="2186657254"/>
    <x v="1"/>
    <s v="Dos de Mayo"/>
    <x v="1"/>
    <x v="1"/>
    <x v="30"/>
    <x v="4"/>
    <x v="1"/>
    <x v="6"/>
  </r>
  <r>
    <n v="100275174"/>
    <x v="7"/>
    <s v="Santa Cata"/>
    <x v="2"/>
    <x v="4"/>
    <x v="83"/>
    <x v="2"/>
    <x v="1"/>
    <x v="6"/>
  </r>
  <r>
    <n v="2400034533"/>
    <x v="0"/>
    <s v="Aeropuerto"/>
    <x v="0"/>
    <x v="0"/>
    <x v="55"/>
    <x v="9"/>
    <x v="0"/>
    <x v="6"/>
  </r>
  <r>
    <s v="SD"/>
    <x v="1"/>
    <s v="sin dato"/>
    <x v="3"/>
    <x v="6"/>
    <x v="24"/>
    <x v="13"/>
    <x v="1"/>
    <x v="6"/>
  </r>
  <r>
    <n v="2400076816"/>
    <x v="0"/>
    <s v="San Miguel"/>
    <x v="0"/>
    <x v="0"/>
    <x v="89"/>
    <x v="5"/>
    <x v="0"/>
    <x v="6"/>
  </r>
  <r>
    <n v="100276094"/>
    <x v="6"/>
    <s v="La Marina"/>
    <x v="2"/>
    <x v="4"/>
    <x v="16"/>
    <x v="1"/>
    <x v="5"/>
    <x v="6"/>
  </r>
  <r>
    <n v="100276083"/>
    <x v="6"/>
    <s v="Barranco"/>
    <x v="2"/>
    <x v="4"/>
    <x v="37"/>
    <x v="15"/>
    <x v="5"/>
    <x v="6"/>
  </r>
  <r>
    <n v="2186889854"/>
    <x v="0"/>
    <s v="Chorrillos"/>
    <x v="1"/>
    <x v="1"/>
    <x v="35"/>
    <x v="17"/>
    <x v="0"/>
    <x v="6"/>
  </r>
  <r>
    <n v="100275919"/>
    <x v="7"/>
    <s v="Aramburú"/>
    <x v="2"/>
    <x v="4"/>
    <x v="2"/>
    <x v="2"/>
    <x v="3"/>
    <x v="6"/>
  </r>
  <r>
    <n v="2186887066"/>
    <x v="2"/>
    <s v="Megaplaza"/>
    <x v="1"/>
    <x v="1"/>
    <x v="33"/>
    <x v="13"/>
    <x v="0"/>
    <x v="6"/>
  </r>
  <r>
    <n v="2186906303"/>
    <x v="4"/>
    <s v="Chorrillos"/>
    <x v="1"/>
    <x v="1"/>
    <x v="15"/>
    <x v="4"/>
    <x v="2"/>
    <x v="6"/>
  </r>
  <r>
    <n v="100276379"/>
    <x v="0"/>
    <s v="Paso 28"/>
    <x v="2"/>
    <x v="4"/>
    <x v="4"/>
    <x v="7"/>
    <x v="0"/>
    <x v="6"/>
  </r>
  <r>
    <n v="100276272"/>
    <x v="7"/>
    <s v="La Molina"/>
    <x v="2"/>
    <x v="4"/>
    <x v="22"/>
    <x v="12"/>
    <x v="3"/>
    <x v="6"/>
  </r>
  <r>
    <n v="200011204"/>
    <x v="5"/>
    <s v="Aramburú"/>
    <x v="2"/>
    <x v="4"/>
    <x v="4"/>
    <x v="3"/>
    <x v="1"/>
    <x v="6"/>
  </r>
  <r>
    <n v="2186983150"/>
    <x v="2"/>
    <s v="Encalada"/>
    <x v="1"/>
    <x v="1"/>
    <x v="7"/>
    <x v="4"/>
    <x v="0"/>
    <x v="6"/>
  </r>
  <r>
    <n v="1225705819"/>
    <x v="7"/>
    <s v="Megaplaza"/>
    <x v="1"/>
    <x v="3"/>
    <x v="17"/>
    <x v="2"/>
    <x v="1"/>
    <x v="6"/>
  </r>
  <r>
    <n v="1225720023"/>
    <x v="4"/>
    <s v="San Miguel"/>
    <x v="1"/>
    <x v="3"/>
    <x v="18"/>
    <x v="10"/>
    <x v="2"/>
    <x v="6"/>
  </r>
  <r>
    <n v="5.7646330366122404E+18"/>
    <x v="2"/>
    <s v="Dos de Mayo"/>
    <x v="1"/>
    <x v="7"/>
    <x v="88"/>
    <x v="2"/>
    <x v="0"/>
    <x v="6"/>
  </r>
  <r>
    <s v="SD"/>
    <x v="3"/>
    <s v="Aramburú"/>
    <x v="0"/>
    <x v="0"/>
    <x v="4"/>
    <x v="3"/>
    <x v="0"/>
    <x v="6"/>
  </r>
  <r>
    <s v="SD"/>
    <x v="7"/>
    <s v="Encalada"/>
    <x v="0"/>
    <x v="0"/>
    <x v="168"/>
    <x v="33"/>
    <x v="1"/>
    <x v="6"/>
  </r>
  <r>
    <n v="100276407"/>
    <x v="5"/>
    <s v="Megaplaza"/>
    <x v="2"/>
    <x v="5"/>
    <x v="4"/>
    <x v="3"/>
    <x v="1"/>
    <x v="6"/>
  </r>
  <r>
    <n v="2400062074"/>
    <x v="7"/>
    <s v="Encalada"/>
    <x v="0"/>
    <x v="2"/>
    <x v="18"/>
    <x v="10"/>
    <x v="3"/>
    <x v="6"/>
  </r>
  <r>
    <n v="100276450"/>
    <x v="0"/>
    <s v="Encalada"/>
    <x v="2"/>
    <x v="5"/>
    <x v="4"/>
    <x v="7"/>
    <x v="0"/>
    <x v="6"/>
  </r>
  <r>
    <s v="sd"/>
    <x v="7"/>
    <s v="sin dato"/>
    <x v="3"/>
    <x v="6"/>
    <x v="16"/>
    <x v="1"/>
    <x v="1"/>
    <x v="6"/>
  </r>
  <r>
    <n v="100276497"/>
    <x v="3"/>
    <s v="Barranco"/>
    <x v="2"/>
    <x v="4"/>
    <x v="4"/>
    <x v="3"/>
    <x v="4"/>
    <x v="6"/>
  </r>
  <r>
    <s v="sd"/>
    <x v="1"/>
    <s v="La Mar"/>
    <x v="0"/>
    <x v="2"/>
    <x v="18"/>
    <x v="10"/>
    <x v="3"/>
    <x v="6"/>
  </r>
  <r>
    <n v="100276420"/>
    <x v="0"/>
    <s v="Camacho"/>
    <x v="2"/>
    <x v="4"/>
    <x v="4"/>
    <x v="7"/>
    <x v="0"/>
    <x v="6"/>
  </r>
  <r>
    <n v="100276716"/>
    <x v="1"/>
    <s v="Barranco"/>
    <x v="2"/>
    <x v="4"/>
    <x v="20"/>
    <x v="1"/>
    <x v="0"/>
    <x v="6"/>
  </r>
  <r>
    <s v="sd"/>
    <x v="3"/>
    <s v="Encalada"/>
    <x v="0"/>
    <x v="0"/>
    <x v="4"/>
    <x v="3"/>
    <x v="0"/>
    <x v="6"/>
  </r>
  <r>
    <n v="2187074344"/>
    <x v="0"/>
    <s v="Santa Cata"/>
    <x v="1"/>
    <x v="1"/>
    <x v="108"/>
    <x v="13"/>
    <x v="0"/>
    <x v="6"/>
  </r>
  <r>
    <n v="100276439"/>
    <x v="0"/>
    <s v="Megaplaza"/>
    <x v="2"/>
    <x v="5"/>
    <x v="4"/>
    <x v="7"/>
    <x v="0"/>
    <x v="6"/>
  </r>
  <r>
    <s v="sd"/>
    <x v="3"/>
    <s v="Barranco"/>
    <x v="0"/>
    <x v="0"/>
    <x v="4"/>
    <x v="3"/>
    <x v="0"/>
    <x v="6"/>
  </r>
  <r>
    <s v="sd"/>
    <x v="7"/>
    <s v="Precursores"/>
    <x v="5"/>
    <x v="8"/>
    <x v="13"/>
    <x v="1"/>
    <x v="3"/>
    <x v="6"/>
  </r>
  <r>
    <n v="2400040455"/>
    <x v="0"/>
    <s v="Aramburú"/>
    <x v="0"/>
    <x v="0"/>
    <x v="4"/>
    <x v="14"/>
    <x v="0"/>
    <x v="6"/>
  </r>
  <r>
    <n v="100276725"/>
    <x v="0"/>
    <s v="Aramburú"/>
    <x v="2"/>
    <x v="4"/>
    <x v="17"/>
    <x v="2"/>
    <x v="5"/>
    <x v="6"/>
  </r>
  <r>
    <n v="2187113551"/>
    <x v="7"/>
    <s v="Megaplaza"/>
    <x v="1"/>
    <x v="1"/>
    <x v="37"/>
    <x v="15"/>
    <x v="1"/>
    <x v="6"/>
  </r>
  <r>
    <n v="2187126244"/>
    <x v="4"/>
    <s v="Paso 28"/>
    <x v="1"/>
    <x v="1"/>
    <x v="51"/>
    <x v="2"/>
    <x v="2"/>
    <x v="6"/>
  </r>
  <r>
    <n v="2187061127"/>
    <x v="0"/>
    <s v="Aramburú"/>
    <x v="1"/>
    <x v="1"/>
    <x v="8"/>
    <x v="6"/>
    <x v="0"/>
    <x v="6"/>
  </r>
  <r>
    <n v="2400024059"/>
    <x v="1"/>
    <s v="Chorrillos"/>
    <x v="0"/>
    <x v="0"/>
    <x v="18"/>
    <x v="10"/>
    <x v="1"/>
    <x v="6"/>
  </r>
  <r>
    <n v="5.7646328430325299E+18"/>
    <x v="0"/>
    <s v="Megaplaza"/>
    <x v="1"/>
    <x v="7"/>
    <x v="139"/>
    <x v="32"/>
    <x v="0"/>
    <x v="6"/>
  </r>
  <r>
    <n v="2400052665"/>
    <x v="0"/>
    <s v="Encalada"/>
    <x v="0"/>
    <x v="0"/>
    <x v="41"/>
    <x v="19"/>
    <x v="4"/>
    <x v="6"/>
  </r>
  <r>
    <n v="100276971"/>
    <x v="6"/>
    <s v="San Miguel"/>
    <x v="2"/>
    <x v="4"/>
    <x v="94"/>
    <x v="2"/>
    <x v="5"/>
    <x v="6"/>
  </r>
  <r>
    <n v="100276009"/>
    <x v="7"/>
    <s v="Barranco"/>
    <x v="2"/>
    <x v="4"/>
    <x v="93"/>
    <x v="9"/>
    <x v="3"/>
    <x v="6"/>
  </r>
  <r>
    <n v="100277000"/>
    <x v="6"/>
    <s v="Barranco"/>
    <x v="2"/>
    <x v="4"/>
    <x v="47"/>
    <x v="4"/>
    <x v="5"/>
    <x v="6"/>
  </r>
  <r>
    <n v="1227707943"/>
    <x v="4"/>
    <s v="La Marina"/>
    <x v="1"/>
    <x v="3"/>
    <x v="38"/>
    <x v="2"/>
    <x v="2"/>
    <x v="6"/>
  </r>
  <r>
    <s v="sd"/>
    <x v="7"/>
    <s v="Encalada"/>
    <x v="0"/>
    <x v="0"/>
    <x v="45"/>
    <x v="11"/>
    <x v="1"/>
    <x v="6"/>
  </r>
  <r>
    <n v="2187199922"/>
    <x v="2"/>
    <s v="Aramburú"/>
    <x v="1"/>
    <x v="1"/>
    <x v="6"/>
    <x v="5"/>
    <x v="0"/>
    <x v="6"/>
  </r>
  <r>
    <n v="2"/>
    <x v="0"/>
    <s v="La Mar"/>
    <x v="1"/>
    <x v="7"/>
    <x v="169"/>
    <x v="4"/>
    <x v="0"/>
    <x v="6"/>
  </r>
  <r>
    <n v="5.7646333165862195E+18"/>
    <x v="4"/>
    <s v="La Marina"/>
    <x v="1"/>
    <x v="7"/>
    <x v="18"/>
    <x v="10"/>
    <x v="2"/>
    <x v="6"/>
  </r>
  <r>
    <n v="2400045624"/>
    <x v="7"/>
    <s v="Dos de Mayo"/>
    <x v="0"/>
    <x v="0"/>
    <x v="4"/>
    <x v="3"/>
    <x v="1"/>
    <x v="6"/>
  </r>
  <r>
    <n v="1228857297"/>
    <x v="4"/>
    <s v="San Miguel"/>
    <x v="1"/>
    <x v="3"/>
    <x v="94"/>
    <x v="2"/>
    <x v="2"/>
    <x v="6"/>
  </r>
  <r>
    <n v="100277494"/>
    <x v="2"/>
    <s v="La Marina"/>
    <x v="2"/>
    <x v="4"/>
    <x v="23"/>
    <x v="2"/>
    <x v="0"/>
    <x v="6"/>
  </r>
  <r>
    <n v="2400041070"/>
    <x v="2"/>
    <s v="Aramburú"/>
    <x v="0"/>
    <x v="0"/>
    <x v="126"/>
    <x v="4"/>
    <x v="0"/>
    <x v="6"/>
  </r>
  <r>
    <n v="100277353"/>
    <x v="0"/>
    <s v="Santa Cata"/>
    <x v="2"/>
    <x v="4"/>
    <x v="4"/>
    <x v="7"/>
    <x v="0"/>
    <x v="6"/>
  </r>
  <r>
    <n v="1228982114"/>
    <x v="7"/>
    <s v="Chorrillos"/>
    <x v="1"/>
    <x v="3"/>
    <x v="41"/>
    <x v="19"/>
    <x v="1"/>
    <x v="6"/>
  </r>
  <r>
    <n v="1229093342"/>
    <x v="0"/>
    <s v="San Miguel"/>
    <x v="1"/>
    <x v="3"/>
    <x v="60"/>
    <x v="4"/>
    <x v="0"/>
    <x v="6"/>
  </r>
  <r>
    <s v="SD"/>
    <x v="7"/>
    <s v="San Miguel"/>
    <x v="0"/>
    <x v="2"/>
    <x v="7"/>
    <x v="4"/>
    <x v="0"/>
    <x v="6"/>
  </r>
  <r>
    <n v="2400079402"/>
    <x v="2"/>
    <s v="San Miguel"/>
    <x v="0"/>
    <x v="0"/>
    <x v="49"/>
    <x v="4"/>
    <x v="0"/>
    <x v="6"/>
  </r>
  <r>
    <n v="100277569"/>
    <x v="0"/>
    <s v="Encalada"/>
    <x v="2"/>
    <x v="4"/>
    <x v="11"/>
    <x v="9"/>
    <x v="0"/>
    <x v="6"/>
  </r>
  <r>
    <n v="1229351610"/>
    <x v="4"/>
    <s v="Aramburú"/>
    <x v="1"/>
    <x v="3"/>
    <x v="37"/>
    <x v="15"/>
    <x v="2"/>
    <x v="6"/>
  </r>
  <r>
    <n v="2175340064"/>
    <x v="4"/>
    <s v="Megaplaza"/>
    <x v="1"/>
    <x v="1"/>
    <x v="16"/>
    <x v="1"/>
    <x v="1"/>
    <x v="6"/>
  </r>
  <r>
    <n v="2187324372"/>
    <x v="0"/>
    <s v="Encalada"/>
    <x v="1"/>
    <x v="1"/>
    <x v="127"/>
    <x v="36"/>
    <x v="0"/>
    <x v="6"/>
  </r>
  <r>
    <n v="100277789"/>
    <x v="0"/>
    <s v="Paso 28"/>
    <x v="2"/>
    <x v="4"/>
    <x v="4"/>
    <x v="7"/>
    <x v="0"/>
    <x v="6"/>
  </r>
  <r>
    <n v="100277865"/>
    <x v="0"/>
    <s v="Aramburú"/>
    <x v="2"/>
    <x v="4"/>
    <x v="4"/>
    <x v="7"/>
    <x v="0"/>
    <x v="6"/>
  </r>
  <r>
    <s v="SD"/>
    <x v="7"/>
    <s v="Aramburú"/>
    <x v="0"/>
    <x v="0"/>
    <x v="134"/>
    <x v="4"/>
    <x v="1"/>
    <x v="6"/>
  </r>
  <r>
    <n v="2400024443"/>
    <x v="0"/>
    <s v="Chorrillos"/>
    <x v="0"/>
    <x v="0"/>
    <x v="170"/>
    <x v="4"/>
    <x v="0"/>
    <x v="6"/>
  </r>
  <r>
    <n v="2187348305"/>
    <x v="0"/>
    <s v="Encalada"/>
    <x v="1"/>
    <x v="1"/>
    <x v="105"/>
    <x v="28"/>
    <x v="0"/>
    <x v="6"/>
  </r>
  <r>
    <n v="100277394"/>
    <x v="0"/>
    <s v="Dos de Mayo"/>
    <x v="2"/>
    <x v="4"/>
    <x v="130"/>
    <x v="9"/>
    <x v="0"/>
    <x v="6"/>
  </r>
  <r>
    <n v="100277836"/>
    <x v="0"/>
    <s v="Dos de Mayo"/>
    <x v="2"/>
    <x v="4"/>
    <x v="4"/>
    <x v="7"/>
    <x v="0"/>
    <x v="6"/>
  </r>
  <r>
    <n v="2400079988"/>
    <x v="2"/>
    <s v="San Miguel"/>
    <x v="0"/>
    <x v="5"/>
    <x v="49"/>
    <x v="4"/>
    <x v="0"/>
    <x v="6"/>
  </r>
  <r>
    <n v="100278097"/>
    <x v="0"/>
    <s v="Dos de Mayo"/>
    <x v="2"/>
    <x v="4"/>
    <x v="4"/>
    <x v="14"/>
    <x v="4"/>
    <x v="6"/>
  </r>
  <r>
    <n v="100277169"/>
    <x v="0"/>
    <s v="Santa Cata"/>
    <x v="2"/>
    <x v="5"/>
    <x v="93"/>
    <x v="9"/>
    <x v="0"/>
    <x v="6"/>
  </r>
  <r>
    <n v="2187434414"/>
    <x v="4"/>
    <s v="Megaplaza"/>
    <x v="1"/>
    <x v="1"/>
    <x v="26"/>
    <x v="15"/>
    <x v="2"/>
    <x v="6"/>
  </r>
  <r>
    <n v="100278185"/>
    <x v="6"/>
    <s v="Santa Cata"/>
    <x v="2"/>
    <x v="4"/>
    <x v="34"/>
    <x v="1"/>
    <x v="5"/>
    <x v="6"/>
  </r>
  <r>
    <s v="sd"/>
    <x v="3"/>
    <s v="Aramburú"/>
    <x v="0"/>
    <x v="2"/>
    <x v="4"/>
    <x v="3"/>
    <x v="0"/>
    <x v="6"/>
  </r>
  <r>
    <n v="2400024729"/>
    <x v="0"/>
    <s v="Chorrillos"/>
    <x v="0"/>
    <x v="0"/>
    <x v="115"/>
    <x v="34"/>
    <x v="0"/>
    <x v="6"/>
  </r>
  <r>
    <n v="2400047093"/>
    <x v="2"/>
    <s v="Dos de Mayo"/>
    <x v="0"/>
    <x v="0"/>
    <x v="106"/>
    <x v="2"/>
    <x v="0"/>
    <x v="6"/>
  </r>
  <r>
    <n v="100277771"/>
    <x v="3"/>
    <s v="Chorrillos"/>
    <x v="2"/>
    <x v="4"/>
    <x v="4"/>
    <x v="3"/>
    <x v="5"/>
    <x v="6"/>
  </r>
  <r>
    <n v="1231664220"/>
    <x v="2"/>
    <s v="San Miguel"/>
    <x v="1"/>
    <x v="3"/>
    <x v="18"/>
    <x v="10"/>
    <x v="0"/>
    <x v="6"/>
  </r>
  <r>
    <n v="2187549756"/>
    <x v="3"/>
    <s v="La Mar"/>
    <x v="1"/>
    <x v="1"/>
    <x v="13"/>
    <x v="1"/>
    <x v="0"/>
    <x v="6"/>
  </r>
  <r>
    <n v="2400024806"/>
    <x v="0"/>
    <s v="Chorrillos"/>
    <x v="0"/>
    <x v="0"/>
    <x v="4"/>
    <x v="14"/>
    <x v="1"/>
    <x v="6"/>
  </r>
  <r>
    <s v="sd"/>
    <x v="2"/>
    <s v="Aeropuerto"/>
    <x v="0"/>
    <x v="0"/>
    <x v="70"/>
    <x v="25"/>
    <x v="0"/>
    <x v="6"/>
  </r>
  <r>
    <n v="1231750030"/>
    <x v="0"/>
    <s v="Dos de Mayo"/>
    <x v="1"/>
    <x v="3"/>
    <x v="46"/>
    <x v="4"/>
    <x v="0"/>
    <x v="6"/>
  </r>
  <r>
    <n v="5.7646333019858504E+18"/>
    <x v="2"/>
    <s v="Bolivar"/>
    <x v="1"/>
    <x v="7"/>
    <x v="84"/>
    <x v="2"/>
    <x v="0"/>
    <x v="6"/>
  </r>
  <r>
    <n v="81"/>
    <x v="3"/>
    <s v="Bolivar"/>
    <x v="8"/>
    <x v="11"/>
    <x v="4"/>
    <x v="3"/>
    <x v="4"/>
    <x v="6"/>
  </r>
  <r>
    <n v="100278416"/>
    <x v="5"/>
    <s v="San Miguel"/>
    <x v="2"/>
    <x v="4"/>
    <x v="4"/>
    <x v="3"/>
    <x v="3"/>
    <x v="6"/>
  </r>
  <r>
    <n v="100278478"/>
    <x v="7"/>
    <s v="Aramburú"/>
    <x v="2"/>
    <x v="4"/>
    <x v="55"/>
    <x v="9"/>
    <x v="3"/>
    <x v="6"/>
  </r>
  <r>
    <n v="1232491986"/>
    <x v="2"/>
    <s v="Megaplaza"/>
    <x v="1"/>
    <x v="3"/>
    <x v="126"/>
    <x v="4"/>
    <x v="0"/>
    <x v="6"/>
  </r>
  <r>
    <s v="SD"/>
    <x v="3"/>
    <s v="Aeropuerto"/>
    <x v="0"/>
    <x v="0"/>
    <x v="4"/>
    <x v="3"/>
    <x v="0"/>
    <x v="6"/>
  </r>
  <r>
    <s v="SD"/>
    <x v="1"/>
    <s v="Megaplaza"/>
    <x v="0"/>
    <x v="0"/>
    <x v="18"/>
    <x v="10"/>
    <x v="3"/>
    <x v="6"/>
  </r>
  <r>
    <n v="1226089849"/>
    <x v="4"/>
    <s v="San Miguel"/>
    <x v="1"/>
    <x v="3"/>
    <x v="51"/>
    <x v="2"/>
    <x v="2"/>
    <x v="6"/>
  </r>
  <r>
    <n v="100278530"/>
    <x v="6"/>
    <s v="Aramburú"/>
    <x v="2"/>
    <x v="4"/>
    <x v="17"/>
    <x v="2"/>
    <x v="5"/>
    <x v="6"/>
  </r>
  <r>
    <n v="100278846"/>
    <x v="0"/>
    <s v="San Miguel"/>
    <x v="2"/>
    <x v="4"/>
    <x v="145"/>
    <x v="38"/>
    <x v="0"/>
    <x v="6"/>
  </r>
  <r>
    <n v="100278784"/>
    <x v="7"/>
    <s v="Aramburú"/>
    <x v="2"/>
    <x v="4"/>
    <x v="112"/>
    <x v="33"/>
    <x v="1"/>
    <x v="6"/>
  </r>
  <r>
    <s v="sd"/>
    <x v="7"/>
    <s v="sin dato"/>
    <x v="1"/>
    <x v="1"/>
    <x v="23"/>
    <x v="2"/>
    <x v="1"/>
    <x v="6"/>
  </r>
  <r>
    <n v="2187692296"/>
    <x v="2"/>
    <s v="La Mar"/>
    <x v="1"/>
    <x v="1"/>
    <x v="13"/>
    <x v="1"/>
    <x v="0"/>
    <x v="6"/>
  </r>
  <r>
    <n v="100278936"/>
    <x v="5"/>
    <s v="Chorrillos"/>
    <x v="2"/>
    <x v="5"/>
    <x v="4"/>
    <x v="3"/>
    <x v="3"/>
    <x v="6"/>
  </r>
  <r>
    <n v="1233737528"/>
    <x v="4"/>
    <s v="Camacho"/>
    <x v="1"/>
    <x v="3"/>
    <x v="18"/>
    <x v="10"/>
    <x v="2"/>
    <x v="6"/>
  </r>
  <r>
    <n v="100278715"/>
    <x v="7"/>
    <s v="Aramburú"/>
    <x v="2"/>
    <x v="4"/>
    <x v="128"/>
    <x v="33"/>
    <x v="1"/>
    <x v="6"/>
  </r>
  <r>
    <n v="2187759925"/>
    <x v="2"/>
    <s v="San Miguel"/>
    <x v="1"/>
    <x v="1"/>
    <x v="126"/>
    <x v="4"/>
    <x v="0"/>
    <x v="6"/>
  </r>
  <r>
    <n v="1234254396"/>
    <x v="2"/>
    <s v="Encalada"/>
    <x v="1"/>
    <x v="3"/>
    <x v="35"/>
    <x v="17"/>
    <x v="4"/>
    <x v="6"/>
  </r>
  <r>
    <n v="100279077"/>
    <x v="3"/>
    <s v="San Miguel"/>
    <x v="2"/>
    <x v="4"/>
    <x v="4"/>
    <x v="3"/>
    <x v="0"/>
    <x v="6"/>
  </r>
  <r>
    <n v="2400036739"/>
    <x v="0"/>
    <s v="Aeropuerto"/>
    <x v="0"/>
    <x v="0"/>
    <x v="7"/>
    <x v="4"/>
    <x v="0"/>
    <x v="6"/>
  </r>
  <r>
    <n v="2187796364"/>
    <x v="2"/>
    <s v="Dos de Mayo"/>
    <x v="1"/>
    <x v="1"/>
    <x v="49"/>
    <x v="4"/>
    <x v="0"/>
    <x v="6"/>
  </r>
  <r>
    <s v="sd"/>
    <x v="7"/>
    <s v="Aramburú"/>
    <x v="0"/>
    <x v="0"/>
    <x v="126"/>
    <x v="4"/>
    <x v="3"/>
    <x v="6"/>
  </r>
  <r>
    <n v="1233470673"/>
    <x v="4"/>
    <s v="La Marina"/>
    <x v="1"/>
    <x v="3"/>
    <x v="61"/>
    <x v="2"/>
    <x v="2"/>
    <x v="6"/>
  </r>
  <r>
    <n v="100279416"/>
    <x v="7"/>
    <s v="Encalada"/>
    <x v="2"/>
    <x v="4"/>
    <x v="18"/>
    <x v="10"/>
    <x v="1"/>
    <x v="6"/>
  </r>
  <r>
    <s v="SD"/>
    <x v="3"/>
    <s v="Encalada"/>
    <x v="3"/>
    <x v="6"/>
    <x v="4"/>
    <x v="3"/>
    <x v="0"/>
    <x v="6"/>
  </r>
  <r>
    <n v="2400082613"/>
    <x v="2"/>
    <s v="La Marina"/>
    <x v="0"/>
    <x v="4"/>
    <x v="18"/>
    <x v="10"/>
    <x v="0"/>
    <x v="6"/>
  </r>
  <r>
    <n v="2400050618"/>
    <x v="3"/>
    <s v="Megaplaza"/>
    <x v="0"/>
    <x v="5"/>
    <x v="4"/>
    <x v="3"/>
    <x v="0"/>
    <x v="6"/>
  </r>
  <r>
    <n v="100279420"/>
    <x v="0"/>
    <s v="La Mar"/>
    <x v="2"/>
    <x v="4"/>
    <x v="171"/>
    <x v="32"/>
    <x v="0"/>
    <x v="6"/>
  </r>
  <r>
    <n v="100279343"/>
    <x v="2"/>
    <s v="Dos de Mayo"/>
    <x v="2"/>
    <x v="4"/>
    <x v="13"/>
    <x v="1"/>
    <x v="0"/>
    <x v="6"/>
  </r>
  <r>
    <n v="1235677267"/>
    <x v="4"/>
    <s v="Paso 28"/>
    <x v="1"/>
    <x v="3"/>
    <x v="13"/>
    <x v="1"/>
    <x v="2"/>
    <x v="6"/>
  </r>
  <r>
    <n v="5.7646333008953303E+18"/>
    <x v="0"/>
    <s v="Precursores"/>
    <x v="1"/>
    <x v="7"/>
    <x v="18"/>
    <x v="10"/>
    <x v="4"/>
    <x v="6"/>
  </r>
  <r>
    <n v="2187903720"/>
    <x v="7"/>
    <s v="Precursores"/>
    <x v="1"/>
    <x v="1"/>
    <x v="13"/>
    <x v="1"/>
    <x v="3"/>
    <x v="6"/>
  </r>
  <r>
    <n v="2187901499"/>
    <x v="4"/>
    <s v="La Molina"/>
    <x v="1"/>
    <x v="1"/>
    <x v="53"/>
    <x v="2"/>
    <x v="2"/>
    <x v="6"/>
  </r>
  <r>
    <s v="SD"/>
    <x v="3"/>
    <s v="Bolivar"/>
    <x v="0"/>
    <x v="5"/>
    <x v="4"/>
    <x v="3"/>
    <x v="0"/>
    <x v="6"/>
  </r>
  <r>
    <n v="5.7646332555297403E+18"/>
    <x v="0"/>
    <s v="Precursores"/>
    <x v="1"/>
    <x v="7"/>
    <x v="18"/>
    <x v="10"/>
    <x v="0"/>
    <x v="6"/>
  </r>
  <r>
    <n v="1236977970"/>
    <x v="4"/>
    <s v="La Molina"/>
    <x v="1"/>
    <x v="3"/>
    <x v="129"/>
    <x v="5"/>
    <x v="2"/>
    <x v="6"/>
  </r>
  <r>
    <n v="100279617"/>
    <x v="7"/>
    <s v="La Mar"/>
    <x v="2"/>
    <x v="5"/>
    <x v="37"/>
    <x v="15"/>
    <x v="1"/>
    <x v="6"/>
  </r>
  <r>
    <s v="sd"/>
    <x v="7"/>
    <s v="La Mar"/>
    <x v="0"/>
    <x v="0"/>
    <x v="18"/>
    <x v="10"/>
    <x v="1"/>
    <x v="6"/>
  </r>
  <r>
    <n v="2400055648"/>
    <x v="3"/>
    <s v="Encalada"/>
    <x v="0"/>
    <x v="4"/>
    <x v="4"/>
    <x v="3"/>
    <x v="0"/>
    <x v="6"/>
  </r>
  <r>
    <s v="SD"/>
    <x v="7"/>
    <s v="San Miguel"/>
    <x v="0"/>
    <x v="0"/>
    <x v="13"/>
    <x v="1"/>
    <x v="0"/>
    <x v="6"/>
  </r>
  <r>
    <n v="200011313"/>
    <x v="5"/>
    <s v="Aramburú"/>
    <x v="2"/>
    <x v="5"/>
    <x v="4"/>
    <x v="3"/>
    <x v="3"/>
    <x v="6"/>
  </r>
  <r>
    <s v="SD"/>
    <x v="3"/>
    <s v="San Miguel"/>
    <x v="0"/>
    <x v="0"/>
    <x v="4"/>
    <x v="3"/>
    <x v="1"/>
    <x v="6"/>
  </r>
  <r>
    <s v="SD"/>
    <x v="3"/>
    <s v="San Miguel"/>
    <x v="0"/>
    <x v="2"/>
    <x v="4"/>
    <x v="3"/>
    <x v="0"/>
    <x v="6"/>
  </r>
  <r>
    <n v="100280130"/>
    <x v="6"/>
    <s v="Paso 28"/>
    <x v="2"/>
    <x v="4"/>
    <x v="13"/>
    <x v="1"/>
    <x v="5"/>
    <x v="6"/>
  </r>
  <r>
    <n v="100280131"/>
    <x v="6"/>
    <s v="Paso 28"/>
    <x v="2"/>
    <x v="4"/>
    <x v="13"/>
    <x v="1"/>
    <x v="5"/>
    <x v="6"/>
  </r>
  <r>
    <n v="100278282"/>
    <x v="5"/>
    <s v="Megaplaza"/>
    <x v="2"/>
    <x v="5"/>
    <x v="4"/>
    <x v="3"/>
    <x v="1"/>
    <x v="6"/>
  </r>
  <r>
    <n v="2400037123"/>
    <x v="0"/>
    <s v="Camacho"/>
    <x v="0"/>
    <x v="0"/>
    <x v="25"/>
    <x v="4"/>
    <x v="0"/>
    <x v="6"/>
  </r>
  <r>
    <s v="sd"/>
    <x v="3"/>
    <s v="San Miguel"/>
    <x v="0"/>
    <x v="2"/>
    <x v="4"/>
    <x v="3"/>
    <x v="1"/>
    <x v="6"/>
  </r>
  <r>
    <n v="2400041284"/>
    <x v="3"/>
    <s v="Aramburú"/>
    <x v="0"/>
    <x v="5"/>
    <x v="4"/>
    <x v="3"/>
    <x v="0"/>
    <x v="6"/>
  </r>
  <r>
    <s v="SD"/>
    <x v="3"/>
    <s v="Santa Cata"/>
    <x v="0"/>
    <x v="0"/>
    <x v="4"/>
    <x v="3"/>
    <x v="0"/>
    <x v="6"/>
  </r>
  <r>
    <n v="100279509"/>
    <x v="7"/>
    <s v="Chorrillos"/>
    <x v="2"/>
    <x v="4"/>
    <x v="112"/>
    <x v="33"/>
    <x v="3"/>
    <x v="6"/>
  </r>
  <r>
    <s v="sd"/>
    <x v="7"/>
    <s v="sin dato"/>
    <x v="3"/>
    <x v="6"/>
    <x v="101"/>
    <x v="9"/>
    <x v="1"/>
    <x v="6"/>
  </r>
  <r>
    <n v="1237991383"/>
    <x v="4"/>
    <s v="Aramburú"/>
    <x v="1"/>
    <x v="3"/>
    <x v="11"/>
    <x v="9"/>
    <x v="2"/>
    <x v="6"/>
  </r>
  <r>
    <n v="100280157"/>
    <x v="0"/>
    <s v="Aramburú"/>
    <x v="2"/>
    <x v="4"/>
    <x v="4"/>
    <x v="7"/>
    <x v="0"/>
    <x v="6"/>
  </r>
  <r>
    <n v="15185"/>
    <x v="8"/>
    <s v="Bolivar"/>
    <x v="5"/>
    <x v="8"/>
    <x v="4"/>
    <x v="3"/>
    <x v="4"/>
    <x v="6"/>
  </r>
  <r>
    <s v="sd"/>
    <x v="2"/>
    <s v="Encalada"/>
    <x v="0"/>
    <x v="0"/>
    <x v="154"/>
    <x v="31"/>
    <x v="0"/>
    <x v="6"/>
  </r>
  <r>
    <n v="100280448"/>
    <x v="6"/>
    <s v="Santa Cata"/>
    <x v="2"/>
    <x v="4"/>
    <x v="34"/>
    <x v="1"/>
    <x v="5"/>
    <x v="6"/>
  </r>
  <r>
    <n v="2188202670"/>
    <x v="2"/>
    <s v="Encalada"/>
    <x v="1"/>
    <x v="1"/>
    <x v="6"/>
    <x v="5"/>
    <x v="0"/>
    <x v="6"/>
  </r>
  <r>
    <s v="SD"/>
    <x v="3"/>
    <s v="San Miguel"/>
    <x v="0"/>
    <x v="6"/>
    <x v="4"/>
    <x v="3"/>
    <x v="1"/>
    <x v="6"/>
  </r>
  <r>
    <s v="SD"/>
    <x v="3"/>
    <s v="San Miguel"/>
    <x v="0"/>
    <x v="2"/>
    <x v="4"/>
    <x v="3"/>
    <x v="0"/>
    <x v="6"/>
  </r>
  <r>
    <n v="2188227781"/>
    <x v="7"/>
    <s v="Encalada"/>
    <x v="1"/>
    <x v="1"/>
    <x v="19"/>
    <x v="11"/>
    <x v="3"/>
    <x v="6"/>
  </r>
  <r>
    <n v="2188240504"/>
    <x v="2"/>
    <s v="San Miguel"/>
    <x v="1"/>
    <x v="1"/>
    <x v="126"/>
    <x v="4"/>
    <x v="0"/>
    <x v="6"/>
  </r>
  <r>
    <n v="5.7646335771154104E+18"/>
    <x v="2"/>
    <s v="La Marina"/>
    <x v="1"/>
    <x v="7"/>
    <x v="12"/>
    <x v="4"/>
    <x v="0"/>
    <x v="6"/>
  </r>
  <r>
    <n v="100280649"/>
    <x v="0"/>
    <s v="Dos de Mayo"/>
    <x v="2"/>
    <x v="4"/>
    <x v="134"/>
    <x v="4"/>
    <x v="0"/>
    <x v="6"/>
  </r>
  <r>
    <n v="2400044190"/>
    <x v="0"/>
    <s v="Aramburú"/>
    <x v="0"/>
    <x v="0"/>
    <x v="47"/>
    <x v="4"/>
    <x v="0"/>
    <x v="6"/>
  </r>
  <r>
    <s v="sd"/>
    <x v="3"/>
    <s v="Encalada"/>
    <x v="0"/>
    <x v="0"/>
    <x v="4"/>
    <x v="3"/>
    <x v="0"/>
    <x v="6"/>
  </r>
  <r>
    <n v="100280625"/>
    <x v="0"/>
    <s v="La Molina"/>
    <x v="2"/>
    <x v="4"/>
    <x v="23"/>
    <x v="2"/>
    <x v="0"/>
    <x v="6"/>
  </r>
  <r>
    <n v="2188253371"/>
    <x v="0"/>
    <s v="San Miguel"/>
    <x v="1"/>
    <x v="1"/>
    <x v="167"/>
    <x v="6"/>
    <x v="0"/>
    <x v="6"/>
  </r>
  <r>
    <n v="100280445"/>
    <x v="3"/>
    <s v="Barranco"/>
    <x v="2"/>
    <x v="5"/>
    <x v="4"/>
    <x v="3"/>
    <x v="0"/>
    <x v="6"/>
  </r>
  <r>
    <n v="2400085229"/>
    <x v="3"/>
    <s v="San Miguel"/>
    <x v="0"/>
    <x v="0"/>
    <x v="4"/>
    <x v="3"/>
    <x v="0"/>
    <x v="6"/>
  </r>
  <r>
    <n v="100280576"/>
    <x v="7"/>
    <s v="Santa Cata"/>
    <x v="2"/>
    <x v="4"/>
    <x v="29"/>
    <x v="9"/>
    <x v="1"/>
    <x v="6"/>
  </r>
  <r>
    <n v="100280725"/>
    <x v="0"/>
    <s v="San Miguel"/>
    <x v="2"/>
    <x v="4"/>
    <x v="18"/>
    <x v="10"/>
    <x v="0"/>
    <x v="6"/>
  </r>
  <r>
    <n v="2400085626"/>
    <x v="7"/>
    <s v="San Miguel"/>
    <x v="0"/>
    <x v="0"/>
    <x v="4"/>
    <x v="3"/>
    <x v="1"/>
    <x v="6"/>
  </r>
  <r>
    <n v="100280761"/>
    <x v="0"/>
    <s v="Aramburú"/>
    <x v="2"/>
    <x v="4"/>
    <x v="4"/>
    <x v="7"/>
    <x v="0"/>
    <x v="6"/>
  </r>
  <r>
    <n v="100280894"/>
    <x v="6"/>
    <s v="Camacho"/>
    <x v="2"/>
    <x v="4"/>
    <x v="33"/>
    <x v="13"/>
    <x v="5"/>
    <x v="6"/>
  </r>
  <r>
    <n v="100280964"/>
    <x v="7"/>
    <s v="Barranco"/>
    <x v="2"/>
    <x v="5"/>
    <x v="42"/>
    <x v="4"/>
    <x v="1"/>
    <x v="6"/>
  </r>
  <r>
    <n v="1239856625"/>
    <x v="0"/>
    <s v="San Miguel"/>
    <x v="1"/>
    <x v="3"/>
    <x v="7"/>
    <x v="4"/>
    <x v="0"/>
    <x v="6"/>
  </r>
  <r>
    <n v="1240094005"/>
    <x v="7"/>
    <s v="Santa Cata"/>
    <x v="1"/>
    <x v="1"/>
    <x v="18"/>
    <x v="10"/>
    <x v="3"/>
    <x v="6"/>
  </r>
  <r>
    <s v="sd"/>
    <x v="3"/>
    <s v="San Miguel"/>
    <x v="0"/>
    <x v="2"/>
    <x v="18"/>
    <x v="10"/>
    <x v="3"/>
    <x v="6"/>
  </r>
  <r>
    <n v="2188328951"/>
    <x v="4"/>
    <s v="San Miguel"/>
    <x v="1"/>
    <x v="1"/>
    <x v="13"/>
    <x v="1"/>
    <x v="2"/>
    <x v="6"/>
  </r>
  <r>
    <n v="100280812"/>
    <x v="6"/>
    <s v="La Mar"/>
    <x v="2"/>
    <x v="4"/>
    <x v="152"/>
    <x v="9"/>
    <x v="5"/>
    <x v="6"/>
  </r>
  <r>
    <n v="100281058"/>
    <x v="0"/>
    <s v="Bolivar"/>
    <x v="2"/>
    <x v="4"/>
    <x v="4"/>
    <x v="7"/>
    <x v="3"/>
    <x v="6"/>
  </r>
  <r>
    <n v="2400086205"/>
    <x v="2"/>
    <s v="San Miguel"/>
    <x v="0"/>
    <x v="0"/>
    <x v="72"/>
    <x v="8"/>
    <x v="0"/>
    <x v="6"/>
  </r>
  <r>
    <n v="2400044657"/>
    <x v="7"/>
    <s v="Aramburú"/>
    <x v="0"/>
    <x v="0"/>
    <x v="15"/>
    <x v="4"/>
    <x v="0"/>
    <x v="6"/>
  </r>
  <r>
    <n v="100281132"/>
    <x v="2"/>
    <s v="Aramburú"/>
    <x v="2"/>
    <x v="4"/>
    <x v="172"/>
    <x v="9"/>
    <x v="0"/>
    <x v="6"/>
  </r>
  <r>
    <s v="sd"/>
    <x v="7"/>
    <s v="Megaplaza"/>
    <x v="1"/>
    <x v="6"/>
    <x v="24"/>
    <x v="13"/>
    <x v="3"/>
    <x v="6"/>
  </r>
  <r>
    <n v="2400038005"/>
    <x v="3"/>
    <s v="Aeropuerto"/>
    <x v="0"/>
    <x v="5"/>
    <x v="4"/>
    <x v="3"/>
    <x v="4"/>
    <x v="6"/>
  </r>
  <r>
    <s v="sd"/>
    <x v="1"/>
    <s v="Aramburú"/>
    <x v="0"/>
    <x v="0"/>
    <x v="18"/>
    <x v="10"/>
    <x v="0"/>
    <x v="6"/>
  </r>
  <r>
    <n v="100280194"/>
    <x v="6"/>
    <s v="San Miguel"/>
    <x v="2"/>
    <x v="4"/>
    <x v="13"/>
    <x v="1"/>
    <x v="5"/>
    <x v="6"/>
  </r>
  <r>
    <n v="2400057200"/>
    <x v="2"/>
    <s v="Encalada"/>
    <x v="0"/>
    <x v="4"/>
    <x v="18"/>
    <x v="10"/>
    <x v="0"/>
    <x v="6"/>
  </r>
  <r>
    <n v="100281107"/>
    <x v="2"/>
    <s v="Precursores"/>
    <x v="2"/>
    <x v="4"/>
    <x v="172"/>
    <x v="9"/>
    <x v="0"/>
    <x v="6"/>
  </r>
  <r>
    <n v="100281339"/>
    <x v="7"/>
    <s v="Camacho"/>
    <x v="2"/>
    <x v="4"/>
    <x v="18"/>
    <x v="10"/>
    <x v="1"/>
    <x v="6"/>
  </r>
  <r>
    <n v="100281210"/>
    <x v="0"/>
    <s v="Camacho"/>
    <x v="2"/>
    <x v="4"/>
    <x v="4"/>
    <x v="14"/>
    <x v="0"/>
    <x v="6"/>
  </r>
  <r>
    <n v="2188422961"/>
    <x v="4"/>
    <s v="Barranco"/>
    <x v="1"/>
    <x v="1"/>
    <x v="33"/>
    <x v="13"/>
    <x v="2"/>
    <x v="6"/>
  </r>
  <r>
    <s v="sd"/>
    <x v="7"/>
    <s v="San Miguel"/>
    <x v="3"/>
    <x v="6"/>
    <x v="106"/>
    <x v="2"/>
    <x v="1"/>
    <x v="6"/>
  </r>
  <r>
    <n v="2188428560"/>
    <x v="3"/>
    <s v="San Miguel"/>
    <x v="1"/>
    <x v="1"/>
    <x v="4"/>
    <x v="3"/>
    <x v="0"/>
    <x v="6"/>
  </r>
  <r>
    <n v="100281522"/>
    <x v="5"/>
    <s v="Aramburú"/>
    <x v="2"/>
    <x v="4"/>
    <x v="4"/>
    <x v="3"/>
    <x v="3"/>
    <x v="6"/>
  </r>
  <r>
    <n v="2188434840"/>
    <x v="0"/>
    <s v="San Miguel"/>
    <x v="1"/>
    <x v="1"/>
    <x v="134"/>
    <x v="4"/>
    <x v="0"/>
    <x v="6"/>
  </r>
  <r>
    <n v="1241289104"/>
    <x v="4"/>
    <s v="Megaplaza"/>
    <x v="1"/>
    <x v="3"/>
    <x v="37"/>
    <x v="15"/>
    <x v="2"/>
    <x v="6"/>
  </r>
  <r>
    <n v="2188438465"/>
    <x v="4"/>
    <s v="Chorrillos"/>
    <x v="1"/>
    <x v="1"/>
    <x v="7"/>
    <x v="4"/>
    <x v="3"/>
    <x v="6"/>
  </r>
  <r>
    <n v="1240528363"/>
    <x v="2"/>
    <s v="Santa Cata"/>
    <x v="1"/>
    <x v="3"/>
    <x v="2"/>
    <x v="2"/>
    <x v="0"/>
    <x v="6"/>
  </r>
  <r>
    <n v="100281471"/>
    <x v="6"/>
    <s v="Dos de Mayo"/>
    <x v="2"/>
    <x v="4"/>
    <x v="37"/>
    <x v="15"/>
    <x v="5"/>
    <x v="6"/>
  </r>
  <r>
    <n v="1241342598"/>
    <x v="0"/>
    <s v="La Marina"/>
    <x v="1"/>
    <x v="3"/>
    <x v="18"/>
    <x v="10"/>
    <x v="0"/>
    <x v="6"/>
  </r>
  <r>
    <n v="100281077"/>
    <x v="2"/>
    <s v="Dos de Mayo"/>
    <x v="2"/>
    <x v="4"/>
    <x v="128"/>
    <x v="33"/>
    <x v="5"/>
    <x v="6"/>
  </r>
  <r>
    <n v="1241436882"/>
    <x v="2"/>
    <s v="Encalada"/>
    <x v="1"/>
    <x v="3"/>
    <x v="69"/>
    <x v="24"/>
    <x v="0"/>
    <x v="6"/>
  </r>
  <r>
    <n v="2188449924"/>
    <x v="4"/>
    <s v="Precursores"/>
    <x v="1"/>
    <x v="1"/>
    <x v="173"/>
    <x v="33"/>
    <x v="2"/>
    <x v="6"/>
  </r>
  <r>
    <n v="1241522107"/>
    <x v="7"/>
    <s v="Santa Cata"/>
    <x v="1"/>
    <x v="3"/>
    <x v="133"/>
    <x v="11"/>
    <x v="3"/>
    <x v="6"/>
  </r>
  <r>
    <n v="2188489872"/>
    <x v="3"/>
    <s v="La Molina"/>
    <x v="1"/>
    <x v="1"/>
    <x v="4"/>
    <x v="3"/>
    <x v="4"/>
    <x v="6"/>
  </r>
  <r>
    <n v="100281573"/>
    <x v="7"/>
    <s v="Santa Cata"/>
    <x v="2"/>
    <x v="5"/>
    <x v="81"/>
    <x v="2"/>
    <x v="3"/>
    <x v="6"/>
  </r>
  <r>
    <n v="2188510934"/>
    <x v="4"/>
    <s v="Barranco"/>
    <x v="1"/>
    <x v="1"/>
    <x v="18"/>
    <x v="10"/>
    <x v="1"/>
    <x v="6"/>
  </r>
  <r>
    <n v="2400087024"/>
    <x v="3"/>
    <s v="San Miguel"/>
    <x v="0"/>
    <x v="4"/>
    <x v="4"/>
    <x v="3"/>
    <x v="0"/>
    <x v="6"/>
  </r>
  <r>
    <n v="100281756"/>
    <x v="5"/>
    <s v="Precursores"/>
    <x v="2"/>
    <x v="5"/>
    <x v="4"/>
    <x v="3"/>
    <x v="3"/>
    <x v="6"/>
  </r>
  <r>
    <s v="SD"/>
    <x v="3"/>
    <s v="Aramburú"/>
    <x v="0"/>
    <x v="4"/>
    <x v="4"/>
    <x v="3"/>
    <x v="0"/>
    <x v="6"/>
  </r>
  <r>
    <n v="1242271676"/>
    <x v="7"/>
    <s v="San Miguel"/>
    <x v="1"/>
    <x v="3"/>
    <x v="174"/>
    <x v="2"/>
    <x v="3"/>
    <x v="6"/>
  </r>
  <r>
    <n v="5.7646336132367596E+18"/>
    <x v="1"/>
    <s v="San Miguel"/>
    <x v="1"/>
    <x v="7"/>
    <x v="18"/>
    <x v="10"/>
    <x v="1"/>
    <x v="6"/>
  </r>
  <r>
    <n v="100281619"/>
    <x v="1"/>
    <s v="Camacho"/>
    <x v="2"/>
    <x v="5"/>
    <x v="131"/>
    <x v="1"/>
    <x v="0"/>
    <x v="6"/>
  </r>
  <r>
    <s v="sd"/>
    <x v="3"/>
    <s v="San Miguel"/>
    <x v="0"/>
    <x v="6"/>
    <x v="4"/>
    <x v="3"/>
    <x v="1"/>
    <x v="6"/>
  </r>
  <r>
    <n v="100281619"/>
    <x v="3"/>
    <s v="Camacho"/>
    <x v="2"/>
    <x v="5"/>
    <x v="131"/>
    <x v="1"/>
    <x v="1"/>
    <x v="6"/>
  </r>
  <r>
    <n v="2400057876"/>
    <x v="7"/>
    <s v="Encalada"/>
    <x v="0"/>
    <x v="0"/>
    <x v="75"/>
    <x v="4"/>
    <x v="3"/>
    <x v="6"/>
  </r>
  <r>
    <n v="2188448676"/>
    <x v="1"/>
    <s v="Paso 28"/>
    <x v="1"/>
    <x v="1"/>
    <x v="5"/>
    <x v="4"/>
    <x v="1"/>
    <x v="6"/>
  </r>
  <r>
    <n v="2400087151"/>
    <x v="3"/>
    <s v="San Miguel"/>
    <x v="0"/>
    <x v="0"/>
    <x v="4"/>
    <x v="3"/>
    <x v="0"/>
    <x v="6"/>
  </r>
  <r>
    <n v="2400050406"/>
    <x v="0"/>
    <s v="Dos de Mayo"/>
    <x v="0"/>
    <x v="0"/>
    <x v="175"/>
    <x v="34"/>
    <x v="0"/>
    <x v="6"/>
  </r>
  <r>
    <n v="2188612807"/>
    <x v="0"/>
    <s v="Precursores"/>
    <x v="1"/>
    <x v="1"/>
    <x v="89"/>
    <x v="5"/>
    <x v="0"/>
    <x v="6"/>
  </r>
  <r>
    <n v="2188613456"/>
    <x v="2"/>
    <s v="Chorrillos"/>
    <x v="1"/>
    <x v="1"/>
    <x v="46"/>
    <x v="4"/>
    <x v="0"/>
    <x v="6"/>
  </r>
  <r>
    <n v="2400027017"/>
    <x v="7"/>
    <s v="Chorrillos"/>
    <x v="0"/>
    <x v="0"/>
    <x v="16"/>
    <x v="1"/>
    <x v="3"/>
    <x v="6"/>
  </r>
  <r>
    <n v="2400038531"/>
    <x v="0"/>
    <s v="Aeropuerto"/>
    <x v="0"/>
    <x v="0"/>
    <x v="6"/>
    <x v="5"/>
    <x v="0"/>
    <x v="6"/>
  </r>
  <r>
    <n v="100282058"/>
    <x v="5"/>
    <s v="Aramburú"/>
    <x v="2"/>
    <x v="4"/>
    <x v="4"/>
    <x v="3"/>
    <x v="1"/>
    <x v="6"/>
  </r>
  <r>
    <n v="1243931957"/>
    <x v="4"/>
    <s v="Barranco"/>
    <x v="1"/>
    <x v="1"/>
    <x v="53"/>
    <x v="2"/>
    <x v="2"/>
    <x v="6"/>
  </r>
  <r>
    <n v="2400088112"/>
    <x v="2"/>
    <s v="San Miguel"/>
    <x v="0"/>
    <x v="0"/>
    <x v="9"/>
    <x v="8"/>
    <x v="0"/>
    <x v="6"/>
  </r>
  <r>
    <n v="100281957"/>
    <x v="7"/>
    <s v="Camacho"/>
    <x v="2"/>
    <x v="4"/>
    <x v="34"/>
    <x v="1"/>
    <x v="3"/>
    <x v="6"/>
  </r>
  <r>
    <n v="100282156"/>
    <x v="0"/>
    <s v="Aramburú"/>
    <x v="2"/>
    <x v="4"/>
    <x v="128"/>
    <x v="33"/>
    <x v="0"/>
    <x v="6"/>
  </r>
  <r>
    <n v="1244043665"/>
    <x v="3"/>
    <s v="La Marina"/>
    <x v="1"/>
    <x v="3"/>
    <x v="55"/>
    <x v="9"/>
    <x v="0"/>
    <x v="6"/>
  </r>
  <r>
    <n v="2188707995"/>
    <x v="1"/>
    <s v="San Miguel"/>
    <x v="1"/>
    <x v="1"/>
    <x v="7"/>
    <x v="4"/>
    <x v="1"/>
    <x v="6"/>
  </r>
  <r>
    <n v="100282177"/>
    <x v="7"/>
    <s v="Encalada"/>
    <x v="2"/>
    <x v="4"/>
    <x v="112"/>
    <x v="33"/>
    <x v="3"/>
    <x v="6"/>
  </r>
  <r>
    <n v="1243938132"/>
    <x v="4"/>
    <s v="Chorrillos"/>
    <x v="1"/>
    <x v="3"/>
    <x v="24"/>
    <x v="13"/>
    <x v="2"/>
    <x v="6"/>
  </r>
  <r>
    <n v="2400088031"/>
    <x v="7"/>
    <s v="San Miguel"/>
    <x v="0"/>
    <x v="0"/>
    <x v="34"/>
    <x v="1"/>
    <x v="3"/>
    <x v="6"/>
  </r>
  <r>
    <s v="SD"/>
    <x v="3"/>
    <s v="Aeropuerto"/>
    <x v="0"/>
    <x v="0"/>
    <x v="4"/>
    <x v="3"/>
    <x v="0"/>
    <x v="6"/>
  </r>
  <r>
    <n v="240000545"/>
    <x v="1"/>
    <s v="Camacho"/>
    <x v="0"/>
    <x v="0"/>
    <x v="23"/>
    <x v="2"/>
    <x v="1"/>
    <x v="6"/>
  </r>
  <r>
    <n v="2188756564"/>
    <x v="4"/>
    <s v="Bolivar"/>
    <x v="1"/>
    <x v="1"/>
    <x v="18"/>
    <x v="10"/>
    <x v="2"/>
    <x v="6"/>
  </r>
  <r>
    <n v="1244746757"/>
    <x v="4"/>
    <s v="Bolivar"/>
    <x v="1"/>
    <x v="3"/>
    <x v="11"/>
    <x v="9"/>
    <x v="2"/>
    <x v="6"/>
  </r>
  <r>
    <n v="2188768623"/>
    <x v="4"/>
    <s v="Bolivar"/>
    <x v="1"/>
    <x v="1"/>
    <x v="56"/>
    <x v="4"/>
    <x v="2"/>
    <x v="6"/>
  </r>
  <r>
    <n v="2188769823"/>
    <x v="4"/>
    <s v="Megaplaza"/>
    <x v="1"/>
    <x v="1"/>
    <x v="18"/>
    <x v="10"/>
    <x v="2"/>
    <x v="6"/>
  </r>
  <r>
    <n v="1244890437"/>
    <x v="7"/>
    <s v="San Miguel"/>
    <x v="1"/>
    <x v="3"/>
    <x v="18"/>
    <x v="10"/>
    <x v="1"/>
    <x v="6"/>
  </r>
  <r>
    <s v="SD"/>
    <x v="7"/>
    <s v="Aeropuerto"/>
    <x v="0"/>
    <x v="0"/>
    <x v="87"/>
    <x v="29"/>
    <x v="0"/>
    <x v="6"/>
  </r>
  <r>
    <n v="100282281"/>
    <x v="7"/>
    <s v="Paso 28"/>
    <x v="2"/>
    <x v="4"/>
    <x v="61"/>
    <x v="2"/>
    <x v="3"/>
    <x v="6"/>
  </r>
  <r>
    <n v="100282328"/>
    <x v="0"/>
    <s v="Dos de Mayo"/>
    <x v="2"/>
    <x v="4"/>
    <x v="4"/>
    <x v="14"/>
    <x v="0"/>
    <x v="6"/>
  </r>
  <r>
    <n v="1245365270"/>
    <x v="3"/>
    <s v="La Mar"/>
    <x v="1"/>
    <x v="3"/>
    <x v="176"/>
    <x v="40"/>
    <x v="0"/>
    <x v="6"/>
  </r>
  <r>
    <n v="2188799671"/>
    <x v="2"/>
    <s v="La Mar"/>
    <x v="1"/>
    <x v="1"/>
    <x v="18"/>
    <x v="10"/>
    <x v="0"/>
    <x v="6"/>
  </r>
  <r>
    <n v="1245474622"/>
    <x v="4"/>
    <s v="Dos de Mayo"/>
    <x v="1"/>
    <x v="3"/>
    <x v="36"/>
    <x v="11"/>
    <x v="2"/>
    <x v="6"/>
  </r>
  <r>
    <n v="2400081096"/>
    <x v="3"/>
    <s v="San Miguel"/>
    <x v="0"/>
    <x v="0"/>
    <x v="4"/>
    <x v="3"/>
    <x v="0"/>
    <x v="6"/>
  </r>
  <r>
    <n v="2400039165"/>
    <x v="0"/>
    <s v="Camacho"/>
    <x v="0"/>
    <x v="0"/>
    <x v="4"/>
    <x v="14"/>
    <x v="0"/>
    <x v="6"/>
  </r>
  <r>
    <s v="sd"/>
    <x v="3"/>
    <s v="San Miguel"/>
    <x v="0"/>
    <x v="2"/>
    <x v="4"/>
    <x v="3"/>
    <x v="0"/>
    <x v="6"/>
  </r>
  <r>
    <n v="2188869063"/>
    <x v="3"/>
    <s v="Aramburú"/>
    <x v="1"/>
    <x v="1"/>
    <x v="105"/>
    <x v="28"/>
    <x v="0"/>
    <x v="7"/>
  </r>
  <r>
    <s v="sd"/>
    <x v="1"/>
    <s v="La Mar"/>
    <x v="0"/>
    <x v="0"/>
    <x v="6"/>
    <x v="5"/>
    <x v="1"/>
    <x v="7"/>
  </r>
  <r>
    <s v="sd"/>
    <x v="1"/>
    <s v="La Mar"/>
    <x v="3"/>
    <x v="6"/>
    <x v="18"/>
    <x v="10"/>
    <x v="3"/>
    <x v="7"/>
  </r>
  <r>
    <n v="2400045861"/>
    <x v="3"/>
    <s v="Paso 28"/>
    <x v="0"/>
    <x v="0"/>
    <x v="4"/>
    <x v="3"/>
    <x v="0"/>
    <x v="7"/>
  </r>
  <r>
    <n v="2400055706"/>
    <x v="3"/>
    <s v="Megaplaza"/>
    <x v="0"/>
    <x v="0"/>
    <x v="13"/>
    <x v="1"/>
    <x v="0"/>
    <x v="7"/>
  </r>
  <r>
    <n v="2400089772"/>
    <x v="0"/>
    <s v="San Miguel"/>
    <x v="0"/>
    <x v="0"/>
    <x v="7"/>
    <x v="4"/>
    <x v="0"/>
    <x v="7"/>
  </r>
  <r>
    <n v="2188920563"/>
    <x v="7"/>
    <s v="Paso 28"/>
    <x v="1"/>
    <x v="1"/>
    <x v="6"/>
    <x v="5"/>
    <x v="3"/>
    <x v="7"/>
  </r>
  <r>
    <n v="2188889335"/>
    <x v="1"/>
    <s v="Megaplaza"/>
    <x v="1"/>
    <x v="1"/>
    <x v="38"/>
    <x v="2"/>
    <x v="0"/>
    <x v="7"/>
  </r>
  <r>
    <n v="2188809247"/>
    <x v="4"/>
    <s v="La Molina"/>
    <x v="1"/>
    <x v="1"/>
    <x v="24"/>
    <x v="13"/>
    <x v="2"/>
    <x v="7"/>
  </r>
  <r>
    <n v="1246917878"/>
    <x v="4"/>
    <s v="Bolivar"/>
    <x v="1"/>
    <x v="3"/>
    <x v="37"/>
    <x v="15"/>
    <x v="2"/>
    <x v="7"/>
  </r>
  <r>
    <n v="1247113049"/>
    <x v="4"/>
    <s v="Megaplaza"/>
    <x v="1"/>
    <x v="3"/>
    <x v="17"/>
    <x v="2"/>
    <x v="2"/>
    <x v="7"/>
  </r>
  <r>
    <s v="2MAYO-20240802-0001"/>
    <x v="0"/>
    <s v="Dos de Mayo"/>
    <x v="8"/>
    <x v="11"/>
    <x v="4"/>
    <x v="7"/>
    <x v="4"/>
    <x v="7"/>
  </r>
  <r>
    <n v="100283139"/>
    <x v="2"/>
    <s v="Aramburú"/>
    <x v="2"/>
    <x v="4"/>
    <x v="4"/>
    <x v="3"/>
    <x v="0"/>
    <x v="7"/>
  </r>
  <r>
    <n v="2189010826"/>
    <x v="0"/>
    <s v="Aramburú"/>
    <x v="1"/>
    <x v="1"/>
    <x v="13"/>
    <x v="1"/>
    <x v="0"/>
    <x v="7"/>
  </r>
  <r>
    <s v="sd"/>
    <x v="7"/>
    <s v="Megaplaza"/>
    <x v="0"/>
    <x v="0"/>
    <x v="18"/>
    <x v="10"/>
    <x v="3"/>
    <x v="7"/>
  </r>
  <r>
    <n v="100283443"/>
    <x v="2"/>
    <s v="Santa Cata"/>
    <x v="2"/>
    <x v="4"/>
    <x v="18"/>
    <x v="10"/>
    <x v="0"/>
    <x v="7"/>
  </r>
  <r>
    <n v="1248341889"/>
    <x v="4"/>
    <s v="La Marina"/>
    <x v="1"/>
    <x v="3"/>
    <x v="20"/>
    <x v="1"/>
    <x v="2"/>
    <x v="7"/>
  </r>
  <r>
    <n v="2400028059"/>
    <x v="2"/>
    <s v="Chorrillos"/>
    <x v="0"/>
    <x v="0"/>
    <x v="16"/>
    <x v="1"/>
    <x v="0"/>
    <x v="7"/>
  </r>
  <r>
    <n v="5.7646337078560696E+18"/>
    <x v="0"/>
    <s v="San Miguel"/>
    <x v="1"/>
    <x v="7"/>
    <x v="89"/>
    <x v="5"/>
    <x v="0"/>
    <x v="7"/>
  </r>
  <r>
    <n v="2189146763"/>
    <x v="0"/>
    <s v="Paso 28"/>
    <x v="1"/>
    <x v="1"/>
    <x v="18"/>
    <x v="10"/>
    <x v="0"/>
    <x v="7"/>
  </r>
  <r>
    <n v="2189147819"/>
    <x v="0"/>
    <s v="San Miguel"/>
    <x v="1"/>
    <x v="1"/>
    <x v="47"/>
    <x v="4"/>
    <x v="0"/>
    <x v="7"/>
  </r>
  <r>
    <n v="100283589"/>
    <x v="2"/>
    <s v="Santa Cata"/>
    <x v="2"/>
    <x v="4"/>
    <x v="70"/>
    <x v="25"/>
    <x v="0"/>
    <x v="7"/>
  </r>
  <r>
    <n v="2400045608"/>
    <x v="7"/>
    <s v="La Molina"/>
    <x v="0"/>
    <x v="0"/>
    <x v="75"/>
    <x v="4"/>
    <x v="3"/>
    <x v="7"/>
  </r>
  <r>
    <s v="sd"/>
    <x v="4"/>
    <s v="sin dato"/>
    <x v="1"/>
    <x v="1"/>
    <x v="4"/>
    <x v="3"/>
    <x v="2"/>
    <x v="7"/>
  </r>
  <r>
    <n v="1249865533"/>
    <x v="4"/>
    <s v="Bolivar"/>
    <x v="1"/>
    <x v="3"/>
    <x v="37"/>
    <x v="15"/>
    <x v="2"/>
    <x v="7"/>
  </r>
  <r>
    <n v="100283861"/>
    <x v="6"/>
    <s v="Encalada"/>
    <x v="2"/>
    <x v="4"/>
    <x v="24"/>
    <x v="13"/>
    <x v="5"/>
    <x v="7"/>
  </r>
  <r>
    <n v="2189240537"/>
    <x v="7"/>
    <s v="Bolivar"/>
    <x v="1"/>
    <x v="1"/>
    <x v="18"/>
    <x v="10"/>
    <x v="3"/>
    <x v="7"/>
  </r>
  <r>
    <s v="6bd01b"/>
    <x v="0"/>
    <s v="Encalada"/>
    <x v="1"/>
    <x v="10"/>
    <x v="6"/>
    <x v="5"/>
    <x v="0"/>
    <x v="7"/>
  </r>
  <r>
    <n v="100283977"/>
    <x v="6"/>
    <s v="Paso 28"/>
    <x v="2"/>
    <x v="4"/>
    <x v="26"/>
    <x v="15"/>
    <x v="5"/>
    <x v="7"/>
  </r>
  <r>
    <n v="2189282967"/>
    <x v="2"/>
    <s v="San Miguel"/>
    <x v="1"/>
    <x v="1"/>
    <x v="18"/>
    <x v="10"/>
    <x v="0"/>
    <x v="7"/>
  </r>
  <r>
    <n v="2189290065"/>
    <x v="4"/>
    <s v="Bolivar"/>
    <x v="1"/>
    <x v="1"/>
    <x v="90"/>
    <x v="29"/>
    <x v="2"/>
    <x v="7"/>
  </r>
  <r>
    <n v="100283993"/>
    <x v="0"/>
    <s v="Dos de Mayo"/>
    <x v="2"/>
    <x v="4"/>
    <x v="4"/>
    <x v="7"/>
    <x v="0"/>
    <x v="7"/>
  </r>
  <r>
    <n v="2400047600"/>
    <x v="7"/>
    <s v="Aramburú"/>
    <x v="0"/>
    <x v="0"/>
    <x v="23"/>
    <x v="2"/>
    <x v="3"/>
    <x v="7"/>
  </r>
  <r>
    <s v="sd"/>
    <x v="2"/>
    <s v="San Miguel"/>
    <x v="0"/>
    <x v="0"/>
    <x v="24"/>
    <x v="13"/>
    <x v="0"/>
    <x v="7"/>
  </r>
  <r>
    <n v="1250712096"/>
    <x v="0"/>
    <s v="Santa Cata"/>
    <x v="1"/>
    <x v="3"/>
    <x v="105"/>
    <x v="28"/>
    <x v="0"/>
    <x v="7"/>
  </r>
  <r>
    <n v="100283629"/>
    <x v="3"/>
    <s v="Aeropuerto"/>
    <x v="2"/>
    <x v="5"/>
    <x v="4"/>
    <x v="3"/>
    <x v="0"/>
    <x v="7"/>
  </r>
  <r>
    <n v="2189310739"/>
    <x v="4"/>
    <s v="Santa Cata"/>
    <x v="1"/>
    <x v="1"/>
    <x v="18"/>
    <x v="10"/>
    <x v="2"/>
    <x v="7"/>
  </r>
  <r>
    <n v="100282740"/>
    <x v="7"/>
    <s v="Paso 28"/>
    <x v="2"/>
    <x v="4"/>
    <x v="16"/>
    <x v="1"/>
    <x v="3"/>
    <x v="7"/>
  </r>
  <r>
    <n v="100284078"/>
    <x v="5"/>
    <s v="Dos de Mayo"/>
    <x v="2"/>
    <x v="5"/>
    <x v="4"/>
    <x v="3"/>
    <x v="1"/>
    <x v="7"/>
  </r>
  <r>
    <n v="1250919553"/>
    <x v="7"/>
    <s v="Aramburú"/>
    <x v="1"/>
    <x v="3"/>
    <x v="26"/>
    <x v="15"/>
    <x v="3"/>
    <x v="7"/>
  </r>
  <r>
    <s v="sd"/>
    <x v="7"/>
    <s v="sin dato"/>
    <x v="3"/>
    <x v="6"/>
    <x v="4"/>
    <x v="3"/>
    <x v="1"/>
    <x v="7"/>
  </r>
  <r>
    <n v="100284230"/>
    <x v="5"/>
    <s v="Aramburú"/>
    <x v="2"/>
    <x v="4"/>
    <x v="4"/>
    <x v="3"/>
    <x v="3"/>
    <x v="7"/>
  </r>
  <r>
    <n v="2189362819"/>
    <x v="2"/>
    <s v="Paso 28"/>
    <x v="1"/>
    <x v="1"/>
    <x v="38"/>
    <x v="2"/>
    <x v="2"/>
    <x v="7"/>
  </r>
  <r>
    <n v="100265943"/>
    <x v="7"/>
    <s v="Precursores"/>
    <x v="2"/>
    <x v="5"/>
    <x v="4"/>
    <x v="3"/>
    <x v="3"/>
    <x v="7"/>
  </r>
  <r>
    <n v="100284029"/>
    <x v="1"/>
    <s v="Dos de Mayo"/>
    <x v="2"/>
    <x v="4"/>
    <x v="51"/>
    <x v="2"/>
    <x v="0"/>
    <x v="7"/>
  </r>
  <r>
    <n v="2400000488"/>
    <x v="0"/>
    <s v="Arenales"/>
    <x v="0"/>
    <x v="0"/>
    <x v="35"/>
    <x v="17"/>
    <x v="0"/>
    <x v="7"/>
  </r>
  <r>
    <n v="100284125"/>
    <x v="0"/>
    <s v="La Mar"/>
    <x v="2"/>
    <x v="4"/>
    <x v="4"/>
    <x v="14"/>
    <x v="0"/>
    <x v="7"/>
  </r>
  <r>
    <n v="2189374290"/>
    <x v="4"/>
    <s v="La Marina"/>
    <x v="1"/>
    <x v="1"/>
    <x v="23"/>
    <x v="2"/>
    <x v="2"/>
    <x v="7"/>
  </r>
  <r>
    <s v="sd"/>
    <x v="7"/>
    <s v="Aeropuerto"/>
    <x v="0"/>
    <x v="2"/>
    <x v="177"/>
    <x v="32"/>
    <x v="1"/>
    <x v="7"/>
  </r>
  <r>
    <n v="2400061068"/>
    <x v="1"/>
    <s v="Encalada"/>
    <x v="0"/>
    <x v="0"/>
    <x v="91"/>
    <x v="30"/>
    <x v="0"/>
    <x v="7"/>
  </r>
  <r>
    <n v="2400000588"/>
    <x v="7"/>
    <s v="Arenales"/>
    <x v="0"/>
    <x v="0"/>
    <x v="36"/>
    <x v="11"/>
    <x v="3"/>
    <x v="7"/>
  </r>
  <r>
    <n v="2400060914"/>
    <x v="3"/>
    <s v="Encalada"/>
    <x v="0"/>
    <x v="0"/>
    <x v="44"/>
    <x v="16"/>
    <x v="0"/>
    <x v="7"/>
  </r>
  <r>
    <n v="1251970935"/>
    <x v="3"/>
    <s v="Arenales"/>
    <x v="1"/>
    <x v="3"/>
    <x v="18"/>
    <x v="10"/>
    <x v="2"/>
    <x v="7"/>
  </r>
  <r>
    <n v="2400053213"/>
    <x v="2"/>
    <s v="Dos de Mayo"/>
    <x v="0"/>
    <x v="4"/>
    <x v="16"/>
    <x v="1"/>
    <x v="0"/>
    <x v="7"/>
  </r>
  <r>
    <n v="100284160"/>
    <x v="7"/>
    <s v="Precursores"/>
    <x v="2"/>
    <x v="4"/>
    <x v="85"/>
    <x v="8"/>
    <x v="3"/>
    <x v="7"/>
  </r>
  <r>
    <n v="100284630"/>
    <x v="7"/>
    <s v="La Mar"/>
    <x v="2"/>
    <x v="4"/>
    <x v="24"/>
    <x v="13"/>
    <x v="3"/>
    <x v="7"/>
  </r>
  <r>
    <n v="100284630"/>
    <x v="7"/>
    <s v="La Mar"/>
    <x v="2"/>
    <x v="4"/>
    <x v="24"/>
    <x v="13"/>
    <x v="3"/>
    <x v="7"/>
  </r>
  <r>
    <s v="SD"/>
    <x v="1"/>
    <s v="Arenales"/>
    <x v="0"/>
    <x v="0"/>
    <x v="49"/>
    <x v="4"/>
    <x v="3"/>
    <x v="7"/>
  </r>
  <r>
    <n v="2400048281"/>
    <x v="2"/>
    <s v="Aramburú"/>
    <x v="0"/>
    <x v="0"/>
    <x v="23"/>
    <x v="2"/>
    <x v="0"/>
    <x v="7"/>
  </r>
  <r>
    <n v="240000089"/>
    <x v="0"/>
    <s v="Arenales"/>
    <x v="0"/>
    <x v="0"/>
    <x v="75"/>
    <x v="4"/>
    <x v="0"/>
    <x v="7"/>
  </r>
  <r>
    <n v="100284816"/>
    <x v="3"/>
    <s v="Santa Cata"/>
    <x v="2"/>
    <x v="4"/>
    <x v="4"/>
    <x v="3"/>
    <x v="0"/>
    <x v="7"/>
  </r>
  <r>
    <n v="5.76463367527471E+18"/>
    <x v="0"/>
    <s v="Santa Cata"/>
    <x v="1"/>
    <x v="7"/>
    <x v="69"/>
    <x v="24"/>
    <x v="0"/>
    <x v="7"/>
  </r>
  <r>
    <n v="100284807"/>
    <x v="3"/>
    <s v="Arenales"/>
    <x v="2"/>
    <x v="4"/>
    <x v="105"/>
    <x v="28"/>
    <x v="0"/>
    <x v="7"/>
  </r>
  <r>
    <n v="1252842530"/>
    <x v="1"/>
    <s v="Aramburú"/>
    <x v="1"/>
    <x v="3"/>
    <x v="7"/>
    <x v="4"/>
    <x v="2"/>
    <x v="7"/>
  </r>
  <r>
    <n v="2189501647"/>
    <x v="7"/>
    <s v="Chorrillos"/>
    <x v="1"/>
    <x v="1"/>
    <x v="169"/>
    <x v="4"/>
    <x v="3"/>
    <x v="7"/>
  </r>
  <r>
    <n v="2400000905"/>
    <x v="0"/>
    <s v="Arenales"/>
    <x v="0"/>
    <x v="0"/>
    <x v="178"/>
    <x v="32"/>
    <x v="0"/>
    <x v="7"/>
  </r>
  <r>
    <n v="2189517003"/>
    <x v="2"/>
    <s v="Barranco"/>
    <x v="1"/>
    <x v="1"/>
    <x v="46"/>
    <x v="4"/>
    <x v="0"/>
    <x v="7"/>
  </r>
  <r>
    <n v="2400040637"/>
    <x v="0"/>
    <s v="Santa Cata"/>
    <x v="0"/>
    <x v="0"/>
    <x v="4"/>
    <x v="14"/>
    <x v="0"/>
    <x v="7"/>
  </r>
  <r>
    <n v="2400053842"/>
    <x v="3"/>
    <s v="Dos de Mayo"/>
    <x v="0"/>
    <x v="2"/>
    <x v="4"/>
    <x v="3"/>
    <x v="0"/>
    <x v="7"/>
  </r>
  <r>
    <n v="100285089"/>
    <x v="2"/>
    <s v="La Marina"/>
    <x v="2"/>
    <x v="4"/>
    <x v="23"/>
    <x v="2"/>
    <x v="5"/>
    <x v="7"/>
  </r>
  <r>
    <n v="2189502582"/>
    <x v="1"/>
    <s v="Precursores"/>
    <x v="1"/>
    <x v="1"/>
    <x v="104"/>
    <x v="24"/>
    <x v="3"/>
    <x v="7"/>
  </r>
  <r>
    <n v="2400093892"/>
    <x v="0"/>
    <s v="San Miguel"/>
    <x v="0"/>
    <x v="0"/>
    <x v="56"/>
    <x v="4"/>
    <x v="0"/>
    <x v="7"/>
  </r>
  <r>
    <n v="2400046971"/>
    <x v="1"/>
    <s v="La Molina"/>
    <x v="0"/>
    <x v="0"/>
    <x v="18"/>
    <x v="10"/>
    <x v="1"/>
    <x v="7"/>
  </r>
  <r>
    <s v="sd"/>
    <x v="7"/>
    <s v="Encalada"/>
    <x v="0"/>
    <x v="0"/>
    <x v="61"/>
    <x v="2"/>
    <x v="3"/>
    <x v="7"/>
  </r>
  <r>
    <n v="100285163"/>
    <x v="0"/>
    <s v="La Molina"/>
    <x v="2"/>
    <x v="4"/>
    <x v="4"/>
    <x v="7"/>
    <x v="0"/>
    <x v="7"/>
  </r>
  <r>
    <n v="2400052987"/>
    <x v="5"/>
    <s v="Dos de Mayo"/>
    <x v="0"/>
    <x v="5"/>
    <x v="4"/>
    <x v="3"/>
    <x v="3"/>
    <x v="7"/>
  </r>
  <r>
    <n v="2189672863"/>
    <x v="4"/>
    <s v="Precursores"/>
    <x v="1"/>
    <x v="1"/>
    <x v="37"/>
    <x v="15"/>
    <x v="1"/>
    <x v="7"/>
  </r>
  <r>
    <n v="2189681389"/>
    <x v="2"/>
    <s v="Dos de Mayo"/>
    <x v="1"/>
    <x v="1"/>
    <x v="69"/>
    <x v="24"/>
    <x v="0"/>
    <x v="7"/>
  </r>
  <r>
    <n v="202408111645476"/>
    <x v="4"/>
    <s v="Megaplaza"/>
    <x v="1"/>
    <x v="7"/>
    <x v="56"/>
    <x v="4"/>
    <x v="2"/>
    <x v="7"/>
  </r>
  <r>
    <n v="2400047770"/>
    <x v="1"/>
    <s v="Paso 28"/>
    <x v="0"/>
    <x v="0"/>
    <x v="56"/>
    <x v="4"/>
    <x v="1"/>
    <x v="7"/>
  </r>
  <r>
    <n v="16288"/>
    <x v="7"/>
    <s v="Bolivar"/>
    <x v="5"/>
    <x v="0"/>
    <x v="25"/>
    <x v="4"/>
    <x v="1"/>
    <x v="7"/>
  </r>
  <r>
    <s v="SD"/>
    <x v="0"/>
    <s v="Bolivar"/>
    <x v="5"/>
    <x v="0"/>
    <x v="105"/>
    <x v="28"/>
    <x v="1"/>
    <x v="7"/>
  </r>
  <r>
    <n v="2400054323"/>
    <x v="7"/>
    <s v="Dos de Mayo"/>
    <x v="0"/>
    <x v="0"/>
    <x v="18"/>
    <x v="10"/>
    <x v="3"/>
    <x v="7"/>
  </r>
  <r>
    <n v="100285116"/>
    <x v="7"/>
    <s v="Bolivar"/>
    <x v="2"/>
    <x v="4"/>
    <x v="112"/>
    <x v="33"/>
    <x v="3"/>
    <x v="7"/>
  </r>
  <r>
    <n v="1254868335"/>
    <x v="4"/>
    <s v="Megaplaza"/>
    <x v="1"/>
    <x v="3"/>
    <x v="123"/>
    <x v="2"/>
    <x v="2"/>
    <x v="7"/>
  </r>
  <r>
    <s v="sd"/>
    <x v="7"/>
    <s v="Camacho"/>
    <x v="0"/>
    <x v="0"/>
    <x v="13"/>
    <x v="1"/>
    <x v="3"/>
    <x v="7"/>
  </r>
  <r>
    <n v="100285197"/>
    <x v="2"/>
    <s v="Encalada"/>
    <x v="2"/>
    <x v="4"/>
    <x v="179"/>
    <x v="9"/>
    <x v="0"/>
    <x v="7"/>
  </r>
  <r>
    <n v="100285332"/>
    <x v="2"/>
    <s v="Chorrillos"/>
    <x v="2"/>
    <x v="4"/>
    <x v="18"/>
    <x v="10"/>
    <x v="4"/>
    <x v="7"/>
  </r>
  <r>
    <n v="419049"/>
    <x v="0"/>
    <s v="Aramburú"/>
    <x v="7"/>
    <x v="4"/>
    <x v="4"/>
    <x v="7"/>
    <x v="0"/>
    <x v="7"/>
  </r>
  <r>
    <n v="100284611"/>
    <x v="3"/>
    <s v="San Miguel"/>
    <x v="2"/>
    <x v="5"/>
    <x v="4"/>
    <x v="3"/>
    <x v="0"/>
    <x v="7"/>
  </r>
  <r>
    <n v="100284808"/>
    <x v="7"/>
    <s v="La Mar"/>
    <x v="2"/>
    <x v="4"/>
    <x v="4"/>
    <x v="3"/>
    <x v="0"/>
    <x v="7"/>
  </r>
  <r>
    <n v="2400047296"/>
    <x v="7"/>
    <s v="La Molina"/>
    <x v="0"/>
    <x v="0"/>
    <x v="13"/>
    <x v="1"/>
    <x v="3"/>
    <x v="7"/>
  </r>
  <r>
    <n v="100285439"/>
    <x v="6"/>
    <s v="Camacho"/>
    <x v="2"/>
    <x v="4"/>
    <x v="17"/>
    <x v="2"/>
    <x v="5"/>
    <x v="7"/>
  </r>
  <r>
    <n v="100285448"/>
    <x v="3"/>
    <s v="Arenales"/>
    <x v="2"/>
    <x v="4"/>
    <x v="4"/>
    <x v="3"/>
    <x v="0"/>
    <x v="7"/>
  </r>
  <r>
    <n v="2189326102"/>
    <x v="4"/>
    <s v="Precursores"/>
    <x v="1"/>
    <x v="1"/>
    <x v="18"/>
    <x v="10"/>
    <x v="2"/>
    <x v="7"/>
  </r>
  <r>
    <s v="sd"/>
    <x v="3"/>
    <s v="Santa Cata"/>
    <x v="3"/>
    <x v="6"/>
    <x v="4"/>
    <x v="3"/>
    <x v="1"/>
    <x v="7"/>
  </r>
  <r>
    <n v="100285433"/>
    <x v="0"/>
    <s v="Aramburú"/>
    <x v="2"/>
    <x v="4"/>
    <x v="44"/>
    <x v="16"/>
    <x v="0"/>
    <x v="7"/>
  </r>
  <r>
    <n v="2189766262"/>
    <x v="4"/>
    <s v="La Marina"/>
    <x v="1"/>
    <x v="1"/>
    <x v="16"/>
    <x v="1"/>
    <x v="2"/>
    <x v="7"/>
  </r>
  <r>
    <s v="SD"/>
    <x v="3"/>
    <s v="La Mar"/>
    <x v="0"/>
    <x v="2"/>
    <x v="18"/>
    <x v="10"/>
    <x v="0"/>
    <x v="7"/>
  </r>
  <r>
    <n v="100285508"/>
    <x v="6"/>
    <s v="Megaplaza"/>
    <x v="2"/>
    <x v="5"/>
    <x v="55"/>
    <x v="9"/>
    <x v="0"/>
    <x v="7"/>
  </r>
  <r>
    <n v="100284797"/>
    <x v="3"/>
    <s v="Arenales"/>
    <x v="2"/>
    <x v="4"/>
    <x v="4"/>
    <x v="3"/>
    <x v="0"/>
    <x v="7"/>
  </r>
  <r>
    <s v="SD"/>
    <x v="7"/>
    <s v="La Mar"/>
    <x v="0"/>
    <x v="0"/>
    <x v="60"/>
    <x v="4"/>
    <x v="3"/>
    <x v="7"/>
  </r>
  <r>
    <s v="SD"/>
    <x v="3"/>
    <s v="Camacho"/>
    <x v="3"/>
    <x v="6"/>
    <x v="4"/>
    <x v="3"/>
    <x v="1"/>
    <x v="7"/>
  </r>
  <r>
    <s v="BO-20240812-0002"/>
    <x v="3"/>
    <s v="Bolivar"/>
    <x v="8"/>
    <x v="11"/>
    <x v="4"/>
    <x v="3"/>
    <x v="1"/>
    <x v="7"/>
  </r>
  <r>
    <n v="100285685"/>
    <x v="0"/>
    <s v="Santa Cata"/>
    <x v="2"/>
    <x v="4"/>
    <x v="105"/>
    <x v="28"/>
    <x v="0"/>
    <x v="7"/>
  </r>
  <r>
    <n v="1256187850"/>
    <x v="4"/>
    <s v="Arenales"/>
    <x v="1"/>
    <x v="3"/>
    <x v="94"/>
    <x v="2"/>
    <x v="2"/>
    <x v="7"/>
  </r>
  <r>
    <n v="100285554"/>
    <x v="3"/>
    <s v="Santa Cata"/>
    <x v="2"/>
    <x v="4"/>
    <x v="4"/>
    <x v="3"/>
    <x v="0"/>
    <x v="7"/>
  </r>
  <r>
    <n v="100285677"/>
    <x v="2"/>
    <s v="Aramburú"/>
    <x v="2"/>
    <x v="4"/>
    <x v="69"/>
    <x v="24"/>
    <x v="0"/>
    <x v="7"/>
  </r>
  <r>
    <n v="2400063651"/>
    <x v="0"/>
    <s v="La Mar"/>
    <x v="0"/>
    <x v="0"/>
    <x v="155"/>
    <x v="34"/>
    <x v="0"/>
    <x v="7"/>
  </r>
  <r>
    <s v="SD"/>
    <x v="7"/>
    <s v="Dos de Mayo"/>
    <x v="0"/>
    <x v="0"/>
    <x v="9"/>
    <x v="8"/>
    <x v="3"/>
    <x v="7"/>
  </r>
  <r>
    <n v="1256399322"/>
    <x v="4"/>
    <s v="San Miguel"/>
    <x v="1"/>
    <x v="3"/>
    <x v="75"/>
    <x v="4"/>
    <x v="2"/>
    <x v="7"/>
  </r>
  <r>
    <n v="2400054646"/>
    <x v="7"/>
    <s v="Dos de Mayo"/>
    <x v="2"/>
    <x v="0"/>
    <x v="26"/>
    <x v="15"/>
    <x v="3"/>
    <x v="7"/>
  </r>
  <r>
    <s v="sd"/>
    <x v="3"/>
    <s v="Aeropuerto"/>
    <x v="0"/>
    <x v="6"/>
    <x v="4"/>
    <x v="3"/>
    <x v="0"/>
    <x v="7"/>
  </r>
  <r>
    <n v="100285821"/>
    <x v="6"/>
    <s v="Precursores"/>
    <x v="2"/>
    <x v="4"/>
    <x v="180"/>
    <x v="9"/>
    <x v="5"/>
    <x v="7"/>
  </r>
  <r>
    <n v="100285934"/>
    <x v="0"/>
    <s v="Arenales"/>
    <x v="2"/>
    <x v="4"/>
    <x v="4"/>
    <x v="7"/>
    <x v="0"/>
    <x v="7"/>
  </r>
  <r>
    <s v="SD"/>
    <x v="3"/>
    <s v="Aeropuerto"/>
    <x v="0"/>
    <x v="0"/>
    <x v="4"/>
    <x v="3"/>
    <x v="0"/>
    <x v="7"/>
  </r>
  <r>
    <n v="100285214"/>
    <x v="7"/>
    <s v="Bolivar"/>
    <x v="2"/>
    <x v="4"/>
    <x v="37"/>
    <x v="15"/>
    <x v="3"/>
    <x v="7"/>
  </r>
  <r>
    <n v="2400048419"/>
    <x v="1"/>
    <s v="Paso 28"/>
    <x v="0"/>
    <x v="0"/>
    <x v="49"/>
    <x v="4"/>
    <x v="1"/>
    <x v="7"/>
  </r>
  <r>
    <n v="100286130"/>
    <x v="0"/>
    <s v="Paso 28"/>
    <x v="2"/>
    <x v="4"/>
    <x v="105"/>
    <x v="28"/>
    <x v="0"/>
    <x v="7"/>
  </r>
  <r>
    <n v="2400095632"/>
    <x v="3"/>
    <s v="Bolivar"/>
    <x v="0"/>
    <x v="4"/>
    <x v="18"/>
    <x v="10"/>
    <x v="5"/>
    <x v="7"/>
  </r>
  <r>
    <n v="100286367"/>
    <x v="0"/>
    <s v="San Miguel"/>
    <x v="2"/>
    <x v="4"/>
    <x v="181"/>
    <x v="9"/>
    <x v="0"/>
    <x v="7"/>
  </r>
  <r>
    <n v="100286408"/>
    <x v="2"/>
    <s v="San Miguel"/>
    <x v="2"/>
    <x v="4"/>
    <x v="23"/>
    <x v="2"/>
    <x v="0"/>
    <x v="7"/>
  </r>
  <r>
    <n v="100286273"/>
    <x v="0"/>
    <s v="Aramburú"/>
    <x v="2"/>
    <x v="4"/>
    <x v="28"/>
    <x v="16"/>
    <x v="0"/>
    <x v="7"/>
  </r>
  <r>
    <n v="100286459"/>
    <x v="7"/>
    <s v="Aramburú"/>
    <x v="2"/>
    <x v="4"/>
    <x v="18"/>
    <x v="10"/>
    <x v="3"/>
    <x v="7"/>
  </r>
  <r>
    <n v="100285937"/>
    <x v="7"/>
    <s v="Megaplaza"/>
    <x v="2"/>
    <x v="5"/>
    <x v="16"/>
    <x v="1"/>
    <x v="3"/>
    <x v="7"/>
  </r>
  <r>
    <n v="100286578"/>
    <x v="5"/>
    <s v="Barranco"/>
    <x v="2"/>
    <x v="4"/>
    <x v="4"/>
    <x v="3"/>
    <x v="3"/>
    <x v="7"/>
  </r>
  <r>
    <n v="100285840"/>
    <x v="3"/>
    <s v="Paso 28"/>
    <x v="2"/>
    <x v="4"/>
    <x v="4"/>
    <x v="3"/>
    <x v="4"/>
    <x v="7"/>
  </r>
  <r>
    <n v="2400055123"/>
    <x v="3"/>
    <s v="Dos de Mayo"/>
    <x v="0"/>
    <x v="4"/>
    <x v="4"/>
    <x v="3"/>
    <x v="1"/>
    <x v="7"/>
  </r>
  <r>
    <n v="2400042405"/>
    <x v="3"/>
    <s v="Aeropuerto"/>
    <x v="0"/>
    <x v="2"/>
    <x v="4"/>
    <x v="3"/>
    <x v="0"/>
    <x v="7"/>
  </r>
  <r>
    <s v="SD"/>
    <x v="1"/>
    <s v="Megaplaza"/>
    <x v="0"/>
    <x v="0"/>
    <x v="70"/>
    <x v="25"/>
    <x v="1"/>
    <x v="7"/>
  </r>
  <r>
    <s v="sd"/>
    <x v="7"/>
    <s v="sin dato"/>
    <x v="3"/>
    <x v="6"/>
    <x v="13"/>
    <x v="1"/>
    <x v="3"/>
    <x v="7"/>
  </r>
  <r>
    <n v="2400060379"/>
    <x v="1"/>
    <s v="Megaplaza"/>
    <x v="0"/>
    <x v="5"/>
    <x v="36"/>
    <x v="11"/>
    <x v="1"/>
    <x v="7"/>
  </r>
  <r>
    <n v="5.7646341490968504E+18"/>
    <x v="2"/>
    <s v="Dos de Mayo"/>
    <x v="1"/>
    <x v="7"/>
    <x v="32"/>
    <x v="2"/>
    <x v="0"/>
    <x v="7"/>
  </r>
  <r>
    <n v="100286726"/>
    <x v="2"/>
    <s v="Arenales"/>
    <x v="2"/>
    <x v="4"/>
    <x v="57"/>
    <x v="17"/>
    <x v="0"/>
    <x v="7"/>
  </r>
  <r>
    <n v="100286728"/>
    <x v="0"/>
    <s v="Dos de Mayo"/>
    <x v="2"/>
    <x v="4"/>
    <x v="105"/>
    <x v="28"/>
    <x v="4"/>
    <x v="7"/>
  </r>
  <r>
    <n v="1258834582"/>
    <x v="0"/>
    <s v="San Miguel"/>
    <x v="1"/>
    <x v="3"/>
    <x v="49"/>
    <x v="4"/>
    <x v="0"/>
    <x v="7"/>
  </r>
  <r>
    <n v="100286692"/>
    <x v="1"/>
    <s v="La Marina"/>
    <x v="2"/>
    <x v="4"/>
    <x v="182"/>
    <x v="2"/>
    <x v="1"/>
    <x v="7"/>
  </r>
  <r>
    <n v="2190057206"/>
    <x v="4"/>
    <s v="Bolivar"/>
    <x v="1"/>
    <x v="1"/>
    <x v="37"/>
    <x v="15"/>
    <x v="2"/>
    <x v="7"/>
  </r>
  <r>
    <n v="100286805"/>
    <x v="5"/>
    <s v="Aramburú"/>
    <x v="2"/>
    <x v="5"/>
    <x v="4"/>
    <x v="3"/>
    <x v="3"/>
    <x v="7"/>
  </r>
  <r>
    <n v="200011544"/>
    <x v="2"/>
    <s v="San Miguel"/>
    <x v="2"/>
    <x v="4"/>
    <x v="183"/>
    <x v="9"/>
    <x v="0"/>
    <x v="7"/>
  </r>
  <r>
    <s v="SD"/>
    <x v="7"/>
    <s v="La Molina"/>
    <x v="0"/>
    <x v="6"/>
    <x v="4"/>
    <x v="3"/>
    <x v="3"/>
    <x v="7"/>
  </r>
  <r>
    <n v="1259361379"/>
    <x v="4"/>
    <s v="Megaplaza"/>
    <x v="1"/>
    <x v="3"/>
    <x v="23"/>
    <x v="2"/>
    <x v="2"/>
    <x v="7"/>
  </r>
  <r>
    <n v="100285855"/>
    <x v="6"/>
    <s v="Barranco"/>
    <x v="2"/>
    <x v="4"/>
    <x v="26"/>
    <x v="15"/>
    <x v="5"/>
    <x v="7"/>
  </r>
  <r>
    <n v="1259480083"/>
    <x v="4"/>
    <s v="Bolivar"/>
    <x v="1"/>
    <x v="3"/>
    <x v="26"/>
    <x v="15"/>
    <x v="2"/>
    <x v="7"/>
  </r>
  <r>
    <n v="100287012"/>
    <x v="2"/>
    <s v="La Mar"/>
    <x v="2"/>
    <x v="4"/>
    <x v="4"/>
    <x v="3"/>
    <x v="0"/>
    <x v="7"/>
  </r>
  <r>
    <n v="100287027"/>
    <x v="0"/>
    <s v="Megaplaza"/>
    <x v="2"/>
    <x v="5"/>
    <x v="4"/>
    <x v="14"/>
    <x v="0"/>
    <x v="7"/>
  </r>
  <r>
    <n v="2190167561"/>
    <x v="1"/>
    <s v="San Miguel"/>
    <x v="1"/>
    <x v="1"/>
    <x v="7"/>
    <x v="4"/>
    <x v="1"/>
    <x v="7"/>
  </r>
  <r>
    <n v="1260036631"/>
    <x v="0"/>
    <s v="Bolivar"/>
    <x v="1"/>
    <x v="3"/>
    <x v="44"/>
    <x v="16"/>
    <x v="0"/>
    <x v="7"/>
  </r>
  <r>
    <n v="100286571"/>
    <x v="3"/>
    <s v="San Miguel"/>
    <x v="2"/>
    <x v="4"/>
    <x v="4"/>
    <x v="3"/>
    <x v="0"/>
    <x v="7"/>
  </r>
  <r>
    <n v="2400042835"/>
    <x v="3"/>
    <s v="Aeropuerto"/>
    <x v="0"/>
    <x v="0"/>
    <x v="4"/>
    <x v="3"/>
    <x v="0"/>
    <x v="7"/>
  </r>
  <r>
    <n v="100287089"/>
    <x v="0"/>
    <s v="Dos de Mayo"/>
    <x v="2"/>
    <x v="4"/>
    <x v="4"/>
    <x v="7"/>
    <x v="0"/>
    <x v="7"/>
  </r>
  <r>
    <n v="2400095968"/>
    <x v="0"/>
    <s v="San Miguel"/>
    <x v="0"/>
    <x v="5"/>
    <x v="4"/>
    <x v="14"/>
    <x v="0"/>
    <x v="7"/>
  </r>
  <r>
    <n v="100286701"/>
    <x v="7"/>
    <s v="La Mar"/>
    <x v="2"/>
    <x v="4"/>
    <x v="2"/>
    <x v="2"/>
    <x v="3"/>
    <x v="7"/>
  </r>
  <r>
    <n v="2190243745"/>
    <x v="2"/>
    <s v="Aramburú"/>
    <x v="1"/>
    <x v="1"/>
    <x v="18"/>
    <x v="10"/>
    <x v="0"/>
    <x v="7"/>
  </r>
  <r>
    <s v="SD"/>
    <x v="3"/>
    <s v="Bolichera"/>
    <x v="0"/>
    <x v="0"/>
    <x v="5"/>
    <x v="4"/>
    <x v="0"/>
    <x v="7"/>
  </r>
  <r>
    <s v="SD"/>
    <x v="7"/>
    <s v="sin dato"/>
    <x v="3"/>
    <x v="2"/>
    <x v="15"/>
    <x v="4"/>
    <x v="1"/>
    <x v="7"/>
  </r>
  <r>
    <s v="SD"/>
    <x v="3"/>
    <s v="Camacho"/>
    <x v="0"/>
    <x v="6"/>
    <x v="4"/>
    <x v="3"/>
    <x v="0"/>
    <x v="7"/>
  </r>
  <r>
    <n v="2400002391"/>
    <x v="3"/>
    <s v="Arenales"/>
    <x v="0"/>
    <x v="5"/>
    <x v="4"/>
    <x v="3"/>
    <x v="0"/>
    <x v="7"/>
  </r>
  <r>
    <n v="100287124"/>
    <x v="0"/>
    <s v="La Mar"/>
    <x v="2"/>
    <x v="4"/>
    <x v="4"/>
    <x v="14"/>
    <x v="0"/>
    <x v="7"/>
  </r>
  <r>
    <n v="100287162"/>
    <x v="3"/>
    <s v="Encalada"/>
    <x v="2"/>
    <x v="4"/>
    <x v="134"/>
    <x v="4"/>
    <x v="0"/>
    <x v="7"/>
  </r>
  <r>
    <s v="sd"/>
    <x v="4"/>
    <s v="sin dato"/>
    <x v="1"/>
    <x v="6"/>
    <x v="4"/>
    <x v="3"/>
    <x v="2"/>
    <x v="7"/>
  </r>
  <r>
    <s v="SD"/>
    <x v="7"/>
    <s v="Barranco"/>
    <x v="0"/>
    <x v="0"/>
    <x v="6"/>
    <x v="5"/>
    <x v="3"/>
    <x v="7"/>
  </r>
  <r>
    <s v="LAMAR-20240819-0001"/>
    <x v="0"/>
    <s v="La Mar"/>
    <x v="8"/>
    <x v="11"/>
    <x v="4"/>
    <x v="7"/>
    <x v="0"/>
    <x v="7"/>
  </r>
  <r>
    <n v="2400002852"/>
    <x v="0"/>
    <s v="Arenales"/>
    <x v="0"/>
    <x v="0"/>
    <x v="184"/>
    <x v="32"/>
    <x v="0"/>
    <x v="7"/>
  </r>
  <r>
    <n v="2400056199"/>
    <x v="7"/>
    <s v="Dos de Mayo"/>
    <x v="0"/>
    <x v="0"/>
    <x v="18"/>
    <x v="10"/>
    <x v="3"/>
    <x v="7"/>
  </r>
  <r>
    <n v="100285184"/>
    <x v="7"/>
    <s v="Bolivar"/>
    <x v="2"/>
    <x v="4"/>
    <x v="37"/>
    <x v="15"/>
    <x v="3"/>
    <x v="7"/>
  </r>
  <r>
    <s v="MARI-20240820-0001"/>
    <x v="3"/>
    <s v="La Marina"/>
    <x v="8"/>
    <x v="11"/>
    <x v="4"/>
    <x v="3"/>
    <x v="1"/>
    <x v="7"/>
  </r>
  <r>
    <n v="2190383507"/>
    <x v="2"/>
    <s v="Encalada"/>
    <x v="1"/>
    <x v="1"/>
    <x v="25"/>
    <x v="4"/>
    <x v="0"/>
    <x v="7"/>
  </r>
  <r>
    <n v="2400043381"/>
    <x v="1"/>
    <s v="Aeropuerto"/>
    <x v="0"/>
    <x v="0"/>
    <x v="70"/>
    <x v="25"/>
    <x v="1"/>
    <x v="7"/>
  </r>
  <r>
    <n v="100287592"/>
    <x v="0"/>
    <s v="Santa Cata"/>
    <x v="2"/>
    <x v="4"/>
    <x v="4"/>
    <x v="7"/>
    <x v="0"/>
    <x v="7"/>
  </r>
  <r>
    <n v="2400098468"/>
    <x v="0"/>
    <s v="San Miguel"/>
    <x v="0"/>
    <x v="0"/>
    <x v="104"/>
    <x v="24"/>
    <x v="0"/>
    <x v="7"/>
  </r>
  <r>
    <n v="100287465"/>
    <x v="0"/>
    <s v="Encalada"/>
    <x v="2"/>
    <x v="4"/>
    <x v="152"/>
    <x v="9"/>
    <x v="0"/>
    <x v="7"/>
  </r>
  <r>
    <s v="sd"/>
    <x v="3"/>
    <s v="Precursores"/>
    <x v="0"/>
    <x v="0"/>
    <x v="4"/>
    <x v="3"/>
    <x v="0"/>
    <x v="7"/>
  </r>
  <r>
    <n v="2400049411"/>
    <x v="7"/>
    <s v="La Molina"/>
    <x v="0"/>
    <x v="0"/>
    <x v="36"/>
    <x v="11"/>
    <x v="3"/>
    <x v="7"/>
  </r>
  <r>
    <n v="100287899"/>
    <x v="2"/>
    <s v="Aramburú"/>
    <x v="2"/>
    <x v="4"/>
    <x v="26"/>
    <x v="15"/>
    <x v="0"/>
    <x v="7"/>
  </r>
  <r>
    <s v="SD"/>
    <x v="3"/>
    <s v="La Mar"/>
    <x v="0"/>
    <x v="0"/>
    <x v="4"/>
    <x v="3"/>
    <x v="0"/>
    <x v="7"/>
  </r>
  <r>
    <n v="2190361251"/>
    <x v="4"/>
    <s v="San Miguel"/>
    <x v="1"/>
    <x v="1"/>
    <x v="17"/>
    <x v="2"/>
    <x v="2"/>
    <x v="7"/>
  </r>
  <r>
    <n v="2190448444"/>
    <x v="2"/>
    <s v="Paso 28"/>
    <x v="1"/>
    <x v="1"/>
    <x v="69"/>
    <x v="24"/>
    <x v="0"/>
    <x v="7"/>
  </r>
  <r>
    <s v="SD"/>
    <x v="3"/>
    <s v="Camacho"/>
    <x v="0"/>
    <x v="0"/>
    <x v="4"/>
    <x v="3"/>
    <x v="1"/>
    <x v="7"/>
  </r>
  <r>
    <n v="100288094"/>
    <x v="5"/>
    <s v="Encalada"/>
    <x v="2"/>
    <x v="4"/>
    <x v="4"/>
    <x v="3"/>
    <x v="3"/>
    <x v="7"/>
  </r>
  <r>
    <s v="SD"/>
    <x v="7"/>
    <s v="San Miguel"/>
    <x v="0"/>
    <x v="2"/>
    <x v="18"/>
    <x v="10"/>
    <x v="3"/>
    <x v="7"/>
  </r>
  <r>
    <n v="100288097"/>
    <x v="0"/>
    <s v="Camacho"/>
    <x v="2"/>
    <x v="4"/>
    <x v="4"/>
    <x v="7"/>
    <x v="0"/>
    <x v="7"/>
  </r>
  <r>
    <s v="sd"/>
    <x v="0"/>
    <s v="Megaplaza"/>
    <x v="0"/>
    <x v="0"/>
    <x v="4"/>
    <x v="14"/>
    <x v="0"/>
    <x v="7"/>
  </r>
  <r>
    <n v="100288332"/>
    <x v="5"/>
    <s v="Aramburú"/>
    <x v="2"/>
    <x v="4"/>
    <x v="4"/>
    <x v="3"/>
    <x v="3"/>
    <x v="7"/>
  </r>
  <r>
    <n v="100288353"/>
    <x v="5"/>
    <s v="Aramburú"/>
    <x v="2"/>
    <x v="4"/>
    <x v="4"/>
    <x v="3"/>
    <x v="3"/>
    <x v="7"/>
  </r>
  <r>
    <n v="2400099224"/>
    <x v="7"/>
    <s v="San Miguel"/>
    <x v="0"/>
    <x v="0"/>
    <x v="27"/>
    <x v="1"/>
    <x v="3"/>
    <x v="7"/>
  </r>
  <r>
    <s v="sd"/>
    <x v="7"/>
    <s v="sin dato"/>
    <x v="3"/>
    <x v="6"/>
    <x v="38"/>
    <x v="2"/>
    <x v="1"/>
    <x v="7"/>
  </r>
  <r>
    <s v="sd"/>
    <x v="3"/>
    <s v="Aeropuerto"/>
    <x v="0"/>
    <x v="0"/>
    <x v="4"/>
    <x v="3"/>
    <x v="0"/>
    <x v="7"/>
  </r>
  <r>
    <s v="sd"/>
    <x v="3"/>
    <s v="Aeropuerto"/>
    <x v="0"/>
    <x v="0"/>
    <x v="4"/>
    <x v="3"/>
    <x v="0"/>
    <x v="7"/>
  </r>
  <r>
    <n v="100287260"/>
    <x v="0"/>
    <s v="La Molina"/>
    <x v="2"/>
    <x v="4"/>
    <x v="4"/>
    <x v="7"/>
    <x v="0"/>
    <x v="7"/>
  </r>
  <r>
    <n v="100288570"/>
    <x v="0"/>
    <s v="Encalada"/>
    <x v="2"/>
    <x v="4"/>
    <x v="105"/>
    <x v="28"/>
    <x v="4"/>
    <x v="7"/>
  </r>
  <r>
    <n v="2400099399"/>
    <x v="3"/>
    <s v="San Miguel"/>
    <x v="0"/>
    <x v="0"/>
    <x v="4"/>
    <x v="3"/>
    <x v="0"/>
    <x v="7"/>
  </r>
  <r>
    <n v="100288552"/>
    <x v="5"/>
    <s v="San Miguel"/>
    <x v="2"/>
    <x v="4"/>
    <x v="4"/>
    <x v="3"/>
    <x v="0"/>
    <x v="7"/>
  </r>
  <r>
    <n v="2190573541"/>
    <x v="4"/>
    <s v="Precursores"/>
    <x v="1"/>
    <x v="1"/>
    <x v="47"/>
    <x v="4"/>
    <x v="2"/>
    <x v="7"/>
  </r>
  <r>
    <n v="100288552"/>
    <x v="3"/>
    <s v="San Miguel"/>
    <x v="2"/>
    <x v="4"/>
    <x v="4"/>
    <x v="3"/>
    <x v="0"/>
    <x v="7"/>
  </r>
  <r>
    <s v="sd"/>
    <x v="3"/>
    <s v="Aeropuerto"/>
    <x v="0"/>
    <x v="0"/>
    <x v="19"/>
    <x v="11"/>
    <x v="0"/>
    <x v="7"/>
  </r>
  <r>
    <n v="2190613372"/>
    <x v="2"/>
    <s v="Santa Cata"/>
    <x v="1"/>
    <x v="1"/>
    <x v="61"/>
    <x v="2"/>
    <x v="4"/>
    <x v="7"/>
  </r>
  <r>
    <n v="1264789468"/>
    <x v="4"/>
    <s v="San Miguel"/>
    <x v="1"/>
    <x v="3"/>
    <x v="22"/>
    <x v="12"/>
    <x v="2"/>
    <x v="7"/>
  </r>
  <r>
    <n v="1264712182"/>
    <x v="7"/>
    <s v="La Molina"/>
    <x v="1"/>
    <x v="3"/>
    <x v="51"/>
    <x v="2"/>
    <x v="3"/>
    <x v="7"/>
  </r>
  <r>
    <n v="2190602766"/>
    <x v="1"/>
    <s v="Bolichera"/>
    <x v="1"/>
    <x v="1"/>
    <x v="51"/>
    <x v="2"/>
    <x v="0"/>
    <x v="7"/>
  </r>
  <r>
    <s v="SD"/>
    <x v="7"/>
    <s v="Chorrillos"/>
    <x v="3"/>
    <x v="6"/>
    <x v="89"/>
    <x v="5"/>
    <x v="3"/>
    <x v="7"/>
  </r>
  <r>
    <s v="SD"/>
    <x v="7"/>
    <s v="sin dato"/>
    <x v="3"/>
    <x v="6"/>
    <x v="4"/>
    <x v="3"/>
    <x v="3"/>
    <x v="7"/>
  </r>
  <r>
    <n v="2190615763"/>
    <x v="2"/>
    <s v="Camacho"/>
    <x v="1"/>
    <x v="1"/>
    <x v="25"/>
    <x v="4"/>
    <x v="0"/>
    <x v="7"/>
  </r>
  <r>
    <n v="100288733"/>
    <x v="6"/>
    <s v="Aramburú"/>
    <x v="2"/>
    <x v="4"/>
    <x v="129"/>
    <x v="5"/>
    <x v="5"/>
    <x v="7"/>
  </r>
  <r>
    <n v="2190700714"/>
    <x v="0"/>
    <s v="Santa Cata"/>
    <x v="1"/>
    <x v="1"/>
    <x v="97"/>
    <x v="4"/>
    <x v="0"/>
    <x v="7"/>
  </r>
  <r>
    <n v="2190730417"/>
    <x v="3"/>
    <s v="Aramburú"/>
    <x v="1"/>
    <x v="1"/>
    <x v="35"/>
    <x v="17"/>
    <x v="0"/>
    <x v="7"/>
  </r>
  <r>
    <n v="100288379"/>
    <x v="6"/>
    <s v="Encalada"/>
    <x v="2"/>
    <x v="4"/>
    <x v="18"/>
    <x v="10"/>
    <x v="5"/>
    <x v="7"/>
  </r>
  <r>
    <n v="2190590772"/>
    <x v="7"/>
    <s v="Bolivar"/>
    <x v="1"/>
    <x v="1"/>
    <x v="42"/>
    <x v="4"/>
    <x v="3"/>
    <x v="7"/>
  </r>
  <r>
    <n v="100288982"/>
    <x v="0"/>
    <s v="Arenales"/>
    <x v="2"/>
    <x v="4"/>
    <x v="4"/>
    <x v="7"/>
    <x v="0"/>
    <x v="7"/>
  </r>
  <r>
    <n v="100288348"/>
    <x v="1"/>
    <s v="San Miguel"/>
    <x v="2"/>
    <x v="5"/>
    <x v="27"/>
    <x v="1"/>
    <x v="1"/>
    <x v="7"/>
  </r>
  <r>
    <n v="100289070"/>
    <x v="0"/>
    <s v="San Miguel"/>
    <x v="2"/>
    <x v="4"/>
    <x v="105"/>
    <x v="28"/>
    <x v="0"/>
    <x v="7"/>
  </r>
  <r>
    <n v="100289008"/>
    <x v="0"/>
    <s v="Camacho"/>
    <x v="2"/>
    <x v="4"/>
    <x v="4"/>
    <x v="7"/>
    <x v="0"/>
    <x v="7"/>
  </r>
  <r>
    <n v="100288433"/>
    <x v="2"/>
    <s v="La Mar"/>
    <x v="2"/>
    <x v="5"/>
    <x v="23"/>
    <x v="2"/>
    <x v="0"/>
    <x v="7"/>
  </r>
  <r>
    <n v="100289174"/>
    <x v="3"/>
    <s v="Arenales"/>
    <x v="2"/>
    <x v="9"/>
    <x v="4"/>
    <x v="3"/>
    <x v="4"/>
    <x v="7"/>
  </r>
  <r>
    <n v="100289235"/>
    <x v="5"/>
    <s v="Camacho"/>
    <x v="2"/>
    <x v="4"/>
    <x v="4"/>
    <x v="3"/>
    <x v="3"/>
    <x v="7"/>
  </r>
  <r>
    <n v="2400003031"/>
    <x v="3"/>
    <s v="Arenales"/>
    <x v="0"/>
    <x v="0"/>
    <x v="4"/>
    <x v="3"/>
    <x v="0"/>
    <x v="7"/>
  </r>
  <r>
    <s v="SD"/>
    <x v="7"/>
    <s v="Arenales"/>
    <x v="0"/>
    <x v="6"/>
    <x v="5"/>
    <x v="4"/>
    <x v="3"/>
    <x v="7"/>
  </r>
  <r>
    <n v="2190879151"/>
    <x v="3"/>
    <s v="Encalada"/>
    <x v="1"/>
    <x v="1"/>
    <x v="18"/>
    <x v="10"/>
    <x v="1"/>
    <x v="7"/>
  </r>
  <r>
    <n v="2190883163"/>
    <x v="1"/>
    <s v="Megaplaza"/>
    <x v="1"/>
    <x v="1"/>
    <x v="57"/>
    <x v="17"/>
    <x v="1"/>
    <x v="7"/>
  </r>
  <r>
    <n v="2400044452"/>
    <x v="0"/>
    <s v="Aeropuerto"/>
    <x v="0"/>
    <x v="0"/>
    <x v="36"/>
    <x v="11"/>
    <x v="0"/>
    <x v="7"/>
  </r>
  <r>
    <n v="100289329"/>
    <x v="3"/>
    <s v="La Molina"/>
    <x v="2"/>
    <x v="5"/>
    <x v="4"/>
    <x v="3"/>
    <x v="0"/>
    <x v="7"/>
  </r>
  <r>
    <n v="200011661"/>
    <x v="0"/>
    <s v="Encalada"/>
    <x v="2"/>
    <x v="4"/>
    <x v="4"/>
    <x v="7"/>
    <x v="0"/>
    <x v="7"/>
  </r>
  <r>
    <n v="2400098970"/>
    <x v="6"/>
    <s v="La Marina"/>
    <x v="0"/>
    <x v="4"/>
    <x v="124"/>
    <x v="9"/>
    <x v="5"/>
    <x v="7"/>
  </r>
  <r>
    <n v="100289162"/>
    <x v="1"/>
    <s v="La Marina"/>
    <x v="2"/>
    <x v="4"/>
    <x v="1"/>
    <x v="1"/>
    <x v="1"/>
    <x v="7"/>
  </r>
  <r>
    <n v="100289626"/>
    <x v="0"/>
    <s v="Santa Cata"/>
    <x v="2"/>
    <x v="4"/>
    <x v="4"/>
    <x v="7"/>
    <x v="0"/>
    <x v="7"/>
  </r>
  <r>
    <n v="100288767"/>
    <x v="7"/>
    <s v="Aramburú"/>
    <x v="2"/>
    <x v="4"/>
    <x v="112"/>
    <x v="33"/>
    <x v="3"/>
    <x v="7"/>
  </r>
  <r>
    <n v="100289621"/>
    <x v="6"/>
    <s v="Encalada"/>
    <x v="2"/>
    <x v="4"/>
    <x v="16"/>
    <x v="1"/>
    <x v="5"/>
    <x v="7"/>
  </r>
  <r>
    <n v="2400101092"/>
    <x v="7"/>
    <s v="San Miguel"/>
    <x v="0"/>
    <x v="0"/>
    <x v="4"/>
    <x v="3"/>
    <x v="3"/>
    <x v="7"/>
  </r>
  <r>
    <s v="sd"/>
    <x v="5"/>
    <s v="Bolivar"/>
    <x v="5"/>
    <x v="8"/>
    <x v="4"/>
    <x v="3"/>
    <x v="1"/>
    <x v="7"/>
  </r>
  <r>
    <n v="100289669"/>
    <x v="1"/>
    <s v="Encalada"/>
    <x v="2"/>
    <x v="4"/>
    <x v="128"/>
    <x v="33"/>
    <x v="0"/>
    <x v="7"/>
  </r>
  <r>
    <n v="100289466"/>
    <x v="1"/>
    <s v="Bolivar"/>
    <x v="2"/>
    <x v="4"/>
    <x v="179"/>
    <x v="9"/>
    <x v="0"/>
    <x v="7"/>
  </r>
  <r>
    <n v="100289775"/>
    <x v="5"/>
    <s v="Aramburú"/>
    <x v="2"/>
    <x v="4"/>
    <x v="4"/>
    <x v="3"/>
    <x v="3"/>
    <x v="7"/>
  </r>
  <r>
    <n v="1268101844"/>
    <x v="7"/>
    <s v="Bolichera"/>
    <x v="1"/>
    <x v="3"/>
    <x v="7"/>
    <x v="4"/>
    <x v="3"/>
    <x v="7"/>
  </r>
  <r>
    <n v="100289769"/>
    <x v="0"/>
    <s v="Aramburú"/>
    <x v="2"/>
    <x v="5"/>
    <x v="18"/>
    <x v="10"/>
    <x v="0"/>
    <x v="7"/>
  </r>
  <r>
    <n v="100289720"/>
    <x v="7"/>
    <s v="Arenales"/>
    <x v="2"/>
    <x v="4"/>
    <x v="18"/>
    <x v="10"/>
    <x v="3"/>
    <x v="7"/>
  </r>
  <r>
    <n v="2190992231"/>
    <x v="0"/>
    <s v="La Molina"/>
    <x v="1"/>
    <x v="1"/>
    <x v="127"/>
    <x v="36"/>
    <x v="0"/>
    <x v="7"/>
  </r>
  <r>
    <n v="2400044368"/>
    <x v="1"/>
    <s v="Santa Cata"/>
    <x v="0"/>
    <x v="0"/>
    <x v="89"/>
    <x v="5"/>
    <x v="0"/>
    <x v="7"/>
  </r>
  <r>
    <n v="100289526"/>
    <x v="7"/>
    <s v="Aramburú"/>
    <x v="2"/>
    <x v="4"/>
    <x v="27"/>
    <x v="1"/>
    <x v="3"/>
    <x v="7"/>
  </r>
  <r>
    <n v="100289823"/>
    <x v="7"/>
    <s v="Bolichera"/>
    <x v="2"/>
    <x v="4"/>
    <x v="18"/>
    <x v="10"/>
    <x v="3"/>
    <x v="7"/>
  </r>
  <r>
    <n v="100289996"/>
    <x v="5"/>
    <s v="San Miguel"/>
    <x v="2"/>
    <x v="5"/>
    <x v="4"/>
    <x v="3"/>
    <x v="3"/>
    <x v="7"/>
  </r>
  <r>
    <n v="1268918790"/>
    <x v="4"/>
    <s v="Precursores"/>
    <x v="1"/>
    <x v="3"/>
    <x v="38"/>
    <x v="2"/>
    <x v="2"/>
    <x v="7"/>
  </r>
  <r>
    <n v="1268931655"/>
    <x v="2"/>
    <s v="Santa Cata"/>
    <x v="1"/>
    <x v="3"/>
    <x v="49"/>
    <x v="4"/>
    <x v="0"/>
    <x v="7"/>
  </r>
  <r>
    <n v="100289970"/>
    <x v="6"/>
    <s v="La Marina"/>
    <x v="2"/>
    <x v="4"/>
    <x v="23"/>
    <x v="2"/>
    <x v="5"/>
    <x v="7"/>
  </r>
  <r>
    <n v="2400002173"/>
    <x v="3"/>
    <s v="Bolichera"/>
    <x v="0"/>
    <x v="0"/>
    <x v="18"/>
    <x v="10"/>
    <x v="0"/>
    <x v="7"/>
  </r>
  <r>
    <n v="100290139"/>
    <x v="5"/>
    <s v="Bolichera"/>
    <x v="2"/>
    <x v="4"/>
    <x v="4"/>
    <x v="3"/>
    <x v="3"/>
    <x v="7"/>
  </r>
  <r>
    <s v="sd"/>
    <x v="7"/>
    <s v="sin dato"/>
    <x v="3"/>
    <x v="6"/>
    <x v="4"/>
    <x v="3"/>
    <x v="3"/>
    <x v="7"/>
  </r>
  <r>
    <s v="sd"/>
    <x v="7"/>
    <s v="Encalada"/>
    <x v="0"/>
    <x v="2"/>
    <x v="18"/>
    <x v="10"/>
    <x v="3"/>
    <x v="7"/>
  </r>
  <r>
    <n v="100290108"/>
    <x v="5"/>
    <s v="La Mar"/>
    <x v="2"/>
    <x v="5"/>
    <x v="4"/>
    <x v="3"/>
    <x v="3"/>
    <x v="7"/>
  </r>
  <r>
    <n v="2191075407"/>
    <x v="4"/>
    <s v="Camacho"/>
    <x v="1"/>
    <x v="1"/>
    <x v="75"/>
    <x v="4"/>
    <x v="2"/>
    <x v="7"/>
  </r>
  <r>
    <n v="2191070471"/>
    <x v="3"/>
    <s v="La Mar"/>
    <x v="1"/>
    <x v="1"/>
    <x v="4"/>
    <x v="3"/>
    <x v="3"/>
    <x v="7"/>
  </r>
  <r>
    <n v="2400102192"/>
    <x v="7"/>
    <s v="San Miguel"/>
    <x v="0"/>
    <x v="0"/>
    <x v="27"/>
    <x v="1"/>
    <x v="3"/>
    <x v="7"/>
  </r>
  <r>
    <n v="2400052621"/>
    <x v="1"/>
    <s v="Aramburú"/>
    <x v="0"/>
    <x v="0"/>
    <x v="36"/>
    <x v="11"/>
    <x v="1"/>
    <x v="7"/>
  </r>
  <r>
    <s v="2mayo.20240829-0002"/>
    <x v="0"/>
    <s v="Dos de Mayo"/>
    <x v="8"/>
    <x v="11"/>
    <x v="4"/>
    <x v="7"/>
    <x v="4"/>
    <x v="7"/>
  </r>
  <r>
    <s v="SD"/>
    <x v="3"/>
    <s v="Dos de Mayo"/>
    <x v="0"/>
    <x v="0"/>
    <x v="4"/>
    <x v="3"/>
    <x v="0"/>
    <x v="7"/>
  </r>
  <r>
    <n v="1269501064"/>
    <x v="4"/>
    <s v="Camacho"/>
    <x v="1"/>
    <x v="3"/>
    <x v="90"/>
    <x v="29"/>
    <x v="2"/>
    <x v="7"/>
  </r>
  <r>
    <n v="2191088862"/>
    <x v="0"/>
    <s v="La Mar"/>
    <x v="1"/>
    <x v="1"/>
    <x v="7"/>
    <x v="4"/>
    <x v="0"/>
    <x v="7"/>
  </r>
  <r>
    <n v="2191092962"/>
    <x v="4"/>
    <s v="La Mar"/>
    <x v="1"/>
    <x v="1"/>
    <x v="18"/>
    <x v="10"/>
    <x v="2"/>
    <x v="7"/>
  </r>
  <r>
    <n v="2190784272"/>
    <x v="1"/>
    <s v="Barranco"/>
    <x v="1"/>
    <x v="1"/>
    <x v="37"/>
    <x v="15"/>
    <x v="0"/>
    <x v="7"/>
  </r>
  <r>
    <n v="100290434"/>
    <x v="5"/>
    <s v="Dos de Mayo"/>
    <x v="2"/>
    <x v="5"/>
    <x v="4"/>
    <x v="3"/>
    <x v="3"/>
    <x v="7"/>
  </r>
  <r>
    <n v="100290328"/>
    <x v="0"/>
    <s v="Bolivar"/>
    <x v="2"/>
    <x v="5"/>
    <x v="4"/>
    <x v="7"/>
    <x v="0"/>
    <x v="7"/>
  </r>
  <r>
    <n v="2400044801"/>
    <x v="7"/>
    <s v="Santa Cata"/>
    <x v="0"/>
    <x v="0"/>
    <x v="68"/>
    <x v="11"/>
    <x v="3"/>
    <x v="7"/>
  </r>
  <r>
    <n v="2191091759"/>
    <x v="4"/>
    <s v="Precursores"/>
    <x v="1"/>
    <x v="1"/>
    <x v="55"/>
    <x v="9"/>
    <x v="2"/>
    <x v="7"/>
  </r>
  <r>
    <s v="SD"/>
    <x v="7"/>
    <s v="sin dato"/>
    <x v="3"/>
    <x v="6"/>
    <x v="24"/>
    <x v="13"/>
    <x v="1"/>
    <x v="7"/>
  </r>
  <r>
    <n v="1267334194"/>
    <x v="4"/>
    <s v="Bolivar"/>
    <x v="1"/>
    <x v="3"/>
    <x v="18"/>
    <x v="10"/>
    <x v="2"/>
    <x v="7"/>
  </r>
  <r>
    <n v="1270251339"/>
    <x v="0"/>
    <s v="San Miguel"/>
    <x v="1"/>
    <x v="3"/>
    <x v="7"/>
    <x v="4"/>
    <x v="0"/>
    <x v="7"/>
  </r>
  <r>
    <s v="sd"/>
    <x v="7"/>
    <s v="Santa Cata"/>
    <x v="0"/>
    <x v="0"/>
    <x v="89"/>
    <x v="5"/>
    <x v="3"/>
    <x v="7"/>
  </r>
  <r>
    <n v="24000102704"/>
    <x v="3"/>
    <s v="San Miguel"/>
    <x v="0"/>
    <x v="0"/>
    <x v="4"/>
    <x v="3"/>
    <x v="0"/>
    <x v="7"/>
  </r>
  <r>
    <n v="2191180627"/>
    <x v="2"/>
    <s v="Dos de Mayo"/>
    <x v="1"/>
    <x v="1"/>
    <x v="25"/>
    <x v="4"/>
    <x v="0"/>
    <x v="7"/>
  </r>
  <r>
    <n v="100290604"/>
    <x v="0"/>
    <s v="Barranco"/>
    <x v="2"/>
    <x v="4"/>
    <x v="4"/>
    <x v="7"/>
    <x v="0"/>
    <x v="7"/>
  </r>
  <r>
    <n v="2400053491"/>
    <x v="3"/>
    <s v="Aramburú"/>
    <x v="0"/>
    <x v="0"/>
    <x v="4"/>
    <x v="3"/>
    <x v="0"/>
    <x v="7"/>
  </r>
  <r>
    <n v="100290416"/>
    <x v="1"/>
    <s v="San Miguel"/>
    <x v="2"/>
    <x v="5"/>
    <x v="3"/>
    <x v="1"/>
    <x v="0"/>
    <x v="7"/>
  </r>
  <r>
    <n v="2191059040"/>
    <x v="4"/>
    <s v="San Miguel"/>
    <x v="1"/>
    <x v="1"/>
    <x v="20"/>
    <x v="1"/>
    <x v="2"/>
    <x v="7"/>
  </r>
  <r>
    <n v="2191232311"/>
    <x v="3"/>
    <s v="Arenales"/>
    <x v="1"/>
    <x v="1"/>
    <x v="4"/>
    <x v="3"/>
    <x v="0"/>
    <x v="7"/>
  </r>
  <r>
    <s v="sd"/>
    <x v="3"/>
    <s v="La Molina"/>
    <x v="0"/>
    <x v="0"/>
    <x v="4"/>
    <x v="3"/>
    <x v="0"/>
    <x v="7"/>
  </r>
  <r>
    <n v="2191244520"/>
    <x v="1"/>
    <s v="Camacho"/>
    <x v="1"/>
    <x v="1"/>
    <x v="7"/>
    <x v="4"/>
    <x v="1"/>
    <x v="7"/>
  </r>
  <r>
    <n v="2400051958"/>
    <x v="7"/>
    <s v="La Molina"/>
    <x v="0"/>
    <x v="0"/>
    <x v="18"/>
    <x v="10"/>
    <x v="3"/>
    <x v="7"/>
  </r>
  <r>
    <n v="2188898597"/>
    <x v="2"/>
    <s v="MA Dos de Mayo"/>
    <x v="1"/>
    <x v="1"/>
    <x v="23"/>
    <x v="2"/>
    <x v="6"/>
    <x v="7"/>
  </r>
  <r>
    <n v="2189206175"/>
    <x v="0"/>
    <s v="MA Dos de Mayo"/>
    <x v="1"/>
    <x v="1"/>
    <x v="185"/>
    <x v="9"/>
    <x v="6"/>
    <x v="7"/>
  </r>
  <r>
    <n v="2189212027"/>
    <x v="4"/>
    <s v="MA Dos de Mayo"/>
    <x v="1"/>
    <x v="1"/>
    <x v="185"/>
    <x v="9"/>
    <x v="2"/>
    <x v="7"/>
  </r>
  <r>
    <n v="2189474206"/>
    <x v="4"/>
    <s v="MA Dos de Mayo"/>
    <x v="1"/>
    <x v="1"/>
    <x v="23"/>
    <x v="2"/>
    <x v="2"/>
    <x v="7"/>
  </r>
  <r>
    <n v="2189681389"/>
    <x v="2"/>
    <s v="MA Dos de Mayo"/>
    <x v="1"/>
    <x v="1"/>
    <x v="186"/>
    <x v="15"/>
    <x v="6"/>
    <x v="7"/>
  </r>
  <r>
    <n v="2190013459"/>
    <x v="4"/>
    <s v="MA Dos de Mayo"/>
    <x v="1"/>
    <x v="1"/>
    <x v="23"/>
    <x v="2"/>
    <x v="2"/>
    <x v="7"/>
  </r>
  <r>
    <n v="2190409605"/>
    <x v="0"/>
    <s v="MA Dos de Mayo"/>
    <x v="1"/>
    <x v="1"/>
    <x v="49"/>
    <x v="4"/>
    <x v="6"/>
    <x v="7"/>
  </r>
  <r>
    <n v="2190708288"/>
    <x v="1"/>
    <s v="MA Dos de Mayo"/>
    <x v="1"/>
    <x v="1"/>
    <x v="185"/>
    <x v="9"/>
    <x v="0"/>
    <x v="7"/>
  </r>
  <r>
    <n v="2191115259"/>
    <x v="4"/>
    <s v="MA Dos de Mayo"/>
    <x v="1"/>
    <x v="1"/>
    <x v="17"/>
    <x v="2"/>
    <x v="2"/>
    <x v="7"/>
  </r>
  <r>
    <n v="2191180627"/>
    <x v="0"/>
    <s v="MA Dos de Mayo"/>
    <x v="1"/>
    <x v="1"/>
    <x v="187"/>
    <x v="2"/>
    <x v="6"/>
    <x v="7"/>
  </r>
  <r>
    <n v="2191263218"/>
    <x v="2"/>
    <s v="MA Dos de Mayo"/>
    <x v="1"/>
    <x v="1"/>
    <x v="188"/>
    <x v="4"/>
    <x v="6"/>
    <x v="7"/>
  </r>
  <r>
    <n v="2188872534"/>
    <x v="2"/>
    <s v="MA SantaCata"/>
    <x v="1"/>
    <x v="1"/>
    <x v="189"/>
    <x v="4"/>
    <x v="6"/>
    <x v="7"/>
  </r>
  <r>
    <n v="2188920845"/>
    <x v="2"/>
    <s v="MA SantaCata"/>
    <x v="1"/>
    <x v="1"/>
    <x v="186"/>
    <x v="15"/>
    <x v="6"/>
    <x v="7"/>
  </r>
  <r>
    <n v="2188936200"/>
    <x v="0"/>
    <s v="MA SantaCata"/>
    <x v="1"/>
    <x v="1"/>
    <x v="190"/>
    <x v="0"/>
    <x v="6"/>
    <x v="7"/>
  </r>
  <r>
    <n v="2189291519"/>
    <x v="2"/>
    <s v="MA SantaCata"/>
    <x v="1"/>
    <x v="1"/>
    <x v="185"/>
    <x v="9"/>
    <x v="6"/>
    <x v="7"/>
  </r>
  <r>
    <n v="2189310739"/>
    <x v="4"/>
    <s v="MA SantaCata"/>
    <x v="1"/>
    <x v="1"/>
    <x v="191"/>
    <x v="5"/>
    <x v="2"/>
    <x v="7"/>
  </r>
  <r>
    <n v="2189341591"/>
    <x v="0"/>
    <s v="MA SantaCata"/>
    <x v="1"/>
    <x v="1"/>
    <x v="192"/>
    <x v="28"/>
    <x v="6"/>
    <x v="7"/>
  </r>
  <r>
    <n v="2190029034"/>
    <x v="0"/>
    <s v="MA SantaCata"/>
    <x v="1"/>
    <x v="1"/>
    <x v="105"/>
    <x v="28"/>
    <x v="4"/>
    <x v="7"/>
  </r>
  <r>
    <n v="2190237919"/>
    <x v="0"/>
    <s v="MA SantaCata"/>
    <x v="1"/>
    <x v="1"/>
    <x v="36"/>
    <x v="11"/>
    <x v="6"/>
    <x v="7"/>
  </r>
  <r>
    <n v="2190426524"/>
    <x v="2"/>
    <s v="MA SantaCata"/>
    <x v="1"/>
    <x v="1"/>
    <x v="83"/>
    <x v="2"/>
    <x v="6"/>
    <x v="7"/>
  </r>
  <r>
    <n v="2190445491"/>
    <x v="4"/>
    <s v="MA SantaCata"/>
    <x v="1"/>
    <x v="1"/>
    <x v="24"/>
    <x v="13"/>
    <x v="2"/>
    <x v="7"/>
  </r>
  <r>
    <n v="2190613372"/>
    <x v="2"/>
    <s v="MA SantaCata"/>
    <x v="1"/>
    <x v="1"/>
    <x v="193"/>
    <x v="38"/>
    <x v="6"/>
    <x v="7"/>
  </r>
  <r>
    <n v="2190700714"/>
    <x v="0"/>
    <s v="MA SantaCata"/>
    <x v="1"/>
    <x v="1"/>
    <x v="194"/>
    <x v="4"/>
    <x v="6"/>
    <x v="7"/>
  </r>
  <r>
    <n v="2190700758"/>
    <x v="0"/>
    <s v="MA SantaCata"/>
    <x v="1"/>
    <x v="1"/>
    <x v="17"/>
    <x v="2"/>
    <x v="6"/>
    <x v="7"/>
  </r>
  <r>
    <n v="2191033490"/>
    <x v="2"/>
    <s v="MA SantaCata"/>
    <x v="1"/>
    <x v="1"/>
    <x v="195"/>
    <x v="29"/>
    <x v="2"/>
    <x v="7"/>
  </r>
  <r>
    <n v="2191252214"/>
    <x v="1"/>
    <s v="MA SantaCata"/>
    <x v="1"/>
    <x v="1"/>
    <x v="196"/>
    <x v="12"/>
    <x v="7"/>
    <x v="7"/>
  </r>
  <r>
    <n v="2188877139"/>
    <x v="0"/>
    <s v="MA Paso28"/>
    <x v="1"/>
    <x v="1"/>
    <x v="7"/>
    <x v="4"/>
    <x v="6"/>
    <x v="7"/>
  </r>
  <r>
    <n v="2189062567"/>
    <x v="0"/>
    <s v="MA Paso28"/>
    <x v="1"/>
    <x v="1"/>
    <x v="23"/>
    <x v="2"/>
    <x v="6"/>
    <x v="7"/>
  </r>
  <r>
    <n v="2189146763"/>
    <x v="0"/>
    <s v="MA Paso28"/>
    <x v="1"/>
    <x v="1"/>
    <x v="197"/>
    <x v="4"/>
    <x v="6"/>
    <x v="7"/>
  </r>
  <r>
    <n v="2189290955"/>
    <x v="4"/>
    <s v="MA Paso28"/>
    <x v="1"/>
    <x v="1"/>
    <x v="198"/>
    <x v="4"/>
    <x v="2"/>
    <x v="7"/>
  </r>
  <r>
    <n v="2189361913"/>
    <x v="0"/>
    <s v="MA Paso28"/>
    <x v="1"/>
    <x v="1"/>
    <x v="23"/>
    <x v="2"/>
    <x v="6"/>
    <x v="7"/>
  </r>
  <r>
    <n v="2189363410"/>
    <x v="2"/>
    <s v="MA Paso28"/>
    <x v="1"/>
    <x v="1"/>
    <x v="53"/>
    <x v="2"/>
    <x v="6"/>
    <x v="7"/>
  </r>
  <r>
    <n v="2189821165"/>
    <x v="2"/>
    <s v="MA Paso28"/>
    <x v="1"/>
    <x v="1"/>
    <x v="105"/>
    <x v="28"/>
    <x v="6"/>
    <x v="7"/>
  </r>
  <r>
    <n v="2189894011"/>
    <x v="0"/>
    <s v="MA Paso28"/>
    <x v="1"/>
    <x v="1"/>
    <x v="193"/>
    <x v="5"/>
    <x v="2"/>
    <x v="7"/>
  </r>
  <r>
    <n v="2189904571"/>
    <x v="2"/>
    <s v="MA Paso28"/>
    <x v="1"/>
    <x v="1"/>
    <x v="7"/>
    <x v="4"/>
    <x v="6"/>
    <x v="7"/>
  </r>
  <r>
    <n v="2190032037"/>
    <x v="2"/>
    <s v="MA Paso28"/>
    <x v="1"/>
    <x v="1"/>
    <x v="199"/>
    <x v="28"/>
    <x v="6"/>
    <x v="7"/>
  </r>
  <r>
    <n v="2190437888"/>
    <x v="0"/>
    <s v="MA Paso28"/>
    <x v="1"/>
    <x v="1"/>
    <x v="200"/>
    <x v="0"/>
    <x v="6"/>
    <x v="7"/>
  </r>
  <r>
    <n v="2190448106"/>
    <x v="0"/>
    <s v="MA Paso28"/>
    <x v="1"/>
    <x v="1"/>
    <x v="105"/>
    <x v="28"/>
    <x v="4"/>
    <x v="7"/>
  </r>
  <r>
    <n v="2190474400"/>
    <x v="0"/>
    <s v="MA Paso28"/>
    <x v="1"/>
    <x v="1"/>
    <x v="201"/>
    <x v="4"/>
    <x v="6"/>
    <x v="7"/>
  </r>
  <r>
    <n v="2190699303"/>
    <x v="2"/>
    <s v="MA Paso28"/>
    <x v="1"/>
    <x v="1"/>
    <x v="202"/>
    <x v="6"/>
    <x v="6"/>
    <x v="7"/>
  </r>
  <r>
    <n v="2190942710"/>
    <x v="2"/>
    <s v="MA Paso28"/>
    <x v="1"/>
    <x v="1"/>
    <x v="36"/>
    <x v="11"/>
    <x v="6"/>
    <x v="7"/>
  </r>
  <r>
    <n v="2188865679"/>
    <x v="0"/>
    <s v="MA Aramburu"/>
    <x v="1"/>
    <x v="1"/>
    <x v="105"/>
    <x v="28"/>
    <x v="4"/>
    <x v="7"/>
  </r>
  <r>
    <n v="2188869063"/>
    <x v="0"/>
    <s v="MA Aramburu"/>
    <x v="1"/>
    <x v="1"/>
    <x v="105"/>
    <x v="28"/>
    <x v="2"/>
    <x v="7"/>
  </r>
  <r>
    <n v="2188954994"/>
    <x v="0"/>
    <s v="MA Aramburu"/>
    <x v="1"/>
    <x v="1"/>
    <x v="203"/>
    <x v="11"/>
    <x v="6"/>
    <x v="7"/>
  </r>
  <r>
    <n v="2189010826"/>
    <x v="0"/>
    <s v="MA Aramburu"/>
    <x v="1"/>
    <x v="1"/>
    <x v="204"/>
    <x v="1"/>
    <x v="6"/>
    <x v="7"/>
  </r>
  <r>
    <n v="2189136944"/>
    <x v="1"/>
    <s v="MA Aramburu"/>
    <x v="1"/>
    <x v="1"/>
    <x v="198"/>
    <x v="4"/>
    <x v="8"/>
    <x v="7"/>
  </r>
  <r>
    <n v="2189700111"/>
    <x v="2"/>
    <s v="MA Aramburu"/>
    <x v="1"/>
    <x v="1"/>
    <x v="57"/>
    <x v="17"/>
    <x v="6"/>
    <x v="7"/>
  </r>
  <r>
    <n v="2189874924"/>
    <x v="0"/>
    <s v="MA Aramburu"/>
    <x v="1"/>
    <x v="1"/>
    <x v="199"/>
    <x v="28"/>
    <x v="6"/>
    <x v="7"/>
  </r>
  <r>
    <n v="2190015311"/>
    <x v="2"/>
    <s v="MA Aramburu"/>
    <x v="1"/>
    <x v="1"/>
    <x v="205"/>
    <x v="41"/>
    <x v="6"/>
    <x v="7"/>
  </r>
  <r>
    <n v="2190134473"/>
    <x v="2"/>
    <s v="MA Aramburu"/>
    <x v="1"/>
    <x v="1"/>
    <x v="198"/>
    <x v="4"/>
    <x v="6"/>
    <x v="7"/>
  </r>
  <r>
    <n v="2190406134"/>
    <x v="2"/>
    <s v="MA Aramburu"/>
    <x v="1"/>
    <x v="1"/>
    <x v="206"/>
    <x v="4"/>
    <x v="6"/>
    <x v="7"/>
  </r>
  <r>
    <n v="2190730417"/>
    <x v="0"/>
    <s v="MA Aramburu"/>
    <x v="1"/>
    <x v="1"/>
    <x v="57"/>
    <x v="17"/>
    <x v="6"/>
    <x v="7"/>
  </r>
  <r>
    <n v="2191017168"/>
    <x v="0"/>
    <s v="MA Aramburu"/>
    <x v="1"/>
    <x v="1"/>
    <x v="55"/>
    <x v="9"/>
    <x v="6"/>
    <x v="7"/>
  </r>
  <r>
    <n v="2191083626"/>
    <x v="0"/>
    <s v="MA Aramburu"/>
    <x v="1"/>
    <x v="1"/>
    <x v="207"/>
    <x v="31"/>
    <x v="2"/>
    <x v="7"/>
  </r>
  <r>
    <n v="2189091370"/>
    <x v="2"/>
    <s v="MA La Encalada"/>
    <x v="1"/>
    <x v="1"/>
    <x v="208"/>
    <x v="13"/>
    <x v="6"/>
    <x v="7"/>
  </r>
  <r>
    <n v="2189092139"/>
    <x v="0"/>
    <s v="MA La Encalada"/>
    <x v="1"/>
    <x v="1"/>
    <x v="209"/>
    <x v="42"/>
    <x v="6"/>
    <x v="7"/>
  </r>
  <r>
    <n v="2189101488"/>
    <x v="4"/>
    <s v="MA La Encalada"/>
    <x v="1"/>
    <x v="1"/>
    <x v="53"/>
    <x v="2"/>
    <x v="2"/>
    <x v="7"/>
  </r>
  <r>
    <n v="2189302190"/>
    <x v="2"/>
    <s v="MA La Encalada"/>
    <x v="1"/>
    <x v="1"/>
    <x v="193"/>
    <x v="38"/>
    <x v="6"/>
    <x v="7"/>
  </r>
  <r>
    <n v="2189754271"/>
    <x v="2"/>
    <s v="MA La Encalada"/>
    <x v="1"/>
    <x v="1"/>
    <x v="210"/>
    <x v="2"/>
    <x v="4"/>
    <x v="7"/>
  </r>
  <r>
    <n v="2190151318"/>
    <x v="0"/>
    <s v="MA La Encalada"/>
    <x v="1"/>
    <x v="1"/>
    <x v="105"/>
    <x v="28"/>
    <x v="4"/>
    <x v="7"/>
  </r>
  <r>
    <n v="2190384350"/>
    <x v="2"/>
    <s v="MA La Encalada"/>
    <x v="1"/>
    <x v="1"/>
    <x v="211"/>
    <x v="24"/>
    <x v="6"/>
    <x v="7"/>
  </r>
  <r>
    <n v="2190521432"/>
    <x v="4"/>
    <s v="MA La Encalada"/>
    <x v="1"/>
    <x v="1"/>
    <x v="55"/>
    <x v="9"/>
    <x v="2"/>
    <x v="7"/>
  </r>
  <r>
    <n v="2190594778"/>
    <x v="2"/>
    <s v="MA La Encalada"/>
    <x v="1"/>
    <x v="1"/>
    <x v="185"/>
    <x v="9"/>
    <x v="6"/>
    <x v="7"/>
  </r>
  <r>
    <n v="2190799032"/>
    <x v="2"/>
    <s v="MA La Encalada"/>
    <x v="1"/>
    <x v="1"/>
    <x v="208"/>
    <x v="13"/>
    <x v="6"/>
    <x v="7"/>
  </r>
  <r>
    <n v="2190882879"/>
    <x v="2"/>
    <s v="MA La Encalada"/>
    <x v="1"/>
    <x v="1"/>
    <x v="193"/>
    <x v="4"/>
    <x v="6"/>
    <x v="7"/>
  </r>
  <r>
    <n v="2191062051"/>
    <x v="2"/>
    <s v="MA La Encalada"/>
    <x v="1"/>
    <x v="1"/>
    <x v="88"/>
    <x v="2"/>
    <x v="6"/>
    <x v="7"/>
  </r>
  <r>
    <n v="2191104501"/>
    <x v="4"/>
    <s v="MA La Encalada"/>
    <x v="1"/>
    <x v="1"/>
    <x v="33"/>
    <x v="13"/>
    <x v="2"/>
    <x v="7"/>
  </r>
  <r>
    <n v="2189066699"/>
    <x v="4"/>
    <s v="MA La Molina"/>
    <x v="1"/>
    <x v="1"/>
    <x v="129"/>
    <x v="5"/>
    <x v="2"/>
    <x v="7"/>
  </r>
  <r>
    <n v="2189094936"/>
    <x v="0"/>
    <s v="MA La Molina"/>
    <x v="1"/>
    <x v="1"/>
    <x v="200"/>
    <x v="0"/>
    <x v="6"/>
    <x v="7"/>
  </r>
  <r>
    <n v="2189133911"/>
    <x v="2"/>
    <s v="MA La Molina"/>
    <x v="1"/>
    <x v="1"/>
    <x v="83"/>
    <x v="2"/>
    <x v="6"/>
    <x v="7"/>
  </r>
  <r>
    <n v="2189413677"/>
    <x v="0"/>
    <s v="MA La Molina"/>
    <x v="1"/>
    <x v="1"/>
    <x v="212"/>
    <x v="28"/>
    <x v="6"/>
    <x v="7"/>
  </r>
  <r>
    <n v="2189536897"/>
    <x v="1"/>
    <s v="MA La Molina"/>
    <x v="1"/>
    <x v="1"/>
    <x v="17"/>
    <x v="2"/>
    <x v="9"/>
    <x v="7"/>
  </r>
  <r>
    <n v="2189673259"/>
    <x v="4"/>
    <s v="MA La Molina"/>
    <x v="1"/>
    <x v="1"/>
    <x v="213"/>
    <x v="28"/>
    <x v="2"/>
    <x v="7"/>
  </r>
  <r>
    <n v="2190010907"/>
    <x v="0"/>
    <s v="MA La Molina"/>
    <x v="1"/>
    <x v="1"/>
    <x v="127"/>
    <x v="36"/>
    <x v="6"/>
    <x v="7"/>
  </r>
  <r>
    <n v="2190036958"/>
    <x v="0"/>
    <s v="MA La Molina"/>
    <x v="1"/>
    <x v="1"/>
    <x v="214"/>
    <x v="1"/>
    <x v="6"/>
    <x v="7"/>
  </r>
  <r>
    <n v="2190055295"/>
    <x v="4"/>
    <s v="MA La Molina"/>
    <x v="1"/>
    <x v="1"/>
    <x v="191"/>
    <x v="5"/>
    <x v="2"/>
    <x v="7"/>
  </r>
  <r>
    <n v="2190119360"/>
    <x v="0"/>
    <s v="MA La Molina"/>
    <x v="1"/>
    <x v="1"/>
    <x v="207"/>
    <x v="31"/>
    <x v="6"/>
    <x v="7"/>
  </r>
  <r>
    <n v="2190190206"/>
    <x v="2"/>
    <s v="MA La Molina"/>
    <x v="1"/>
    <x v="1"/>
    <x v="187"/>
    <x v="2"/>
    <x v="6"/>
    <x v="7"/>
  </r>
  <r>
    <n v="2190426489"/>
    <x v="0"/>
    <s v="MA La Molina"/>
    <x v="1"/>
    <x v="1"/>
    <x v="127"/>
    <x v="36"/>
    <x v="10"/>
    <x v="7"/>
  </r>
  <r>
    <n v="2190992231"/>
    <x v="0"/>
    <s v="MA La Molina"/>
    <x v="1"/>
    <x v="1"/>
    <x v="127"/>
    <x v="36"/>
    <x v="10"/>
    <x v="7"/>
  </r>
  <r>
    <n v="2191157442"/>
    <x v="0"/>
    <s v="MA La Molina"/>
    <x v="1"/>
    <x v="1"/>
    <x v="208"/>
    <x v="13"/>
    <x v="6"/>
    <x v="7"/>
  </r>
  <r>
    <n v="2191296843"/>
    <x v="4"/>
    <s v="MA La Molina"/>
    <x v="1"/>
    <x v="1"/>
    <x v="196"/>
    <x v="12"/>
    <x v="2"/>
    <x v="7"/>
  </r>
  <r>
    <n v="2189025966"/>
    <x v="4"/>
    <s v="MA San Miguel"/>
    <x v="1"/>
    <x v="1"/>
    <x v="197"/>
    <x v="4"/>
    <x v="2"/>
    <x v="7"/>
  </r>
  <r>
    <n v="2189041270"/>
    <x v="4"/>
    <s v="MA San Miguel"/>
    <x v="1"/>
    <x v="1"/>
    <x v="7"/>
    <x v="4"/>
    <x v="2"/>
    <x v="7"/>
  </r>
  <r>
    <n v="2189099977"/>
    <x v="0"/>
    <s v="MA San Miguel"/>
    <x v="1"/>
    <x v="1"/>
    <x v="209"/>
    <x v="42"/>
    <x v="10"/>
    <x v="7"/>
  </r>
  <r>
    <n v="2189167458"/>
    <x v="4"/>
    <s v="MA San Miguel"/>
    <x v="1"/>
    <x v="1"/>
    <x v="51"/>
    <x v="2"/>
    <x v="2"/>
    <x v="7"/>
  </r>
  <r>
    <n v="2189204633"/>
    <x v="4"/>
    <s v="MA San Miguel"/>
    <x v="1"/>
    <x v="1"/>
    <x v="16"/>
    <x v="1"/>
    <x v="2"/>
    <x v="7"/>
  </r>
  <r>
    <n v="2189282967"/>
    <x v="2"/>
    <s v="MA San Miguel"/>
    <x v="1"/>
    <x v="1"/>
    <x v="191"/>
    <x v="5"/>
    <x v="6"/>
    <x v="7"/>
  </r>
  <r>
    <n v="2189500967"/>
    <x v="4"/>
    <s v="MA San Miguel"/>
    <x v="1"/>
    <x v="1"/>
    <x v="196"/>
    <x v="12"/>
    <x v="2"/>
    <x v="7"/>
  </r>
  <r>
    <n v="2189503950"/>
    <x v="0"/>
    <s v="MA San Miguel"/>
    <x v="1"/>
    <x v="1"/>
    <x v="190"/>
    <x v="0"/>
    <x v="6"/>
    <x v="7"/>
  </r>
  <r>
    <n v="2189505387"/>
    <x v="0"/>
    <s v="MA San Miguel"/>
    <x v="1"/>
    <x v="1"/>
    <x v="7"/>
    <x v="4"/>
    <x v="6"/>
    <x v="7"/>
  </r>
  <r>
    <n v="2189508621"/>
    <x v="0"/>
    <s v="MA San Miguel"/>
    <x v="1"/>
    <x v="1"/>
    <x v="7"/>
    <x v="4"/>
    <x v="6"/>
    <x v="7"/>
  </r>
  <r>
    <n v="2189707069"/>
    <x v="4"/>
    <s v="MA San Miguel"/>
    <x v="1"/>
    <x v="1"/>
    <x v="215"/>
    <x v="4"/>
    <x v="2"/>
    <x v="7"/>
  </r>
  <r>
    <n v="2189728266"/>
    <x v="1"/>
    <s v="MA San Miguel"/>
    <x v="1"/>
    <x v="1"/>
    <x v="216"/>
    <x v="6"/>
    <x v="6"/>
    <x v="7"/>
  </r>
  <r>
    <n v="2189912363"/>
    <x v="4"/>
    <s v="MA San Miguel"/>
    <x v="1"/>
    <x v="1"/>
    <x v="188"/>
    <x v="4"/>
    <x v="2"/>
    <x v="7"/>
  </r>
  <r>
    <n v="2189919051"/>
    <x v="4"/>
    <s v="MA San Miguel"/>
    <x v="1"/>
    <x v="1"/>
    <x v="201"/>
    <x v="4"/>
    <x v="2"/>
    <x v="7"/>
  </r>
  <r>
    <n v="2189955536"/>
    <x v="0"/>
    <s v="MA San Miguel"/>
    <x v="1"/>
    <x v="1"/>
    <x v="217"/>
    <x v="4"/>
    <x v="6"/>
    <x v="7"/>
  </r>
  <r>
    <n v="2189993958"/>
    <x v="0"/>
    <s v="MA San Miguel"/>
    <x v="1"/>
    <x v="1"/>
    <x v="198"/>
    <x v="4"/>
    <x v="6"/>
    <x v="7"/>
  </r>
  <r>
    <n v="2190103010"/>
    <x v="4"/>
    <s v="MA San Miguel"/>
    <x v="1"/>
    <x v="1"/>
    <x v="24"/>
    <x v="13"/>
    <x v="2"/>
    <x v="7"/>
  </r>
  <r>
    <n v="2190140210"/>
    <x v="0"/>
    <s v="MA San Miguel"/>
    <x v="1"/>
    <x v="1"/>
    <x v="42"/>
    <x v="4"/>
    <x v="6"/>
    <x v="7"/>
  </r>
  <r>
    <n v="2190167561"/>
    <x v="1"/>
    <s v="MA San Miguel"/>
    <x v="1"/>
    <x v="1"/>
    <x v="7"/>
    <x v="4"/>
    <x v="0"/>
    <x v="7"/>
  </r>
  <r>
    <n v="2190384159"/>
    <x v="2"/>
    <s v="MA San Miguel"/>
    <x v="1"/>
    <x v="1"/>
    <x v="218"/>
    <x v="25"/>
    <x v="6"/>
    <x v="7"/>
  </r>
  <r>
    <n v="2190391938"/>
    <x v="1"/>
    <s v="MA San Miguel"/>
    <x v="1"/>
    <x v="1"/>
    <x v="219"/>
    <x v="4"/>
    <x v="8"/>
    <x v="7"/>
  </r>
  <r>
    <n v="2190503959"/>
    <x v="4"/>
    <s v="MA San Miguel"/>
    <x v="1"/>
    <x v="1"/>
    <x v="16"/>
    <x v="1"/>
    <x v="2"/>
    <x v="7"/>
  </r>
  <r>
    <n v="2190521889"/>
    <x v="0"/>
    <s v="MA San Miguel"/>
    <x v="1"/>
    <x v="1"/>
    <x v="7"/>
    <x v="4"/>
    <x v="6"/>
    <x v="7"/>
  </r>
  <r>
    <n v="2190671093"/>
    <x v="4"/>
    <s v="MA San Miguel"/>
    <x v="1"/>
    <x v="1"/>
    <x v="191"/>
    <x v="5"/>
    <x v="2"/>
    <x v="7"/>
  </r>
  <r>
    <n v="2190906645"/>
    <x v="0"/>
    <s v="MA San Miguel"/>
    <x v="1"/>
    <x v="1"/>
    <x v="7"/>
    <x v="4"/>
    <x v="6"/>
    <x v="7"/>
  </r>
  <r>
    <n v="2191077310"/>
    <x v="2"/>
    <s v="MA San Miguel"/>
    <x v="1"/>
    <x v="1"/>
    <x v="16"/>
    <x v="1"/>
    <x v="6"/>
    <x v="7"/>
  </r>
  <r>
    <n v="2191160162"/>
    <x v="2"/>
    <s v="MA San Miguel"/>
    <x v="1"/>
    <x v="1"/>
    <x v="61"/>
    <x v="2"/>
    <x v="6"/>
    <x v="7"/>
  </r>
  <r>
    <n v="2191311782"/>
    <x v="4"/>
    <s v="MA San Miguel"/>
    <x v="1"/>
    <x v="1"/>
    <x v="220"/>
    <x v="10"/>
    <x v="2"/>
    <x v="7"/>
  </r>
  <r>
    <n v="2188865432"/>
    <x v="0"/>
    <s v="MA Camacho"/>
    <x v="1"/>
    <x v="1"/>
    <x v="221"/>
    <x v="4"/>
    <x v="6"/>
    <x v="7"/>
  </r>
  <r>
    <n v="2188940965"/>
    <x v="4"/>
    <s v="MA Camacho"/>
    <x v="1"/>
    <x v="1"/>
    <x v="185"/>
    <x v="9"/>
    <x v="2"/>
    <x v="7"/>
  </r>
  <r>
    <n v="2188941095"/>
    <x v="2"/>
    <s v="MA Camacho"/>
    <x v="1"/>
    <x v="1"/>
    <x v="7"/>
    <x v="4"/>
    <x v="6"/>
    <x v="7"/>
  </r>
  <r>
    <n v="2189163116"/>
    <x v="0"/>
    <s v="MA Camacho"/>
    <x v="1"/>
    <x v="1"/>
    <x v="222"/>
    <x v="4"/>
    <x v="6"/>
    <x v="7"/>
  </r>
  <r>
    <n v="2189513456"/>
    <x v="3"/>
    <s v="MA Camacho"/>
    <x v="1"/>
    <x v="1"/>
    <x v="197"/>
    <x v="4"/>
    <x v="6"/>
    <x v="7"/>
  </r>
  <r>
    <n v="2189666566"/>
    <x v="0"/>
    <s v="MA Camacho"/>
    <x v="1"/>
    <x v="1"/>
    <x v="105"/>
    <x v="28"/>
    <x v="4"/>
    <x v="7"/>
  </r>
  <r>
    <n v="2189720371"/>
    <x v="4"/>
    <s v="MA Camacho"/>
    <x v="1"/>
    <x v="1"/>
    <x v="223"/>
    <x v="4"/>
    <x v="2"/>
    <x v="7"/>
  </r>
  <r>
    <n v="2189727467"/>
    <x v="2"/>
    <s v="MA Camacho"/>
    <x v="1"/>
    <x v="1"/>
    <x v="224"/>
    <x v="29"/>
    <x v="6"/>
    <x v="7"/>
  </r>
  <r>
    <n v="2190579477"/>
    <x v="1"/>
    <s v="MA Camacho"/>
    <x v="1"/>
    <x v="1"/>
    <x v="83"/>
    <x v="2"/>
    <x v="7"/>
    <x v="7"/>
  </r>
  <r>
    <n v="2190690203"/>
    <x v="4"/>
    <s v="MA Camacho"/>
    <x v="1"/>
    <x v="1"/>
    <x v="24"/>
    <x v="13"/>
    <x v="2"/>
    <x v="7"/>
  </r>
  <r>
    <n v="2190788607"/>
    <x v="4"/>
    <s v="MA Camacho"/>
    <x v="1"/>
    <x v="1"/>
    <x v="84"/>
    <x v="2"/>
    <x v="2"/>
    <x v="7"/>
  </r>
  <r>
    <n v="2190890935"/>
    <x v="2"/>
    <s v="MA Camacho"/>
    <x v="1"/>
    <x v="1"/>
    <x v="51"/>
    <x v="2"/>
    <x v="6"/>
    <x v="7"/>
  </r>
  <r>
    <n v="2190968159"/>
    <x v="4"/>
    <s v="MA Camacho"/>
    <x v="1"/>
    <x v="1"/>
    <x v="17"/>
    <x v="2"/>
    <x v="2"/>
    <x v="7"/>
  </r>
  <r>
    <n v="2188971988"/>
    <x v="0"/>
    <s v="MA Precursores"/>
    <x v="1"/>
    <x v="1"/>
    <x v="219"/>
    <x v="4"/>
    <x v="6"/>
    <x v="7"/>
  </r>
  <r>
    <n v="2189186341"/>
    <x v="4"/>
    <s v="MA Precursores"/>
    <x v="1"/>
    <x v="1"/>
    <x v="24"/>
    <x v="13"/>
    <x v="2"/>
    <x v="7"/>
  </r>
  <r>
    <n v="2189288932"/>
    <x v="0"/>
    <s v="MA Precursores"/>
    <x v="1"/>
    <x v="1"/>
    <x v="225"/>
    <x v="5"/>
    <x v="6"/>
    <x v="7"/>
  </r>
  <r>
    <n v="2189326102"/>
    <x v="0"/>
    <s v="MA Precursores"/>
    <x v="1"/>
    <x v="1"/>
    <x v="226"/>
    <x v="4"/>
    <x v="6"/>
    <x v="7"/>
  </r>
  <r>
    <n v="2189424544"/>
    <x v="2"/>
    <s v="MA Precursores"/>
    <x v="1"/>
    <x v="1"/>
    <x v="215"/>
    <x v="4"/>
    <x v="6"/>
    <x v="7"/>
  </r>
  <r>
    <n v="2189697340"/>
    <x v="4"/>
    <s v="MA Precursores"/>
    <x v="1"/>
    <x v="1"/>
    <x v="185"/>
    <x v="9"/>
    <x v="2"/>
    <x v="7"/>
  </r>
  <r>
    <n v="2189869844"/>
    <x v="2"/>
    <s v="MA Precursores"/>
    <x v="1"/>
    <x v="1"/>
    <x v="49"/>
    <x v="4"/>
    <x v="6"/>
    <x v="7"/>
  </r>
  <r>
    <n v="2190120235"/>
    <x v="2"/>
    <s v="MA Precursores"/>
    <x v="1"/>
    <x v="1"/>
    <x v="88"/>
    <x v="2"/>
    <x v="6"/>
    <x v="7"/>
  </r>
  <r>
    <n v="2190275484"/>
    <x v="2"/>
    <s v="MA Precursores"/>
    <x v="1"/>
    <x v="1"/>
    <x v="57"/>
    <x v="17"/>
    <x v="6"/>
    <x v="7"/>
  </r>
  <r>
    <n v="2190530375"/>
    <x v="0"/>
    <s v="MA Precursores"/>
    <x v="1"/>
    <x v="1"/>
    <x v="7"/>
    <x v="4"/>
    <x v="6"/>
    <x v="7"/>
  </r>
  <r>
    <n v="2190573541"/>
    <x v="1"/>
    <s v="MA Precursores"/>
    <x v="1"/>
    <x v="1"/>
    <x v="189"/>
    <x v="4"/>
    <x v="7"/>
    <x v="7"/>
  </r>
  <r>
    <n v="2191236958"/>
    <x v="2"/>
    <s v="MA Precursores"/>
    <x v="1"/>
    <x v="1"/>
    <x v="212"/>
    <x v="28"/>
    <x v="6"/>
    <x v="7"/>
  </r>
  <r>
    <n v="2191277313"/>
    <x v="4"/>
    <s v="MA Precursores"/>
    <x v="1"/>
    <x v="1"/>
    <x v="211"/>
    <x v="24"/>
    <x v="2"/>
    <x v="7"/>
  </r>
  <r>
    <n v="2188877087"/>
    <x v="4"/>
    <s v="MA Megaplaza"/>
    <x v="1"/>
    <x v="1"/>
    <x v="201"/>
    <x v="4"/>
    <x v="2"/>
    <x v="7"/>
  </r>
  <r>
    <n v="2188879569"/>
    <x v="1"/>
    <s v="MA Megaplaza"/>
    <x v="1"/>
    <x v="1"/>
    <x v="225"/>
    <x v="5"/>
    <x v="6"/>
    <x v="7"/>
  </r>
  <r>
    <n v="2189044196"/>
    <x v="2"/>
    <s v="MA Megaplaza"/>
    <x v="1"/>
    <x v="1"/>
    <x v="94"/>
    <x v="2"/>
    <x v="6"/>
    <x v="7"/>
  </r>
  <r>
    <n v="2189293055"/>
    <x v="0"/>
    <s v="MA Megaplaza"/>
    <x v="1"/>
    <x v="1"/>
    <x v="7"/>
    <x v="4"/>
    <x v="6"/>
    <x v="7"/>
  </r>
  <r>
    <n v="2189382881"/>
    <x v="2"/>
    <s v="MA Megaplaza"/>
    <x v="1"/>
    <x v="1"/>
    <x v="227"/>
    <x v="6"/>
    <x v="6"/>
    <x v="7"/>
  </r>
  <r>
    <n v="2189867623"/>
    <x v="2"/>
    <s v="MA Megaplaza"/>
    <x v="1"/>
    <x v="1"/>
    <x v="53"/>
    <x v="2"/>
    <x v="6"/>
    <x v="7"/>
  </r>
  <r>
    <n v="2189870939"/>
    <x v="0"/>
    <s v="MA Megaplaza"/>
    <x v="1"/>
    <x v="1"/>
    <x v="185"/>
    <x v="9"/>
    <x v="6"/>
    <x v="7"/>
  </r>
  <r>
    <n v="2190246223"/>
    <x v="4"/>
    <s v="MA Megaplaza"/>
    <x v="1"/>
    <x v="1"/>
    <x v="23"/>
    <x v="2"/>
    <x v="2"/>
    <x v="7"/>
  </r>
  <r>
    <n v="2190266042"/>
    <x v="4"/>
    <s v="MA Megaplaza"/>
    <x v="1"/>
    <x v="1"/>
    <x v="51"/>
    <x v="2"/>
    <x v="2"/>
    <x v="7"/>
  </r>
  <r>
    <n v="2190371229"/>
    <x v="4"/>
    <s v="MA Megaplaza"/>
    <x v="1"/>
    <x v="1"/>
    <x v="225"/>
    <x v="5"/>
    <x v="2"/>
    <x v="7"/>
  </r>
  <r>
    <n v="2190396352"/>
    <x v="4"/>
    <s v="MA Megaplaza"/>
    <x v="1"/>
    <x v="1"/>
    <x v="185"/>
    <x v="9"/>
    <x v="2"/>
    <x v="7"/>
  </r>
  <r>
    <n v="2190451170"/>
    <x v="4"/>
    <s v="MA Megaplaza"/>
    <x v="1"/>
    <x v="1"/>
    <x v="201"/>
    <x v="4"/>
    <x v="2"/>
    <x v="7"/>
  </r>
  <r>
    <n v="2190592359"/>
    <x v="2"/>
    <s v="MA Megaplaza"/>
    <x v="1"/>
    <x v="1"/>
    <x v="223"/>
    <x v="4"/>
    <x v="6"/>
    <x v="7"/>
  </r>
  <r>
    <n v="2190593735"/>
    <x v="0"/>
    <s v="MA Megaplaza"/>
    <x v="1"/>
    <x v="1"/>
    <x v="225"/>
    <x v="5"/>
    <x v="6"/>
    <x v="7"/>
  </r>
  <r>
    <n v="2190601603"/>
    <x v="2"/>
    <s v="MA Megaplaza"/>
    <x v="1"/>
    <x v="1"/>
    <x v="197"/>
    <x v="4"/>
    <x v="6"/>
    <x v="7"/>
  </r>
  <r>
    <n v="2190624714"/>
    <x v="1"/>
    <s v="MA Megaplaza"/>
    <x v="1"/>
    <x v="1"/>
    <x v="7"/>
    <x v="4"/>
    <x v="6"/>
    <x v="7"/>
  </r>
  <r>
    <n v="2190684116"/>
    <x v="4"/>
    <s v="MA Megaplaza"/>
    <x v="1"/>
    <x v="1"/>
    <x v="228"/>
    <x v="39"/>
    <x v="2"/>
    <x v="7"/>
  </r>
  <r>
    <n v="2190686232"/>
    <x v="2"/>
    <s v="MA Megaplaza"/>
    <x v="1"/>
    <x v="1"/>
    <x v="229"/>
    <x v="4"/>
    <x v="6"/>
    <x v="7"/>
  </r>
  <r>
    <n v="2190799089"/>
    <x v="0"/>
    <s v="MA Megaplaza"/>
    <x v="1"/>
    <x v="1"/>
    <x v="193"/>
    <x v="10"/>
    <x v="6"/>
    <x v="7"/>
  </r>
  <r>
    <n v="2191022967"/>
    <x v="4"/>
    <s v="MA Megaplaza"/>
    <x v="1"/>
    <x v="1"/>
    <x v="230"/>
    <x v="4"/>
    <x v="2"/>
    <x v="7"/>
  </r>
  <r>
    <n v="2191180222"/>
    <x v="0"/>
    <s v="MA Megaplaza"/>
    <x v="1"/>
    <x v="1"/>
    <x v="198"/>
    <x v="4"/>
    <x v="6"/>
    <x v="7"/>
  </r>
  <r>
    <n v="2191205259"/>
    <x v="4"/>
    <s v="MA Megaplaza"/>
    <x v="1"/>
    <x v="1"/>
    <x v="208"/>
    <x v="13"/>
    <x v="2"/>
    <x v="7"/>
  </r>
  <r>
    <n v="2191288472"/>
    <x v="0"/>
    <s v="MA Megaplaza"/>
    <x v="1"/>
    <x v="1"/>
    <x v="10"/>
    <x v="4"/>
    <x v="6"/>
    <x v="7"/>
  </r>
  <r>
    <n v="2189032822"/>
    <x v="2"/>
    <s v="MA Chorrillos"/>
    <x v="1"/>
    <x v="1"/>
    <x v="7"/>
    <x v="4"/>
    <x v="6"/>
    <x v="7"/>
  </r>
  <r>
    <n v="2189050256"/>
    <x v="4"/>
    <s v="MA Chorrillos"/>
    <x v="1"/>
    <x v="1"/>
    <x v="198"/>
    <x v="4"/>
    <x v="2"/>
    <x v="7"/>
  </r>
  <r>
    <n v="2189216835"/>
    <x v="2"/>
    <s v="MA Chorrillos"/>
    <x v="1"/>
    <x v="1"/>
    <x v="231"/>
    <x v="4"/>
    <x v="6"/>
    <x v="7"/>
  </r>
  <r>
    <n v="2189671849"/>
    <x v="1"/>
    <s v="MA Chorrillos"/>
    <x v="1"/>
    <x v="1"/>
    <x v="197"/>
    <x v="4"/>
    <x v="0"/>
    <x v="7"/>
  </r>
  <r>
    <n v="2189729493"/>
    <x v="2"/>
    <s v="MA Chorrillos"/>
    <x v="1"/>
    <x v="1"/>
    <x v="38"/>
    <x v="4"/>
    <x v="2"/>
    <x v="7"/>
  </r>
  <r>
    <n v="2189944874"/>
    <x v="4"/>
    <s v="MA Chorrillos"/>
    <x v="1"/>
    <x v="1"/>
    <x v="55"/>
    <x v="9"/>
    <x v="2"/>
    <x v="7"/>
  </r>
  <r>
    <n v="2190018949"/>
    <x v="0"/>
    <s v="MA Chorrillos"/>
    <x v="1"/>
    <x v="1"/>
    <x v="193"/>
    <x v="4"/>
    <x v="6"/>
    <x v="7"/>
  </r>
  <r>
    <n v="2190585333"/>
    <x v="1"/>
    <s v="MA Chorrillos"/>
    <x v="1"/>
    <x v="1"/>
    <x v="224"/>
    <x v="29"/>
    <x v="8"/>
    <x v="7"/>
  </r>
  <r>
    <n v="2190695339"/>
    <x v="3"/>
    <s v="MA Chorrillos"/>
    <x v="1"/>
    <x v="1"/>
    <x v="219"/>
    <x v="4"/>
    <x v="0"/>
    <x v="7"/>
  </r>
  <r>
    <n v="2190799609"/>
    <x v="0"/>
    <s v="MA Chorrillos"/>
    <x v="1"/>
    <x v="1"/>
    <x v="51"/>
    <x v="2"/>
    <x v="6"/>
    <x v="7"/>
  </r>
  <r>
    <n v="2190822857"/>
    <x v="2"/>
    <s v="MA Chorrillos"/>
    <x v="1"/>
    <x v="1"/>
    <x v="232"/>
    <x v="4"/>
    <x v="6"/>
    <x v="7"/>
  </r>
  <r>
    <n v="2191293285"/>
    <x v="4"/>
    <s v="MA Chorrillos"/>
    <x v="1"/>
    <x v="1"/>
    <x v="201"/>
    <x v="4"/>
    <x v="2"/>
    <x v="7"/>
  </r>
  <r>
    <n v="2188951025"/>
    <x v="0"/>
    <s v="MA Bolivar"/>
    <x v="1"/>
    <x v="1"/>
    <x v="7"/>
    <x v="4"/>
    <x v="6"/>
    <x v="7"/>
  </r>
  <r>
    <n v="2189008460"/>
    <x v="1"/>
    <s v="MA Bolivar"/>
    <x v="1"/>
    <x v="1"/>
    <x v="233"/>
    <x v="2"/>
    <x v="0"/>
    <x v="7"/>
  </r>
  <r>
    <n v="2189122180"/>
    <x v="4"/>
    <s v="MA Bolivar"/>
    <x v="1"/>
    <x v="1"/>
    <x v="24"/>
    <x v="13"/>
    <x v="2"/>
    <x v="7"/>
  </r>
  <r>
    <n v="2189134243"/>
    <x v="4"/>
    <s v="MA Bolivar"/>
    <x v="1"/>
    <x v="1"/>
    <x v="2"/>
    <x v="2"/>
    <x v="2"/>
    <x v="7"/>
  </r>
  <r>
    <n v="2189186318"/>
    <x v="0"/>
    <s v="MA Bolivar"/>
    <x v="1"/>
    <x v="1"/>
    <x v="57"/>
    <x v="17"/>
    <x v="6"/>
    <x v="7"/>
  </r>
  <r>
    <n v="2189255505"/>
    <x v="1"/>
    <s v="MA Bolivar"/>
    <x v="1"/>
    <x v="1"/>
    <x v="186"/>
    <x v="15"/>
    <x v="6"/>
    <x v="7"/>
  </r>
  <r>
    <n v="2189285867"/>
    <x v="2"/>
    <s v="MA Bolivar"/>
    <x v="1"/>
    <x v="1"/>
    <x v="53"/>
    <x v="2"/>
    <x v="6"/>
    <x v="7"/>
  </r>
  <r>
    <n v="2189355115"/>
    <x v="1"/>
    <s v="MA Bolivar"/>
    <x v="1"/>
    <x v="1"/>
    <x v="234"/>
    <x v="15"/>
    <x v="7"/>
    <x v="7"/>
  </r>
  <r>
    <n v="2189505903"/>
    <x v="1"/>
    <s v="MA Bolivar"/>
    <x v="1"/>
    <x v="1"/>
    <x v="196"/>
    <x v="12"/>
    <x v="7"/>
    <x v="7"/>
  </r>
  <r>
    <n v="2189784076"/>
    <x v="2"/>
    <s v="MA Bolivar"/>
    <x v="1"/>
    <x v="1"/>
    <x v="23"/>
    <x v="2"/>
    <x v="6"/>
    <x v="7"/>
  </r>
  <r>
    <n v="2190057206"/>
    <x v="1"/>
    <s v="MA Bolivar"/>
    <x v="1"/>
    <x v="1"/>
    <x v="186"/>
    <x v="15"/>
    <x v="7"/>
    <x v="7"/>
  </r>
  <r>
    <n v="2190214708"/>
    <x v="2"/>
    <s v="MA Bolivar"/>
    <x v="1"/>
    <x v="1"/>
    <x v="235"/>
    <x v="2"/>
    <x v="6"/>
    <x v="7"/>
  </r>
  <r>
    <n v="2190215565"/>
    <x v="2"/>
    <s v="MA Bolivar"/>
    <x v="1"/>
    <x v="1"/>
    <x v="204"/>
    <x v="1"/>
    <x v="6"/>
    <x v="7"/>
  </r>
  <r>
    <n v="2190441981"/>
    <x v="3"/>
    <s v="MA Bolivar"/>
    <x v="1"/>
    <x v="1"/>
    <x v="7"/>
    <x v="4"/>
    <x v="0"/>
    <x v="7"/>
  </r>
  <r>
    <n v="2190586741"/>
    <x v="0"/>
    <s v="MA Bolivar"/>
    <x v="1"/>
    <x v="1"/>
    <x v="105"/>
    <x v="28"/>
    <x v="4"/>
    <x v="7"/>
  </r>
  <r>
    <n v="2190830365"/>
    <x v="4"/>
    <s v="MA Bolivar"/>
    <x v="1"/>
    <x v="1"/>
    <x v="236"/>
    <x v="4"/>
    <x v="2"/>
    <x v="7"/>
  </r>
  <r>
    <n v="2190947431"/>
    <x v="1"/>
    <s v="MA Bolivar"/>
    <x v="1"/>
    <x v="1"/>
    <x v="17"/>
    <x v="2"/>
    <x v="7"/>
    <x v="7"/>
  </r>
  <r>
    <n v="2191093928"/>
    <x v="4"/>
    <s v="MA Bolivar"/>
    <x v="1"/>
    <x v="1"/>
    <x v="204"/>
    <x v="1"/>
    <x v="2"/>
    <x v="7"/>
  </r>
  <r>
    <n v="2190242550"/>
    <x v="2"/>
    <s v="MA Bolichera"/>
    <x v="1"/>
    <x v="1"/>
    <x v="223"/>
    <x v="4"/>
    <x v="6"/>
    <x v="7"/>
  </r>
  <r>
    <n v="2190803927"/>
    <x v="4"/>
    <s v="MA Bolichera"/>
    <x v="1"/>
    <x v="1"/>
    <x v="215"/>
    <x v="4"/>
    <x v="2"/>
    <x v="7"/>
  </r>
  <r>
    <n v="2190809877"/>
    <x v="4"/>
    <s v="MA Bolichera"/>
    <x v="1"/>
    <x v="1"/>
    <x v="223"/>
    <x v="4"/>
    <x v="2"/>
    <x v="7"/>
  </r>
  <r>
    <n v="2190892610"/>
    <x v="4"/>
    <s v="MA Bolichera"/>
    <x v="1"/>
    <x v="1"/>
    <x v="23"/>
    <x v="2"/>
    <x v="2"/>
    <x v="7"/>
  </r>
  <r>
    <n v="2190907807"/>
    <x v="0"/>
    <s v="MA Bolichera"/>
    <x v="1"/>
    <x v="1"/>
    <x v="105"/>
    <x v="28"/>
    <x v="0"/>
    <x v="7"/>
  </r>
  <r>
    <n v="2190933362"/>
    <x v="0"/>
    <s v="MA Bolichera"/>
    <x v="1"/>
    <x v="1"/>
    <x v="187"/>
    <x v="2"/>
    <x v="2"/>
    <x v="7"/>
  </r>
  <r>
    <n v="2191119060"/>
    <x v="0"/>
    <s v="MA Bolichera"/>
    <x v="1"/>
    <x v="1"/>
    <x v="87"/>
    <x v="29"/>
    <x v="6"/>
    <x v="7"/>
  </r>
  <r>
    <n v="2191204255"/>
    <x v="1"/>
    <s v="MA Bolichera"/>
    <x v="1"/>
    <x v="1"/>
    <x v="53"/>
    <x v="2"/>
    <x v="11"/>
    <x v="7"/>
  </r>
  <r>
    <n v="2191278335"/>
    <x v="2"/>
    <s v="MA Bolichera"/>
    <x v="1"/>
    <x v="1"/>
    <x v="55"/>
    <x v="9"/>
    <x v="6"/>
    <x v="7"/>
  </r>
  <r>
    <n v="2189869115"/>
    <x v="2"/>
    <s v="MA Arenales"/>
    <x v="1"/>
    <x v="1"/>
    <x v="83"/>
    <x v="2"/>
    <x v="6"/>
    <x v="7"/>
  </r>
  <r>
    <n v="2190169312"/>
    <x v="2"/>
    <s v="MA Arenales"/>
    <x v="1"/>
    <x v="1"/>
    <x v="7"/>
    <x v="4"/>
    <x v="6"/>
    <x v="7"/>
  </r>
  <r>
    <n v="2190312318"/>
    <x v="0"/>
    <s v="MA Arenales"/>
    <x v="1"/>
    <x v="1"/>
    <x v="237"/>
    <x v="6"/>
    <x v="6"/>
    <x v="7"/>
  </r>
  <r>
    <n v="2189286068"/>
    <x v="4"/>
    <s v="MA Barranco"/>
    <x v="1"/>
    <x v="1"/>
    <x v="225"/>
    <x v="5"/>
    <x v="2"/>
    <x v="7"/>
  </r>
  <r>
    <n v="2189595552"/>
    <x v="1"/>
    <s v="MA Barranco"/>
    <x v="1"/>
    <x v="1"/>
    <x v="222"/>
    <x v="4"/>
    <x v="6"/>
    <x v="7"/>
  </r>
  <r>
    <n v="2189603294"/>
    <x v="4"/>
    <s v="MA Barranco"/>
    <x v="1"/>
    <x v="1"/>
    <x v="33"/>
    <x v="13"/>
    <x v="2"/>
    <x v="7"/>
  </r>
  <r>
    <n v="2189604856"/>
    <x v="4"/>
    <s v="MA Barranco"/>
    <x v="1"/>
    <x v="1"/>
    <x v="17"/>
    <x v="2"/>
    <x v="2"/>
    <x v="7"/>
  </r>
  <r>
    <n v="2190126458"/>
    <x v="2"/>
    <s v="MA Barranco"/>
    <x v="1"/>
    <x v="1"/>
    <x v="238"/>
    <x v="4"/>
    <x v="6"/>
    <x v="7"/>
  </r>
  <r>
    <n v="2190129456"/>
    <x v="1"/>
    <s v="MA Barranco"/>
    <x v="1"/>
    <x v="1"/>
    <x v="239"/>
    <x v="4"/>
    <x v="0"/>
    <x v="7"/>
  </r>
  <r>
    <n v="2190505672"/>
    <x v="4"/>
    <s v="MA Barranco"/>
    <x v="1"/>
    <x v="1"/>
    <x v="240"/>
    <x v="10"/>
    <x v="2"/>
    <x v="7"/>
  </r>
  <r>
    <n v="2190507382"/>
    <x v="0"/>
    <s v="MA Barranco"/>
    <x v="1"/>
    <x v="1"/>
    <x v="2"/>
    <x v="2"/>
    <x v="6"/>
    <x v="7"/>
  </r>
  <r>
    <n v="2190516263"/>
    <x v="4"/>
    <s v="MA Barranco"/>
    <x v="1"/>
    <x v="1"/>
    <x v="129"/>
    <x v="5"/>
    <x v="2"/>
    <x v="7"/>
  </r>
  <r>
    <n v="2190526881"/>
    <x v="0"/>
    <s v="MA Barranco"/>
    <x v="1"/>
    <x v="1"/>
    <x v="193"/>
    <x v="4"/>
    <x v="6"/>
    <x v="7"/>
  </r>
  <r>
    <n v="2190699230"/>
    <x v="4"/>
    <s v="MA Barranco"/>
    <x v="1"/>
    <x v="1"/>
    <x v="204"/>
    <x v="1"/>
    <x v="2"/>
    <x v="7"/>
  </r>
  <r>
    <n v="2190806771"/>
    <x v="4"/>
    <s v="MA Barranco"/>
    <x v="1"/>
    <x v="1"/>
    <x v="38"/>
    <x v="2"/>
    <x v="2"/>
    <x v="7"/>
  </r>
  <r>
    <n v="2191150637"/>
    <x v="1"/>
    <s v="MA Barranco"/>
    <x v="1"/>
    <x v="1"/>
    <x v="24"/>
    <x v="13"/>
    <x v="6"/>
    <x v="7"/>
  </r>
  <r>
    <n v="2189023590"/>
    <x v="0"/>
    <s v="Ma La Mar"/>
    <x v="1"/>
    <x v="1"/>
    <x v="190"/>
    <x v="0"/>
    <x v="6"/>
    <x v="7"/>
  </r>
  <r>
    <n v="2189072644"/>
    <x v="4"/>
    <s v="Ma La Mar"/>
    <x v="1"/>
    <x v="1"/>
    <x v="188"/>
    <x v="4"/>
    <x v="2"/>
    <x v="7"/>
  </r>
  <r>
    <n v="2189847045"/>
    <x v="0"/>
    <s v="Ma La Mar"/>
    <x v="1"/>
    <x v="1"/>
    <x v="49"/>
    <x v="4"/>
    <x v="6"/>
    <x v="7"/>
  </r>
  <r>
    <n v="2189865844"/>
    <x v="1"/>
    <s v="Ma La Mar"/>
    <x v="1"/>
    <x v="1"/>
    <x v="54"/>
    <x v="22"/>
    <x v="0"/>
    <x v="7"/>
  </r>
  <r>
    <n v="2190048944"/>
    <x v="4"/>
    <s v="Ma La Mar"/>
    <x v="1"/>
    <x v="1"/>
    <x v="210"/>
    <x v="2"/>
    <x v="2"/>
    <x v="7"/>
  </r>
  <r>
    <n v="2190198044"/>
    <x v="2"/>
    <s v="Ma La Mar"/>
    <x v="1"/>
    <x v="1"/>
    <x v="193"/>
    <x v="38"/>
    <x v="6"/>
    <x v="7"/>
  </r>
  <r>
    <n v="2191088862"/>
    <x v="0"/>
    <s v="Ma La Mar"/>
    <x v="1"/>
    <x v="1"/>
    <x v="7"/>
    <x v="4"/>
    <x v="6"/>
    <x v="7"/>
  </r>
  <r>
    <n v="2191092962"/>
    <x v="2"/>
    <s v="Ma La Mar"/>
    <x v="1"/>
    <x v="1"/>
    <x v="193"/>
    <x v="4"/>
    <x v="6"/>
    <x v="7"/>
  </r>
  <r>
    <n v="2191177726"/>
    <x v="2"/>
    <s v="Ma La Mar"/>
    <x v="1"/>
    <x v="1"/>
    <x v="185"/>
    <x v="9"/>
    <x v="6"/>
    <x v="7"/>
  </r>
  <r>
    <n v="2191262571"/>
    <x v="0"/>
    <s v="Ma La Mar"/>
    <x v="1"/>
    <x v="1"/>
    <x v="241"/>
    <x v="38"/>
    <x v="2"/>
    <x v="7"/>
  </r>
  <r>
    <n v="2191310252"/>
    <x v="0"/>
    <s v="Ma La Mar"/>
    <x v="1"/>
    <x v="1"/>
    <x v="10"/>
    <x v="4"/>
    <x v="6"/>
    <x v="7"/>
  </r>
  <r>
    <n v="2189029313"/>
    <x v="1"/>
    <s v="MA La Marina"/>
    <x v="1"/>
    <x v="1"/>
    <x v="242"/>
    <x v="4"/>
    <x v="11"/>
    <x v="7"/>
  </r>
  <r>
    <n v="2189232071"/>
    <x v="4"/>
    <s v="MA La Marina"/>
    <x v="1"/>
    <x v="1"/>
    <x v="24"/>
    <x v="13"/>
    <x v="2"/>
    <x v="7"/>
  </r>
  <r>
    <n v="2189421605"/>
    <x v="4"/>
    <s v="MA La Marina"/>
    <x v="1"/>
    <x v="1"/>
    <x v="243"/>
    <x v="9"/>
    <x v="2"/>
    <x v="7"/>
  </r>
  <r>
    <n v="2189567435"/>
    <x v="4"/>
    <s v="MA La Marina"/>
    <x v="1"/>
    <x v="1"/>
    <x v="234"/>
    <x v="15"/>
    <x v="2"/>
    <x v="7"/>
  </r>
  <r>
    <n v="2189621931"/>
    <x v="2"/>
    <s v="MA La Marina"/>
    <x v="1"/>
    <x v="1"/>
    <x v="191"/>
    <x v="5"/>
    <x v="6"/>
    <x v="7"/>
  </r>
  <r>
    <n v="2189679196"/>
    <x v="0"/>
    <s v="MA La Marina"/>
    <x v="1"/>
    <x v="1"/>
    <x v="41"/>
    <x v="19"/>
    <x v="6"/>
    <x v="7"/>
  </r>
  <r>
    <n v="2190167039"/>
    <x v="7"/>
    <s v="MA La Marina"/>
    <x v="1"/>
    <x v="1"/>
    <x v="233"/>
    <x v="2"/>
    <x v="3"/>
    <x v="7"/>
  </r>
  <r>
    <n v="2191184268"/>
    <x v="1"/>
    <s v="MA La Marina"/>
    <x v="1"/>
    <x v="1"/>
    <x v="244"/>
    <x v="4"/>
    <x v="0"/>
    <x v="7"/>
  </r>
  <r>
    <n v="2191236348"/>
    <x v="4"/>
    <s v="MA La Marina"/>
    <x v="1"/>
    <x v="1"/>
    <x v="42"/>
    <x v="4"/>
    <x v="2"/>
    <x v="7"/>
  </r>
  <r>
    <n v="2186585668"/>
    <x v="2"/>
    <s v="Ma La Mar"/>
    <x v="1"/>
    <x v="1"/>
    <x v="80"/>
    <x v="28"/>
    <x v="6"/>
    <x v="6"/>
  </r>
  <r>
    <n v="2186585698"/>
    <x v="2"/>
    <s v="Ma La Mar"/>
    <x v="1"/>
    <x v="1"/>
    <x v="193"/>
    <x v="4"/>
    <x v="6"/>
    <x v="6"/>
  </r>
  <r>
    <n v="2186746950"/>
    <x v="0"/>
    <s v="Ma La Mar"/>
    <x v="1"/>
    <x v="1"/>
    <x v="194"/>
    <x v="4"/>
    <x v="6"/>
    <x v="6"/>
  </r>
  <r>
    <n v="2186783494"/>
    <x v="2"/>
    <s v="Ma La Mar"/>
    <x v="1"/>
    <x v="1"/>
    <x v="193"/>
    <x v="4"/>
    <x v="6"/>
    <x v="6"/>
  </r>
  <r>
    <n v="2186887475"/>
    <x v="0"/>
    <s v="Ma La Mar"/>
    <x v="1"/>
    <x v="1"/>
    <x v="7"/>
    <x v="4"/>
    <x v="6"/>
    <x v="6"/>
  </r>
  <r>
    <n v="2186985144"/>
    <x v="0"/>
    <s v="Ma La Mar"/>
    <x v="1"/>
    <x v="1"/>
    <x v="49"/>
    <x v="4"/>
    <x v="6"/>
    <x v="6"/>
  </r>
  <r>
    <n v="2187041594"/>
    <x v="4"/>
    <s v="Ma La Mar"/>
    <x v="1"/>
    <x v="1"/>
    <x v="16"/>
    <x v="1"/>
    <x v="2"/>
    <x v="6"/>
  </r>
  <r>
    <n v="2187102610"/>
    <x v="0"/>
    <s v="Ma La Mar"/>
    <x v="1"/>
    <x v="1"/>
    <x v="245"/>
    <x v="28"/>
    <x v="6"/>
    <x v="6"/>
  </r>
  <r>
    <n v="2187195939"/>
    <x v="1"/>
    <s v="Ma La Mar"/>
    <x v="1"/>
    <x v="1"/>
    <x v="7"/>
    <x v="4"/>
    <x v="7"/>
    <x v="6"/>
  </r>
  <r>
    <n v="2187272353"/>
    <x v="4"/>
    <s v="Ma La Mar"/>
    <x v="1"/>
    <x v="1"/>
    <x v="197"/>
    <x v="4"/>
    <x v="2"/>
    <x v="6"/>
  </r>
  <r>
    <n v="2187564780"/>
    <x v="3"/>
    <s v="Ma La Mar"/>
    <x v="1"/>
    <x v="1"/>
    <x v="51"/>
    <x v="2"/>
    <x v="0"/>
    <x v="6"/>
  </r>
  <r>
    <n v="2187573639"/>
    <x v="0"/>
    <s v="Ma La Mar"/>
    <x v="1"/>
    <x v="1"/>
    <x v="246"/>
    <x v="28"/>
    <x v="6"/>
    <x v="6"/>
  </r>
  <r>
    <n v="2187769458"/>
    <x v="2"/>
    <s v="Ma La Mar"/>
    <x v="1"/>
    <x v="1"/>
    <x v="127"/>
    <x v="36"/>
    <x v="6"/>
    <x v="6"/>
  </r>
  <r>
    <n v="2187804061"/>
    <x v="2"/>
    <s v="Ma La Mar"/>
    <x v="1"/>
    <x v="1"/>
    <x v="53"/>
    <x v="2"/>
    <x v="6"/>
    <x v="6"/>
  </r>
  <r>
    <n v="2187965404"/>
    <x v="7"/>
    <s v="Ma La Mar"/>
    <x v="1"/>
    <x v="1"/>
    <x v="84"/>
    <x v="2"/>
    <x v="3"/>
    <x v="6"/>
  </r>
  <r>
    <n v="2188461303"/>
    <x v="1"/>
    <s v="Ma La Mar"/>
    <x v="1"/>
    <x v="1"/>
    <x v="198"/>
    <x v="4"/>
    <x v="8"/>
    <x v="6"/>
  </r>
  <r>
    <n v="2188534380"/>
    <x v="7"/>
    <s v="Ma La Mar"/>
    <x v="1"/>
    <x v="1"/>
    <x v="215"/>
    <x v="4"/>
    <x v="3"/>
    <x v="6"/>
  </r>
  <r>
    <n v="2188795727"/>
    <x v="2"/>
    <s v="Ma La Mar"/>
    <x v="1"/>
    <x v="1"/>
    <x v="19"/>
    <x v="11"/>
    <x v="6"/>
    <x v="6"/>
  </r>
  <r>
    <n v="2186556839"/>
    <x v="1"/>
    <s v="MA Dos de Mayo"/>
    <x v="1"/>
    <x v="1"/>
    <x v="189"/>
    <x v="4"/>
    <x v="6"/>
    <x v="6"/>
  </r>
  <r>
    <n v="2186763026"/>
    <x v="0"/>
    <s v="MA Dos de Mayo"/>
    <x v="1"/>
    <x v="1"/>
    <x v="247"/>
    <x v="6"/>
    <x v="6"/>
    <x v="6"/>
  </r>
  <r>
    <n v="2186917246"/>
    <x v="4"/>
    <s v="MA Dos de Mayo"/>
    <x v="1"/>
    <x v="1"/>
    <x v="191"/>
    <x v="5"/>
    <x v="2"/>
    <x v="6"/>
  </r>
  <r>
    <n v="2186952428"/>
    <x v="0"/>
    <s v="MA Dos de Mayo"/>
    <x v="1"/>
    <x v="1"/>
    <x v="248"/>
    <x v="10"/>
    <x v="2"/>
    <x v="6"/>
  </r>
  <r>
    <n v="2187206554"/>
    <x v="0"/>
    <s v="MA Dos de Mayo"/>
    <x v="1"/>
    <x v="1"/>
    <x v="17"/>
    <x v="2"/>
    <x v="2"/>
    <x v="6"/>
  </r>
  <r>
    <n v="2187513501"/>
    <x v="2"/>
    <s v="MA Dos de Mayo"/>
    <x v="1"/>
    <x v="1"/>
    <x v="20"/>
    <x v="1"/>
    <x v="6"/>
    <x v="6"/>
  </r>
  <r>
    <n v="2187538747"/>
    <x v="2"/>
    <s v="MA Dos de Mayo"/>
    <x v="1"/>
    <x v="1"/>
    <x v="23"/>
    <x v="2"/>
    <x v="6"/>
    <x v="6"/>
  </r>
  <r>
    <n v="2187843768"/>
    <x v="2"/>
    <s v="MA Dos de Mayo"/>
    <x v="1"/>
    <x v="1"/>
    <x v="129"/>
    <x v="5"/>
    <x v="2"/>
    <x v="6"/>
  </r>
  <r>
    <n v="2187852990"/>
    <x v="0"/>
    <s v="MA Dos de Mayo"/>
    <x v="1"/>
    <x v="1"/>
    <x v="195"/>
    <x v="29"/>
    <x v="6"/>
    <x v="6"/>
  </r>
  <r>
    <n v="2187889831"/>
    <x v="1"/>
    <s v="MA Dos de Mayo"/>
    <x v="1"/>
    <x v="1"/>
    <x v="204"/>
    <x v="1"/>
    <x v="2"/>
    <x v="6"/>
  </r>
  <r>
    <n v="2187961120"/>
    <x v="4"/>
    <s v="MA Dos de Mayo"/>
    <x v="1"/>
    <x v="1"/>
    <x v="24"/>
    <x v="13"/>
    <x v="2"/>
    <x v="6"/>
  </r>
  <r>
    <n v="2187978595"/>
    <x v="4"/>
    <s v="MA Dos de Mayo"/>
    <x v="1"/>
    <x v="1"/>
    <x v="186"/>
    <x v="15"/>
    <x v="2"/>
    <x v="6"/>
  </r>
  <r>
    <n v="2188260986"/>
    <x v="0"/>
    <s v="MA Dos de Mayo"/>
    <x v="1"/>
    <x v="1"/>
    <x v="247"/>
    <x v="6"/>
    <x v="6"/>
    <x v="6"/>
  </r>
  <r>
    <n v="2188431248"/>
    <x v="2"/>
    <s v="MA Dos de Mayo"/>
    <x v="1"/>
    <x v="1"/>
    <x v="23"/>
    <x v="2"/>
    <x v="2"/>
    <x v="6"/>
  </r>
  <r>
    <n v="2188444917"/>
    <x v="2"/>
    <s v="MA Dos de Mayo"/>
    <x v="1"/>
    <x v="1"/>
    <x v="193"/>
    <x v="4"/>
    <x v="6"/>
    <x v="6"/>
  </r>
  <r>
    <n v="2188686467"/>
    <x v="1"/>
    <s v="MA Dos de Mayo"/>
    <x v="1"/>
    <x v="1"/>
    <x v="61"/>
    <x v="2"/>
    <x v="7"/>
    <x v="6"/>
  </r>
  <r>
    <n v="2186589587"/>
    <x v="2"/>
    <s v="MA SantaCata"/>
    <x v="1"/>
    <x v="1"/>
    <x v="150"/>
    <x v="11"/>
    <x v="6"/>
    <x v="6"/>
  </r>
  <r>
    <n v="2186590002"/>
    <x v="2"/>
    <s v="MA SantaCata"/>
    <x v="1"/>
    <x v="1"/>
    <x v="61"/>
    <x v="2"/>
    <x v="6"/>
    <x v="6"/>
  </r>
  <r>
    <n v="2186598261"/>
    <x v="2"/>
    <s v="MA SantaCata"/>
    <x v="1"/>
    <x v="1"/>
    <x v="38"/>
    <x v="2"/>
    <x v="2"/>
    <x v="6"/>
  </r>
  <r>
    <n v="2187137835"/>
    <x v="0"/>
    <s v="MA SantaCata"/>
    <x v="1"/>
    <x v="1"/>
    <x v="228"/>
    <x v="39"/>
    <x v="6"/>
    <x v="6"/>
  </r>
  <r>
    <n v="2187205213"/>
    <x v="4"/>
    <s v="MA SantaCata"/>
    <x v="1"/>
    <x v="1"/>
    <x v="230"/>
    <x v="4"/>
    <x v="2"/>
    <x v="6"/>
  </r>
  <r>
    <n v="2187559275"/>
    <x v="4"/>
    <s v="MA SantaCata"/>
    <x v="1"/>
    <x v="1"/>
    <x v="24"/>
    <x v="13"/>
    <x v="2"/>
    <x v="6"/>
  </r>
  <r>
    <n v="2188086895"/>
    <x v="4"/>
    <s v="MA SantaCata"/>
    <x v="1"/>
    <x v="1"/>
    <x v="201"/>
    <x v="4"/>
    <x v="2"/>
    <x v="6"/>
  </r>
  <r>
    <n v="2188230523"/>
    <x v="4"/>
    <s v="MA SantaCata"/>
    <x v="1"/>
    <x v="1"/>
    <x v="88"/>
    <x v="2"/>
    <x v="2"/>
    <x v="6"/>
  </r>
  <r>
    <n v="2188368708"/>
    <x v="2"/>
    <s v="MA SantaCata"/>
    <x v="1"/>
    <x v="1"/>
    <x v="194"/>
    <x v="4"/>
    <x v="2"/>
    <x v="6"/>
  </r>
  <r>
    <n v="2188538957"/>
    <x v="4"/>
    <s v="MA SantaCata"/>
    <x v="1"/>
    <x v="1"/>
    <x v="234"/>
    <x v="15"/>
    <x v="2"/>
    <x v="6"/>
  </r>
  <r>
    <n v="2188552636"/>
    <x v="4"/>
    <s v="MA SantaCata"/>
    <x v="1"/>
    <x v="1"/>
    <x v="201"/>
    <x v="4"/>
    <x v="2"/>
    <x v="6"/>
  </r>
  <r>
    <n v="2188610589"/>
    <x v="0"/>
    <s v="MA SantaCata"/>
    <x v="1"/>
    <x v="1"/>
    <x v="185"/>
    <x v="9"/>
    <x v="2"/>
    <x v="6"/>
  </r>
  <r>
    <n v="2188611492"/>
    <x v="2"/>
    <s v="MA SantaCata"/>
    <x v="1"/>
    <x v="1"/>
    <x v="16"/>
    <x v="1"/>
    <x v="6"/>
    <x v="6"/>
  </r>
  <r>
    <n v="2188688217"/>
    <x v="2"/>
    <s v="MA SantaCata"/>
    <x v="1"/>
    <x v="1"/>
    <x v="17"/>
    <x v="2"/>
    <x v="6"/>
    <x v="6"/>
  </r>
  <r>
    <n v="2186735235"/>
    <x v="7"/>
    <s v="MA Paso28"/>
    <x v="1"/>
    <x v="1"/>
    <x v="23"/>
    <x v="2"/>
    <x v="3"/>
    <x v="6"/>
  </r>
  <r>
    <n v="2186924607"/>
    <x v="7"/>
    <s v="MA Paso28"/>
    <x v="1"/>
    <x v="1"/>
    <x v="219"/>
    <x v="4"/>
    <x v="3"/>
    <x v="6"/>
  </r>
  <r>
    <n v="2187119690"/>
    <x v="0"/>
    <s v="MA Paso28"/>
    <x v="1"/>
    <x v="1"/>
    <x v="105"/>
    <x v="28"/>
    <x v="4"/>
    <x v="6"/>
  </r>
  <r>
    <n v="2187126244"/>
    <x v="2"/>
    <s v="MA Paso28"/>
    <x v="1"/>
    <x v="1"/>
    <x v="51"/>
    <x v="2"/>
    <x v="6"/>
    <x v="6"/>
  </r>
  <r>
    <n v="2187126953"/>
    <x v="2"/>
    <s v="MA Paso28"/>
    <x v="1"/>
    <x v="1"/>
    <x v="19"/>
    <x v="11"/>
    <x v="6"/>
    <x v="6"/>
  </r>
  <r>
    <n v="2187276343"/>
    <x v="1"/>
    <s v="MA Paso28"/>
    <x v="1"/>
    <x v="1"/>
    <x v="249"/>
    <x v="4"/>
    <x v="0"/>
    <x v="6"/>
  </r>
  <r>
    <n v="2187341626"/>
    <x v="0"/>
    <s v="MA Paso28"/>
    <x v="1"/>
    <x v="1"/>
    <x v="38"/>
    <x v="2"/>
    <x v="2"/>
    <x v="6"/>
  </r>
  <r>
    <n v="2187343137"/>
    <x v="2"/>
    <s v="MA Paso28"/>
    <x v="1"/>
    <x v="1"/>
    <x v="2"/>
    <x v="2"/>
    <x v="6"/>
    <x v="6"/>
  </r>
  <r>
    <n v="2187957793"/>
    <x v="2"/>
    <s v="MA Paso28"/>
    <x v="1"/>
    <x v="1"/>
    <x v="16"/>
    <x v="1"/>
    <x v="6"/>
    <x v="6"/>
  </r>
  <r>
    <n v="2188159623"/>
    <x v="4"/>
    <s v="MA Paso28"/>
    <x v="1"/>
    <x v="1"/>
    <x v="196"/>
    <x v="12"/>
    <x v="2"/>
    <x v="6"/>
  </r>
  <r>
    <n v="2188448676"/>
    <x v="1"/>
    <s v="MA Paso28"/>
    <x v="1"/>
    <x v="1"/>
    <x v="239"/>
    <x v="4"/>
    <x v="0"/>
    <x v="6"/>
  </r>
  <r>
    <n v="2188515337"/>
    <x v="4"/>
    <s v="MA Paso28"/>
    <x v="1"/>
    <x v="1"/>
    <x v="186"/>
    <x v="15"/>
    <x v="2"/>
    <x v="6"/>
  </r>
  <r>
    <n v="2188521338"/>
    <x v="0"/>
    <s v="MA Paso28"/>
    <x v="1"/>
    <x v="1"/>
    <x v="16"/>
    <x v="1"/>
    <x v="6"/>
    <x v="6"/>
  </r>
  <r>
    <n v="2188521829"/>
    <x v="2"/>
    <s v="MA Paso28"/>
    <x v="1"/>
    <x v="1"/>
    <x v="185"/>
    <x v="9"/>
    <x v="6"/>
    <x v="6"/>
  </r>
  <r>
    <n v="2186567784"/>
    <x v="2"/>
    <s v="MA Aramburu"/>
    <x v="1"/>
    <x v="1"/>
    <x v="193"/>
    <x v="38"/>
    <x v="6"/>
    <x v="6"/>
  </r>
  <r>
    <n v="2186715404"/>
    <x v="0"/>
    <s v="MA Aramburu"/>
    <x v="1"/>
    <x v="1"/>
    <x v="229"/>
    <x v="4"/>
    <x v="6"/>
    <x v="6"/>
  </r>
  <r>
    <n v="2186875965"/>
    <x v="1"/>
    <s v="MA Aramburu"/>
    <x v="1"/>
    <x v="1"/>
    <x v="150"/>
    <x v="11"/>
    <x v="0"/>
    <x v="6"/>
  </r>
  <r>
    <n v="2187061127"/>
    <x v="0"/>
    <s v="MA Aramburu"/>
    <x v="1"/>
    <x v="1"/>
    <x v="250"/>
    <x v="6"/>
    <x v="6"/>
    <x v="6"/>
  </r>
  <r>
    <n v="2187140380"/>
    <x v="0"/>
    <s v="MA Aramburu"/>
    <x v="1"/>
    <x v="1"/>
    <x v="251"/>
    <x v="6"/>
    <x v="6"/>
    <x v="6"/>
  </r>
  <r>
    <n v="2187353463"/>
    <x v="4"/>
    <s v="MA Aramburu"/>
    <x v="1"/>
    <x v="1"/>
    <x v="186"/>
    <x v="15"/>
    <x v="2"/>
    <x v="6"/>
  </r>
  <r>
    <n v="2187744026"/>
    <x v="2"/>
    <s v="MA Aramburu"/>
    <x v="1"/>
    <x v="1"/>
    <x v="225"/>
    <x v="5"/>
    <x v="6"/>
    <x v="6"/>
  </r>
  <r>
    <n v="2187770971"/>
    <x v="2"/>
    <s v="MA Aramburu"/>
    <x v="1"/>
    <x v="1"/>
    <x v="53"/>
    <x v="2"/>
    <x v="6"/>
    <x v="6"/>
  </r>
  <r>
    <n v="2188457269"/>
    <x v="7"/>
    <s v="MA Aramburu"/>
    <x v="1"/>
    <x v="1"/>
    <x v="174"/>
    <x v="2"/>
    <x v="3"/>
    <x v="6"/>
  </r>
  <r>
    <n v="2188522442"/>
    <x v="2"/>
    <s v="MA Aramburu"/>
    <x v="1"/>
    <x v="1"/>
    <x v="193"/>
    <x v="4"/>
    <x v="6"/>
    <x v="6"/>
  </r>
  <r>
    <n v="2188602890"/>
    <x v="2"/>
    <s v="MA Aramburu"/>
    <x v="1"/>
    <x v="1"/>
    <x v="83"/>
    <x v="2"/>
    <x v="6"/>
    <x v="6"/>
  </r>
  <r>
    <n v="2186779554"/>
    <x v="4"/>
    <s v="MA La Encalada"/>
    <x v="1"/>
    <x v="1"/>
    <x v="38"/>
    <x v="2"/>
    <x v="2"/>
    <x v="6"/>
  </r>
  <r>
    <n v="2187078797"/>
    <x v="2"/>
    <s v="MA La Encalada"/>
    <x v="1"/>
    <x v="1"/>
    <x v="215"/>
    <x v="4"/>
    <x v="6"/>
    <x v="6"/>
  </r>
  <r>
    <n v="2187132471"/>
    <x v="2"/>
    <s v="MA La Encalada"/>
    <x v="1"/>
    <x v="1"/>
    <x v="193"/>
    <x v="4"/>
    <x v="6"/>
    <x v="6"/>
  </r>
  <r>
    <n v="2187282598"/>
    <x v="4"/>
    <s v="MA La Encalada"/>
    <x v="1"/>
    <x v="1"/>
    <x v="185"/>
    <x v="9"/>
    <x v="2"/>
    <x v="6"/>
  </r>
  <r>
    <n v="2187324372"/>
    <x v="0"/>
    <s v="MA La Encalada"/>
    <x v="1"/>
    <x v="1"/>
    <x v="246"/>
    <x v="28"/>
    <x v="6"/>
    <x v="6"/>
  </r>
  <r>
    <n v="2187348305"/>
    <x v="0"/>
    <s v="MA La Encalada"/>
    <x v="1"/>
    <x v="1"/>
    <x v="105"/>
    <x v="28"/>
    <x v="6"/>
    <x v="6"/>
  </r>
  <r>
    <n v="2187353670"/>
    <x v="0"/>
    <s v="MA La Encalada"/>
    <x v="1"/>
    <x v="1"/>
    <x v="252"/>
    <x v="28"/>
    <x v="6"/>
    <x v="6"/>
  </r>
  <r>
    <n v="2187398309"/>
    <x v="3"/>
    <s v="MA La Encalada"/>
    <x v="1"/>
    <x v="1"/>
    <x v="178"/>
    <x v="32"/>
    <x v="0"/>
    <x v="6"/>
  </r>
  <r>
    <n v="2187538257"/>
    <x v="0"/>
    <s v="MA La Encalada"/>
    <x v="1"/>
    <x v="1"/>
    <x v="206"/>
    <x v="4"/>
    <x v="6"/>
    <x v="6"/>
  </r>
  <r>
    <n v="2187581858"/>
    <x v="0"/>
    <s v="MA La Encalada"/>
    <x v="1"/>
    <x v="1"/>
    <x v="253"/>
    <x v="6"/>
    <x v="6"/>
    <x v="6"/>
  </r>
  <r>
    <n v="2187638673"/>
    <x v="4"/>
    <s v="MA La Encalada"/>
    <x v="1"/>
    <x v="1"/>
    <x v="209"/>
    <x v="42"/>
    <x v="2"/>
    <x v="6"/>
  </r>
  <r>
    <n v="2187990630"/>
    <x v="0"/>
    <s v="MA La Encalada"/>
    <x v="1"/>
    <x v="1"/>
    <x v="24"/>
    <x v="13"/>
    <x v="2"/>
    <x v="6"/>
  </r>
  <r>
    <n v="2188160301"/>
    <x v="2"/>
    <s v="MA La Encalada"/>
    <x v="1"/>
    <x v="1"/>
    <x v="204"/>
    <x v="1"/>
    <x v="6"/>
    <x v="6"/>
  </r>
  <r>
    <n v="2188239457"/>
    <x v="4"/>
    <s v="MA La Encalada"/>
    <x v="1"/>
    <x v="1"/>
    <x v="189"/>
    <x v="4"/>
    <x v="2"/>
    <x v="6"/>
  </r>
  <r>
    <n v="2188573723"/>
    <x v="2"/>
    <s v="MA La Encalada"/>
    <x v="1"/>
    <x v="1"/>
    <x v="178"/>
    <x v="32"/>
    <x v="6"/>
    <x v="6"/>
  </r>
  <r>
    <n v="2188667583"/>
    <x v="2"/>
    <s v="MA La Encalada"/>
    <x v="1"/>
    <x v="1"/>
    <x v="193"/>
    <x v="4"/>
    <x v="6"/>
    <x v="6"/>
  </r>
  <r>
    <n v="2188707583"/>
    <x v="0"/>
    <s v="MA La Encalada"/>
    <x v="1"/>
    <x v="1"/>
    <x v="254"/>
    <x v="6"/>
    <x v="6"/>
    <x v="6"/>
  </r>
  <r>
    <n v="2188729106"/>
    <x v="0"/>
    <s v="MA La Encalada"/>
    <x v="1"/>
    <x v="1"/>
    <x v="187"/>
    <x v="2"/>
    <x v="6"/>
    <x v="6"/>
  </r>
  <r>
    <n v="2188775600"/>
    <x v="4"/>
    <s v="MA La Encalada"/>
    <x v="1"/>
    <x v="1"/>
    <x v="23"/>
    <x v="2"/>
    <x v="2"/>
    <x v="6"/>
  </r>
  <r>
    <n v="2186578436"/>
    <x v="1"/>
    <s v="MA La Molina"/>
    <x v="1"/>
    <x v="1"/>
    <x v="127"/>
    <x v="36"/>
    <x v="10"/>
    <x v="6"/>
  </r>
  <r>
    <n v="2186752635"/>
    <x v="2"/>
    <s v="MA La Molina"/>
    <x v="1"/>
    <x v="1"/>
    <x v="255"/>
    <x v="4"/>
    <x v="6"/>
    <x v="6"/>
  </r>
  <r>
    <n v="2186994525"/>
    <x v="0"/>
    <s v="MA La Molina"/>
    <x v="1"/>
    <x v="1"/>
    <x v="215"/>
    <x v="4"/>
    <x v="6"/>
    <x v="6"/>
  </r>
  <r>
    <n v="2187538022"/>
    <x v="4"/>
    <s v="MA La Molina"/>
    <x v="1"/>
    <x v="1"/>
    <x v="185"/>
    <x v="9"/>
    <x v="2"/>
    <x v="6"/>
  </r>
  <r>
    <n v="2187553085"/>
    <x v="4"/>
    <s v="MA La Molina"/>
    <x v="1"/>
    <x v="1"/>
    <x v="53"/>
    <x v="2"/>
    <x v="2"/>
    <x v="6"/>
  </r>
  <r>
    <n v="2187568022"/>
    <x v="2"/>
    <s v="MA La Molina"/>
    <x v="1"/>
    <x v="1"/>
    <x v="162"/>
    <x v="6"/>
    <x v="6"/>
    <x v="6"/>
  </r>
  <r>
    <n v="2187750162"/>
    <x v="2"/>
    <s v="MA La Molina"/>
    <x v="1"/>
    <x v="1"/>
    <x v="208"/>
    <x v="13"/>
    <x v="6"/>
    <x v="6"/>
  </r>
  <r>
    <n v="2187757560"/>
    <x v="2"/>
    <s v="MA La Molina"/>
    <x v="1"/>
    <x v="1"/>
    <x v="234"/>
    <x v="15"/>
    <x v="6"/>
    <x v="6"/>
  </r>
  <r>
    <n v="2187759020"/>
    <x v="2"/>
    <s v="MA La Molina"/>
    <x v="1"/>
    <x v="1"/>
    <x v="204"/>
    <x v="1"/>
    <x v="6"/>
    <x v="6"/>
  </r>
  <r>
    <n v="2187901499"/>
    <x v="4"/>
    <s v="MA La Molina"/>
    <x v="1"/>
    <x v="1"/>
    <x v="53"/>
    <x v="2"/>
    <x v="2"/>
    <x v="6"/>
  </r>
  <r>
    <n v="2188147270"/>
    <x v="0"/>
    <s v="MA La Molina"/>
    <x v="1"/>
    <x v="1"/>
    <x v="55"/>
    <x v="9"/>
    <x v="6"/>
    <x v="6"/>
  </r>
  <r>
    <n v="2188228060"/>
    <x v="0"/>
    <s v="MA La Molina"/>
    <x v="1"/>
    <x v="1"/>
    <x v="191"/>
    <x v="5"/>
    <x v="6"/>
    <x v="6"/>
  </r>
  <r>
    <n v="2188233296"/>
    <x v="4"/>
    <s v="MA La Molina"/>
    <x v="1"/>
    <x v="1"/>
    <x v="246"/>
    <x v="28"/>
    <x v="2"/>
    <x v="6"/>
  </r>
  <r>
    <n v="2188447129"/>
    <x v="2"/>
    <s v="MA La Molina"/>
    <x v="1"/>
    <x v="1"/>
    <x v="7"/>
    <x v="4"/>
    <x v="6"/>
    <x v="6"/>
  </r>
  <r>
    <n v="2188742334"/>
    <x v="0"/>
    <s v="MA La Molina"/>
    <x v="1"/>
    <x v="1"/>
    <x v="34"/>
    <x v="1"/>
    <x v="2"/>
    <x v="6"/>
  </r>
  <r>
    <n v="2186769625"/>
    <x v="2"/>
    <s v="MA San Miguel"/>
    <x v="1"/>
    <x v="1"/>
    <x v="193"/>
    <x v="38"/>
    <x v="6"/>
    <x v="6"/>
  </r>
  <r>
    <n v="2186907556"/>
    <x v="2"/>
    <s v="MA San Miguel"/>
    <x v="1"/>
    <x v="1"/>
    <x v="150"/>
    <x v="11"/>
    <x v="6"/>
    <x v="6"/>
  </r>
  <r>
    <n v="2186944335"/>
    <x v="1"/>
    <s v="MA San Miguel"/>
    <x v="1"/>
    <x v="1"/>
    <x v="256"/>
    <x v="32"/>
    <x v="0"/>
    <x v="6"/>
  </r>
  <r>
    <n v="2186964012"/>
    <x v="2"/>
    <s v="MA San Miguel"/>
    <x v="1"/>
    <x v="1"/>
    <x v="49"/>
    <x v="4"/>
    <x v="6"/>
    <x v="6"/>
  </r>
  <r>
    <n v="2186984875"/>
    <x v="4"/>
    <s v="MA San Miguel"/>
    <x v="1"/>
    <x v="1"/>
    <x v="53"/>
    <x v="2"/>
    <x v="2"/>
    <x v="6"/>
  </r>
  <r>
    <n v="2187021886"/>
    <x v="0"/>
    <s v="MA San Miguel"/>
    <x v="1"/>
    <x v="1"/>
    <x v="257"/>
    <x v="0"/>
    <x v="6"/>
    <x v="6"/>
  </r>
  <r>
    <n v="2187032665"/>
    <x v="2"/>
    <s v="MA San Miguel"/>
    <x v="1"/>
    <x v="1"/>
    <x v="7"/>
    <x v="4"/>
    <x v="6"/>
    <x v="6"/>
  </r>
  <r>
    <n v="2187124246"/>
    <x v="4"/>
    <s v="MA San Miguel"/>
    <x v="1"/>
    <x v="1"/>
    <x v="213"/>
    <x v="28"/>
    <x v="2"/>
    <x v="6"/>
  </r>
  <r>
    <n v="2187178622"/>
    <x v="7"/>
    <s v="MA San Miguel"/>
    <x v="1"/>
    <x v="1"/>
    <x v="23"/>
    <x v="2"/>
    <x v="3"/>
    <x v="6"/>
  </r>
  <r>
    <n v="2187201193"/>
    <x v="0"/>
    <s v="MA San Miguel"/>
    <x v="1"/>
    <x v="1"/>
    <x v="219"/>
    <x v="4"/>
    <x v="6"/>
    <x v="6"/>
  </r>
  <r>
    <n v="2187305417"/>
    <x v="4"/>
    <s v="MA San Miguel"/>
    <x v="1"/>
    <x v="1"/>
    <x v="198"/>
    <x v="4"/>
    <x v="2"/>
    <x v="6"/>
  </r>
  <r>
    <n v="2187314339"/>
    <x v="4"/>
    <s v="MA San Miguel"/>
    <x v="1"/>
    <x v="1"/>
    <x v="153"/>
    <x v="32"/>
    <x v="2"/>
    <x v="6"/>
  </r>
  <r>
    <n v="2187355990"/>
    <x v="0"/>
    <s v="MA San Miguel"/>
    <x v="1"/>
    <x v="1"/>
    <x v="258"/>
    <x v="4"/>
    <x v="6"/>
    <x v="6"/>
  </r>
  <r>
    <n v="2187377280"/>
    <x v="2"/>
    <s v="MA San Miguel"/>
    <x v="1"/>
    <x v="1"/>
    <x v="185"/>
    <x v="9"/>
    <x v="6"/>
    <x v="6"/>
  </r>
  <r>
    <n v="2187377833"/>
    <x v="2"/>
    <s v="MA San Miguel"/>
    <x v="1"/>
    <x v="1"/>
    <x v="105"/>
    <x v="28"/>
    <x v="6"/>
    <x v="6"/>
  </r>
  <r>
    <n v="2187426939"/>
    <x v="0"/>
    <s v="MA San Miguel"/>
    <x v="1"/>
    <x v="1"/>
    <x v="105"/>
    <x v="28"/>
    <x v="4"/>
    <x v="6"/>
  </r>
  <r>
    <n v="2187515114"/>
    <x v="2"/>
    <s v="MA San Miguel"/>
    <x v="1"/>
    <x v="1"/>
    <x v="204"/>
    <x v="1"/>
    <x v="6"/>
    <x v="6"/>
  </r>
  <r>
    <n v="2187525501"/>
    <x v="4"/>
    <s v="MA San Miguel"/>
    <x v="1"/>
    <x v="1"/>
    <x v="185"/>
    <x v="9"/>
    <x v="2"/>
    <x v="6"/>
  </r>
  <r>
    <n v="2187852190"/>
    <x v="7"/>
    <s v="MA San Miguel"/>
    <x v="1"/>
    <x v="1"/>
    <x v="189"/>
    <x v="4"/>
    <x v="3"/>
    <x v="6"/>
  </r>
  <r>
    <n v="2187908807"/>
    <x v="4"/>
    <s v="MA San Miguel"/>
    <x v="1"/>
    <x v="1"/>
    <x v="201"/>
    <x v="4"/>
    <x v="2"/>
    <x v="6"/>
  </r>
  <r>
    <n v="2187961465"/>
    <x v="3"/>
    <s v="MA San Miguel"/>
    <x v="1"/>
    <x v="1"/>
    <x v="193"/>
    <x v="38"/>
    <x v="0"/>
    <x v="6"/>
  </r>
  <r>
    <n v="2187972515"/>
    <x v="4"/>
    <s v="MA San Miguel"/>
    <x v="1"/>
    <x v="1"/>
    <x v="259"/>
    <x v="11"/>
    <x v="2"/>
    <x v="6"/>
  </r>
  <r>
    <n v="2187992375"/>
    <x v="4"/>
    <s v="MA San Miguel"/>
    <x v="1"/>
    <x v="1"/>
    <x v="260"/>
    <x v="4"/>
    <x v="2"/>
    <x v="6"/>
  </r>
  <r>
    <n v="2188040819"/>
    <x v="4"/>
    <s v="MA San Miguel"/>
    <x v="1"/>
    <x v="1"/>
    <x v="261"/>
    <x v="43"/>
    <x v="2"/>
    <x v="6"/>
  </r>
  <r>
    <n v="2188095075"/>
    <x v="4"/>
    <s v="MA San Miguel"/>
    <x v="1"/>
    <x v="1"/>
    <x v="204"/>
    <x v="1"/>
    <x v="2"/>
    <x v="6"/>
  </r>
  <r>
    <n v="2188100112"/>
    <x v="1"/>
    <s v="MA San Miguel"/>
    <x v="1"/>
    <x v="1"/>
    <x v="190"/>
    <x v="0"/>
    <x v="0"/>
    <x v="6"/>
  </r>
  <r>
    <n v="2188135508"/>
    <x v="0"/>
    <s v="MA San Miguel"/>
    <x v="1"/>
    <x v="1"/>
    <x v="199"/>
    <x v="28"/>
    <x v="6"/>
    <x v="6"/>
  </r>
  <r>
    <n v="2188193442"/>
    <x v="4"/>
    <s v="MA San Miguel"/>
    <x v="1"/>
    <x v="1"/>
    <x v="262"/>
    <x v="4"/>
    <x v="2"/>
    <x v="6"/>
  </r>
  <r>
    <n v="2188240504"/>
    <x v="2"/>
    <s v="MA San Miguel"/>
    <x v="1"/>
    <x v="1"/>
    <x v="33"/>
    <x v="13"/>
    <x v="6"/>
    <x v="6"/>
  </r>
  <r>
    <n v="2188249674"/>
    <x v="4"/>
    <s v="MA San Miguel"/>
    <x v="1"/>
    <x v="1"/>
    <x v="208"/>
    <x v="13"/>
    <x v="2"/>
    <x v="6"/>
  </r>
  <r>
    <n v="2188253269"/>
    <x v="4"/>
    <s v="MA San Miguel"/>
    <x v="1"/>
    <x v="1"/>
    <x v="196"/>
    <x v="12"/>
    <x v="2"/>
    <x v="6"/>
  </r>
  <r>
    <n v="2188253371"/>
    <x v="0"/>
    <s v="MA San Miguel"/>
    <x v="1"/>
    <x v="1"/>
    <x v="253"/>
    <x v="6"/>
    <x v="6"/>
    <x v="6"/>
  </r>
  <r>
    <n v="2188270119"/>
    <x v="4"/>
    <s v="MA San Miguel"/>
    <x v="1"/>
    <x v="1"/>
    <x v="197"/>
    <x v="4"/>
    <x v="2"/>
    <x v="6"/>
  </r>
  <r>
    <n v="2188289423"/>
    <x v="1"/>
    <s v="MA San Miguel"/>
    <x v="1"/>
    <x v="1"/>
    <x v="127"/>
    <x v="36"/>
    <x v="7"/>
    <x v="6"/>
  </r>
  <r>
    <n v="2188308830"/>
    <x v="0"/>
    <s v="MA San Miguel"/>
    <x v="1"/>
    <x v="1"/>
    <x v="208"/>
    <x v="13"/>
    <x v="6"/>
    <x v="6"/>
  </r>
  <r>
    <n v="2188309107"/>
    <x v="0"/>
    <s v="MA San Miguel"/>
    <x v="1"/>
    <x v="1"/>
    <x v="206"/>
    <x v="4"/>
    <x v="6"/>
    <x v="6"/>
  </r>
  <r>
    <n v="2188349588"/>
    <x v="4"/>
    <s v="MA San Miguel"/>
    <x v="1"/>
    <x v="1"/>
    <x v="199"/>
    <x v="28"/>
    <x v="2"/>
    <x v="6"/>
  </r>
  <r>
    <n v="2188434840"/>
    <x v="0"/>
    <s v="MA San Miguel"/>
    <x v="1"/>
    <x v="1"/>
    <x v="223"/>
    <x v="4"/>
    <x v="2"/>
    <x v="6"/>
  </r>
  <r>
    <n v="2188460541"/>
    <x v="4"/>
    <s v="MA San Miguel"/>
    <x v="1"/>
    <x v="1"/>
    <x v="17"/>
    <x v="2"/>
    <x v="2"/>
    <x v="6"/>
  </r>
  <r>
    <n v="2188703152"/>
    <x v="4"/>
    <s v="MA San Miguel"/>
    <x v="1"/>
    <x v="1"/>
    <x v="222"/>
    <x v="4"/>
    <x v="2"/>
    <x v="6"/>
  </r>
  <r>
    <n v="2188751593"/>
    <x v="4"/>
    <s v="MA San Miguel"/>
    <x v="1"/>
    <x v="1"/>
    <x v="204"/>
    <x v="1"/>
    <x v="2"/>
    <x v="6"/>
  </r>
  <r>
    <n v="2188760522"/>
    <x v="0"/>
    <s v="MA San Miguel"/>
    <x v="1"/>
    <x v="1"/>
    <x v="105"/>
    <x v="28"/>
    <x v="4"/>
    <x v="6"/>
  </r>
  <r>
    <n v="2186881743"/>
    <x v="4"/>
    <s v="MA Camacho"/>
    <x v="1"/>
    <x v="1"/>
    <x v="255"/>
    <x v="2"/>
    <x v="2"/>
    <x v="6"/>
  </r>
  <r>
    <n v="2186882517"/>
    <x v="4"/>
    <s v="MA Camacho"/>
    <x v="1"/>
    <x v="1"/>
    <x v="2"/>
    <x v="2"/>
    <x v="2"/>
    <x v="6"/>
  </r>
  <r>
    <n v="2187214358"/>
    <x v="0"/>
    <s v="MA Camacho"/>
    <x v="1"/>
    <x v="1"/>
    <x v="223"/>
    <x v="4"/>
    <x v="6"/>
    <x v="6"/>
  </r>
  <r>
    <n v="2187247209"/>
    <x v="2"/>
    <s v="MA Camacho"/>
    <x v="1"/>
    <x v="1"/>
    <x v="193"/>
    <x v="10"/>
    <x v="6"/>
    <x v="6"/>
  </r>
  <r>
    <n v="2187625166"/>
    <x v="4"/>
    <s v="MA Camacho"/>
    <x v="1"/>
    <x v="1"/>
    <x v="186"/>
    <x v="15"/>
    <x v="2"/>
    <x v="6"/>
  </r>
  <r>
    <n v="2187917939"/>
    <x v="4"/>
    <s v="MA Camacho"/>
    <x v="1"/>
    <x v="1"/>
    <x v="191"/>
    <x v="5"/>
    <x v="2"/>
    <x v="6"/>
  </r>
  <r>
    <n v="2188004874"/>
    <x v="2"/>
    <s v="MA Camacho"/>
    <x v="1"/>
    <x v="1"/>
    <x v="195"/>
    <x v="29"/>
    <x v="6"/>
    <x v="6"/>
  </r>
  <r>
    <n v="2188231570"/>
    <x v="4"/>
    <s v="MA Camacho"/>
    <x v="1"/>
    <x v="1"/>
    <x v="185"/>
    <x v="9"/>
    <x v="2"/>
    <x v="6"/>
  </r>
  <r>
    <n v="2188241142"/>
    <x v="2"/>
    <s v="MA Camacho"/>
    <x v="1"/>
    <x v="1"/>
    <x v="198"/>
    <x v="4"/>
    <x v="6"/>
    <x v="6"/>
  </r>
  <r>
    <n v="2188744878"/>
    <x v="4"/>
    <s v="MA Camacho"/>
    <x v="1"/>
    <x v="1"/>
    <x v="185"/>
    <x v="9"/>
    <x v="2"/>
    <x v="6"/>
  </r>
  <r>
    <n v="2186646897"/>
    <x v="0"/>
    <s v="MA Precursores"/>
    <x v="1"/>
    <x v="1"/>
    <x v="263"/>
    <x v="10"/>
    <x v="6"/>
    <x v="6"/>
  </r>
  <r>
    <n v="2186790215"/>
    <x v="7"/>
    <s v="MA Precursores"/>
    <x v="1"/>
    <x v="1"/>
    <x v="53"/>
    <x v="2"/>
    <x v="3"/>
    <x v="6"/>
  </r>
  <r>
    <n v="2187005788"/>
    <x v="4"/>
    <s v="MA Precursores"/>
    <x v="1"/>
    <x v="1"/>
    <x v="33"/>
    <x v="13"/>
    <x v="2"/>
    <x v="6"/>
  </r>
  <r>
    <n v="2187199820"/>
    <x v="4"/>
    <s v="MA Precursores"/>
    <x v="1"/>
    <x v="1"/>
    <x v="185"/>
    <x v="9"/>
    <x v="2"/>
    <x v="6"/>
  </r>
  <r>
    <n v="2187374189"/>
    <x v="2"/>
    <s v="MA Precursores"/>
    <x v="1"/>
    <x v="1"/>
    <x v="185"/>
    <x v="9"/>
    <x v="6"/>
    <x v="6"/>
  </r>
  <r>
    <n v="2187543521"/>
    <x v="4"/>
    <s v="MA Precursores"/>
    <x v="1"/>
    <x v="1"/>
    <x v="105"/>
    <x v="28"/>
    <x v="2"/>
    <x v="6"/>
  </r>
  <r>
    <n v="2187545586"/>
    <x v="0"/>
    <s v="MA Precursores"/>
    <x v="1"/>
    <x v="1"/>
    <x v="222"/>
    <x v="4"/>
    <x v="6"/>
    <x v="6"/>
  </r>
  <r>
    <n v="2188119384"/>
    <x v="4"/>
    <s v="MA Precursores"/>
    <x v="1"/>
    <x v="1"/>
    <x v="264"/>
    <x v="4"/>
    <x v="2"/>
    <x v="6"/>
  </r>
  <r>
    <n v="2188272165"/>
    <x v="4"/>
    <s v="MA Precursores"/>
    <x v="1"/>
    <x v="1"/>
    <x v="223"/>
    <x v="4"/>
    <x v="2"/>
    <x v="6"/>
  </r>
  <r>
    <n v="2188299839"/>
    <x v="0"/>
    <s v="MA Precursores"/>
    <x v="1"/>
    <x v="1"/>
    <x v="23"/>
    <x v="2"/>
    <x v="2"/>
    <x v="6"/>
  </r>
  <r>
    <n v="2188449924"/>
    <x v="1"/>
    <s v="MA Precursores"/>
    <x v="1"/>
    <x v="1"/>
    <x v="193"/>
    <x v="38"/>
    <x v="0"/>
    <x v="6"/>
  </r>
  <r>
    <n v="2188553565"/>
    <x v="7"/>
    <s v="MA Precursores"/>
    <x v="1"/>
    <x v="1"/>
    <x v="215"/>
    <x v="4"/>
    <x v="3"/>
    <x v="6"/>
  </r>
  <r>
    <n v="2188617560"/>
    <x v="4"/>
    <s v="MA Precursores"/>
    <x v="1"/>
    <x v="1"/>
    <x v="84"/>
    <x v="2"/>
    <x v="2"/>
    <x v="6"/>
  </r>
  <r>
    <n v="2188676861"/>
    <x v="0"/>
    <s v="MA Precursores"/>
    <x v="1"/>
    <x v="1"/>
    <x v="23"/>
    <x v="2"/>
    <x v="2"/>
    <x v="6"/>
  </r>
  <r>
    <n v="2188817226"/>
    <x v="4"/>
    <s v="MA Precursores"/>
    <x v="1"/>
    <x v="1"/>
    <x v="222"/>
    <x v="4"/>
    <x v="2"/>
    <x v="6"/>
  </r>
  <r>
    <n v="2188820405"/>
    <x v="2"/>
    <s v="MA Precursores"/>
    <x v="1"/>
    <x v="1"/>
    <x v="7"/>
    <x v="4"/>
    <x v="6"/>
    <x v="6"/>
  </r>
  <r>
    <n v="2186522579"/>
    <x v="0"/>
    <s v="MA Megaplaza"/>
    <x v="1"/>
    <x v="1"/>
    <x v="191"/>
    <x v="5"/>
    <x v="6"/>
    <x v="6"/>
  </r>
  <r>
    <n v="2186533248"/>
    <x v="7"/>
    <s v="MA Megaplaza"/>
    <x v="1"/>
    <x v="1"/>
    <x v="265"/>
    <x v="39"/>
    <x v="3"/>
    <x v="6"/>
  </r>
  <r>
    <n v="2186632946"/>
    <x v="4"/>
    <s v="MA Megaplaza"/>
    <x v="1"/>
    <x v="1"/>
    <x v="201"/>
    <x v="4"/>
    <x v="2"/>
    <x v="6"/>
  </r>
  <r>
    <n v="2186736441"/>
    <x v="4"/>
    <s v="MA Megaplaza"/>
    <x v="1"/>
    <x v="1"/>
    <x v="23"/>
    <x v="2"/>
    <x v="2"/>
    <x v="6"/>
  </r>
  <r>
    <n v="2186868384"/>
    <x v="0"/>
    <s v="MA Megaplaza"/>
    <x v="1"/>
    <x v="1"/>
    <x v="197"/>
    <x v="4"/>
    <x v="6"/>
    <x v="6"/>
  </r>
  <r>
    <n v="2186971133"/>
    <x v="4"/>
    <s v="MA Megaplaza"/>
    <x v="1"/>
    <x v="1"/>
    <x v="186"/>
    <x v="15"/>
    <x v="2"/>
    <x v="6"/>
  </r>
  <r>
    <n v="2187076520"/>
    <x v="0"/>
    <s v="MA Megaplaza"/>
    <x v="1"/>
    <x v="1"/>
    <x v="266"/>
    <x v="39"/>
    <x v="6"/>
    <x v="6"/>
  </r>
  <r>
    <n v="2187113551"/>
    <x v="4"/>
    <s v="MA Megaplaza"/>
    <x v="1"/>
    <x v="1"/>
    <x v="186"/>
    <x v="15"/>
    <x v="2"/>
    <x v="6"/>
  </r>
  <r>
    <n v="2187207615"/>
    <x v="4"/>
    <s v="MA Megaplaza"/>
    <x v="1"/>
    <x v="1"/>
    <x v="215"/>
    <x v="4"/>
    <x v="2"/>
    <x v="6"/>
  </r>
  <r>
    <n v="2187380670"/>
    <x v="2"/>
    <s v="MA Megaplaza"/>
    <x v="1"/>
    <x v="1"/>
    <x v="267"/>
    <x v="44"/>
    <x v="6"/>
    <x v="6"/>
  </r>
  <r>
    <n v="2187430023"/>
    <x v="4"/>
    <s v="MA Megaplaza"/>
    <x v="1"/>
    <x v="1"/>
    <x v="197"/>
    <x v="4"/>
    <x v="2"/>
    <x v="6"/>
  </r>
  <r>
    <n v="2187434414"/>
    <x v="4"/>
    <s v="MA Megaplaza"/>
    <x v="1"/>
    <x v="1"/>
    <x v="234"/>
    <x v="15"/>
    <x v="2"/>
    <x v="6"/>
  </r>
  <r>
    <n v="2187547637"/>
    <x v="2"/>
    <s v="MA Megaplaza"/>
    <x v="1"/>
    <x v="1"/>
    <x v="193"/>
    <x v="38"/>
    <x v="6"/>
    <x v="6"/>
  </r>
  <r>
    <n v="2187613862"/>
    <x v="1"/>
    <s v="MA Megaplaza"/>
    <x v="1"/>
    <x v="1"/>
    <x v="23"/>
    <x v="2"/>
    <x v="0"/>
    <x v="6"/>
  </r>
  <r>
    <n v="2187756500"/>
    <x v="4"/>
    <s v="MA Megaplaza"/>
    <x v="1"/>
    <x v="1"/>
    <x v="186"/>
    <x v="15"/>
    <x v="2"/>
    <x v="6"/>
  </r>
  <r>
    <n v="2188014864"/>
    <x v="0"/>
    <s v="MA Megaplaza"/>
    <x v="1"/>
    <x v="1"/>
    <x v="94"/>
    <x v="2"/>
    <x v="6"/>
    <x v="6"/>
  </r>
  <r>
    <n v="2188097390"/>
    <x v="2"/>
    <s v="MA Megaplaza"/>
    <x v="1"/>
    <x v="1"/>
    <x v="193"/>
    <x v="38"/>
    <x v="6"/>
    <x v="6"/>
  </r>
  <r>
    <n v="2188239544"/>
    <x v="4"/>
    <s v="MA Megaplaza"/>
    <x v="1"/>
    <x v="1"/>
    <x v="218"/>
    <x v="25"/>
    <x v="2"/>
    <x v="6"/>
  </r>
  <r>
    <n v="2188240540"/>
    <x v="4"/>
    <s v="MA Megaplaza"/>
    <x v="1"/>
    <x v="1"/>
    <x v="33"/>
    <x v="13"/>
    <x v="2"/>
    <x v="6"/>
  </r>
  <r>
    <n v="2188241974"/>
    <x v="0"/>
    <s v="MA Megaplaza"/>
    <x v="1"/>
    <x v="1"/>
    <x v="24"/>
    <x v="13"/>
    <x v="2"/>
    <x v="6"/>
  </r>
  <r>
    <n v="2188312689"/>
    <x v="4"/>
    <s v="MA Megaplaza"/>
    <x v="1"/>
    <x v="1"/>
    <x v="204"/>
    <x v="1"/>
    <x v="2"/>
    <x v="6"/>
  </r>
  <r>
    <n v="2188316922"/>
    <x v="0"/>
    <s v="MA Megaplaza"/>
    <x v="1"/>
    <x v="1"/>
    <x v="259"/>
    <x v="11"/>
    <x v="6"/>
    <x v="6"/>
  </r>
  <r>
    <n v="2188430764"/>
    <x v="4"/>
    <s v="MA Megaplaza"/>
    <x v="1"/>
    <x v="1"/>
    <x v="17"/>
    <x v="2"/>
    <x v="2"/>
    <x v="6"/>
  </r>
  <r>
    <n v="2188589956"/>
    <x v="0"/>
    <s v="MA Megaplaza"/>
    <x v="1"/>
    <x v="1"/>
    <x v="7"/>
    <x v="4"/>
    <x v="6"/>
    <x v="6"/>
  </r>
  <r>
    <n v="2188695567"/>
    <x v="4"/>
    <s v="MA Megaplaza"/>
    <x v="1"/>
    <x v="1"/>
    <x v="186"/>
    <x v="15"/>
    <x v="2"/>
    <x v="6"/>
  </r>
  <r>
    <n v="2188698275"/>
    <x v="4"/>
    <s v="MA Megaplaza"/>
    <x v="1"/>
    <x v="1"/>
    <x v="198"/>
    <x v="4"/>
    <x v="2"/>
    <x v="6"/>
  </r>
  <r>
    <n v="2186705025"/>
    <x v="0"/>
    <s v="MA Chorrillos"/>
    <x v="1"/>
    <x v="1"/>
    <x v="42"/>
    <x v="4"/>
    <x v="6"/>
    <x v="6"/>
  </r>
  <r>
    <n v="2186736676"/>
    <x v="0"/>
    <s v="MA Chorrillos"/>
    <x v="1"/>
    <x v="1"/>
    <x v="16"/>
    <x v="1"/>
    <x v="6"/>
    <x v="6"/>
  </r>
  <r>
    <n v="2186883930"/>
    <x v="0"/>
    <s v="MA Chorrillos"/>
    <x v="1"/>
    <x v="1"/>
    <x v="49"/>
    <x v="4"/>
    <x v="6"/>
    <x v="6"/>
  </r>
  <r>
    <n v="2186906303"/>
    <x v="4"/>
    <s v="MA Chorrillos"/>
    <x v="1"/>
    <x v="1"/>
    <x v="201"/>
    <x v="4"/>
    <x v="2"/>
    <x v="6"/>
  </r>
  <r>
    <n v="2187014111"/>
    <x v="0"/>
    <s v="MA Chorrillos"/>
    <x v="1"/>
    <x v="1"/>
    <x v="221"/>
    <x v="4"/>
    <x v="6"/>
    <x v="6"/>
  </r>
  <r>
    <n v="2187433775"/>
    <x v="7"/>
    <s v="MA Chorrillos"/>
    <x v="1"/>
    <x v="1"/>
    <x v="207"/>
    <x v="31"/>
    <x v="3"/>
    <x v="6"/>
  </r>
  <r>
    <n v="2187618680"/>
    <x v="0"/>
    <s v="MA Chorrillos"/>
    <x v="1"/>
    <x v="1"/>
    <x v="268"/>
    <x v="24"/>
    <x v="6"/>
    <x v="6"/>
  </r>
  <r>
    <n v="2187819084"/>
    <x v="0"/>
    <s v="MA Chorrillos"/>
    <x v="1"/>
    <x v="1"/>
    <x v="201"/>
    <x v="4"/>
    <x v="2"/>
    <x v="6"/>
  </r>
  <r>
    <n v="2188057501"/>
    <x v="0"/>
    <s v="MA Chorrillos"/>
    <x v="1"/>
    <x v="1"/>
    <x v="215"/>
    <x v="4"/>
    <x v="6"/>
    <x v="6"/>
  </r>
  <r>
    <n v="2188227374"/>
    <x v="4"/>
    <s v="MA Chorrillos"/>
    <x v="1"/>
    <x v="1"/>
    <x v="204"/>
    <x v="1"/>
    <x v="2"/>
    <x v="6"/>
  </r>
  <r>
    <n v="2188358035"/>
    <x v="0"/>
    <s v="MA Chorrillos"/>
    <x v="1"/>
    <x v="1"/>
    <x v="201"/>
    <x v="4"/>
    <x v="6"/>
    <x v="6"/>
  </r>
  <r>
    <n v="2188360818"/>
    <x v="4"/>
    <s v="MA Chorrillos"/>
    <x v="1"/>
    <x v="1"/>
    <x v="204"/>
    <x v="1"/>
    <x v="2"/>
    <x v="6"/>
  </r>
  <r>
    <n v="2188435022"/>
    <x v="0"/>
    <s v="MA Chorrillos"/>
    <x v="1"/>
    <x v="1"/>
    <x v="204"/>
    <x v="1"/>
    <x v="6"/>
    <x v="6"/>
  </r>
  <r>
    <n v="2188672138"/>
    <x v="4"/>
    <s v="MA Chorrillos"/>
    <x v="1"/>
    <x v="1"/>
    <x v="215"/>
    <x v="4"/>
    <x v="2"/>
    <x v="6"/>
  </r>
  <r>
    <n v="2188692036"/>
    <x v="4"/>
    <s v="MA Chorrillos"/>
    <x v="1"/>
    <x v="1"/>
    <x v="269"/>
    <x v="2"/>
    <x v="2"/>
    <x v="6"/>
  </r>
  <r>
    <n v="2186530077"/>
    <x v="0"/>
    <s v="MA Chorrillos"/>
    <x v="1"/>
    <x v="1"/>
    <x v="204"/>
    <x v="1"/>
    <x v="6"/>
    <x v="6"/>
  </r>
  <r>
    <n v="2186738649"/>
    <x v="4"/>
    <s v="MA La Marina"/>
    <x v="1"/>
    <x v="1"/>
    <x v="270"/>
    <x v="4"/>
    <x v="2"/>
    <x v="6"/>
  </r>
  <r>
    <n v="2187026148"/>
    <x v="4"/>
    <s v="MA La Marina"/>
    <x v="1"/>
    <x v="1"/>
    <x v="187"/>
    <x v="2"/>
    <x v="2"/>
    <x v="6"/>
  </r>
  <r>
    <n v="2187193873"/>
    <x v="0"/>
    <s v="MA La Marina"/>
    <x v="1"/>
    <x v="1"/>
    <x v="190"/>
    <x v="0"/>
    <x v="6"/>
    <x v="6"/>
  </r>
  <r>
    <n v="2187585517"/>
    <x v="4"/>
    <s v="MA La Marina"/>
    <x v="1"/>
    <x v="1"/>
    <x v="191"/>
    <x v="5"/>
    <x v="2"/>
    <x v="6"/>
  </r>
  <r>
    <n v="2187898879"/>
    <x v="2"/>
    <s v="MA La Marina"/>
    <x v="1"/>
    <x v="1"/>
    <x v="17"/>
    <x v="2"/>
    <x v="6"/>
    <x v="6"/>
  </r>
  <r>
    <n v="2188255840"/>
    <x v="4"/>
    <s v="MA La Marina"/>
    <x v="1"/>
    <x v="1"/>
    <x v="38"/>
    <x v="2"/>
    <x v="2"/>
    <x v="6"/>
  </r>
  <r>
    <n v="2188364855"/>
    <x v="2"/>
    <s v="MA La Marina"/>
    <x v="1"/>
    <x v="1"/>
    <x v="255"/>
    <x v="10"/>
    <x v="6"/>
    <x v="6"/>
  </r>
  <r>
    <n v="2186717794"/>
    <x v="4"/>
    <s v="MA Bolivar"/>
    <x v="1"/>
    <x v="1"/>
    <x v="186"/>
    <x v="15"/>
    <x v="2"/>
    <x v="6"/>
  </r>
  <r>
    <n v="2186854787"/>
    <x v="0"/>
    <s v="MA Bolivar"/>
    <x v="1"/>
    <x v="1"/>
    <x v="105"/>
    <x v="28"/>
    <x v="4"/>
    <x v="6"/>
  </r>
  <r>
    <n v="2186909320"/>
    <x v="0"/>
    <s v="MA Bolivar"/>
    <x v="1"/>
    <x v="1"/>
    <x v="208"/>
    <x v="13"/>
    <x v="2"/>
    <x v="6"/>
  </r>
  <r>
    <n v="2187008271"/>
    <x v="0"/>
    <s v="MA Bolivar"/>
    <x v="1"/>
    <x v="1"/>
    <x v="201"/>
    <x v="4"/>
    <x v="6"/>
    <x v="6"/>
  </r>
  <r>
    <n v="2187008448"/>
    <x v="4"/>
    <s v="MA Bolivar"/>
    <x v="1"/>
    <x v="1"/>
    <x v="24"/>
    <x v="13"/>
    <x v="2"/>
    <x v="6"/>
  </r>
  <r>
    <n v="2187260878"/>
    <x v="0"/>
    <s v="MA Bolivar"/>
    <x v="1"/>
    <x v="1"/>
    <x v="204"/>
    <x v="1"/>
    <x v="6"/>
    <x v="6"/>
  </r>
  <r>
    <n v="2187399997"/>
    <x v="4"/>
    <s v="MA Bolivar"/>
    <x v="1"/>
    <x v="1"/>
    <x v="203"/>
    <x v="11"/>
    <x v="2"/>
    <x v="6"/>
  </r>
  <r>
    <n v="2187403772"/>
    <x v="4"/>
    <s v="MA Bolivar"/>
    <x v="1"/>
    <x v="1"/>
    <x v="267"/>
    <x v="44"/>
    <x v="2"/>
    <x v="6"/>
  </r>
  <r>
    <n v="2187729511"/>
    <x v="1"/>
    <s v="MA Bolivar"/>
    <x v="1"/>
    <x v="1"/>
    <x v="191"/>
    <x v="5"/>
    <x v="0"/>
    <x v="6"/>
  </r>
  <r>
    <n v="2187900444"/>
    <x v="2"/>
    <s v="MA Bolivar"/>
    <x v="1"/>
    <x v="1"/>
    <x v="17"/>
    <x v="2"/>
    <x v="6"/>
    <x v="6"/>
  </r>
  <r>
    <n v="2188111818"/>
    <x v="2"/>
    <s v="MA Bolivar"/>
    <x v="1"/>
    <x v="1"/>
    <x v="222"/>
    <x v="4"/>
    <x v="6"/>
    <x v="6"/>
  </r>
  <r>
    <n v="2188152358"/>
    <x v="4"/>
    <s v="MA Bolivar"/>
    <x v="1"/>
    <x v="1"/>
    <x v="186"/>
    <x v="15"/>
    <x v="2"/>
    <x v="6"/>
  </r>
  <r>
    <n v="2188250399"/>
    <x v="4"/>
    <s v="MA Bolivar"/>
    <x v="1"/>
    <x v="1"/>
    <x v="193"/>
    <x v="4"/>
    <x v="2"/>
    <x v="6"/>
  </r>
  <r>
    <n v="2188289145"/>
    <x v="1"/>
    <s v="MA Bolivar"/>
    <x v="1"/>
    <x v="1"/>
    <x v="105"/>
    <x v="28"/>
    <x v="0"/>
    <x v="6"/>
  </r>
  <r>
    <n v="2188325336"/>
    <x v="4"/>
    <s v="MA Bolivar"/>
    <x v="1"/>
    <x v="1"/>
    <x v="222"/>
    <x v="4"/>
    <x v="2"/>
    <x v="6"/>
  </r>
  <r>
    <n v="2188345479"/>
    <x v="4"/>
    <s v="MA Bolivar"/>
    <x v="1"/>
    <x v="1"/>
    <x v="55"/>
    <x v="9"/>
    <x v="2"/>
    <x v="6"/>
  </r>
  <r>
    <n v="2188756564"/>
    <x v="4"/>
    <s v="MA Bolivar"/>
    <x v="1"/>
    <x v="1"/>
    <x v="255"/>
    <x v="9"/>
    <x v="2"/>
    <x v="6"/>
  </r>
  <r>
    <n v="2188768623"/>
    <x v="0"/>
    <s v="MA Bolivar"/>
    <x v="1"/>
    <x v="1"/>
    <x v="230"/>
    <x v="4"/>
    <x v="6"/>
    <x v="6"/>
  </r>
  <r>
    <n v="2188826708"/>
    <x v="1"/>
    <s v="MA Bolivar"/>
    <x v="1"/>
    <x v="1"/>
    <x v="7"/>
    <x v="4"/>
    <x v="6"/>
    <x v="6"/>
  </r>
  <r>
    <n v="2184363396"/>
    <x v="0"/>
    <s v="Ma La Mar"/>
    <x v="1"/>
    <x v="1"/>
    <x v="204"/>
    <x v="1"/>
    <x v="4"/>
    <x v="5"/>
  </r>
  <r>
    <n v="2184395898"/>
    <x v="2"/>
    <s v="Ma La Mar"/>
    <x v="1"/>
    <x v="1"/>
    <x v="193"/>
    <x v="38"/>
    <x v="6"/>
    <x v="5"/>
  </r>
  <r>
    <n v="2184397215"/>
    <x v="2"/>
    <s v="Ma La Mar"/>
    <x v="1"/>
    <x v="1"/>
    <x v="225"/>
    <x v="5"/>
    <x v="6"/>
    <x v="5"/>
  </r>
  <r>
    <n v="2184410158"/>
    <x v="1"/>
    <s v="Ma La Mar"/>
    <x v="1"/>
    <x v="1"/>
    <x v="255"/>
    <x v="4"/>
    <x v="7"/>
    <x v="5"/>
  </r>
  <r>
    <n v="2184995196"/>
    <x v="0"/>
    <s v="Ma La Mar"/>
    <x v="1"/>
    <x v="1"/>
    <x v="222"/>
    <x v="4"/>
    <x v="6"/>
    <x v="5"/>
  </r>
  <r>
    <n v="2184996090"/>
    <x v="0"/>
    <s v="Ma La Mar"/>
    <x v="1"/>
    <x v="1"/>
    <x v="198"/>
    <x v="4"/>
    <x v="6"/>
    <x v="5"/>
  </r>
  <r>
    <n v="2185021098"/>
    <x v="7"/>
    <s v="Ma La Mar"/>
    <x v="1"/>
    <x v="1"/>
    <x v="24"/>
    <x v="13"/>
    <x v="3"/>
    <x v="5"/>
  </r>
  <r>
    <n v="2185571749"/>
    <x v="2"/>
    <s v="Ma La Mar"/>
    <x v="1"/>
    <x v="1"/>
    <x v="189"/>
    <x v="4"/>
    <x v="6"/>
    <x v="5"/>
  </r>
  <r>
    <n v="2185712626"/>
    <x v="0"/>
    <s v="Ma La Mar"/>
    <x v="1"/>
    <x v="1"/>
    <x v="51"/>
    <x v="2"/>
    <x v="6"/>
    <x v="5"/>
  </r>
  <r>
    <n v="2186026676"/>
    <x v="0"/>
    <s v="Ma La Mar"/>
    <x v="1"/>
    <x v="1"/>
    <x v="49"/>
    <x v="4"/>
    <x v="6"/>
    <x v="5"/>
  </r>
  <r>
    <n v="2186071480"/>
    <x v="0"/>
    <s v="Ma La Mar"/>
    <x v="1"/>
    <x v="1"/>
    <x v="200"/>
    <x v="0"/>
    <x v="6"/>
    <x v="5"/>
  </r>
  <r>
    <n v="2184333778"/>
    <x v="2"/>
    <s v="MA Dos de Mayo"/>
    <x v="1"/>
    <x v="1"/>
    <x v="271"/>
    <x v="4"/>
    <x v="6"/>
    <x v="5"/>
  </r>
  <r>
    <n v="2184490580"/>
    <x v="4"/>
    <s v="MA Dos de Mayo"/>
    <x v="1"/>
    <x v="1"/>
    <x v="255"/>
    <x v="10"/>
    <x v="2"/>
    <x v="5"/>
  </r>
  <r>
    <n v="2184604700"/>
    <x v="0"/>
    <s v="MA Dos de Mayo"/>
    <x v="1"/>
    <x v="1"/>
    <x v="268"/>
    <x v="24"/>
    <x v="6"/>
    <x v="5"/>
  </r>
  <r>
    <n v="2184877581"/>
    <x v="0"/>
    <s v="MA Dos de Mayo"/>
    <x v="1"/>
    <x v="1"/>
    <x v="87"/>
    <x v="29"/>
    <x v="6"/>
    <x v="5"/>
  </r>
  <r>
    <n v="2184970045"/>
    <x v="0"/>
    <s v="MA Dos de Mayo"/>
    <x v="1"/>
    <x v="1"/>
    <x v="223"/>
    <x v="4"/>
    <x v="6"/>
    <x v="5"/>
  </r>
  <r>
    <n v="2185169232"/>
    <x v="4"/>
    <s v="MA Dos de Mayo"/>
    <x v="1"/>
    <x v="1"/>
    <x v="187"/>
    <x v="2"/>
    <x v="2"/>
    <x v="5"/>
  </r>
  <r>
    <n v="2185454441"/>
    <x v="1"/>
    <s v="MA Dos de Mayo"/>
    <x v="1"/>
    <x v="1"/>
    <x v="164"/>
    <x v="1"/>
    <x v="0"/>
    <x v="5"/>
  </r>
  <r>
    <n v="2185556157"/>
    <x v="4"/>
    <s v="MA Dos de Mayo"/>
    <x v="1"/>
    <x v="1"/>
    <x v="24"/>
    <x v="13"/>
    <x v="2"/>
    <x v="5"/>
  </r>
  <r>
    <n v="2185556318"/>
    <x v="2"/>
    <s v="MA Dos de Mayo"/>
    <x v="1"/>
    <x v="1"/>
    <x v="193"/>
    <x v="38"/>
    <x v="6"/>
    <x v="5"/>
  </r>
  <r>
    <n v="2185589624"/>
    <x v="2"/>
    <s v="MA Dos de Mayo"/>
    <x v="1"/>
    <x v="1"/>
    <x v="17"/>
    <x v="2"/>
    <x v="6"/>
    <x v="5"/>
  </r>
  <r>
    <n v="2185614323"/>
    <x v="2"/>
    <s v="MA Dos de Mayo"/>
    <x v="1"/>
    <x v="1"/>
    <x v="268"/>
    <x v="24"/>
    <x v="6"/>
    <x v="5"/>
  </r>
  <r>
    <n v="2185697386"/>
    <x v="2"/>
    <s v="MA Dos de Mayo"/>
    <x v="1"/>
    <x v="1"/>
    <x v="57"/>
    <x v="17"/>
    <x v="6"/>
    <x v="5"/>
  </r>
  <r>
    <n v="2186368487"/>
    <x v="2"/>
    <s v="MA Dos de Mayo"/>
    <x v="1"/>
    <x v="1"/>
    <x v="193"/>
    <x v="45"/>
    <x v="6"/>
    <x v="5"/>
  </r>
  <r>
    <n v="2184599624"/>
    <x v="0"/>
    <s v="MA SantaCata"/>
    <x v="1"/>
    <x v="1"/>
    <x v="234"/>
    <x v="15"/>
    <x v="6"/>
    <x v="5"/>
  </r>
  <r>
    <n v="2184611011"/>
    <x v="4"/>
    <s v="MA SantaCata"/>
    <x v="1"/>
    <x v="1"/>
    <x v="204"/>
    <x v="1"/>
    <x v="2"/>
    <x v="5"/>
  </r>
  <r>
    <n v="2184682939"/>
    <x v="0"/>
    <s v="MA SantaCata"/>
    <x v="1"/>
    <x v="1"/>
    <x v="53"/>
    <x v="2"/>
    <x v="6"/>
    <x v="5"/>
  </r>
  <r>
    <n v="2185162097"/>
    <x v="4"/>
    <s v="MA SantaCata"/>
    <x v="1"/>
    <x v="1"/>
    <x v="201"/>
    <x v="4"/>
    <x v="2"/>
    <x v="5"/>
  </r>
  <r>
    <n v="2185410895"/>
    <x v="0"/>
    <s v="MA SantaCata"/>
    <x v="1"/>
    <x v="1"/>
    <x v="105"/>
    <x v="28"/>
    <x v="6"/>
    <x v="5"/>
  </r>
  <r>
    <n v="2185422053"/>
    <x v="0"/>
    <s v="MA SantaCata"/>
    <x v="1"/>
    <x v="1"/>
    <x v="81"/>
    <x v="2"/>
    <x v="6"/>
    <x v="5"/>
  </r>
  <r>
    <n v="2185950364"/>
    <x v="4"/>
    <s v="MA SantaCata"/>
    <x v="1"/>
    <x v="1"/>
    <x v="191"/>
    <x v="5"/>
    <x v="2"/>
    <x v="5"/>
  </r>
  <r>
    <n v="2185974894"/>
    <x v="2"/>
    <s v="MA SantaCata"/>
    <x v="1"/>
    <x v="1"/>
    <x v="219"/>
    <x v="4"/>
    <x v="6"/>
    <x v="5"/>
  </r>
  <r>
    <n v="2186055044"/>
    <x v="0"/>
    <s v="MA SantaCata"/>
    <x v="1"/>
    <x v="1"/>
    <x v="55"/>
    <x v="9"/>
    <x v="6"/>
    <x v="5"/>
  </r>
  <r>
    <n v="2186140996"/>
    <x v="0"/>
    <s v="MA SantaCata"/>
    <x v="1"/>
    <x v="1"/>
    <x v="84"/>
    <x v="2"/>
    <x v="2"/>
    <x v="5"/>
  </r>
  <r>
    <n v="2186161551"/>
    <x v="4"/>
    <s v="MA SantaCata"/>
    <x v="1"/>
    <x v="1"/>
    <x v="230"/>
    <x v="4"/>
    <x v="2"/>
    <x v="5"/>
  </r>
  <r>
    <n v="2186470203"/>
    <x v="0"/>
    <s v="MA SantaCata"/>
    <x v="1"/>
    <x v="1"/>
    <x v="204"/>
    <x v="1"/>
    <x v="6"/>
    <x v="5"/>
  </r>
  <r>
    <n v="2184235618"/>
    <x v="0"/>
    <s v="MA Paso28"/>
    <x v="1"/>
    <x v="1"/>
    <x v="185"/>
    <x v="9"/>
    <x v="6"/>
    <x v="5"/>
  </r>
  <r>
    <n v="2184373587"/>
    <x v="2"/>
    <s v="MA Paso28"/>
    <x v="1"/>
    <x v="1"/>
    <x v="193"/>
    <x v="38"/>
    <x v="6"/>
    <x v="5"/>
  </r>
  <r>
    <n v="2184386750"/>
    <x v="4"/>
    <s v="MA Paso28"/>
    <x v="1"/>
    <x v="1"/>
    <x v="215"/>
    <x v="4"/>
    <x v="2"/>
    <x v="5"/>
  </r>
  <r>
    <n v="2184517626"/>
    <x v="0"/>
    <s v="MA Paso28"/>
    <x v="1"/>
    <x v="1"/>
    <x v="255"/>
    <x v="10"/>
    <x v="6"/>
    <x v="5"/>
  </r>
  <r>
    <n v="2184686570"/>
    <x v="2"/>
    <s v="MA Paso28"/>
    <x v="1"/>
    <x v="1"/>
    <x v="55"/>
    <x v="9"/>
    <x v="6"/>
    <x v="5"/>
  </r>
  <r>
    <n v="2184706569"/>
    <x v="2"/>
    <s v="MA Paso28"/>
    <x v="1"/>
    <x v="1"/>
    <x v="193"/>
    <x v="38"/>
    <x v="6"/>
    <x v="5"/>
  </r>
  <r>
    <n v="2184745401"/>
    <x v="4"/>
    <s v="MA Paso28"/>
    <x v="1"/>
    <x v="1"/>
    <x v="225"/>
    <x v="5"/>
    <x v="2"/>
    <x v="5"/>
  </r>
  <r>
    <n v="2184900442"/>
    <x v="0"/>
    <s v="MA Paso28"/>
    <x v="1"/>
    <x v="1"/>
    <x v="255"/>
    <x v="10"/>
    <x v="6"/>
    <x v="5"/>
  </r>
  <r>
    <n v="2184972286"/>
    <x v="4"/>
    <s v="MA Paso28"/>
    <x v="1"/>
    <x v="1"/>
    <x v="272"/>
    <x v="4"/>
    <x v="2"/>
    <x v="5"/>
  </r>
  <r>
    <n v="2184975504"/>
    <x v="2"/>
    <s v="MA Paso28"/>
    <x v="1"/>
    <x v="1"/>
    <x v="185"/>
    <x v="9"/>
    <x v="6"/>
    <x v="5"/>
  </r>
  <r>
    <n v="2185019327"/>
    <x v="7"/>
    <s v="MA Paso28"/>
    <x v="1"/>
    <x v="1"/>
    <x v="42"/>
    <x v="4"/>
    <x v="3"/>
    <x v="5"/>
  </r>
  <r>
    <n v="2185607722"/>
    <x v="2"/>
    <s v="MA Paso28"/>
    <x v="1"/>
    <x v="1"/>
    <x v="198"/>
    <x v="4"/>
    <x v="6"/>
    <x v="5"/>
  </r>
  <r>
    <n v="2186132348"/>
    <x v="4"/>
    <s v="MA Paso28"/>
    <x v="1"/>
    <x v="1"/>
    <x v="23"/>
    <x v="2"/>
    <x v="2"/>
    <x v="5"/>
  </r>
  <r>
    <n v="2186254640"/>
    <x v="7"/>
    <s v="MA Paso28"/>
    <x v="1"/>
    <x v="1"/>
    <x v="219"/>
    <x v="4"/>
    <x v="3"/>
    <x v="5"/>
  </r>
  <r>
    <n v="2186261707"/>
    <x v="1"/>
    <s v="MA Paso28"/>
    <x v="1"/>
    <x v="1"/>
    <x v="219"/>
    <x v="4"/>
    <x v="0"/>
    <x v="5"/>
  </r>
  <r>
    <n v="2186285324"/>
    <x v="2"/>
    <s v="MA Paso28"/>
    <x v="1"/>
    <x v="1"/>
    <x v="204"/>
    <x v="1"/>
    <x v="6"/>
    <x v="5"/>
  </r>
  <r>
    <n v="2186293145"/>
    <x v="2"/>
    <s v="MA Paso28"/>
    <x v="1"/>
    <x v="1"/>
    <x v="204"/>
    <x v="1"/>
    <x v="6"/>
    <x v="5"/>
  </r>
  <r>
    <n v="2184627583"/>
    <x v="2"/>
    <s v="MA Aramburu"/>
    <x v="1"/>
    <x v="1"/>
    <x v="193"/>
    <x v="38"/>
    <x v="6"/>
    <x v="5"/>
  </r>
  <r>
    <n v="2184897714"/>
    <x v="0"/>
    <s v="MA Aramburu"/>
    <x v="1"/>
    <x v="1"/>
    <x v="255"/>
    <x v="10"/>
    <x v="6"/>
    <x v="5"/>
  </r>
  <r>
    <n v="2184919629"/>
    <x v="1"/>
    <s v="MA Aramburu"/>
    <x v="1"/>
    <x v="1"/>
    <x v="255"/>
    <x v="10"/>
    <x v="0"/>
    <x v="5"/>
  </r>
  <r>
    <n v="2184935159"/>
    <x v="0"/>
    <s v="MA Aramburu"/>
    <x v="1"/>
    <x v="1"/>
    <x v="201"/>
    <x v="4"/>
    <x v="6"/>
    <x v="5"/>
  </r>
  <r>
    <n v="2185152263"/>
    <x v="0"/>
    <s v="MA Aramburu"/>
    <x v="1"/>
    <x v="1"/>
    <x v="193"/>
    <x v="38"/>
    <x v="6"/>
    <x v="5"/>
  </r>
  <r>
    <n v="2185442399"/>
    <x v="2"/>
    <s v="MA Aramburu"/>
    <x v="1"/>
    <x v="1"/>
    <x v="49"/>
    <x v="4"/>
    <x v="6"/>
    <x v="5"/>
  </r>
  <r>
    <n v="2185995856"/>
    <x v="4"/>
    <s v="MA Aramburu"/>
    <x v="1"/>
    <x v="1"/>
    <x v="84"/>
    <x v="2"/>
    <x v="2"/>
    <x v="5"/>
  </r>
  <r>
    <n v="2186050247"/>
    <x v="0"/>
    <s v="MA Aramburu"/>
    <x v="1"/>
    <x v="1"/>
    <x v="250"/>
    <x v="6"/>
    <x v="6"/>
    <x v="5"/>
  </r>
  <r>
    <n v="2186113883"/>
    <x v="2"/>
    <s v="MA Aramburu"/>
    <x v="1"/>
    <x v="1"/>
    <x v="230"/>
    <x v="4"/>
    <x v="6"/>
    <x v="5"/>
  </r>
  <r>
    <n v="2186280855"/>
    <x v="2"/>
    <s v="MA Aramburu"/>
    <x v="1"/>
    <x v="1"/>
    <x v="23"/>
    <x v="2"/>
    <x v="6"/>
    <x v="5"/>
  </r>
  <r>
    <n v="2186300342"/>
    <x v="2"/>
    <s v="MA Aramburu"/>
    <x v="1"/>
    <x v="1"/>
    <x v="53"/>
    <x v="2"/>
    <x v="6"/>
    <x v="5"/>
  </r>
  <r>
    <n v="2186462512"/>
    <x v="0"/>
    <s v="MA Aramburu"/>
    <x v="1"/>
    <x v="1"/>
    <x v="190"/>
    <x v="0"/>
    <x v="6"/>
    <x v="5"/>
  </r>
  <r>
    <n v="2184434893"/>
    <x v="0"/>
    <s v="MA La Encalada"/>
    <x v="1"/>
    <x v="1"/>
    <x v="201"/>
    <x v="4"/>
    <x v="6"/>
    <x v="5"/>
  </r>
  <r>
    <n v="2184449603"/>
    <x v="4"/>
    <s v="MA La Encalada"/>
    <x v="1"/>
    <x v="1"/>
    <x v="189"/>
    <x v="4"/>
    <x v="2"/>
    <x v="5"/>
  </r>
  <r>
    <n v="2184492275"/>
    <x v="0"/>
    <s v="MA La Encalada"/>
    <x v="1"/>
    <x v="1"/>
    <x v="255"/>
    <x v="10"/>
    <x v="6"/>
    <x v="5"/>
  </r>
  <r>
    <n v="2184898378"/>
    <x v="2"/>
    <s v="MA La Encalada"/>
    <x v="1"/>
    <x v="1"/>
    <x v="7"/>
    <x v="4"/>
    <x v="6"/>
    <x v="5"/>
  </r>
  <r>
    <n v="2185036105"/>
    <x v="7"/>
    <s v="MA La Encalada"/>
    <x v="1"/>
    <x v="1"/>
    <x v="219"/>
    <x v="4"/>
    <x v="3"/>
    <x v="5"/>
  </r>
  <r>
    <n v="2185397499"/>
    <x v="1"/>
    <s v="MA La Encalada"/>
    <x v="1"/>
    <x v="1"/>
    <x v="273"/>
    <x v="2"/>
    <x v="0"/>
    <x v="5"/>
  </r>
  <r>
    <n v="2185433303"/>
    <x v="0"/>
    <s v="MA La Encalada"/>
    <x v="1"/>
    <x v="1"/>
    <x v="197"/>
    <x v="4"/>
    <x v="6"/>
    <x v="5"/>
  </r>
  <r>
    <n v="2185541387"/>
    <x v="4"/>
    <s v="MA La Encalada"/>
    <x v="1"/>
    <x v="1"/>
    <x v="246"/>
    <x v="28"/>
    <x v="2"/>
    <x v="5"/>
  </r>
  <r>
    <n v="2185633683"/>
    <x v="4"/>
    <s v="MA La Encalada"/>
    <x v="1"/>
    <x v="1"/>
    <x v="255"/>
    <x v="10"/>
    <x v="2"/>
    <x v="5"/>
  </r>
  <r>
    <n v="2185712532"/>
    <x v="4"/>
    <s v="MA La Encalada"/>
    <x v="1"/>
    <x v="1"/>
    <x v="255"/>
    <x v="10"/>
    <x v="2"/>
    <x v="5"/>
  </r>
  <r>
    <n v="2185811626"/>
    <x v="0"/>
    <s v="MA La Encalada"/>
    <x v="1"/>
    <x v="1"/>
    <x v="24"/>
    <x v="13"/>
    <x v="6"/>
    <x v="5"/>
  </r>
  <r>
    <n v="2185848205"/>
    <x v="1"/>
    <s v="MA La Encalada"/>
    <x v="1"/>
    <x v="1"/>
    <x v="187"/>
    <x v="2"/>
    <x v="0"/>
    <x v="5"/>
  </r>
  <r>
    <n v="2185949070"/>
    <x v="0"/>
    <s v="MA La Encalada"/>
    <x v="1"/>
    <x v="1"/>
    <x v="105"/>
    <x v="28"/>
    <x v="6"/>
    <x v="5"/>
  </r>
  <r>
    <n v="2186034115"/>
    <x v="2"/>
    <s v="MA La Encalada"/>
    <x v="1"/>
    <x v="1"/>
    <x v="84"/>
    <x v="2"/>
    <x v="6"/>
    <x v="5"/>
  </r>
  <r>
    <n v="2186238509"/>
    <x v="0"/>
    <s v="MA La Encalada"/>
    <x v="1"/>
    <x v="1"/>
    <x v="33"/>
    <x v="13"/>
    <x v="6"/>
    <x v="5"/>
  </r>
  <r>
    <n v="2186429781"/>
    <x v="4"/>
    <s v="MA La Encalada"/>
    <x v="1"/>
    <x v="1"/>
    <x v="20"/>
    <x v="1"/>
    <x v="2"/>
    <x v="5"/>
  </r>
  <r>
    <n v="2186483958"/>
    <x v="0"/>
    <s v="MA La Encalada"/>
    <x v="1"/>
    <x v="1"/>
    <x v="197"/>
    <x v="4"/>
    <x v="6"/>
    <x v="5"/>
  </r>
  <r>
    <n v="2186484961"/>
    <x v="4"/>
    <s v="MA La Encalada"/>
    <x v="1"/>
    <x v="1"/>
    <x v="194"/>
    <x v="4"/>
    <x v="2"/>
    <x v="5"/>
  </r>
  <r>
    <n v="2184268024"/>
    <x v="2"/>
    <s v="MA La Molina"/>
    <x v="1"/>
    <x v="1"/>
    <x v="274"/>
    <x v="39"/>
    <x v="6"/>
    <x v="5"/>
  </r>
  <r>
    <n v="2184377904"/>
    <x v="0"/>
    <s v="MA La Molina"/>
    <x v="1"/>
    <x v="1"/>
    <x v="268"/>
    <x v="24"/>
    <x v="6"/>
    <x v="5"/>
  </r>
  <r>
    <n v="2184379554"/>
    <x v="4"/>
    <s v="MA La Molina"/>
    <x v="1"/>
    <x v="1"/>
    <x v="185"/>
    <x v="9"/>
    <x v="2"/>
    <x v="5"/>
  </r>
  <r>
    <n v="2184458476"/>
    <x v="4"/>
    <s v="MA La Molina"/>
    <x v="1"/>
    <x v="1"/>
    <x v="191"/>
    <x v="5"/>
    <x v="2"/>
    <x v="5"/>
  </r>
  <r>
    <n v="2184685815"/>
    <x v="0"/>
    <s v="MA La Molina"/>
    <x v="1"/>
    <x v="1"/>
    <x v="191"/>
    <x v="5"/>
    <x v="6"/>
    <x v="5"/>
  </r>
  <r>
    <n v="2184794979"/>
    <x v="0"/>
    <s v="MA La Molina"/>
    <x v="1"/>
    <x v="1"/>
    <x v="227"/>
    <x v="6"/>
    <x v="6"/>
    <x v="5"/>
  </r>
  <r>
    <n v="2184951200"/>
    <x v="0"/>
    <s v="MA La Molina"/>
    <x v="1"/>
    <x v="1"/>
    <x v="194"/>
    <x v="4"/>
    <x v="6"/>
    <x v="5"/>
  </r>
  <r>
    <n v="2185171827"/>
    <x v="2"/>
    <s v="MA La Molina"/>
    <x v="1"/>
    <x v="1"/>
    <x v="275"/>
    <x v="13"/>
    <x v="6"/>
    <x v="5"/>
  </r>
  <r>
    <n v="2185394396"/>
    <x v="0"/>
    <s v="MA La Molina"/>
    <x v="1"/>
    <x v="1"/>
    <x v="276"/>
    <x v="46"/>
    <x v="6"/>
    <x v="5"/>
  </r>
  <r>
    <n v="2185430738"/>
    <x v="2"/>
    <s v="MA La Molina"/>
    <x v="1"/>
    <x v="1"/>
    <x v="193"/>
    <x v="45"/>
    <x v="6"/>
    <x v="5"/>
  </r>
  <r>
    <n v="2185431173"/>
    <x v="4"/>
    <s v="MA La Molina"/>
    <x v="1"/>
    <x v="1"/>
    <x v="277"/>
    <x v="2"/>
    <x v="2"/>
    <x v="5"/>
  </r>
  <r>
    <n v="2185431722"/>
    <x v="0"/>
    <s v="MA La Molina"/>
    <x v="1"/>
    <x v="1"/>
    <x v="41"/>
    <x v="19"/>
    <x v="6"/>
    <x v="5"/>
  </r>
  <r>
    <n v="2185436279"/>
    <x v="4"/>
    <s v="MA La Molina"/>
    <x v="1"/>
    <x v="1"/>
    <x v="51"/>
    <x v="2"/>
    <x v="2"/>
    <x v="5"/>
  </r>
  <r>
    <n v="2185517690"/>
    <x v="4"/>
    <s v="MA La Molina"/>
    <x v="1"/>
    <x v="1"/>
    <x v="278"/>
    <x v="4"/>
    <x v="2"/>
    <x v="5"/>
  </r>
  <r>
    <n v="2185595663"/>
    <x v="0"/>
    <s v="MA La Molina"/>
    <x v="1"/>
    <x v="1"/>
    <x v="201"/>
    <x v="4"/>
    <x v="6"/>
    <x v="5"/>
  </r>
  <r>
    <n v="2185603350"/>
    <x v="0"/>
    <s v="MA La Molina"/>
    <x v="1"/>
    <x v="1"/>
    <x v="259"/>
    <x v="11"/>
    <x v="6"/>
    <x v="5"/>
  </r>
  <r>
    <n v="2185735339"/>
    <x v="4"/>
    <s v="MA La Molina"/>
    <x v="1"/>
    <x v="1"/>
    <x v="230"/>
    <x v="4"/>
    <x v="2"/>
    <x v="5"/>
  </r>
  <r>
    <n v="2185742803"/>
    <x v="2"/>
    <s v="MA La Molina"/>
    <x v="1"/>
    <x v="1"/>
    <x v="198"/>
    <x v="4"/>
    <x v="6"/>
    <x v="5"/>
  </r>
  <r>
    <n v="2185871703"/>
    <x v="0"/>
    <s v="MA La Molina"/>
    <x v="1"/>
    <x v="1"/>
    <x v="198"/>
    <x v="4"/>
    <x v="6"/>
    <x v="5"/>
  </r>
  <r>
    <n v="2185881908"/>
    <x v="0"/>
    <s v="MA La Molina"/>
    <x v="1"/>
    <x v="1"/>
    <x v="222"/>
    <x v="4"/>
    <x v="6"/>
    <x v="5"/>
  </r>
  <r>
    <n v="2185939091"/>
    <x v="0"/>
    <s v="MA La Molina"/>
    <x v="1"/>
    <x v="1"/>
    <x v="255"/>
    <x v="10"/>
    <x v="6"/>
    <x v="5"/>
  </r>
  <r>
    <n v="2185940614"/>
    <x v="4"/>
    <s v="MA La Molina"/>
    <x v="1"/>
    <x v="1"/>
    <x v="185"/>
    <x v="9"/>
    <x v="2"/>
    <x v="5"/>
  </r>
  <r>
    <n v="2186129253"/>
    <x v="0"/>
    <s v="MA La Molina"/>
    <x v="1"/>
    <x v="1"/>
    <x v="223"/>
    <x v="4"/>
    <x v="6"/>
    <x v="5"/>
  </r>
  <r>
    <n v="2186160086"/>
    <x v="1"/>
    <s v="MA La Molina"/>
    <x v="1"/>
    <x v="1"/>
    <x v="84"/>
    <x v="2"/>
    <x v="0"/>
    <x v="5"/>
  </r>
  <r>
    <n v="2186220009"/>
    <x v="4"/>
    <s v="MA La Molina"/>
    <x v="1"/>
    <x v="1"/>
    <x v="191"/>
    <x v="5"/>
    <x v="2"/>
    <x v="5"/>
  </r>
  <r>
    <n v="2186264956"/>
    <x v="4"/>
    <s v="MA La Molina"/>
    <x v="1"/>
    <x v="1"/>
    <x v="20"/>
    <x v="1"/>
    <x v="2"/>
    <x v="5"/>
  </r>
  <r>
    <n v="2186282935"/>
    <x v="4"/>
    <s v="MA La Molina"/>
    <x v="1"/>
    <x v="1"/>
    <x v="279"/>
    <x v="4"/>
    <x v="2"/>
    <x v="5"/>
  </r>
  <r>
    <n v="2184338653"/>
    <x v="0"/>
    <s v="MA San Miguel"/>
    <x v="1"/>
    <x v="1"/>
    <x v="105"/>
    <x v="28"/>
    <x v="6"/>
    <x v="5"/>
  </r>
  <r>
    <n v="2184460071"/>
    <x v="2"/>
    <s v="MA San Miguel"/>
    <x v="1"/>
    <x v="1"/>
    <x v="193"/>
    <x v="38"/>
    <x v="6"/>
    <x v="5"/>
  </r>
  <r>
    <n v="2184587793"/>
    <x v="4"/>
    <s v="MA San Miguel"/>
    <x v="1"/>
    <x v="1"/>
    <x v="23"/>
    <x v="2"/>
    <x v="2"/>
    <x v="5"/>
  </r>
  <r>
    <n v="2184703597"/>
    <x v="2"/>
    <s v="MA San Miguel"/>
    <x v="1"/>
    <x v="1"/>
    <x v="189"/>
    <x v="4"/>
    <x v="6"/>
    <x v="5"/>
  </r>
  <r>
    <n v="2184711435"/>
    <x v="0"/>
    <s v="MA San Miguel"/>
    <x v="1"/>
    <x v="1"/>
    <x v="255"/>
    <x v="10"/>
    <x v="6"/>
    <x v="5"/>
  </r>
  <r>
    <n v="2184795774"/>
    <x v="4"/>
    <s v="MA San Miguel"/>
    <x v="1"/>
    <x v="1"/>
    <x v="204"/>
    <x v="1"/>
    <x v="2"/>
    <x v="5"/>
  </r>
  <r>
    <n v="2184839758"/>
    <x v="1"/>
    <s v="MA San Miguel"/>
    <x v="1"/>
    <x v="1"/>
    <x v="204"/>
    <x v="1"/>
    <x v="7"/>
    <x v="5"/>
  </r>
  <r>
    <n v="2184883793"/>
    <x v="0"/>
    <s v="MA San Miguel"/>
    <x v="1"/>
    <x v="1"/>
    <x v="258"/>
    <x v="4"/>
    <x v="6"/>
    <x v="5"/>
  </r>
  <r>
    <n v="2184893627"/>
    <x v="4"/>
    <s v="MA San Miguel"/>
    <x v="1"/>
    <x v="1"/>
    <x v="223"/>
    <x v="4"/>
    <x v="2"/>
    <x v="5"/>
  </r>
  <r>
    <n v="2184907517"/>
    <x v="4"/>
    <s v="MA San Miguel"/>
    <x v="1"/>
    <x v="1"/>
    <x v="222"/>
    <x v="4"/>
    <x v="2"/>
    <x v="5"/>
  </r>
  <r>
    <n v="2184913654"/>
    <x v="4"/>
    <s v="MA San Miguel"/>
    <x v="1"/>
    <x v="1"/>
    <x v="215"/>
    <x v="4"/>
    <x v="2"/>
    <x v="5"/>
  </r>
  <r>
    <n v="2184962004"/>
    <x v="0"/>
    <s v="MA San Miguel"/>
    <x v="1"/>
    <x v="1"/>
    <x v="185"/>
    <x v="9"/>
    <x v="6"/>
    <x v="5"/>
  </r>
  <r>
    <n v="2185050340"/>
    <x v="0"/>
    <s v="MA San Miguel"/>
    <x v="1"/>
    <x v="1"/>
    <x v="280"/>
    <x v="28"/>
    <x v="6"/>
    <x v="5"/>
  </r>
  <r>
    <n v="2185052226"/>
    <x v="4"/>
    <s v="MA San Miguel"/>
    <x v="1"/>
    <x v="1"/>
    <x v="281"/>
    <x v="6"/>
    <x v="2"/>
    <x v="5"/>
  </r>
  <r>
    <n v="2185082072"/>
    <x v="4"/>
    <s v="MA San Miguel"/>
    <x v="1"/>
    <x v="1"/>
    <x v="233"/>
    <x v="2"/>
    <x v="2"/>
    <x v="5"/>
  </r>
  <r>
    <n v="2185119601"/>
    <x v="1"/>
    <s v="MA San Miguel"/>
    <x v="1"/>
    <x v="1"/>
    <x v="235"/>
    <x v="2"/>
    <x v="11"/>
    <x v="5"/>
  </r>
  <r>
    <n v="2185136886"/>
    <x v="4"/>
    <s v="MA San Miguel"/>
    <x v="1"/>
    <x v="1"/>
    <x v="227"/>
    <x v="6"/>
    <x v="2"/>
    <x v="5"/>
  </r>
  <r>
    <n v="2185415528"/>
    <x v="0"/>
    <s v="MA San Miguel"/>
    <x v="1"/>
    <x v="1"/>
    <x v="61"/>
    <x v="2"/>
    <x v="6"/>
    <x v="5"/>
  </r>
  <r>
    <n v="2185454628"/>
    <x v="4"/>
    <s v="MA San Miguel"/>
    <x v="1"/>
    <x v="1"/>
    <x v="255"/>
    <x v="10"/>
    <x v="2"/>
    <x v="5"/>
  </r>
  <r>
    <n v="2185460635"/>
    <x v="3"/>
    <s v="MA San Miguel"/>
    <x v="1"/>
    <x v="1"/>
    <x v="282"/>
    <x v="39"/>
    <x v="0"/>
    <x v="5"/>
  </r>
  <r>
    <n v="2185561446"/>
    <x v="2"/>
    <s v="MA San Miguel"/>
    <x v="1"/>
    <x v="1"/>
    <x v="51"/>
    <x v="2"/>
    <x v="6"/>
    <x v="5"/>
  </r>
  <r>
    <n v="2185594279"/>
    <x v="4"/>
    <s v="MA San Miguel"/>
    <x v="1"/>
    <x v="1"/>
    <x v="201"/>
    <x v="4"/>
    <x v="2"/>
    <x v="5"/>
  </r>
  <r>
    <n v="2185941299"/>
    <x v="1"/>
    <s v="MA San Miguel"/>
    <x v="1"/>
    <x v="1"/>
    <x v="49"/>
    <x v="4"/>
    <x v="6"/>
    <x v="5"/>
  </r>
  <r>
    <n v="2185962752"/>
    <x v="1"/>
    <s v="MA San Miguel"/>
    <x v="1"/>
    <x v="1"/>
    <x v="222"/>
    <x v="4"/>
    <x v="0"/>
    <x v="5"/>
  </r>
  <r>
    <n v="2185969417"/>
    <x v="4"/>
    <s v="MA San Miguel"/>
    <x v="1"/>
    <x v="1"/>
    <x v="201"/>
    <x v="4"/>
    <x v="2"/>
    <x v="5"/>
  </r>
  <r>
    <n v="2185980963"/>
    <x v="7"/>
    <s v="MA San Miguel"/>
    <x v="1"/>
    <x v="1"/>
    <x v="7"/>
    <x v="4"/>
    <x v="3"/>
    <x v="5"/>
  </r>
  <r>
    <n v="2185981022"/>
    <x v="4"/>
    <s v="MA San Miguel"/>
    <x v="1"/>
    <x v="1"/>
    <x v="218"/>
    <x v="25"/>
    <x v="2"/>
    <x v="5"/>
  </r>
  <r>
    <n v="2186178713"/>
    <x v="4"/>
    <s v="MA San Miguel"/>
    <x v="1"/>
    <x v="1"/>
    <x v="20"/>
    <x v="1"/>
    <x v="2"/>
    <x v="5"/>
  </r>
  <r>
    <n v="2186327653"/>
    <x v="0"/>
    <s v="MA San Miguel"/>
    <x v="1"/>
    <x v="1"/>
    <x v="255"/>
    <x v="10"/>
    <x v="6"/>
    <x v="5"/>
  </r>
  <r>
    <n v="2186366847"/>
    <x v="0"/>
    <s v="MA San Miguel"/>
    <x v="1"/>
    <x v="1"/>
    <x v="80"/>
    <x v="28"/>
    <x v="6"/>
    <x v="5"/>
  </r>
  <r>
    <n v="2186459816"/>
    <x v="2"/>
    <s v="MA San Miguel"/>
    <x v="1"/>
    <x v="1"/>
    <x v="83"/>
    <x v="2"/>
    <x v="6"/>
    <x v="5"/>
  </r>
  <r>
    <n v="2184229788"/>
    <x v="0"/>
    <s v="MA Camacho"/>
    <x v="1"/>
    <x v="1"/>
    <x v="211"/>
    <x v="24"/>
    <x v="6"/>
    <x v="5"/>
  </r>
  <r>
    <n v="2184488786"/>
    <x v="1"/>
    <s v="MA Camacho"/>
    <x v="1"/>
    <x v="1"/>
    <x v="272"/>
    <x v="4"/>
    <x v="0"/>
    <x v="5"/>
  </r>
  <r>
    <n v="2184616062"/>
    <x v="4"/>
    <s v="MA Camacho"/>
    <x v="1"/>
    <x v="1"/>
    <x v="24"/>
    <x v="13"/>
    <x v="2"/>
    <x v="5"/>
  </r>
  <r>
    <n v="2184617711"/>
    <x v="2"/>
    <s v="MA Camacho"/>
    <x v="1"/>
    <x v="1"/>
    <x v="55"/>
    <x v="9"/>
    <x v="6"/>
    <x v="5"/>
  </r>
  <r>
    <n v="2184623023"/>
    <x v="2"/>
    <s v="MA Camacho"/>
    <x v="1"/>
    <x v="1"/>
    <x v="20"/>
    <x v="1"/>
    <x v="6"/>
    <x v="5"/>
  </r>
  <r>
    <n v="2184967222"/>
    <x v="7"/>
    <s v="MA Camacho"/>
    <x v="1"/>
    <x v="1"/>
    <x v="19"/>
    <x v="11"/>
    <x v="3"/>
    <x v="5"/>
  </r>
  <r>
    <n v="2185005767"/>
    <x v="7"/>
    <s v="MA Camacho"/>
    <x v="1"/>
    <x v="1"/>
    <x v="224"/>
    <x v="29"/>
    <x v="3"/>
    <x v="5"/>
  </r>
  <r>
    <n v="2185157806"/>
    <x v="7"/>
    <s v="MA Camacho"/>
    <x v="1"/>
    <x v="1"/>
    <x v="215"/>
    <x v="4"/>
    <x v="3"/>
    <x v="5"/>
  </r>
  <r>
    <n v="2185436667"/>
    <x v="0"/>
    <s v="MA Camacho"/>
    <x v="1"/>
    <x v="1"/>
    <x v="33"/>
    <x v="13"/>
    <x v="6"/>
    <x v="5"/>
  </r>
  <r>
    <n v="2185459530"/>
    <x v="4"/>
    <s v="MA Camacho"/>
    <x v="1"/>
    <x v="1"/>
    <x v="34"/>
    <x v="1"/>
    <x v="2"/>
    <x v="5"/>
  </r>
  <r>
    <n v="2185493582"/>
    <x v="2"/>
    <s v="MA Camacho"/>
    <x v="1"/>
    <x v="1"/>
    <x v="191"/>
    <x v="5"/>
    <x v="6"/>
    <x v="5"/>
  </r>
  <r>
    <n v="2185498258"/>
    <x v="4"/>
    <s v="MA Camacho"/>
    <x v="1"/>
    <x v="1"/>
    <x v="197"/>
    <x v="4"/>
    <x v="2"/>
    <x v="5"/>
  </r>
  <r>
    <n v="2185786759"/>
    <x v="2"/>
    <s v="MA Camacho"/>
    <x v="1"/>
    <x v="1"/>
    <x v="195"/>
    <x v="29"/>
    <x v="6"/>
    <x v="5"/>
  </r>
  <r>
    <n v="2185787587"/>
    <x v="0"/>
    <s v="MA Camacho"/>
    <x v="1"/>
    <x v="1"/>
    <x v="255"/>
    <x v="10"/>
    <x v="6"/>
    <x v="5"/>
  </r>
  <r>
    <n v="2185868842"/>
    <x v="2"/>
    <s v="MA Camacho"/>
    <x v="1"/>
    <x v="1"/>
    <x v="7"/>
    <x v="4"/>
    <x v="6"/>
    <x v="5"/>
  </r>
  <r>
    <n v="2185906383"/>
    <x v="4"/>
    <s v="MA Camacho"/>
    <x v="1"/>
    <x v="1"/>
    <x v="16"/>
    <x v="1"/>
    <x v="2"/>
    <x v="5"/>
  </r>
  <r>
    <n v="2185968131"/>
    <x v="2"/>
    <s v="MA Camacho"/>
    <x v="1"/>
    <x v="1"/>
    <x v="198"/>
    <x v="4"/>
    <x v="6"/>
    <x v="5"/>
  </r>
  <r>
    <n v="2185995385"/>
    <x v="2"/>
    <s v="MA Camacho"/>
    <x v="1"/>
    <x v="1"/>
    <x v="17"/>
    <x v="2"/>
    <x v="6"/>
    <x v="5"/>
  </r>
  <r>
    <n v="2186080356"/>
    <x v="0"/>
    <s v="MA Camacho"/>
    <x v="1"/>
    <x v="1"/>
    <x v="267"/>
    <x v="44"/>
    <x v="6"/>
    <x v="5"/>
  </r>
  <r>
    <n v="2186470678"/>
    <x v="0"/>
    <s v="MA Camacho"/>
    <x v="1"/>
    <x v="1"/>
    <x v="105"/>
    <x v="28"/>
    <x v="4"/>
    <x v="5"/>
  </r>
  <r>
    <n v="2186480950"/>
    <x v="2"/>
    <s v="MA Camacho"/>
    <x v="1"/>
    <x v="1"/>
    <x v="272"/>
    <x v="4"/>
    <x v="6"/>
    <x v="5"/>
  </r>
  <r>
    <n v="2184260144"/>
    <x v="2"/>
    <s v="MA Precursores"/>
    <x v="1"/>
    <x v="1"/>
    <x v="24"/>
    <x v="13"/>
    <x v="6"/>
    <x v="5"/>
  </r>
  <r>
    <n v="2184293538"/>
    <x v="1"/>
    <s v="MA Precursores"/>
    <x v="1"/>
    <x v="1"/>
    <x v="190"/>
    <x v="0"/>
    <x v="11"/>
    <x v="5"/>
  </r>
  <r>
    <n v="2184303320"/>
    <x v="1"/>
    <s v="MA Precursores"/>
    <x v="1"/>
    <x v="1"/>
    <x v="195"/>
    <x v="29"/>
    <x v="10"/>
    <x v="5"/>
  </r>
  <r>
    <n v="2184566604"/>
    <x v="4"/>
    <s v="MA Precursores"/>
    <x v="1"/>
    <x v="1"/>
    <x v="198"/>
    <x v="4"/>
    <x v="2"/>
    <x v="5"/>
  </r>
  <r>
    <n v="2184602840"/>
    <x v="1"/>
    <s v="MA Precursores"/>
    <x v="1"/>
    <x v="1"/>
    <x v="20"/>
    <x v="1"/>
    <x v="2"/>
    <x v="5"/>
  </r>
  <r>
    <n v="2184624532"/>
    <x v="1"/>
    <s v="MA Precursores"/>
    <x v="1"/>
    <x v="1"/>
    <x v="201"/>
    <x v="4"/>
    <x v="0"/>
    <x v="5"/>
  </r>
  <r>
    <n v="2184709681"/>
    <x v="2"/>
    <s v="MA Precursores"/>
    <x v="1"/>
    <x v="1"/>
    <x v="193"/>
    <x v="38"/>
    <x v="6"/>
    <x v="5"/>
  </r>
  <r>
    <n v="2184806718"/>
    <x v="0"/>
    <s v="MA Precursores"/>
    <x v="1"/>
    <x v="1"/>
    <x v="255"/>
    <x v="10"/>
    <x v="2"/>
    <x v="5"/>
  </r>
  <r>
    <n v="2185111309"/>
    <x v="4"/>
    <s v="MA Precursores"/>
    <x v="1"/>
    <x v="1"/>
    <x v="84"/>
    <x v="2"/>
    <x v="2"/>
    <x v="5"/>
  </r>
  <r>
    <n v="2185158164"/>
    <x v="0"/>
    <s v="MA Precursores"/>
    <x v="1"/>
    <x v="1"/>
    <x v="105"/>
    <x v="28"/>
    <x v="4"/>
    <x v="5"/>
  </r>
  <r>
    <n v="2185454005"/>
    <x v="4"/>
    <s v="MA Precursores"/>
    <x v="1"/>
    <x v="1"/>
    <x v="225"/>
    <x v="5"/>
    <x v="2"/>
    <x v="5"/>
  </r>
  <r>
    <n v="2185484820"/>
    <x v="4"/>
    <s v="MA Precursores"/>
    <x v="1"/>
    <x v="1"/>
    <x v="61"/>
    <x v="2"/>
    <x v="2"/>
    <x v="5"/>
  </r>
  <r>
    <n v="2185502984"/>
    <x v="4"/>
    <s v="MA Precursores"/>
    <x v="1"/>
    <x v="1"/>
    <x v="24"/>
    <x v="13"/>
    <x v="2"/>
    <x v="5"/>
  </r>
  <r>
    <n v="2185667231"/>
    <x v="7"/>
    <s v="MA Precursores"/>
    <x v="1"/>
    <x v="1"/>
    <x v="84"/>
    <x v="2"/>
    <x v="3"/>
    <x v="5"/>
  </r>
  <r>
    <n v="2185751928"/>
    <x v="0"/>
    <s v="MA Precursores"/>
    <x v="1"/>
    <x v="1"/>
    <x v="185"/>
    <x v="9"/>
    <x v="6"/>
    <x v="5"/>
  </r>
  <r>
    <n v="2185854408"/>
    <x v="1"/>
    <s v="MA Precursores"/>
    <x v="1"/>
    <x v="1"/>
    <x v="23"/>
    <x v="2"/>
    <x v="7"/>
    <x v="5"/>
  </r>
  <r>
    <n v="2185933284"/>
    <x v="4"/>
    <s v="MA Precursores"/>
    <x v="1"/>
    <x v="1"/>
    <x v="283"/>
    <x v="9"/>
    <x v="2"/>
    <x v="5"/>
  </r>
  <r>
    <n v="2185978260"/>
    <x v="2"/>
    <s v="MA Precursores"/>
    <x v="1"/>
    <x v="1"/>
    <x v="187"/>
    <x v="2"/>
    <x v="6"/>
    <x v="5"/>
  </r>
  <r>
    <n v="2186288064"/>
    <x v="1"/>
    <s v="MA Precursores"/>
    <x v="1"/>
    <x v="1"/>
    <x v="53"/>
    <x v="2"/>
    <x v="0"/>
    <x v="5"/>
  </r>
  <r>
    <n v="2186328205"/>
    <x v="2"/>
    <s v="MA Precursores"/>
    <x v="1"/>
    <x v="1"/>
    <x v="36"/>
    <x v="11"/>
    <x v="6"/>
    <x v="5"/>
  </r>
  <r>
    <n v="2186336465"/>
    <x v="4"/>
    <s v="MA Precursores"/>
    <x v="1"/>
    <x v="1"/>
    <x v="196"/>
    <x v="12"/>
    <x v="2"/>
    <x v="5"/>
  </r>
  <r>
    <n v="2186467987"/>
    <x v="4"/>
    <s v="MA Precursores"/>
    <x v="1"/>
    <x v="1"/>
    <x v="222"/>
    <x v="4"/>
    <x v="2"/>
    <x v="5"/>
  </r>
  <r>
    <n v="2186483721"/>
    <x v="4"/>
    <s v="MA Precursores"/>
    <x v="1"/>
    <x v="1"/>
    <x v="194"/>
    <x v="4"/>
    <x v="2"/>
    <x v="5"/>
  </r>
  <r>
    <n v="2184280560"/>
    <x v="7"/>
    <s v="MA Megaplaza"/>
    <x v="1"/>
    <x v="1"/>
    <x v="10"/>
    <x v="4"/>
    <x v="3"/>
    <x v="5"/>
  </r>
  <r>
    <n v="2184283235"/>
    <x v="0"/>
    <s v="MA Megaplaza"/>
    <x v="1"/>
    <x v="1"/>
    <x v="228"/>
    <x v="39"/>
    <x v="6"/>
    <x v="5"/>
  </r>
  <r>
    <n v="2184370732"/>
    <x v="4"/>
    <s v="MA Megaplaza"/>
    <x v="1"/>
    <x v="1"/>
    <x v="208"/>
    <x v="13"/>
    <x v="2"/>
    <x v="5"/>
  </r>
  <r>
    <n v="2184373523"/>
    <x v="0"/>
    <s v="MA Megaplaza"/>
    <x v="1"/>
    <x v="1"/>
    <x v="222"/>
    <x v="4"/>
    <x v="2"/>
    <x v="5"/>
  </r>
  <r>
    <n v="2184628716"/>
    <x v="0"/>
    <s v="MA Megaplaza"/>
    <x v="1"/>
    <x v="1"/>
    <x v="197"/>
    <x v="4"/>
    <x v="6"/>
    <x v="5"/>
  </r>
  <r>
    <n v="2184679957"/>
    <x v="4"/>
    <s v="MA Megaplaza"/>
    <x v="1"/>
    <x v="1"/>
    <x v="17"/>
    <x v="2"/>
    <x v="2"/>
    <x v="5"/>
  </r>
  <r>
    <n v="2184688045"/>
    <x v="4"/>
    <s v="MA Megaplaza"/>
    <x v="1"/>
    <x v="1"/>
    <x v="215"/>
    <x v="4"/>
    <x v="2"/>
    <x v="5"/>
  </r>
  <r>
    <n v="2184699493"/>
    <x v="4"/>
    <s v="MA Megaplaza"/>
    <x v="1"/>
    <x v="1"/>
    <x v="94"/>
    <x v="2"/>
    <x v="2"/>
    <x v="5"/>
  </r>
  <r>
    <n v="2184710180"/>
    <x v="0"/>
    <s v="MA Megaplaza"/>
    <x v="1"/>
    <x v="1"/>
    <x v="268"/>
    <x v="24"/>
    <x v="6"/>
    <x v="5"/>
  </r>
  <r>
    <n v="2184721113"/>
    <x v="0"/>
    <s v="MA Megaplaza"/>
    <x v="1"/>
    <x v="1"/>
    <x v="105"/>
    <x v="28"/>
    <x v="4"/>
    <x v="5"/>
  </r>
  <r>
    <n v="2184908106"/>
    <x v="7"/>
    <s v="MA Megaplaza"/>
    <x v="1"/>
    <x v="1"/>
    <x v="53"/>
    <x v="2"/>
    <x v="3"/>
    <x v="5"/>
  </r>
  <r>
    <n v="2184988290"/>
    <x v="4"/>
    <s v="MA Megaplaza"/>
    <x v="1"/>
    <x v="1"/>
    <x v="201"/>
    <x v="4"/>
    <x v="2"/>
    <x v="5"/>
  </r>
  <r>
    <n v="2185094793"/>
    <x v="4"/>
    <s v="MA Megaplaza"/>
    <x v="1"/>
    <x v="1"/>
    <x v="201"/>
    <x v="4"/>
    <x v="2"/>
    <x v="5"/>
  </r>
  <r>
    <n v="2185156064"/>
    <x v="0"/>
    <s v="MA Megaplaza"/>
    <x v="1"/>
    <x v="1"/>
    <x v="222"/>
    <x v="4"/>
    <x v="6"/>
    <x v="5"/>
  </r>
  <r>
    <n v="2185391085"/>
    <x v="4"/>
    <s v="MA Megaplaza"/>
    <x v="1"/>
    <x v="1"/>
    <x v="186"/>
    <x v="15"/>
    <x v="2"/>
    <x v="5"/>
  </r>
  <r>
    <n v="2185394038"/>
    <x v="4"/>
    <s v="MA Megaplaza"/>
    <x v="1"/>
    <x v="1"/>
    <x v="186"/>
    <x v="15"/>
    <x v="2"/>
    <x v="5"/>
  </r>
  <r>
    <n v="2185402170"/>
    <x v="4"/>
    <s v="MA Megaplaza"/>
    <x v="1"/>
    <x v="1"/>
    <x v="157"/>
    <x v="9"/>
    <x v="2"/>
    <x v="5"/>
  </r>
  <r>
    <n v="2185432342"/>
    <x v="4"/>
    <s v="MA Megaplaza"/>
    <x v="1"/>
    <x v="1"/>
    <x v="197"/>
    <x v="4"/>
    <x v="2"/>
    <x v="5"/>
  </r>
  <r>
    <n v="2185438778"/>
    <x v="0"/>
    <s v="MA Megaplaza"/>
    <x v="1"/>
    <x v="1"/>
    <x v="158"/>
    <x v="47"/>
    <x v="6"/>
    <x v="5"/>
  </r>
  <r>
    <n v="2185551326"/>
    <x v="4"/>
    <s v="MA Megaplaza"/>
    <x v="1"/>
    <x v="1"/>
    <x v="215"/>
    <x v="4"/>
    <x v="2"/>
    <x v="5"/>
  </r>
  <r>
    <n v="2185609070"/>
    <x v="0"/>
    <s v="MA Megaplaza"/>
    <x v="1"/>
    <x v="1"/>
    <x v="255"/>
    <x v="10"/>
    <x v="6"/>
    <x v="5"/>
  </r>
  <r>
    <n v="2185765268"/>
    <x v="4"/>
    <s v="MA Megaplaza"/>
    <x v="1"/>
    <x v="1"/>
    <x v="197"/>
    <x v="4"/>
    <x v="2"/>
    <x v="5"/>
  </r>
  <r>
    <n v="2185872265"/>
    <x v="0"/>
    <s v="MA Megaplaza"/>
    <x v="1"/>
    <x v="1"/>
    <x v="42"/>
    <x v="4"/>
    <x v="6"/>
    <x v="5"/>
  </r>
  <r>
    <n v="2185879453"/>
    <x v="2"/>
    <s v="MA Megaplaza"/>
    <x v="1"/>
    <x v="1"/>
    <x v="193"/>
    <x v="38"/>
    <x v="6"/>
    <x v="5"/>
  </r>
  <r>
    <n v="2185975485"/>
    <x v="1"/>
    <s v="MA Megaplaza"/>
    <x v="1"/>
    <x v="1"/>
    <x v="188"/>
    <x v="4"/>
    <x v="0"/>
    <x v="5"/>
  </r>
  <r>
    <n v="2186242149"/>
    <x v="4"/>
    <s v="MA Megaplaza"/>
    <x v="1"/>
    <x v="1"/>
    <x v="16"/>
    <x v="1"/>
    <x v="2"/>
    <x v="5"/>
  </r>
  <r>
    <n v="2186266448"/>
    <x v="0"/>
    <s v="MA Megaplaza"/>
    <x v="1"/>
    <x v="1"/>
    <x v="185"/>
    <x v="9"/>
    <x v="6"/>
    <x v="5"/>
  </r>
  <r>
    <n v="2186349717"/>
    <x v="2"/>
    <s v="MA Megaplaza"/>
    <x v="1"/>
    <x v="1"/>
    <x v="187"/>
    <x v="2"/>
    <x v="6"/>
    <x v="5"/>
  </r>
  <r>
    <n v="2186354182"/>
    <x v="2"/>
    <s v="MA Megaplaza"/>
    <x v="1"/>
    <x v="1"/>
    <x v="105"/>
    <x v="28"/>
    <x v="6"/>
    <x v="5"/>
  </r>
  <r>
    <n v="2186390021"/>
    <x v="4"/>
    <s v="MA Megaplaza"/>
    <x v="1"/>
    <x v="1"/>
    <x v="223"/>
    <x v="4"/>
    <x v="2"/>
    <x v="5"/>
  </r>
  <r>
    <n v="2186454785"/>
    <x v="0"/>
    <s v="MA Megaplaza"/>
    <x v="1"/>
    <x v="1"/>
    <x v="255"/>
    <x v="10"/>
    <x v="6"/>
    <x v="5"/>
  </r>
  <r>
    <n v="2186468356"/>
    <x v="4"/>
    <s v="MA Megaplaza"/>
    <x v="1"/>
    <x v="1"/>
    <x v="255"/>
    <x v="10"/>
    <x v="2"/>
    <x v="5"/>
  </r>
  <r>
    <n v="2184351999"/>
    <x v="4"/>
    <s v="MA Chorrillos"/>
    <x v="1"/>
    <x v="1"/>
    <x v="196"/>
    <x v="12"/>
    <x v="2"/>
    <x v="5"/>
  </r>
  <r>
    <n v="2184378232"/>
    <x v="2"/>
    <s v="MA Chorrillos"/>
    <x v="1"/>
    <x v="1"/>
    <x v="211"/>
    <x v="24"/>
    <x v="6"/>
    <x v="5"/>
  </r>
  <r>
    <n v="2184395044"/>
    <x v="2"/>
    <s v="MA Chorrillos"/>
    <x v="1"/>
    <x v="1"/>
    <x v="188"/>
    <x v="4"/>
    <x v="6"/>
    <x v="5"/>
  </r>
  <r>
    <n v="2184563503"/>
    <x v="0"/>
    <s v="MA Chorrillos"/>
    <x v="1"/>
    <x v="1"/>
    <x v="219"/>
    <x v="4"/>
    <x v="6"/>
    <x v="5"/>
  </r>
  <r>
    <n v="2184570924"/>
    <x v="4"/>
    <s v="MA Chorrillos"/>
    <x v="1"/>
    <x v="1"/>
    <x v="187"/>
    <x v="2"/>
    <x v="2"/>
    <x v="5"/>
  </r>
  <r>
    <n v="2184624265"/>
    <x v="4"/>
    <s v="MA Chorrillos"/>
    <x v="1"/>
    <x v="1"/>
    <x v="196"/>
    <x v="12"/>
    <x v="2"/>
    <x v="5"/>
  </r>
  <r>
    <n v="2184799039"/>
    <x v="0"/>
    <s v="MA Chorrillos"/>
    <x v="1"/>
    <x v="1"/>
    <x v="7"/>
    <x v="4"/>
    <x v="6"/>
    <x v="5"/>
  </r>
  <r>
    <n v="2185387563"/>
    <x v="2"/>
    <s v="MA Chorrillos"/>
    <x v="1"/>
    <x v="1"/>
    <x v="80"/>
    <x v="28"/>
    <x v="6"/>
    <x v="5"/>
  </r>
  <r>
    <n v="2185409300"/>
    <x v="0"/>
    <s v="MA Chorrillos"/>
    <x v="1"/>
    <x v="1"/>
    <x v="7"/>
    <x v="4"/>
    <x v="6"/>
    <x v="5"/>
  </r>
  <r>
    <n v="2185458260"/>
    <x v="2"/>
    <s v="MA Chorrillos"/>
    <x v="1"/>
    <x v="1"/>
    <x v="57"/>
    <x v="17"/>
    <x v="6"/>
    <x v="5"/>
  </r>
  <r>
    <n v="2185533546"/>
    <x v="0"/>
    <s v="MA Chorrillos"/>
    <x v="1"/>
    <x v="1"/>
    <x v="224"/>
    <x v="29"/>
    <x v="6"/>
    <x v="5"/>
  </r>
  <r>
    <n v="2185837025"/>
    <x v="0"/>
    <s v="MA Chorrillos"/>
    <x v="1"/>
    <x v="1"/>
    <x v="255"/>
    <x v="10"/>
    <x v="6"/>
    <x v="5"/>
  </r>
  <r>
    <n v="2186051395"/>
    <x v="0"/>
    <s v="MA Chorrillos"/>
    <x v="1"/>
    <x v="1"/>
    <x v="255"/>
    <x v="10"/>
    <x v="2"/>
    <x v="5"/>
  </r>
  <r>
    <n v="2186081710"/>
    <x v="4"/>
    <s v="MA Chorrillos"/>
    <x v="1"/>
    <x v="1"/>
    <x v="17"/>
    <x v="2"/>
    <x v="2"/>
    <x v="5"/>
  </r>
  <r>
    <n v="2186290966"/>
    <x v="2"/>
    <s v="MA Chorrillos"/>
    <x v="1"/>
    <x v="1"/>
    <x v="55"/>
    <x v="9"/>
    <x v="6"/>
    <x v="5"/>
  </r>
  <r>
    <n v="2186374475"/>
    <x v="0"/>
    <s v="MA Chorrillos"/>
    <x v="1"/>
    <x v="1"/>
    <x v="7"/>
    <x v="4"/>
    <x v="6"/>
    <x v="5"/>
  </r>
  <r>
    <n v="2186397623"/>
    <x v="4"/>
    <s v="MA Chorrillos"/>
    <x v="1"/>
    <x v="1"/>
    <x v="255"/>
    <x v="10"/>
    <x v="2"/>
    <x v="5"/>
  </r>
  <r>
    <n v="2184561971"/>
    <x v="0"/>
    <s v="MA La Marina"/>
    <x v="1"/>
    <x v="1"/>
    <x v="49"/>
    <x v="4"/>
    <x v="6"/>
    <x v="5"/>
  </r>
  <r>
    <n v="2184882987"/>
    <x v="0"/>
    <s v="MA La Marina"/>
    <x v="1"/>
    <x v="1"/>
    <x v="105"/>
    <x v="28"/>
    <x v="6"/>
    <x v="5"/>
  </r>
  <r>
    <n v="2184890349"/>
    <x v="2"/>
    <s v="MA La Marina"/>
    <x v="1"/>
    <x v="1"/>
    <x v="34"/>
    <x v="1"/>
    <x v="12"/>
    <x v="5"/>
  </r>
  <r>
    <n v="2185091050"/>
    <x v="4"/>
    <s v="MA La Marina"/>
    <x v="1"/>
    <x v="1"/>
    <x v="222"/>
    <x v="4"/>
    <x v="2"/>
    <x v="5"/>
  </r>
  <r>
    <n v="2185177620"/>
    <x v="4"/>
    <s v="MA La Marina"/>
    <x v="1"/>
    <x v="1"/>
    <x v="267"/>
    <x v="44"/>
    <x v="2"/>
    <x v="5"/>
  </r>
  <r>
    <n v="2185406494"/>
    <x v="0"/>
    <s v="MA La Marina"/>
    <x v="1"/>
    <x v="1"/>
    <x v="284"/>
    <x v="0"/>
    <x v="6"/>
    <x v="5"/>
  </r>
  <r>
    <n v="2185935767"/>
    <x v="1"/>
    <s v="MA La Marina"/>
    <x v="1"/>
    <x v="1"/>
    <x v="185"/>
    <x v="9"/>
    <x v="0"/>
    <x v="5"/>
  </r>
  <r>
    <n v="2185949712"/>
    <x v="0"/>
    <s v="MA La Marina"/>
    <x v="1"/>
    <x v="1"/>
    <x v="198"/>
    <x v="4"/>
    <x v="6"/>
    <x v="5"/>
  </r>
  <r>
    <n v="2186077397"/>
    <x v="1"/>
    <s v="MA La Marina"/>
    <x v="1"/>
    <x v="1"/>
    <x v="215"/>
    <x v="4"/>
    <x v="11"/>
    <x v="5"/>
  </r>
  <r>
    <n v="2186146688"/>
    <x v="4"/>
    <s v="MA La Marina"/>
    <x v="1"/>
    <x v="1"/>
    <x v="185"/>
    <x v="9"/>
    <x v="2"/>
    <x v="5"/>
  </r>
  <r>
    <n v="2186339840"/>
    <x v="0"/>
    <s v="MA La Marina"/>
    <x v="1"/>
    <x v="1"/>
    <x v="255"/>
    <x v="10"/>
    <x v="4"/>
    <x v="5"/>
  </r>
  <r>
    <n v="2186365250"/>
    <x v="7"/>
    <s v="MA La Marina"/>
    <x v="1"/>
    <x v="1"/>
    <x v="191"/>
    <x v="5"/>
    <x v="3"/>
    <x v="5"/>
  </r>
  <r>
    <n v="2186394687"/>
    <x v="4"/>
    <s v="MA La Marina"/>
    <x v="1"/>
    <x v="1"/>
    <x v="53"/>
    <x v="2"/>
    <x v="2"/>
    <x v="5"/>
  </r>
  <r>
    <n v="2184576791"/>
    <x v="4"/>
    <s v="MA Bolivar"/>
    <x v="1"/>
    <x v="1"/>
    <x v="34"/>
    <x v="1"/>
    <x v="2"/>
    <x v="5"/>
  </r>
  <r>
    <n v="2184623246"/>
    <x v="0"/>
    <s v="MA Bolivar"/>
    <x v="1"/>
    <x v="1"/>
    <x v="105"/>
    <x v="28"/>
    <x v="6"/>
    <x v="5"/>
  </r>
  <r>
    <n v="2184702607"/>
    <x v="0"/>
    <s v="MA Bolivar"/>
    <x v="1"/>
    <x v="1"/>
    <x v="194"/>
    <x v="4"/>
    <x v="6"/>
    <x v="5"/>
  </r>
  <r>
    <n v="2184705325"/>
    <x v="0"/>
    <s v="MA Bolivar"/>
    <x v="1"/>
    <x v="1"/>
    <x v="49"/>
    <x v="4"/>
    <x v="6"/>
    <x v="5"/>
  </r>
  <r>
    <n v="2184901012"/>
    <x v="0"/>
    <s v="MA Bolivar"/>
    <x v="1"/>
    <x v="1"/>
    <x v="190"/>
    <x v="0"/>
    <x v="6"/>
    <x v="5"/>
  </r>
  <r>
    <n v="2184931118"/>
    <x v="0"/>
    <s v="MA Bolivar"/>
    <x v="1"/>
    <x v="1"/>
    <x v="208"/>
    <x v="13"/>
    <x v="6"/>
    <x v="5"/>
  </r>
  <r>
    <n v="2185038795"/>
    <x v="4"/>
    <s v="MA Bolivar"/>
    <x v="1"/>
    <x v="1"/>
    <x v="204"/>
    <x v="1"/>
    <x v="2"/>
    <x v="5"/>
  </r>
  <r>
    <n v="2185041093"/>
    <x v="4"/>
    <s v="MA Bolivar"/>
    <x v="1"/>
    <x v="1"/>
    <x v="187"/>
    <x v="2"/>
    <x v="2"/>
    <x v="5"/>
  </r>
  <r>
    <n v="2185090370"/>
    <x v="1"/>
    <s v="MA Bolivar"/>
    <x v="1"/>
    <x v="1"/>
    <x v="42"/>
    <x v="4"/>
    <x v="0"/>
    <x v="5"/>
  </r>
  <r>
    <n v="2185091692"/>
    <x v="4"/>
    <s v="MA Bolivar"/>
    <x v="1"/>
    <x v="1"/>
    <x v="225"/>
    <x v="5"/>
    <x v="2"/>
    <x v="5"/>
  </r>
  <r>
    <n v="2185099873"/>
    <x v="2"/>
    <s v="MA Bolivar"/>
    <x v="1"/>
    <x v="1"/>
    <x v="193"/>
    <x v="38"/>
    <x v="6"/>
    <x v="5"/>
  </r>
  <r>
    <n v="2185149234"/>
    <x v="4"/>
    <s v="MA Bolivar"/>
    <x v="1"/>
    <x v="1"/>
    <x v="53"/>
    <x v="2"/>
    <x v="2"/>
    <x v="5"/>
  </r>
  <r>
    <n v="2185150264"/>
    <x v="1"/>
    <s v="MA Bolivar"/>
    <x v="1"/>
    <x v="1"/>
    <x v="191"/>
    <x v="5"/>
    <x v="11"/>
    <x v="5"/>
  </r>
  <r>
    <n v="2185159480"/>
    <x v="2"/>
    <s v="MA Bolivar"/>
    <x v="1"/>
    <x v="1"/>
    <x v="193"/>
    <x v="38"/>
    <x v="6"/>
    <x v="5"/>
  </r>
  <r>
    <n v="2185166473"/>
    <x v="2"/>
    <s v="MA Bolivar"/>
    <x v="1"/>
    <x v="1"/>
    <x v="268"/>
    <x v="24"/>
    <x v="6"/>
    <x v="5"/>
  </r>
  <r>
    <n v="2185408982"/>
    <x v="4"/>
    <s v="MA Bolivar"/>
    <x v="1"/>
    <x v="1"/>
    <x v="7"/>
    <x v="4"/>
    <x v="2"/>
    <x v="5"/>
  </r>
  <r>
    <n v="2185431375"/>
    <x v="4"/>
    <s v="MA Bolivar"/>
    <x v="1"/>
    <x v="1"/>
    <x v="157"/>
    <x v="9"/>
    <x v="2"/>
    <x v="5"/>
  </r>
  <r>
    <n v="2185548457"/>
    <x v="0"/>
    <s v="MA Bolivar"/>
    <x v="1"/>
    <x v="1"/>
    <x v="105"/>
    <x v="28"/>
    <x v="4"/>
    <x v="5"/>
  </r>
  <r>
    <n v="2185979064"/>
    <x v="4"/>
    <s v="MA Bolivar"/>
    <x v="1"/>
    <x v="1"/>
    <x v="185"/>
    <x v="9"/>
    <x v="2"/>
    <x v="5"/>
  </r>
  <r>
    <n v="2186024319"/>
    <x v="4"/>
    <s v="MA Bolivar"/>
    <x v="1"/>
    <x v="1"/>
    <x v="208"/>
    <x v="13"/>
    <x v="2"/>
    <x v="5"/>
  </r>
  <r>
    <n v="2186026533"/>
    <x v="4"/>
    <s v="MA Bolivar"/>
    <x v="1"/>
    <x v="1"/>
    <x v="23"/>
    <x v="2"/>
    <x v="2"/>
    <x v="5"/>
  </r>
  <r>
    <n v="2186072557"/>
    <x v="4"/>
    <s v="MA Bolivar"/>
    <x v="1"/>
    <x v="1"/>
    <x v="188"/>
    <x v="4"/>
    <x v="2"/>
    <x v="5"/>
  </r>
  <r>
    <n v="2186378380"/>
    <x v="4"/>
    <s v="MA Bolivar"/>
    <x v="1"/>
    <x v="1"/>
    <x v="186"/>
    <x v="15"/>
    <x v="2"/>
    <x v="5"/>
  </r>
  <r>
    <n v="2186457742"/>
    <x v="2"/>
    <s v="MA Bolivar"/>
    <x v="1"/>
    <x v="1"/>
    <x v="204"/>
    <x v="1"/>
    <x v="6"/>
    <x v="5"/>
  </r>
  <r>
    <n v="1189908243"/>
    <x v="2"/>
    <s v="SantaCata"/>
    <x v="1"/>
    <x v="3"/>
    <x v="193"/>
    <x v="38"/>
    <x v="6"/>
    <x v="5"/>
  </r>
  <r>
    <n v="1190125465"/>
    <x v="0"/>
    <s v="SantaCata"/>
    <x v="1"/>
    <x v="3"/>
    <x v="193"/>
    <x v="38"/>
    <x v="6"/>
    <x v="5"/>
  </r>
  <r>
    <n v="1190280566"/>
    <x v="1"/>
    <s v="San Miguel"/>
    <x v="1"/>
    <x v="3"/>
    <x v="193"/>
    <x v="38"/>
    <x v="0"/>
    <x v="5"/>
  </r>
  <r>
    <n v="1190067640"/>
    <x v="2"/>
    <s v="Paso28"/>
    <x v="1"/>
    <x v="3"/>
    <x v="193"/>
    <x v="38"/>
    <x v="6"/>
    <x v="5"/>
  </r>
  <r>
    <n v="1190600770"/>
    <x v="2"/>
    <s v="SantaCata"/>
    <x v="1"/>
    <x v="3"/>
    <x v="193"/>
    <x v="38"/>
    <x v="6"/>
    <x v="5"/>
  </r>
  <r>
    <n v="1191025073"/>
    <x v="0"/>
    <s v="San Miguel"/>
    <x v="1"/>
    <x v="3"/>
    <x v="193"/>
    <x v="38"/>
    <x v="6"/>
    <x v="5"/>
  </r>
  <r>
    <n v="1191152644"/>
    <x v="1"/>
    <s v="Camacho"/>
    <x v="1"/>
    <x v="3"/>
    <x v="186"/>
    <x v="15"/>
    <x v="0"/>
    <x v="5"/>
  </r>
  <r>
    <n v="1191340891"/>
    <x v="1"/>
    <s v="Dos de mayo"/>
    <x v="1"/>
    <x v="3"/>
    <x v="218"/>
    <x v="25"/>
    <x v="0"/>
    <x v="5"/>
  </r>
  <r>
    <n v="1191381639"/>
    <x v="2"/>
    <s v="San Miguel"/>
    <x v="1"/>
    <x v="3"/>
    <x v="193"/>
    <x v="38"/>
    <x v="6"/>
    <x v="5"/>
  </r>
  <r>
    <n v="1191866956"/>
    <x v="1"/>
    <s v="Chorrillos"/>
    <x v="1"/>
    <x v="3"/>
    <x v="193"/>
    <x v="4"/>
    <x v="0"/>
    <x v="5"/>
  </r>
  <r>
    <n v="1190006363"/>
    <x v="1"/>
    <s v="SantaCata"/>
    <x v="1"/>
    <x v="3"/>
    <x v="17"/>
    <x v="2"/>
    <x v="0"/>
    <x v="5"/>
  </r>
  <r>
    <n v="1192122940"/>
    <x v="0"/>
    <s v="Megaplaza"/>
    <x v="1"/>
    <x v="3"/>
    <x v="193"/>
    <x v="38"/>
    <x v="6"/>
    <x v="5"/>
  </r>
  <r>
    <n v="1192189179"/>
    <x v="0"/>
    <s v="Aramburu"/>
    <x v="1"/>
    <x v="3"/>
    <x v="193"/>
    <x v="38"/>
    <x v="6"/>
    <x v="5"/>
  </r>
  <r>
    <n v="1192353098"/>
    <x v="2"/>
    <s v="Camacho"/>
    <x v="1"/>
    <x v="3"/>
    <x v="193"/>
    <x v="38"/>
    <x v="6"/>
    <x v="5"/>
  </r>
  <r>
    <n v="1192644832"/>
    <x v="2"/>
    <s v="Paso28"/>
    <x v="1"/>
    <x v="3"/>
    <x v="193"/>
    <x v="38"/>
    <x v="6"/>
    <x v="5"/>
  </r>
  <r>
    <n v="1193006907"/>
    <x v="0"/>
    <s v="La Mar"/>
    <x v="1"/>
    <x v="3"/>
    <x v="193"/>
    <x v="38"/>
    <x v="6"/>
    <x v="5"/>
  </r>
  <r>
    <n v="1193009897"/>
    <x v="2"/>
    <s v="La Encalada"/>
    <x v="1"/>
    <x v="3"/>
    <x v="193"/>
    <x v="38"/>
    <x v="6"/>
    <x v="5"/>
  </r>
  <r>
    <n v="1193019426"/>
    <x v="2"/>
    <s v="Paso28"/>
    <x v="1"/>
    <x v="3"/>
    <x v="193"/>
    <x v="38"/>
    <x v="6"/>
    <x v="5"/>
  </r>
  <r>
    <n v="1193963418"/>
    <x v="0"/>
    <s v="Dos de mayo"/>
    <x v="1"/>
    <x v="3"/>
    <x v="193"/>
    <x v="38"/>
    <x v="6"/>
    <x v="5"/>
  </r>
  <r>
    <n v="1193955156"/>
    <x v="0"/>
    <s v="La Mar"/>
    <x v="1"/>
    <x v="3"/>
    <x v="193"/>
    <x v="38"/>
    <x v="6"/>
    <x v="5"/>
  </r>
  <r>
    <n v="1194007711"/>
    <x v="2"/>
    <s v="Aramburu"/>
    <x v="1"/>
    <x v="3"/>
    <x v="193"/>
    <x v="38"/>
    <x v="6"/>
    <x v="5"/>
  </r>
  <r>
    <n v="1194666733"/>
    <x v="0"/>
    <s v="San Miguel"/>
    <x v="1"/>
    <x v="3"/>
    <x v="193"/>
    <x v="38"/>
    <x v="6"/>
    <x v="5"/>
  </r>
  <r>
    <n v="1196152064"/>
    <x v="2"/>
    <s v="Dos de mayo"/>
    <x v="1"/>
    <x v="3"/>
    <x v="193"/>
    <x v="38"/>
    <x v="6"/>
    <x v="5"/>
  </r>
  <r>
    <n v="1196796326"/>
    <x v="0"/>
    <s v="Aramburu"/>
    <x v="1"/>
    <x v="3"/>
    <x v="193"/>
    <x v="38"/>
    <x v="6"/>
    <x v="5"/>
  </r>
  <r>
    <n v="1197249462"/>
    <x v="2"/>
    <s v="Paso28"/>
    <x v="1"/>
    <x v="3"/>
    <x v="193"/>
    <x v="38"/>
    <x v="6"/>
    <x v="5"/>
  </r>
  <r>
    <n v="1197310887"/>
    <x v="2"/>
    <s v="San Miguel"/>
    <x v="1"/>
    <x v="3"/>
    <x v="193"/>
    <x v="38"/>
    <x v="6"/>
    <x v="5"/>
  </r>
  <r>
    <n v="1197587327"/>
    <x v="2"/>
    <s v="La Encalada"/>
    <x v="1"/>
    <x v="3"/>
    <x v="193"/>
    <x v="38"/>
    <x v="6"/>
    <x v="5"/>
  </r>
  <r>
    <n v="1197495670"/>
    <x v="1"/>
    <s v="San Miguel"/>
    <x v="1"/>
    <x v="3"/>
    <x v="193"/>
    <x v="38"/>
    <x v="0"/>
    <x v="5"/>
  </r>
  <r>
    <n v="1197557616"/>
    <x v="1"/>
    <s v="Megaplaza"/>
    <x v="1"/>
    <x v="3"/>
    <x v="193"/>
    <x v="4"/>
    <x v="0"/>
    <x v="5"/>
  </r>
  <r>
    <n v="1197243294"/>
    <x v="1"/>
    <s v="La Marina"/>
    <x v="1"/>
    <x v="3"/>
    <x v="204"/>
    <x v="1"/>
    <x v="0"/>
    <x v="5"/>
  </r>
  <r>
    <n v="1198271044"/>
    <x v="2"/>
    <s v="San Miguel"/>
    <x v="1"/>
    <x v="3"/>
    <x v="193"/>
    <x v="38"/>
    <x v="6"/>
    <x v="5"/>
  </r>
  <r>
    <n v="1198283854"/>
    <x v="0"/>
    <s v="San Miguel"/>
    <x v="1"/>
    <x v="3"/>
    <x v="193"/>
    <x v="38"/>
    <x v="6"/>
    <x v="5"/>
  </r>
  <r>
    <n v="1198363057"/>
    <x v="2"/>
    <s v="San Miguel"/>
    <x v="1"/>
    <x v="3"/>
    <x v="193"/>
    <x v="38"/>
    <x v="6"/>
    <x v="5"/>
  </r>
  <r>
    <n v="1198402015"/>
    <x v="0"/>
    <s v="SantaCata"/>
    <x v="1"/>
    <x v="3"/>
    <x v="193"/>
    <x v="38"/>
    <x v="6"/>
    <x v="5"/>
  </r>
  <r>
    <n v="1197937689"/>
    <x v="2"/>
    <s v="La Mar"/>
    <x v="1"/>
    <x v="3"/>
    <x v="193"/>
    <x v="38"/>
    <x v="6"/>
    <x v="5"/>
  </r>
  <r>
    <n v="1198522654"/>
    <x v="2"/>
    <s v="Precursores"/>
    <x v="1"/>
    <x v="3"/>
    <x v="193"/>
    <x v="38"/>
    <x v="6"/>
    <x v="5"/>
  </r>
  <r>
    <n v="1198555673"/>
    <x v="2"/>
    <s v="La molina"/>
    <x v="1"/>
    <x v="3"/>
    <x v="193"/>
    <x v="38"/>
    <x v="6"/>
    <x v="5"/>
  </r>
  <r>
    <n v="1198619085"/>
    <x v="2"/>
    <s v="Paso28"/>
    <x v="1"/>
    <x v="3"/>
    <x v="193"/>
    <x v="38"/>
    <x v="6"/>
    <x v="5"/>
  </r>
  <r>
    <n v="1198623989"/>
    <x v="0"/>
    <s v="Camacho"/>
    <x v="1"/>
    <x v="3"/>
    <x v="193"/>
    <x v="38"/>
    <x v="6"/>
    <x v="5"/>
  </r>
  <r>
    <n v="1198619883"/>
    <x v="0"/>
    <s v="SantaCata"/>
    <x v="1"/>
    <x v="3"/>
    <x v="193"/>
    <x v="38"/>
    <x v="6"/>
    <x v="5"/>
  </r>
  <r>
    <n v="1198499765"/>
    <x v="1"/>
    <s v="La molina"/>
    <x v="1"/>
    <x v="3"/>
    <x v="193"/>
    <x v="38"/>
    <x v="0"/>
    <x v="5"/>
  </r>
  <r>
    <n v="1198989275"/>
    <x v="0"/>
    <s v="Camacho"/>
    <x v="1"/>
    <x v="3"/>
    <x v="193"/>
    <x v="38"/>
    <x v="6"/>
    <x v="5"/>
  </r>
  <r>
    <n v="1199368025"/>
    <x v="1"/>
    <s v="Chorrillos"/>
    <x v="1"/>
    <x v="3"/>
    <x v="191"/>
    <x v="5"/>
    <x v="0"/>
    <x v="5"/>
  </r>
  <r>
    <n v="1199474380"/>
    <x v="2"/>
    <s v="Bolivar"/>
    <x v="1"/>
    <x v="3"/>
    <x v="193"/>
    <x v="38"/>
    <x v="6"/>
    <x v="5"/>
  </r>
  <r>
    <n v="1199145287"/>
    <x v="0"/>
    <s v="SantaCata"/>
    <x v="1"/>
    <x v="3"/>
    <x v="193"/>
    <x v="38"/>
    <x v="6"/>
    <x v="5"/>
  </r>
  <r>
    <n v="1199607989"/>
    <x v="2"/>
    <s v="Bolivar"/>
    <x v="1"/>
    <x v="3"/>
    <x v="193"/>
    <x v="38"/>
    <x v="6"/>
    <x v="5"/>
  </r>
  <r>
    <n v="1199606146"/>
    <x v="1"/>
    <s v="Camacho"/>
    <x v="1"/>
    <x v="3"/>
    <x v="193"/>
    <x v="15"/>
    <x v="0"/>
    <x v="5"/>
  </r>
  <r>
    <n v="1200181429"/>
    <x v="0"/>
    <s v="San Miguel"/>
    <x v="1"/>
    <x v="3"/>
    <x v="193"/>
    <x v="38"/>
    <x v="6"/>
    <x v="5"/>
  </r>
  <r>
    <n v="1200399081"/>
    <x v="1"/>
    <s v="Chorrillos"/>
    <x v="1"/>
    <x v="3"/>
    <x v="193"/>
    <x v="38"/>
    <x v="0"/>
    <x v="5"/>
  </r>
  <r>
    <n v="1200401149"/>
    <x v="1"/>
    <s v="Megaplaza"/>
    <x v="1"/>
    <x v="3"/>
    <x v="201"/>
    <x v="4"/>
    <x v="0"/>
    <x v="5"/>
  </r>
  <r>
    <n v="1200576005"/>
    <x v="0"/>
    <s v="Paso28"/>
    <x v="1"/>
    <x v="3"/>
    <x v="193"/>
    <x v="38"/>
    <x v="6"/>
    <x v="5"/>
  </r>
  <r>
    <n v="1201049915"/>
    <x v="2"/>
    <s v="Chorrillos"/>
    <x v="1"/>
    <x v="3"/>
    <x v="193"/>
    <x v="38"/>
    <x v="6"/>
    <x v="5"/>
  </r>
  <r>
    <n v="1202349180"/>
    <x v="2"/>
    <s v="La Encalada"/>
    <x v="1"/>
    <x v="3"/>
    <x v="193"/>
    <x v="38"/>
    <x v="6"/>
    <x v="5"/>
  </r>
  <r>
    <n v="1203026977"/>
    <x v="2"/>
    <s v="San Miguel"/>
    <x v="1"/>
    <x v="3"/>
    <x v="193"/>
    <x v="38"/>
    <x v="6"/>
    <x v="5"/>
  </r>
  <r>
    <n v="1203407325"/>
    <x v="2"/>
    <s v="San Miguel"/>
    <x v="1"/>
    <x v="3"/>
    <x v="193"/>
    <x v="38"/>
    <x v="6"/>
    <x v="5"/>
  </r>
  <r>
    <n v="1203490053"/>
    <x v="1"/>
    <s v="Bolivar"/>
    <x v="1"/>
    <x v="3"/>
    <x v="193"/>
    <x v="4"/>
    <x v="0"/>
    <x v="5"/>
  </r>
  <r>
    <n v="1204009003"/>
    <x v="1"/>
    <s v="Camacho"/>
    <x v="1"/>
    <x v="3"/>
    <x v="157"/>
    <x v="9"/>
    <x v="0"/>
    <x v="5"/>
  </r>
  <r>
    <n v="1204305489"/>
    <x v="2"/>
    <s v="La molina"/>
    <x v="1"/>
    <x v="3"/>
    <x v="193"/>
    <x v="38"/>
    <x v="6"/>
    <x v="5"/>
  </r>
  <r>
    <n v="1204386477"/>
    <x v="1"/>
    <s v="Paso28"/>
    <x v="1"/>
    <x v="3"/>
    <x v="193"/>
    <x v="38"/>
    <x v="0"/>
    <x v="5"/>
  </r>
  <r>
    <n v="1204437796"/>
    <x v="2"/>
    <s v="Megaplaza"/>
    <x v="1"/>
    <x v="3"/>
    <x v="193"/>
    <x v="38"/>
    <x v="6"/>
    <x v="5"/>
  </r>
  <r>
    <n v="1204510403"/>
    <x v="2"/>
    <s v="Chorrillos"/>
    <x v="1"/>
    <x v="3"/>
    <x v="193"/>
    <x v="38"/>
    <x v="6"/>
    <x v="5"/>
  </r>
  <r>
    <n v="1204564646"/>
    <x v="1"/>
    <s v="Camacho"/>
    <x v="1"/>
    <x v="3"/>
    <x v="193"/>
    <x v="38"/>
    <x v="0"/>
    <x v="5"/>
  </r>
  <r>
    <n v="1204713854"/>
    <x v="0"/>
    <s v="San Miguel"/>
    <x v="1"/>
    <x v="3"/>
    <x v="193"/>
    <x v="38"/>
    <x v="6"/>
    <x v="5"/>
  </r>
  <r>
    <n v="1204427688"/>
    <x v="0"/>
    <s v="Precursores"/>
    <x v="1"/>
    <x v="3"/>
    <x v="193"/>
    <x v="38"/>
    <x v="6"/>
    <x v="5"/>
  </r>
  <r>
    <n v="1205144480"/>
    <x v="2"/>
    <s v="La Encalada"/>
    <x v="1"/>
    <x v="3"/>
    <x v="193"/>
    <x v="38"/>
    <x v="6"/>
    <x v="5"/>
  </r>
  <r>
    <n v="1205233651"/>
    <x v="0"/>
    <s v="Paso28"/>
    <x v="1"/>
    <x v="3"/>
    <x v="193"/>
    <x v="38"/>
    <x v="6"/>
    <x v="5"/>
  </r>
  <r>
    <n v="1205373858"/>
    <x v="1"/>
    <s v="Chorrillos"/>
    <x v="1"/>
    <x v="3"/>
    <x v="193"/>
    <x v="1"/>
    <x v="0"/>
    <x v="5"/>
  </r>
  <r>
    <n v="1205431382"/>
    <x v="0"/>
    <s v="Megaplaza"/>
    <x v="1"/>
    <x v="3"/>
    <x v="193"/>
    <x v="38"/>
    <x v="6"/>
    <x v="5"/>
  </r>
  <r>
    <n v="1205470128"/>
    <x v="2"/>
    <s v="Paso28"/>
    <x v="1"/>
    <x v="3"/>
    <x v="193"/>
    <x v="38"/>
    <x v="6"/>
    <x v="5"/>
  </r>
  <r>
    <n v="1205579787"/>
    <x v="2"/>
    <s v="Paso28"/>
    <x v="1"/>
    <x v="3"/>
    <x v="193"/>
    <x v="38"/>
    <x v="6"/>
    <x v="5"/>
  </r>
  <r>
    <n v="1205560891"/>
    <x v="0"/>
    <s v="Paso28"/>
    <x v="1"/>
    <x v="3"/>
    <x v="193"/>
    <x v="38"/>
    <x v="6"/>
    <x v="5"/>
  </r>
  <r>
    <n v="1205581878"/>
    <x v="0"/>
    <s v="La molina"/>
    <x v="1"/>
    <x v="3"/>
    <x v="193"/>
    <x v="38"/>
    <x v="6"/>
    <x v="5"/>
  </r>
  <r>
    <n v="1205238185"/>
    <x v="0"/>
    <s v="La Mar"/>
    <x v="1"/>
    <x v="3"/>
    <x v="193"/>
    <x v="38"/>
    <x v="6"/>
    <x v="5"/>
  </r>
  <r>
    <n v="1205508888"/>
    <x v="2"/>
    <s v="SantaCata"/>
    <x v="1"/>
    <x v="3"/>
    <x v="193"/>
    <x v="38"/>
    <x v="6"/>
    <x v="5"/>
  </r>
  <r>
    <n v="1205650164"/>
    <x v="1"/>
    <s v="San Miguel"/>
    <x v="1"/>
    <x v="3"/>
    <x v="193"/>
    <x v="38"/>
    <x v="0"/>
    <x v="5"/>
  </r>
  <r>
    <n v="1205799926"/>
    <x v="2"/>
    <s v="Precursores"/>
    <x v="1"/>
    <x v="3"/>
    <x v="193"/>
    <x v="38"/>
    <x v="6"/>
    <x v="5"/>
  </r>
  <r>
    <n v="1205720604"/>
    <x v="1"/>
    <s v="Chorrillos"/>
    <x v="1"/>
    <x v="3"/>
    <x v="51"/>
    <x v="2"/>
    <x v="0"/>
    <x v="5"/>
  </r>
  <r>
    <n v="1205812533"/>
    <x v="2"/>
    <s v="Megaplaza"/>
    <x v="1"/>
    <x v="3"/>
    <x v="193"/>
    <x v="38"/>
    <x v="6"/>
    <x v="5"/>
  </r>
  <r>
    <n v="1205796698"/>
    <x v="2"/>
    <s v="Megaplaza"/>
    <x v="1"/>
    <x v="3"/>
    <x v="193"/>
    <x v="38"/>
    <x v="6"/>
    <x v="5"/>
  </r>
  <r>
    <n v="1205984724"/>
    <x v="2"/>
    <s v="Chorrillos"/>
    <x v="1"/>
    <x v="3"/>
    <x v="193"/>
    <x v="38"/>
    <x v="6"/>
    <x v="5"/>
  </r>
  <r>
    <n v="1205887518"/>
    <x v="0"/>
    <s v="La Marina"/>
    <x v="1"/>
    <x v="3"/>
    <x v="193"/>
    <x v="38"/>
    <x v="6"/>
    <x v="5"/>
  </r>
  <r>
    <n v="1206189671"/>
    <x v="1"/>
    <s v="Camacho"/>
    <x v="1"/>
    <x v="3"/>
    <x v="193"/>
    <x v="4"/>
    <x v="0"/>
    <x v="5"/>
  </r>
  <r>
    <n v="1206182187"/>
    <x v="0"/>
    <s v="La Marina"/>
    <x v="1"/>
    <x v="3"/>
    <x v="193"/>
    <x v="38"/>
    <x v="6"/>
    <x v="5"/>
  </r>
  <r>
    <n v="1205816983"/>
    <x v="2"/>
    <s v="Bolivar"/>
    <x v="1"/>
    <x v="3"/>
    <x v="193"/>
    <x v="38"/>
    <x v="6"/>
    <x v="5"/>
  </r>
  <r>
    <n v="1205986153"/>
    <x v="0"/>
    <s v="San Miguel"/>
    <x v="1"/>
    <x v="3"/>
    <x v="193"/>
    <x v="38"/>
    <x v="6"/>
    <x v="5"/>
  </r>
  <r>
    <n v="1206623743"/>
    <x v="0"/>
    <s v="Precursores"/>
    <x v="1"/>
    <x v="3"/>
    <x v="193"/>
    <x v="38"/>
    <x v="6"/>
    <x v="5"/>
  </r>
  <r>
    <n v="1206722799"/>
    <x v="2"/>
    <s v="Megaplaza"/>
    <x v="1"/>
    <x v="3"/>
    <x v="193"/>
    <x v="38"/>
    <x v="6"/>
    <x v="5"/>
  </r>
  <r>
    <n v="1206881840"/>
    <x v="1"/>
    <s v="Dos de mayo"/>
    <x v="1"/>
    <x v="3"/>
    <x v="193"/>
    <x v="38"/>
    <x v="0"/>
    <x v="5"/>
  </r>
  <r>
    <n v="1207187804"/>
    <x v="1"/>
    <s v="La molina"/>
    <x v="1"/>
    <x v="3"/>
    <x v="193"/>
    <x v="38"/>
    <x v="0"/>
    <x v="5"/>
  </r>
  <r>
    <n v="1207811041"/>
    <x v="2"/>
    <s v="Bolivar"/>
    <x v="1"/>
    <x v="3"/>
    <x v="193"/>
    <x v="38"/>
    <x v="6"/>
    <x v="5"/>
  </r>
  <r>
    <n v="1208467977"/>
    <x v="0"/>
    <s v="Aramburu"/>
    <x v="1"/>
    <x v="3"/>
    <x v="193"/>
    <x v="38"/>
    <x v="6"/>
    <x v="5"/>
  </r>
  <r>
    <n v="1208469017"/>
    <x v="0"/>
    <s v="San Miguel"/>
    <x v="1"/>
    <x v="3"/>
    <x v="193"/>
    <x v="38"/>
    <x v="6"/>
    <x v="5"/>
  </r>
  <r>
    <n v="1208778481"/>
    <x v="2"/>
    <s v="La Encalada"/>
    <x v="1"/>
    <x v="3"/>
    <x v="193"/>
    <x v="38"/>
    <x v="6"/>
    <x v="5"/>
  </r>
  <r>
    <n v="1208127593"/>
    <x v="0"/>
    <s v="Precursores"/>
    <x v="1"/>
    <x v="3"/>
    <x v="193"/>
    <x v="38"/>
    <x v="6"/>
    <x v="5"/>
  </r>
  <r>
    <n v="1209383642"/>
    <x v="0"/>
    <s v="SantaCata"/>
    <x v="1"/>
    <x v="3"/>
    <x v="193"/>
    <x v="38"/>
    <x v="6"/>
    <x v="5"/>
  </r>
  <r>
    <n v="1209414024"/>
    <x v="1"/>
    <s v="La molina"/>
    <x v="1"/>
    <x v="3"/>
    <x v="193"/>
    <x v="38"/>
    <x v="0"/>
    <x v="5"/>
  </r>
  <r>
    <n v="1209344792"/>
    <x v="2"/>
    <s v="La Mar"/>
    <x v="1"/>
    <x v="3"/>
    <x v="193"/>
    <x v="38"/>
    <x v="6"/>
    <x v="5"/>
  </r>
  <r>
    <n v="1209385470"/>
    <x v="0"/>
    <s v="Paso28"/>
    <x v="1"/>
    <x v="3"/>
    <x v="193"/>
    <x v="38"/>
    <x v="6"/>
    <x v="5"/>
  </r>
  <r>
    <n v="1209720865"/>
    <x v="2"/>
    <s v="Chorrillos"/>
    <x v="1"/>
    <x v="3"/>
    <x v="193"/>
    <x v="38"/>
    <x v="6"/>
    <x v="5"/>
  </r>
  <r>
    <n v="1209718708"/>
    <x v="2"/>
    <s v="Camacho"/>
    <x v="1"/>
    <x v="3"/>
    <x v="193"/>
    <x v="38"/>
    <x v="6"/>
    <x v="5"/>
  </r>
  <r>
    <n v="1209716947"/>
    <x v="0"/>
    <s v="Camacho"/>
    <x v="1"/>
    <x v="3"/>
    <x v="193"/>
    <x v="38"/>
    <x v="6"/>
    <x v="5"/>
  </r>
  <r>
    <n v="1209718792"/>
    <x v="2"/>
    <s v="Chorrillos"/>
    <x v="1"/>
    <x v="3"/>
    <x v="193"/>
    <x v="38"/>
    <x v="6"/>
    <x v="5"/>
  </r>
  <r>
    <n v="1209825125"/>
    <x v="2"/>
    <s v="San Miguel"/>
    <x v="1"/>
    <x v="3"/>
    <x v="193"/>
    <x v="38"/>
    <x v="6"/>
    <x v="5"/>
  </r>
  <r>
    <n v="1209935904"/>
    <x v="2"/>
    <s v="Paso28"/>
    <x v="1"/>
    <x v="3"/>
    <x v="193"/>
    <x v="38"/>
    <x v="6"/>
    <x v="5"/>
  </r>
  <r>
    <n v="1210659022"/>
    <x v="1"/>
    <s v="Precursores"/>
    <x v="1"/>
    <x v="3"/>
    <x v="51"/>
    <x v="2"/>
    <x v="0"/>
    <x v="5"/>
  </r>
  <r>
    <n v="1211123347"/>
    <x v="1"/>
    <s v="La Marina"/>
    <x v="1"/>
    <x v="3"/>
    <x v="23"/>
    <x v="2"/>
    <x v="0"/>
    <x v="5"/>
  </r>
  <r>
    <n v="1211040538"/>
    <x v="2"/>
    <s v="Precursores"/>
    <x v="1"/>
    <x v="3"/>
    <x v="193"/>
    <x v="38"/>
    <x v="6"/>
    <x v="5"/>
  </r>
  <r>
    <n v="1211532994"/>
    <x v="2"/>
    <s v="San Miguel"/>
    <x v="1"/>
    <x v="3"/>
    <x v="193"/>
    <x v="38"/>
    <x v="6"/>
    <x v="5"/>
  </r>
  <r>
    <n v="1211819659"/>
    <x v="1"/>
    <s v="San Miguel"/>
    <x v="1"/>
    <x v="3"/>
    <x v="234"/>
    <x v="15"/>
    <x v="0"/>
    <x v="5"/>
  </r>
  <r>
    <n v="1212262849"/>
    <x v="1"/>
    <s v="Megaplaza"/>
    <x v="1"/>
    <x v="3"/>
    <x v="53"/>
    <x v="2"/>
    <x v="0"/>
    <x v="5"/>
  </r>
  <r>
    <n v="1212867294"/>
    <x v="0"/>
    <s v="Aramburu"/>
    <x v="1"/>
    <x v="3"/>
    <x v="193"/>
    <x v="38"/>
    <x v="6"/>
    <x v="5"/>
  </r>
  <r>
    <n v="1212968044"/>
    <x v="0"/>
    <s v="La Mar"/>
    <x v="1"/>
    <x v="3"/>
    <x v="193"/>
    <x v="38"/>
    <x v="6"/>
    <x v="5"/>
  </r>
  <r>
    <n v="1213388126"/>
    <x v="2"/>
    <s v="Megaplaza"/>
    <x v="1"/>
    <x v="3"/>
    <x v="193"/>
    <x v="38"/>
    <x v="6"/>
    <x v="5"/>
  </r>
  <r>
    <n v="1213389495"/>
    <x v="2"/>
    <s v="Megaplaza"/>
    <x v="1"/>
    <x v="3"/>
    <x v="193"/>
    <x v="38"/>
    <x v="6"/>
    <x v="5"/>
  </r>
  <r>
    <n v="1212368476"/>
    <x v="1"/>
    <s v="Precursores"/>
    <x v="1"/>
    <x v="3"/>
    <x v="24"/>
    <x v="13"/>
    <x v="0"/>
    <x v="5"/>
  </r>
  <r>
    <n v="1213643007"/>
    <x v="0"/>
    <s v="La Mar"/>
    <x v="1"/>
    <x v="3"/>
    <x v="193"/>
    <x v="38"/>
    <x v="6"/>
    <x v="5"/>
  </r>
  <r>
    <n v="1213943839"/>
    <x v="1"/>
    <s v="SantaCata"/>
    <x v="1"/>
    <x v="3"/>
    <x v="204"/>
    <x v="1"/>
    <x v="0"/>
    <x v="5"/>
  </r>
  <r>
    <n v="1214106116"/>
    <x v="2"/>
    <s v="Megaplaza"/>
    <x v="1"/>
    <x v="3"/>
    <x v="193"/>
    <x v="38"/>
    <x v="6"/>
    <x v="5"/>
  </r>
  <r>
    <n v="1214339814"/>
    <x v="2"/>
    <s v="Megaplaza"/>
    <x v="1"/>
    <x v="3"/>
    <x v="193"/>
    <x v="38"/>
    <x v="6"/>
    <x v="5"/>
  </r>
  <r>
    <n v="1214343346"/>
    <x v="0"/>
    <s v="La Marina"/>
    <x v="1"/>
    <x v="3"/>
    <x v="193"/>
    <x v="38"/>
    <x v="6"/>
    <x v="5"/>
  </r>
  <r>
    <n v="1214006168"/>
    <x v="0"/>
    <s v="Megaplaza"/>
    <x v="1"/>
    <x v="3"/>
    <x v="193"/>
    <x v="38"/>
    <x v="6"/>
    <x v="5"/>
  </r>
  <r>
    <n v="1214845116"/>
    <x v="2"/>
    <s v="Precursores"/>
    <x v="1"/>
    <x v="3"/>
    <x v="193"/>
    <x v="38"/>
    <x v="6"/>
    <x v="5"/>
  </r>
  <r>
    <n v="1215095086"/>
    <x v="1"/>
    <s v="San Miguel"/>
    <x v="1"/>
    <x v="3"/>
    <x v="194"/>
    <x v="4"/>
    <x v="0"/>
    <x v="5"/>
  </r>
  <r>
    <n v="1214694978"/>
    <x v="1"/>
    <s v="Chorrillos"/>
    <x v="1"/>
    <x v="3"/>
    <x v="234"/>
    <x v="15"/>
    <x v="0"/>
    <x v="5"/>
  </r>
  <r>
    <n v="1216002352"/>
    <x v="2"/>
    <s v="Megaplaza"/>
    <x v="1"/>
    <x v="3"/>
    <x v="193"/>
    <x v="38"/>
    <x v="6"/>
    <x v="5"/>
  </r>
  <r>
    <n v="1215953636"/>
    <x v="2"/>
    <s v="San Miguel"/>
    <x v="1"/>
    <x v="3"/>
    <x v="193"/>
    <x v="38"/>
    <x v="6"/>
    <x v="5"/>
  </r>
  <r>
    <n v="1215946176"/>
    <x v="0"/>
    <s v="San Miguel"/>
    <x v="1"/>
    <x v="3"/>
    <x v="193"/>
    <x v="38"/>
    <x v="6"/>
    <x v="5"/>
  </r>
  <r>
    <n v="1216003191"/>
    <x v="1"/>
    <s v="Camacho"/>
    <x v="1"/>
    <x v="3"/>
    <x v="272"/>
    <x v="4"/>
    <x v="0"/>
    <x v="5"/>
  </r>
  <r>
    <n v="1216176201"/>
    <x v="2"/>
    <s v="Bolivar"/>
    <x v="1"/>
    <x v="3"/>
    <x v="193"/>
    <x v="38"/>
    <x v="6"/>
    <x v="5"/>
  </r>
  <r>
    <n v="1216368809"/>
    <x v="1"/>
    <s v="Camacho"/>
    <x v="1"/>
    <x v="3"/>
    <x v="193"/>
    <x v="38"/>
    <x v="0"/>
    <x v="5"/>
  </r>
  <r>
    <n v="1216586017"/>
    <x v="0"/>
    <s v="Camacho"/>
    <x v="1"/>
    <x v="3"/>
    <x v="193"/>
    <x v="38"/>
    <x v="6"/>
    <x v="5"/>
  </r>
  <r>
    <n v="1216667963"/>
    <x v="1"/>
    <s v="Bolivar"/>
    <x v="1"/>
    <x v="3"/>
    <x v="193"/>
    <x v="4"/>
    <x v="0"/>
    <x v="5"/>
  </r>
  <r>
    <n v="1216639232"/>
    <x v="2"/>
    <s v="La Marina"/>
    <x v="1"/>
    <x v="3"/>
    <x v="193"/>
    <x v="38"/>
    <x v="6"/>
    <x v="5"/>
  </r>
  <r>
    <n v="1216671825"/>
    <x v="2"/>
    <s v="La Marina"/>
    <x v="1"/>
    <x v="3"/>
    <x v="193"/>
    <x v="38"/>
    <x v="6"/>
    <x v="5"/>
  </r>
  <r>
    <n v="1216673309"/>
    <x v="1"/>
    <s v="Chorrillos"/>
    <x v="1"/>
    <x v="3"/>
    <x v="193"/>
    <x v="4"/>
    <x v="0"/>
    <x v="5"/>
  </r>
  <r>
    <n v="1216671619"/>
    <x v="0"/>
    <s v="Bolivar"/>
    <x v="1"/>
    <x v="3"/>
    <x v="193"/>
    <x v="38"/>
    <x v="6"/>
    <x v="5"/>
  </r>
  <r>
    <n v="1216899546"/>
    <x v="1"/>
    <s v="Megaplaza"/>
    <x v="1"/>
    <x v="3"/>
    <x v="193"/>
    <x v="2"/>
    <x v="0"/>
    <x v="5"/>
  </r>
  <r>
    <n v="1216732065"/>
    <x v="2"/>
    <s v="Chorrillos"/>
    <x v="1"/>
    <x v="3"/>
    <x v="193"/>
    <x v="38"/>
    <x v="6"/>
    <x v="5"/>
  </r>
  <r>
    <n v="1217082123"/>
    <x v="1"/>
    <s v="San Miguel"/>
    <x v="1"/>
    <x v="3"/>
    <x v="235"/>
    <x v="2"/>
    <x v="0"/>
    <x v="5"/>
  </r>
  <r>
    <n v="1217387193"/>
    <x v="0"/>
    <s v="Bolivar"/>
    <x v="1"/>
    <x v="3"/>
    <x v="193"/>
    <x v="38"/>
    <x v="6"/>
    <x v="5"/>
  </r>
  <r>
    <n v="1217927825"/>
    <x v="1"/>
    <s v="Chorrillos"/>
    <x v="1"/>
    <x v="3"/>
    <x v="53"/>
    <x v="2"/>
    <x v="0"/>
    <x v="5"/>
  </r>
  <r>
    <n v="1218620625"/>
    <x v="2"/>
    <s v="Megaplaza"/>
    <x v="1"/>
    <x v="3"/>
    <x v="193"/>
    <x v="38"/>
    <x v="6"/>
    <x v="5"/>
  </r>
  <r>
    <n v="1218728272"/>
    <x v="2"/>
    <s v="Camacho"/>
    <x v="1"/>
    <x v="3"/>
    <x v="193"/>
    <x v="38"/>
    <x v="6"/>
    <x v="5"/>
  </r>
  <r>
    <n v="1218790975"/>
    <x v="2"/>
    <s v="Camacho"/>
    <x v="1"/>
    <x v="3"/>
    <x v="193"/>
    <x v="38"/>
    <x v="6"/>
    <x v="5"/>
  </r>
  <r>
    <n v="1218778187"/>
    <x v="1"/>
    <s v="Bolivar"/>
    <x v="1"/>
    <x v="3"/>
    <x v="193"/>
    <x v="4"/>
    <x v="0"/>
    <x v="5"/>
  </r>
  <r>
    <n v="1218917933"/>
    <x v="1"/>
    <s v="Megaplaza"/>
    <x v="1"/>
    <x v="3"/>
    <x v="193"/>
    <x v="38"/>
    <x v="0"/>
    <x v="5"/>
  </r>
  <r>
    <n v="1218482768"/>
    <x v="2"/>
    <s v="La Encalada"/>
    <x v="1"/>
    <x v="3"/>
    <x v="193"/>
    <x v="38"/>
    <x v="6"/>
    <x v="5"/>
  </r>
  <r>
    <n v="1218861601"/>
    <x v="1"/>
    <s v="La Encalada"/>
    <x v="1"/>
    <x v="3"/>
    <x v="193"/>
    <x v="38"/>
    <x v="0"/>
    <x v="5"/>
  </r>
  <r>
    <n v="1219142015"/>
    <x v="0"/>
    <s v="San Miguel"/>
    <x v="1"/>
    <x v="3"/>
    <x v="193"/>
    <x v="38"/>
    <x v="6"/>
    <x v="5"/>
  </r>
  <r>
    <n v="1219428517"/>
    <x v="0"/>
    <s v="San Miguel"/>
    <x v="1"/>
    <x v="3"/>
    <x v="193"/>
    <x v="38"/>
    <x v="6"/>
    <x v="5"/>
  </r>
  <r>
    <n v="1219478874"/>
    <x v="0"/>
    <s v="Megaplaza"/>
    <x v="1"/>
    <x v="3"/>
    <x v="193"/>
    <x v="38"/>
    <x v="6"/>
    <x v="5"/>
  </r>
  <r>
    <n v="1219592048"/>
    <x v="2"/>
    <s v="Chorrillos"/>
    <x v="1"/>
    <x v="3"/>
    <x v="193"/>
    <x v="38"/>
    <x v="6"/>
    <x v="5"/>
  </r>
  <r>
    <n v="1219639573"/>
    <x v="1"/>
    <s v="La Marina"/>
    <x v="1"/>
    <x v="3"/>
    <x v="185"/>
    <x v="9"/>
    <x v="0"/>
    <x v="5"/>
  </r>
  <r>
    <n v="1219916029"/>
    <x v="2"/>
    <s v="Bolivar"/>
    <x v="1"/>
    <x v="3"/>
    <x v="193"/>
    <x v="38"/>
    <x v="6"/>
    <x v="5"/>
  </r>
  <r>
    <n v="1219915911"/>
    <x v="2"/>
    <s v="Bolivar"/>
    <x v="1"/>
    <x v="3"/>
    <x v="193"/>
    <x v="38"/>
    <x v="6"/>
    <x v="5"/>
  </r>
  <r>
    <n v="1219985280"/>
    <x v="2"/>
    <s v="Chorrillos"/>
    <x v="1"/>
    <x v="3"/>
    <x v="193"/>
    <x v="38"/>
    <x v="6"/>
    <x v="5"/>
  </r>
  <r>
    <n v="1220541374"/>
    <x v="0"/>
    <s v="Precursores"/>
    <x v="1"/>
    <x v="3"/>
    <x v="53"/>
    <x v="38"/>
    <x v="6"/>
    <x v="6"/>
  </r>
  <r>
    <n v="1220989436"/>
    <x v="0"/>
    <s v="Megaplaza"/>
    <x v="1"/>
    <x v="3"/>
    <x v="193"/>
    <x v="38"/>
    <x v="6"/>
    <x v="6"/>
  </r>
  <r>
    <n v="1221194107"/>
    <x v="2"/>
    <s v="San Miguel"/>
    <x v="1"/>
    <x v="3"/>
    <x v="193"/>
    <x v="38"/>
    <x v="6"/>
    <x v="6"/>
  </r>
  <r>
    <n v="1221263211"/>
    <x v="0"/>
    <s v="Paso28"/>
    <x v="1"/>
    <x v="3"/>
    <x v="193"/>
    <x v="38"/>
    <x v="6"/>
    <x v="6"/>
  </r>
  <r>
    <n v="1221596724"/>
    <x v="2"/>
    <s v="La Mar"/>
    <x v="1"/>
    <x v="3"/>
    <x v="193"/>
    <x v="38"/>
    <x v="6"/>
    <x v="6"/>
  </r>
  <r>
    <n v="1221815563"/>
    <x v="1"/>
    <s v="Bolivar"/>
    <x v="1"/>
    <x v="3"/>
    <x v="2"/>
    <x v="2"/>
    <x v="0"/>
    <x v="6"/>
  </r>
  <r>
    <n v="1222441049"/>
    <x v="1"/>
    <s v="Camacho"/>
    <x v="1"/>
    <x v="3"/>
    <x v="55"/>
    <x v="9"/>
    <x v="0"/>
    <x v="6"/>
  </r>
  <r>
    <n v="1222432285"/>
    <x v="2"/>
    <s v="La Encalada"/>
    <x v="1"/>
    <x v="3"/>
    <x v="193"/>
    <x v="38"/>
    <x v="6"/>
    <x v="6"/>
  </r>
  <r>
    <n v="1222639741"/>
    <x v="0"/>
    <s v="Dos de mayo"/>
    <x v="1"/>
    <x v="3"/>
    <x v="193"/>
    <x v="38"/>
    <x v="6"/>
    <x v="6"/>
  </r>
  <r>
    <n v="1222858166"/>
    <x v="0"/>
    <s v="Bolivar"/>
    <x v="1"/>
    <x v="3"/>
    <x v="193"/>
    <x v="38"/>
    <x v="6"/>
    <x v="6"/>
  </r>
  <r>
    <n v="1223265505"/>
    <x v="2"/>
    <s v="La Encalada"/>
    <x v="1"/>
    <x v="3"/>
    <x v="193"/>
    <x v="38"/>
    <x v="6"/>
    <x v="6"/>
  </r>
  <r>
    <n v="1223453280"/>
    <x v="2"/>
    <s v="Aramburu"/>
    <x v="1"/>
    <x v="3"/>
    <x v="193"/>
    <x v="38"/>
    <x v="6"/>
    <x v="6"/>
  </r>
  <r>
    <n v="1223715866"/>
    <x v="2"/>
    <s v="SantaCata"/>
    <x v="1"/>
    <x v="3"/>
    <x v="193"/>
    <x v="38"/>
    <x v="6"/>
    <x v="6"/>
  </r>
  <r>
    <n v="1224217981"/>
    <x v="0"/>
    <s v="San Miguel"/>
    <x v="1"/>
    <x v="3"/>
    <x v="193"/>
    <x v="38"/>
    <x v="6"/>
    <x v="6"/>
  </r>
  <r>
    <n v="1224373735"/>
    <x v="2"/>
    <s v="Camacho"/>
    <x v="1"/>
    <x v="3"/>
    <x v="193"/>
    <x v="38"/>
    <x v="6"/>
    <x v="6"/>
  </r>
  <r>
    <n v="1224537029"/>
    <x v="0"/>
    <s v="La molina"/>
    <x v="1"/>
    <x v="3"/>
    <x v="193"/>
    <x v="38"/>
    <x v="6"/>
    <x v="6"/>
  </r>
  <r>
    <n v="1224804586"/>
    <x v="1"/>
    <s v="SantaCata"/>
    <x v="1"/>
    <x v="3"/>
    <x v="7"/>
    <x v="4"/>
    <x v="0"/>
    <x v="6"/>
  </r>
  <r>
    <n v="1224806984"/>
    <x v="0"/>
    <s v="Barranco"/>
    <x v="1"/>
    <x v="3"/>
    <x v="193"/>
    <x v="38"/>
    <x v="6"/>
    <x v="6"/>
  </r>
  <r>
    <n v="1224629006"/>
    <x v="1"/>
    <s v="Chorrillos"/>
    <x v="1"/>
    <x v="3"/>
    <x v="20"/>
    <x v="1"/>
    <x v="0"/>
    <x v="6"/>
  </r>
  <r>
    <n v="1224828256"/>
    <x v="0"/>
    <s v="Barranco"/>
    <x v="1"/>
    <x v="3"/>
    <x v="193"/>
    <x v="38"/>
    <x v="6"/>
    <x v="6"/>
  </r>
  <r>
    <n v="1224827819"/>
    <x v="0"/>
    <s v="La molina"/>
    <x v="1"/>
    <x v="3"/>
    <x v="193"/>
    <x v="38"/>
    <x v="6"/>
    <x v="6"/>
  </r>
  <r>
    <n v="1225102725"/>
    <x v="0"/>
    <s v="Chorrillos"/>
    <x v="1"/>
    <x v="3"/>
    <x v="193"/>
    <x v="38"/>
    <x v="6"/>
    <x v="6"/>
  </r>
  <r>
    <n v="1225043215"/>
    <x v="1"/>
    <s v="Camacho"/>
    <x v="1"/>
    <x v="3"/>
    <x v="193"/>
    <x v="38"/>
    <x v="0"/>
    <x v="6"/>
  </r>
  <r>
    <n v="1225646632"/>
    <x v="2"/>
    <s v="SantaCata"/>
    <x v="1"/>
    <x v="3"/>
    <x v="193"/>
    <x v="38"/>
    <x v="6"/>
    <x v="6"/>
  </r>
  <r>
    <n v="1225705819"/>
    <x v="0"/>
    <s v="Megaplaza"/>
    <x v="1"/>
    <x v="3"/>
    <x v="193"/>
    <x v="38"/>
    <x v="6"/>
    <x v="6"/>
  </r>
  <r>
    <n v="1225823310"/>
    <x v="0"/>
    <s v="Precursores"/>
    <x v="1"/>
    <x v="3"/>
    <x v="193"/>
    <x v="38"/>
    <x v="6"/>
    <x v="6"/>
  </r>
  <r>
    <n v="1225859669"/>
    <x v="0"/>
    <s v="Bolivar"/>
    <x v="1"/>
    <x v="3"/>
    <x v="193"/>
    <x v="38"/>
    <x v="6"/>
    <x v="6"/>
  </r>
  <r>
    <n v="1226013336"/>
    <x v="0"/>
    <s v="Dos de mayo"/>
    <x v="1"/>
    <x v="3"/>
    <x v="193"/>
    <x v="38"/>
    <x v="6"/>
    <x v="6"/>
  </r>
  <r>
    <n v="1226088780"/>
    <x v="1"/>
    <s v="San Miguel"/>
    <x v="1"/>
    <x v="3"/>
    <x v="193"/>
    <x v="4"/>
    <x v="0"/>
    <x v="6"/>
  </r>
  <r>
    <n v="1226159125"/>
    <x v="0"/>
    <s v="San Miguel"/>
    <x v="1"/>
    <x v="3"/>
    <x v="193"/>
    <x v="38"/>
    <x v="6"/>
    <x v="6"/>
  </r>
  <r>
    <n v="1226227542"/>
    <x v="2"/>
    <s v="Bolivar"/>
    <x v="1"/>
    <x v="3"/>
    <x v="193"/>
    <x v="38"/>
    <x v="6"/>
    <x v="6"/>
  </r>
  <r>
    <n v="1226516430"/>
    <x v="2"/>
    <s v="Bolivar"/>
    <x v="1"/>
    <x v="3"/>
    <x v="193"/>
    <x v="38"/>
    <x v="6"/>
    <x v="6"/>
  </r>
  <r>
    <n v="1226638824"/>
    <x v="0"/>
    <s v="SantaCata"/>
    <x v="1"/>
    <x v="3"/>
    <x v="193"/>
    <x v="38"/>
    <x v="6"/>
    <x v="6"/>
  </r>
  <r>
    <n v="1226923127"/>
    <x v="1"/>
    <s v="Precursores"/>
    <x v="1"/>
    <x v="3"/>
    <x v="198"/>
    <x v="4"/>
    <x v="0"/>
    <x v="6"/>
  </r>
  <r>
    <n v="1226702445"/>
    <x v="1"/>
    <s v="Megaplaza"/>
    <x v="1"/>
    <x v="3"/>
    <x v="186"/>
    <x v="15"/>
    <x v="0"/>
    <x v="6"/>
  </r>
  <r>
    <n v="1227857175"/>
    <x v="0"/>
    <s v="Aramburu"/>
    <x v="1"/>
    <x v="3"/>
    <x v="193"/>
    <x v="38"/>
    <x v="6"/>
    <x v="6"/>
  </r>
  <r>
    <n v="1228122092"/>
    <x v="1"/>
    <s v="Bolivar"/>
    <x v="1"/>
    <x v="3"/>
    <x v="197"/>
    <x v="4"/>
    <x v="0"/>
    <x v="6"/>
  </r>
  <r>
    <n v="1228230529"/>
    <x v="0"/>
    <s v="Camacho"/>
    <x v="1"/>
    <x v="3"/>
    <x v="193"/>
    <x v="38"/>
    <x v="6"/>
    <x v="6"/>
  </r>
  <r>
    <n v="1228558698"/>
    <x v="0"/>
    <s v="Paso28"/>
    <x v="1"/>
    <x v="3"/>
    <x v="193"/>
    <x v="38"/>
    <x v="6"/>
    <x v="6"/>
  </r>
  <r>
    <n v="1228324399"/>
    <x v="2"/>
    <s v="Bolivar"/>
    <x v="1"/>
    <x v="3"/>
    <x v="193"/>
    <x v="38"/>
    <x v="6"/>
    <x v="6"/>
  </r>
  <r>
    <n v="1228588906"/>
    <x v="2"/>
    <s v="La molina"/>
    <x v="1"/>
    <x v="3"/>
    <x v="193"/>
    <x v="38"/>
    <x v="6"/>
    <x v="6"/>
  </r>
  <r>
    <n v="1228857297"/>
    <x v="0"/>
    <s v="San Miguel"/>
    <x v="1"/>
    <x v="3"/>
    <x v="193"/>
    <x v="38"/>
    <x v="6"/>
    <x v="6"/>
  </r>
  <r>
    <n v="1228909064"/>
    <x v="0"/>
    <s v="Bolivar"/>
    <x v="1"/>
    <x v="3"/>
    <x v="193"/>
    <x v="38"/>
    <x v="6"/>
    <x v="6"/>
  </r>
  <r>
    <n v="1228857635"/>
    <x v="2"/>
    <s v="San Miguel"/>
    <x v="1"/>
    <x v="3"/>
    <x v="193"/>
    <x v="38"/>
    <x v="6"/>
    <x v="6"/>
  </r>
  <r>
    <n v="1228982114"/>
    <x v="1"/>
    <s v="Chorrillos"/>
    <x v="1"/>
    <x v="3"/>
    <x v="193"/>
    <x v="38"/>
    <x v="0"/>
    <x v="6"/>
  </r>
  <r>
    <n v="1229093342"/>
    <x v="0"/>
    <s v="San Miguel"/>
    <x v="1"/>
    <x v="3"/>
    <x v="193"/>
    <x v="38"/>
    <x v="6"/>
    <x v="6"/>
  </r>
  <r>
    <n v="1229291491"/>
    <x v="2"/>
    <s v="Aramburu"/>
    <x v="1"/>
    <x v="3"/>
    <x v="193"/>
    <x v="38"/>
    <x v="6"/>
    <x v="6"/>
  </r>
  <r>
    <n v="1229287543"/>
    <x v="1"/>
    <s v="San Miguel"/>
    <x v="1"/>
    <x v="3"/>
    <x v="193"/>
    <x v="38"/>
    <x v="0"/>
    <x v="6"/>
  </r>
  <r>
    <n v="1229458778"/>
    <x v="2"/>
    <s v="Chorrillos"/>
    <x v="1"/>
    <x v="3"/>
    <x v="193"/>
    <x v="38"/>
    <x v="6"/>
    <x v="6"/>
  </r>
  <r>
    <n v="1229352534"/>
    <x v="2"/>
    <s v="San Miguel"/>
    <x v="1"/>
    <x v="3"/>
    <x v="193"/>
    <x v="38"/>
    <x v="6"/>
    <x v="6"/>
  </r>
  <r>
    <n v="1229846701"/>
    <x v="1"/>
    <s v="Camacho"/>
    <x v="1"/>
    <x v="3"/>
    <x v="193"/>
    <x v="4"/>
    <x v="0"/>
    <x v="6"/>
  </r>
  <r>
    <n v="1229991296"/>
    <x v="2"/>
    <s v="Chorrillos"/>
    <x v="1"/>
    <x v="3"/>
    <x v="193"/>
    <x v="38"/>
    <x v="6"/>
    <x v="6"/>
  </r>
  <r>
    <n v="1230189243"/>
    <x v="1"/>
    <s v="Megaplaza"/>
    <x v="1"/>
    <x v="3"/>
    <x v="23"/>
    <x v="2"/>
    <x v="0"/>
    <x v="6"/>
  </r>
  <r>
    <n v="1230637865"/>
    <x v="1"/>
    <s v="SantaCata"/>
    <x v="1"/>
    <x v="3"/>
    <x v="204"/>
    <x v="1"/>
    <x v="0"/>
    <x v="6"/>
  </r>
  <r>
    <n v="1230693949"/>
    <x v="2"/>
    <s v="Paso28"/>
    <x v="1"/>
    <x v="3"/>
    <x v="193"/>
    <x v="38"/>
    <x v="6"/>
    <x v="6"/>
  </r>
  <r>
    <n v="1230731468"/>
    <x v="1"/>
    <s v="Bolivar"/>
    <x v="1"/>
    <x v="3"/>
    <x v="36"/>
    <x v="11"/>
    <x v="0"/>
    <x v="6"/>
  </r>
  <r>
    <n v="1230693570"/>
    <x v="2"/>
    <s v="Paso28"/>
    <x v="1"/>
    <x v="3"/>
    <x v="193"/>
    <x v="38"/>
    <x v="6"/>
    <x v="6"/>
  </r>
  <r>
    <n v="1230888887"/>
    <x v="1"/>
    <s v="San Miguel"/>
    <x v="1"/>
    <x v="3"/>
    <x v="193"/>
    <x v="4"/>
    <x v="0"/>
    <x v="6"/>
  </r>
  <r>
    <n v="1231005238"/>
    <x v="0"/>
    <s v="Paso28"/>
    <x v="1"/>
    <x v="3"/>
    <x v="193"/>
    <x v="38"/>
    <x v="6"/>
    <x v="6"/>
  </r>
  <r>
    <n v="1231563914"/>
    <x v="2"/>
    <s v="Megaplaza"/>
    <x v="1"/>
    <x v="3"/>
    <x v="193"/>
    <x v="38"/>
    <x v="6"/>
    <x v="6"/>
  </r>
  <r>
    <n v="1231750960"/>
    <x v="1"/>
    <s v="La Encalada"/>
    <x v="1"/>
    <x v="3"/>
    <x v="193"/>
    <x v="4"/>
    <x v="0"/>
    <x v="6"/>
  </r>
  <r>
    <n v="1231706767"/>
    <x v="2"/>
    <s v="San Miguel"/>
    <x v="1"/>
    <x v="3"/>
    <x v="193"/>
    <x v="38"/>
    <x v="6"/>
    <x v="6"/>
  </r>
  <r>
    <n v="1231810449"/>
    <x v="1"/>
    <s v="San Miguel"/>
    <x v="1"/>
    <x v="3"/>
    <x v="193"/>
    <x v="4"/>
    <x v="0"/>
    <x v="6"/>
  </r>
  <r>
    <n v="1232044342"/>
    <x v="2"/>
    <s v="Megaplaza"/>
    <x v="1"/>
    <x v="3"/>
    <x v="193"/>
    <x v="38"/>
    <x v="6"/>
    <x v="6"/>
  </r>
  <r>
    <n v="1232048135"/>
    <x v="2"/>
    <s v="Megaplaza"/>
    <x v="1"/>
    <x v="3"/>
    <x v="193"/>
    <x v="38"/>
    <x v="6"/>
    <x v="6"/>
  </r>
  <r>
    <n v="1232095489"/>
    <x v="1"/>
    <s v="Bolivar"/>
    <x v="1"/>
    <x v="3"/>
    <x v="193"/>
    <x v="4"/>
    <x v="0"/>
    <x v="6"/>
  </r>
  <r>
    <n v="1232260152"/>
    <x v="0"/>
    <s v="La Encalada"/>
    <x v="1"/>
    <x v="3"/>
    <x v="193"/>
    <x v="38"/>
    <x v="6"/>
    <x v="6"/>
  </r>
  <r>
    <n v="1232493315"/>
    <x v="2"/>
    <s v="Barranco"/>
    <x v="1"/>
    <x v="3"/>
    <x v="193"/>
    <x v="38"/>
    <x v="6"/>
    <x v="6"/>
  </r>
  <r>
    <n v="1232565984"/>
    <x v="0"/>
    <s v="Dos de mayo"/>
    <x v="1"/>
    <x v="3"/>
    <x v="193"/>
    <x v="38"/>
    <x v="6"/>
    <x v="6"/>
  </r>
  <r>
    <n v="1232670185"/>
    <x v="2"/>
    <s v="Camacho"/>
    <x v="1"/>
    <x v="3"/>
    <x v="193"/>
    <x v="38"/>
    <x v="6"/>
    <x v="6"/>
  </r>
  <r>
    <n v="1232742678"/>
    <x v="0"/>
    <s v="Precursores"/>
    <x v="1"/>
    <x v="3"/>
    <x v="193"/>
    <x v="38"/>
    <x v="6"/>
    <x v="6"/>
  </r>
  <r>
    <n v="1233165403"/>
    <x v="0"/>
    <s v="La Encalada"/>
    <x v="1"/>
    <x v="3"/>
    <x v="193"/>
    <x v="38"/>
    <x v="6"/>
    <x v="6"/>
  </r>
  <r>
    <n v="1233344420"/>
    <x v="0"/>
    <s v="Megaplaza"/>
    <x v="1"/>
    <x v="3"/>
    <x v="193"/>
    <x v="38"/>
    <x v="6"/>
    <x v="6"/>
  </r>
  <r>
    <n v="1233473117"/>
    <x v="2"/>
    <s v="La Marina"/>
    <x v="1"/>
    <x v="3"/>
    <x v="193"/>
    <x v="38"/>
    <x v="6"/>
    <x v="6"/>
  </r>
  <r>
    <n v="1233664906"/>
    <x v="1"/>
    <s v="Megaplaza"/>
    <x v="1"/>
    <x v="3"/>
    <x v="49"/>
    <x v="4"/>
    <x v="0"/>
    <x v="6"/>
  </r>
  <r>
    <n v="1233896339"/>
    <x v="2"/>
    <s v="Bolivar"/>
    <x v="1"/>
    <x v="3"/>
    <x v="193"/>
    <x v="38"/>
    <x v="6"/>
    <x v="6"/>
  </r>
  <r>
    <n v="1233963995"/>
    <x v="0"/>
    <s v="La Marina"/>
    <x v="1"/>
    <x v="3"/>
    <x v="193"/>
    <x v="38"/>
    <x v="6"/>
    <x v="6"/>
  </r>
  <r>
    <n v="1233967333"/>
    <x v="2"/>
    <s v="Megaplaza"/>
    <x v="1"/>
    <x v="3"/>
    <x v="193"/>
    <x v="38"/>
    <x v="6"/>
    <x v="6"/>
  </r>
  <r>
    <n v="1234083113"/>
    <x v="2"/>
    <s v="Megaplaza"/>
    <x v="1"/>
    <x v="3"/>
    <x v="193"/>
    <x v="38"/>
    <x v="6"/>
    <x v="6"/>
  </r>
  <r>
    <n v="1234215021"/>
    <x v="2"/>
    <s v="Megaplaza"/>
    <x v="1"/>
    <x v="3"/>
    <x v="193"/>
    <x v="38"/>
    <x v="6"/>
    <x v="6"/>
  </r>
  <r>
    <n v="1234547952"/>
    <x v="0"/>
    <s v="Megaplaza"/>
    <x v="1"/>
    <x v="3"/>
    <x v="193"/>
    <x v="38"/>
    <x v="6"/>
    <x v="6"/>
  </r>
  <r>
    <n v="1234758011"/>
    <x v="2"/>
    <s v="Barranco"/>
    <x v="1"/>
    <x v="3"/>
    <x v="193"/>
    <x v="38"/>
    <x v="6"/>
    <x v="6"/>
  </r>
  <r>
    <n v="1234840600"/>
    <x v="0"/>
    <s v="Megaplaza"/>
    <x v="1"/>
    <x v="3"/>
    <x v="193"/>
    <x v="38"/>
    <x v="6"/>
    <x v="6"/>
  </r>
  <r>
    <n v="1234800068"/>
    <x v="1"/>
    <s v="Chorrillos"/>
    <x v="1"/>
    <x v="3"/>
    <x v="214"/>
    <x v="4"/>
    <x v="0"/>
    <x v="6"/>
  </r>
  <r>
    <n v="1236466800"/>
    <x v="0"/>
    <s v="La Encalada"/>
    <x v="1"/>
    <x v="3"/>
    <x v="193"/>
    <x v="38"/>
    <x v="6"/>
    <x v="6"/>
  </r>
  <r>
    <n v="1236477558"/>
    <x v="0"/>
    <s v="La Encalada"/>
    <x v="1"/>
    <x v="3"/>
    <x v="193"/>
    <x v="38"/>
    <x v="6"/>
    <x v="6"/>
  </r>
  <r>
    <n v="1236587845"/>
    <x v="2"/>
    <s v="Megaplaza"/>
    <x v="1"/>
    <x v="3"/>
    <x v="193"/>
    <x v="38"/>
    <x v="6"/>
    <x v="6"/>
  </r>
  <r>
    <n v="1236882665"/>
    <x v="2"/>
    <s v="Megaplaza"/>
    <x v="1"/>
    <x v="3"/>
    <x v="193"/>
    <x v="38"/>
    <x v="6"/>
    <x v="6"/>
  </r>
  <r>
    <n v="1237483321"/>
    <x v="0"/>
    <s v="Dos de mayo"/>
    <x v="1"/>
    <x v="3"/>
    <x v="193"/>
    <x v="38"/>
    <x v="6"/>
    <x v="6"/>
  </r>
  <r>
    <n v="1237484323"/>
    <x v="0"/>
    <s v="Dos de mayo"/>
    <x v="1"/>
    <x v="3"/>
    <x v="193"/>
    <x v="38"/>
    <x v="6"/>
    <x v="6"/>
  </r>
  <r>
    <n v="1237550350"/>
    <x v="2"/>
    <s v="SantaCata"/>
    <x v="1"/>
    <x v="3"/>
    <x v="193"/>
    <x v="38"/>
    <x v="6"/>
    <x v="6"/>
  </r>
  <r>
    <n v="1237551516"/>
    <x v="2"/>
    <s v="Chorrillos"/>
    <x v="1"/>
    <x v="3"/>
    <x v="193"/>
    <x v="38"/>
    <x v="6"/>
    <x v="6"/>
  </r>
  <r>
    <n v="1237552479"/>
    <x v="2"/>
    <s v="La molina"/>
    <x v="1"/>
    <x v="3"/>
    <x v="193"/>
    <x v="38"/>
    <x v="6"/>
    <x v="6"/>
  </r>
  <r>
    <n v="1237595623"/>
    <x v="1"/>
    <s v="Paso28"/>
    <x v="1"/>
    <x v="3"/>
    <x v="235"/>
    <x v="2"/>
    <x v="0"/>
    <x v="6"/>
  </r>
  <r>
    <n v="1237599466"/>
    <x v="0"/>
    <s v="Megaplaza"/>
    <x v="1"/>
    <x v="3"/>
    <x v="193"/>
    <x v="38"/>
    <x v="6"/>
    <x v="6"/>
  </r>
  <r>
    <n v="1237664661"/>
    <x v="1"/>
    <s v="La Marina"/>
    <x v="1"/>
    <x v="3"/>
    <x v="193"/>
    <x v="4"/>
    <x v="0"/>
    <x v="6"/>
  </r>
  <r>
    <n v="1233470673"/>
    <x v="2"/>
    <s v="La Marina"/>
    <x v="1"/>
    <x v="3"/>
    <x v="193"/>
    <x v="38"/>
    <x v="6"/>
    <x v="6"/>
  </r>
  <r>
    <n v="1232917065"/>
    <x v="2"/>
    <s v="La Mar"/>
    <x v="1"/>
    <x v="3"/>
    <x v="193"/>
    <x v="38"/>
    <x v="6"/>
    <x v="6"/>
  </r>
  <r>
    <n v="1238320082"/>
    <x v="2"/>
    <s v="San Miguel"/>
    <x v="1"/>
    <x v="3"/>
    <x v="193"/>
    <x v="38"/>
    <x v="6"/>
    <x v="6"/>
  </r>
  <r>
    <n v="1238416675"/>
    <x v="2"/>
    <s v="Precursores"/>
    <x v="1"/>
    <x v="3"/>
    <x v="193"/>
    <x v="38"/>
    <x v="6"/>
    <x v="6"/>
  </r>
  <r>
    <n v="1238959992"/>
    <x v="0"/>
    <s v="San Miguel"/>
    <x v="1"/>
    <x v="3"/>
    <x v="193"/>
    <x v="38"/>
    <x v="6"/>
    <x v="6"/>
  </r>
  <r>
    <n v="1239058950"/>
    <x v="2"/>
    <s v="San Miguel"/>
    <x v="1"/>
    <x v="3"/>
    <x v="193"/>
    <x v="38"/>
    <x v="6"/>
    <x v="6"/>
  </r>
  <r>
    <n v="1239083996"/>
    <x v="1"/>
    <s v="SantaCata"/>
    <x v="1"/>
    <x v="3"/>
    <x v="198"/>
    <x v="4"/>
    <x v="0"/>
    <x v="6"/>
  </r>
  <r>
    <n v="1239237967"/>
    <x v="0"/>
    <s v="Megaplaza"/>
    <x v="1"/>
    <x v="3"/>
    <x v="193"/>
    <x v="38"/>
    <x v="6"/>
    <x v="6"/>
  </r>
  <r>
    <n v="1239725620"/>
    <x v="1"/>
    <s v="San Miguel"/>
    <x v="1"/>
    <x v="3"/>
    <x v="193"/>
    <x v="4"/>
    <x v="0"/>
    <x v="6"/>
  </r>
  <r>
    <n v="1239730099"/>
    <x v="0"/>
    <s v="Aramburu"/>
    <x v="1"/>
    <x v="3"/>
    <x v="193"/>
    <x v="38"/>
    <x v="6"/>
    <x v="6"/>
  </r>
  <r>
    <n v="1240109186"/>
    <x v="2"/>
    <s v="SantaCata"/>
    <x v="1"/>
    <x v="3"/>
    <x v="193"/>
    <x v="38"/>
    <x v="6"/>
    <x v="6"/>
  </r>
  <r>
    <n v="1240108298"/>
    <x v="2"/>
    <s v="SantaCata"/>
    <x v="1"/>
    <x v="3"/>
    <x v="193"/>
    <x v="38"/>
    <x v="6"/>
    <x v="6"/>
  </r>
  <r>
    <n v="1240459683"/>
    <x v="0"/>
    <s v="SantaCata"/>
    <x v="1"/>
    <x v="3"/>
    <x v="193"/>
    <x v="38"/>
    <x v="6"/>
    <x v="6"/>
  </r>
  <r>
    <n v="1240463361"/>
    <x v="0"/>
    <s v="SantaCata"/>
    <x v="1"/>
    <x v="3"/>
    <x v="193"/>
    <x v="38"/>
    <x v="6"/>
    <x v="6"/>
  </r>
  <r>
    <n v="1240531954"/>
    <x v="1"/>
    <s v="San Miguel"/>
    <x v="1"/>
    <x v="3"/>
    <x v="193"/>
    <x v="4"/>
    <x v="0"/>
    <x v="6"/>
  </r>
  <r>
    <n v="1240526324"/>
    <x v="0"/>
    <s v="Paso28"/>
    <x v="1"/>
    <x v="3"/>
    <x v="193"/>
    <x v="38"/>
    <x v="6"/>
    <x v="6"/>
  </r>
  <r>
    <n v="1240683321"/>
    <x v="2"/>
    <s v="Aramburu"/>
    <x v="1"/>
    <x v="3"/>
    <x v="193"/>
    <x v="38"/>
    <x v="6"/>
    <x v="6"/>
  </r>
  <r>
    <n v="1240537522"/>
    <x v="2"/>
    <s v="SantaCata"/>
    <x v="1"/>
    <x v="3"/>
    <x v="193"/>
    <x v="38"/>
    <x v="6"/>
    <x v="6"/>
  </r>
  <r>
    <n v="1241500630"/>
    <x v="1"/>
    <s v="Camacho"/>
    <x v="1"/>
    <x v="3"/>
    <x v="193"/>
    <x v="4"/>
    <x v="0"/>
    <x v="6"/>
  </r>
  <r>
    <n v="1241868781"/>
    <x v="1"/>
    <s v="San Miguel"/>
    <x v="1"/>
    <x v="3"/>
    <x v="129"/>
    <x v="5"/>
    <x v="0"/>
    <x v="6"/>
  </r>
  <r>
    <n v="1242146972"/>
    <x v="1"/>
    <s v="Chorrillos"/>
    <x v="1"/>
    <x v="3"/>
    <x v="203"/>
    <x v="11"/>
    <x v="0"/>
    <x v="6"/>
  </r>
  <r>
    <n v="1242153438"/>
    <x v="1"/>
    <s v="Megaplaza"/>
    <x v="1"/>
    <x v="3"/>
    <x v="285"/>
    <x v="6"/>
    <x v="0"/>
    <x v="6"/>
  </r>
  <r>
    <n v="1242310735"/>
    <x v="1"/>
    <s v="Camacho"/>
    <x v="1"/>
    <x v="3"/>
    <x v="193"/>
    <x v="38"/>
    <x v="0"/>
    <x v="6"/>
  </r>
  <r>
    <n v="1242150697"/>
    <x v="2"/>
    <s v="SantaCata"/>
    <x v="1"/>
    <x v="3"/>
    <x v="193"/>
    <x v="38"/>
    <x v="6"/>
    <x v="6"/>
  </r>
  <r>
    <n v="1242623882"/>
    <x v="2"/>
    <s v="Bolivar"/>
    <x v="1"/>
    <x v="3"/>
    <x v="193"/>
    <x v="38"/>
    <x v="6"/>
    <x v="6"/>
  </r>
  <r>
    <n v="1242620812"/>
    <x v="1"/>
    <s v="San Miguel"/>
    <x v="1"/>
    <x v="3"/>
    <x v="193"/>
    <x v="38"/>
    <x v="0"/>
    <x v="6"/>
  </r>
  <r>
    <n v="1243069436"/>
    <x v="2"/>
    <s v="Bolivar"/>
    <x v="1"/>
    <x v="3"/>
    <x v="193"/>
    <x v="38"/>
    <x v="6"/>
    <x v="6"/>
  </r>
  <r>
    <n v="1243404301"/>
    <x v="2"/>
    <s v="Megaplaza"/>
    <x v="1"/>
    <x v="3"/>
    <x v="193"/>
    <x v="38"/>
    <x v="6"/>
    <x v="6"/>
  </r>
  <r>
    <n v="1243499324"/>
    <x v="2"/>
    <s v="Precursores"/>
    <x v="1"/>
    <x v="3"/>
    <x v="193"/>
    <x v="38"/>
    <x v="6"/>
    <x v="6"/>
  </r>
  <r>
    <n v="1243481449"/>
    <x v="1"/>
    <s v="La Mar"/>
    <x v="1"/>
    <x v="3"/>
    <x v="193"/>
    <x v="38"/>
    <x v="0"/>
    <x v="6"/>
  </r>
  <r>
    <n v="1241289104"/>
    <x v="1"/>
    <s v="Megaplaza"/>
    <x v="1"/>
    <x v="3"/>
    <x v="186"/>
    <x v="15"/>
    <x v="0"/>
    <x v="6"/>
  </r>
  <r>
    <n v="1243696560"/>
    <x v="1"/>
    <s v="Bolivar"/>
    <x v="1"/>
    <x v="3"/>
    <x v="193"/>
    <x v="4"/>
    <x v="0"/>
    <x v="6"/>
  </r>
  <r>
    <n v="1243931957"/>
    <x v="2"/>
    <s v="Barranco"/>
    <x v="1"/>
    <x v="3"/>
    <x v="193"/>
    <x v="38"/>
    <x v="6"/>
    <x v="6"/>
  </r>
  <r>
    <n v="1243932345"/>
    <x v="2"/>
    <s v="Barranco"/>
    <x v="1"/>
    <x v="3"/>
    <x v="193"/>
    <x v="38"/>
    <x v="6"/>
    <x v="6"/>
  </r>
  <r>
    <n v="1243961852"/>
    <x v="2"/>
    <s v="Bolivar"/>
    <x v="1"/>
    <x v="3"/>
    <x v="193"/>
    <x v="38"/>
    <x v="6"/>
    <x v="6"/>
  </r>
  <r>
    <n v="1244012178"/>
    <x v="2"/>
    <s v="Megaplaza"/>
    <x v="1"/>
    <x v="3"/>
    <x v="193"/>
    <x v="38"/>
    <x v="6"/>
    <x v="6"/>
  </r>
  <r>
    <n v="1244044010"/>
    <x v="1"/>
    <s v="Megaplaza"/>
    <x v="1"/>
    <x v="3"/>
    <x v="228"/>
    <x v="39"/>
    <x v="0"/>
    <x v="6"/>
  </r>
  <r>
    <n v="1244062441"/>
    <x v="2"/>
    <s v="San Miguel"/>
    <x v="1"/>
    <x v="3"/>
    <x v="193"/>
    <x v="38"/>
    <x v="6"/>
    <x v="6"/>
  </r>
  <r>
    <n v="1244102094"/>
    <x v="2"/>
    <s v="Bolivar"/>
    <x v="1"/>
    <x v="3"/>
    <x v="193"/>
    <x v="38"/>
    <x v="6"/>
    <x v="6"/>
  </r>
  <r>
    <n v="1244061953"/>
    <x v="2"/>
    <s v="San Miguel"/>
    <x v="1"/>
    <x v="3"/>
    <x v="193"/>
    <x v="38"/>
    <x v="6"/>
    <x v="6"/>
  </r>
  <r>
    <n v="1244283409"/>
    <x v="0"/>
    <s v="Megaplaza"/>
    <x v="1"/>
    <x v="3"/>
    <x v="193"/>
    <x v="38"/>
    <x v="6"/>
    <x v="6"/>
  </r>
  <r>
    <n v="1244356710"/>
    <x v="0"/>
    <s v="Camacho"/>
    <x v="1"/>
    <x v="3"/>
    <x v="193"/>
    <x v="38"/>
    <x v="6"/>
    <x v="6"/>
  </r>
  <r>
    <n v="1243938132"/>
    <x v="1"/>
    <s v="Chorrillos"/>
    <x v="1"/>
    <x v="3"/>
    <x v="24"/>
    <x v="13"/>
    <x v="0"/>
    <x v="6"/>
  </r>
  <r>
    <n v="1244226311"/>
    <x v="0"/>
    <s v="San Miguel"/>
    <x v="1"/>
    <x v="3"/>
    <x v="193"/>
    <x v="38"/>
    <x v="6"/>
    <x v="6"/>
  </r>
  <r>
    <n v="1244747881"/>
    <x v="0"/>
    <s v="San Miguel"/>
    <x v="1"/>
    <x v="3"/>
    <x v="193"/>
    <x v="38"/>
    <x v="6"/>
    <x v="6"/>
  </r>
  <r>
    <n v="1244956987"/>
    <x v="2"/>
    <s v="Bolivar"/>
    <x v="1"/>
    <x v="3"/>
    <x v="193"/>
    <x v="38"/>
    <x v="6"/>
    <x v="6"/>
  </r>
  <r>
    <n v="1245530694"/>
    <x v="2"/>
    <s v="Megaplaza"/>
    <x v="1"/>
    <x v="3"/>
    <x v="193"/>
    <x v="38"/>
    <x v="6"/>
    <x v="6"/>
  </r>
  <r>
    <n v="1246238205"/>
    <x v="0"/>
    <s v="La Mar"/>
    <x v="1"/>
    <x v="3"/>
    <x v="193"/>
    <x v="38"/>
    <x v="6"/>
    <x v="7"/>
  </r>
  <r>
    <n v="1246310864"/>
    <x v="1"/>
    <s v="Paso28"/>
    <x v="1"/>
    <x v="3"/>
    <x v="223"/>
    <x v="4"/>
    <x v="0"/>
    <x v="7"/>
  </r>
  <r>
    <n v="1246961599"/>
    <x v="1"/>
    <s v="Camacho"/>
    <x v="1"/>
    <x v="3"/>
    <x v="17"/>
    <x v="2"/>
    <x v="0"/>
    <x v="7"/>
  </r>
  <r>
    <n v="1248111288"/>
    <x v="2"/>
    <s v="Barranco"/>
    <x v="1"/>
    <x v="3"/>
    <x v="193"/>
    <x v="38"/>
    <x v="6"/>
    <x v="7"/>
  </r>
  <r>
    <n v="1248300017"/>
    <x v="1"/>
    <s v="Megaplaza"/>
    <x v="1"/>
    <x v="3"/>
    <x v="197"/>
    <x v="4"/>
    <x v="0"/>
    <x v="7"/>
  </r>
  <r>
    <n v="1248930078"/>
    <x v="0"/>
    <s v="Barranco"/>
    <x v="1"/>
    <x v="3"/>
    <x v="193"/>
    <x v="38"/>
    <x v="6"/>
    <x v="7"/>
  </r>
  <r>
    <n v="1248952247"/>
    <x v="1"/>
    <s v="SantaCata"/>
    <x v="1"/>
    <x v="3"/>
    <x v="186"/>
    <x v="15"/>
    <x v="0"/>
    <x v="7"/>
  </r>
  <r>
    <n v="1249031611"/>
    <x v="2"/>
    <s v="La Marina"/>
    <x v="1"/>
    <x v="3"/>
    <x v="193"/>
    <x v="38"/>
    <x v="6"/>
    <x v="7"/>
  </r>
  <r>
    <n v="1249027376"/>
    <x v="1"/>
    <s v="Camacho"/>
    <x v="1"/>
    <x v="3"/>
    <x v="193"/>
    <x v="4"/>
    <x v="0"/>
    <x v="7"/>
  </r>
  <r>
    <n v="1249062914"/>
    <x v="0"/>
    <s v="Chorrillos"/>
    <x v="1"/>
    <x v="3"/>
    <x v="193"/>
    <x v="38"/>
    <x v="6"/>
    <x v="7"/>
  </r>
  <r>
    <n v="1249028905"/>
    <x v="0"/>
    <s v="Chorrillos"/>
    <x v="1"/>
    <x v="3"/>
    <x v="193"/>
    <x v="38"/>
    <x v="6"/>
    <x v="7"/>
  </r>
  <r>
    <n v="1249117951"/>
    <x v="2"/>
    <s v="San Miguel"/>
    <x v="1"/>
    <x v="3"/>
    <x v="193"/>
    <x v="38"/>
    <x v="6"/>
    <x v="7"/>
  </r>
  <r>
    <n v="1249118326"/>
    <x v="0"/>
    <s v="Megaplaza"/>
    <x v="1"/>
    <x v="3"/>
    <x v="193"/>
    <x v="38"/>
    <x v="6"/>
    <x v="7"/>
  </r>
  <r>
    <n v="1249411962"/>
    <x v="2"/>
    <s v="La molina"/>
    <x v="1"/>
    <x v="3"/>
    <x v="193"/>
    <x v="38"/>
    <x v="6"/>
    <x v="7"/>
  </r>
  <r>
    <n v="1248142384"/>
    <x v="2"/>
    <s v="Barranco"/>
    <x v="1"/>
    <x v="3"/>
    <x v="193"/>
    <x v="38"/>
    <x v="6"/>
    <x v="7"/>
  </r>
  <r>
    <n v="1249755241"/>
    <x v="2"/>
    <s v="La Mar"/>
    <x v="1"/>
    <x v="3"/>
    <x v="193"/>
    <x v="38"/>
    <x v="6"/>
    <x v="7"/>
  </r>
  <r>
    <n v="1249950705"/>
    <x v="1"/>
    <s v="La molina"/>
    <x v="1"/>
    <x v="3"/>
    <x v="17"/>
    <x v="2"/>
    <x v="0"/>
    <x v="7"/>
  </r>
  <r>
    <n v="1250029342"/>
    <x v="1"/>
    <s v="Camacho"/>
    <x v="1"/>
    <x v="3"/>
    <x v="225"/>
    <x v="5"/>
    <x v="0"/>
    <x v="7"/>
  </r>
  <r>
    <n v="1250525599"/>
    <x v="0"/>
    <s v="Paso28"/>
    <x v="1"/>
    <x v="3"/>
    <x v="193"/>
    <x v="38"/>
    <x v="6"/>
    <x v="7"/>
  </r>
  <r>
    <n v="1250817054"/>
    <x v="1"/>
    <s v="Aramburu"/>
    <x v="1"/>
    <x v="3"/>
    <x v="222"/>
    <x v="4"/>
    <x v="0"/>
    <x v="7"/>
  </r>
  <r>
    <n v="1250748954"/>
    <x v="2"/>
    <s v="La Encalada"/>
    <x v="1"/>
    <x v="3"/>
    <x v="193"/>
    <x v="38"/>
    <x v="6"/>
    <x v="7"/>
  </r>
  <r>
    <n v="1251488475"/>
    <x v="0"/>
    <s v="La Mar"/>
    <x v="1"/>
    <x v="3"/>
    <x v="193"/>
    <x v="38"/>
    <x v="6"/>
    <x v="7"/>
  </r>
  <r>
    <n v="1251705337"/>
    <x v="2"/>
    <s v="SantaCata"/>
    <x v="1"/>
    <x v="3"/>
    <x v="193"/>
    <x v="38"/>
    <x v="6"/>
    <x v="7"/>
  </r>
  <r>
    <n v="1251702875"/>
    <x v="2"/>
    <s v="Arenales"/>
    <x v="1"/>
    <x v="3"/>
    <x v="193"/>
    <x v="38"/>
    <x v="6"/>
    <x v="7"/>
  </r>
  <r>
    <n v="1251741784"/>
    <x v="2"/>
    <s v="Dos de mayo"/>
    <x v="1"/>
    <x v="3"/>
    <x v="193"/>
    <x v="38"/>
    <x v="6"/>
    <x v="7"/>
  </r>
  <r>
    <n v="1251869802"/>
    <x v="2"/>
    <s v="Megaplaza"/>
    <x v="1"/>
    <x v="3"/>
    <x v="193"/>
    <x v="38"/>
    <x v="6"/>
    <x v="7"/>
  </r>
  <r>
    <n v="1251805840"/>
    <x v="0"/>
    <s v="La Mar"/>
    <x v="1"/>
    <x v="3"/>
    <x v="193"/>
    <x v="38"/>
    <x v="6"/>
    <x v="7"/>
  </r>
  <r>
    <n v="1251913735"/>
    <x v="0"/>
    <s v="Chorrillos"/>
    <x v="1"/>
    <x v="3"/>
    <x v="193"/>
    <x v="38"/>
    <x v="6"/>
    <x v="7"/>
  </r>
  <r>
    <n v="1252392646"/>
    <x v="0"/>
    <s v="SantaCata"/>
    <x v="1"/>
    <x v="3"/>
    <x v="193"/>
    <x v="38"/>
    <x v="6"/>
    <x v="7"/>
  </r>
  <r>
    <n v="1252795423"/>
    <x v="1"/>
    <s v="La Mar"/>
    <x v="1"/>
    <x v="3"/>
    <x v="234"/>
    <x v="15"/>
    <x v="0"/>
    <x v="7"/>
  </r>
  <r>
    <n v="1252995279"/>
    <x v="1"/>
    <s v="Precursores"/>
    <x v="1"/>
    <x v="3"/>
    <x v="7"/>
    <x v="4"/>
    <x v="0"/>
    <x v="7"/>
  </r>
  <r>
    <n v="1253120293"/>
    <x v="1"/>
    <s v="Chorrillos"/>
    <x v="1"/>
    <x v="3"/>
    <x v="234"/>
    <x v="15"/>
    <x v="0"/>
    <x v="7"/>
  </r>
  <r>
    <n v="1253740213"/>
    <x v="2"/>
    <s v="Megaplaza"/>
    <x v="1"/>
    <x v="3"/>
    <x v="193"/>
    <x v="38"/>
    <x v="6"/>
    <x v="7"/>
  </r>
  <r>
    <n v="1254035426"/>
    <x v="0"/>
    <s v="Megaplaza"/>
    <x v="1"/>
    <x v="3"/>
    <x v="193"/>
    <x v="38"/>
    <x v="6"/>
    <x v="7"/>
  </r>
  <r>
    <n v="1254721176"/>
    <x v="1"/>
    <s v="Camacho"/>
    <x v="1"/>
    <x v="3"/>
    <x v="193"/>
    <x v="4"/>
    <x v="0"/>
    <x v="7"/>
  </r>
  <r>
    <n v="1254767047"/>
    <x v="1"/>
    <s v="Chorrillos"/>
    <x v="1"/>
    <x v="3"/>
    <x v="55"/>
    <x v="9"/>
    <x v="0"/>
    <x v="7"/>
  </r>
  <r>
    <n v="1254804320"/>
    <x v="0"/>
    <s v="Megaplaza"/>
    <x v="1"/>
    <x v="3"/>
    <x v="193"/>
    <x v="38"/>
    <x v="6"/>
    <x v="7"/>
  </r>
  <r>
    <n v="1254819219"/>
    <x v="2"/>
    <s v="La molina"/>
    <x v="1"/>
    <x v="3"/>
    <x v="193"/>
    <x v="38"/>
    <x v="6"/>
    <x v="7"/>
  </r>
  <r>
    <n v="1254765703"/>
    <x v="2"/>
    <s v="Chorrillos"/>
    <x v="1"/>
    <x v="3"/>
    <x v="193"/>
    <x v="38"/>
    <x v="6"/>
    <x v="7"/>
  </r>
  <r>
    <n v="1254807910"/>
    <x v="2"/>
    <s v="La molina"/>
    <x v="1"/>
    <x v="3"/>
    <x v="193"/>
    <x v="38"/>
    <x v="6"/>
    <x v="7"/>
  </r>
  <r>
    <n v="1254868335"/>
    <x v="1"/>
    <s v="Megaplaza"/>
    <x v="1"/>
    <x v="3"/>
    <x v="235"/>
    <x v="2"/>
    <x v="0"/>
    <x v="7"/>
  </r>
  <r>
    <n v="1254932124"/>
    <x v="0"/>
    <s v="Megaplaza"/>
    <x v="1"/>
    <x v="3"/>
    <x v="193"/>
    <x v="38"/>
    <x v="6"/>
    <x v="7"/>
  </r>
  <r>
    <n v="1254933981"/>
    <x v="0"/>
    <s v="Megaplaza"/>
    <x v="1"/>
    <x v="3"/>
    <x v="193"/>
    <x v="38"/>
    <x v="6"/>
    <x v="7"/>
  </r>
  <r>
    <n v="1255077279"/>
    <x v="1"/>
    <s v="La molina"/>
    <x v="1"/>
    <x v="3"/>
    <x v="225"/>
    <x v="5"/>
    <x v="0"/>
    <x v="7"/>
  </r>
  <r>
    <n v="1255752984"/>
    <x v="0"/>
    <s v="San Miguel"/>
    <x v="1"/>
    <x v="3"/>
    <x v="193"/>
    <x v="38"/>
    <x v="6"/>
    <x v="7"/>
  </r>
  <r>
    <n v="1255820897"/>
    <x v="1"/>
    <s v="Dos de mayo"/>
    <x v="1"/>
    <x v="3"/>
    <x v="23"/>
    <x v="2"/>
    <x v="0"/>
    <x v="7"/>
  </r>
  <r>
    <n v="1256187850"/>
    <x v="2"/>
    <s v="Arenales"/>
    <x v="1"/>
    <x v="3"/>
    <x v="193"/>
    <x v="38"/>
    <x v="6"/>
    <x v="7"/>
  </r>
  <r>
    <n v="1256230143"/>
    <x v="1"/>
    <s v="Megaplaza"/>
    <x v="1"/>
    <x v="3"/>
    <x v="193"/>
    <x v="4"/>
    <x v="0"/>
    <x v="7"/>
  </r>
  <r>
    <n v="1256225486"/>
    <x v="0"/>
    <s v="Megaplaza"/>
    <x v="1"/>
    <x v="3"/>
    <x v="193"/>
    <x v="38"/>
    <x v="6"/>
    <x v="7"/>
  </r>
  <r>
    <n v="1256857933"/>
    <x v="1"/>
    <s v="SantaCata"/>
    <x v="1"/>
    <x v="3"/>
    <x v="193"/>
    <x v="4"/>
    <x v="0"/>
    <x v="7"/>
  </r>
  <r>
    <n v="1257476747"/>
    <x v="2"/>
    <s v="San Miguel"/>
    <x v="1"/>
    <x v="3"/>
    <x v="193"/>
    <x v="38"/>
    <x v="6"/>
    <x v="7"/>
  </r>
  <r>
    <n v="1257667863"/>
    <x v="2"/>
    <s v="San Miguel"/>
    <x v="1"/>
    <x v="3"/>
    <x v="193"/>
    <x v="38"/>
    <x v="6"/>
    <x v="7"/>
  </r>
  <r>
    <n v="1257812666"/>
    <x v="0"/>
    <s v="Barranco"/>
    <x v="1"/>
    <x v="3"/>
    <x v="193"/>
    <x v="38"/>
    <x v="6"/>
    <x v="7"/>
  </r>
  <r>
    <n v="1257838062"/>
    <x v="0"/>
    <s v="Camacho"/>
    <x v="1"/>
    <x v="3"/>
    <x v="193"/>
    <x v="38"/>
    <x v="6"/>
    <x v="7"/>
  </r>
  <r>
    <n v="1257751325"/>
    <x v="1"/>
    <s v="San Miguel"/>
    <x v="1"/>
    <x v="3"/>
    <x v="193"/>
    <x v="38"/>
    <x v="0"/>
    <x v="7"/>
  </r>
  <r>
    <n v="1258500708"/>
    <x v="0"/>
    <s v="Aramburu"/>
    <x v="1"/>
    <x v="3"/>
    <x v="193"/>
    <x v="38"/>
    <x v="6"/>
    <x v="7"/>
  </r>
  <r>
    <n v="1258553155"/>
    <x v="1"/>
    <s v="Precursores"/>
    <x v="1"/>
    <x v="3"/>
    <x v="286"/>
    <x v="12"/>
    <x v="0"/>
    <x v="7"/>
  </r>
  <r>
    <n v="1258704630"/>
    <x v="1"/>
    <s v="Megaplaza"/>
    <x v="1"/>
    <x v="3"/>
    <x v="225"/>
    <x v="5"/>
    <x v="0"/>
    <x v="7"/>
  </r>
  <r>
    <n v="1259269511"/>
    <x v="2"/>
    <s v="Aramburu"/>
    <x v="1"/>
    <x v="3"/>
    <x v="193"/>
    <x v="38"/>
    <x v="6"/>
    <x v="7"/>
  </r>
  <r>
    <n v="1259480254"/>
    <x v="1"/>
    <s v="San Miguel"/>
    <x v="1"/>
    <x v="3"/>
    <x v="186"/>
    <x v="15"/>
    <x v="0"/>
    <x v="7"/>
  </r>
  <r>
    <n v="1259767853"/>
    <x v="2"/>
    <s v="La Marina"/>
    <x v="1"/>
    <x v="3"/>
    <x v="193"/>
    <x v="38"/>
    <x v="6"/>
    <x v="7"/>
  </r>
  <r>
    <n v="1259315410"/>
    <x v="1"/>
    <s v="La molina"/>
    <x v="1"/>
    <x v="3"/>
    <x v="88"/>
    <x v="2"/>
    <x v="0"/>
    <x v="7"/>
  </r>
  <r>
    <n v="1260196775"/>
    <x v="0"/>
    <s v="SantaCata"/>
    <x v="1"/>
    <x v="3"/>
    <x v="193"/>
    <x v="38"/>
    <x v="6"/>
    <x v="7"/>
  </r>
  <r>
    <n v="1260416553"/>
    <x v="1"/>
    <s v="SantaCata"/>
    <x v="1"/>
    <x v="3"/>
    <x v="204"/>
    <x v="1"/>
    <x v="0"/>
    <x v="7"/>
  </r>
  <r>
    <n v="1260515265"/>
    <x v="0"/>
    <s v="Megaplaza"/>
    <x v="1"/>
    <x v="3"/>
    <x v="193"/>
    <x v="38"/>
    <x v="6"/>
    <x v="7"/>
  </r>
  <r>
    <n v="1260518509"/>
    <x v="2"/>
    <s v="Camacho"/>
    <x v="1"/>
    <x v="3"/>
    <x v="193"/>
    <x v="38"/>
    <x v="6"/>
    <x v="7"/>
  </r>
  <r>
    <n v="1260580437"/>
    <x v="2"/>
    <s v="San Miguel"/>
    <x v="1"/>
    <x v="3"/>
    <x v="193"/>
    <x v="38"/>
    <x v="6"/>
    <x v="7"/>
  </r>
  <r>
    <n v="1257626322"/>
    <x v="0"/>
    <s v="La Mar"/>
    <x v="1"/>
    <x v="3"/>
    <x v="193"/>
    <x v="38"/>
    <x v="6"/>
    <x v="7"/>
  </r>
  <r>
    <n v="1261410846"/>
    <x v="1"/>
    <s v="Bolivar"/>
    <x v="1"/>
    <x v="3"/>
    <x v="193"/>
    <x v="38"/>
    <x v="0"/>
    <x v="7"/>
  </r>
  <r>
    <n v="1261884003"/>
    <x v="2"/>
    <s v="Chorrillos"/>
    <x v="1"/>
    <x v="3"/>
    <x v="193"/>
    <x v="38"/>
    <x v="6"/>
    <x v="7"/>
  </r>
  <r>
    <n v="1261886822"/>
    <x v="0"/>
    <s v="SantaCata"/>
    <x v="1"/>
    <x v="3"/>
    <x v="193"/>
    <x v="38"/>
    <x v="6"/>
    <x v="7"/>
  </r>
  <r>
    <n v="1262279901"/>
    <x v="0"/>
    <s v="San Miguel"/>
    <x v="1"/>
    <x v="3"/>
    <x v="193"/>
    <x v="38"/>
    <x v="6"/>
    <x v="7"/>
  </r>
  <r>
    <n v="1261922381"/>
    <x v="1"/>
    <s v="Aramburu"/>
    <x v="1"/>
    <x v="3"/>
    <x v="17"/>
    <x v="2"/>
    <x v="0"/>
    <x v="7"/>
  </r>
  <r>
    <n v="1262494021"/>
    <x v="2"/>
    <s v="Bolivar"/>
    <x v="1"/>
    <x v="3"/>
    <x v="193"/>
    <x v="38"/>
    <x v="6"/>
    <x v="7"/>
  </r>
  <r>
    <n v="1262823074"/>
    <x v="1"/>
    <s v="La Mar"/>
    <x v="1"/>
    <x v="3"/>
    <x v="255"/>
    <x v="4"/>
    <x v="0"/>
    <x v="7"/>
  </r>
  <r>
    <n v="1262855137"/>
    <x v="0"/>
    <s v="Camacho"/>
    <x v="1"/>
    <x v="3"/>
    <x v="193"/>
    <x v="38"/>
    <x v="6"/>
    <x v="7"/>
  </r>
  <r>
    <n v="1262916891"/>
    <x v="1"/>
    <s v="Megaplaza"/>
    <x v="1"/>
    <x v="3"/>
    <x v="215"/>
    <x v="4"/>
    <x v="0"/>
    <x v="7"/>
  </r>
  <r>
    <n v="1263127246"/>
    <x v="0"/>
    <s v="La Mar"/>
    <x v="1"/>
    <x v="3"/>
    <x v="193"/>
    <x v="38"/>
    <x v="6"/>
    <x v="7"/>
  </r>
  <r>
    <n v="1263635711"/>
    <x v="0"/>
    <s v="Megaplaza"/>
    <x v="1"/>
    <x v="3"/>
    <x v="193"/>
    <x v="38"/>
    <x v="6"/>
    <x v="7"/>
  </r>
  <r>
    <n v="1263631811"/>
    <x v="2"/>
    <s v="Camacho"/>
    <x v="1"/>
    <x v="3"/>
    <x v="193"/>
    <x v="38"/>
    <x v="6"/>
    <x v="7"/>
  </r>
  <r>
    <n v="1263703148"/>
    <x v="0"/>
    <s v="Camacho"/>
    <x v="1"/>
    <x v="3"/>
    <x v="193"/>
    <x v="38"/>
    <x v="6"/>
    <x v="7"/>
  </r>
  <r>
    <n v="1263633900"/>
    <x v="0"/>
    <s v="Camacho"/>
    <x v="1"/>
    <x v="3"/>
    <x v="193"/>
    <x v="38"/>
    <x v="6"/>
    <x v="7"/>
  </r>
  <r>
    <n v="1263792121"/>
    <x v="2"/>
    <s v="Dos de mayo"/>
    <x v="1"/>
    <x v="3"/>
    <x v="193"/>
    <x v="38"/>
    <x v="6"/>
    <x v="7"/>
  </r>
  <r>
    <n v="1264500965"/>
    <x v="0"/>
    <s v="Dos de mayo"/>
    <x v="1"/>
    <x v="3"/>
    <x v="193"/>
    <x v="38"/>
    <x v="6"/>
    <x v="7"/>
  </r>
  <r>
    <n v="1264917620"/>
    <x v="2"/>
    <s v="Megaplaza"/>
    <x v="1"/>
    <x v="3"/>
    <x v="193"/>
    <x v="38"/>
    <x v="6"/>
    <x v="7"/>
  </r>
  <r>
    <n v="1265546046"/>
    <x v="1"/>
    <s v="Barranco"/>
    <x v="1"/>
    <x v="3"/>
    <x v="193"/>
    <x v="38"/>
    <x v="0"/>
    <x v="7"/>
  </r>
  <r>
    <n v="1265643086"/>
    <x v="2"/>
    <s v="Megaplaza"/>
    <x v="1"/>
    <x v="3"/>
    <x v="193"/>
    <x v="38"/>
    <x v="6"/>
    <x v="7"/>
  </r>
  <r>
    <n v="1265797078"/>
    <x v="2"/>
    <s v="La Encalada"/>
    <x v="1"/>
    <x v="3"/>
    <x v="193"/>
    <x v="38"/>
    <x v="6"/>
    <x v="7"/>
  </r>
  <r>
    <n v="1266090389"/>
    <x v="1"/>
    <s v="SantaCata"/>
    <x v="1"/>
    <x v="3"/>
    <x v="20"/>
    <x v="1"/>
    <x v="0"/>
    <x v="7"/>
  </r>
  <r>
    <n v="1266344500"/>
    <x v="0"/>
    <s v="San Miguel"/>
    <x v="1"/>
    <x v="3"/>
    <x v="193"/>
    <x v="38"/>
    <x v="6"/>
    <x v="7"/>
  </r>
  <r>
    <n v="1266710261"/>
    <x v="2"/>
    <s v="Chorrillos"/>
    <x v="1"/>
    <x v="3"/>
    <x v="193"/>
    <x v="38"/>
    <x v="6"/>
    <x v="7"/>
  </r>
  <r>
    <n v="1266446833"/>
    <x v="1"/>
    <s v="Precursores"/>
    <x v="1"/>
    <x v="3"/>
    <x v="53"/>
    <x v="2"/>
    <x v="0"/>
    <x v="7"/>
  </r>
  <r>
    <n v="1273123978"/>
    <x v="2"/>
    <s v="Camacho"/>
    <x v="1"/>
    <x v="3"/>
    <x v="193"/>
    <x v="38"/>
    <x v="6"/>
    <x v="8"/>
  </r>
  <r>
    <n v="1273131782"/>
    <x v="1"/>
    <s v="Dos de mayo"/>
    <x v="1"/>
    <x v="3"/>
    <x v="287"/>
    <x v="4"/>
    <x v="0"/>
    <x v="8"/>
  </r>
  <r>
    <n v="1273179719"/>
    <x v="0"/>
    <s v="La molina"/>
    <x v="1"/>
    <x v="3"/>
    <x v="193"/>
    <x v="38"/>
    <x v="6"/>
    <x v="8"/>
  </r>
  <r>
    <n v="1273180008"/>
    <x v="1"/>
    <s v="Megaplaza"/>
    <x v="1"/>
    <x v="3"/>
    <x v="255"/>
    <x v="4"/>
    <x v="0"/>
    <x v="8"/>
  </r>
  <r>
    <n v="1273316514"/>
    <x v="0"/>
    <s v="Bolivar"/>
    <x v="1"/>
    <x v="3"/>
    <x v="193"/>
    <x v="38"/>
    <x v="6"/>
    <x v="8"/>
  </r>
  <r>
    <n v="1273183433"/>
    <x v="1"/>
    <s v="Camacho"/>
    <x v="1"/>
    <x v="3"/>
    <x v="255"/>
    <x v="10"/>
    <x v="0"/>
    <x v="8"/>
  </r>
  <r>
    <n v="1273183518"/>
    <x v="1"/>
    <s v="La Marina"/>
    <x v="1"/>
    <x v="3"/>
    <x v="288"/>
    <x v="13"/>
    <x v="0"/>
    <x v="8"/>
  </r>
  <r>
    <n v="1272824583"/>
    <x v="0"/>
    <s v="La molina"/>
    <x v="1"/>
    <x v="3"/>
    <x v="193"/>
    <x v="38"/>
    <x v="6"/>
    <x v="8"/>
  </r>
  <r>
    <n v="1273665671"/>
    <x v="2"/>
    <s v="Paso28"/>
    <x v="1"/>
    <x v="3"/>
    <x v="193"/>
    <x v="38"/>
    <x v="6"/>
    <x v="8"/>
  </r>
  <r>
    <n v="1273787057"/>
    <x v="2"/>
    <s v="Bolichera"/>
    <x v="1"/>
    <x v="3"/>
    <x v="193"/>
    <x v="38"/>
    <x v="6"/>
    <x v="8"/>
  </r>
  <r>
    <n v="1273774390"/>
    <x v="0"/>
    <s v="Bolichera"/>
    <x v="1"/>
    <x v="3"/>
    <x v="193"/>
    <x v="38"/>
    <x v="6"/>
    <x v="8"/>
  </r>
  <r>
    <n v="1273853525"/>
    <x v="0"/>
    <s v="La Mar"/>
    <x v="1"/>
    <x v="3"/>
    <x v="193"/>
    <x v="38"/>
    <x v="6"/>
    <x v="8"/>
  </r>
  <r>
    <n v="1273908730"/>
    <x v="1"/>
    <s v="Megaplaza"/>
    <x v="1"/>
    <x v="3"/>
    <x v="255"/>
    <x v="4"/>
    <x v="0"/>
    <x v="8"/>
  </r>
  <r>
    <n v="1274080148"/>
    <x v="1"/>
    <s v="Bolivar"/>
    <x v="1"/>
    <x v="3"/>
    <x v="49"/>
    <x v="4"/>
    <x v="0"/>
    <x v="8"/>
  </r>
  <r>
    <n v="1274166160"/>
    <x v="2"/>
    <s v="Dos de mayo"/>
    <x v="1"/>
    <x v="3"/>
    <x v="193"/>
    <x v="38"/>
    <x v="6"/>
    <x v="8"/>
  </r>
  <r>
    <n v="1274444469"/>
    <x v="0"/>
    <s v="Aramburu"/>
    <x v="1"/>
    <x v="3"/>
    <x v="193"/>
    <x v="38"/>
    <x v="6"/>
    <x v="8"/>
  </r>
  <r>
    <n v="1274494654"/>
    <x v="0"/>
    <s v="La Marina"/>
    <x v="1"/>
    <x v="3"/>
    <x v="193"/>
    <x v="38"/>
    <x v="6"/>
    <x v="8"/>
  </r>
  <r>
    <n v="1274491169"/>
    <x v="1"/>
    <s v="Bolichera"/>
    <x v="1"/>
    <x v="3"/>
    <x v="235"/>
    <x v="2"/>
    <x v="0"/>
    <x v="8"/>
  </r>
  <r>
    <n v="1274563423"/>
    <x v="2"/>
    <s v="La Mar"/>
    <x v="1"/>
    <x v="3"/>
    <x v="193"/>
    <x v="38"/>
    <x v="6"/>
    <x v="8"/>
  </r>
  <r>
    <n v="1274706946"/>
    <x v="0"/>
    <s v="Bolichera"/>
    <x v="1"/>
    <x v="3"/>
    <x v="193"/>
    <x v="38"/>
    <x v="6"/>
    <x v="8"/>
  </r>
  <r>
    <n v="1274162389"/>
    <x v="0"/>
    <s v="La molina"/>
    <x v="1"/>
    <x v="3"/>
    <x v="193"/>
    <x v="38"/>
    <x v="6"/>
    <x v="8"/>
  </r>
  <r>
    <n v="1274162429"/>
    <x v="0"/>
    <s v="La molina"/>
    <x v="1"/>
    <x v="3"/>
    <x v="193"/>
    <x v="38"/>
    <x v="6"/>
    <x v="8"/>
  </r>
  <r>
    <n v="1274673381"/>
    <x v="1"/>
    <s v="Camacho"/>
    <x v="1"/>
    <x v="3"/>
    <x v="186"/>
    <x v="15"/>
    <x v="0"/>
    <x v="8"/>
  </r>
  <r>
    <n v="1275233505"/>
    <x v="0"/>
    <s v="Bolivar"/>
    <x v="1"/>
    <x v="3"/>
    <x v="193"/>
    <x v="38"/>
    <x v="6"/>
    <x v="8"/>
  </r>
  <r>
    <n v="1275295235"/>
    <x v="1"/>
    <s v="La molina"/>
    <x v="1"/>
    <x v="3"/>
    <x v="255"/>
    <x v="10"/>
    <x v="0"/>
    <x v="8"/>
  </r>
  <r>
    <n v="1275396657"/>
    <x v="2"/>
    <s v="La Marina"/>
    <x v="1"/>
    <x v="3"/>
    <x v="193"/>
    <x v="38"/>
    <x v="6"/>
    <x v="8"/>
  </r>
  <r>
    <n v="1275661692"/>
    <x v="1"/>
    <s v="Bolivar"/>
    <x v="1"/>
    <x v="3"/>
    <x v="16"/>
    <x v="1"/>
    <x v="0"/>
    <x v="8"/>
  </r>
  <r>
    <n v="1276064542"/>
    <x v="2"/>
    <s v="San Miguel"/>
    <x v="1"/>
    <x v="3"/>
    <x v="193"/>
    <x v="38"/>
    <x v="6"/>
    <x v="8"/>
  </r>
  <r>
    <n v="1276235401"/>
    <x v="2"/>
    <s v="Megaplaza"/>
    <x v="1"/>
    <x v="3"/>
    <x v="193"/>
    <x v="38"/>
    <x v="6"/>
    <x v="8"/>
  </r>
  <r>
    <n v="1276311792"/>
    <x v="2"/>
    <s v="SantaCata"/>
    <x v="1"/>
    <x v="3"/>
    <x v="193"/>
    <x v="38"/>
    <x v="6"/>
    <x v="8"/>
  </r>
  <r>
    <n v="1276519062"/>
    <x v="1"/>
    <s v="Camacho"/>
    <x v="1"/>
    <x v="3"/>
    <x v="289"/>
    <x v="4"/>
    <x v="0"/>
    <x v="8"/>
  </r>
  <r>
    <n v="1277274196"/>
    <x v="2"/>
    <s v="San Miguel"/>
    <x v="1"/>
    <x v="3"/>
    <x v="193"/>
    <x v="38"/>
    <x v="6"/>
    <x v="8"/>
  </r>
  <r>
    <n v="1277488480"/>
    <x v="2"/>
    <s v="Bolichera"/>
    <x v="1"/>
    <x v="3"/>
    <x v="193"/>
    <x v="38"/>
    <x v="6"/>
    <x v="8"/>
  </r>
  <r>
    <n v="1277553426"/>
    <x v="1"/>
    <s v="Barranco"/>
    <x v="1"/>
    <x v="3"/>
    <x v="56"/>
    <x v="4"/>
    <x v="0"/>
    <x v="8"/>
  </r>
  <r>
    <n v="1278044394"/>
    <x v="2"/>
    <s v="Dos de mayo"/>
    <x v="1"/>
    <x v="3"/>
    <x v="193"/>
    <x v="38"/>
    <x v="6"/>
    <x v="8"/>
  </r>
  <r>
    <n v="1278094741"/>
    <x v="2"/>
    <s v="Camacho"/>
    <x v="1"/>
    <x v="3"/>
    <x v="193"/>
    <x v="38"/>
    <x v="6"/>
    <x v="8"/>
  </r>
  <r>
    <n v="1278105791"/>
    <x v="0"/>
    <s v="Chorrillos"/>
    <x v="1"/>
    <x v="3"/>
    <x v="193"/>
    <x v="38"/>
    <x v="6"/>
    <x v="8"/>
  </r>
  <r>
    <n v="1278145773"/>
    <x v="1"/>
    <s v="SantaCata"/>
    <x v="1"/>
    <x v="3"/>
    <x v="255"/>
    <x v="4"/>
    <x v="0"/>
    <x v="8"/>
  </r>
  <r>
    <n v="1278203916"/>
    <x v="2"/>
    <s v="Bolichera"/>
    <x v="1"/>
    <x v="3"/>
    <x v="193"/>
    <x v="38"/>
    <x v="6"/>
    <x v="8"/>
  </r>
  <r>
    <n v="1278249535"/>
    <x v="1"/>
    <s v="Bolichera"/>
    <x v="1"/>
    <x v="3"/>
    <x v="214"/>
    <x v="1"/>
    <x v="0"/>
    <x v="8"/>
  </r>
  <r>
    <n v="1278248562"/>
    <x v="1"/>
    <s v="Dos de mayo"/>
    <x v="1"/>
    <x v="3"/>
    <x v="7"/>
    <x v="4"/>
    <x v="0"/>
    <x v="8"/>
  </r>
  <r>
    <n v="1278436004"/>
    <x v="2"/>
    <s v="Camacho"/>
    <x v="1"/>
    <x v="3"/>
    <x v="193"/>
    <x v="38"/>
    <x v="6"/>
    <x v="8"/>
  </r>
  <r>
    <n v="1273449681"/>
    <x v="2"/>
    <s v="La Mar"/>
    <x v="1"/>
    <x v="3"/>
    <x v="193"/>
    <x v="38"/>
    <x v="6"/>
    <x v="8"/>
  </r>
  <r>
    <n v="1275023999"/>
    <x v="1"/>
    <s v="La molina"/>
    <x v="1"/>
    <x v="3"/>
    <x v="290"/>
    <x v="13"/>
    <x v="0"/>
    <x v="8"/>
  </r>
  <r>
    <n v="1275288168"/>
    <x v="2"/>
    <s v="Precursores"/>
    <x v="1"/>
    <x v="3"/>
    <x v="193"/>
    <x v="38"/>
    <x v="6"/>
    <x v="8"/>
  </r>
  <r>
    <n v="1274955248"/>
    <x v="2"/>
    <s v="Barranco"/>
    <x v="1"/>
    <x v="3"/>
    <x v="193"/>
    <x v="38"/>
    <x v="6"/>
    <x v="8"/>
  </r>
  <r>
    <n v="1279004255"/>
    <x v="2"/>
    <s v="Megaplaza"/>
    <x v="1"/>
    <x v="3"/>
    <x v="193"/>
    <x v="38"/>
    <x v="6"/>
    <x v="8"/>
  </r>
  <r>
    <n v="1279075120"/>
    <x v="2"/>
    <s v="Bolivar"/>
    <x v="1"/>
    <x v="3"/>
    <x v="193"/>
    <x v="38"/>
    <x v="6"/>
    <x v="8"/>
  </r>
  <r>
    <n v="1279075323"/>
    <x v="2"/>
    <s v="Bolivar"/>
    <x v="1"/>
    <x v="3"/>
    <x v="193"/>
    <x v="38"/>
    <x v="6"/>
    <x v="8"/>
  </r>
  <r>
    <n v="1279060737"/>
    <x v="1"/>
    <s v="Precursores"/>
    <x v="1"/>
    <x v="3"/>
    <x v="7"/>
    <x v="4"/>
    <x v="0"/>
    <x v="8"/>
  </r>
  <r>
    <n v="1279178279"/>
    <x v="1"/>
    <s v="Megaplaza"/>
    <x v="1"/>
    <x v="3"/>
    <x v="255"/>
    <x v="4"/>
    <x v="0"/>
    <x v="8"/>
  </r>
  <r>
    <n v="1279393428"/>
    <x v="2"/>
    <s v="Bolivar"/>
    <x v="1"/>
    <x v="3"/>
    <x v="193"/>
    <x v="38"/>
    <x v="6"/>
    <x v="8"/>
  </r>
  <r>
    <n v="1279617832"/>
    <x v="1"/>
    <s v="La Marina"/>
    <x v="1"/>
    <x v="3"/>
    <x v="204"/>
    <x v="1"/>
    <x v="0"/>
    <x v="8"/>
  </r>
  <r>
    <n v="1279837903"/>
    <x v="2"/>
    <s v="SantaCata"/>
    <x v="1"/>
    <x v="3"/>
    <x v="193"/>
    <x v="38"/>
    <x v="6"/>
    <x v="8"/>
  </r>
  <r>
    <n v="1279549348"/>
    <x v="1"/>
    <s v="Chorrillos"/>
    <x v="1"/>
    <x v="3"/>
    <x v="265"/>
    <x v="39"/>
    <x v="0"/>
    <x v="8"/>
  </r>
  <r>
    <n v="1280151532"/>
    <x v="0"/>
    <s v="Bolivar"/>
    <x v="1"/>
    <x v="3"/>
    <x v="193"/>
    <x v="38"/>
    <x v="6"/>
    <x v="8"/>
  </r>
  <r>
    <n v="1280318517"/>
    <x v="2"/>
    <s v="La Marina"/>
    <x v="1"/>
    <x v="3"/>
    <x v="193"/>
    <x v="38"/>
    <x v="6"/>
    <x v="8"/>
  </r>
  <r>
    <n v="1280458041"/>
    <x v="2"/>
    <s v="La Marina"/>
    <x v="1"/>
    <x v="3"/>
    <x v="193"/>
    <x v="38"/>
    <x v="6"/>
    <x v="8"/>
  </r>
  <r>
    <n v="1280805445"/>
    <x v="0"/>
    <s v="Camacho"/>
    <x v="1"/>
    <x v="3"/>
    <x v="193"/>
    <x v="38"/>
    <x v="6"/>
    <x v="8"/>
  </r>
  <r>
    <n v="1281204346"/>
    <x v="1"/>
    <s v="SantaCata"/>
    <x v="1"/>
    <x v="3"/>
    <x v="255"/>
    <x v="4"/>
    <x v="0"/>
    <x v="8"/>
  </r>
  <r>
    <n v="1281142582"/>
    <x v="0"/>
    <s v="La Encalada"/>
    <x v="1"/>
    <x v="3"/>
    <x v="193"/>
    <x v="38"/>
    <x v="6"/>
    <x v="8"/>
  </r>
  <r>
    <n v="1281315426"/>
    <x v="1"/>
    <s v="SantaCata"/>
    <x v="1"/>
    <x v="3"/>
    <x v="255"/>
    <x v="4"/>
    <x v="0"/>
    <x v="8"/>
  </r>
  <r>
    <n v="1281444216"/>
    <x v="0"/>
    <s v="San Miguel"/>
    <x v="1"/>
    <x v="3"/>
    <x v="193"/>
    <x v="38"/>
    <x v="6"/>
    <x v="8"/>
  </r>
  <r>
    <n v="1281878435"/>
    <x v="1"/>
    <s v="San Miguel"/>
    <x v="1"/>
    <x v="3"/>
    <x v="255"/>
    <x v="10"/>
    <x v="0"/>
    <x v="8"/>
  </r>
  <r>
    <n v="1282186470"/>
    <x v="0"/>
    <s v="Bolichera"/>
    <x v="1"/>
    <x v="3"/>
    <x v="193"/>
    <x v="38"/>
    <x v="6"/>
    <x v="8"/>
  </r>
  <r>
    <n v="1282481104"/>
    <x v="0"/>
    <s v="Barranco"/>
    <x v="1"/>
    <x v="3"/>
    <x v="193"/>
    <x v="38"/>
    <x v="6"/>
    <x v="8"/>
  </r>
  <r>
    <n v="1283018068"/>
    <x v="2"/>
    <s v="Paso28"/>
    <x v="1"/>
    <x v="3"/>
    <x v="193"/>
    <x v="38"/>
    <x v="6"/>
    <x v="8"/>
  </r>
  <r>
    <n v="1283249548"/>
    <x v="1"/>
    <s v="Arenales"/>
    <x v="1"/>
    <x v="3"/>
    <x v="255"/>
    <x v="10"/>
    <x v="0"/>
    <x v="8"/>
  </r>
  <r>
    <n v="1283257903"/>
    <x v="0"/>
    <s v="Paso28"/>
    <x v="1"/>
    <x v="3"/>
    <x v="193"/>
    <x v="38"/>
    <x v="6"/>
    <x v="8"/>
  </r>
  <r>
    <n v="1284178503"/>
    <x v="0"/>
    <s v="Dos de mayo"/>
    <x v="1"/>
    <x v="3"/>
    <x v="193"/>
    <x v="38"/>
    <x v="6"/>
    <x v="8"/>
  </r>
  <r>
    <n v="1284227585"/>
    <x v="2"/>
    <s v="Camacho"/>
    <x v="1"/>
    <x v="3"/>
    <x v="193"/>
    <x v="38"/>
    <x v="6"/>
    <x v="8"/>
  </r>
  <r>
    <n v="1284340277"/>
    <x v="1"/>
    <s v="Precursores"/>
    <x v="1"/>
    <x v="3"/>
    <x v="88"/>
    <x v="2"/>
    <x v="0"/>
    <x v="8"/>
  </r>
  <r>
    <n v="1284144000"/>
    <x v="0"/>
    <s v="La Marina"/>
    <x v="1"/>
    <x v="3"/>
    <x v="193"/>
    <x v="38"/>
    <x v="6"/>
    <x v="8"/>
  </r>
  <r>
    <n v="1284276037"/>
    <x v="1"/>
    <s v="Bolichera"/>
    <x v="1"/>
    <x v="3"/>
    <x v="255"/>
    <x v="10"/>
    <x v="0"/>
    <x v="8"/>
  </r>
  <r>
    <n v="1283965577"/>
    <x v="0"/>
    <s v="Paso28"/>
    <x v="1"/>
    <x v="3"/>
    <x v="193"/>
    <x v="38"/>
    <x v="6"/>
    <x v="8"/>
  </r>
  <r>
    <n v="1284568894"/>
    <x v="0"/>
    <s v="Megaplaza"/>
    <x v="1"/>
    <x v="3"/>
    <x v="193"/>
    <x v="38"/>
    <x v="6"/>
    <x v="8"/>
  </r>
  <r>
    <n v="1285530604"/>
    <x v="2"/>
    <s v="San Miguel"/>
    <x v="1"/>
    <x v="3"/>
    <x v="193"/>
    <x v="38"/>
    <x v="6"/>
    <x v="8"/>
  </r>
  <r>
    <n v="1285927564"/>
    <x v="1"/>
    <s v="Barranco"/>
    <x v="1"/>
    <x v="3"/>
    <x v="49"/>
    <x v="4"/>
    <x v="0"/>
    <x v="8"/>
  </r>
  <r>
    <n v="1286147007"/>
    <x v="1"/>
    <s v="San Miguel"/>
    <x v="1"/>
    <x v="3"/>
    <x v="185"/>
    <x v="9"/>
    <x v="0"/>
    <x v="8"/>
  </r>
  <r>
    <n v="1286275142"/>
    <x v="2"/>
    <s v="Aramburu"/>
    <x v="1"/>
    <x v="3"/>
    <x v="193"/>
    <x v="38"/>
    <x v="6"/>
    <x v="8"/>
  </r>
  <r>
    <n v="1286342903"/>
    <x v="1"/>
    <s v="Paso28"/>
    <x v="1"/>
    <x v="3"/>
    <x v="55"/>
    <x v="9"/>
    <x v="0"/>
    <x v="8"/>
  </r>
  <r>
    <n v="1286677197"/>
    <x v="0"/>
    <s v="Camacho"/>
    <x v="1"/>
    <x v="3"/>
    <x v="193"/>
    <x v="38"/>
    <x v="6"/>
    <x v="8"/>
  </r>
  <r>
    <n v="1287018666"/>
    <x v="2"/>
    <s v="Megaplaza"/>
    <x v="1"/>
    <x v="3"/>
    <x v="193"/>
    <x v="38"/>
    <x v="6"/>
    <x v="8"/>
  </r>
  <r>
    <n v="1286831134"/>
    <x v="0"/>
    <s v="San Miguel"/>
    <x v="1"/>
    <x v="3"/>
    <x v="193"/>
    <x v="38"/>
    <x v="6"/>
    <x v="8"/>
  </r>
  <r>
    <n v="1287419462"/>
    <x v="1"/>
    <s v="Barranco"/>
    <x v="1"/>
    <x v="3"/>
    <x v="201"/>
    <x v="4"/>
    <x v="0"/>
    <x v="8"/>
  </r>
  <r>
    <n v="1287507104"/>
    <x v="2"/>
    <s v="La Encalada"/>
    <x v="1"/>
    <x v="3"/>
    <x v="193"/>
    <x v="38"/>
    <x v="6"/>
    <x v="8"/>
  </r>
  <r>
    <n v="1287564689"/>
    <x v="2"/>
    <s v="Aramburu"/>
    <x v="1"/>
    <x v="3"/>
    <x v="193"/>
    <x v="38"/>
    <x v="6"/>
    <x v="8"/>
  </r>
  <r>
    <n v="1287547915"/>
    <x v="1"/>
    <s v="Camacho"/>
    <x v="1"/>
    <x v="3"/>
    <x v="197"/>
    <x v="4"/>
    <x v="0"/>
    <x v="8"/>
  </r>
  <r>
    <n v="1287970490"/>
    <x v="0"/>
    <s v="Arenales"/>
    <x v="1"/>
    <x v="3"/>
    <x v="193"/>
    <x v="38"/>
    <x v="6"/>
    <x v="8"/>
  </r>
  <r>
    <n v="1288293137"/>
    <x v="2"/>
    <s v="Bolivar"/>
    <x v="1"/>
    <x v="3"/>
    <x v="193"/>
    <x v="38"/>
    <x v="6"/>
    <x v="8"/>
  </r>
  <r>
    <n v="1288472077"/>
    <x v="0"/>
    <s v="Barranco"/>
    <x v="1"/>
    <x v="3"/>
    <x v="193"/>
    <x v="38"/>
    <x v="6"/>
    <x v="8"/>
  </r>
  <r>
    <n v="1288817239"/>
    <x v="2"/>
    <s v="San Miguel"/>
    <x v="1"/>
    <x v="3"/>
    <x v="193"/>
    <x v="38"/>
    <x v="6"/>
    <x v="8"/>
  </r>
  <r>
    <n v="1289005222"/>
    <x v="2"/>
    <s v="Bolichera"/>
    <x v="1"/>
    <x v="3"/>
    <x v="193"/>
    <x v="38"/>
    <x v="6"/>
    <x v="8"/>
  </r>
  <r>
    <n v="1289266254"/>
    <x v="0"/>
    <s v="Dos de mayo"/>
    <x v="1"/>
    <x v="3"/>
    <x v="193"/>
    <x v="38"/>
    <x v="6"/>
    <x v="8"/>
  </r>
  <r>
    <n v="1289673474"/>
    <x v="0"/>
    <s v="Camacho"/>
    <x v="1"/>
    <x v="3"/>
    <x v="193"/>
    <x v="38"/>
    <x v="6"/>
    <x v="8"/>
  </r>
  <r>
    <n v="1289726411"/>
    <x v="2"/>
    <s v="Paso28"/>
    <x v="1"/>
    <x v="3"/>
    <x v="193"/>
    <x v="38"/>
    <x v="6"/>
    <x v="8"/>
  </r>
  <r>
    <n v="1290108903"/>
    <x v="0"/>
    <s v="La Encalada"/>
    <x v="1"/>
    <x v="3"/>
    <x v="193"/>
    <x v="38"/>
    <x v="6"/>
    <x v="8"/>
  </r>
  <r>
    <n v="1290266029"/>
    <x v="0"/>
    <s v="La Marina"/>
    <x v="1"/>
    <x v="3"/>
    <x v="193"/>
    <x v="38"/>
    <x v="6"/>
    <x v="8"/>
  </r>
  <r>
    <n v="1290309458"/>
    <x v="2"/>
    <s v="Megaplaza"/>
    <x v="1"/>
    <x v="3"/>
    <x v="193"/>
    <x v="38"/>
    <x v="6"/>
    <x v="8"/>
  </r>
  <r>
    <n v="1290314326"/>
    <x v="1"/>
    <s v="Aramburu"/>
    <x v="1"/>
    <x v="3"/>
    <x v="239"/>
    <x v="4"/>
    <x v="0"/>
    <x v="8"/>
  </r>
  <r>
    <n v="1290391787"/>
    <x v="0"/>
    <s v="La Marina"/>
    <x v="1"/>
    <x v="3"/>
    <x v="193"/>
    <x v="38"/>
    <x v="6"/>
    <x v="8"/>
  </r>
  <r>
    <n v="1290428429"/>
    <x v="1"/>
    <s v="San Miguel"/>
    <x v="1"/>
    <x v="3"/>
    <x v="255"/>
    <x v="10"/>
    <x v="0"/>
    <x v="8"/>
  </r>
  <r>
    <n v="1290618560"/>
    <x v="0"/>
    <s v="La Mar"/>
    <x v="1"/>
    <x v="3"/>
    <x v="193"/>
    <x v="38"/>
    <x v="6"/>
    <x v="8"/>
  </r>
  <r>
    <n v="1289419162"/>
    <x v="1"/>
    <s v="Bolichera"/>
    <x v="1"/>
    <x v="3"/>
    <x v="234"/>
    <x v="15"/>
    <x v="0"/>
    <x v="8"/>
  </r>
  <r>
    <n v="1291243322"/>
    <x v="2"/>
    <s v="SantaCata"/>
    <x v="1"/>
    <x v="3"/>
    <x v="193"/>
    <x v="38"/>
    <x v="6"/>
    <x v="8"/>
  </r>
  <r>
    <n v="1291303130"/>
    <x v="0"/>
    <s v="Arenales"/>
    <x v="1"/>
    <x v="3"/>
    <x v="193"/>
    <x v="38"/>
    <x v="6"/>
    <x v="8"/>
  </r>
  <r>
    <n v="1291958280"/>
    <x v="2"/>
    <s v="Aramburu"/>
    <x v="1"/>
    <x v="3"/>
    <x v="193"/>
    <x v="38"/>
    <x v="6"/>
    <x v="8"/>
  </r>
  <r>
    <n v="1292051278"/>
    <x v="0"/>
    <s v="SantaCata"/>
    <x v="1"/>
    <x v="3"/>
    <x v="193"/>
    <x v="38"/>
    <x v="6"/>
    <x v="8"/>
  </r>
  <r>
    <n v="1292975362"/>
    <x v="2"/>
    <s v="Chorrillos"/>
    <x v="1"/>
    <x v="3"/>
    <x v="193"/>
    <x v="38"/>
    <x v="6"/>
    <x v="8"/>
  </r>
  <r>
    <n v="1293682407"/>
    <x v="2"/>
    <s v="La Mar"/>
    <x v="1"/>
    <x v="3"/>
    <x v="193"/>
    <x v="38"/>
    <x v="6"/>
    <x v="8"/>
  </r>
  <r>
    <n v="1293429302"/>
    <x v="2"/>
    <s v="La Marina"/>
    <x v="1"/>
    <x v="3"/>
    <x v="193"/>
    <x v="38"/>
    <x v="6"/>
    <x v="8"/>
  </r>
  <r>
    <n v="1293886597"/>
    <x v="1"/>
    <s v="Bolichera"/>
    <x v="1"/>
    <x v="3"/>
    <x v="7"/>
    <x v="4"/>
    <x v="0"/>
    <x v="8"/>
  </r>
  <r>
    <n v="1294163596"/>
    <x v="1"/>
    <s v="SantaCata"/>
    <x v="1"/>
    <x v="3"/>
    <x v="255"/>
    <x v="10"/>
    <x v="0"/>
    <x v="8"/>
  </r>
  <r>
    <n v="1294521441"/>
    <x v="2"/>
    <s v="La Mar"/>
    <x v="1"/>
    <x v="3"/>
    <x v="193"/>
    <x v="38"/>
    <x v="6"/>
    <x v="8"/>
  </r>
  <r>
    <n v="1295110081"/>
    <x v="0"/>
    <s v="La molina"/>
    <x v="1"/>
    <x v="3"/>
    <x v="193"/>
    <x v="38"/>
    <x v="6"/>
    <x v="8"/>
  </r>
  <r>
    <n v="1295171951"/>
    <x v="0"/>
    <s v="La molina"/>
    <x v="1"/>
    <x v="3"/>
    <x v="193"/>
    <x v="38"/>
    <x v="6"/>
    <x v="8"/>
  </r>
  <r>
    <n v="1295440366"/>
    <x v="0"/>
    <s v="Camacho"/>
    <x v="1"/>
    <x v="3"/>
    <x v="193"/>
    <x v="38"/>
    <x v="6"/>
    <x v="8"/>
  </r>
  <r>
    <n v="1295794202"/>
    <x v="2"/>
    <s v="San Miguel"/>
    <x v="1"/>
    <x v="3"/>
    <x v="193"/>
    <x v="38"/>
    <x v="6"/>
    <x v="8"/>
  </r>
  <r>
    <n v="1295974475"/>
    <x v="1"/>
    <s v="SantaCata"/>
    <x v="1"/>
    <x v="3"/>
    <x v="204"/>
    <x v="1"/>
    <x v="0"/>
    <x v="8"/>
  </r>
  <r>
    <n v="1296308442"/>
    <x v="2"/>
    <s v="Aramburu"/>
    <x v="1"/>
    <x v="3"/>
    <x v="193"/>
    <x v="38"/>
    <x v="6"/>
    <x v="8"/>
  </r>
  <r>
    <n v="1296674260"/>
    <x v="0"/>
    <s v="SantaCata"/>
    <x v="1"/>
    <x v="3"/>
    <x v="193"/>
    <x v="38"/>
    <x v="6"/>
    <x v="8"/>
  </r>
  <r>
    <n v="2191706855"/>
    <x v="4"/>
    <s v="MA Dos de Mayo"/>
    <x v="1"/>
    <x v="1"/>
    <x v="23"/>
    <x v="2"/>
    <x v="2"/>
    <x v="8"/>
  </r>
  <r>
    <n v="2191953755"/>
    <x v="4"/>
    <s v="MA Dos de Mayo"/>
    <x v="1"/>
    <x v="1"/>
    <x v="288"/>
    <x v="13"/>
    <x v="2"/>
    <x v="8"/>
  </r>
  <r>
    <n v="2192023322"/>
    <x v="4"/>
    <s v="MA Dos de Mayo"/>
    <x v="1"/>
    <x v="1"/>
    <x v="288"/>
    <x v="13"/>
    <x v="2"/>
    <x v="8"/>
  </r>
  <r>
    <n v="2192135911"/>
    <x v="7"/>
    <s v="MA Dos de Mayo"/>
    <x v="1"/>
    <x v="1"/>
    <x v="291"/>
    <x v="1"/>
    <x v="2"/>
    <x v="8"/>
  </r>
  <r>
    <n v="2192342539"/>
    <x v="2"/>
    <s v="MA Dos de Mayo"/>
    <x v="1"/>
    <x v="1"/>
    <x v="7"/>
    <x v="4"/>
    <x v="6"/>
    <x v="8"/>
  </r>
  <r>
    <n v="2192529182"/>
    <x v="2"/>
    <s v="MA Dos de Mayo"/>
    <x v="1"/>
    <x v="1"/>
    <x v="230"/>
    <x v="4"/>
    <x v="6"/>
    <x v="8"/>
  </r>
  <r>
    <n v="2192532032"/>
    <x v="2"/>
    <s v="MA Dos de Mayo"/>
    <x v="1"/>
    <x v="1"/>
    <x v="52"/>
    <x v="21"/>
    <x v="6"/>
    <x v="8"/>
  </r>
  <r>
    <n v="2192649320"/>
    <x v="2"/>
    <s v="MA Dos de Mayo"/>
    <x v="1"/>
    <x v="1"/>
    <x v="185"/>
    <x v="9"/>
    <x v="6"/>
    <x v="8"/>
  </r>
  <r>
    <n v="2192819541"/>
    <x v="0"/>
    <s v="MA Dos de Mayo"/>
    <x v="1"/>
    <x v="1"/>
    <x v="49"/>
    <x v="4"/>
    <x v="6"/>
    <x v="8"/>
  </r>
  <r>
    <n v="2193457811"/>
    <x v="4"/>
    <s v="MA Dos de Mayo"/>
    <x v="1"/>
    <x v="1"/>
    <x v="38"/>
    <x v="2"/>
    <x v="2"/>
    <x v="8"/>
  </r>
  <r>
    <n v="2193660550"/>
    <x v="0"/>
    <s v="MA Dos de Mayo"/>
    <x v="1"/>
    <x v="1"/>
    <x v="222"/>
    <x v="4"/>
    <x v="6"/>
    <x v="8"/>
  </r>
  <r>
    <n v="2191407941"/>
    <x v="0"/>
    <s v="MA SantaCata"/>
    <x v="1"/>
    <x v="1"/>
    <x v="57"/>
    <x v="48"/>
    <x v="6"/>
    <x v="8"/>
  </r>
  <r>
    <n v="2191451441"/>
    <x v="0"/>
    <s v="MA SantaCata"/>
    <x v="1"/>
    <x v="1"/>
    <x v="189"/>
    <x v="4"/>
    <x v="6"/>
    <x v="8"/>
  </r>
  <r>
    <n v="2191746391"/>
    <x v="4"/>
    <s v="MA SantaCata"/>
    <x v="1"/>
    <x v="1"/>
    <x v="51"/>
    <x v="2"/>
    <x v="2"/>
    <x v="8"/>
  </r>
  <r>
    <n v="2192031232"/>
    <x v="2"/>
    <s v="MA SantaCata"/>
    <x v="1"/>
    <x v="1"/>
    <x v="49"/>
    <x v="4"/>
    <x v="6"/>
    <x v="8"/>
  </r>
  <r>
    <n v="2192062680"/>
    <x v="0"/>
    <s v="MA SantaCata"/>
    <x v="1"/>
    <x v="1"/>
    <x v="203"/>
    <x v="11"/>
    <x v="6"/>
    <x v="8"/>
  </r>
  <r>
    <n v="2192142944"/>
    <x v="4"/>
    <s v="MA SantaCata"/>
    <x v="1"/>
    <x v="1"/>
    <x v="204"/>
    <x v="1"/>
    <x v="2"/>
    <x v="8"/>
  </r>
  <r>
    <n v="2192217086"/>
    <x v="2"/>
    <s v="MA SantaCata"/>
    <x v="1"/>
    <x v="1"/>
    <x v="189"/>
    <x v="4"/>
    <x v="6"/>
    <x v="8"/>
  </r>
  <r>
    <n v="2192480495"/>
    <x v="0"/>
    <s v="MA SantaCata"/>
    <x v="1"/>
    <x v="1"/>
    <x v="201"/>
    <x v="4"/>
    <x v="6"/>
    <x v="8"/>
  </r>
  <r>
    <n v="2192809541"/>
    <x v="4"/>
    <s v="MA SantaCata"/>
    <x v="1"/>
    <x v="1"/>
    <x v="201"/>
    <x v="4"/>
    <x v="2"/>
    <x v="8"/>
  </r>
  <r>
    <n v="2192894303"/>
    <x v="7"/>
    <s v="MA SantaCata"/>
    <x v="1"/>
    <x v="1"/>
    <x v="204"/>
    <x v="1"/>
    <x v="3"/>
    <x v="8"/>
  </r>
  <r>
    <n v="2193095666"/>
    <x v="1"/>
    <s v="MA SantaCata"/>
    <x v="1"/>
    <x v="1"/>
    <x v="201"/>
    <x v="4"/>
    <x v="0"/>
    <x v="8"/>
  </r>
  <r>
    <n v="2193118804"/>
    <x v="4"/>
    <s v="MA SantaCata"/>
    <x v="1"/>
    <x v="1"/>
    <x v="189"/>
    <x v="4"/>
    <x v="2"/>
    <x v="8"/>
  </r>
  <r>
    <n v="2193381335"/>
    <x v="4"/>
    <s v="MA SantaCata"/>
    <x v="1"/>
    <x v="1"/>
    <x v="204"/>
    <x v="1"/>
    <x v="2"/>
    <x v="8"/>
  </r>
  <r>
    <n v="2193460344"/>
    <x v="4"/>
    <s v="MA SantaCata"/>
    <x v="1"/>
    <x v="1"/>
    <x v="17"/>
    <x v="2"/>
    <x v="2"/>
    <x v="8"/>
  </r>
  <r>
    <n v="2193531257"/>
    <x v="4"/>
    <s v="MA SantaCata"/>
    <x v="1"/>
    <x v="1"/>
    <x v="186"/>
    <x v="15"/>
    <x v="2"/>
    <x v="8"/>
  </r>
  <r>
    <n v="2193575042"/>
    <x v="4"/>
    <s v="MA SantaCata"/>
    <x v="1"/>
    <x v="1"/>
    <x v="233"/>
    <x v="2"/>
    <x v="2"/>
    <x v="8"/>
  </r>
  <r>
    <n v="2193677294"/>
    <x v="4"/>
    <s v="MA SantaCata"/>
    <x v="1"/>
    <x v="1"/>
    <x v="201"/>
    <x v="4"/>
    <x v="2"/>
    <x v="8"/>
  </r>
  <r>
    <n v="2193693208"/>
    <x v="0"/>
    <s v="MA SantaCata"/>
    <x v="1"/>
    <x v="1"/>
    <x v="225"/>
    <x v="5"/>
    <x v="6"/>
    <x v="8"/>
  </r>
  <r>
    <n v="2191591197"/>
    <x v="2"/>
    <s v="MA Paso28"/>
    <x v="1"/>
    <x v="1"/>
    <x v="188"/>
    <x v="4"/>
    <x v="6"/>
    <x v="8"/>
  </r>
  <r>
    <n v="2191772508"/>
    <x v="4"/>
    <s v="MA Paso28"/>
    <x v="1"/>
    <x v="1"/>
    <x v="23"/>
    <x v="2"/>
    <x v="2"/>
    <x v="8"/>
  </r>
  <r>
    <n v="2192153761"/>
    <x v="2"/>
    <s v="MA Paso28"/>
    <x v="1"/>
    <x v="1"/>
    <x v="206"/>
    <x v="4"/>
    <x v="6"/>
    <x v="8"/>
  </r>
  <r>
    <n v="2192179332"/>
    <x v="0"/>
    <s v="MA Paso28"/>
    <x v="1"/>
    <x v="1"/>
    <x v="198"/>
    <x v="4"/>
    <x v="6"/>
    <x v="8"/>
  </r>
  <r>
    <n v="2192299567"/>
    <x v="0"/>
    <s v="MA Paso28"/>
    <x v="1"/>
    <x v="1"/>
    <x v="292"/>
    <x v="6"/>
    <x v="6"/>
    <x v="8"/>
  </r>
  <r>
    <n v="2192393056"/>
    <x v="2"/>
    <s v="MA Paso28"/>
    <x v="1"/>
    <x v="1"/>
    <x v="42"/>
    <x v="4"/>
    <x v="6"/>
    <x v="8"/>
  </r>
  <r>
    <n v="2192614060"/>
    <x v="0"/>
    <s v="MA Paso28"/>
    <x v="1"/>
    <x v="1"/>
    <x v="293"/>
    <x v="39"/>
    <x v="6"/>
    <x v="8"/>
  </r>
  <r>
    <n v="2193223060"/>
    <x v="4"/>
    <s v="MA Paso28"/>
    <x v="1"/>
    <x v="1"/>
    <x v="84"/>
    <x v="2"/>
    <x v="2"/>
    <x v="8"/>
  </r>
  <r>
    <n v="2193438636"/>
    <x v="4"/>
    <s v="MA Paso28"/>
    <x v="1"/>
    <x v="1"/>
    <x v="185"/>
    <x v="9"/>
    <x v="2"/>
    <x v="8"/>
  </r>
  <r>
    <n v="2192063678"/>
    <x v="0"/>
    <s v="MA ARAMBURU"/>
    <x v="1"/>
    <x v="1"/>
    <x v="23"/>
    <x v="2"/>
    <x v="6"/>
    <x v="8"/>
  </r>
  <r>
    <n v="2192835810"/>
    <x v="0"/>
    <s v="MA ARAMBURU"/>
    <x v="1"/>
    <x v="1"/>
    <x v="84"/>
    <x v="2"/>
    <x v="2"/>
    <x v="8"/>
  </r>
  <r>
    <n v="2193046145"/>
    <x v="2"/>
    <s v="MA ARAMBURU"/>
    <x v="1"/>
    <x v="1"/>
    <x v="55"/>
    <x v="9"/>
    <x v="6"/>
    <x v="8"/>
  </r>
  <r>
    <n v="2191351170"/>
    <x v="0"/>
    <s v="MA La Encalada"/>
    <x v="1"/>
    <x v="1"/>
    <x v="203"/>
    <x v="10"/>
    <x v="6"/>
    <x v="8"/>
  </r>
  <r>
    <n v="2191378456"/>
    <x v="2"/>
    <s v="MA La Encalada"/>
    <x v="1"/>
    <x v="1"/>
    <x v="229"/>
    <x v="4"/>
    <x v="6"/>
    <x v="8"/>
  </r>
  <r>
    <n v="2191561159"/>
    <x v="4"/>
    <s v="MA La Encalada"/>
    <x v="1"/>
    <x v="1"/>
    <x v="294"/>
    <x v="2"/>
    <x v="2"/>
    <x v="8"/>
  </r>
  <r>
    <n v="2191867923"/>
    <x v="0"/>
    <s v="MA La Encalada"/>
    <x v="1"/>
    <x v="1"/>
    <x v="295"/>
    <x v="6"/>
    <x v="6"/>
    <x v="8"/>
  </r>
  <r>
    <n v="2192237837"/>
    <x v="2"/>
    <s v="MA La Encalada"/>
    <x v="1"/>
    <x v="1"/>
    <x v="185"/>
    <x v="9"/>
    <x v="6"/>
    <x v="8"/>
  </r>
  <r>
    <n v="2192477415"/>
    <x v="0"/>
    <s v="MA La Encalada"/>
    <x v="1"/>
    <x v="1"/>
    <x v="246"/>
    <x v="28"/>
    <x v="6"/>
    <x v="8"/>
  </r>
  <r>
    <n v="2192865066"/>
    <x v="4"/>
    <s v="MA La Encalada"/>
    <x v="1"/>
    <x v="1"/>
    <x v="185"/>
    <x v="9"/>
    <x v="2"/>
    <x v="8"/>
  </r>
  <r>
    <n v="2192877049"/>
    <x v="7"/>
    <s v="MA La Encalada"/>
    <x v="1"/>
    <x v="1"/>
    <x v="23"/>
    <x v="2"/>
    <x v="3"/>
    <x v="8"/>
  </r>
  <r>
    <n v="2193610740"/>
    <x v="7"/>
    <s v="MA La Encalada"/>
    <x v="1"/>
    <x v="1"/>
    <x v="87"/>
    <x v="49"/>
    <x v="3"/>
    <x v="8"/>
  </r>
  <r>
    <n v="2191627390"/>
    <x v="2"/>
    <s v="Ma La Molina"/>
    <x v="1"/>
    <x v="1"/>
    <x v="162"/>
    <x v="6"/>
    <x v="6"/>
    <x v="8"/>
  </r>
  <r>
    <n v="2191756580"/>
    <x v="2"/>
    <s v="Ma La Molina"/>
    <x v="1"/>
    <x v="1"/>
    <x v="7"/>
    <x v="4"/>
    <x v="6"/>
    <x v="8"/>
  </r>
  <r>
    <n v="2191757729"/>
    <x v="2"/>
    <s v="Ma La Molina"/>
    <x v="1"/>
    <x v="1"/>
    <x v="16"/>
    <x v="1"/>
    <x v="6"/>
    <x v="8"/>
  </r>
  <r>
    <n v="2191978263"/>
    <x v="1"/>
    <s v="Ma La Molina"/>
    <x v="1"/>
    <x v="1"/>
    <x v="225"/>
    <x v="5"/>
    <x v="0"/>
    <x v="8"/>
  </r>
  <r>
    <n v="2192502260"/>
    <x v="2"/>
    <s v="Ma La Molina"/>
    <x v="1"/>
    <x v="1"/>
    <x v="204"/>
    <x v="1"/>
    <x v="6"/>
    <x v="8"/>
  </r>
  <r>
    <n v="2192582462"/>
    <x v="4"/>
    <s v="Ma La Molina"/>
    <x v="1"/>
    <x v="1"/>
    <x v="230"/>
    <x v="4"/>
    <x v="2"/>
    <x v="8"/>
  </r>
  <r>
    <n v="2192931981"/>
    <x v="1"/>
    <s v="Ma La Molina"/>
    <x v="1"/>
    <x v="1"/>
    <x v="285"/>
    <x v="6"/>
    <x v="0"/>
    <x v="8"/>
  </r>
  <r>
    <n v="2193164391"/>
    <x v="0"/>
    <s v="Ma La Molina"/>
    <x v="1"/>
    <x v="1"/>
    <x v="35"/>
    <x v="48"/>
    <x v="6"/>
    <x v="8"/>
  </r>
  <r>
    <n v="2193173145"/>
    <x v="0"/>
    <s v="Ma La Molina"/>
    <x v="1"/>
    <x v="1"/>
    <x v="296"/>
    <x v="6"/>
    <x v="6"/>
    <x v="8"/>
  </r>
  <r>
    <n v="2193271911"/>
    <x v="0"/>
    <s v="Ma La Molina"/>
    <x v="1"/>
    <x v="1"/>
    <x v="222"/>
    <x v="4"/>
    <x v="6"/>
    <x v="8"/>
  </r>
  <r>
    <n v="2193538207"/>
    <x v="2"/>
    <s v="Ma La Molina"/>
    <x v="1"/>
    <x v="1"/>
    <x v="282"/>
    <x v="39"/>
    <x v="10"/>
    <x v="8"/>
  </r>
  <r>
    <n v="2192059522"/>
    <x v="0"/>
    <s v="MA San Miguel"/>
    <x v="1"/>
    <x v="1"/>
    <x v="55"/>
    <x v="9"/>
    <x v="6"/>
    <x v="8"/>
  </r>
  <r>
    <n v="2192131324"/>
    <x v="2"/>
    <s v="MA San Miguel"/>
    <x v="1"/>
    <x v="1"/>
    <x v="49"/>
    <x v="4"/>
    <x v="6"/>
    <x v="8"/>
  </r>
  <r>
    <n v="2192277869"/>
    <x v="0"/>
    <s v="MA San Miguel"/>
    <x v="1"/>
    <x v="1"/>
    <x v="186"/>
    <x v="15"/>
    <x v="2"/>
    <x v="8"/>
  </r>
  <r>
    <n v="2192401954"/>
    <x v="4"/>
    <s v="MA San Miguel"/>
    <x v="1"/>
    <x v="1"/>
    <x v="204"/>
    <x v="1"/>
    <x v="2"/>
    <x v="8"/>
  </r>
  <r>
    <n v="2192404765"/>
    <x v="2"/>
    <s v="MA San Miguel"/>
    <x v="1"/>
    <x v="1"/>
    <x v="297"/>
    <x v="6"/>
    <x v="6"/>
    <x v="8"/>
  </r>
  <r>
    <n v="2192410415"/>
    <x v="0"/>
    <s v="MA San Miguel"/>
    <x v="1"/>
    <x v="1"/>
    <x v="255"/>
    <x v="10"/>
    <x v="6"/>
    <x v="8"/>
  </r>
  <r>
    <n v="2192513994"/>
    <x v="4"/>
    <s v="MA San Miguel"/>
    <x v="1"/>
    <x v="1"/>
    <x v="298"/>
    <x v="1"/>
    <x v="2"/>
    <x v="8"/>
  </r>
  <r>
    <n v="2192574422"/>
    <x v="1"/>
    <s v="MA San Miguel"/>
    <x v="1"/>
    <x v="1"/>
    <x v="261"/>
    <x v="43"/>
    <x v="13"/>
    <x v="8"/>
  </r>
  <r>
    <n v="2192591547"/>
    <x v="0"/>
    <s v="MA San Miguel"/>
    <x v="1"/>
    <x v="1"/>
    <x v="198"/>
    <x v="4"/>
    <x v="6"/>
    <x v="8"/>
  </r>
  <r>
    <n v="2192790785"/>
    <x v="4"/>
    <s v="MA San Miguel"/>
    <x v="1"/>
    <x v="1"/>
    <x v="299"/>
    <x v="2"/>
    <x v="2"/>
    <x v="8"/>
  </r>
  <r>
    <n v="2192791950"/>
    <x v="7"/>
    <s v="MA San Miguel"/>
    <x v="1"/>
    <x v="1"/>
    <x v="201"/>
    <x v="4"/>
    <x v="3"/>
    <x v="8"/>
  </r>
  <r>
    <n v="2192862674"/>
    <x v="2"/>
    <s v="MA San Miguel"/>
    <x v="1"/>
    <x v="1"/>
    <x v="233"/>
    <x v="2"/>
    <x v="6"/>
    <x v="8"/>
  </r>
  <r>
    <n v="2192870966"/>
    <x v="4"/>
    <s v="MA San Miguel"/>
    <x v="1"/>
    <x v="1"/>
    <x v="288"/>
    <x v="13"/>
    <x v="2"/>
    <x v="8"/>
  </r>
  <r>
    <n v="2192988695"/>
    <x v="4"/>
    <s v="MA San Miguel"/>
    <x v="1"/>
    <x v="1"/>
    <x v="185"/>
    <x v="9"/>
    <x v="2"/>
    <x v="8"/>
  </r>
  <r>
    <n v="2193064234"/>
    <x v="4"/>
    <s v="MA San Miguel"/>
    <x v="1"/>
    <x v="1"/>
    <x v="185"/>
    <x v="9"/>
    <x v="2"/>
    <x v="8"/>
  </r>
  <r>
    <n v="2193116055"/>
    <x v="0"/>
    <s v="MA San Miguel"/>
    <x v="1"/>
    <x v="1"/>
    <x v="7"/>
    <x v="4"/>
    <x v="6"/>
    <x v="8"/>
  </r>
  <r>
    <n v="2193128212"/>
    <x v="4"/>
    <s v="MA San Miguel"/>
    <x v="1"/>
    <x v="1"/>
    <x v="7"/>
    <x v="4"/>
    <x v="2"/>
    <x v="8"/>
  </r>
  <r>
    <n v="2193610953"/>
    <x v="0"/>
    <s v="MA San Miguel"/>
    <x v="1"/>
    <x v="1"/>
    <x v="127"/>
    <x v="50"/>
    <x v="6"/>
    <x v="8"/>
  </r>
  <r>
    <n v="2193667997"/>
    <x v="0"/>
    <s v="MA San Miguel"/>
    <x v="1"/>
    <x v="1"/>
    <x v="198"/>
    <x v="4"/>
    <x v="6"/>
    <x v="8"/>
  </r>
  <r>
    <n v="2193690699"/>
    <x v="2"/>
    <s v="MA San Miguel"/>
    <x v="1"/>
    <x v="1"/>
    <x v="195"/>
    <x v="51"/>
    <x v="6"/>
    <x v="8"/>
  </r>
  <r>
    <n v="2191346768"/>
    <x v="2"/>
    <s v="MA San Miguel"/>
    <x v="1"/>
    <x v="1"/>
    <x v="196"/>
    <x v="12"/>
    <x v="6"/>
    <x v="8"/>
  </r>
  <r>
    <n v="2191390976"/>
    <x v="0"/>
    <s v="MA San Miguel"/>
    <x v="1"/>
    <x v="1"/>
    <x v="259"/>
    <x v="11"/>
    <x v="6"/>
    <x v="8"/>
  </r>
  <r>
    <n v="2191551030"/>
    <x v="4"/>
    <s v="MA San Miguel"/>
    <x v="1"/>
    <x v="1"/>
    <x v="197"/>
    <x v="4"/>
    <x v="2"/>
    <x v="8"/>
  </r>
  <r>
    <n v="2191564953"/>
    <x v="0"/>
    <s v="MA San Miguel"/>
    <x v="1"/>
    <x v="1"/>
    <x v="105"/>
    <x v="28"/>
    <x v="4"/>
    <x v="8"/>
  </r>
  <r>
    <n v="2191570478"/>
    <x v="0"/>
    <s v="MA San Miguel"/>
    <x v="1"/>
    <x v="1"/>
    <x v="17"/>
    <x v="2"/>
    <x v="6"/>
    <x v="8"/>
  </r>
  <r>
    <n v="2191752535"/>
    <x v="4"/>
    <s v="MA San Miguel"/>
    <x v="1"/>
    <x v="1"/>
    <x v="300"/>
    <x v="13"/>
    <x v="2"/>
    <x v="8"/>
  </r>
  <r>
    <n v="2191843974"/>
    <x v="4"/>
    <s v="MA San Miguel"/>
    <x v="1"/>
    <x v="1"/>
    <x v="7"/>
    <x v="4"/>
    <x v="2"/>
    <x v="8"/>
  </r>
  <r>
    <n v="2191870988"/>
    <x v="4"/>
    <s v="MA San Miguel"/>
    <x v="1"/>
    <x v="1"/>
    <x v="261"/>
    <x v="43"/>
    <x v="2"/>
    <x v="8"/>
  </r>
  <r>
    <n v="2191906863"/>
    <x v="7"/>
    <s v="MA San Miguel"/>
    <x v="1"/>
    <x v="1"/>
    <x v="299"/>
    <x v="2"/>
    <x v="3"/>
    <x v="8"/>
  </r>
  <r>
    <n v="2191952224"/>
    <x v="1"/>
    <s v="MA San Miguel"/>
    <x v="1"/>
    <x v="1"/>
    <x v="215"/>
    <x v="4"/>
    <x v="0"/>
    <x v="8"/>
  </r>
  <r>
    <n v="2191493247"/>
    <x v="4"/>
    <s v="MA Camacho"/>
    <x v="1"/>
    <x v="1"/>
    <x v="191"/>
    <x v="5"/>
    <x v="2"/>
    <x v="8"/>
  </r>
  <r>
    <n v="2191585204"/>
    <x v="4"/>
    <s v="MA Camacho"/>
    <x v="1"/>
    <x v="1"/>
    <x v="204"/>
    <x v="1"/>
    <x v="2"/>
    <x v="8"/>
  </r>
  <r>
    <n v="2191676300"/>
    <x v="4"/>
    <s v="MA Camacho"/>
    <x v="1"/>
    <x v="1"/>
    <x v="300"/>
    <x v="13"/>
    <x v="2"/>
    <x v="8"/>
  </r>
  <r>
    <n v="2191846007"/>
    <x v="4"/>
    <s v="MA Camacho"/>
    <x v="1"/>
    <x v="1"/>
    <x v="55"/>
    <x v="9"/>
    <x v="2"/>
    <x v="8"/>
  </r>
  <r>
    <n v="2191949147"/>
    <x v="4"/>
    <s v="MA Camacho"/>
    <x v="1"/>
    <x v="1"/>
    <x v="234"/>
    <x v="15"/>
    <x v="2"/>
    <x v="8"/>
  </r>
  <r>
    <n v="2192093972"/>
    <x v="2"/>
    <s v="MA Camacho"/>
    <x v="1"/>
    <x v="1"/>
    <x v="229"/>
    <x v="4"/>
    <x v="6"/>
    <x v="8"/>
  </r>
  <r>
    <n v="2192781219"/>
    <x v="2"/>
    <s v="MA Camacho"/>
    <x v="1"/>
    <x v="1"/>
    <x v="84"/>
    <x v="2"/>
    <x v="6"/>
    <x v="8"/>
  </r>
  <r>
    <n v="2192969534"/>
    <x v="1"/>
    <s v="MA Camacho"/>
    <x v="1"/>
    <x v="1"/>
    <x v="299"/>
    <x v="2"/>
    <x v="0"/>
    <x v="8"/>
  </r>
  <r>
    <n v="2192985781"/>
    <x v="4"/>
    <s v="MA Camacho"/>
    <x v="1"/>
    <x v="1"/>
    <x v="55"/>
    <x v="9"/>
    <x v="2"/>
    <x v="8"/>
  </r>
  <r>
    <n v="2193047736"/>
    <x v="2"/>
    <s v="MA Camacho"/>
    <x v="1"/>
    <x v="1"/>
    <x v="301"/>
    <x v="39"/>
    <x v="6"/>
    <x v="8"/>
  </r>
  <r>
    <n v="2193297824"/>
    <x v="4"/>
    <s v="MA Camacho"/>
    <x v="1"/>
    <x v="1"/>
    <x v="42"/>
    <x v="4"/>
    <x v="2"/>
    <x v="8"/>
  </r>
  <r>
    <n v="2191409555"/>
    <x v="4"/>
    <s v="MA Precursores"/>
    <x v="1"/>
    <x v="1"/>
    <x v="188"/>
    <x v="4"/>
    <x v="2"/>
    <x v="8"/>
  </r>
  <r>
    <n v="2192755725"/>
    <x v="2"/>
    <s v="MA Precursores"/>
    <x v="1"/>
    <x v="1"/>
    <x v="185"/>
    <x v="9"/>
    <x v="6"/>
    <x v="8"/>
  </r>
  <r>
    <n v="2192838130"/>
    <x v="1"/>
    <s v="MA Precursores"/>
    <x v="1"/>
    <x v="1"/>
    <x v="225"/>
    <x v="5"/>
    <x v="0"/>
    <x v="8"/>
  </r>
  <r>
    <n v="2192964485"/>
    <x v="4"/>
    <s v="MA Precursores"/>
    <x v="1"/>
    <x v="1"/>
    <x v="185"/>
    <x v="9"/>
    <x v="2"/>
    <x v="8"/>
  </r>
  <r>
    <n v="2192967103"/>
    <x v="4"/>
    <s v="MA Precursores"/>
    <x v="1"/>
    <x v="1"/>
    <x v="272"/>
    <x v="4"/>
    <x v="2"/>
    <x v="8"/>
  </r>
  <r>
    <n v="2192989140"/>
    <x v="4"/>
    <s v="MA Precursores"/>
    <x v="1"/>
    <x v="1"/>
    <x v="272"/>
    <x v="4"/>
    <x v="2"/>
    <x v="8"/>
  </r>
  <r>
    <n v="2193225110"/>
    <x v="0"/>
    <s v="MA Precursores"/>
    <x v="1"/>
    <x v="1"/>
    <x v="84"/>
    <x v="2"/>
    <x v="6"/>
    <x v="8"/>
  </r>
  <r>
    <n v="2193375418"/>
    <x v="1"/>
    <s v="MA Precursores"/>
    <x v="1"/>
    <x v="1"/>
    <x v="188"/>
    <x v="4"/>
    <x v="0"/>
    <x v="8"/>
  </r>
  <r>
    <n v="2193381642"/>
    <x v="4"/>
    <s v="MA Precursores"/>
    <x v="1"/>
    <x v="1"/>
    <x v="38"/>
    <x v="2"/>
    <x v="2"/>
    <x v="8"/>
  </r>
  <r>
    <n v="2193660449"/>
    <x v="1"/>
    <s v="MA Precursores"/>
    <x v="1"/>
    <x v="1"/>
    <x v="49"/>
    <x v="4"/>
    <x v="0"/>
    <x v="8"/>
  </r>
  <r>
    <n v="2193283028"/>
    <x v="2"/>
    <s v="MA Megaplaza"/>
    <x v="1"/>
    <x v="1"/>
    <x v="201"/>
    <x v="4"/>
    <x v="6"/>
    <x v="8"/>
  </r>
  <r>
    <n v="2193287778"/>
    <x v="2"/>
    <s v="MA Megaplaza"/>
    <x v="1"/>
    <x v="1"/>
    <x v="16"/>
    <x v="1"/>
    <x v="6"/>
    <x v="8"/>
  </r>
  <r>
    <n v="2193661119"/>
    <x v="4"/>
    <s v="MA Megaplaza"/>
    <x v="1"/>
    <x v="1"/>
    <x v="2"/>
    <x v="2"/>
    <x v="2"/>
    <x v="8"/>
  </r>
  <r>
    <n v="2191370836"/>
    <x v="4"/>
    <s v="MA Megaplaza"/>
    <x v="1"/>
    <x v="1"/>
    <x v="288"/>
    <x v="13"/>
    <x v="2"/>
    <x v="8"/>
  </r>
  <r>
    <n v="2191523496"/>
    <x v="1"/>
    <s v="MA Megaplaza"/>
    <x v="1"/>
    <x v="1"/>
    <x v="223"/>
    <x v="4"/>
    <x v="6"/>
    <x v="8"/>
  </r>
  <r>
    <n v="2191842447"/>
    <x v="4"/>
    <s v="MA Megaplaza"/>
    <x v="1"/>
    <x v="1"/>
    <x v="185"/>
    <x v="9"/>
    <x v="2"/>
    <x v="8"/>
  </r>
  <r>
    <n v="2191849850"/>
    <x v="4"/>
    <s v="MA Megaplaza"/>
    <x v="1"/>
    <x v="1"/>
    <x v="288"/>
    <x v="13"/>
    <x v="2"/>
    <x v="8"/>
  </r>
  <r>
    <n v="2191863234"/>
    <x v="0"/>
    <s v="MA Megaplaza"/>
    <x v="1"/>
    <x v="1"/>
    <x v="188"/>
    <x v="4"/>
    <x v="6"/>
    <x v="8"/>
  </r>
  <r>
    <n v="2191865054"/>
    <x v="4"/>
    <s v="MA Megaplaza"/>
    <x v="1"/>
    <x v="1"/>
    <x v="188"/>
    <x v="4"/>
    <x v="2"/>
    <x v="8"/>
  </r>
  <r>
    <n v="2191943961"/>
    <x v="4"/>
    <s v="MA Megaplaza"/>
    <x v="1"/>
    <x v="1"/>
    <x v="291"/>
    <x v="1"/>
    <x v="2"/>
    <x v="8"/>
  </r>
  <r>
    <n v="2192030052"/>
    <x v="0"/>
    <s v="MA Megaplaza"/>
    <x v="1"/>
    <x v="1"/>
    <x v="49"/>
    <x v="4"/>
    <x v="6"/>
    <x v="8"/>
  </r>
  <r>
    <n v="2192219433"/>
    <x v="9"/>
    <s v="MA Megaplaza"/>
    <x v="1"/>
    <x v="1"/>
    <x v="7"/>
    <x v="4"/>
    <x v="3"/>
    <x v="8"/>
  </r>
  <r>
    <n v="2192243878"/>
    <x v="4"/>
    <s v="MA Megaplaza"/>
    <x v="1"/>
    <x v="1"/>
    <x v="300"/>
    <x v="13"/>
    <x v="2"/>
    <x v="8"/>
  </r>
  <r>
    <n v="2192299825"/>
    <x v="4"/>
    <s v="MA Megaplaza"/>
    <x v="1"/>
    <x v="1"/>
    <x v="19"/>
    <x v="10"/>
    <x v="2"/>
    <x v="8"/>
  </r>
  <r>
    <n v="2192302548"/>
    <x v="1"/>
    <s v="MA Megaplaza"/>
    <x v="1"/>
    <x v="1"/>
    <x v="189"/>
    <x v="4"/>
    <x v="0"/>
    <x v="8"/>
  </r>
  <r>
    <n v="2192316411"/>
    <x v="0"/>
    <s v="MA Megaplaza"/>
    <x v="1"/>
    <x v="1"/>
    <x v="188"/>
    <x v="4"/>
    <x v="6"/>
    <x v="8"/>
  </r>
  <r>
    <n v="2192411968"/>
    <x v="0"/>
    <s v="MA Megaplaza"/>
    <x v="1"/>
    <x v="1"/>
    <x v="7"/>
    <x v="4"/>
    <x v="6"/>
    <x v="8"/>
  </r>
  <r>
    <n v="2192424783"/>
    <x v="0"/>
    <s v="MA Megaplaza"/>
    <x v="1"/>
    <x v="1"/>
    <x v="197"/>
    <x v="4"/>
    <x v="6"/>
    <x v="8"/>
  </r>
  <r>
    <n v="2192509931"/>
    <x v="1"/>
    <s v="MA Megaplaza"/>
    <x v="1"/>
    <x v="1"/>
    <x v="186"/>
    <x v="15"/>
    <x v="2"/>
    <x v="8"/>
  </r>
  <r>
    <n v="2192510625"/>
    <x v="7"/>
    <s v="MA Megaplaza"/>
    <x v="1"/>
    <x v="1"/>
    <x v="302"/>
    <x v="6"/>
    <x v="3"/>
    <x v="8"/>
  </r>
  <r>
    <n v="2192519792"/>
    <x v="1"/>
    <s v="MA Megaplaza"/>
    <x v="1"/>
    <x v="1"/>
    <x v="105"/>
    <x v="28"/>
    <x v="4"/>
    <x v="8"/>
  </r>
  <r>
    <n v="2192596511"/>
    <x v="9"/>
    <s v="MA Megaplaza"/>
    <x v="1"/>
    <x v="1"/>
    <x v="55"/>
    <x v="9"/>
    <x v="3"/>
    <x v="8"/>
  </r>
  <r>
    <n v="2192664624"/>
    <x v="0"/>
    <s v="MA Megaplaza"/>
    <x v="1"/>
    <x v="1"/>
    <x v="35"/>
    <x v="48"/>
    <x v="6"/>
    <x v="8"/>
  </r>
  <r>
    <n v="2192736939"/>
    <x v="2"/>
    <s v="MA Megaplaza"/>
    <x v="1"/>
    <x v="1"/>
    <x v="219"/>
    <x v="4"/>
    <x v="6"/>
    <x v="8"/>
  </r>
  <r>
    <n v="2192798890"/>
    <x v="4"/>
    <s v="MA Megaplaza"/>
    <x v="1"/>
    <x v="1"/>
    <x v="185"/>
    <x v="9"/>
    <x v="2"/>
    <x v="8"/>
  </r>
  <r>
    <n v="2192809846"/>
    <x v="4"/>
    <s v="MA Megaplaza"/>
    <x v="1"/>
    <x v="1"/>
    <x v="197"/>
    <x v="4"/>
    <x v="2"/>
    <x v="8"/>
  </r>
  <r>
    <n v="2191908926"/>
    <x v="4"/>
    <s v="MA Chorrillos"/>
    <x v="1"/>
    <x v="1"/>
    <x v="224"/>
    <x v="52"/>
    <x v="2"/>
    <x v="8"/>
  </r>
  <r>
    <n v="2192151850"/>
    <x v="4"/>
    <s v="MA Chorrillos"/>
    <x v="1"/>
    <x v="1"/>
    <x v="186"/>
    <x v="15"/>
    <x v="2"/>
    <x v="8"/>
  </r>
  <r>
    <n v="2192394973"/>
    <x v="2"/>
    <s v="MA Chorrillos"/>
    <x v="1"/>
    <x v="1"/>
    <x v="191"/>
    <x v="5"/>
    <x v="6"/>
    <x v="8"/>
  </r>
  <r>
    <n v="2192511291"/>
    <x v="2"/>
    <s v="MA Chorrillos"/>
    <x v="1"/>
    <x v="1"/>
    <x v="189"/>
    <x v="4"/>
    <x v="6"/>
    <x v="8"/>
  </r>
  <r>
    <n v="2191653364"/>
    <x v="0"/>
    <s v="MA Bolivar"/>
    <x v="1"/>
    <x v="1"/>
    <x v="203"/>
    <x v="10"/>
    <x v="4"/>
    <x v="8"/>
  </r>
  <r>
    <n v="2192020028"/>
    <x v="7"/>
    <s v="MA Bolivar"/>
    <x v="1"/>
    <x v="1"/>
    <x v="219"/>
    <x v="4"/>
    <x v="3"/>
    <x v="8"/>
  </r>
  <r>
    <n v="2192033730"/>
    <x v="4"/>
    <s v="MA Bolivar"/>
    <x v="1"/>
    <x v="1"/>
    <x v="42"/>
    <x v="4"/>
    <x v="2"/>
    <x v="8"/>
  </r>
  <r>
    <n v="2192229836"/>
    <x v="4"/>
    <s v="MA Bolivar"/>
    <x v="1"/>
    <x v="1"/>
    <x v="197"/>
    <x v="4"/>
    <x v="2"/>
    <x v="8"/>
  </r>
  <r>
    <n v="2192295082"/>
    <x v="7"/>
    <s v="MA Bolivar"/>
    <x v="1"/>
    <x v="1"/>
    <x v="233"/>
    <x v="2"/>
    <x v="3"/>
    <x v="8"/>
  </r>
  <r>
    <n v="2192309954"/>
    <x v="4"/>
    <s v="MA Bolivar"/>
    <x v="1"/>
    <x v="1"/>
    <x v="234"/>
    <x v="15"/>
    <x v="2"/>
    <x v="8"/>
  </r>
  <r>
    <n v="2192513588"/>
    <x v="1"/>
    <s v="MA Bolivar"/>
    <x v="1"/>
    <x v="1"/>
    <x v="23"/>
    <x v="2"/>
    <x v="0"/>
    <x v="8"/>
  </r>
  <r>
    <n v="2192578680"/>
    <x v="0"/>
    <s v="MA Bolivar"/>
    <x v="1"/>
    <x v="1"/>
    <x v="129"/>
    <x v="5"/>
    <x v="6"/>
    <x v="8"/>
  </r>
  <r>
    <n v="2192651136"/>
    <x v="1"/>
    <s v="MA Bolivar"/>
    <x v="1"/>
    <x v="1"/>
    <x v="204"/>
    <x v="1"/>
    <x v="0"/>
    <x v="8"/>
  </r>
  <r>
    <n v="2192654975"/>
    <x v="2"/>
    <s v="MA Bolivar"/>
    <x v="1"/>
    <x v="1"/>
    <x v="17"/>
    <x v="2"/>
    <x v="6"/>
    <x v="8"/>
  </r>
  <r>
    <n v="2192657559"/>
    <x v="4"/>
    <s v="MA Bolivar"/>
    <x v="1"/>
    <x v="1"/>
    <x v="129"/>
    <x v="5"/>
    <x v="2"/>
    <x v="8"/>
  </r>
  <r>
    <n v="2192719244"/>
    <x v="4"/>
    <s v="MA Bolivar"/>
    <x v="1"/>
    <x v="1"/>
    <x v="234"/>
    <x v="15"/>
    <x v="2"/>
    <x v="8"/>
  </r>
  <r>
    <n v="2192722989"/>
    <x v="1"/>
    <s v="MA Bolivar"/>
    <x v="1"/>
    <x v="1"/>
    <x v="235"/>
    <x v="2"/>
    <x v="0"/>
    <x v="8"/>
  </r>
  <r>
    <n v="2193482007"/>
    <x v="1"/>
    <s v="MA Bolivar"/>
    <x v="1"/>
    <x v="1"/>
    <x v="23"/>
    <x v="2"/>
    <x v="0"/>
    <x v="8"/>
  </r>
  <r>
    <n v="2193657546"/>
    <x v="4"/>
    <s v="MA Bolivar"/>
    <x v="1"/>
    <x v="1"/>
    <x v="185"/>
    <x v="9"/>
    <x v="2"/>
    <x v="8"/>
  </r>
  <r>
    <n v="2191505700"/>
    <x v="1"/>
    <s v="MA Bolichera"/>
    <x v="1"/>
    <x v="1"/>
    <x v="214"/>
    <x v="1"/>
    <x v="2"/>
    <x v="8"/>
  </r>
  <r>
    <n v="2191874829"/>
    <x v="0"/>
    <s v="MA Bolichera"/>
    <x v="1"/>
    <x v="1"/>
    <x v="105"/>
    <x v="28"/>
    <x v="4"/>
    <x v="8"/>
  </r>
  <r>
    <n v="2191943916"/>
    <x v="2"/>
    <s v="MA Bolichera"/>
    <x v="1"/>
    <x v="1"/>
    <x v="300"/>
    <x v="13"/>
    <x v="6"/>
    <x v="8"/>
  </r>
  <r>
    <n v="2192221075"/>
    <x v="4"/>
    <s v="MA Bolichera"/>
    <x v="1"/>
    <x v="1"/>
    <x v="197"/>
    <x v="4"/>
    <x v="2"/>
    <x v="8"/>
  </r>
  <r>
    <n v="2192306165"/>
    <x v="4"/>
    <s v="MA Bolichera"/>
    <x v="1"/>
    <x v="1"/>
    <x v="215"/>
    <x v="4"/>
    <x v="2"/>
    <x v="8"/>
  </r>
  <r>
    <n v="2192310998"/>
    <x v="0"/>
    <s v="MA Bolichera"/>
    <x v="1"/>
    <x v="1"/>
    <x v="185"/>
    <x v="9"/>
    <x v="6"/>
    <x v="8"/>
  </r>
  <r>
    <n v="2192433210"/>
    <x v="4"/>
    <s v="MA Bolichera"/>
    <x v="1"/>
    <x v="1"/>
    <x v="288"/>
    <x v="13"/>
    <x v="2"/>
    <x v="8"/>
  </r>
  <r>
    <n v="2192465766"/>
    <x v="4"/>
    <s v="MA Bolichera"/>
    <x v="1"/>
    <x v="1"/>
    <x v="288"/>
    <x v="13"/>
    <x v="2"/>
    <x v="8"/>
  </r>
  <r>
    <n v="2192498802"/>
    <x v="2"/>
    <s v="MA Bolichera"/>
    <x v="1"/>
    <x v="1"/>
    <x v="51"/>
    <x v="2"/>
    <x v="6"/>
    <x v="8"/>
  </r>
  <r>
    <n v="2192502248"/>
    <x v="0"/>
    <s v="MA Bolichera"/>
    <x v="1"/>
    <x v="1"/>
    <x v="80"/>
    <x v="28"/>
    <x v="4"/>
    <x v="8"/>
  </r>
  <r>
    <n v="2192505421"/>
    <x v="0"/>
    <s v="MA Bolichera"/>
    <x v="1"/>
    <x v="1"/>
    <x v="259"/>
    <x v="11"/>
    <x v="6"/>
    <x v="8"/>
  </r>
  <r>
    <n v="2192517830"/>
    <x v="1"/>
    <s v="MA Bolichera"/>
    <x v="1"/>
    <x v="1"/>
    <x v="215"/>
    <x v="4"/>
    <x v="0"/>
    <x v="8"/>
  </r>
  <r>
    <n v="2192520580"/>
    <x v="2"/>
    <s v="MA Bolichera"/>
    <x v="1"/>
    <x v="1"/>
    <x v="10"/>
    <x v="4"/>
    <x v="6"/>
    <x v="8"/>
  </r>
  <r>
    <n v="2192591790"/>
    <x v="4"/>
    <s v="MA Bolichera"/>
    <x v="1"/>
    <x v="1"/>
    <x v="84"/>
    <x v="2"/>
    <x v="2"/>
    <x v="8"/>
  </r>
  <r>
    <n v="2192598810"/>
    <x v="4"/>
    <s v="MA Bolichera"/>
    <x v="1"/>
    <x v="1"/>
    <x v="16"/>
    <x v="1"/>
    <x v="2"/>
    <x v="8"/>
  </r>
  <r>
    <n v="2192794119"/>
    <x v="2"/>
    <s v="MA Bolichera"/>
    <x v="1"/>
    <x v="1"/>
    <x v="57"/>
    <x v="48"/>
    <x v="6"/>
    <x v="8"/>
  </r>
  <r>
    <n v="2192870861"/>
    <x v="4"/>
    <s v="MA Bolichera"/>
    <x v="1"/>
    <x v="1"/>
    <x v="49"/>
    <x v="4"/>
    <x v="2"/>
    <x v="8"/>
  </r>
  <r>
    <n v="2192963628"/>
    <x v="4"/>
    <s v="MA Bolichera"/>
    <x v="1"/>
    <x v="1"/>
    <x v="186"/>
    <x v="15"/>
    <x v="2"/>
    <x v="8"/>
  </r>
  <r>
    <n v="2192979870"/>
    <x v="4"/>
    <s v="MA Bolichera"/>
    <x v="1"/>
    <x v="1"/>
    <x v="215"/>
    <x v="4"/>
    <x v="2"/>
    <x v="8"/>
  </r>
  <r>
    <n v="2192987163"/>
    <x v="4"/>
    <s v="MA Bolichera"/>
    <x v="1"/>
    <x v="1"/>
    <x v="272"/>
    <x v="4"/>
    <x v="2"/>
    <x v="8"/>
  </r>
  <r>
    <n v="2193065881"/>
    <x v="4"/>
    <s v="MA Bolichera"/>
    <x v="1"/>
    <x v="1"/>
    <x v="16"/>
    <x v="1"/>
    <x v="2"/>
    <x v="8"/>
  </r>
  <r>
    <n v="2193083038"/>
    <x v="2"/>
    <s v="MA Bolichera"/>
    <x v="1"/>
    <x v="1"/>
    <x v="218"/>
    <x v="4"/>
    <x v="6"/>
    <x v="8"/>
  </r>
  <r>
    <n v="2193166911"/>
    <x v="4"/>
    <s v="MA Bolichera"/>
    <x v="1"/>
    <x v="1"/>
    <x v="222"/>
    <x v="4"/>
    <x v="2"/>
    <x v="8"/>
  </r>
  <r>
    <n v="2193450949"/>
    <x v="2"/>
    <s v="MA Bolichera"/>
    <x v="1"/>
    <x v="1"/>
    <x v="212"/>
    <x v="28"/>
    <x v="6"/>
    <x v="8"/>
  </r>
  <r>
    <n v="2193454738"/>
    <x v="4"/>
    <s v="MA Bolichera"/>
    <x v="1"/>
    <x v="1"/>
    <x v="186"/>
    <x v="15"/>
    <x v="2"/>
    <x v="8"/>
  </r>
  <r>
    <n v="2193540838"/>
    <x v="1"/>
    <s v="MA Bolichera"/>
    <x v="1"/>
    <x v="1"/>
    <x v="194"/>
    <x v="4"/>
    <x v="0"/>
    <x v="8"/>
  </r>
  <r>
    <n v="2191359406"/>
    <x v="1"/>
    <s v="MA Arenales"/>
    <x v="1"/>
    <x v="1"/>
    <x v="197"/>
    <x v="4"/>
    <x v="0"/>
    <x v="8"/>
  </r>
  <r>
    <n v="2191950733"/>
    <x v="4"/>
    <s v="MA Arenales"/>
    <x v="1"/>
    <x v="1"/>
    <x v="197"/>
    <x v="4"/>
    <x v="2"/>
    <x v="8"/>
  </r>
  <r>
    <n v="2192526958"/>
    <x v="4"/>
    <s v="MA Arenales"/>
    <x v="1"/>
    <x v="1"/>
    <x v="215"/>
    <x v="4"/>
    <x v="2"/>
    <x v="8"/>
  </r>
  <r>
    <n v="2192787210"/>
    <x v="9"/>
    <s v="MA Arenales"/>
    <x v="1"/>
    <x v="1"/>
    <x v="16"/>
    <x v="1"/>
    <x v="3"/>
    <x v="8"/>
  </r>
  <r>
    <n v="2192921991"/>
    <x v="2"/>
    <s v="MA Arenales"/>
    <x v="1"/>
    <x v="1"/>
    <x v="36"/>
    <x v="11"/>
    <x v="11"/>
    <x v="8"/>
  </r>
  <r>
    <n v="2191858176"/>
    <x v="2"/>
    <s v="MA Barranco"/>
    <x v="1"/>
    <x v="1"/>
    <x v="203"/>
    <x v="11"/>
    <x v="11"/>
    <x v="8"/>
  </r>
  <r>
    <n v="2191965499"/>
    <x v="4"/>
    <s v="MA Barranco"/>
    <x v="1"/>
    <x v="1"/>
    <x v="222"/>
    <x v="4"/>
    <x v="2"/>
    <x v="8"/>
  </r>
  <r>
    <n v="2192519471"/>
    <x v="4"/>
    <s v="MA Barranco"/>
    <x v="1"/>
    <x v="1"/>
    <x v="186"/>
    <x v="15"/>
    <x v="2"/>
    <x v="8"/>
  </r>
  <r>
    <n v="2192769696"/>
    <x v="2"/>
    <s v="MA Barranco"/>
    <x v="1"/>
    <x v="1"/>
    <x v="23"/>
    <x v="2"/>
    <x v="6"/>
    <x v="8"/>
  </r>
  <r>
    <n v="2192979384"/>
    <x v="0"/>
    <s v="MA Barranco"/>
    <x v="1"/>
    <x v="1"/>
    <x v="188"/>
    <x v="4"/>
    <x v="6"/>
    <x v="8"/>
  </r>
  <r>
    <n v="2193140308"/>
    <x v="0"/>
    <s v="MA Barranco"/>
    <x v="1"/>
    <x v="1"/>
    <x v="41"/>
    <x v="19"/>
    <x v="6"/>
    <x v="8"/>
  </r>
  <r>
    <n v="2193323413"/>
    <x v="2"/>
    <s v="MA Barranco"/>
    <x v="1"/>
    <x v="1"/>
    <x v="19"/>
    <x v="11"/>
    <x v="6"/>
    <x v="8"/>
  </r>
  <r>
    <n v="2193664244"/>
    <x v="2"/>
    <s v="MA Barranco"/>
    <x v="1"/>
    <x v="1"/>
    <x v="219"/>
    <x v="4"/>
    <x v="6"/>
    <x v="8"/>
  </r>
  <r>
    <n v="2191588151"/>
    <x v="4"/>
    <s v="Ma La Mar"/>
    <x v="1"/>
    <x v="1"/>
    <x v="204"/>
    <x v="1"/>
    <x v="2"/>
    <x v="8"/>
  </r>
  <r>
    <n v="2191780550"/>
    <x v="2"/>
    <s v="Ma La Mar"/>
    <x v="1"/>
    <x v="1"/>
    <x v="274"/>
    <x v="39"/>
    <x v="6"/>
    <x v="8"/>
  </r>
  <r>
    <n v="2191847503"/>
    <x v="0"/>
    <s v="Ma La Mar"/>
    <x v="1"/>
    <x v="1"/>
    <x v="303"/>
    <x v="50"/>
    <x v="6"/>
    <x v="8"/>
  </r>
  <r>
    <n v="2191856235"/>
    <x v="0"/>
    <s v="Ma La Mar"/>
    <x v="1"/>
    <x v="1"/>
    <x v="212"/>
    <x v="28"/>
    <x v="6"/>
    <x v="8"/>
  </r>
  <r>
    <n v="2191955563"/>
    <x v="0"/>
    <s v="Ma La Mar"/>
    <x v="1"/>
    <x v="1"/>
    <x v="230"/>
    <x v="4"/>
    <x v="6"/>
    <x v="8"/>
  </r>
  <r>
    <n v="2192203713"/>
    <x v="4"/>
    <s v="Ma La Mar"/>
    <x v="1"/>
    <x v="1"/>
    <x v="215"/>
    <x v="4"/>
    <x v="2"/>
    <x v="8"/>
  </r>
  <r>
    <n v="2192225555"/>
    <x v="2"/>
    <s v="Ma La Mar"/>
    <x v="1"/>
    <x v="1"/>
    <x v="215"/>
    <x v="4"/>
    <x v="6"/>
    <x v="8"/>
  </r>
  <r>
    <n v="2192516603"/>
    <x v="0"/>
    <s v="Ma La Mar"/>
    <x v="1"/>
    <x v="1"/>
    <x v="255"/>
    <x v="10"/>
    <x v="6"/>
    <x v="8"/>
  </r>
  <r>
    <n v="2192928180"/>
    <x v="1"/>
    <s v="Ma La Mar"/>
    <x v="1"/>
    <x v="1"/>
    <x v="229"/>
    <x v="4"/>
    <x v="0"/>
    <x v="8"/>
  </r>
  <r>
    <n v="2193655404"/>
    <x v="2"/>
    <s v="Ma La Mar"/>
    <x v="1"/>
    <x v="1"/>
    <x v="7"/>
    <x v="4"/>
    <x v="6"/>
    <x v="8"/>
  </r>
  <r>
    <n v="2193655494"/>
    <x v="2"/>
    <s v="Ma La Mar"/>
    <x v="1"/>
    <x v="1"/>
    <x v="195"/>
    <x v="51"/>
    <x v="6"/>
    <x v="8"/>
  </r>
  <r>
    <n v="2191542385"/>
    <x v="4"/>
    <s v="MA La Marina"/>
    <x v="1"/>
    <x v="1"/>
    <x v="288"/>
    <x v="13"/>
    <x v="2"/>
    <x v="8"/>
  </r>
  <r>
    <n v="2191681723"/>
    <x v="4"/>
    <s v="MA La Marina"/>
    <x v="1"/>
    <x v="1"/>
    <x v="185"/>
    <x v="9"/>
    <x v="2"/>
    <x v="8"/>
  </r>
  <r>
    <n v="2191682656"/>
    <x v="4"/>
    <s v="MA La Marina"/>
    <x v="1"/>
    <x v="1"/>
    <x v="275"/>
    <x v="13"/>
    <x v="2"/>
    <x v="8"/>
  </r>
  <r>
    <n v="2191957651"/>
    <x v="4"/>
    <s v="MA La Marina"/>
    <x v="1"/>
    <x v="1"/>
    <x v="197"/>
    <x v="4"/>
    <x v="2"/>
    <x v="8"/>
  </r>
  <r>
    <n v="2192018182"/>
    <x v="1"/>
    <s v="MA La Marina"/>
    <x v="1"/>
    <x v="1"/>
    <x v="298"/>
    <x v="1"/>
    <x v="0"/>
    <x v="8"/>
  </r>
  <r>
    <n v="2192519319"/>
    <x v="2"/>
    <s v="MA La Marina"/>
    <x v="1"/>
    <x v="1"/>
    <x v="200"/>
    <x v="0"/>
    <x v="6"/>
    <x v="8"/>
  </r>
  <r>
    <n v="2192684377"/>
    <x v="4"/>
    <s v="MA La Marina"/>
    <x v="1"/>
    <x v="1"/>
    <x v="38"/>
    <x v="2"/>
    <x v="2"/>
    <x v="8"/>
  </r>
  <r>
    <n v="2192783365"/>
    <x v="0"/>
    <s v="MA La Marina"/>
    <x v="1"/>
    <x v="1"/>
    <x v="191"/>
    <x v="5"/>
    <x v="6"/>
    <x v="8"/>
  </r>
  <r>
    <n v="2192979921"/>
    <x v="2"/>
    <s v="MA La Marina"/>
    <x v="1"/>
    <x v="1"/>
    <x v="294"/>
    <x v="2"/>
    <x v="6"/>
    <x v="8"/>
  </r>
  <r>
    <n v="2193160068"/>
    <x v="4"/>
    <s v="MA La Marina"/>
    <x v="1"/>
    <x v="1"/>
    <x v="299"/>
    <x v="2"/>
    <x v="2"/>
    <x v="8"/>
  </r>
  <r>
    <n v="2193215164"/>
    <x v="0"/>
    <s v="MA La Marina"/>
    <x v="1"/>
    <x v="1"/>
    <x v="304"/>
    <x v="9"/>
    <x v="2"/>
    <x v="8"/>
  </r>
  <r>
    <n v="2193362462"/>
    <x v="0"/>
    <s v="MA La Marina"/>
    <x v="1"/>
    <x v="1"/>
    <x v="257"/>
    <x v="0"/>
    <x v="6"/>
    <x v="8"/>
  </r>
  <r>
    <n v="2193480476"/>
    <x v="4"/>
    <s v="MA La Marina"/>
    <x v="1"/>
    <x v="1"/>
    <x v="230"/>
    <x v="4"/>
    <x v="2"/>
    <x v="8"/>
  </r>
  <r>
    <n v="2193619906"/>
    <x v="4"/>
    <s v="MA La Marina"/>
    <x v="1"/>
    <x v="1"/>
    <x v="185"/>
    <x v="9"/>
    <x v="2"/>
    <x v="8"/>
  </r>
  <r>
    <n v="2193642723"/>
    <x v="1"/>
    <s v="MA La Marina"/>
    <x v="1"/>
    <x v="1"/>
    <x v="186"/>
    <x v="15"/>
    <x v="0"/>
    <x v="8"/>
  </r>
  <r>
    <n v="2193658652"/>
    <x v="2"/>
    <s v="MA La Marina"/>
    <x v="1"/>
    <x v="1"/>
    <x v="198"/>
    <x v="4"/>
    <x v="6"/>
    <x v="8"/>
  </r>
  <r>
    <s v="sd"/>
    <x v="7"/>
    <s v="Megaplaza"/>
    <x v="0"/>
    <x v="0"/>
    <x v="4"/>
    <x v="3"/>
    <x v="3"/>
    <x v="8"/>
  </r>
  <r>
    <n v="2400045786"/>
    <x v="1"/>
    <s v="Aeropuerto"/>
    <x v="0"/>
    <x v="0"/>
    <x v="227"/>
    <x v="6"/>
    <x v="6"/>
    <x v="8"/>
  </r>
  <r>
    <n v="1272383922"/>
    <x v="0"/>
    <s v="San Miguel"/>
    <x v="1"/>
    <x v="3"/>
    <x v="18"/>
    <x v="10"/>
    <x v="6"/>
    <x v="8"/>
  </r>
  <r>
    <s v="sd"/>
    <x v="3"/>
    <s v="San Miguel"/>
    <x v="0"/>
    <x v="2"/>
    <x v="4"/>
    <x v="3"/>
    <x v="0"/>
    <x v="8"/>
  </r>
  <r>
    <s v="BO-20240901-0001"/>
    <x v="6"/>
    <s v="Bolivar"/>
    <x v="8"/>
    <x v="11"/>
    <x v="55"/>
    <x v="9"/>
    <x v="5"/>
    <x v="8"/>
  </r>
  <r>
    <s v="sd"/>
    <x v="3"/>
    <s v="Aeropuerto"/>
    <x v="0"/>
    <x v="0"/>
    <x v="4"/>
    <x v="3"/>
    <x v="14"/>
    <x v="8"/>
  </r>
  <r>
    <n v="100289864"/>
    <x v="5"/>
    <s v="Aramburú"/>
    <x v="2"/>
    <x v="4"/>
    <x v="4"/>
    <x v="3"/>
    <x v="15"/>
    <x v="8"/>
  </r>
  <r>
    <n v="100291082"/>
    <x v="6"/>
    <s v="Aramburú"/>
    <x v="2"/>
    <x v="4"/>
    <x v="92"/>
    <x v="9"/>
    <x v="5"/>
    <x v="8"/>
  </r>
  <r>
    <s v="sd"/>
    <x v="7"/>
    <s v="sin dato"/>
    <x v="3"/>
    <x v="6"/>
    <x v="53"/>
    <x v="2"/>
    <x v="3"/>
    <x v="8"/>
  </r>
  <r>
    <n v="2400042606"/>
    <x v="3"/>
    <s v="Aeropuerto"/>
    <x v="0"/>
    <x v="0"/>
    <x v="4"/>
    <x v="3"/>
    <x v="4"/>
    <x v="8"/>
  </r>
  <r>
    <s v="sd"/>
    <x v="3"/>
    <s v="San Miguel"/>
    <x v="0"/>
    <x v="2"/>
    <x v="4"/>
    <x v="3"/>
    <x v="0"/>
    <x v="8"/>
  </r>
  <r>
    <n v="100291265"/>
    <x v="7"/>
    <s v="Arenales"/>
    <x v="2"/>
    <x v="4"/>
    <x v="55"/>
    <x v="9"/>
    <x v="3"/>
    <x v="8"/>
  </r>
  <r>
    <n v="2400045654"/>
    <x v="1"/>
    <s v="Camacho"/>
    <x v="0"/>
    <x v="0"/>
    <x v="3"/>
    <x v="1"/>
    <x v="9"/>
    <x v="8"/>
  </r>
  <r>
    <n v="100291302"/>
    <x v="5"/>
    <s v="La Molina"/>
    <x v="2"/>
    <x v="5"/>
    <x v="4"/>
    <x v="3"/>
    <x v="3"/>
    <x v="8"/>
  </r>
  <r>
    <n v="100290911"/>
    <x v="0"/>
    <s v="Bolichera"/>
    <x v="2"/>
    <x v="4"/>
    <x v="305"/>
    <x v="7"/>
    <x v="4"/>
    <x v="8"/>
  </r>
  <r>
    <s v="SD"/>
    <x v="3"/>
    <s v="Encalada"/>
    <x v="3"/>
    <x v="6"/>
    <x v="4"/>
    <x v="3"/>
    <x v="16"/>
    <x v="8"/>
  </r>
  <r>
    <n v="1273244327"/>
    <x v="7"/>
    <s v="Bolichera"/>
    <x v="1"/>
    <x v="3"/>
    <x v="20"/>
    <x v="1"/>
    <x v="3"/>
    <x v="8"/>
  </r>
  <r>
    <s v="sd"/>
    <x v="4"/>
    <s v="sin dato"/>
    <x v="1"/>
    <x v="6"/>
    <x v="18"/>
    <x v="10"/>
    <x v="2"/>
    <x v="8"/>
  </r>
  <r>
    <n v="2191493247"/>
    <x v="4"/>
    <s v="Camacho"/>
    <x v="1"/>
    <x v="1"/>
    <x v="18"/>
    <x v="10"/>
    <x v="2"/>
    <x v="8"/>
  </r>
  <r>
    <n v="100291385"/>
    <x v="5"/>
    <s v="Aramburú"/>
    <x v="2"/>
    <x v="5"/>
    <x v="4"/>
    <x v="3"/>
    <x v="3"/>
    <x v="8"/>
  </r>
  <r>
    <n v="100291350"/>
    <x v="0"/>
    <s v="Aramburú"/>
    <x v="2"/>
    <x v="4"/>
    <x v="305"/>
    <x v="7"/>
    <x v="6"/>
    <x v="8"/>
  </r>
  <r>
    <n v="100291380"/>
    <x v="7"/>
    <s v="San Miguel"/>
    <x v="2"/>
    <x v="4"/>
    <x v="105"/>
    <x v="4"/>
    <x v="3"/>
    <x v="8"/>
  </r>
  <r>
    <s v="sd"/>
    <x v="7"/>
    <s v="sin dato"/>
    <x v="3"/>
    <x v="6"/>
    <x v="4"/>
    <x v="3"/>
    <x v="3"/>
    <x v="8"/>
  </r>
  <r>
    <s v="sd"/>
    <x v="4"/>
    <s v="sin dato"/>
    <x v="1"/>
    <x v="1"/>
    <x v="18"/>
    <x v="10"/>
    <x v="2"/>
    <x v="8"/>
  </r>
  <r>
    <n v="5.76463452700783E+18"/>
    <x v="7"/>
    <s v="Precursores"/>
    <x v="1"/>
    <x v="7"/>
    <x v="18"/>
    <x v="10"/>
    <x v="3"/>
    <x v="8"/>
  </r>
  <r>
    <s v="sd"/>
    <x v="1"/>
    <s v="La Mar"/>
    <x v="3"/>
    <x v="0"/>
    <x v="32"/>
    <x v="2"/>
    <x v="8"/>
    <x v="8"/>
  </r>
  <r>
    <s v="sd"/>
    <x v="7"/>
    <s v="sin dato"/>
    <x v="1"/>
    <x v="1"/>
    <x v="306"/>
    <x v="53"/>
    <x v="3"/>
    <x v="8"/>
  </r>
  <r>
    <n v="100291333"/>
    <x v="2"/>
    <s v="Bolivar"/>
    <x v="2"/>
    <x v="5"/>
    <x v="172"/>
    <x v="9"/>
    <x v="6"/>
    <x v="8"/>
  </r>
  <r>
    <n v="2400104787"/>
    <x v="7"/>
    <s v="San Miguel"/>
    <x v="0"/>
    <x v="0"/>
    <x v="27"/>
    <x v="1"/>
    <x v="3"/>
    <x v="8"/>
  </r>
  <r>
    <n v="100291560"/>
    <x v="0"/>
    <s v="San Miguel"/>
    <x v="2"/>
    <x v="4"/>
    <x v="305"/>
    <x v="7"/>
    <x v="6"/>
    <x v="8"/>
  </r>
  <r>
    <n v="100291412"/>
    <x v="0"/>
    <s v="Santa Cata"/>
    <x v="2"/>
    <x v="4"/>
    <x v="305"/>
    <x v="7"/>
    <x v="6"/>
    <x v="8"/>
  </r>
  <r>
    <n v="100290216"/>
    <x v="0"/>
    <s v="Aramburú"/>
    <x v="2"/>
    <x v="5"/>
    <x v="305"/>
    <x v="14"/>
    <x v="6"/>
    <x v="8"/>
  </r>
  <r>
    <n v="2191564953"/>
    <x v="0"/>
    <s v="San Miguel"/>
    <x v="1"/>
    <x v="1"/>
    <x v="105"/>
    <x v="4"/>
    <x v="6"/>
    <x v="8"/>
  </r>
  <r>
    <n v="1274444469"/>
    <x v="0"/>
    <s v="Aramburú"/>
    <x v="1"/>
    <x v="3"/>
    <x v="56"/>
    <x v="4"/>
    <x v="6"/>
    <x v="8"/>
  </r>
  <r>
    <n v="200011229"/>
    <x v="10"/>
    <s v="Bolivar"/>
    <x v="2"/>
    <x v="4"/>
    <x v="4"/>
    <x v="3"/>
    <x v="3"/>
    <x v="8"/>
  </r>
  <r>
    <n v="1275023999"/>
    <x v="4"/>
    <s v="La Molina"/>
    <x v="1"/>
    <x v="3"/>
    <x v="33"/>
    <x v="13"/>
    <x v="2"/>
    <x v="8"/>
  </r>
  <r>
    <s v="sd"/>
    <x v="3"/>
    <s v="Megaplaza"/>
    <x v="0"/>
    <x v="0"/>
    <x v="4"/>
    <x v="3"/>
    <x v="6"/>
    <x v="8"/>
  </r>
  <r>
    <s v="sd"/>
    <x v="7"/>
    <s v="sin dato"/>
    <x v="3"/>
    <x v="6"/>
    <x v="305"/>
    <x v="38"/>
    <x v="3"/>
    <x v="8"/>
  </r>
  <r>
    <n v="100292178"/>
    <x v="1"/>
    <s v="San Miguel"/>
    <x v="2"/>
    <x v="4"/>
    <x v="11"/>
    <x v="9"/>
    <x v="6"/>
    <x v="8"/>
  </r>
  <r>
    <n v="100292390"/>
    <x v="5"/>
    <s v="Aramburú"/>
    <x v="2"/>
    <x v="4"/>
    <x v="4"/>
    <x v="3"/>
    <x v="3"/>
    <x v="8"/>
  </r>
  <r>
    <n v="100292408"/>
    <x v="3"/>
    <s v="Paso 28"/>
    <x v="2"/>
    <x v="4"/>
    <x v="125"/>
    <x v="9"/>
    <x v="6"/>
    <x v="8"/>
  </r>
  <r>
    <n v="2400067142"/>
    <x v="7"/>
    <s v="Megaplaza"/>
    <x v="0"/>
    <x v="0"/>
    <x v="307"/>
    <x v="4"/>
    <x v="3"/>
    <x v="8"/>
  </r>
  <r>
    <n v="2191672291"/>
    <x v="4"/>
    <s v="La Molina"/>
    <x v="1"/>
    <x v="1"/>
    <x v="11"/>
    <x v="9"/>
    <x v="2"/>
    <x v="8"/>
  </r>
  <r>
    <s v="sd"/>
    <x v="5"/>
    <s v="Encalada"/>
    <x v="0"/>
    <x v="0"/>
    <x v="18"/>
    <x v="10"/>
    <x v="3"/>
    <x v="8"/>
  </r>
  <r>
    <n v="5.7646345603739302E+17"/>
    <x v="4"/>
    <s v="Encalada"/>
    <x v="1"/>
    <x v="7"/>
    <x v="13"/>
    <x v="1"/>
    <x v="2"/>
    <x v="8"/>
  </r>
  <r>
    <s v="sd"/>
    <x v="7"/>
    <s v="sin dato"/>
    <x v="3"/>
    <x v="6"/>
    <x v="4"/>
    <x v="3"/>
    <x v="3"/>
    <x v="8"/>
  </r>
  <r>
    <n v="100292455"/>
    <x v="5"/>
    <s v="Aramburú"/>
    <x v="2"/>
    <x v="5"/>
    <x v="4"/>
    <x v="3"/>
    <x v="3"/>
    <x v="8"/>
  </r>
  <r>
    <n v="100292569"/>
    <x v="0"/>
    <s v="La Mar"/>
    <x v="2"/>
    <x v="4"/>
    <x v="18"/>
    <x v="10"/>
    <x v="4"/>
    <x v="8"/>
  </r>
  <r>
    <s v="SD"/>
    <x v="7"/>
    <s v="San Miguel"/>
    <x v="0"/>
    <x v="2"/>
    <x v="308"/>
    <x v="54"/>
    <x v="3"/>
    <x v="8"/>
  </r>
  <r>
    <n v="2400006206"/>
    <x v="7"/>
    <s v="Arenales"/>
    <x v="0"/>
    <x v="0"/>
    <x v="180"/>
    <x v="9"/>
    <x v="3"/>
    <x v="8"/>
  </r>
  <r>
    <n v="2400055411"/>
    <x v="7"/>
    <s v="Aramburú"/>
    <x v="0"/>
    <x v="0"/>
    <x v="15"/>
    <x v="4"/>
    <x v="3"/>
    <x v="8"/>
  </r>
  <r>
    <n v="100292708"/>
    <x v="5"/>
    <s v="Encalada"/>
    <x v="2"/>
    <x v="4"/>
    <x v="4"/>
    <x v="3"/>
    <x v="3"/>
    <x v="8"/>
  </r>
  <r>
    <n v="2191837228"/>
    <x v="4"/>
    <s v="Bolivar"/>
    <x v="1"/>
    <x v="1"/>
    <x v="33"/>
    <x v="13"/>
    <x v="2"/>
    <x v="8"/>
  </r>
  <r>
    <n v="100292712"/>
    <x v="3"/>
    <s v="San Miguel"/>
    <x v="2"/>
    <x v="4"/>
    <x v="4"/>
    <x v="3"/>
    <x v="6"/>
    <x v="8"/>
  </r>
  <r>
    <n v="100292645"/>
    <x v="1"/>
    <s v="Aramburú"/>
    <x v="2"/>
    <x v="4"/>
    <x v="112"/>
    <x v="1"/>
    <x v="0"/>
    <x v="8"/>
  </r>
  <r>
    <n v="2400047316"/>
    <x v="7"/>
    <s v="Camacho"/>
    <x v="0"/>
    <x v="0"/>
    <x v="72"/>
    <x v="1"/>
    <x v="3"/>
    <x v="8"/>
  </r>
  <r>
    <n v="100292470"/>
    <x v="0"/>
    <s v="La Molina"/>
    <x v="2"/>
    <x v="4"/>
    <x v="305"/>
    <x v="14"/>
    <x v="6"/>
    <x v="8"/>
  </r>
  <r>
    <n v="1278195342"/>
    <x v="2"/>
    <s v="Camacho"/>
    <x v="1"/>
    <x v="3"/>
    <x v="105"/>
    <x v="4"/>
    <x v="6"/>
    <x v="8"/>
  </r>
  <r>
    <n v="25845"/>
    <x v="1"/>
    <s v="Precursores"/>
    <x v="5"/>
    <x v="8"/>
    <x v="309"/>
    <x v="10"/>
    <x v="6"/>
    <x v="8"/>
  </r>
  <r>
    <n v="2191955563"/>
    <x v="0"/>
    <s v="La Mar"/>
    <x v="1"/>
    <x v="1"/>
    <x v="56"/>
    <x v="4"/>
    <x v="6"/>
    <x v="8"/>
  </r>
  <r>
    <n v="100291271"/>
    <x v="7"/>
    <s v="Encalada"/>
    <x v="2"/>
    <x v="5"/>
    <x v="152"/>
    <x v="9"/>
    <x v="3"/>
    <x v="8"/>
  </r>
  <r>
    <n v="1278699247"/>
    <x v="2"/>
    <s v="La Molina"/>
    <x v="1"/>
    <x v="3"/>
    <x v="18"/>
    <x v="10"/>
    <x v="6"/>
    <x v="8"/>
  </r>
  <r>
    <n v="5.7646344842720696E+18"/>
    <x v="1"/>
    <s v="Santa Cata"/>
    <x v="1"/>
    <x v="7"/>
    <x v="26"/>
    <x v="1"/>
    <x v="11"/>
    <x v="8"/>
  </r>
  <r>
    <n v="100293063"/>
    <x v="2"/>
    <s v="Precursores"/>
    <x v="2"/>
    <x v="4"/>
    <x v="23"/>
    <x v="2"/>
    <x v="6"/>
    <x v="8"/>
  </r>
  <r>
    <n v="2192008029"/>
    <x v="1"/>
    <s v="San Miguel"/>
    <x v="1"/>
    <x v="1"/>
    <x v="7"/>
    <x v="4"/>
    <x v="9"/>
    <x v="8"/>
  </r>
  <r>
    <n v="100292968"/>
    <x v="0"/>
    <s v="Dos de Mayo"/>
    <x v="2"/>
    <x v="4"/>
    <x v="305"/>
    <x v="14"/>
    <x v="6"/>
    <x v="8"/>
  </r>
  <r>
    <n v="100293104"/>
    <x v="7"/>
    <s v="Dos de Mayo"/>
    <x v="2"/>
    <x v="4"/>
    <x v="5"/>
    <x v="4"/>
    <x v="3"/>
    <x v="8"/>
  </r>
  <r>
    <n v="1279127438"/>
    <x v="2"/>
    <s v="San Miguel"/>
    <x v="1"/>
    <x v="3"/>
    <x v="16"/>
    <x v="1"/>
    <x v="4"/>
    <x v="8"/>
  </r>
  <r>
    <s v="sd"/>
    <x v="4"/>
    <s v="San Miguel"/>
    <x v="1"/>
    <x v="3"/>
    <x v="4"/>
    <x v="3"/>
    <x v="2"/>
    <x v="8"/>
  </r>
  <r>
    <n v="2400107335"/>
    <x v="1"/>
    <s v="San Miguel"/>
    <x v="0"/>
    <x v="5"/>
    <x v="37"/>
    <x v="1"/>
    <x v="9"/>
    <x v="8"/>
  </r>
  <r>
    <s v="SD"/>
    <x v="3"/>
    <s v="Bolivar"/>
    <x v="0"/>
    <x v="6"/>
    <x v="4"/>
    <x v="3"/>
    <x v="3"/>
    <x v="8"/>
  </r>
  <r>
    <n v="2400050219"/>
    <x v="3"/>
    <s v="La Molina"/>
    <x v="0"/>
    <x v="0"/>
    <x v="4"/>
    <x v="3"/>
    <x v="4"/>
    <x v="8"/>
  </r>
  <r>
    <n v="2192062680"/>
    <x v="0"/>
    <s v="Santa Cata"/>
    <x v="1"/>
    <x v="1"/>
    <x v="45"/>
    <x v="11"/>
    <x v="6"/>
    <x v="8"/>
  </r>
  <r>
    <n v="100293161"/>
    <x v="2"/>
    <s v="Paso 28"/>
    <x v="2"/>
    <x v="4"/>
    <x v="17"/>
    <x v="2"/>
    <x v="5"/>
    <x v="8"/>
  </r>
  <r>
    <n v="2192067633"/>
    <x v="7"/>
    <s v="Aramburú"/>
    <x v="1"/>
    <x v="1"/>
    <x v="305"/>
    <x v="3"/>
    <x v="3"/>
    <x v="8"/>
  </r>
  <r>
    <s v="sd"/>
    <x v="7"/>
    <s v="La Molina"/>
    <x v="0"/>
    <x v="0"/>
    <x v="34"/>
    <x v="1"/>
    <x v="3"/>
    <x v="8"/>
  </r>
  <r>
    <n v="100293354"/>
    <x v="0"/>
    <s v="San Miguel"/>
    <x v="2"/>
    <x v="4"/>
    <x v="305"/>
    <x v="14"/>
    <x v="6"/>
    <x v="8"/>
  </r>
  <r>
    <n v="100292975"/>
    <x v="0"/>
    <s v="Barranco"/>
    <x v="2"/>
    <x v="4"/>
    <x v="81"/>
    <x v="2"/>
    <x v="4"/>
    <x v="8"/>
  </r>
  <r>
    <n v="2400033104"/>
    <x v="1"/>
    <s v="Chorrillos"/>
    <x v="0"/>
    <x v="0"/>
    <x v="64"/>
    <x v="13"/>
    <x v="11"/>
    <x v="8"/>
  </r>
  <r>
    <n v="1279737076"/>
    <x v="4"/>
    <s v="Megaplaza"/>
    <x v="1"/>
    <x v="3"/>
    <x v="129"/>
    <x v="5"/>
    <x v="2"/>
    <x v="8"/>
  </r>
  <r>
    <n v="100293629"/>
    <x v="0"/>
    <s v="Camacho"/>
    <x v="2"/>
    <x v="4"/>
    <x v="305"/>
    <x v="7"/>
    <x v="6"/>
    <x v="8"/>
  </r>
  <r>
    <n v="100293667"/>
    <x v="2"/>
    <s v="Arenales"/>
    <x v="2"/>
    <x v="5"/>
    <x v="310"/>
    <x v="9"/>
    <x v="6"/>
    <x v="8"/>
  </r>
  <r>
    <n v="100293680"/>
    <x v="6"/>
    <s v="Santa Cata"/>
    <x v="2"/>
    <x v="4"/>
    <x v="23"/>
    <x v="2"/>
    <x v="5"/>
    <x v="8"/>
  </r>
  <r>
    <n v="2192142944"/>
    <x v="4"/>
    <s v="Santa Cata"/>
    <x v="1"/>
    <x v="1"/>
    <x v="13"/>
    <x v="1"/>
    <x v="2"/>
    <x v="8"/>
  </r>
  <r>
    <n v="100293646"/>
    <x v="0"/>
    <s v="La Marina"/>
    <x v="2"/>
    <x v="4"/>
    <x v="305"/>
    <x v="7"/>
    <x v="6"/>
    <x v="8"/>
  </r>
  <r>
    <n v="200011811"/>
    <x v="2"/>
    <s v="Dos de Mayo"/>
    <x v="2"/>
    <x v="4"/>
    <x v="56"/>
    <x v="4"/>
    <x v="6"/>
    <x v="8"/>
  </r>
  <r>
    <s v="SD"/>
    <x v="7"/>
    <s v="Aeropuerto"/>
    <x v="0"/>
    <x v="0"/>
    <x v="139"/>
    <x v="55"/>
    <x v="3"/>
    <x v="8"/>
  </r>
  <r>
    <s v="SD"/>
    <x v="1"/>
    <s v="Aeropuerto"/>
    <x v="0"/>
    <x v="6"/>
    <x v="107"/>
    <x v="6"/>
    <x v="6"/>
    <x v="8"/>
  </r>
  <r>
    <n v="100293352"/>
    <x v="2"/>
    <s v="La Molina"/>
    <x v="2"/>
    <x v="4"/>
    <x v="311"/>
    <x v="9"/>
    <x v="5"/>
    <x v="8"/>
  </r>
  <r>
    <n v="2192204564"/>
    <x v="4"/>
    <s v="Precursores"/>
    <x v="1"/>
    <x v="1"/>
    <x v="18"/>
    <x v="10"/>
    <x v="2"/>
    <x v="8"/>
  </r>
  <r>
    <s v="sd"/>
    <x v="7"/>
    <s v="Chorrillos"/>
    <x v="0"/>
    <x v="0"/>
    <x v="312"/>
    <x v="11"/>
    <x v="3"/>
    <x v="8"/>
  </r>
  <r>
    <n v="2400072636"/>
    <x v="0"/>
    <s v="La Mar"/>
    <x v="0"/>
    <x v="0"/>
    <x v="91"/>
    <x v="53"/>
    <x v="6"/>
    <x v="8"/>
  </r>
  <r>
    <n v="2400047588"/>
    <x v="7"/>
    <s v="Santa Cata"/>
    <x v="0"/>
    <x v="5"/>
    <x v="37"/>
    <x v="56"/>
    <x v="3"/>
    <x v="8"/>
  </r>
  <r>
    <n v="2192225766"/>
    <x v="2"/>
    <s v="La Mar"/>
    <x v="1"/>
    <x v="1"/>
    <x v="5"/>
    <x v="4"/>
    <x v="6"/>
    <x v="8"/>
  </r>
  <r>
    <n v="100293464"/>
    <x v="7"/>
    <s v="Chorrillos"/>
    <x v="2"/>
    <x v="4"/>
    <x v="168"/>
    <x v="1"/>
    <x v="3"/>
    <x v="8"/>
  </r>
  <r>
    <n v="2192231530"/>
    <x v="0"/>
    <s v="Encalada"/>
    <x v="1"/>
    <x v="1"/>
    <x v="90"/>
    <x v="57"/>
    <x v="6"/>
    <x v="8"/>
  </r>
  <r>
    <n v="100293900"/>
    <x v="3"/>
    <s v="Dos de Mayo"/>
    <x v="2"/>
    <x v="4"/>
    <x v="112"/>
    <x v="1"/>
    <x v="6"/>
    <x v="8"/>
  </r>
  <r>
    <n v="2192237837"/>
    <x v="4"/>
    <s v="Encalada"/>
    <x v="1"/>
    <x v="1"/>
    <x v="11"/>
    <x v="9"/>
    <x v="2"/>
    <x v="8"/>
  </r>
  <r>
    <s v="sd"/>
    <x v="3"/>
    <s v="San Miguel"/>
    <x v="0"/>
    <x v="2"/>
    <x v="4"/>
    <x v="3"/>
    <x v="17"/>
    <x v="8"/>
  </r>
  <r>
    <s v="SM-20240912-0001"/>
    <x v="3"/>
    <s v="San Miguel"/>
    <x v="8"/>
    <x v="11"/>
    <x v="4"/>
    <x v="3"/>
    <x v="4"/>
    <x v="8"/>
  </r>
  <r>
    <n v="1281519514"/>
    <x v="7"/>
    <s v="Bolichera"/>
    <x v="1"/>
    <x v="3"/>
    <x v="16"/>
    <x v="1"/>
    <x v="3"/>
    <x v="8"/>
  </r>
  <r>
    <n v="2192260478"/>
    <x v="2"/>
    <s v="La Mar"/>
    <x v="1"/>
    <x v="1"/>
    <x v="56"/>
    <x v="4"/>
    <x v="6"/>
    <x v="8"/>
  </r>
  <r>
    <s v="sd"/>
    <x v="3"/>
    <s v="San Miguel"/>
    <x v="0"/>
    <x v="6"/>
    <x v="4"/>
    <x v="3"/>
    <x v="14"/>
    <x v="8"/>
  </r>
  <r>
    <n v="1281874897"/>
    <x v="0"/>
    <s v="Camacho"/>
    <x v="1"/>
    <x v="3"/>
    <x v="105"/>
    <x v="4"/>
    <x v="6"/>
    <x v="8"/>
  </r>
  <r>
    <n v="2400005023"/>
    <x v="1"/>
    <s v="Bolichera"/>
    <x v="0"/>
    <x v="0"/>
    <x v="7"/>
    <x v="4"/>
    <x v="8"/>
    <x v="8"/>
  </r>
  <r>
    <n v="100294325"/>
    <x v="0"/>
    <s v="Encalada"/>
    <x v="2"/>
    <x v="4"/>
    <x v="305"/>
    <x v="7"/>
    <x v="6"/>
    <x v="8"/>
  </r>
  <r>
    <n v="1282049507"/>
    <x v="1"/>
    <s v="Santa Cata"/>
    <x v="1"/>
    <x v="3"/>
    <x v="47"/>
    <x v="4"/>
    <x v="8"/>
    <x v="8"/>
  </r>
  <r>
    <n v="1282096515"/>
    <x v="4"/>
    <s v="Bolichera"/>
    <x v="1"/>
    <x v="3"/>
    <x v="94"/>
    <x v="2"/>
    <x v="2"/>
    <x v="8"/>
  </r>
  <r>
    <s v="sd"/>
    <x v="3"/>
    <s v="Encalada"/>
    <x v="0"/>
    <x v="6"/>
    <x v="4"/>
    <x v="3"/>
    <x v="0"/>
    <x v="8"/>
  </r>
  <r>
    <n v="100294512"/>
    <x v="3"/>
    <s v="Camacho"/>
    <x v="2"/>
    <x v="4"/>
    <x v="180"/>
    <x v="9"/>
    <x v="6"/>
    <x v="8"/>
  </r>
  <r>
    <s v="SD"/>
    <x v="7"/>
    <s v="Aramburú"/>
    <x v="0"/>
    <x v="0"/>
    <x v="18"/>
    <x v="10"/>
    <x v="3"/>
    <x v="8"/>
  </r>
  <r>
    <n v="100294620"/>
    <x v="7"/>
    <s v="Megaplaza"/>
    <x v="2"/>
    <x v="5"/>
    <x v="37"/>
    <x v="56"/>
    <x v="3"/>
    <x v="8"/>
  </r>
  <r>
    <s v="sd"/>
    <x v="3"/>
    <s v="San Miguel"/>
    <x v="0"/>
    <x v="2"/>
    <x v="4"/>
    <x v="3"/>
    <x v="17"/>
    <x v="8"/>
  </r>
  <r>
    <n v="5.7646349572427602E+18"/>
    <x v="4"/>
    <s v="Chorrillos"/>
    <x v="1"/>
    <x v="7"/>
    <x v="18"/>
    <x v="10"/>
    <x v="2"/>
    <x v="8"/>
  </r>
  <r>
    <n v="2400071870"/>
    <x v="3"/>
    <s v="Encalada"/>
    <x v="0"/>
    <x v="2"/>
    <x v="4"/>
    <x v="3"/>
    <x v="17"/>
    <x v="8"/>
  </r>
  <r>
    <s v="SD"/>
    <x v="3"/>
    <s v="San Miguel"/>
    <x v="0"/>
    <x v="0"/>
    <x v="4"/>
    <x v="3"/>
    <x v="6"/>
    <x v="8"/>
  </r>
  <r>
    <n v="2192483941"/>
    <x v="0"/>
    <s v="Paso 28"/>
    <x v="1"/>
    <x v="1"/>
    <x v="16"/>
    <x v="1"/>
    <x v="6"/>
    <x v="8"/>
  </r>
  <r>
    <s v="SD"/>
    <x v="7"/>
    <s v="Aramburú"/>
    <x v="0"/>
    <x v="0"/>
    <x v="170"/>
    <x v="4"/>
    <x v="3"/>
    <x v="8"/>
  </r>
  <r>
    <n v="2192497087"/>
    <x v="2"/>
    <s v="Arenales"/>
    <x v="1"/>
    <x v="1"/>
    <x v="7"/>
    <x v="4"/>
    <x v="6"/>
    <x v="8"/>
  </r>
  <r>
    <n v="2400071849"/>
    <x v="3"/>
    <s v="La Mar"/>
    <x v="0"/>
    <x v="4"/>
    <x v="4"/>
    <x v="3"/>
    <x v="6"/>
    <x v="8"/>
  </r>
  <r>
    <n v="1250816053"/>
    <x v="4"/>
    <s v="Dos de Mayo"/>
    <x v="1"/>
    <x v="3"/>
    <x v="18"/>
    <x v="10"/>
    <x v="2"/>
    <x v="8"/>
  </r>
  <r>
    <n v="2400072019"/>
    <x v="5"/>
    <s v="Encalada"/>
    <x v="0"/>
    <x v="5"/>
    <x v="4"/>
    <x v="3"/>
    <x v="3"/>
    <x v="8"/>
  </r>
  <r>
    <n v="1284182047"/>
    <x v="2"/>
    <s v="Chorrillos"/>
    <x v="1"/>
    <x v="3"/>
    <x v="23"/>
    <x v="2"/>
    <x v="6"/>
    <x v="8"/>
  </r>
  <r>
    <n v="2192508119"/>
    <x v="4"/>
    <s v="Bolichera"/>
    <x v="1"/>
    <x v="1"/>
    <x v="6"/>
    <x v="5"/>
    <x v="2"/>
    <x v="8"/>
  </r>
  <r>
    <n v="1284227585"/>
    <x v="2"/>
    <s v="Camacho"/>
    <x v="1"/>
    <x v="3"/>
    <x v="21"/>
    <x v="4"/>
    <x v="6"/>
    <x v="8"/>
  </r>
  <r>
    <n v="1284191398"/>
    <x v="2"/>
    <s v="Chorrillos"/>
    <x v="1"/>
    <x v="3"/>
    <x v="7"/>
    <x v="4"/>
    <x v="6"/>
    <x v="8"/>
  </r>
  <r>
    <n v="1284228992"/>
    <x v="1"/>
    <s v="Bolivar"/>
    <x v="1"/>
    <x v="3"/>
    <x v="46"/>
    <x v="4"/>
    <x v="9"/>
    <x v="8"/>
  </r>
  <r>
    <n v="1284340277"/>
    <x v="1"/>
    <s v="Precursores"/>
    <x v="1"/>
    <x v="3"/>
    <x v="88"/>
    <x v="2"/>
    <x v="9"/>
    <x v="8"/>
  </r>
  <r>
    <s v="sd"/>
    <x v="4"/>
    <s v="Bolivar"/>
    <x v="1"/>
    <x v="3"/>
    <x v="104"/>
    <x v="58"/>
    <x v="2"/>
    <x v="8"/>
  </r>
  <r>
    <n v="2400033856"/>
    <x v="7"/>
    <s v="Chorrillos"/>
    <x v="0"/>
    <x v="0"/>
    <x v="22"/>
    <x v="12"/>
    <x v="3"/>
    <x v="8"/>
  </r>
  <r>
    <n v="100295022"/>
    <x v="5"/>
    <s v="Encalada"/>
    <x v="2"/>
    <x v="4"/>
    <x v="4"/>
    <x v="3"/>
    <x v="3"/>
    <x v="8"/>
  </r>
  <r>
    <n v="100295028"/>
    <x v="1"/>
    <s v="La Molina"/>
    <x v="2"/>
    <x v="4"/>
    <x v="303"/>
    <x v="50"/>
    <x v="10"/>
    <x v="8"/>
  </r>
  <r>
    <n v="100295101"/>
    <x v="3"/>
    <s v="Megaplaza"/>
    <x v="2"/>
    <x v="5"/>
    <x v="93"/>
    <x v="9"/>
    <x v="6"/>
    <x v="8"/>
  </r>
  <r>
    <n v="100295169"/>
    <x v="5"/>
    <s v="Encalada"/>
    <x v="2"/>
    <x v="5"/>
    <x v="4"/>
    <x v="3"/>
    <x v="3"/>
    <x v="8"/>
  </r>
  <r>
    <n v="100295058"/>
    <x v="0"/>
    <s v="Chorrillos"/>
    <x v="2"/>
    <x v="4"/>
    <x v="313"/>
    <x v="9"/>
    <x v="6"/>
    <x v="8"/>
  </r>
  <r>
    <n v="2400072367"/>
    <x v="0"/>
    <s v="Encalada"/>
    <x v="0"/>
    <x v="0"/>
    <x v="305"/>
    <x v="14"/>
    <x v="6"/>
    <x v="8"/>
  </r>
  <r>
    <n v="2400063140"/>
    <x v="1"/>
    <s v="Dos de Mayo"/>
    <x v="0"/>
    <x v="0"/>
    <x v="13"/>
    <x v="1"/>
    <x v="8"/>
    <x v="8"/>
  </r>
  <r>
    <n v="2192649320"/>
    <x v="2"/>
    <s v="Dos de Mayo"/>
    <x v="1"/>
    <x v="1"/>
    <x v="23"/>
    <x v="2"/>
    <x v="6"/>
    <x v="8"/>
  </r>
  <r>
    <n v="2192649230"/>
    <x v="2"/>
    <s v="Santa Cata"/>
    <x v="1"/>
    <x v="1"/>
    <x v="56"/>
    <x v="4"/>
    <x v="6"/>
    <x v="8"/>
  </r>
  <r>
    <n v="100295384"/>
    <x v="0"/>
    <s v="Megaplaza"/>
    <x v="2"/>
    <x v="5"/>
    <x v="305"/>
    <x v="7"/>
    <x v="6"/>
    <x v="8"/>
  </r>
  <r>
    <n v="2400070571"/>
    <x v="5"/>
    <s v="Encalada"/>
    <x v="0"/>
    <x v="0"/>
    <x v="4"/>
    <x v="3"/>
    <x v="3"/>
    <x v="8"/>
  </r>
  <r>
    <n v="2192657559"/>
    <x v="4"/>
    <s v="Bolivar"/>
    <x v="1"/>
    <x v="1"/>
    <x v="129"/>
    <x v="5"/>
    <x v="2"/>
    <x v="8"/>
  </r>
  <r>
    <s v="sd"/>
    <x v="3"/>
    <s v="Aeropuerto"/>
    <x v="0"/>
    <x v="0"/>
    <x v="4"/>
    <x v="3"/>
    <x v="17"/>
    <x v="8"/>
  </r>
  <r>
    <n v="100295334"/>
    <x v="3"/>
    <s v="Dos de Mayo"/>
    <x v="2"/>
    <x v="5"/>
    <x v="4"/>
    <x v="3"/>
    <x v="6"/>
    <x v="8"/>
  </r>
  <r>
    <n v="5.7646348906479898E+17"/>
    <x v="4"/>
    <s v="La Molina"/>
    <x v="1"/>
    <x v="7"/>
    <x v="18"/>
    <x v="10"/>
    <x v="2"/>
    <x v="8"/>
  </r>
  <r>
    <n v="2192698901"/>
    <x v="4"/>
    <s v="San Miguel"/>
    <x v="1"/>
    <x v="1"/>
    <x v="94"/>
    <x v="2"/>
    <x v="2"/>
    <x v="8"/>
  </r>
  <r>
    <n v="100295580"/>
    <x v="0"/>
    <s v="La Mar"/>
    <x v="2"/>
    <x v="4"/>
    <x v="305"/>
    <x v="7"/>
    <x v="6"/>
    <x v="8"/>
  </r>
  <r>
    <s v="sd"/>
    <x v="7"/>
    <s v="sin dato"/>
    <x v="3"/>
    <x v="6"/>
    <x v="13"/>
    <x v="1"/>
    <x v="3"/>
    <x v="8"/>
  </r>
  <r>
    <n v="2400074442"/>
    <x v="3"/>
    <s v="La Mar"/>
    <x v="0"/>
    <x v="0"/>
    <x v="4"/>
    <x v="3"/>
    <x v="14"/>
    <x v="8"/>
  </r>
  <r>
    <n v="2400055170"/>
    <x v="5"/>
    <s v="Paso 28"/>
    <x v="0"/>
    <x v="5"/>
    <x v="16"/>
    <x v="1"/>
    <x v="3"/>
    <x v="8"/>
  </r>
  <r>
    <n v="2400072869"/>
    <x v="7"/>
    <s v="Encalada"/>
    <x v="0"/>
    <x v="0"/>
    <x v="84"/>
    <x v="2"/>
    <x v="3"/>
    <x v="8"/>
  </r>
  <r>
    <s v="CAM-20240918-0001"/>
    <x v="3"/>
    <s v="Camacho"/>
    <x v="8"/>
    <x v="11"/>
    <x v="4"/>
    <x v="3"/>
    <x v="4"/>
    <x v="8"/>
  </r>
  <r>
    <s v="SD"/>
    <x v="3"/>
    <s v="San Miguel"/>
    <x v="0"/>
    <x v="2"/>
    <x v="4"/>
    <x v="3"/>
    <x v="17"/>
    <x v="8"/>
  </r>
  <r>
    <n v="1287018666"/>
    <x v="4"/>
    <s v="Megaplaza"/>
    <x v="1"/>
    <x v="3"/>
    <x v="139"/>
    <x v="55"/>
    <x v="2"/>
    <x v="8"/>
  </r>
  <r>
    <n v="2400072948"/>
    <x v="2"/>
    <s v="Encalada"/>
    <x v="0"/>
    <x v="0"/>
    <x v="134"/>
    <x v="4"/>
    <x v="6"/>
    <x v="8"/>
  </r>
  <r>
    <n v="1287025116"/>
    <x v="2"/>
    <s v="Bolichera"/>
    <x v="1"/>
    <x v="3"/>
    <x v="56"/>
    <x v="4"/>
    <x v="6"/>
    <x v="8"/>
  </r>
  <r>
    <s v="SD"/>
    <x v="7"/>
    <s v="sin dato"/>
    <x v="3"/>
    <x v="6"/>
    <x v="314"/>
    <x v="11"/>
    <x v="3"/>
    <x v="8"/>
  </r>
  <r>
    <n v="100295896"/>
    <x v="0"/>
    <s v="Aramburú"/>
    <x v="2"/>
    <x v="4"/>
    <x v="101"/>
    <x v="9"/>
    <x v="6"/>
    <x v="8"/>
  </r>
  <r>
    <n v="100295950"/>
    <x v="3"/>
    <s v="La Mar"/>
    <x v="2"/>
    <x v="5"/>
    <x v="315"/>
    <x v="59"/>
    <x v="6"/>
    <x v="8"/>
  </r>
  <r>
    <n v="100295935"/>
    <x v="3"/>
    <s v="La Mar"/>
    <x v="2"/>
    <x v="5"/>
    <x v="4"/>
    <x v="3"/>
    <x v="6"/>
    <x v="8"/>
  </r>
  <r>
    <n v="1287431442"/>
    <x v="1"/>
    <s v="La Marina"/>
    <x v="1"/>
    <x v="3"/>
    <x v="25"/>
    <x v="4"/>
    <x v="11"/>
    <x v="8"/>
  </r>
  <r>
    <n v="2400006167"/>
    <x v="2"/>
    <s v="Bolichera"/>
    <x v="0"/>
    <x v="0"/>
    <x v="30"/>
    <x v="4"/>
    <x v="6"/>
    <x v="8"/>
  </r>
  <r>
    <n v="100295628"/>
    <x v="6"/>
    <s v="Encalada"/>
    <x v="2"/>
    <x v="4"/>
    <x v="72"/>
    <x v="1"/>
    <x v="5"/>
    <x v="8"/>
  </r>
  <r>
    <n v="2192791383"/>
    <x v="2"/>
    <s v="Precursores"/>
    <x v="1"/>
    <x v="1"/>
    <x v="312"/>
    <x v="11"/>
    <x v="6"/>
    <x v="8"/>
  </r>
  <r>
    <s v="sd"/>
    <x v="7"/>
    <s v="sin dato"/>
    <x v="3"/>
    <x v="6"/>
    <x v="111"/>
    <x v="60"/>
    <x v="3"/>
    <x v="8"/>
  </r>
  <r>
    <n v="2400073116"/>
    <x v="7"/>
    <s v="Encalada"/>
    <x v="0"/>
    <x v="0"/>
    <x v="312"/>
    <x v="11"/>
    <x v="3"/>
    <x v="8"/>
  </r>
  <r>
    <n v="2400074847"/>
    <x v="3"/>
    <s v="La Mar"/>
    <x v="0"/>
    <x v="0"/>
    <x v="4"/>
    <x v="3"/>
    <x v="6"/>
    <x v="8"/>
  </r>
  <r>
    <n v="100296052"/>
    <x v="0"/>
    <s v="Paso 28"/>
    <x v="2"/>
    <x v="4"/>
    <x v="305"/>
    <x v="7"/>
    <x v="6"/>
    <x v="8"/>
  </r>
  <r>
    <n v="2192813047"/>
    <x v="2"/>
    <s v="Dos de Mayo"/>
    <x v="1"/>
    <x v="1"/>
    <x v="30"/>
    <x v="4"/>
    <x v="6"/>
    <x v="8"/>
  </r>
  <r>
    <n v="100295861"/>
    <x v="0"/>
    <s v="San Miguel"/>
    <x v="2"/>
    <x v="4"/>
    <x v="116"/>
    <x v="9"/>
    <x v="6"/>
    <x v="8"/>
  </r>
  <r>
    <n v="1287970490"/>
    <x v="4"/>
    <s v="Arenales"/>
    <x v="1"/>
    <x v="3"/>
    <x v="16"/>
    <x v="1"/>
    <x v="2"/>
    <x v="8"/>
  </r>
  <r>
    <n v="100296163"/>
    <x v="7"/>
    <s v="Dos de Mayo"/>
    <x v="2"/>
    <x v="4"/>
    <x v="84"/>
    <x v="2"/>
    <x v="3"/>
    <x v="8"/>
  </r>
  <r>
    <n v="100296344"/>
    <x v="0"/>
    <s v="La Mar"/>
    <x v="2"/>
    <x v="4"/>
    <x v="115"/>
    <x v="34"/>
    <x v="6"/>
    <x v="8"/>
  </r>
  <r>
    <n v="100296362"/>
    <x v="2"/>
    <s v="La Marina"/>
    <x v="2"/>
    <x v="4"/>
    <x v="134"/>
    <x v="4"/>
    <x v="6"/>
    <x v="8"/>
  </r>
  <r>
    <n v="100296230"/>
    <x v="0"/>
    <s v="Megaplaza"/>
    <x v="2"/>
    <x v="5"/>
    <x v="305"/>
    <x v="7"/>
    <x v="6"/>
    <x v="8"/>
  </r>
  <r>
    <n v="100296419"/>
    <x v="3"/>
    <s v="Camacho"/>
    <x v="2"/>
    <x v="9"/>
    <x v="18"/>
    <x v="10"/>
    <x v="18"/>
    <x v="8"/>
  </r>
  <r>
    <s v="sd"/>
    <x v="3"/>
    <s v="San Miguel"/>
    <x v="0"/>
    <x v="6"/>
    <x v="4"/>
    <x v="3"/>
    <x v="0"/>
    <x v="8"/>
  </r>
  <r>
    <n v="100296477"/>
    <x v="1"/>
    <s v="Aramburú"/>
    <x v="2"/>
    <x v="5"/>
    <x v="9"/>
    <x v="1"/>
    <x v="11"/>
    <x v="8"/>
  </r>
  <r>
    <n v="26229"/>
    <x v="3"/>
    <s v="Precursores"/>
    <x v="5"/>
    <x v="8"/>
    <x v="125"/>
    <x v="9"/>
    <x v="4"/>
    <x v="8"/>
  </r>
  <r>
    <n v="100296158"/>
    <x v="5"/>
    <s v="La Marina"/>
    <x v="2"/>
    <x v="4"/>
    <x v="4"/>
    <x v="3"/>
    <x v="3"/>
    <x v="8"/>
  </r>
  <r>
    <n v="2192921991"/>
    <x v="7"/>
    <s v="Arenales"/>
    <x v="1"/>
    <x v="1"/>
    <x v="312"/>
    <x v="11"/>
    <x v="3"/>
    <x v="8"/>
  </r>
  <r>
    <n v="100296511"/>
    <x v="0"/>
    <s v="Aramburú"/>
    <x v="2"/>
    <x v="4"/>
    <x v="305"/>
    <x v="7"/>
    <x v="6"/>
    <x v="8"/>
  </r>
  <r>
    <n v="100296507"/>
    <x v="5"/>
    <s v="Dos de Mayo"/>
    <x v="2"/>
    <x v="4"/>
    <x v="4"/>
    <x v="3"/>
    <x v="3"/>
    <x v="8"/>
  </r>
  <r>
    <n v="2192923249"/>
    <x v="0"/>
    <s v="La Molina"/>
    <x v="1"/>
    <x v="1"/>
    <x v="39"/>
    <x v="0"/>
    <x v="6"/>
    <x v="8"/>
  </r>
  <r>
    <n v="100295646"/>
    <x v="6"/>
    <s v="Paso 28"/>
    <x v="2"/>
    <x v="4"/>
    <x v="84"/>
    <x v="2"/>
    <x v="5"/>
    <x v="8"/>
  </r>
  <r>
    <n v="100296253"/>
    <x v="2"/>
    <s v="Aramburú"/>
    <x v="2"/>
    <x v="4"/>
    <x v="75"/>
    <x v="4"/>
    <x v="6"/>
    <x v="8"/>
  </r>
  <r>
    <n v="100295860"/>
    <x v="0"/>
    <s v="Megaplaza"/>
    <x v="2"/>
    <x v="5"/>
    <x v="305"/>
    <x v="7"/>
    <x v="6"/>
    <x v="8"/>
  </r>
  <r>
    <n v="2400072775"/>
    <x v="3"/>
    <s v="Paso 28"/>
    <x v="0"/>
    <x v="4"/>
    <x v="18"/>
    <x v="10"/>
    <x v="6"/>
    <x v="8"/>
  </r>
  <r>
    <s v="sd"/>
    <x v="3"/>
    <s v="San Miguel"/>
    <x v="0"/>
    <x v="0"/>
    <x v="4"/>
    <x v="3"/>
    <x v="6"/>
    <x v="8"/>
  </r>
  <r>
    <n v="1289261310"/>
    <x v="4"/>
    <s v="Megaplaza"/>
    <x v="1"/>
    <x v="3"/>
    <x v="16"/>
    <x v="1"/>
    <x v="2"/>
    <x v="8"/>
  </r>
  <r>
    <s v="SD"/>
    <x v="7"/>
    <s v="Santa Cata"/>
    <x v="0"/>
    <x v="0"/>
    <x v="18"/>
    <x v="10"/>
    <x v="3"/>
    <x v="8"/>
  </r>
  <r>
    <s v="SD"/>
    <x v="3"/>
    <s v="San Miguel"/>
    <x v="0"/>
    <x v="5"/>
    <x v="4"/>
    <x v="3"/>
    <x v="14"/>
    <x v="8"/>
  </r>
  <r>
    <s v="SD"/>
    <x v="7"/>
    <s v="Aeropuerto"/>
    <x v="0"/>
    <x v="0"/>
    <x v="316"/>
    <x v="61"/>
    <x v="3"/>
    <x v="8"/>
  </r>
  <r>
    <n v="100296752"/>
    <x v="7"/>
    <s v="Chorrillos"/>
    <x v="2"/>
    <x v="4"/>
    <x v="37"/>
    <x v="56"/>
    <x v="3"/>
    <x v="8"/>
  </r>
  <r>
    <s v="sd"/>
    <x v="3"/>
    <s v="Dos de Mayo"/>
    <x v="0"/>
    <x v="0"/>
    <x v="4"/>
    <x v="3"/>
    <x v="14"/>
    <x v="8"/>
  </r>
  <r>
    <n v="2400073936"/>
    <x v="2"/>
    <s v="Encalada"/>
    <x v="0"/>
    <x v="0"/>
    <x v="7"/>
    <x v="4"/>
    <x v="6"/>
    <x v="8"/>
  </r>
  <r>
    <n v="2193084891"/>
    <x v="4"/>
    <s v="Chorrillos"/>
    <x v="1"/>
    <x v="1"/>
    <x v="7"/>
    <x v="4"/>
    <x v="2"/>
    <x v="8"/>
  </r>
  <r>
    <n v="100296923"/>
    <x v="7"/>
    <s v="Encalada"/>
    <x v="2"/>
    <x v="4"/>
    <x v="18"/>
    <x v="10"/>
    <x v="3"/>
    <x v="8"/>
  </r>
  <r>
    <n v="1290391787"/>
    <x v="0"/>
    <s v="La Marina"/>
    <x v="1"/>
    <x v="3"/>
    <x v="15"/>
    <x v="4"/>
    <x v="6"/>
    <x v="8"/>
  </r>
  <r>
    <s v="sd"/>
    <x v="3"/>
    <s v="San Miguel"/>
    <x v="0"/>
    <x v="2"/>
    <x v="4"/>
    <x v="3"/>
    <x v="0"/>
    <x v="8"/>
  </r>
  <r>
    <s v="BO-20240922-0001"/>
    <x v="7"/>
    <s v="Bolivar"/>
    <x v="8"/>
    <x v="11"/>
    <x v="51"/>
    <x v="2"/>
    <x v="3"/>
    <x v="8"/>
  </r>
  <r>
    <s v="SD"/>
    <x v="4"/>
    <s v="Bolivar"/>
    <x v="1"/>
    <x v="3"/>
    <x v="11"/>
    <x v="9"/>
    <x v="2"/>
    <x v="8"/>
  </r>
  <r>
    <n v="2400006872"/>
    <x v="1"/>
    <s v="Bolichera"/>
    <x v="0"/>
    <x v="0"/>
    <x v="7"/>
    <x v="4"/>
    <x v="9"/>
    <x v="8"/>
  </r>
  <r>
    <n v="100296948"/>
    <x v="7"/>
    <s v="Aramburú"/>
    <x v="2"/>
    <x v="4"/>
    <x v="12"/>
    <x v="4"/>
    <x v="3"/>
    <x v="8"/>
  </r>
  <r>
    <n v="26305"/>
    <x v="7"/>
    <s v="Precursores"/>
    <x v="5"/>
    <x v="8"/>
    <x v="5"/>
    <x v="4"/>
    <x v="3"/>
    <x v="8"/>
  </r>
  <r>
    <n v="2400072775"/>
    <x v="7"/>
    <s v="Paso 28"/>
    <x v="0"/>
    <x v="4"/>
    <x v="39"/>
    <x v="62"/>
    <x v="3"/>
    <x v="8"/>
  </r>
  <r>
    <s v="sd"/>
    <x v="5"/>
    <s v="Encalada"/>
    <x v="0"/>
    <x v="0"/>
    <x v="4"/>
    <x v="3"/>
    <x v="19"/>
    <x v="8"/>
  </r>
  <r>
    <n v="100297002"/>
    <x v="7"/>
    <s v="Aramburú"/>
    <x v="2"/>
    <x v="4"/>
    <x v="17"/>
    <x v="2"/>
    <x v="3"/>
    <x v="8"/>
  </r>
  <r>
    <s v="SD"/>
    <x v="7"/>
    <s v="La Mar"/>
    <x v="0"/>
    <x v="0"/>
    <x v="38"/>
    <x v="2"/>
    <x v="3"/>
    <x v="8"/>
  </r>
  <r>
    <n v="2400113747"/>
    <x v="3"/>
    <s v="San Miguel"/>
    <x v="0"/>
    <x v="2"/>
    <x v="4"/>
    <x v="3"/>
    <x v="17"/>
    <x v="8"/>
  </r>
  <r>
    <n v="1291156341"/>
    <x v="4"/>
    <s v="Santa Cata"/>
    <x v="1"/>
    <x v="3"/>
    <x v="84"/>
    <x v="2"/>
    <x v="2"/>
    <x v="8"/>
  </r>
  <r>
    <n v="100297226"/>
    <x v="3"/>
    <s v="Aramburú"/>
    <x v="2"/>
    <x v="4"/>
    <x v="4"/>
    <x v="3"/>
    <x v="15"/>
    <x v="8"/>
  </r>
  <r>
    <n v="100297294"/>
    <x v="3"/>
    <s v="San Miguel"/>
    <x v="2"/>
    <x v="4"/>
    <x v="4"/>
    <x v="3"/>
    <x v="4"/>
    <x v="8"/>
  </r>
  <r>
    <n v="2193214172"/>
    <x v="1"/>
    <s v="San Miguel"/>
    <x v="1"/>
    <x v="1"/>
    <x v="303"/>
    <x v="50"/>
    <x v="6"/>
    <x v="8"/>
  </r>
  <r>
    <s v="SD"/>
    <x v="7"/>
    <s v="sin dato"/>
    <x v="3"/>
    <x v="6"/>
    <x v="4"/>
    <x v="3"/>
    <x v="3"/>
    <x v="8"/>
  </r>
  <r>
    <n v="100296567"/>
    <x v="6"/>
    <s v="Paso 28"/>
    <x v="2"/>
    <x v="4"/>
    <x v="72"/>
    <x v="1"/>
    <x v="5"/>
    <x v="8"/>
  </r>
  <r>
    <n v="100297341"/>
    <x v="5"/>
    <s v="La Molina"/>
    <x v="2"/>
    <x v="5"/>
    <x v="4"/>
    <x v="3"/>
    <x v="3"/>
    <x v="8"/>
  </r>
  <r>
    <s v="sd"/>
    <x v="7"/>
    <s v="La Mar"/>
    <x v="3"/>
    <x v="6"/>
    <x v="4"/>
    <x v="3"/>
    <x v="3"/>
    <x v="8"/>
  </r>
  <r>
    <n v="100296993"/>
    <x v="2"/>
    <s v="Encalada"/>
    <x v="2"/>
    <x v="4"/>
    <x v="33"/>
    <x v="13"/>
    <x v="6"/>
    <x v="8"/>
  </r>
  <r>
    <n v="2193234280"/>
    <x v="0"/>
    <s v="La Mar"/>
    <x v="1"/>
    <x v="1"/>
    <x v="68"/>
    <x v="11"/>
    <x v="6"/>
    <x v="8"/>
  </r>
  <r>
    <n v="100297523"/>
    <x v="3"/>
    <s v="Megaplaza"/>
    <x v="2"/>
    <x v="5"/>
    <x v="310"/>
    <x v="9"/>
    <x v="0"/>
    <x v="8"/>
  </r>
  <r>
    <n v="100297340"/>
    <x v="3"/>
    <s v="Megaplaza"/>
    <x v="2"/>
    <x v="5"/>
    <x v="183"/>
    <x v="9"/>
    <x v="6"/>
    <x v="8"/>
  </r>
  <r>
    <n v="100297382"/>
    <x v="6"/>
    <s v="Bolichera"/>
    <x v="2"/>
    <x v="4"/>
    <x v="13"/>
    <x v="1"/>
    <x v="5"/>
    <x v="8"/>
  </r>
  <r>
    <n v="1292003522"/>
    <x v="0"/>
    <s v="Bolichera"/>
    <x v="1"/>
    <x v="3"/>
    <x v="105"/>
    <x v="4"/>
    <x v="6"/>
    <x v="8"/>
  </r>
  <r>
    <n v="100297592"/>
    <x v="5"/>
    <s v="La Mar"/>
    <x v="2"/>
    <x v="4"/>
    <x v="4"/>
    <x v="3"/>
    <x v="3"/>
    <x v="8"/>
  </r>
  <r>
    <n v="2400050598"/>
    <x v="1"/>
    <s v="Aeropuerto"/>
    <x v="0"/>
    <x v="2"/>
    <x v="54"/>
    <x v="10"/>
    <x v="0"/>
    <x v="8"/>
  </r>
  <r>
    <s v="sd"/>
    <x v="7"/>
    <s v="La Mar"/>
    <x v="0"/>
    <x v="6"/>
    <x v="46"/>
    <x v="4"/>
    <x v="3"/>
    <x v="8"/>
  </r>
  <r>
    <n v="2400049847"/>
    <x v="0"/>
    <s v="Aeropuerto"/>
    <x v="0"/>
    <x v="5"/>
    <x v="55"/>
    <x v="9"/>
    <x v="6"/>
    <x v="8"/>
  </r>
  <r>
    <n v="2400072233"/>
    <x v="7"/>
    <s v="Megaplaza"/>
    <x v="0"/>
    <x v="0"/>
    <x v="18"/>
    <x v="10"/>
    <x v="3"/>
    <x v="8"/>
  </r>
  <r>
    <s v="ENCA-20240925-0001"/>
    <x v="3"/>
    <s v="Encalada"/>
    <x v="8"/>
    <x v="11"/>
    <x v="4"/>
    <x v="3"/>
    <x v="0"/>
    <x v="8"/>
  </r>
  <r>
    <n v="100297274"/>
    <x v="1"/>
    <s v="Bolichera"/>
    <x v="2"/>
    <x v="4"/>
    <x v="34"/>
    <x v="1"/>
    <x v="9"/>
    <x v="8"/>
  </r>
  <r>
    <n v="1292733742"/>
    <x v="0"/>
    <s v="Camacho"/>
    <x v="1"/>
    <x v="3"/>
    <x v="87"/>
    <x v="49"/>
    <x v="6"/>
    <x v="8"/>
  </r>
  <r>
    <n v="2400114486"/>
    <x v="2"/>
    <s v="San Miguel"/>
    <x v="0"/>
    <x v="0"/>
    <x v="7"/>
    <x v="4"/>
    <x v="6"/>
    <x v="8"/>
  </r>
  <r>
    <n v="200011952"/>
    <x v="0"/>
    <s v="Precursores"/>
    <x v="2"/>
    <x v="4"/>
    <x v="305"/>
    <x v="7"/>
    <x v="6"/>
    <x v="8"/>
  </r>
  <r>
    <n v="2400007317"/>
    <x v="1"/>
    <s v="Bolichera"/>
    <x v="0"/>
    <x v="0"/>
    <x v="18"/>
    <x v="10"/>
    <x v="6"/>
    <x v="8"/>
  </r>
  <r>
    <n v="100297069"/>
    <x v="3"/>
    <s v="Camacho"/>
    <x v="2"/>
    <x v="4"/>
    <x v="4"/>
    <x v="3"/>
    <x v="15"/>
    <x v="8"/>
  </r>
  <r>
    <n v="100297240"/>
    <x v="1"/>
    <s v="San Miguel"/>
    <x v="2"/>
    <x v="5"/>
    <x v="13"/>
    <x v="1"/>
    <x v="8"/>
    <x v="8"/>
  </r>
  <r>
    <n v="1292975509"/>
    <x v="7"/>
    <s v="Aramburú"/>
    <x v="1"/>
    <x v="3"/>
    <x v="18"/>
    <x v="10"/>
    <x v="3"/>
    <x v="8"/>
  </r>
  <r>
    <n v="100297891"/>
    <x v="3"/>
    <s v="Encalada"/>
    <x v="2"/>
    <x v="5"/>
    <x v="4"/>
    <x v="3"/>
    <x v="6"/>
    <x v="8"/>
  </r>
  <r>
    <s v="SD"/>
    <x v="7"/>
    <s v="sin dato"/>
    <x v="3"/>
    <x v="6"/>
    <x v="4"/>
    <x v="3"/>
    <x v="3"/>
    <x v="8"/>
  </r>
  <r>
    <n v="100298026"/>
    <x v="5"/>
    <s v="La Mar"/>
    <x v="2"/>
    <x v="4"/>
    <x v="4"/>
    <x v="3"/>
    <x v="3"/>
    <x v="8"/>
  </r>
  <r>
    <n v="100297742"/>
    <x v="1"/>
    <s v="La Marina"/>
    <x v="2"/>
    <x v="4"/>
    <x v="1"/>
    <x v="1"/>
    <x v="11"/>
    <x v="8"/>
  </r>
  <r>
    <n v="2400114377"/>
    <x v="3"/>
    <s v="San Miguel"/>
    <x v="0"/>
    <x v="4"/>
    <x v="4"/>
    <x v="3"/>
    <x v="6"/>
    <x v="8"/>
  </r>
  <r>
    <n v="2400007452"/>
    <x v="7"/>
    <s v="Bolichera"/>
    <x v="0"/>
    <x v="0"/>
    <x v="46"/>
    <x v="4"/>
    <x v="3"/>
    <x v="8"/>
  </r>
  <r>
    <n v="100298035"/>
    <x v="6"/>
    <s v="La Marina"/>
    <x v="2"/>
    <x v="9"/>
    <x v="53"/>
    <x v="2"/>
    <x v="18"/>
    <x v="8"/>
  </r>
  <r>
    <s v="sd"/>
    <x v="7"/>
    <s v="La Molina"/>
    <x v="0"/>
    <x v="2"/>
    <x v="305"/>
    <x v="10"/>
    <x v="3"/>
    <x v="8"/>
  </r>
  <r>
    <n v="2400074900"/>
    <x v="3"/>
    <s v="Encalada"/>
    <x v="0"/>
    <x v="0"/>
    <x v="4"/>
    <x v="3"/>
    <x v="14"/>
    <x v="8"/>
  </r>
  <r>
    <n v="100296602"/>
    <x v="5"/>
    <s v="San Miguel"/>
    <x v="2"/>
    <x v="5"/>
    <x v="4"/>
    <x v="3"/>
    <x v="3"/>
    <x v="8"/>
  </r>
  <r>
    <n v="2400076845"/>
    <x v="7"/>
    <s v="La Mar"/>
    <x v="0"/>
    <x v="0"/>
    <x v="155"/>
    <x v="34"/>
    <x v="3"/>
    <x v="8"/>
  </r>
  <r>
    <n v="2193362462"/>
    <x v="0"/>
    <s v="La Marina"/>
    <x v="1"/>
    <x v="1"/>
    <x v="122"/>
    <x v="0"/>
    <x v="6"/>
    <x v="8"/>
  </r>
  <r>
    <n v="2193362994"/>
    <x v="2"/>
    <s v="Arenales"/>
    <x v="1"/>
    <x v="1"/>
    <x v="47"/>
    <x v="4"/>
    <x v="6"/>
    <x v="8"/>
  </r>
  <r>
    <n v="1293227602"/>
    <x v="1"/>
    <s v="San Miguel"/>
    <x v="1"/>
    <x v="3"/>
    <x v="13"/>
    <x v="1"/>
    <x v="8"/>
    <x v="8"/>
  </r>
  <r>
    <n v="100297994"/>
    <x v="0"/>
    <s v="Arenales"/>
    <x v="2"/>
    <x v="4"/>
    <x v="44"/>
    <x v="16"/>
    <x v="6"/>
    <x v="8"/>
  </r>
  <r>
    <s v="SD"/>
    <x v="7"/>
    <s v="Aeropuerto"/>
    <x v="0"/>
    <x v="6"/>
    <x v="18"/>
    <x v="10"/>
    <x v="3"/>
    <x v="8"/>
  </r>
  <r>
    <n v="100298166"/>
    <x v="7"/>
    <s v="Bolichera"/>
    <x v="2"/>
    <x v="4"/>
    <x v="64"/>
    <x v="13"/>
    <x v="3"/>
    <x v="8"/>
  </r>
  <r>
    <s v="sd"/>
    <x v="7"/>
    <s v="Aeropuerto"/>
    <x v="0"/>
    <x v="6"/>
    <x v="18"/>
    <x v="10"/>
    <x v="3"/>
    <x v="8"/>
  </r>
  <r>
    <s v="SD"/>
    <x v="7"/>
    <s v="Bolichera"/>
    <x v="0"/>
    <x v="0"/>
    <x v="307"/>
    <x v="4"/>
    <x v="3"/>
    <x v="8"/>
  </r>
  <r>
    <s v="SD"/>
    <x v="7"/>
    <s v="Bolivar"/>
    <x v="0"/>
    <x v="0"/>
    <x v="22"/>
    <x v="12"/>
    <x v="3"/>
    <x v="8"/>
  </r>
  <r>
    <n v="2400074976"/>
    <x v="7"/>
    <s v="Encalada"/>
    <x v="0"/>
    <x v="0"/>
    <x v="18"/>
    <x v="10"/>
    <x v="3"/>
    <x v="8"/>
  </r>
  <r>
    <n v="2400058308"/>
    <x v="7"/>
    <s v="La Molina"/>
    <x v="0"/>
    <x v="2"/>
    <x v="18"/>
    <x v="10"/>
    <x v="3"/>
    <x v="8"/>
  </r>
  <r>
    <n v="1294133959"/>
    <x v="7"/>
    <s v="Megaplaza"/>
    <x v="1"/>
    <x v="3"/>
    <x v="16"/>
    <x v="1"/>
    <x v="3"/>
    <x v="8"/>
  </r>
  <r>
    <n v="100298396"/>
    <x v="0"/>
    <s v="Encalada"/>
    <x v="2"/>
    <x v="4"/>
    <x v="305"/>
    <x v="7"/>
    <x v="6"/>
    <x v="8"/>
  </r>
  <r>
    <s v="sd"/>
    <x v="1"/>
    <s v="Encalada"/>
    <x v="0"/>
    <x v="0"/>
    <x v="4"/>
    <x v="10"/>
    <x v="0"/>
    <x v="8"/>
  </r>
  <r>
    <n v="100296029"/>
    <x v="6"/>
    <s v="Paso 28"/>
    <x v="2"/>
    <x v="4"/>
    <x v="55"/>
    <x v="9"/>
    <x v="5"/>
    <x v="8"/>
  </r>
  <r>
    <n v="100298533"/>
    <x v="3"/>
    <s v="Paso 28"/>
    <x v="2"/>
    <x v="4"/>
    <x v="4"/>
    <x v="3"/>
    <x v="5"/>
    <x v="8"/>
  </r>
  <r>
    <n v="1002546053"/>
    <x v="4"/>
    <s v="Megaplaza"/>
    <x v="1"/>
    <x v="3"/>
    <x v="18"/>
    <x v="10"/>
    <x v="2"/>
    <x v="8"/>
  </r>
  <r>
    <n v="1294766602"/>
    <x v="4"/>
    <s v="La Marina"/>
    <x v="1"/>
    <x v="3"/>
    <x v="84"/>
    <x v="2"/>
    <x v="2"/>
    <x v="8"/>
  </r>
  <r>
    <n v="1289419162"/>
    <x v="4"/>
    <s v="Bolichera"/>
    <x v="1"/>
    <x v="3"/>
    <x v="26"/>
    <x v="56"/>
    <x v="2"/>
    <x v="8"/>
  </r>
  <r>
    <n v="100298608"/>
    <x v="0"/>
    <s v="San Miguel"/>
    <x v="2"/>
    <x v="4"/>
    <x v="305"/>
    <x v="14"/>
    <x v="6"/>
    <x v="8"/>
  </r>
  <r>
    <s v="PRE-20240928-0001"/>
    <x v="6"/>
    <s v="Precursores"/>
    <x v="8"/>
    <x v="11"/>
    <x v="55"/>
    <x v="9"/>
    <x v="7"/>
    <x v="8"/>
  </r>
  <r>
    <n v="1295171951"/>
    <x v="7"/>
    <s v="La Molina"/>
    <x v="1"/>
    <x v="3"/>
    <x v="23"/>
    <x v="2"/>
    <x v="3"/>
    <x v="8"/>
  </r>
  <r>
    <n v="100298665"/>
    <x v="0"/>
    <s v="La Molina"/>
    <x v="2"/>
    <x v="4"/>
    <x v="305"/>
    <x v="7"/>
    <x v="6"/>
    <x v="8"/>
  </r>
  <r>
    <n v="100298800"/>
    <x v="3"/>
    <s v="Aramburú"/>
    <x v="2"/>
    <x v="4"/>
    <x v="4"/>
    <x v="3"/>
    <x v="4"/>
    <x v="8"/>
  </r>
  <r>
    <n v="2193540245"/>
    <x v="3"/>
    <s v="Bolichera"/>
    <x v="1"/>
    <x v="1"/>
    <x v="4"/>
    <x v="3"/>
    <x v="11"/>
    <x v="8"/>
  </r>
  <r>
    <n v="200011996"/>
    <x v="0"/>
    <s v="Dos de Mayo"/>
    <x v="2"/>
    <x v="4"/>
    <x v="305"/>
    <x v="7"/>
    <x v="6"/>
    <x v="8"/>
  </r>
  <r>
    <n v="2193540245"/>
    <x v="3"/>
    <s v="Bolichera"/>
    <x v="1"/>
    <x v="1"/>
    <x v="4"/>
    <x v="3"/>
    <x v="2"/>
    <x v="8"/>
  </r>
  <r>
    <n v="1293305629"/>
    <x v="1"/>
    <s v="La Marina"/>
    <x v="1"/>
    <x v="3"/>
    <x v="61"/>
    <x v="2"/>
    <x v="11"/>
    <x v="8"/>
  </r>
  <r>
    <n v="200011989"/>
    <x v="2"/>
    <s v="Santa Cata"/>
    <x v="2"/>
    <x v="4"/>
    <x v="13"/>
    <x v="1"/>
    <x v="6"/>
    <x v="8"/>
  </r>
  <r>
    <n v="2193564091"/>
    <x v="7"/>
    <s v="La Marina"/>
    <x v="1"/>
    <x v="1"/>
    <x v="26"/>
    <x v="56"/>
    <x v="3"/>
    <x v="8"/>
  </r>
  <r>
    <n v="100298879"/>
    <x v="7"/>
    <s v="Aramburú"/>
    <x v="2"/>
    <x v="4"/>
    <x v="93"/>
    <x v="9"/>
    <x v="3"/>
    <x v="8"/>
  </r>
  <r>
    <n v="2193617670"/>
    <x v="4"/>
    <s v="Megaplaza"/>
    <x v="1"/>
    <x v="1"/>
    <x v="34"/>
    <x v="1"/>
    <x v="2"/>
    <x v="8"/>
  </r>
  <r>
    <n v="100298439"/>
    <x v="2"/>
    <s v="Dos de Mayo"/>
    <x v="2"/>
    <x v="5"/>
    <x v="11"/>
    <x v="9"/>
    <x v="6"/>
    <x v="8"/>
  </r>
  <r>
    <n v="100298982"/>
    <x v="0"/>
    <s v="La Marina"/>
    <x v="2"/>
    <x v="4"/>
    <x v="305"/>
    <x v="7"/>
    <x v="6"/>
    <x v="8"/>
  </r>
  <r>
    <n v="5.7646351641016402E+18"/>
    <x v="2"/>
    <s v="Barranco"/>
    <x v="1"/>
    <x v="7"/>
    <x v="18"/>
    <x v="10"/>
    <x v="6"/>
    <x v="8"/>
  </r>
  <r>
    <n v="1296199855"/>
    <x v="4"/>
    <s v="La Marina"/>
    <x v="1"/>
    <x v="3"/>
    <x v="26"/>
    <x v="56"/>
    <x v="2"/>
    <x v="8"/>
  </r>
  <r>
    <n v="2193642723"/>
    <x v="4"/>
    <s v="La Marina"/>
    <x v="1"/>
    <x v="1"/>
    <x v="37"/>
    <x v="56"/>
    <x v="2"/>
    <x v="8"/>
  </r>
  <r>
    <n v="24000035674"/>
    <x v="2"/>
    <s v="Chorrillos"/>
    <x v="0"/>
    <x v="0"/>
    <x v="24"/>
    <x v="13"/>
    <x v="6"/>
    <x v="8"/>
  </r>
  <r>
    <s v="sd"/>
    <x v="7"/>
    <s v="sin dato"/>
    <x v="1"/>
    <x v="3"/>
    <x v="4"/>
    <x v="3"/>
    <x v="3"/>
    <x v="8"/>
  </r>
  <r>
    <n v="2193683183"/>
    <x v="0"/>
    <s v="Precursores"/>
    <x v="1"/>
    <x v="1"/>
    <x v="7"/>
    <x v="4"/>
    <x v="6"/>
    <x v="8"/>
  </r>
  <r>
    <n v="1296674260"/>
    <x v="0"/>
    <s v="Santa Cata"/>
    <x v="1"/>
    <x v="3"/>
    <x v="89"/>
    <x v="5"/>
    <x v="6"/>
    <x v="8"/>
  </r>
  <r>
    <n v="26522"/>
    <x v="7"/>
    <s v="Precursores"/>
    <x v="5"/>
    <x v="8"/>
    <x v="7"/>
    <x v="4"/>
    <x v="3"/>
    <x v="8"/>
  </r>
  <r>
    <n v="100294799"/>
    <x v="10"/>
    <s v="Arenales"/>
    <x v="2"/>
    <x v="4"/>
    <x v="4"/>
    <x v="3"/>
    <x v="3"/>
    <x v="8"/>
  </r>
  <r>
    <n v="2400116234"/>
    <x v="2"/>
    <s v="San Miguel"/>
    <x v="0"/>
    <x v="0"/>
    <x v="1"/>
    <x v="1"/>
    <x v="6"/>
    <x v="8"/>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77">
  <r>
    <n v="2400000044"/>
    <x v="0"/>
    <s v="La Molina"/>
    <s v="Tienda"/>
    <s v="Togo"/>
    <s v="galleta cranberries"/>
    <s v="Galleta invidual"/>
    <x v="0"/>
    <x v="0"/>
  </r>
  <r>
    <s v="sd"/>
    <x v="1"/>
    <s v="La Mar"/>
    <s v="Tienda"/>
    <s v="Togo"/>
    <s v="tres leches de chocolate 12pzs"/>
    <s v="Torta 12pzs"/>
    <x v="1"/>
    <x v="0"/>
  </r>
  <r>
    <n v="2173400225"/>
    <x v="2"/>
    <s v="Paso 28"/>
    <s v="Aplicaciones / agregadores"/>
    <s v="Delivery Rappi"/>
    <s v="minimaria bruselina de chocolate con lúcuma"/>
    <s v="Minimaria"/>
    <x v="2"/>
    <x v="0"/>
  </r>
  <r>
    <n v="2173402294"/>
    <x v="3"/>
    <s v="La Mar"/>
    <s v="Aplicaciones / agregadores"/>
    <s v="Delivery Rappi"/>
    <s v="pie de limón 12pzs"/>
    <s v="Torta 12pzs"/>
    <x v="0"/>
    <x v="0"/>
  </r>
  <r>
    <s v="sd"/>
    <x v="3"/>
    <s v="La Mar"/>
    <s v="Tienda"/>
    <s v="Salón"/>
    <s v=".no aplica"/>
    <s v="No aplica"/>
    <x v="0"/>
    <x v="0"/>
  </r>
  <r>
    <n v="1058669314"/>
    <x v="4"/>
    <s v="Paso 28"/>
    <s v="Aplicaciones / agregadores"/>
    <s v="Delivery PedidosYa"/>
    <s v="porción de bruselina de vainilla &amp; fresa"/>
    <s v="Porciones"/>
    <x v="2"/>
    <x v="0"/>
  </r>
  <r>
    <n v="1058839280"/>
    <x v="4"/>
    <s v="Paso 28"/>
    <s v="Aplicaciones / agregadores"/>
    <s v="Delivery PedidosYa"/>
    <s v="cajita de alfajores clásica"/>
    <s v="Alfajores"/>
    <x v="2"/>
    <x v="0"/>
  </r>
  <r>
    <n v="1058909800"/>
    <x v="4"/>
    <s v="Aramburú"/>
    <s v="Aplicaciones / agregadores"/>
    <s v="Delivery PedidosYa"/>
    <s v="cajita de alfajores clásica"/>
    <s v="Alfajores"/>
    <x v="2"/>
    <x v="0"/>
  </r>
  <r>
    <n v="2300072738"/>
    <x v="3"/>
    <s v="La Molina"/>
    <s v="Tienda"/>
    <s v="Togo"/>
    <s v=".no aplica"/>
    <s v="No aplica"/>
    <x v="0"/>
    <x v="0"/>
  </r>
  <r>
    <s v="sd"/>
    <x v="1"/>
    <s v="La Mar"/>
    <s v="Tienda"/>
    <s v="Salón"/>
    <s v="porción de torta de chocolate"/>
    <s v="Porciones"/>
    <x v="0"/>
    <x v="0"/>
  </r>
  <r>
    <n v="2173471700"/>
    <x v="2"/>
    <s v="San Miguel"/>
    <s v="Aplicaciones / agregadores"/>
    <s v="Delivery Rappi"/>
    <s v="jugo energético"/>
    <s v="Bebidas"/>
    <x v="2"/>
    <x v="0"/>
  </r>
  <r>
    <n v="100222373"/>
    <x v="5"/>
    <s v="Bolivar"/>
    <s v="Ecommerce"/>
    <s v="Delivery MA"/>
    <s v=".no aplica"/>
    <s v="No aplica"/>
    <x v="3"/>
    <x v="0"/>
  </r>
  <r>
    <n v="100221997"/>
    <x v="0"/>
    <s v="La Molina"/>
    <s v="Ecommerce"/>
    <s v="Delivery MA"/>
    <s v=".no aplica"/>
    <s v="Tarjeta Impresa"/>
    <x v="0"/>
    <x v="0"/>
  </r>
  <r>
    <n v="2173516825"/>
    <x v="1"/>
    <s v="San Miguel"/>
    <s v="Aplicaciones / agregadores"/>
    <s v="Delivery Rappi"/>
    <s v=".no aplica"/>
    <s v="Alfajores"/>
    <x v="2"/>
    <x v="0"/>
  </r>
  <r>
    <n v="100219989"/>
    <x v="5"/>
    <s v="Chorrillos"/>
    <s v="Ecommerce"/>
    <s v="PickUp"/>
    <s v=".no aplica"/>
    <s v="No aplica"/>
    <x v="4"/>
    <x v="0"/>
  </r>
  <r>
    <n v="2400000122"/>
    <x v="6"/>
    <s v="Camacho"/>
    <s v="Tienda"/>
    <s v="Delivery MA"/>
    <s v="bruselina vainilla &amp; fresas 12pzs"/>
    <s v="Bruselina"/>
    <x v="5"/>
    <x v="0"/>
  </r>
  <r>
    <n v="2400000450"/>
    <x v="2"/>
    <s v="Encalada"/>
    <s v="Tienda"/>
    <s v="Togo"/>
    <s v="Porción Blue Velvet "/>
    <s v="Porciones"/>
    <x v="0"/>
    <x v="0"/>
  </r>
  <r>
    <n v="100221909"/>
    <x v="7"/>
    <s v="Precursores"/>
    <s v="Ecommerce"/>
    <s v="PickUp"/>
    <s v=".no aplica"/>
    <s v="No aplica"/>
    <x v="3"/>
    <x v="0"/>
  </r>
  <r>
    <n v="2173535570"/>
    <x v="4"/>
    <s v="Megaplaza"/>
    <s v="Aplicaciones / agregadores"/>
    <s v="Delivery Rappi"/>
    <s v="love box clásico"/>
    <s v="Box"/>
    <x v="2"/>
    <x v="0"/>
  </r>
  <r>
    <s v="sd"/>
    <x v="3"/>
    <s v="Aeropuerto"/>
    <s v="Tienda"/>
    <s v="Togo"/>
    <s v=".no aplica"/>
    <s v="No aplica"/>
    <x v="0"/>
    <x v="0"/>
  </r>
  <r>
    <s v="sd"/>
    <x v="1"/>
    <s v="Chorrillos"/>
    <s v="sin dato"/>
    <s v="Togo"/>
    <s v="porción de dulzura de pecanas"/>
    <s v="Porciones"/>
    <x v="1"/>
    <x v="0"/>
  </r>
  <r>
    <n v="100221280"/>
    <x v="5"/>
    <s v="San Miguel"/>
    <s v="Ecommerce"/>
    <s v="Delivery MA"/>
    <s v=".no aplica"/>
    <s v="No aplica"/>
    <x v="3"/>
    <x v="0"/>
  </r>
  <r>
    <n v="2400009671"/>
    <x v="2"/>
    <s v="Megaplaza"/>
    <s v="Tienda"/>
    <s v="Togo"/>
    <s v="torta de chocolate 12pzs"/>
    <s v="Torta 12pzs"/>
    <x v="0"/>
    <x v="0"/>
  </r>
  <r>
    <n v="100222867"/>
    <x v="6"/>
    <s v="Encalada"/>
    <s v="Ecommerce"/>
    <s v="Delivery MA"/>
    <s v="desayuno box 1"/>
    <s v="Box"/>
    <x v="5"/>
    <x v="0"/>
  </r>
  <r>
    <n v="100222845"/>
    <x v="3"/>
    <s v="Paso 28"/>
    <s v="Ecommerce"/>
    <s v="Delivery MA"/>
    <s v=".no aplica"/>
    <s v="No aplica"/>
    <x v="0"/>
    <x v="0"/>
  </r>
  <r>
    <n v="2173621035"/>
    <x v="2"/>
    <s v="Chorrillos"/>
    <s v="Aplicaciones / agregadores"/>
    <s v="Delivery Rappi"/>
    <s v="love box clásico"/>
    <s v="Box"/>
    <x v="0"/>
    <x v="0"/>
  </r>
  <r>
    <n v="2173637937"/>
    <x v="2"/>
    <s v="Bolivar"/>
    <s v="Aplicaciones / agregadores"/>
    <s v="Delivery Rappi"/>
    <s v="porción de dulzura de pecanas"/>
    <s v="Porciones"/>
    <x v="0"/>
    <x v="0"/>
  </r>
  <r>
    <n v="2173663056"/>
    <x v="4"/>
    <s v="Paso 28"/>
    <s v="Aplicaciones / agregadores"/>
    <s v="Delivery Rappi"/>
    <s v="porción de pie de limón"/>
    <s v="Porciones"/>
    <x v="2"/>
    <x v="0"/>
  </r>
  <r>
    <n v="100222949"/>
    <x v="0"/>
    <s v="La Marina"/>
    <s v="Ecommerce"/>
    <s v="Delivery MA"/>
    <s v=".no aplica"/>
    <s v="Tarjeta Impresa"/>
    <x v="0"/>
    <x v="0"/>
  </r>
  <r>
    <n v="2173678092"/>
    <x v="4"/>
    <s v="La Marina"/>
    <s v="Aplicaciones / agregadores"/>
    <s v="Delivery Rappi"/>
    <s v="carrot cake 12pzs"/>
    <s v="Torta 12pzs"/>
    <x v="2"/>
    <x v="0"/>
  </r>
  <r>
    <n v="2173680681"/>
    <x v="1"/>
    <s v="Camacho"/>
    <s v="Aplicaciones / agregadores"/>
    <s v="Delivery Rappi"/>
    <s v="minimaria carrot cake"/>
    <s v="Minimaria"/>
    <x v="1"/>
    <x v="0"/>
  </r>
  <r>
    <n v="100223172"/>
    <x v="5"/>
    <s v="Bolivar"/>
    <s v="Ecommerce"/>
    <s v="Delivery MA"/>
    <s v=".no aplica"/>
    <s v="No aplica"/>
    <x v="3"/>
    <x v="0"/>
  </r>
  <r>
    <n v="100222955"/>
    <x v="5"/>
    <s v="Encalada"/>
    <s v="Ecommerce"/>
    <s v="PickUp"/>
    <s v=".no aplica"/>
    <s v="No aplica"/>
    <x v="3"/>
    <x v="0"/>
  </r>
  <r>
    <n v="2173706133"/>
    <x v="2"/>
    <s v="San Miguel"/>
    <s v="Aplicaciones / agregadores"/>
    <s v="Delivery Rappi"/>
    <s v=".varios"/>
    <s v="Varios"/>
    <x v="2"/>
    <x v="0"/>
  </r>
  <r>
    <s v="sd"/>
    <x v="3"/>
    <s v="San Miguel"/>
    <s v="Tienda"/>
    <s v="Salón"/>
    <s v=".no aplica"/>
    <s v="No aplica"/>
    <x v="0"/>
    <x v="0"/>
  </r>
  <r>
    <n v="2173720414"/>
    <x v="2"/>
    <s v="La Molina"/>
    <s v="Aplicaciones / agregadores"/>
    <s v="Delivery Rappi"/>
    <s v="Keke De Manzana 8pzs"/>
    <s v="Keke 8pzs"/>
    <x v="0"/>
    <x v="0"/>
  </r>
  <r>
    <n v="2173712710"/>
    <x v="4"/>
    <s v="Megaplaza"/>
    <s v="Aplicaciones / agregadores"/>
    <s v="Delivery Rappi"/>
    <s v="turrón de chocolate 12pzs"/>
    <s v="Torta 12pzs"/>
    <x v="2"/>
    <x v="0"/>
  </r>
  <r>
    <n v="2400001535"/>
    <x v="0"/>
    <s v="La Mar"/>
    <s v="Tienda"/>
    <s v="Togo"/>
    <s v=".varios"/>
    <s v="Varios"/>
    <x v="0"/>
    <x v="0"/>
  </r>
  <r>
    <s v="SD"/>
    <x v="3"/>
    <s v="Encalada"/>
    <s v="Tienda"/>
    <s v="Salón"/>
    <s v="porción de merengado de chirimoya"/>
    <s v="Porciones"/>
    <x v="1"/>
    <x v="0"/>
  </r>
  <r>
    <n v="1063739584"/>
    <x v="4"/>
    <s v="Paso 28"/>
    <s v="Aplicaciones / agregadores"/>
    <s v="Delivery PedidosYa"/>
    <s v="crocante de manzana 12pzs"/>
    <s v="Crocante de manzana"/>
    <x v="2"/>
    <x v="0"/>
  </r>
  <r>
    <s v="sd"/>
    <x v="2"/>
    <s v="San Miguel"/>
    <s v="Tienda"/>
    <s v="Togo"/>
    <s v="minimaria de chocolate"/>
    <s v="Minimaria"/>
    <x v="0"/>
    <x v="0"/>
  </r>
  <r>
    <n v="2173822093"/>
    <x v="0"/>
    <s v="Precursores"/>
    <s v="Aplicaciones / agregadores"/>
    <s v="Delivery Rappi"/>
    <s v=".no aplica"/>
    <s v="Tarjeta Impresa"/>
    <x v="1"/>
    <x v="0"/>
  </r>
  <r>
    <n v="100223391"/>
    <x v="3"/>
    <s v="San Miguel"/>
    <s v="Ecommerce"/>
    <s v="PickUp"/>
    <s v=".no aplica"/>
    <s v="No aplica"/>
    <x v="0"/>
    <x v="0"/>
  </r>
  <r>
    <n v="200008851"/>
    <x v="0"/>
    <s v="Megaplaza"/>
    <s v="Ecommerce"/>
    <s v="Delivery MA"/>
    <s v=".no aplica"/>
    <s v="Tarjeta Impresa"/>
    <x v="4"/>
    <x v="0"/>
  </r>
  <r>
    <n v="1064395498"/>
    <x v="4"/>
    <s v="Camacho"/>
    <s v="Aplicaciones / agregadores"/>
    <s v="Delivery PedidosYa"/>
    <s v="cheesecake de frutos rojos 12pzs"/>
    <s v="Cheesecake"/>
    <x v="2"/>
    <x v="0"/>
  </r>
  <r>
    <n v="1064514247"/>
    <x v="2"/>
    <s v="Bolivar"/>
    <s v="Aplicaciones / agregadores"/>
    <s v="Delivery PedidosYa"/>
    <s v="porción de cheesecake de oreo"/>
    <s v="Porciones"/>
    <x v="0"/>
    <x v="0"/>
  </r>
  <r>
    <n v="2400001027"/>
    <x v="2"/>
    <s v="Camacho"/>
    <s v="Tienda"/>
    <s v="Togo"/>
    <s v="Porción Blue Velvet "/>
    <s v="Porciones"/>
    <x v="0"/>
    <x v="0"/>
  </r>
  <r>
    <s v="SD"/>
    <x v="3"/>
    <s v="La Mar"/>
    <s v="Tienda"/>
    <s v="sin dato"/>
    <s v=".no aplica"/>
    <s v="No aplica"/>
    <x v="0"/>
    <x v="0"/>
  </r>
  <r>
    <n v="100223596"/>
    <x v="0"/>
    <s v="La Mar"/>
    <s v="Ecommerce"/>
    <s v="Delivery MA"/>
    <s v=".no aplica"/>
    <s v="Tarjeta Impresa"/>
    <x v="4"/>
    <x v="0"/>
  </r>
  <r>
    <s v="sd"/>
    <x v="3"/>
    <s v="Aramburú"/>
    <s v="Tienda"/>
    <s v="Togo"/>
    <s v=".no aplica"/>
    <s v="No aplica"/>
    <x v="0"/>
    <x v="0"/>
  </r>
  <r>
    <n v="100223767"/>
    <x v="0"/>
    <s v="Dos de Mayo"/>
    <s v="Ecommerce"/>
    <s v="Delivery MA"/>
    <s v=".no aplica"/>
    <s v="Tarjeta Impresa"/>
    <x v="4"/>
    <x v="0"/>
  </r>
  <r>
    <n v="100223700"/>
    <x v="0"/>
    <s v="Paso 28"/>
    <s v="Ecommerce"/>
    <s v="Delivery MA"/>
    <s v=".no aplica"/>
    <s v="Tarjeta Impresa"/>
    <x v="4"/>
    <x v="0"/>
  </r>
  <r>
    <n v="100223780"/>
    <x v="0"/>
    <s v="La Molina"/>
    <s v="Ecommerce"/>
    <s v="Delivery MA"/>
    <s v=".no aplica"/>
    <s v="Tarjeta Impresa"/>
    <x v="0"/>
    <x v="0"/>
  </r>
  <r>
    <n v="100223929"/>
    <x v="0"/>
    <s v="La Mar"/>
    <s v="Ecommerce"/>
    <s v="Delivery MA"/>
    <s v=".no aplica"/>
    <s v="Tarjeta Impresa"/>
    <x v="4"/>
    <x v="0"/>
  </r>
  <r>
    <n v="1065646718"/>
    <x v="0"/>
    <s v="Camacho"/>
    <s v="Aplicaciones / agregadores"/>
    <s v="Delivery PedidosYa"/>
    <s v=".no aplica"/>
    <s v="Dedicatoria"/>
    <x v="3"/>
    <x v="0"/>
  </r>
  <r>
    <n v="2400001914"/>
    <x v="3"/>
    <s v="San Miguel"/>
    <s v="Tienda"/>
    <s v="Delivery MA"/>
    <s v=".no aplica"/>
    <s v="No aplica"/>
    <x v="0"/>
    <x v="0"/>
  </r>
  <r>
    <n v="100223379"/>
    <x v="2"/>
    <s v="Precursores"/>
    <s v="Ecommerce"/>
    <s v="Delivery MA"/>
    <s v="torta de chocolate 12pzs"/>
    <s v="Torta 12pzs"/>
    <x v="5"/>
    <x v="0"/>
  </r>
  <r>
    <n v="100223772"/>
    <x v="0"/>
    <s v="La Mar"/>
    <s v="Ecommerce"/>
    <s v="Delivery MA"/>
    <s v=".no aplica"/>
    <s v="Tarjeta Impresa"/>
    <x v="4"/>
    <x v="0"/>
  </r>
  <r>
    <n v="100223958"/>
    <x v="0"/>
    <s v="Chorrillos"/>
    <s v="Ecommerce"/>
    <s v="Delivery MA"/>
    <s v=".no aplica"/>
    <s v="Dedicatoria"/>
    <x v="1"/>
    <x v="0"/>
  </r>
  <r>
    <n v="100223371"/>
    <x v="6"/>
    <s v="Camacho"/>
    <s v="Ecommerce"/>
    <s v="Delivery MA"/>
    <s v="love box clásico"/>
    <s v="Box"/>
    <x v="5"/>
    <x v="0"/>
  </r>
  <r>
    <n v="100224051"/>
    <x v="3"/>
    <s v="Paso 28"/>
    <s v="Ecommerce"/>
    <s v="Delivery MA"/>
    <s v=".no aplica"/>
    <s v="No aplica"/>
    <x v="4"/>
    <x v="0"/>
  </r>
  <r>
    <n v="100223914"/>
    <x v="0"/>
    <s v="Paso 28"/>
    <s v="Ecommerce"/>
    <s v="Delivery MA"/>
    <s v=".no aplica"/>
    <s v="Tarjeta Impresa"/>
    <x v="4"/>
    <x v="0"/>
  </r>
  <r>
    <n v="1066686158"/>
    <x v="4"/>
    <s v="Chorrillos"/>
    <s v="Aplicaciones / agregadores"/>
    <s v="Delivery PedidosYa"/>
    <s v="blue velvet 12 pzs"/>
    <s v="Velvet 12pzs"/>
    <x v="2"/>
    <x v="0"/>
  </r>
  <r>
    <n v="100224184"/>
    <x v="0"/>
    <s v="Encalada"/>
    <s v="Ecommerce"/>
    <s v="Delivery MA"/>
    <s v=".no aplica"/>
    <s v="Tarjeta Impresa"/>
    <x v="4"/>
    <x v="0"/>
  </r>
  <r>
    <s v="sd"/>
    <x v="1"/>
    <s v="sin dato"/>
    <s v="sin dato"/>
    <s v="sin dato"/>
    <s v="tres leches clásica 12pzs"/>
    <s v="Torta 12pzs"/>
    <x v="0"/>
    <x v="0"/>
  </r>
  <r>
    <n v="2173948101"/>
    <x v="1"/>
    <s v="Dos de Mayo"/>
    <s v="Aplicaciones / agregadores"/>
    <s v="Delivery Rappi"/>
    <s v="pie de limón 12pzs"/>
    <s v="Torta 12pzs"/>
    <x v="1"/>
    <x v="0"/>
  </r>
  <r>
    <n v="100224093"/>
    <x v="0"/>
    <s v="La Marina"/>
    <s v="Tienda"/>
    <s v="Togo"/>
    <s v="topper HB chico"/>
    <s v="Topper"/>
    <x v="0"/>
    <x v="0"/>
  </r>
  <r>
    <n v="100224361"/>
    <x v="1"/>
    <s v="San Miguel"/>
    <s v="Ecommerce"/>
    <s v="Delivery MA"/>
    <s v="two box"/>
    <s v="Box"/>
    <x v="0"/>
    <x v="0"/>
  </r>
  <r>
    <n v="100224374"/>
    <x v="0"/>
    <s v="Encalada"/>
    <s v="Ecommerce"/>
    <s v="Delivery MA"/>
    <s v=".no aplica"/>
    <s v="Tarjeta Impresa"/>
    <x v="4"/>
    <x v="0"/>
  </r>
  <r>
    <n v="100224348"/>
    <x v="3"/>
    <s v="Camacho"/>
    <s v="Ecommerce"/>
    <s v="Delivery MA"/>
    <s v=".no aplica"/>
    <s v="No aplica"/>
    <x v="4"/>
    <x v="0"/>
  </r>
  <r>
    <n v="100224409"/>
    <x v="2"/>
    <s v="Camacho"/>
    <s v="Ecommerce"/>
    <s v="Delivery MA"/>
    <s v="minimaria carrot cake"/>
    <s v="Minimaria"/>
    <x v="0"/>
    <x v="0"/>
  </r>
  <r>
    <n v="100224227"/>
    <x v="0"/>
    <s v="Santa Cata"/>
    <s v="Ecommerce"/>
    <s v="Delivery MA"/>
    <s v=".no aplica"/>
    <s v="Tarjeta Impresa"/>
    <x v="4"/>
    <x v="0"/>
  </r>
  <r>
    <n v="5.7646282358514196E+18"/>
    <x v="4"/>
    <s v="Camacho"/>
    <s v="Aplicaciones / agregadores"/>
    <s v="Delivery Didi"/>
    <s v="carrot cake porción"/>
    <s v="Porciones"/>
    <x v="2"/>
    <x v="0"/>
  </r>
  <r>
    <n v="100224596"/>
    <x v="0"/>
    <s v="San Miguel"/>
    <s v="Ecommerce"/>
    <s v="Delivery MA"/>
    <s v=".no aplica"/>
    <s v="Dedicatoria"/>
    <x v="0"/>
    <x v="0"/>
  </r>
  <r>
    <n v="100224488"/>
    <x v="0"/>
    <s v="Camacho"/>
    <s v="Ecommerce"/>
    <s v="Delivery MA"/>
    <s v=".no aplica"/>
    <s v="Tarjeta Impresa"/>
    <x v="4"/>
    <x v="0"/>
  </r>
  <r>
    <s v="sd"/>
    <x v="3"/>
    <s v="San Miguel"/>
    <s v="Tienda"/>
    <s v="Togo"/>
    <s v=".no aplica"/>
    <s v="No aplica"/>
    <x v="0"/>
    <x v="0"/>
  </r>
  <r>
    <n v="100224316"/>
    <x v="0"/>
    <s v="La Mar"/>
    <s v="Ecommerce"/>
    <s v="Delivery MA"/>
    <s v=".no aplica"/>
    <s v="Tarjeta Impresa"/>
    <x v="4"/>
    <x v="0"/>
  </r>
  <r>
    <s v="sd"/>
    <x v="0"/>
    <s v="Aeropuerto"/>
    <s v="Tienda"/>
    <s v="Togo"/>
    <s v="galleta rellena de nutella"/>
    <s v="Galleta invidual"/>
    <x v="0"/>
    <x v="0"/>
  </r>
  <r>
    <n v="2400002213"/>
    <x v="2"/>
    <s v="Dos de Mayo"/>
    <s v="Tienda"/>
    <s v="Togo"/>
    <s v="porción de merengado de chirimoya"/>
    <s v="Porciones"/>
    <x v="0"/>
    <x v="0"/>
  </r>
  <r>
    <n v="2174155615"/>
    <x v="2"/>
    <s v="La Marina"/>
    <s v="Aplicaciones / agregadores"/>
    <s v="Delivery Rappi"/>
    <s v="minimaria cheesecake oreo"/>
    <s v="Minimaria"/>
    <x v="2"/>
    <x v="0"/>
  </r>
  <r>
    <n v="2400000973"/>
    <x v="6"/>
    <s v="La Molina"/>
    <s v="Tienda"/>
    <s v="Delivery MA"/>
    <s v="cheesecake de maracuyá 12pzs"/>
    <s v="Cheesecake"/>
    <x v="5"/>
    <x v="0"/>
  </r>
  <r>
    <n v="100224810"/>
    <x v="3"/>
    <s v="Aramburú"/>
    <s v="Ecommerce"/>
    <s v="Delivery MA"/>
    <s v=".no aplica"/>
    <s v="No aplica"/>
    <x v="5"/>
    <x v="0"/>
  </r>
  <r>
    <n v="100223291"/>
    <x v="6"/>
    <s v="La Molina"/>
    <s v="Ecommerce"/>
    <s v="Delivery MA"/>
    <s v="cheesecake de frutos rojos 12pzs"/>
    <s v="Cheesecake"/>
    <x v="5"/>
    <x v="0"/>
  </r>
  <r>
    <n v="100224844"/>
    <x v="6"/>
    <s v="La Molina"/>
    <s v="Ecommerce"/>
    <s v="Delivery MA"/>
    <s v="cheesecake de frutos rojos 12pzs"/>
    <s v="Cheesecake"/>
    <x v="5"/>
    <x v="0"/>
  </r>
  <r>
    <n v="100224710"/>
    <x v="2"/>
    <s v="Aramburú"/>
    <s v="Ecommerce"/>
    <s v="Delivery MA"/>
    <s v="tres leches de chocolate 12pzs"/>
    <s v="Torta 12pzs"/>
    <x v="0"/>
    <x v="0"/>
  </r>
  <r>
    <n v="100224900"/>
    <x v="1"/>
    <s v="San Miguel"/>
    <s v="Ecommerce"/>
    <s v="Delivery MA"/>
    <s v="dulzura de pecanas 12p"/>
    <s v="Torta 12pzs"/>
    <x v="0"/>
    <x v="0"/>
  </r>
  <r>
    <s v="SD"/>
    <x v="3"/>
    <s v="San Miguel"/>
    <s v="Tienda"/>
    <s v="Togo"/>
    <s v=".no aplica"/>
    <s v="No aplica"/>
    <x v="0"/>
    <x v="0"/>
  </r>
  <r>
    <s v="sd"/>
    <x v="3"/>
    <s v="Aeropuerto"/>
    <s v="Tienda"/>
    <s v="Salón"/>
    <s v=".no aplica"/>
    <s v="No aplica"/>
    <x v="0"/>
    <x v="0"/>
  </r>
  <r>
    <n v="2400003099"/>
    <x v="2"/>
    <s v="Encalada"/>
    <s v="Tienda"/>
    <s v="Togo"/>
    <s v="empanada de pollo"/>
    <s v="empanadas"/>
    <x v="0"/>
    <x v="0"/>
  </r>
  <r>
    <n v="2400001076"/>
    <x v="2"/>
    <s v="Bolivar"/>
    <s v="Aplicaciones / agregadores"/>
    <s v="Delivery Didi"/>
    <s v="Keke De Zanahoria 8pzs"/>
    <s v="Keke 8pzs"/>
    <x v="0"/>
    <x v="0"/>
  </r>
  <r>
    <n v="100224957"/>
    <x v="0"/>
    <s v="Chorrillos"/>
    <s v="Ecommerce"/>
    <s v="Delivery MA"/>
    <s v=".no aplica"/>
    <s v="Tarjeta Impresa"/>
    <x v="4"/>
    <x v="0"/>
  </r>
  <r>
    <s v="S/D"/>
    <x v="3"/>
    <s v="La Mar"/>
    <s v="Tienda"/>
    <s v="Togo"/>
    <s v=".no aplica"/>
    <s v="No aplica"/>
    <x v="0"/>
    <x v="0"/>
  </r>
  <r>
    <n v="1070219874"/>
    <x v="4"/>
    <s v="Santa Cata"/>
    <s v="Aplicaciones / agregadores"/>
    <s v="Delivery PedidosYa"/>
    <s v=".no aplica"/>
    <s v="No aplica"/>
    <x v="2"/>
    <x v="0"/>
  </r>
  <r>
    <n v="100225006"/>
    <x v="0"/>
    <s v="San Miguel"/>
    <s v="Ecommerce"/>
    <s v="Delivery MA"/>
    <s v=".no aplica"/>
    <s v="Tarjeta Impresa"/>
    <x v="4"/>
    <x v="0"/>
  </r>
  <r>
    <n v="100224810"/>
    <x v="3"/>
    <s v="Aramburú"/>
    <s v="Ecommerce"/>
    <s v="Delivery MA"/>
    <s v="minimaria carrot cake"/>
    <s v="Minimaria"/>
    <x v="1"/>
    <x v="0"/>
  </r>
  <r>
    <n v="100225053"/>
    <x v="2"/>
    <s v="La Molina"/>
    <s v="Ecommerce"/>
    <s v="Delivery MA"/>
    <s v="red velvet de 12 pzs"/>
    <s v="Velvet 12pzs"/>
    <x v="0"/>
    <x v="0"/>
  </r>
  <r>
    <n v="100225080"/>
    <x v="0"/>
    <s v="San Miguel"/>
    <s v="Ecommerce"/>
    <s v="Delivery MA"/>
    <s v=".no aplica"/>
    <s v="Tarjeta Impresa"/>
    <x v="4"/>
    <x v="0"/>
  </r>
  <r>
    <n v="100224463"/>
    <x v="0"/>
    <s v="Santa Cata"/>
    <s v="Ecommerce"/>
    <s v="Delivery MA"/>
    <s v=".no aplica"/>
    <s v="Tarjeta Impresa"/>
    <x v="4"/>
    <x v="0"/>
  </r>
  <r>
    <n v="100225188"/>
    <x v="0"/>
    <s v="Chorrillos"/>
    <s v="Ecommerce"/>
    <s v="Delivery MA"/>
    <s v=".no aplica"/>
    <s v="Dedicatoria"/>
    <x v="0"/>
    <x v="0"/>
  </r>
  <r>
    <n v="100225096"/>
    <x v="5"/>
    <s v="Camacho"/>
    <s v="Ecommerce"/>
    <s v="Delivery MA"/>
    <s v=".no aplica"/>
    <s v="No aplica"/>
    <x v="1"/>
    <x v="0"/>
  </r>
  <r>
    <n v="2174359182"/>
    <x v="2"/>
    <s v="Paso 28"/>
    <s v="Aplicaciones / agregadores"/>
    <s v="Delivery Rappi"/>
    <s v=".varios"/>
    <s v="Varios"/>
    <x v="0"/>
    <x v="0"/>
  </r>
  <r>
    <n v="2174366400"/>
    <x v="2"/>
    <s v="Paso 28"/>
    <s v="Aplicaciones / agregadores"/>
    <s v="Delivery Rappi"/>
    <s v="minimaria blue velvet"/>
    <s v="Minimaria"/>
    <x v="0"/>
    <x v="0"/>
  </r>
  <r>
    <n v="2174365948"/>
    <x v="0"/>
    <s v="Bolivar"/>
    <s v="Aplicaciones / agregadores"/>
    <s v="Delivery Rappi"/>
    <s v="porción de torta de chocolate"/>
    <s v="Porciones"/>
    <x v="0"/>
    <x v="0"/>
  </r>
  <r>
    <n v="100225185"/>
    <x v="0"/>
    <s v="Bolivar"/>
    <s v="Ecommerce"/>
    <s v="Delivery MA"/>
    <s v=".no aplica"/>
    <s v="Dedicatoria"/>
    <x v="0"/>
    <x v="0"/>
  </r>
  <r>
    <n v="100225404"/>
    <x v="0"/>
    <s v="Encalada"/>
    <s v="Ecommerce"/>
    <s v="Delivery MA"/>
    <s v=".no aplica"/>
    <s v="Tarjeta Impresa"/>
    <x v="0"/>
    <x v="0"/>
  </r>
  <r>
    <s v="sd"/>
    <x v="3"/>
    <s v="San Miguel"/>
    <s v="Tienda"/>
    <s v="Togo"/>
    <s v=".no aplica"/>
    <s v="No aplica"/>
    <x v="0"/>
    <x v="0"/>
  </r>
  <r>
    <n v="100224740"/>
    <x v="0"/>
    <s v="Camacho"/>
    <s v="Ecommerce"/>
    <s v="Delivery MA"/>
    <s v=".no aplica"/>
    <s v="Tarjeta Impresa"/>
    <x v="4"/>
    <x v="0"/>
  </r>
  <r>
    <n v="100225248"/>
    <x v="0"/>
    <s v="Chorrillos"/>
    <s v="Ecommerce"/>
    <s v="Delivery MA"/>
    <s v=".no aplica"/>
    <s v="Tarjeta Impresa"/>
    <x v="4"/>
    <x v="0"/>
  </r>
  <r>
    <n v="1071727415"/>
    <x v="4"/>
    <s v="San Miguel"/>
    <s v="Aplicaciones / agregadores"/>
    <s v="Delivery PedidosYa"/>
    <s v="galleta chip de chocolate"/>
    <s v="Galleta invidual"/>
    <x v="1"/>
    <x v="0"/>
  </r>
  <r>
    <n v="100225495"/>
    <x v="0"/>
    <s v="Camacho"/>
    <s v="Ecommerce"/>
    <s v="Delivery MA"/>
    <s v=".no aplica"/>
    <s v="Dedicatoria"/>
    <x v="4"/>
    <x v="0"/>
  </r>
  <r>
    <n v="1071750976"/>
    <x v="0"/>
    <s v="La Mar"/>
    <s v="Aplicaciones / agregadores"/>
    <s v="Delivery PedidosYa"/>
    <s v="extra pollo"/>
    <s v="extra pollo"/>
    <x v="4"/>
    <x v="0"/>
  </r>
  <r>
    <n v="2174386464"/>
    <x v="1"/>
    <s v="Paso 28"/>
    <s v="Aplicaciones / agregadores"/>
    <s v="Delivery Rappi"/>
    <s v="loncherita de conitos"/>
    <s v="loncherita de conitos"/>
    <x v="0"/>
    <x v="0"/>
  </r>
  <r>
    <n v="2174416062"/>
    <x v="0"/>
    <s v="Santa Cata"/>
    <s v="Aplicaciones / agregadores"/>
    <s v="Delivery Rappi"/>
    <s v="porción de torta de chocolate"/>
    <s v="Porciones"/>
    <x v="0"/>
    <x v="0"/>
  </r>
  <r>
    <n v="100225441"/>
    <x v="6"/>
    <s v="Paso 28"/>
    <s v="Ecommerce"/>
    <s v="Delivery MA"/>
    <s v="turrón de chocolate 12pzs"/>
    <s v="Torta 12pzs"/>
    <x v="5"/>
    <x v="0"/>
  </r>
  <r>
    <n v="100225561"/>
    <x v="0"/>
    <s v="Dos de Mayo"/>
    <s v="Ecommerce"/>
    <s v="Delivery MA"/>
    <s v=".no aplica"/>
    <s v="Tarjeta Impresa"/>
    <x v="4"/>
    <x v="0"/>
  </r>
  <r>
    <n v="2174446274"/>
    <x v="1"/>
    <s v="Precursores"/>
    <s v="Aplicaciones / agregadores"/>
    <s v="Delivery Rappi"/>
    <s v="red velvet de 12 pzs"/>
    <s v="Velvet 12pzs"/>
    <x v="1"/>
    <x v="0"/>
  </r>
  <r>
    <s v="SD"/>
    <x v="3"/>
    <s v="Aeropuerto"/>
    <s v="Tienda"/>
    <s v="Togo"/>
    <s v=".no aplica"/>
    <s v="No aplica"/>
    <x v="0"/>
    <x v="0"/>
  </r>
  <r>
    <n v="100224907"/>
    <x v="5"/>
    <s v="Chorrillos"/>
    <s v="Ecommerce"/>
    <s v="Delivery MA"/>
    <s v=".no aplica"/>
    <s v="No aplica"/>
    <x v="3"/>
    <x v="0"/>
  </r>
  <r>
    <n v="100224859"/>
    <x v="0"/>
    <s v="Aramburú"/>
    <s v="Ecommerce"/>
    <s v="Delivery MA"/>
    <s v=".no aplica"/>
    <s v="Tarjeta Impresa"/>
    <x v="4"/>
    <x v="0"/>
  </r>
  <r>
    <n v="100225675"/>
    <x v="0"/>
    <s v="Dos de Mayo"/>
    <s v="Ecommerce"/>
    <s v="Delivery MA"/>
    <s v=".no aplica"/>
    <s v="Tarjeta Impresa"/>
    <x v="4"/>
    <x v="0"/>
  </r>
  <r>
    <n v="2400005050"/>
    <x v="2"/>
    <s v="San Miguel"/>
    <s v="Tienda"/>
    <s v="PickUp"/>
    <s v="torta de chocolate 12pzs"/>
    <s v="Torta 12pzs"/>
    <x v="0"/>
    <x v="0"/>
  </r>
  <r>
    <n v="100225810"/>
    <x v="6"/>
    <s v="Camacho"/>
    <s v="Comercial"/>
    <s v="Delivery MA"/>
    <s v="blue velvet 12 pzs"/>
    <s v="Velvet 12pzs"/>
    <x v="5"/>
    <x v="0"/>
  </r>
  <r>
    <n v="100225527"/>
    <x v="0"/>
    <s v="Aramburú"/>
    <s v="Ecommerce"/>
    <s v="Delivery MA"/>
    <s v=".no aplica"/>
    <s v="Tarjeta Impresa"/>
    <x v="0"/>
    <x v="0"/>
  </r>
  <r>
    <n v="2400001632"/>
    <x v="0"/>
    <s v="Chorrillos"/>
    <s v="Tienda"/>
    <s v="Togo"/>
    <s v="porción de pie de limón"/>
    <s v="Porciones"/>
    <x v="0"/>
    <x v="0"/>
  </r>
  <r>
    <n v="200008932"/>
    <x v="0"/>
    <s v="Chorrillos"/>
    <s v="Ecommerce"/>
    <s v="Delivery MA"/>
    <s v=".no aplica"/>
    <s v="Tarjeta Impresa"/>
    <x v="4"/>
    <x v="0"/>
  </r>
  <r>
    <s v="100226001 - 100225697"/>
    <x v="0"/>
    <s v="Aramburú"/>
    <s v="Ecommerce"/>
    <s v="Delivery MA"/>
    <s v=".no aplica"/>
    <s v="Tarjeta Impresa"/>
    <x v="4"/>
    <x v="0"/>
  </r>
  <r>
    <n v="100226090"/>
    <x v="5"/>
    <s v="La Molina"/>
    <s v="Ecommerce"/>
    <s v="Delivery MA"/>
    <s v=".no aplica"/>
    <s v="No aplica"/>
    <x v="3"/>
    <x v="0"/>
  </r>
  <r>
    <n v="100225625"/>
    <x v="0"/>
    <s v="Chorrillos"/>
    <s v="Ecommerce"/>
    <s v="Delivery MA"/>
    <s v=".no aplica"/>
    <s v="Tarjeta Impresa"/>
    <x v="4"/>
    <x v="0"/>
  </r>
  <r>
    <n v="100226050"/>
    <x v="0"/>
    <s v="Santa Cata"/>
    <s v="Ecommerce"/>
    <s v="Delivery MA"/>
    <s v=".no aplica"/>
    <s v="Dedicatoria"/>
    <x v="1"/>
    <x v="0"/>
  </r>
  <r>
    <n v="2174562697"/>
    <x v="0"/>
    <s v="Aramburú"/>
    <s v="Aplicaciones / agregadores"/>
    <s v="Delivery Rappi"/>
    <s v="Porción Red Velvet"/>
    <s v="Porciones"/>
    <x v="0"/>
    <x v="0"/>
  </r>
  <r>
    <n v="100226211"/>
    <x v="0"/>
    <s v="Camacho"/>
    <s v="Ecommerce"/>
    <s v="Delivery MA"/>
    <s v="jugo happy fresh"/>
    <s v="Bebidas"/>
    <x v="0"/>
    <x v="0"/>
  </r>
  <r>
    <n v="2174630501"/>
    <x v="4"/>
    <s v="Paso 28"/>
    <s v="Aplicaciones / agregadores"/>
    <s v="Delivery Rappi"/>
    <s v="minimaria carrot cake"/>
    <s v="Minimaria"/>
    <x v="2"/>
    <x v="0"/>
  </r>
  <r>
    <n v="1074660794"/>
    <x v="4"/>
    <s v="Bolivar"/>
    <s v="Ecommerce"/>
    <s v="Delivery PedidosYa"/>
    <s v="topper happy bday"/>
    <s v="Topper"/>
    <x v="0"/>
    <x v="0"/>
  </r>
  <r>
    <n v="100226322"/>
    <x v="0"/>
    <s v="Paso 28"/>
    <s v="Ecommerce"/>
    <s v="Delivery MA"/>
    <s v=".no aplica"/>
    <s v="Tarjeta Impresa"/>
    <x v="4"/>
    <x v="0"/>
  </r>
  <r>
    <n v="2174631502"/>
    <x v="1"/>
    <s v="La Molina"/>
    <s v="Aplicaciones / agregadores"/>
    <s v="Delivery Rappi"/>
    <s v="minimaria de chocolate"/>
    <s v="Minimaria"/>
    <x v="1"/>
    <x v="0"/>
  </r>
  <r>
    <n v="100226295"/>
    <x v="0"/>
    <s v="San Miguel"/>
    <s v="Ecommerce"/>
    <s v="Delivery MA"/>
    <s v=".no aplica"/>
    <s v="Dedicatoria"/>
    <x v="4"/>
    <x v="0"/>
  </r>
  <r>
    <n v="2400004070"/>
    <x v="2"/>
    <s v="Precursores"/>
    <s v="Tienda"/>
    <s v="Delivery MA"/>
    <s v="carrot cake 12pzs"/>
    <s v="Torta 12pzs"/>
    <x v="0"/>
    <x v="0"/>
  </r>
  <r>
    <n v="100226382"/>
    <x v="6"/>
    <s v="San Miguel"/>
    <s v="Ecommerce"/>
    <s v="Delivery MA"/>
    <s v="keke de limón y blueberries 8p"/>
    <s v="Keke 8pzs"/>
    <x v="5"/>
    <x v="0"/>
  </r>
  <r>
    <n v="2400003713"/>
    <x v="2"/>
    <s v="Aeropuerto"/>
    <s v="Tienda"/>
    <s v="Togo"/>
    <s v="porción de tres leches clásico"/>
    <s v="Porciones"/>
    <x v="0"/>
    <x v="0"/>
  </r>
  <r>
    <s v="SD"/>
    <x v="3"/>
    <s v="La Molina"/>
    <s v="Tienda"/>
    <s v="Salón"/>
    <s v=".no aplica"/>
    <s v="No aplica"/>
    <x v="0"/>
    <x v="0"/>
  </r>
  <r>
    <n v="2174726596"/>
    <x v="0"/>
    <s v="La Marina"/>
    <s v="Aplicaciones / agregadores"/>
    <s v="Delivery Rappi"/>
    <s v="minimaria bruselina de chocolate con lúcuma"/>
    <s v="Minimaria"/>
    <x v="0"/>
    <x v="0"/>
  </r>
  <r>
    <s v="SD"/>
    <x v="3"/>
    <s v="Dos de Mayo"/>
    <s v="Tienda"/>
    <s v="Togo"/>
    <s v=".no aplica"/>
    <s v="No aplica"/>
    <x v="0"/>
    <x v="0"/>
  </r>
  <r>
    <n v="100226269"/>
    <x v="0"/>
    <s v="La Molina"/>
    <s v="Ecommerce"/>
    <s v="Delivery MA"/>
    <s v=".no aplica"/>
    <s v="Tarjeta Impresa"/>
    <x v="4"/>
    <x v="0"/>
  </r>
  <r>
    <n v="2174745728"/>
    <x v="2"/>
    <s v="Dos de Mayo"/>
    <s v="Aplicaciones / agregadores"/>
    <s v="Delivery Rappi"/>
    <s v="carrot cake 12pzs"/>
    <s v="Torta 12pzs"/>
    <x v="2"/>
    <x v="0"/>
  </r>
  <r>
    <n v="2400003578"/>
    <x v="0"/>
    <s v="La Molina"/>
    <s v="Tienda"/>
    <s v="Togo"/>
    <s v="porción de torta de chocolate"/>
    <s v="Porciones"/>
    <x v="0"/>
    <x v="0"/>
  </r>
  <r>
    <n v="100226103"/>
    <x v="0"/>
    <s v="Camacho"/>
    <s v="Ecommerce"/>
    <s v="PickUp"/>
    <s v=".no aplica"/>
    <s v="Tarjeta Impresa"/>
    <x v="4"/>
    <x v="0"/>
  </r>
  <r>
    <s v="sd"/>
    <x v="1"/>
    <s v="San Miguel"/>
    <s v="Tienda"/>
    <s v="Togo"/>
    <s v="cajita de alfajores clásica"/>
    <s v="Alfajores"/>
    <x v="1"/>
    <x v="0"/>
  </r>
  <r>
    <s v="S/D"/>
    <x v="3"/>
    <s v="Asia"/>
    <s v="Tienda"/>
    <s v="Togo"/>
    <s v=".no aplica"/>
    <s v="No aplica"/>
    <x v="0"/>
    <x v="0"/>
  </r>
  <r>
    <n v="100226683"/>
    <x v="0"/>
    <s v="La Molina"/>
    <s v="Ecommerce"/>
    <s v="Delivery MA"/>
    <s v=".no aplica"/>
    <s v="Tarjeta Impresa"/>
    <x v="4"/>
    <x v="0"/>
  </r>
  <r>
    <s v="sd"/>
    <x v="5"/>
    <s v="sin dato"/>
    <s v="Comercial"/>
    <s v="sin dato"/>
    <s v=".no aplica"/>
    <s v="No aplica"/>
    <x v="1"/>
    <x v="0"/>
  </r>
  <r>
    <n v="100226795"/>
    <x v="0"/>
    <s v="Megaplaza"/>
    <s v="Ecommerce"/>
    <s v="Delivery MA"/>
    <s v=".no aplica"/>
    <s v="Tarjeta Impresa"/>
    <x v="4"/>
    <x v="0"/>
  </r>
  <r>
    <n v="100226770"/>
    <x v="0"/>
    <s v="Santa Cata"/>
    <s v="Ecommerce"/>
    <s v="Delivery MA"/>
    <s v="two box"/>
    <s v="Box"/>
    <x v="0"/>
    <x v="0"/>
  </r>
  <r>
    <n v="2174825928"/>
    <x v="4"/>
    <s v="Aramburú"/>
    <s v="Aplicaciones / agregadores"/>
    <s v="Delivery Rappi"/>
    <s v="red velvet de 12 pzs"/>
    <s v="Velvet 12pzs"/>
    <x v="2"/>
    <x v="0"/>
  </r>
  <r>
    <n v="100226867"/>
    <x v="0"/>
    <s v="San Miguel"/>
    <s v="Ecommerce"/>
    <s v="Delivery MA"/>
    <s v=".no aplica"/>
    <s v="Tarjeta Impresa"/>
    <x v="4"/>
    <x v="0"/>
  </r>
  <r>
    <n v="100226759"/>
    <x v="0"/>
    <s v="Bolivar"/>
    <s v="Ecommerce"/>
    <s v="Delivery MA"/>
    <s v=".no aplica"/>
    <s v="Tarjeta Impresa"/>
    <x v="4"/>
    <x v="0"/>
  </r>
  <r>
    <n v="2174826155"/>
    <x v="4"/>
    <s v="Bolivar"/>
    <s v="Aplicaciones / agregadores"/>
    <s v="Delivery Rappi"/>
    <s v="red velvet de 12 pzs"/>
    <s v="Velvet 12pzs"/>
    <x v="2"/>
    <x v="0"/>
  </r>
  <r>
    <n v="100226839"/>
    <x v="0"/>
    <s v="La Mar"/>
    <s v="Ecommerce"/>
    <s v="Delivery MA"/>
    <s v=".no aplica"/>
    <s v="Tarjeta Impresa"/>
    <x v="4"/>
    <x v="0"/>
  </r>
  <r>
    <n v="100226659"/>
    <x v="0"/>
    <s v="La Mar"/>
    <s v="Ecommerce"/>
    <s v="Delivery MA"/>
    <s v=".no aplica"/>
    <s v="Tarjeta Impresa"/>
    <x v="4"/>
    <x v="0"/>
  </r>
  <r>
    <n v="100226988"/>
    <x v="0"/>
    <s v="Camacho"/>
    <s v="Ecommerce"/>
    <s v="Delivery MA"/>
    <s v=".no aplica"/>
    <s v="Tarjeta Impresa"/>
    <x v="4"/>
    <x v="0"/>
  </r>
  <r>
    <n v="100226988"/>
    <x v="0"/>
    <s v="Camacho"/>
    <s v="Ecommerce"/>
    <s v="Delivery MA"/>
    <s v=".no aplica"/>
    <s v="Tarjeta Impresa"/>
    <x v="4"/>
    <x v="0"/>
  </r>
  <r>
    <n v="1077573730"/>
    <x v="1"/>
    <s v="Aramburú"/>
    <s v="Aplicaciones / agregadores"/>
    <s v="Delivery PedidosYa"/>
    <s v="porción de bruselina de vainilla &amp; fresa"/>
    <s v="Porciones"/>
    <x v="0"/>
    <x v="0"/>
  </r>
  <r>
    <n v="100226951"/>
    <x v="0"/>
    <s v="Bolivar"/>
    <s v="Ecommerce"/>
    <s v="Delivery MA"/>
    <s v=".no aplica"/>
    <s v="Tarjeta Impresa"/>
    <x v="4"/>
    <x v="0"/>
  </r>
  <r>
    <n v="100227085"/>
    <x v="6"/>
    <s v="Dos de Mayo"/>
    <s v="Ecommerce"/>
    <s v="Delivery MA"/>
    <s v="dulzura de pecanas 12p"/>
    <s v="Torta 12pzs"/>
    <x v="5"/>
    <x v="0"/>
  </r>
  <r>
    <n v="100226529"/>
    <x v="0"/>
    <s v="Santa Cata"/>
    <s v="Ecommerce"/>
    <s v="Delivery MA"/>
    <s v=".no aplica"/>
    <s v="Tarjeta Impresa"/>
    <x v="4"/>
    <x v="0"/>
  </r>
  <r>
    <n v="2174893796"/>
    <x v="2"/>
    <s v="Precursores"/>
    <s v="Aplicaciones / agregadores"/>
    <s v="Delivery Rappi"/>
    <s v=".no aplica"/>
    <s v="No aplica"/>
    <x v="0"/>
    <x v="0"/>
  </r>
  <r>
    <n v="1078096873"/>
    <x v="1"/>
    <s v="La Molina"/>
    <s v="Aplicaciones / agregadores"/>
    <s v="Delivery PedidosYa"/>
    <s v="porción de tres leches de chocolate"/>
    <s v="Porciones"/>
    <x v="1"/>
    <x v="0"/>
  </r>
  <r>
    <n v="100227124"/>
    <x v="0"/>
    <s v="La Molina"/>
    <s v="Ecommerce"/>
    <s v="Delivery MA"/>
    <s v=".no aplica"/>
    <s v="Tarjeta Impresa"/>
    <x v="4"/>
    <x v="0"/>
  </r>
  <r>
    <n v="100225783"/>
    <x v="3"/>
    <s v="La Mar"/>
    <s v="Ecommerce"/>
    <s v="PickUp"/>
    <s v="pan multigrano"/>
    <s v="pan multigrano"/>
    <x v="0"/>
    <x v="0"/>
  </r>
  <r>
    <n v="100227302"/>
    <x v="0"/>
    <s v="La Mar"/>
    <s v="Ecommerce"/>
    <s v="Delivery MA"/>
    <s v=".no aplica"/>
    <s v="Tarjeta Impresa"/>
    <x v="4"/>
    <x v="0"/>
  </r>
  <r>
    <s v="SD"/>
    <x v="3"/>
    <s v="Aeropuerto"/>
    <s v="Tienda"/>
    <s v="Togo"/>
    <s v=".no aplica"/>
    <s v="No aplica"/>
    <x v="0"/>
    <x v="0"/>
  </r>
  <r>
    <n v="2174945729"/>
    <x v="2"/>
    <s v="Bolivar"/>
    <s v="Aplicaciones / agregadores"/>
    <s v="Delivery Rappi"/>
    <s v="Porción Blue Velvet "/>
    <s v="Porciones"/>
    <x v="2"/>
    <x v="0"/>
  </r>
  <r>
    <s v="SD"/>
    <x v="3"/>
    <s v="La Marina"/>
    <s v="Totem"/>
    <s v="Totem"/>
    <s v=".no aplica"/>
    <s v="No aplica"/>
    <x v="4"/>
    <x v="0"/>
  </r>
  <r>
    <s v="sd"/>
    <x v="3"/>
    <s v="Santa Cata"/>
    <s v="Tienda"/>
    <s v="Togo"/>
    <s v=".no aplica"/>
    <s v="No aplica"/>
    <x v="0"/>
    <x v="0"/>
  </r>
  <r>
    <n v="2174959765"/>
    <x v="4"/>
    <s v="Megaplaza"/>
    <s v="Aplicaciones / agregadores"/>
    <s v="Delivery Rappi"/>
    <s v="cheesecake de frutos rojos 12pzs"/>
    <s v="Cheesecake"/>
    <x v="2"/>
    <x v="0"/>
  </r>
  <r>
    <n v="1079139237"/>
    <x v="2"/>
    <s v="Paso 28"/>
    <s v="Aplicaciones / agregadores"/>
    <s v="Delivery PedidosYa"/>
    <s v="porción carrot cake"/>
    <s v="Porciones"/>
    <x v="2"/>
    <x v="0"/>
  </r>
  <r>
    <n v="100227618"/>
    <x v="0"/>
    <s v="Santa Cata"/>
    <s v="Ecommerce"/>
    <s v="PickUp"/>
    <s v="birthday box 2 - topper grande"/>
    <s v="Box"/>
    <x v="0"/>
    <x v="0"/>
  </r>
  <r>
    <s v="sd"/>
    <x v="3"/>
    <s v="San Miguel"/>
    <s v="Tienda"/>
    <s v="sin dato"/>
    <s v=".no aplica"/>
    <s v="No aplica"/>
    <x v="0"/>
    <x v="0"/>
  </r>
  <r>
    <s v="SD"/>
    <x v="3"/>
    <s v="San Miguel"/>
    <s v="Tienda"/>
    <s v="Salón"/>
    <s v=".no aplica"/>
    <s v="No aplica"/>
    <x v="0"/>
    <x v="0"/>
  </r>
  <r>
    <s v="sd"/>
    <x v="3"/>
    <s v="Paso 28"/>
    <s v="sin dato"/>
    <s v="Togo"/>
    <s v=".no aplica"/>
    <s v="No aplica"/>
    <x v="0"/>
    <x v="0"/>
  </r>
  <r>
    <n v="100226700"/>
    <x v="3"/>
    <s v="Santa Cata"/>
    <s v="Ecommerce"/>
    <s v="Delivery MA"/>
    <s v=".no aplica"/>
    <s v="No aplica"/>
    <x v="1"/>
    <x v="0"/>
  </r>
  <r>
    <n v="100227617"/>
    <x v="6"/>
    <s v="Bolivar"/>
    <s v="Ecommerce"/>
    <s v="Delivery MA"/>
    <s v="minimaria de chocolate"/>
    <s v="Minimaria"/>
    <x v="5"/>
    <x v="0"/>
  </r>
  <r>
    <s v="sd"/>
    <x v="7"/>
    <s v="Dos de Mayo"/>
    <s v="Tienda"/>
    <s v="sin dato"/>
    <s v=".no aplica"/>
    <s v="No aplica"/>
    <x v="1"/>
    <x v="0"/>
  </r>
  <r>
    <n v="100227777"/>
    <x v="3"/>
    <s v="Dos de Mayo"/>
    <s v="Ecommerce"/>
    <s v="PickUp"/>
    <s v=".no aplica"/>
    <s v="No aplica"/>
    <x v="0"/>
    <x v="0"/>
  </r>
  <r>
    <n v="2175080624"/>
    <x v="2"/>
    <s v="Megaplaza"/>
    <s v="Aplicaciones / agregadores"/>
    <s v="Delivery Rappi"/>
    <s v="porción de torta de chocolate"/>
    <s v="Porciones"/>
    <x v="0"/>
    <x v="0"/>
  </r>
  <r>
    <n v="100227838"/>
    <x v="0"/>
    <s v="Bolivar"/>
    <s v="Ecommerce"/>
    <s v="Delivery MA"/>
    <s v=".no aplica"/>
    <s v="Tarjeta Impresa"/>
    <x v="0"/>
    <x v="0"/>
  </r>
  <r>
    <n v="100227804"/>
    <x v="0"/>
    <s v="San Miguel"/>
    <s v="Ecommerce"/>
    <s v="Delivery MA"/>
    <s v=".no aplica"/>
    <s v="Tarjeta Impresa"/>
    <x v="4"/>
    <x v="0"/>
  </r>
  <r>
    <n v="100227785"/>
    <x v="0"/>
    <s v="Bolivar"/>
    <s v="Ecommerce"/>
    <s v="PickUp"/>
    <s v=".no aplica"/>
    <s v="Tarjeta Impresa"/>
    <x v="4"/>
    <x v="0"/>
  </r>
  <r>
    <n v="2175119327"/>
    <x v="4"/>
    <s v="La Molina"/>
    <s v="Aplicaciones / agregadores"/>
    <s v="Delivery Rappi"/>
    <s v="dulzura de pecanas 12p"/>
    <s v="Torta 12pzs"/>
    <x v="2"/>
    <x v="0"/>
  </r>
  <r>
    <n v="100227703"/>
    <x v="0"/>
    <s v="Aramburú"/>
    <s v="Ecommerce"/>
    <s v="Delivery MA"/>
    <s v=".no aplica"/>
    <s v="Tarjeta Impresa"/>
    <x v="4"/>
    <x v="0"/>
  </r>
  <r>
    <s v="sd"/>
    <x v="3"/>
    <s v="Paso 28"/>
    <s v="Aplicaciones / agregadores"/>
    <s v="Delivery Rappi"/>
    <s v=".no aplica"/>
    <s v="No aplica"/>
    <x v="0"/>
    <x v="0"/>
  </r>
  <r>
    <n v="100227944"/>
    <x v="0"/>
    <s v="Dos de Mayo"/>
    <s v="Ecommerce"/>
    <s v="Delivery MA"/>
    <s v=".no aplica"/>
    <s v="Tarjeta Impresa"/>
    <x v="4"/>
    <x v="0"/>
  </r>
  <r>
    <n v="100225250"/>
    <x v="0"/>
    <s v="La Mar"/>
    <s v="Ecommerce"/>
    <s v="Delivery MA"/>
    <s v=".no aplica"/>
    <s v="Tarjeta Impresa"/>
    <x v="4"/>
    <x v="0"/>
  </r>
  <r>
    <n v="1081737231"/>
    <x v="4"/>
    <s v="Paso 28"/>
    <s v="Aplicaciones / agregadores"/>
    <s v="Delivery PedidosYa"/>
    <s v="carrot cake 12pzs"/>
    <s v="Torta 12pzs"/>
    <x v="2"/>
    <x v="0"/>
  </r>
  <r>
    <n v="100228049"/>
    <x v="0"/>
    <s v="Dos de Mayo"/>
    <s v="Ecommerce"/>
    <s v="Delivery MA"/>
    <s v=".no aplica"/>
    <s v="Tarjeta Impresa"/>
    <x v="4"/>
    <x v="0"/>
  </r>
  <r>
    <n v="100227024"/>
    <x v="0"/>
    <s v="La Molina"/>
    <s v="Ecommerce"/>
    <s v="Delivery MA"/>
    <s v=".no aplica"/>
    <s v="Tarjeta Impresa"/>
    <x v="4"/>
    <x v="0"/>
  </r>
  <r>
    <s v="sd"/>
    <x v="3"/>
    <s v="San Miguel"/>
    <s v="Tienda"/>
    <s v="sin dato"/>
    <s v=".no aplica"/>
    <s v="No aplica"/>
    <x v="0"/>
    <x v="0"/>
  </r>
  <r>
    <n v="100228031"/>
    <x v="0"/>
    <s v="San Miguel"/>
    <s v="Ecommerce"/>
    <s v="Delivery MA"/>
    <s v=".no aplica"/>
    <s v="Tarjeta Impresa"/>
    <x v="4"/>
    <x v="0"/>
  </r>
  <r>
    <n v="100227635"/>
    <x v="0"/>
    <s v="Aramburú"/>
    <s v="Ecommerce"/>
    <s v="Delivery MA"/>
    <s v=".no aplica"/>
    <s v="Tarjeta Impresa"/>
    <x v="4"/>
    <x v="0"/>
  </r>
  <r>
    <n v="1081991573"/>
    <x v="3"/>
    <s v="La Mar"/>
    <s v="Aplicaciones / agregadores"/>
    <s v="Delivery PedidosYa"/>
    <s v="porción de bruselina de vainilla &amp; fresa"/>
    <s v="Porciones"/>
    <x v="1"/>
    <x v="0"/>
  </r>
  <r>
    <n v="2175259960"/>
    <x v="1"/>
    <s v="Megaplaza"/>
    <s v="Aplicaciones / agregadores"/>
    <s v="Delivery Rappi"/>
    <s v="minimaria carrot cake"/>
    <s v="Minimaria"/>
    <x v="0"/>
    <x v="0"/>
  </r>
  <r>
    <n v="2175237883"/>
    <x v="1"/>
    <s v="Bolivar"/>
    <s v="Aplicaciones / agregadores"/>
    <s v="Delivery Rappi"/>
    <s v="blue velvet 12 pzs"/>
    <s v="Velvet 12pzs"/>
    <x v="0"/>
    <x v="0"/>
  </r>
  <r>
    <n v="100227873"/>
    <x v="0"/>
    <s v="Precursores"/>
    <s v="Ecommerce"/>
    <s v="Delivery MA"/>
    <s v=".no aplica"/>
    <s v="Tarjeta Impresa"/>
    <x v="4"/>
    <x v="0"/>
  </r>
  <r>
    <n v="100228272"/>
    <x v="6"/>
    <s v="Encalada"/>
    <s v="Ecommerce"/>
    <s v="Delivery MA"/>
    <s v="minimaria turrón de chocolate"/>
    <s v="Minimaria"/>
    <x v="5"/>
    <x v="0"/>
  </r>
  <r>
    <n v="100228414"/>
    <x v="0"/>
    <s v="San Miguel"/>
    <s v="Ecommerce"/>
    <s v="PickUp"/>
    <s v=".no aplica"/>
    <s v="Tarjeta Impresa"/>
    <x v="4"/>
    <x v="0"/>
  </r>
  <r>
    <n v="2400010004"/>
    <x v="0"/>
    <s v="San Miguel"/>
    <s v="Tienda"/>
    <s v="Togo"/>
    <s v="cinnamon roll"/>
    <s v="cinnamon roll"/>
    <x v="0"/>
    <x v="0"/>
  </r>
  <r>
    <s v="SD"/>
    <x v="3"/>
    <s v="San Miguel"/>
    <s v="Tienda"/>
    <s v="Togo"/>
    <s v=".no aplica"/>
    <s v="No aplica"/>
    <x v="0"/>
    <x v="0"/>
  </r>
  <r>
    <n v="1083500770"/>
    <x v="4"/>
    <s v="Chorrillos"/>
    <s v="Aplicaciones / agregadores"/>
    <s v="Delivery PedidosYa"/>
    <s v="torta de chocolate 12pzs"/>
    <s v="Torta 12pzs"/>
    <x v="2"/>
    <x v="0"/>
  </r>
  <r>
    <n v="2174953753"/>
    <x v="4"/>
    <s v="La Mar"/>
    <s v="Aplicaciones / agregadores"/>
    <s v="Delivery Rappi"/>
    <s v="minimaria de cheesecake de frutos rojos"/>
    <s v="Minimaria"/>
    <x v="1"/>
    <x v="0"/>
  </r>
  <r>
    <n v="2400006923"/>
    <x v="1"/>
    <s v="Encalada"/>
    <s v="Tienda"/>
    <s v="Salón"/>
    <s v="Waffle De La Casa"/>
    <s v="Waffle De La Casa"/>
    <x v="1"/>
    <x v="0"/>
  </r>
  <r>
    <n v="100228567"/>
    <x v="3"/>
    <s v="La Mar"/>
    <s v="Ecommerce"/>
    <s v="Delivery MA"/>
    <s v="turrón de chocolate 12pzs"/>
    <s v="Torta 12pzs"/>
    <x v="0"/>
    <x v="0"/>
  </r>
  <r>
    <n v="2400006536"/>
    <x v="3"/>
    <s v="La Mar"/>
    <s v="Tienda"/>
    <s v="Delivery MA"/>
    <s v=".no aplica"/>
    <s v="No aplica"/>
    <x v="0"/>
    <x v="0"/>
  </r>
  <r>
    <s v="sd"/>
    <x v="3"/>
    <s v="La Mar"/>
    <s v="Tienda"/>
    <s v="Togo"/>
    <s v=".no aplica"/>
    <s v="No aplica"/>
    <x v="0"/>
    <x v="0"/>
  </r>
  <r>
    <n v="2175371794"/>
    <x v="0"/>
    <s v="Camacho"/>
    <s v="Aplicaciones / agregadores"/>
    <s v="Delivery Rappi"/>
    <s v="porción de cheesecake de oreo"/>
    <s v="Porciones"/>
    <x v="0"/>
    <x v="0"/>
  </r>
  <r>
    <n v="2400005337"/>
    <x v="3"/>
    <s v="La Molina"/>
    <s v="Tienda"/>
    <s v="Togo"/>
    <s v=".no aplica"/>
    <s v="No aplica"/>
    <x v="0"/>
    <x v="1"/>
  </r>
  <r>
    <n v="100228683"/>
    <x v="3"/>
    <s v="Megaplaza"/>
    <s v="Ecommerce"/>
    <s v="Delivery MA"/>
    <s v="torta de chocolate 12pzs"/>
    <s v="Torta 12pzs"/>
    <x v="5"/>
    <x v="1"/>
  </r>
  <r>
    <n v="100228724"/>
    <x v="3"/>
    <s v="Paso 28"/>
    <s v="Ecommerce"/>
    <s v="Delivery MA"/>
    <s v=".no aplica"/>
    <s v="No aplica"/>
    <x v="4"/>
    <x v="1"/>
  </r>
  <r>
    <s v="sd"/>
    <x v="3"/>
    <s v="Aramburú"/>
    <s v="Tienda"/>
    <s v="Togo"/>
    <s v=".no aplica"/>
    <s v="No aplica"/>
    <x v="0"/>
    <x v="1"/>
  </r>
  <r>
    <n v="1084578216"/>
    <x v="2"/>
    <s v="Bolivar"/>
    <s v="Aplicaciones / agregadores"/>
    <s v="Delivery PedidosYa"/>
    <s v="mix ma box petit"/>
    <s v="Box"/>
    <x v="0"/>
    <x v="1"/>
  </r>
  <r>
    <n v="100229020"/>
    <x v="0"/>
    <s v="La Molina"/>
    <s v="Ecommerce"/>
    <s v="PickUp"/>
    <s v=".no aplica"/>
    <s v="Tarjeta Impresa"/>
    <x v="0"/>
    <x v="1"/>
  </r>
  <r>
    <n v="100227352"/>
    <x v="6"/>
    <s v="Camacho"/>
    <s v="Ecommerce"/>
    <s v="Delivery MA"/>
    <s v=".varios"/>
    <s v="Varios"/>
    <x v="5"/>
    <x v="1"/>
  </r>
  <r>
    <n v="100229061"/>
    <x v="5"/>
    <s v="San Miguel"/>
    <s v="Ecommerce"/>
    <s v="Delivery MA"/>
    <s v=".no aplica"/>
    <s v="No aplica"/>
    <x v="3"/>
    <x v="1"/>
  </r>
  <r>
    <n v="100229110"/>
    <x v="0"/>
    <s v="Chorrillos"/>
    <s v="Ecommerce"/>
    <s v="Delivery MA"/>
    <s v=".no aplica"/>
    <s v="Tarjeta Impresa"/>
    <x v="0"/>
    <x v="1"/>
  </r>
  <r>
    <n v="2400005569"/>
    <x v="0"/>
    <s v="Aramburú"/>
    <s v="Tienda"/>
    <s v="Togo"/>
    <s v="porción de bruselina de vainilla &amp; fresa"/>
    <s v="Porciones"/>
    <x v="0"/>
    <x v="1"/>
  </r>
  <r>
    <n v="1086233635"/>
    <x v="4"/>
    <s v="Aramburú"/>
    <s v="Aplicaciones / agregadores"/>
    <s v="Delivery PedidosYa"/>
    <s v="porcion de crocante de manzana"/>
    <s v="Porciones"/>
    <x v="2"/>
    <x v="1"/>
  </r>
  <r>
    <n v="2175550710"/>
    <x v="0"/>
    <s v="Paso 28"/>
    <s v="Aplicaciones / agregadores"/>
    <s v="Delivery Rappi"/>
    <s v="Porción Red Velvet"/>
    <s v="Porciones"/>
    <x v="0"/>
    <x v="1"/>
  </r>
  <r>
    <s v="sd"/>
    <x v="1"/>
    <s v="Santa Cata"/>
    <s v="Tienda"/>
    <s v="Togo"/>
    <s v="empanada de carne"/>
    <s v="empanadas"/>
    <x v="0"/>
    <x v="1"/>
  </r>
  <r>
    <n v="2175463893"/>
    <x v="4"/>
    <s v="Encalada"/>
    <s v="Aplicaciones / agregadores"/>
    <s v="Delivery Rappi"/>
    <s v="love box san valentín"/>
    <s v="Box"/>
    <x v="2"/>
    <x v="1"/>
  </r>
  <r>
    <n v="100229585"/>
    <x v="0"/>
    <s v="Dos de Mayo"/>
    <s v="Ecommerce"/>
    <s v="Delivery MA"/>
    <s v=".no aplica"/>
    <s v="Tarjeta Impresa"/>
    <x v="0"/>
    <x v="1"/>
  </r>
  <r>
    <n v="2400006388"/>
    <x v="0"/>
    <s v="Aeropuerto"/>
    <s v="Tienda"/>
    <s v="Togo"/>
    <s v="carrot cake porción"/>
    <s v="Porciones"/>
    <x v="0"/>
    <x v="1"/>
  </r>
  <r>
    <n v="2400006033"/>
    <x v="0"/>
    <s v="La Molina"/>
    <s v="Tienda"/>
    <s v="Togo"/>
    <s v="keke de limón unidad"/>
    <s v="Porciones"/>
    <x v="0"/>
    <x v="1"/>
  </r>
  <r>
    <n v="100229701"/>
    <x v="3"/>
    <s v="San Miguel"/>
    <s v="Ecommerce"/>
    <s v="Delivery MA"/>
    <s v=".no aplica"/>
    <s v="No aplica"/>
    <x v="5"/>
    <x v="1"/>
  </r>
  <r>
    <n v="100229406"/>
    <x v="0"/>
    <s v="Bolivar"/>
    <s v="Ecommerce"/>
    <s v="PickUp"/>
    <s v=".no aplica"/>
    <s v="Tarjeta Impresa"/>
    <x v="0"/>
    <x v="1"/>
  </r>
  <r>
    <s v="sd"/>
    <x v="2"/>
    <s v="San Miguel"/>
    <s v="Tienda"/>
    <s v="Togo"/>
    <s v="porción de pie de pecanas"/>
    <s v="Porciones"/>
    <x v="0"/>
    <x v="1"/>
  </r>
  <r>
    <n v="100232118"/>
    <x v="0"/>
    <s v="Megaplaza"/>
    <s v="Ecommerce"/>
    <s v="Delivery MA"/>
    <s v=".no aplica"/>
    <s v="Tarjeta Impresa"/>
    <x v="0"/>
    <x v="1"/>
  </r>
  <r>
    <n v="1088903240"/>
    <x v="0"/>
    <s v="Aramburú"/>
    <s v="Aplicaciones / agregadores"/>
    <s v="Delivery PedidosYa"/>
    <s v="minimaria bruselina de vainilla con fresa"/>
    <s v="Minimaria"/>
    <x v="2"/>
    <x v="1"/>
  </r>
  <r>
    <n v="1089006022"/>
    <x v="4"/>
    <s v="Paso 28"/>
    <s v="Aplicaciones / agregadores"/>
    <s v="Delivery PedidosYa"/>
    <s v="minimaria choco san valentín"/>
    <s v="Minimaria"/>
    <x v="2"/>
    <x v="1"/>
  </r>
  <r>
    <n v="2175778997"/>
    <x v="4"/>
    <s v="Chorrillos"/>
    <s v="Aplicaciones / agregadores"/>
    <s v="Delivery Rappi"/>
    <s v="porción de pie de limón"/>
    <s v="Porciones"/>
    <x v="2"/>
    <x v="1"/>
  </r>
  <r>
    <s v="SD"/>
    <x v="3"/>
    <s v="San Miguel"/>
    <s v="Tienda"/>
    <s v="Togo"/>
    <s v=".no aplica"/>
    <s v="No aplica"/>
    <x v="1"/>
    <x v="1"/>
  </r>
  <r>
    <n v="2175788012"/>
    <x v="4"/>
    <s v="Santa Cata"/>
    <s v="Aplicaciones / agregadores"/>
    <s v="Delivery Rappi"/>
    <s v="gif box san valentin"/>
    <s v="Box"/>
    <x v="2"/>
    <x v="1"/>
  </r>
  <r>
    <n v="100230085"/>
    <x v="3"/>
    <s v="Megaplaza"/>
    <s v="Ecommerce"/>
    <s v="Delivery MA"/>
    <s v="torta de chocolate 12pzs"/>
    <s v="Torta 12pzs"/>
    <x v="0"/>
    <x v="1"/>
  </r>
  <r>
    <n v="100230011"/>
    <x v="5"/>
    <s v="Paso 28"/>
    <s v="Ecommerce"/>
    <s v="PickUp"/>
    <s v="cheesecake de nutella 12pzs"/>
    <s v="Cheesecake"/>
    <x v="3"/>
    <x v="1"/>
  </r>
  <r>
    <n v="2175825851"/>
    <x v="4"/>
    <s v="Camacho"/>
    <s v="Aplicaciones / agregadores"/>
    <s v="Delivery Rappi"/>
    <s v="minimaria de chocolate"/>
    <s v="Minimaria"/>
    <x v="2"/>
    <x v="1"/>
  </r>
  <r>
    <n v="100230234"/>
    <x v="5"/>
    <s v="Encalada"/>
    <s v="Ecommerce"/>
    <s v="Delivery MA"/>
    <s v=".no aplica"/>
    <s v="No aplica"/>
    <x v="3"/>
    <x v="1"/>
  </r>
  <r>
    <s v="sd"/>
    <x v="3"/>
    <s v="Aeropuerto"/>
    <s v="Tienda"/>
    <s v="Togo"/>
    <s v=".no aplica"/>
    <s v="No aplica"/>
    <x v="0"/>
    <x v="1"/>
  </r>
  <r>
    <n v="100229587"/>
    <x v="1"/>
    <s v="Encalada"/>
    <s v="Ecommerce"/>
    <s v="PickUp"/>
    <s v=".varios"/>
    <s v="Varios"/>
    <x v="0"/>
    <x v="1"/>
  </r>
  <r>
    <n v="2400006253"/>
    <x v="7"/>
    <s v="La Molina"/>
    <s v="Tienda"/>
    <s v="Togo"/>
    <s v="carrot cake 12pzs"/>
    <s v="Torta 12pzs"/>
    <x v="3"/>
    <x v="1"/>
  </r>
  <r>
    <s v="1090338744 / 1090342994"/>
    <x v="1"/>
    <s v="Dos de Mayo"/>
    <s v="Aplicaciones / agregadores"/>
    <s v="Delivery PedidosYa"/>
    <s v="crocante de manzana 12pzs"/>
    <s v="Crocante de manzana"/>
    <x v="0"/>
    <x v="1"/>
  </r>
  <r>
    <n v="100229701"/>
    <x v="6"/>
    <s v="San Miguel"/>
    <s v="Ecommerce"/>
    <s v="Delivery MA"/>
    <s v="porción de pie de limón"/>
    <s v="Porciones"/>
    <x v="5"/>
    <x v="1"/>
  </r>
  <r>
    <n v="100230408"/>
    <x v="5"/>
    <s v="Camacho"/>
    <s v="Ecommerce"/>
    <s v="Delivery MA"/>
    <s v=".no aplica"/>
    <s v="No aplica"/>
    <x v="3"/>
    <x v="1"/>
  </r>
  <r>
    <n v="1090625367"/>
    <x v="1"/>
    <s v="Paso 28"/>
    <s v="Aplicaciones / agregadores"/>
    <s v="Delivery PedidosYa"/>
    <s v="porción carrot cake"/>
    <s v="Porciones"/>
    <x v="0"/>
    <x v="1"/>
  </r>
  <r>
    <s v="sd"/>
    <x v="3"/>
    <s v="Encalada"/>
    <s v="Tienda"/>
    <s v="Salón"/>
    <s v=".no aplica"/>
    <s v="No aplica"/>
    <x v="0"/>
    <x v="1"/>
  </r>
  <r>
    <n v="2400006045"/>
    <x v="3"/>
    <s v="Aramburú"/>
    <s v="Tienda"/>
    <s v="Delivery MA"/>
    <s v=".no aplica"/>
    <s v="No aplica"/>
    <x v="0"/>
    <x v="1"/>
  </r>
  <r>
    <n v="2175927122"/>
    <x v="4"/>
    <s v="Santa Cata"/>
    <s v="Aplicaciones / agregadores"/>
    <s v="Delivery Rappi"/>
    <s v="red velvet san valentin 12p"/>
    <s v="Velvet 12pzs"/>
    <x v="2"/>
    <x v="1"/>
  </r>
  <r>
    <n v="100230261"/>
    <x v="0"/>
    <s v="Encalada"/>
    <s v="Ecommerce"/>
    <s v="Delivery MA"/>
    <s v=".no aplica"/>
    <s v="Tarjeta Impresa"/>
    <x v="0"/>
    <x v="1"/>
  </r>
  <r>
    <n v="24000006877"/>
    <x v="1"/>
    <s v="Aeropuerto"/>
    <s v="Tienda"/>
    <s v="Togo"/>
    <s v="keke de limón y blueberries 8p"/>
    <s v="Keke 8pzs"/>
    <x v="1"/>
    <x v="1"/>
  </r>
  <r>
    <n v="100229697"/>
    <x v="0"/>
    <s v="La Molina"/>
    <s v="Ecommerce"/>
    <s v="PickUp"/>
    <s v=".no aplica"/>
    <s v="Dedicatoria"/>
    <x v="0"/>
    <x v="1"/>
  </r>
  <r>
    <n v="100230601"/>
    <x v="3"/>
    <s v="Dos de Mayo"/>
    <s v="Ecommerce"/>
    <s v="Delivery MA"/>
    <s v="carrot cake san valentin 12pz"/>
    <s v="Torta 12pzs"/>
    <x v="4"/>
    <x v="1"/>
  </r>
  <r>
    <n v="2175983768"/>
    <x v="3"/>
    <s v="La Mar"/>
    <s v="Aplicaciones / agregadores"/>
    <s v="Delivery Rappi"/>
    <s v=".no aplica"/>
    <s v="No aplica"/>
    <x v="0"/>
    <x v="1"/>
  </r>
  <r>
    <s v="SD"/>
    <x v="3"/>
    <s v="Aramburú"/>
    <s v="Tienda"/>
    <s v="Togo"/>
    <s v=".no aplica"/>
    <s v="No aplica"/>
    <x v="0"/>
    <x v="1"/>
  </r>
  <r>
    <n v="2175990417"/>
    <x v="0"/>
    <s v="La Molina"/>
    <s v="Aplicaciones / agregadores"/>
    <s v="Delivery Rappi"/>
    <s v="pack de galletas x4 san valentin"/>
    <s v="pack de galletas x4 san valentin"/>
    <x v="0"/>
    <x v="1"/>
  </r>
  <r>
    <n v="2400005312"/>
    <x v="0"/>
    <s v="Santa Cata"/>
    <s v="Tienda"/>
    <s v="Togo"/>
    <s v="keke de zanahoria unidad"/>
    <s v="Keke 8pzs"/>
    <x v="0"/>
    <x v="1"/>
  </r>
  <r>
    <n v="100230626"/>
    <x v="0"/>
    <s v="Bolivar"/>
    <s v="Ecommerce"/>
    <s v="Delivery MA"/>
    <s v=".no aplica"/>
    <s v="Tarjeta Impresa"/>
    <x v="0"/>
    <x v="1"/>
  </r>
  <r>
    <n v="18735"/>
    <x v="2"/>
    <s v="Precursores"/>
    <s v="Totem"/>
    <s v="Totem"/>
    <s v="mousse de chocolate pomo"/>
    <s v="pomo mousse "/>
    <x v="0"/>
    <x v="1"/>
  </r>
  <r>
    <n v="2400009709"/>
    <x v="2"/>
    <s v="La Mar"/>
    <s v="Tienda"/>
    <s v="Togo"/>
    <s v="tartaleta de frutos rojos - personal"/>
    <s v="tartaleta de frutos rojos - personal"/>
    <x v="0"/>
    <x v="1"/>
  </r>
  <r>
    <n v="2175922125"/>
    <x v="1"/>
    <s v="Bolivar"/>
    <s v="Aplicaciones / agregadores"/>
    <s v="Delivery Rappi"/>
    <s v="porción de torta de chocolate"/>
    <s v="Porciones"/>
    <x v="0"/>
    <x v="1"/>
  </r>
  <r>
    <n v="100230891"/>
    <x v="2"/>
    <s v="Encalada"/>
    <s v="Ecommerce"/>
    <s v="PickUp"/>
    <s v="carrot cake 12pzs"/>
    <s v="Torta 12pzs"/>
    <x v="0"/>
    <x v="1"/>
  </r>
  <r>
    <n v="2400007233"/>
    <x v="2"/>
    <s v="Megaplaza"/>
    <s v="Tienda"/>
    <s v="Delivery MA"/>
    <s v="cheesecake de frutos rojos 12pzs"/>
    <s v="Cheesecake"/>
    <x v="0"/>
    <x v="1"/>
  </r>
  <r>
    <n v="100231109"/>
    <x v="0"/>
    <s v="Encalada"/>
    <s v="Ecommerce"/>
    <s v="Delivery MA"/>
    <s v=".no aplica"/>
    <s v="Tarjeta Impresa"/>
    <x v="0"/>
    <x v="1"/>
  </r>
  <r>
    <n v="100231120"/>
    <x v="5"/>
    <s v="La Molina"/>
    <s v="Ecommerce"/>
    <s v="Delivery MA"/>
    <s v=".no aplica"/>
    <s v="No aplica"/>
    <x v="3"/>
    <x v="1"/>
  </r>
  <r>
    <n v="2400004354"/>
    <x v="0"/>
    <s v="La Marina"/>
    <s v="Totem"/>
    <s v="Togo"/>
    <s v="porción de torta de chocolate"/>
    <s v="Porciones"/>
    <x v="0"/>
    <x v="1"/>
  </r>
  <r>
    <s v="SD"/>
    <x v="3"/>
    <s v="La Molina"/>
    <s v="Tienda"/>
    <s v="Salón"/>
    <s v=".no aplica"/>
    <s v="No aplica"/>
    <x v="0"/>
    <x v="1"/>
  </r>
  <r>
    <n v="100231415"/>
    <x v="2"/>
    <s v="Encalada"/>
    <s v="Ecommerce"/>
    <s v="Delivery MA"/>
    <s v="brownie box san valentín"/>
    <s v="Box"/>
    <x v="1"/>
    <x v="1"/>
  </r>
  <r>
    <n v="100231392"/>
    <x v="5"/>
    <s v="Bolivar"/>
    <s v="Ecommerce"/>
    <s v="PickUp"/>
    <s v="bruselina chocolate &amp; lúcuma 12pzs"/>
    <s v="Bruselina"/>
    <x v="4"/>
    <x v="1"/>
  </r>
  <r>
    <s v="sd"/>
    <x v="3"/>
    <s v="Paso 28"/>
    <s v="Tienda"/>
    <s v="Togo"/>
    <s v=".no aplica"/>
    <s v="No aplica"/>
    <x v="0"/>
    <x v="1"/>
  </r>
  <r>
    <n v="100231570"/>
    <x v="3"/>
    <s v="Camacho"/>
    <s v="Ecommerce"/>
    <s v="Delivery MA"/>
    <s v="cajita de alfajores clásica"/>
    <s v="Alfajores"/>
    <x v="1"/>
    <x v="1"/>
  </r>
  <r>
    <n v="2400010167"/>
    <x v="0"/>
    <s v="La Mar"/>
    <s v="Tienda"/>
    <s v="Delivery MA"/>
    <s v="torta de chocolate 12pzs"/>
    <s v="Torta 12pzs"/>
    <x v="5"/>
    <x v="1"/>
  </r>
  <r>
    <n v="24000010167"/>
    <x v="1"/>
    <s v="La Mar"/>
    <s v="Tienda"/>
    <s v="Delivery MA"/>
    <s v="two box"/>
    <s v="Box"/>
    <x v="0"/>
    <x v="1"/>
  </r>
  <r>
    <n v="2176280823"/>
    <x v="4"/>
    <s v="San Miguel"/>
    <s v="Aplicaciones / agregadores"/>
    <s v="Delivery Rappi"/>
    <s v="love box san valentín"/>
    <s v="Box"/>
    <x v="2"/>
    <x v="1"/>
  </r>
  <r>
    <n v="1095606713"/>
    <x v="4"/>
    <s v="La Molina"/>
    <s v="Aplicaciones / agregadores"/>
    <s v="Delivery PedidosYa"/>
    <s v=".varios"/>
    <s v="Varios"/>
    <x v="2"/>
    <x v="1"/>
  </r>
  <r>
    <n v="100232257"/>
    <x v="3"/>
    <s v="San Miguel"/>
    <s v="Ecommerce"/>
    <s v="Delivery MA"/>
    <s v=".no aplica"/>
    <s v="No aplica"/>
    <x v="0"/>
    <x v="1"/>
  </r>
  <r>
    <n v="100232239"/>
    <x v="3"/>
    <s v="Camacho"/>
    <s v="Ecommerce"/>
    <s v="Delivery MA"/>
    <s v=".no aplica"/>
    <s v="No aplica"/>
    <x v="4"/>
    <x v="1"/>
  </r>
  <r>
    <n v="100231995"/>
    <x v="0"/>
    <s v="Dos de Mayo"/>
    <s v="Ecommerce"/>
    <s v="Delivery MA"/>
    <s v=".no aplica"/>
    <s v="Tarjeta Impresa"/>
    <x v="0"/>
    <x v="1"/>
  </r>
  <r>
    <n v="100232462"/>
    <x v="0"/>
    <s v="Precursores"/>
    <s v="Ecommerce"/>
    <s v="Delivery MA"/>
    <s v="cofre de la felicidad san valentin"/>
    <s v="cofre de la felicidad"/>
    <x v="0"/>
    <x v="1"/>
  </r>
  <r>
    <n v="100232651"/>
    <x v="0"/>
    <s v="Santa Cata"/>
    <s v="Ecommerce"/>
    <s v="Delivery MA"/>
    <s v=".no aplica"/>
    <s v="Tarjeta Impresa"/>
    <x v="4"/>
    <x v="1"/>
  </r>
  <r>
    <n v="200009141"/>
    <x v="6"/>
    <s v="Bolivar"/>
    <s v="Ecommerce"/>
    <s v="Delivery MA"/>
    <s v=".no aplica"/>
    <s v="No aplica"/>
    <x v="4"/>
    <x v="1"/>
  </r>
  <r>
    <n v="100231987"/>
    <x v="6"/>
    <s v="La Mar"/>
    <s v="Ecommerce"/>
    <s v="Delivery MA"/>
    <s v="minimaria choco san valentín"/>
    <s v="Minimaria"/>
    <x v="5"/>
    <x v="1"/>
  </r>
  <r>
    <n v="1095718810"/>
    <x v="4"/>
    <s v="San Miguel"/>
    <s v="Aplicaciones / agregadores"/>
    <s v="Delivery PedidosYa"/>
    <s v="torta de chocolate san valentín 12pz"/>
    <s v="Torta 12pzs"/>
    <x v="2"/>
    <x v="1"/>
  </r>
  <r>
    <n v="100231564"/>
    <x v="0"/>
    <s v="San Miguel"/>
    <s v="Ecommerce"/>
    <s v="Delivery MA"/>
    <s v="two box"/>
    <s v="Box"/>
    <x v="0"/>
    <x v="1"/>
  </r>
  <r>
    <n v="100232614"/>
    <x v="0"/>
    <s v="Aramburú"/>
    <s v="Ecommerce"/>
    <s v="Delivery MA"/>
    <s v=".no aplica"/>
    <s v="Dedicatoria"/>
    <x v="4"/>
    <x v="1"/>
  </r>
  <r>
    <n v="100232131"/>
    <x v="3"/>
    <s v="Santa Cata"/>
    <s v="Ecommerce"/>
    <s v="Delivery MA"/>
    <s v=".no aplica"/>
    <s v="No aplica"/>
    <x v="0"/>
    <x v="1"/>
  </r>
  <r>
    <n v="100232095"/>
    <x v="3"/>
    <s v="Aramburú"/>
    <s v="Ecommerce"/>
    <s v="Delivery MA"/>
    <s v=".no aplica"/>
    <s v="No aplica"/>
    <x v="0"/>
    <x v="1"/>
  </r>
  <r>
    <n v="2176320242"/>
    <x v="0"/>
    <s v="San Miguel"/>
    <s v="Aplicaciones / agregadores"/>
    <s v="Delivery Rappi"/>
    <s v="cajita de alfajores clásica"/>
    <s v="Alfajores"/>
    <x v="4"/>
    <x v="1"/>
  </r>
  <r>
    <n v="1098326170"/>
    <x v="0"/>
    <s v="Encalada"/>
    <s v="Aplicaciones / agregadores"/>
    <s v="Delivery PedidosYa"/>
    <s v=".varios"/>
    <s v="Varios"/>
    <x v="0"/>
    <x v="1"/>
  </r>
  <r>
    <n v="100231844"/>
    <x v="3"/>
    <s v="Paso 28"/>
    <s v="Ecommerce"/>
    <s v="Delivery MA"/>
    <s v=".no aplica"/>
    <s v="No aplica"/>
    <x v="0"/>
    <x v="1"/>
  </r>
  <r>
    <n v="2176325909"/>
    <x v="3"/>
    <s v="Paso 28"/>
    <s v="Aplicaciones / agregadores"/>
    <s v="Delivery Rappi"/>
    <s v=".no aplica"/>
    <s v="No aplica"/>
    <x v="0"/>
    <x v="1"/>
  </r>
  <r>
    <n v="100231700"/>
    <x v="2"/>
    <s v="La Mar"/>
    <s v="Ecommerce"/>
    <s v="Delivery MA"/>
    <s v="porción de cheesecake de frutos rojos"/>
    <s v="Porciones"/>
    <x v="0"/>
    <x v="1"/>
  </r>
  <r>
    <n v="100232688"/>
    <x v="3"/>
    <s v="Chorrillos"/>
    <s v="Ecommerce"/>
    <s v="Delivery MA"/>
    <s v=".no aplica"/>
    <s v="No aplica"/>
    <x v="0"/>
    <x v="1"/>
  </r>
  <r>
    <s v="sd"/>
    <x v="6"/>
    <s v="La Marina"/>
    <s v="Ecommerce"/>
    <s v="Delivery MA"/>
    <s v="cupcake box x4 san valentin"/>
    <s v="Cupcake"/>
    <x v="5"/>
    <x v="1"/>
  </r>
  <r>
    <n v="2176315821"/>
    <x v="4"/>
    <s v="Chorrillos"/>
    <s v="Aplicaciones / agregadores"/>
    <s v="Delivery Rappi"/>
    <s v="petit box san valentin"/>
    <s v="Box"/>
    <x v="2"/>
    <x v="1"/>
  </r>
  <r>
    <n v="100232888"/>
    <x v="6"/>
    <s v="San Miguel"/>
    <s v="Ecommerce"/>
    <s v="Delivery MA"/>
    <s v="petit box san valentin"/>
    <s v="Box"/>
    <x v="4"/>
    <x v="1"/>
  </r>
  <r>
    <n v="100232870"/>
    <x v="6"/>
    <s v="Encalada"/>
    <s v="Ecommerce"/>
    <s v="Delivery MA"/>
    <s v="porción de torta de chocolate"/>
    <s v="Porciones"/>
    <x v="4"/>
    <x v="1"/>
  </r>
  <r>
    <n v="100232713"/>
    <x v="0"/>
    <s v="Encalada"/>
    <s v="Ecommerce"/>
    <s v="Delivery MA"/>
    <s v=".no aplica"/>
    <s v="Tarjeta Impresa"/>
    <x v="0"/>
    <x v="1"/>
  </r>
  <r>
    <n v="100232719"/>
    <x v="3"/>
    <s v="Dos de Mayo"/>
    <s v="Ecommerce"/>
    <s v="Delivery MA"/>
    <s v=".no aplica"/>
    <s v="No aplica"/>
    <x v="4"/>
    <x v="1"/>
  </r>
  <r>
    <n v="100231833"/>
    <x v="6"/>
    <s v="La Mar"/>
    <s v="Ecommerce"/>
    <s v="Delivery MA"/>
    <s v="love box clásico"/>
    <s v="Box"/>
    <x v="5"/>
    <x v="1"/>
  </r>
  <r>
    <n v="100232567"/>
    <x v="0"/>
    <s v="Dos de Mayo"/>
    <s v="Ecommerce"/>
    <s v="Delivery MA"/>
    <s v=".no aplica"/>
    <s v="Dedicatoria"/>
    <x v="0"/>
    <x v="1"/>
  </r>
  <r>
    <n v="100232165"/>
    <x v="3"/>
    <s v="Aramburú"/>
    <s v="Ecommerce"/>
    <s v="Delivery MA"/>
    <s v=".no aplica"/>
    <s v="No aplica"/>
    <x v="0"/>
    <x v="1"/>
  </r>
  <r>
    <n v="100232643"/>
    <x v="0"/>
    <s v="Dos de Mayo"/>
    <s v="Ecommerce"/>
    <s v="Delivery MA"/>
    <s v=".no aplica"/>
    <s v="Tarjeta Impresa"/>
    <x v="4"/>
    <x v="1"/>
  </r>
  <r>
    <n v="100233047"/>
    <x v="6"/>
    <s v="Dos de Mayo"/>
    <s v="Ecommerce"/>
    <s v="Delivery MA"/>
    <s v="minimaria de chocolate"/>
    <s v="Minimaria"/>
    <x v="0"/>
    <x v="1"/>
  </r>
  <r>
    <n v="100232639"/>
    <x v="3"/>
    <s v="Bolivar"/>
    <s v="Ecommerce"/>
    <s v="Delivery MA"/>
    <s v=".no aplica"/>
    <s v="No aplica"/>
    <x v="4"/>
    <x v="1"/>
  </r>
  <r>
    <n v="100233056"/>
    <x v="3"/>
    <s v="Aramburú"/>
    <s v="Ecommerce"/>
    <s v="Delivery MA"/>
    <s v=".no aplica"/>
    <s v="No aplica"/>
    <x v="0"/>
    <x v="1"/>
  </r>
  <r>
    <n v="100232855"/>
    <x v="3"/>
    <s v="La Mar"/>
    <s v="Ecommerce"/>
    <s v="Delivery MA"/>
    <s v="minimaria carrot cake san valentín"/>
    <s v="Minimaria"/>
    <x v="4"/>
    <x v="1"/>
  </r>
  <r>
    <n v="100233097"/>
    <x v="6"/>
    <s v="Bolivar"/>
    <s v="Ecommerce"/>
    <s v="Delivery MA"/>
    <s v="minimaria choco san valentín"/>
    <s v="Minimaria"/>
    <x v="0"/>
    <x v="1"/>
  </r>
  <r>
    <s v="100232828 - 100232853"/>
    <x v="6"/>
    <s v="Aramburú"/>
    <s v="Ecommerce"/>
    <s v="Delivery MA"/>
    <s v=".varios"/>
    <s v="Varios"/>
    <x v="4"/>
    <x v="1"/>
  </r>
  <r>
    <n v="100232784"/>
    <x v="6"/>
    <s v="Aramburú"/>
    <s v="Ecommerce"/>
    <s v="Delivery MA"/>
    <s v="minimaria de chocolate"/>
    <s v="Minimaria"/>
    <x v="4"/>
    <x v="1"/>
  </r>
  <r>
    <n v="100232940"/>
    <x v="6"/>
    <s v="Megaplaza"/>
    <s v="Ecommerce"/>
    <s v="Delivery MA"/>
    <s v="brownie box san valentín"/>
    <s v="Box"/>
    <x v="4"/>
    <x v="1"/>
  </r>
  <r>
    <n v="100232673"/>
    <x v="6"/>
    <s v="Precursores"/>
    <s v="Ecommerce"/>
    <s v="Delivery MA"/>
    <s v="minimaria choco san valentín"/>
    <s v="Minimaria"/>
    <x v="4"/>
    <x v="1"/>
  </r>
  <r>
    <n v="100230955"/>
    <x v="6"/>
    <s v="San Miguel"/>
    <s v="Ecommerce"/>
    <s v="Delivery MA"/>
    <s v="minimaria choco san valentín"/>
    <s v="Minimaria"/>
    <x v="0"/>
    <x v="1"/>
  </r>
  <r>
    <n v="100232369"/>
    <x v="6"/>
    <s v="Aramburú"/>
    <s v="Ecommerce"/>
    <s v="Delivery MA"/>
    <s v=".varios"/>
    <s v="Varios"/>
    <x v="4"/>
    <x v="1"/>
  </r>
  <r>
    <n v="100231723"/>
    <x v="6"/>
    <s v="Bolivar"/>
    <s v="Ecommerce"/>
    <s v="Delivery MA"/>
    <s v="brownie box san valentín"/>
    <s v="Box"/>
    <x v="5"/>
    <x v="1"/>
  </r>
  <r>
    <n v="200009273"/>
    <x v="6"/>
    <s v="La Molina"/>
    <s v="Ecommerce"/>
    <s v="Delivery MA"/>
    <s v="petit box san valentin"/>
    <s v="Box"/>
    <x v="4"/>
    <x v="1"/>
  </r>
  <r>
    <n v="100232850"/>
    <x v="6"/>
    <s v="Aramburú"/>
    <s v="Ecommerce"/>
    <s v="Delivery MA"/>
    <s v="cofre de la felicidad san valentin"/>
    <s v="cofre de la felicidad"/>
    <x v="4"/>
    <x v="1"/>
  </r>
  <r>
    <n v="100232939"/>
    <x v="6"/>
    <s v="Precursores"/>
    <s v="Ecommerce"/>
    <s v="Delivery MA"/>
    <s v="love box san valentín"/>
    <s v="Box"/>
    <x v="4"/>
    <x v="1"/>
  </r>
  <r>
    <n v="100232943"/>
    <x v="6"/>
    <s v="La Mar"/>
    <s v="Ecommerce"/>
    <s v="Delivery MA"/>
    <s v=".varios"/>
    <s v="Varios"/>
    <x v="4"/>
    <x v="1"/>
  </r>
  <r>
    <n v="100232872"/>
    <x v="6"/>
    <s v="Aramburú"/>
    <s v="Ecommerce"/>
    <s v="Delivery MA"/>
    <s v="minimaria de chocolate"/>
    <s v="Minimaria"/>
    <x v="4"/>
    <x v="1"/>
  </r>
  <r>
    <n v="100232884"/>
    <x v="6"/>
    <s v="San Miguel"/>
    <s v="Ecommerce"/>
    <s v="Delivery MA"/>
    <s v="minimaria bruselina de vainilla con fresa"/>
    <s v="Minimaria"/>
    <x v="4"/>
    <x v="1"/>
  </r>
  <r>
    <n v="100232938"/>
    <x v="6"/>
    <s v="La Mar"/>
    <s v="Ecommerce"/>
    <s v="Delivery MA"/>
    <s v=".no aplica"/>
    <s v="No aplica"/>
    <x v="4"/>
    <x v="1"/>
  </r>
  <r>
    <n v="100231788"/>
    <x v="6"/>
    <s v="Precursores"/>
    <s v="Ecommerce"/>
    <s v="Delivery MA"/>
    <s v=".no aplica"/>
    <s v="No aplica"/>
    <x v="0"/>
    <x v="1"/>
  </r>
  <r>
    <n v="100232788"/>
    <x v="6"/>
    <s v="Aramburú"/>
    <s v="Ecommerce"/>
    <s v="Delivery MA"/>
    <s v="red velvet san valentin 12p"/>
    <s v="Velvet 12pzs"/>
    <x v="5"/>
    <x v="1"/>
  </r>
  <r>
    <n v="100232995"/>
    <x v="3"/>
    <s v="Chorrillos"/>
    <s v="Ecommerce"/>
    <s v="Delivery MA"/>
    <s v=".no aplica"/>
    <s v="No aplica"/>
    <x v="0"/>
    <x v="1"/>
  </r>
  <r>
    <n v="100232598"/>
    <x v="3"/>
    <s v="Aramburú"/>
    <s v="Ecommerce"/>
    <s v="Delivery MA"/>
    <s v=".no aplica"/>
    <s v="No aplica"/>
    <x v="4"/>
    <x v="1"/>
  </r>
  <r>
    <n v="100232111"/>
    <x v="6"/>
    <s v="San Miguel"/>
    <s v="Ecommerce"/>
    <s v="Delivery MA"/>
    <s v=".varios"/>
    <s v="Varios"/>
    <x v="0"/>
    <x v="1"/>
  </r>
  <r>
    <n v="100232594"/>
    <x v="0"/>
    <s v="Dos de Mayo"/>
    <s v="Ecommerce"/>
    <s v="Delivery MA"/>
    <s v="brownie box san valentín"/>
    <s v="Box"/>
    <x v="0"/>
    <x v="1"/>
  </r>
  <r>
    <n v="100232777"/>
    <x v="6"/>
    <s v="San Miguel"/>
    <s v="Ecommerce"/>
    <s v="Delivery MA"/>
    <s v="minimaria red velvet san valentín"/>
    <s v="Minimaria"/>
    <x v="4"/>
    <x v="1"/>
  </r>
  <r>
    <n v="100232755"/>
    <x v="6"/>
    <s v="San Miguel"/>
    <s v="Ecommerce"/>
    <s v="Delivery MA"/>
    <s v="love box san valentín"/>
    <s v="Box"/>
    <x v="5"/>
    <x v="1"/>
  </r>
  <r>
    <n v="100231753"/>
    <x v="0"/>
    <s v="La Mar"/>
    <s v="Ecommerce"/>
    <s v="Delivery MA"/>
    <s v="combo helado"/>
    <s v="Combos"/>
    <x v="0"/>
    <x v="1"/>
  </r>
  <r>
    <n v="100233062"/>
    <x v="6"/>
    <s v="Camacho"/>
    <s v="Ecommerce"/>
    <s v="Delivery MA"/>
    <s v="minimaria de chocolate"/>
    <s v="Minimaria"/>
    <x v="0"/>
    <x v="1"/>
  </r>
  <r>
    <n v="100232825"/>
    <x v="3"/>
    <s v="San Miguel"/>
    <s v="Ecommerce"/>
    <s v="Delivery MA"/>
    <s v=".no aplica"/>
    <s v="No aplica"/>
    <x v="4"/>
    <x v="1"/>
  </r>
  <r>
    <n v="100232867"/>
    <x v="6"/>
    <s v="Aramburú"/>
    <s v="Ecommerce"/>
    <s v="Delivery MA"/>
    <s v=".varios"/>
    <s v="Varios"/>
    <x v="4"/>
    <x v="1"/>
  </r>
  <r>
    <n v="100232838"/>
    <x v="6"/>
    <s v="Aramburú"/>
    <s v="Ecommerce"/>
    <s v="Delivery MA"/>
    <s v="minimaria merengado de lúcuma"/>
    <s v="Minimaria"/>
    <x v="4"/>
    <x v="1"/>
  </r>
  <r>
    <n v="100233256"/>
    <x v="6"/>
    <s v="Megaplaza"/>
    <s v="Ecommerce"/>
    <s v="Delivery MA"/>
    <s v=".no aplica"/>
    <s v="No aplica"/>
    <x v="0"/>
    <x v="1"/>
  </r>
  <r>
    <n v="100232895"/>
    <x v="6"/>
    <s v="Camacho"/>
    <s v="Ecommerce"/>
    <s v="Delivery MA"/>
    <s v=".no aplica"/>
    <s v="No aplica"/>
    <x v="4"/>
    <x v="1"/>
  </r>
  <r>
    <n v="100232926"/>
    <x v="6"/>
    <s v="Aramburú"/>
    <s v="Ecommerce"/>
    <s v="Delivery MA"/>
    <s v="red velvet san valentin 12p"/>
    <s v="Velvet 12pzs"/>
    <x v="4"/>
    <x v="1"/>
  </r>
  <r>
    <n v="100232785"/>
    <x v="3"/>
    <s v="San Miguel"/>
    <s v="Ecommerce"/>
    <s v="Delivery MA"/>
    <s v="brownie box san valentín"/>
    <s v="Box"/>
    <x v="0"/>
    <x v="1"/>
  </r>
  <r>
    <n v="100232874"/>
    <x v="6"/>
    <s v="Aramburú"/>
    <s v="Ecommerce"/>
    <s v="Delivery MA"/>
    <s v="cajita de alfajores clásica"/>
    <s v="Alfajores"/>
    <x v="4"/>
    <x v="1"/>
  </r>
  <r>
    <n v="100232720"/>
    <x v="6"/>
    <s v="Paso 28"/>
    <s v="Ecommerce"/>
    <s v="Delivery MA"/>
    <s v=".no aplica"/>
    <s v="No aplica"/>
    <x v="0"/>
    <x v="1"/>
  </r>
  <r>
    <n v="100232669"/>
    <x v="6"/>
    <s v="La Marina"/>
    <s v="Ecommerce"/>
    <s v="PickUp"/>
    <s v="tartaleta de frutos rojos 12 pzs"/>
    <s v="Torta 12pzs"/>
    <x v="4"/>
    <x v="1"/>
  </r>
  <r>
    <n v="100232782"/>
    <x v="3"/>
    <s v="Aramburú"/>
    <s v="Ecommerce"/>
    <s v="Delivery MA"/>
    <s v=".no aplica"/>
    <s v="No aplica"/>
    <x v="0"/>
    <x v="1"/>
  </r>
  <r>
    <n v="100232672"/>
    <x v="6"/>
    <s v="Santa Cata"/>
    <s v="Ecommerce"/>
    <s v="Delivery MA"/>
    <s v="minimaria choco san valentín"/>
    <s v="Minimaria"/>
    <x v="4"/>
    <x v="1"/>
  </r>
  <r>
    <n v="100232936"/>
    <x v="6"/>
    <s v="Dos de Mayo"/>
    <s v="Ecommerce"/>
    <s v="Delivery MA"/>
    <s v=".no aplica"/>
    <s v="No aplica"/>
    <x v="4"/>
    <x v="1"/>
  </r>
  <r>
    <n v="100233001"/>
    <x v="3"/>
    <s v="Santa Cata"/>
    <s v="Ecommerce"/>
    <s v="Delivery MA"/>
    <s v=".no aplica"/>
    <s v="No aplica"/>
    <x v="0"/>
    <x v="1"/>
  </r>
  <r>
    <n v="100232832"/>
    <x v="6"/>
    <s v="San Miguel"/>
    <s v="Ecommerce"/>
    <s v="Delivery MA"/>
    <s v="tartaleta de frutos rojos - personal"/>
    <s v="tartaleta de frutos rojos - personal"/>
    <x v="4"/>
    <x v="1"/>
  </r>
  <r>
    <n v="2176323984"/>
    <x v="2"/>
    <s v="La Marina"/>
    <s v="Aplicaciones / agregadores"/>
    <s v="Delivery Rappi"/>
    <s v="Keke De Zanahoria 8pzs"/>
    <s v="Keke 8pzs"/>
    <x v="0"/>
    <x v="1"/>
  </r>
  <r>
    <n v="100232843"/>
    <x v="6"/>
    <s v="Santa Cata"/>
    <s v="Ecommerce"/>
    <s v="Delivery MA"/>
    <s v="love box san valentín"/>
    <s v="Box"/>
    <x v="4"/>
    <x v="1"/>
  </r>
  <r>
    <n v="100233006"/>
    <x v="6"/>
    <s v="San Miguel"/>
    <s v="Ecommerce"/>
    <s v="Delivery MA"/>
    <s v="love box san valentín"/>
    <s v="Box"/>
    <x v="0"/>
    <x v="1"/>
  </r>
  <r>
    <n v="100231921"/>
    <x v="3"/>
    <s v="Precursores"/>
    <s v="Ecommerce"/>
    <s v="Delivery MA"/>
    <s v=".no aplica"/>
    <s v="No aplica"/>
    <x v="0"/>
    <x v="1"/>
  </r>
  <r>
    <n v="100231677"/>
    <x v="3"/>
    <s v="Dos de Mayo"/>
    <s v="Ecommerce"/>
    <s v="Delivery MA"/>
    <s v=".no aplica"/>
    <s v="No aplica"/>
    <x v="0"/>
    <x v="1"/>
  </r>
  <r>
    <n v="100232807"/>
    <x v="3"/>
    <s v="Precursores"/>
    <s v="Ecommerce"/>
    <s v="Delivery MA"/>
    <s v=".no aplica"/>
    <s v="No aplica"/>
    <x v="0"/>
    <x v="1"/>
  </r>
  <r>
    <n v="100231491"/>
    <x v="6"/>
    <s v="San Miguel"/>
    <s v="Ecommerce"/>
    <s v="Delivery MA"/>
    <s v="love box san valentín"/>
    <s v="Box"/>
    <x v="0"/>
    <x v="1"/>
  </r>
  <r>
    <n v="200009262"/>
    <x v="6"/>
    <s v="Precursores"/>
    <s v="Ecommerce"/>
    <s v="Delivery MA"/>
    <s v="minimaria choco san valentín"/>
    <s v="Minimaria"/>
    <x v="4"/>
    <x v="1"/>
  </r>
  <r>
    <n v="100233022"/>
    <x v="3"/>
    <s v="San Miguel"/>
    <s v="Ecommerce"/>
    <s v="Delivery MA"/>
    <s v=".no aplica"/>
    <s v="No aplica"/>
    <x v="0"/>
    <x v="1"/>
  </r>
  <r>
    <n v="100232885"/>
    <x v="3"/>
    <s v="Dos de Mayo"/>
    <s v="Ecommerce"/>
    <s v="Delivery MA"/>
    <s v=".no aplica"/>
    <s v="No aplica"/>
    <x v="4"/>
    <x v="1"/>
  </r>
  <r>
    <n v="100232687"/>
    <x v="6"/>
    <s v="Santa Cata"/>
    <s v="Ecommerce"/>
    <s v="Delivery MA"/>
    <s v=".varios"/>
    <s v="Varios"/>
    <x v="0"/>
    <x v="1"/>
  </r>
  <r>
    <n v="100232927"/>
    <x v="6"/>
    <s v="Megaplaza"/>
    <s v="Ecommerce"/>
    <s v="Delivery MA"/>
    <s v="minimaria merengado de fresa"/>
    <s v="Minimaria"/>
    <x v="4"/>
    <x v="1"/>
  </r>
  <r>
    <n v="100232879"/>
    <x v="3"/>
    <s v="San Miguel"/>
    <s v="Ecommerce"/>
    <s v="Delivery MA"/>
    <s v=".no aplica"/>
    <s v="No aplica"/>
    <x v="4"/>
    <x v="1"/>
  </r>
  <r>
    <n v="100232698"/>
    <x v="3"/>
    <s v="Santa Cata"/>
    <s v="Ecommerce"/>
    <s v="Delivery MA"/>
    <s v=".no aplica"/>
    <s v="No aplica"/>
    <x v="0"/>
    <x v="1"/>
  </r>
  <r>
    <n v="100232644"/>
    <x v="3"/>
    <s v="Precursores"/>
    <s v="Ecommerce"/>
    <s v="Delivery MA"/>
    <s v=".no aplica"/>
    <s v="No aplica"/>
    <x v="4"/>
    <x v="1"/>
  </r>
  <r>
    <n v="100233007"/>
    <x v="3"/>
    <s v="San Miguel"/>
    <s v="Ecommerce"/>
    <s v="Delivery MA"/>
    <s v=".no aplica"/>
    <s v="No aplica"/>
    <x v="0"/>
    <x v="1"/>
  </r>
  <r>
    <n v="100232446"/>
    <x v="3"/>
    <s v="Aramburú"/>
    <s v="Ecommerce"/>
    <s v="Delivery MA"/>
    <s v=".no aplica"/>
    <s v="No aplica"/>
    <x v="0"/>
    <x v="1"/>
  </r>
  <r>
    <n v="100232564"/>
    <x v="0"/>
    <s v="San Miguel"/>
    <s v="Ecommerce"/>
    <s v="PickUp"/>
    <s v=".no aplica"/>
    <s v="Tarjeta Impresa"/>
    <x v="0"/>
    <x v="1"/>
  </r>
  <r>
    <n v="100233234"/>
    <x v="6"/>
    <s v="Camacho"/>
    <s v="Ecommerce"/>
    <s v="Delivery MA"/>
    <s v="petit box san valentin"/>
    <s v="Box"/>
    <x v="5"/>
    <x v="1"/>
  </r>
  <r>
    <n v="100231758"/>
    <x v="6"/>
    <s v="Dos de Mayo"/>
    <s v="Ecommerce"/>
    <s v="Delivery MA"/>
    <s v="petit box san valentin"/>
    <s v="Box"/>
    <x v="0"/>
    <x v="1"/>
  </r>
  <r>
    <n v="100232426"/>
    <x v="3"/>
    <s v="San Miguel"/>
    <s v="Ecommerce"/>
    <s v="Delivery MA"/>
    <s v=".varios"/>
    <s v="Varios"/>
    <x v="0"/>
    <x v="1"/>
  </r>
  <r>
    <n v="100232632"/>
    <x v="3"/>
    <s v="Paso 28"/>
    <s v="Ecommerce"/>
    <s v="Delivery MA"/>
    <s v=".no aplica"/>
    <s v="No aplica"/>
    <x v="4"/>
    <x v="1"/>
  </r>
  <r>
    <n v="100232904"/>
    <x v="6"/>
    <s v="La Molina"/>
    <s v="Ecommerce"/>
    <s v="Delivery MA"/>
    <s v="petit box san valentin"/>
    <s v="Box"/>
    <x v="4"/>
    <x v="1"/>
  </r>
  <r>
    <n v="100231724"/>
    <x v="0"/>
    <s v="Camacho"/>
    <s v="Ecommerce"/>
    <s v="Delivery MA"/>
    <s v="love box san valentín"/>
    <s v="Box"/>
    <x v="0"/>
    <x v="1"/>
  </r>
  <r>
    <n v="100231506"/>
    <x v="6"/>
    <s v="San Miguel"/>
    <s v="Ecommerce"/>
    <s v="Delivery MA"/>
    <s v="minimaria carrot cake"/>
    <s v="Minimaria"/>
    <x v="0"/>
    <x v="1"/>
  </r>
  <r>
    <n v="100233119"/>
    <x v="6"/>
    <s v="Encalada"/>
    <s v="Ecommerce"/>
    <s v="Delivery MA"/>
    <s v="love box san valentín"/>
    <s v="Box"/>
    <x v="4"/>
    <x v="1"/>
  </r>
  <r>
    <n v="100231447"/>
    <x v="6"/>
    <s v="San Miguel"/>
    <s v="Ecommerce"/>
    <s v="Delivery MA"/>
    <s v="petit box san valentin"/>
    <s v="Box"/>
    <x v="0"/>
    <x v="1"/>
  </r>
  <r>
    <n v="100233140"/>
    <x v="6"/>
    <s v="San Miguel"/>
    <s v="Ecommerce"/>
    <s v="Delivery MA"/>
    <s v=".varios"/>
    <s v="Varios"/>
    <x v="5"/>
    <x v="1"/>
  </r>
  <r>
    <n v="100231396"/>
    <x v="3"/>
    <s v="San Miguel"/>
    <s v="Ecommerce"/>
    <s v="Delivery MA"/>
    <s v=".no aplica"/>
    <s v="No aplica"/>
    <x v="0"/>
    <x v="1"/>
  </r>
  <r>
    <n v="1095774815"/>
    <x v="4"/>
    <s v="La Marina"/>
    <s v="Aplicaciones / agregadores"/>
    <s v="Delivery PedidosYa"/>
    <s v="gif box san valentin"/>
    <s v="Box"/>
    <x v="2"/>
    <x v="1"/>
  </r>
  <r>
    <n v="100232747"/>
    <x v="6"/>
    <s v="San Miguel"/>
    <s v="Ecommerce"/>
    <s v="Delivery MA"/>
    <s v="petit box san valentin"/>
    <s v="Box"/>
    <x v="5"/>
    <x v="1"/>
  </r>
  <r>
    <n v="100232551"/>
    <x v="3"/>
    <s v="San Miguel"/>
    <s v="Ecommerce"/>
    <s v="Delivery MA"/>
    <s v=".no aplica"/>
    <s v="No aplica"/>
    <x v="4"/>
    <x v="1"/>
  </r>
  <r>
    <n v="100233227"/>
    <x v="6"/>
    <s v="La Molina"/>
    <s v="Ecommerce"/>
    <s v="Delivery MA"/>
    <s v="red velvet san valentin 12p"/>
    <s v="Velvet 12pzs"/>
    <x v="4"/>
    <x v="1"/>
  </r>
  <r>
    <n v="100233255"/>
    <x v="3"/>
    <s v="La Molina"/>
    <s v="Ecommerce"/>
    <s v="Delivery MA"/>
    <s v=".no aplica"/>
    <s v="No aplica"/>
    <x v="0"/>
    <x v="1"/>
  </r>
  <r>
    <n v="100233168"/>
    <x v="6"/>
    <s v="Santa Cata"/>
    <s v="Ecommerce"/>
    <s v="Delivery MA"/>
    <s v="cheesecake de frutos rojos 12pzs"/>
    <s v="Cheesecake"/>
    <x v="4"/>
    <x v="1"/>
  </r>
  <r>
    <n v="100232865"/>
    <x v="6"/>
    <s v="La Molina"/>
    <s v="Ecommerce"/>
    <s v="Delivery MA"/>
    <s v="minimaria red velvet"/>
    <s v="Minimaria"/>
    <x v="4"/>
    <x v="1"/>
  </r>
  <r>
    <n v="100231841"/>
    <x v="6"/>
    <s v="Santa Cata"/>
    <s v="Ecommerce"/>
    <s v="Delivery MA"/>
    <s v="love box clásico"/>
    <s v="Box"/>
    <x v="0"/>
    <x v="1"/>
  </r>
  <r>
    <n v="100233134"/>
    <x v="6"/>
    <s v="Bolivar"/>
    <s v="Ecommerce"/>
    <s v="Delivery MA"/>
    <s v="minimaria choco san valentín"/>
    <s v="Minimaria"/>
    <x v="4"/>
    <x v="1"/>
  </r>
  <r>
    <n v="100232676"/>
    <x v="6"/>
    <s v="Bolivar"/>
    <s v="Ecommerce"/>
    <s v="Delivery MA"/>
    <s v="minimaria bruselina de chocolate con lúcuma"/>
    <s v="Minimaria"/>
    <x v="4"/>
    <x v="1"/>
  </r>
  <r>
    <n v="100233203"/>
    <x v="6"/>
    <s v="Santa Cata"/>
    <s v="Ecommerce"/>
    <s v="Delivery MA"/>
    <s v="love box san valentín"/>
    <s v="Box"/>
    <x v="0"/>
    <x v="1"/>
  </r>
  <r>
    <n v="100231461"/>
    <x v="6"/>
    <s v="Bolivar"/>
    <s v="Ecommerce"/>
    <s v="Delivery MA"/>
    <s v="red velvet san valentin 12p"/>
    <s v="Velvet 12pzs"/>
    <x v="5"/>
    <x v="1"/>
  </r>
  <r>
    <n v="100232158"/>
    <x v="3"/>
    <s v="San Miguel"/>
    <s v="Ecommerce"/>
    <s v="Delivery MA"/>
    <s v=".no aplica"/>
    <s v="No aplica"/>
    <x v="0"/>
    <x v="1"/>
  </r>
  <r>
    <n v="100232836"/>
    <x v="6"/>
    <s v="Santa Cata"/>
    <s v="Ecommerce"/>
    <s v="Delivery MA"/>
    <s v=".varios"/>
    <s v="Varios"/>
    <x v="4"/>
    <x v="1"/>
  </r>
  <r>
    <n v="100231702"/>
    <x v="6"/>
    <s v="Encalada"/>
    <s v="Ecommerce"/>
    <s v="Delivery MA"/>
    <s v="bruselina de chocolate &amp; fresas 12pzs"/>
    <s v="Bruselina"/>
    <x v="0"/>
    <x v="1"/>
  </r>
  <r>
    <n v="100232274"/>
    <x v="3"/>
    <s v="San Miguel"/>
    <s v="Ecommerce"/>
    <s v="Delivery MA"/>
    <s v=".no aplica"/>
    <s v="No aplica"/>
    <x v="0"/>
    <x v="1"/>
  </r>
  <r>
    <n v="100233123"/>
    <x v="6"/>
    <s v="Bolivar"/>
    <s v="Ecommerce"/>
    <s v="Delivery MA"/>
    <s v="box de trufas san valentín"/>
    <s v="Box"/>
    <x v="5"/>
    <x v="1"/>
  </r>
  <r>
    <n v="100232352"/>
    <x v="6"/>
    <s v="Santa Cata"/>
    <s v="Ecommerce"/>
    <s v="Delivery MA"/>
    <s v="minimaria cheesecake oreo"/>
    <s v="Minimaria"/>
    <x v="0"/>
    <x v="1"/>
  </r>
  <r>
    <n v="100233198"/>
    <x v="3"/>
    <s v="Encalada"/>
    <s v="Ecommerce"/>
    <s v="Delivery MA"/>
    <s v=".no aplica"/>
    <s v="No aplica"/>
    <x v="0"/>
    <x v="1"/>
  </r>
  <r>
    <n v="100232924"/>
    <x v="6"/>
    <s v="San Miguel"/>
    <s v="Ecommerce"/>
    <s v="Delivery MA"/>
    <s v="petit box san valentin"/>
    <s v="Box"/>
    <x v="4"/>
    <x v="1"/>
  </r>
  <r>
    <n v="100231776"/>
    <x v="3"/>
    <s v="San Miguel"/>
    <s v="Ecommerce"/>
    <s v="PickUp"/>
    <s v=".no aplica"/>
    <s v="No aplica"/>
    <x v="0"/>
    <x v="1"/>
  </r>
  <r>
    <n v="100232665"/>
    <x v="3"/>
    <s v="Precursores"/>
    <s v="Ecommerce"/>
    <s v="Delivery MA"/>
    <s v=".no aplica"/>
    <s v="No aplica"/>
    <x v="4"/>
    <x v="1"/>
  </r>
  <r>
    <n v="100233228"/>
    <x v="3"/>
    <s v="Bolivar"/>
    <s v="Ecommerce"/>
    <s v="Delivery MA"/>
    <s v=".no aplica"/>
    <s v="No aplica"/>
    <x v="0"/>
    <x v="1"/>
  </r>
  <r>
    <n v="200009252"/>
    <x v="3"/>
    <s v="Aramburú"/>
    <s v="Ecommerce"/>
    <s v="Delivery MA"/>
    <s v=".no aplica"/>
    <s v="No aplica"/>
    <x v="0"/>
    <x v="1"/>
  </r>
  <r>
    <n v="100233243"/>
    <x v="3"/>
    <s v="Paso 28"/>
    <s v="Ecommerce"/>
    <s v="Delivery MA"/>
    <s v=".no aplica"/>
    <s v="No aplica"/>
    <x v="0"/>
    <x v="1"/>
  </r>
  <r>
    <n v="100232655"/>
    <x v="6"/>
    <s v="Bolivar"/>
    <s v="Ecommerce"/>
    <s v="Delivery MA"/>
    <s v="love box san valentín"/>
    <s v="Box"/>
    <x v="4"/>
    <x v="1"/>
  </r>
  <r>
    <n v="100233273"/>
    <x v="6"/>
    <s v="Santa Cata"/>
    <s v="Ecommerce"/>
    <s v="Delivery MA"/>
    <s v="minimaria de cheesecake de frutos rojos"/>
    <s v="Minimaria"/>
    <x v="4"/>
    <x v="1"/>
  </r>
  <r>
    <n v="200009291"/>
    <x v="6"/>
    <s v="Encalada"/>
    <s v="Ecommerce"/>
    <s v="Delivery MA"/>
    <s v=".varios"/>
    <s v="Varios"/>
    <x v="0"/>
    <x v="1"/>
  </r>
  <r>
    <n v="100232660"/>
    <x v="3"/>
    <s v="Megaplaza"/>
    <s v="Ecommerce"/>
    <s v="Delivery MA"/>
    <s v=".no aplica"/>
    <s v="No aplica"/>
    <x v="4"/>
    <x v="1"/>
  </r>
  <r>
    <n v="100233155"/>
    <x v="3"/>
    <s v="Encalada"/>
    <s v="Ecommerce"/>
    <s v="Delivery MA"/>
    <s v=".varios"/>
    <s v="Varios"/>
    <x v="0"/>
    <x v="1"/>
  </r>
  <r>
    <n v="100232982"/>
    <x v="3"/>
    <s v="San Miguel"/>
    <s v="Ecommerce"/>
    <s v="Delivery MA"/>
    <s v=".no aplica"/>
    <s v="No aplica"/>
    <x v="0"/>
    <x v="1"/>
  </r>
  <r>
    <n v="100233143"/>
    <x v="6"/>
    <s v="Aramburú"/>
    <s v="Ecommerce"/>
    <s v="Delivery MA"/>
    <s v="love box clásico"/>
    <s v="Box"/>
    <x v="1"/>
    <x v="1"/>
  </r>
  <r>
    <n v="100233148"/>
    <x v="6"/>
    <s v="Paso 28"/>
    <s v="Ecommerce"/>
    <s v="Delivery MA"/>
    <s v="minimaria bruselina de vainilla con fresa"/>
    <s v="Minimaria"/>
    <x v="5"/>
    <x v="1"/>
  </r>
  <r>
    <n v="1096323027"/>
    <x v="4"/>
    <s v="Encalada"/>
    <s v="Aplicaciones / agregadores"/>
    <s v="Delivery PedidosYa"/>
    <s v=".varios"/>
    <s v="Varios"/>
    <x v="2"/>
    <x v="1"/>
  </r>
  <r>
    <n v="100232942"/>
    <x v="6"/>
    <s v="Paso 28"/>
    <s v="Ecommerce"/>
    <s v="Delivery MA"/>
    <s v="brownie de chocolate al 72%"/>
    <s v="Brownie"/>
    <x v="4"/>
    <x v="1"/>
  </r>
  <r>
    <s v="sd"/>
    <x v="3"/>
    <s v="sin dato"/>
    <s v="Aplicaciones / agregadores"/>
    <s v="Delivery Rappi"/>
    <s v=".no aplica"/>
    <s v="No aplica"/>
    <x v="0"/>
    <x v="1"/>
  </r>
  <r>
    <n v="100233325"/>
    <x v="3"/>
    <s v="Megaplaza"/>
    <s v="Ecommerce"/>
    <s v="Delivery MA"/>
    <s v=".no aplica"/>
    <s v="No aplica"/>
    <x v="0"/>
    <x v="1"/>
  </r>
  <r>
    <n v="200009291"/>
    <x v="3"/>
    <s v="Encalada"/>
    <s v="Ecommerce"/>
    <s v="Delivery MA"/>
    <s v=".no aplica"/>
    <s v="No aplica"/>
    <x v="4"/>
    <x v="1"/>
  </r>
  <r>
    <n v="100232793"/>
    <x v="3"/>
    <s v="Santa Cata"/>
    <s v="Ecommerce"/>
    <s v="Delivery MA"/>
    <s v=".no aplica"/>
    <s v="No aplica"/>
    <x v="0"/>
    <x v="1"/>
  </r>
  <r>
    <n v="100232937"/>
    <x v="6"/>
    <s v="Dos de Mayo"/>
    <s v="Ecommerce"/>
    <s v="Delivery MA"/>
    <s v=".no aplica"/>
    <s v="No aplica"/>
    <x v="4"/>
    <x v="1"/>
  </r>
  <r>
    <n v="2176323984"/>
    <x v="2"/>
    <s v="La Marina"/>
    <s v="Aplicaciones / agregadores"/>
    <s v="Delivery Rappi"/>
    <s v="Keke De Zanahoria 8pzs"/>
    <s v="Keke 8pzs"/>
    <x v="0"/>
    <x v="1"/>
  </r>
  <r>
    <n v="100233103"/>
    <x v="6"/>
    <s v="Paso 28"/>
    <s v="Ecommerce"/>
    <s v="Delivery MA"/>
    <s v="crocante de manzana 12pzs"/>
    <s v="Crocante de manzana"/>
    <x v="5"/>
    <x v="1"/>
  </r>
  <r>
    <n v="100233254"/>
    <x v="3"/>
    <s v="La Molina"/>
    <s v="Ecommerce"/>
    <s v="Delivery MA"/>
    <s v=".no aplica"/>
    <s v="No aplica"/>
    <x v="0"/>
    <x v="1"/>
  </r>
  <r>
    <n v="100233060"/>
    <x v="3"/>
    <s v="San Miguel"/>
    <s v="Ecommerce"/>
    <s v="Delivery MA"/>
    <s v=".no aplica"/>
    <s v="No aplica"/>
    <x v="4"/>
    <x v="1"/>
  </r>
  <r>
    <n v="2400016975"/>
    <x v="0"/>
    <s v="La Marina"/>
    <s v="Totem"/>
    <s v="Totem"/>
    <s v="empanada de carne"/>
    <s v="empanadas"/>
    <x v="0"/>
    <x v="1"/>
  </r>
  <r>
    <n v="100233212"/>
    <x v="3"/>
    <s v="Dos de Mayo"/>
    <s v="Ecommerce"/>
    <s v="Delivery MA"/>
    <s v=".no aplica"/>
    <s v="No aplica"/>
    <x v="0"/>
    <x v="1"/>
  </r>
  <r>
    <n v="100233207"/>
    <x v="6"/>
    <s v="Santa Cata"/>
    <s v="Ecommerce"/>
    <s v="Delivery MA"/>
    <s v="love box san valentín"/>
    <s v="Box"/>
    <x v="0"/>
    <x v="1"/>
  </r>
  <r>
    <n v="100232881"/>
    <x v="6"/>
    <s v="Bolivar"/>
    <s v="Ecommerce"/>
    <s v="Delivery MA"/>
    <s v="porción de torta de chocolate"/>
    <s v="Porciones"/>
    <x v="4"/>
    <x v="1"/>
  </r>
  <r>
    <n v="100233337"/>
    <x v="3"/>
    <s v="Santa Cata"/>
    <s v="Ecommerce"/>
    <s v="Delivery MA"/>
    <s v=".no aplica"/>
    <s v="No aplica"/>
    <x v="0"/>
    <x v="1"/>
  </r>
  <r>
    <n v="100233266"/>
    <x v="6"/>
    <s v="Precursores"/>
    <s v="Ecommerce"/>
    <s v="Delivery MA"/>
    <s v="minimaria red velvet san valentín"/>
    <s v="Minimaria"/>
    <x v="4"/>
    <x v="1"/>
  </r>
  <r>
    <n v="100232903"/>
    <x v="3"/>
    <s v="Dos de Mayo"/>
    <s v="Ecommerce"/>
    <s v="Delivery MA"/>
    <s v="minimaria red velvet san valentín"/>
    <s v="Minimaria"/>
    <x v="4"/>
    <x v="1"/>
  </r>
  <r>
    <n v="100232606"/>
    <x v="6"/>
    <s v="Bolivar"/>
    <s v="Ecommerce"/>
    <s v="Delivery MA"/>
    <s v="love box san valentín"/>
    <s v="Box"/>
    <x v="4"/>
    <x v="1"/>
  </r>
  <r>
    <n v="100233312"/>
    <x v="6"/>
    <s v="Santa Cata"/>
    <s v="Ecommerce"/>
    <s v="Delivery MA"/>
    <s v="minimaria red velvet"/>
    <s v="Minimaria"/>
    <x v="4"/>
    <x v="1"/>
  </r>
  <r>
    <s v="100233252/100233205"/>
    <x v="6"/>
    <s v="San Miguel"/>
    <s v="Ecommerce"/>
    <s v="Delivery MA"/>
    <s v="minimaria merengado de chirimoya"/>
    <s v="Minimaria"/>
    <x v="5"/>
    <x v="1"/>
  </r>
  <r>
    <n v="100232896"/>
    <x v="6"/>
    <s v="Encalada"/>
    <s v="Ecommerce"/>
    <s v="Delivery MA"/>
    <s v="love box san valentín"/>
    <s v="Box"/>
    <x v="4"/>
    <x v="1"/>
  </r>
  <r>
    <n v="100233308"/>
    <x v="3"/>
    <s v="Santa Cata"/>
    <s v="Ecommerce"/>
    <s v="Delivery MA"/>
    <s v=".no aplica"/>
    <s v="No aplica"/>
    <x v="0"/>
    <x v="1"/>
  </r>
  <r>
    <n v="100233167"/>
    <x v="6"/>
    <s v="Bolivar"/>
    <s v="Ecommerce"/>
    <s v="Delivery MA"/>
    <s v="cajita de alfajores clásica"/>
    <s v="Alfajores"/>
    <x v="0"/>
    <x v="1"/>
  </r>
  <r>
    <n v="100233276"/>
    <x v="6"/>
    <s v="Santa Cata"/>
    <s v="Ecommerce"/>
    <s v="Delivery MA"/>
    <s v="alfajor individual"/>
    <s v="Alfajores"/>
    <x v="3"/>
    <x v="1"/>
  </r>
  <r>
    <n v="100232694"/>
    <x v="3"/>
    <s v="Bolivar"/>
    <s v="Ecommerce"/>
    <s v="Delivery MA"/>
    <s v=".no aplica"/>
    <s v="No aplica"/>
    <x v="0"/>
    <x v="1"/>
  </r>
  <r>
    <n v="100232885"/>
    <x v="6"/>
    <s v="Bolivar"/>
    <s v="Ecommerce"/>
    <s v="Delivery MA"/>
    <s v=".varios"/>
    <s v="Varios"/>
    <x v="4"/>
    <x v="1"/>
  </r>
  <r>
    <n v="100233139"/>
    <x v="6"/>
    <s v="Paso 28"/>
    <s v="Ecommerce"/>
    <s v="Delivery MA"/>
    <s v="Keke De Zanahoria 8pzs"/>
    <s v="Keke 8pzs"/>
    <x v="0"/>
    <x v="1"/>
  </r>
  <r>
    <n v="100232663"/>
    <x v="6"/>
    <s v="Aramburú"/>
    <s v="Ecommerce"/>
    <s v="Delivery MA"/>
    <s v="petit box san valentin"/>
    <s v="Box"/>
    <x v="4"/>
    <x v="1"/>
  </r>
  <r>
    <n v="100232864"/>
    <x v="6"/>
    <s v="Paso 28"/>
    <s v="Ecommerce"/>
    <s v="Delivery MA"/>
    <s v="porción de torta de chocolate"/>
    <s v="Porciones"/>
    <x v="4"/>
    <x v="1"/>
  </r>
  <r>
    <n v="100233397"/>
    <x v="6"/>
    <s v="San Miguel"/>
    <s v="Ecommerce"/>
    <s v="Delivery MA"/>
    <s v="cajita de brownies clásica"/>
    <s v="Brownie"/>
    <x v="5"/>
    <x v="1"/>
  </r>
  <r>
    <n v="100233070"/>
    <x v="6"/>
    <s v="Santa Cata"/>
    <s v="Ecommerce"/>
    <s v="Delivery MA"/>
    <s v="love box san valentín"/>
    <s v="Box"/>
    <x v="0"/>
    <x v="1"/>
  </r>
  <r>
    <n v="100232628"/>
    <x v="6"/>
    <s v="Dos de Mayo"/>
    <s v="Ecommerce"/>
    <s v="Delivery MA"/>
    <s v="cofre de la felicidad san valentin"/>
    <s v="cofre de la felicidad"/>
    <x v="4"/>
    <x v="1"/>
  </r>
  <r>
    <n v="100233005"/>
    <x v="3"/>
    <s v="Santa Cata"/>
    <s v="Ecommerce"/>
    <s v="Delivery MA"/>
    <s v=".no aplica"/>
    <s v="No aplica"/>
    <x v="0"/>
    <x v="1"/>
  </r>
  <r>
    <n v="100232280"/>
    <x v="6"/>
    <s v="Aramburú"/>
    <s v="Ecommerce"/>
    <s v="Delivery MA"/>
    <s v="petit box san valentin"/>
    <s v="Box"/>
    <x v="0"/>
    <x v="1"/>
  </r>
  <r>
    <n v="100233233"/>
    <x v="6"/>
    <s v="Aramburú"/>
    <s v="Ecommerce"/>
    <s v="Delivery MA"/>
    <s v="minimaria bruselina de chocolate con lúcuma"/>
    <s v="Minimaria"/>
    <x v="4"/>
    <x v="1"/>
  </r>
  <r>
    <n v="100232914"/>
    <x v="6"/>
    <s v="Bolivar"/>
    <s v="Ecommerce"/>
    <s v="Delivery MA"/>
    <s v="love box san valentín"/>
    <s v="Box"/>
    <x v="4"/>
    <x v="1"/>
  </r>
  <r>
    <n v="100232856"/>
    <x v="6"/>
    <s v="Bolivar"/>
    <s v="Ecommerce"/>
    <s v="Delivery MA"/>
    <s v="tartaleta de frutos rojos 12 pzs"/>
    <s v="Torta 12pzs"/>
    <x v="4"/>
    <x v="1"/>
  </r>
  <r>
    <n v="100232733"/>
    <x v="6"/>
    <s v="Bolivar"/>
    <s v="Ecommerce"/>
    <s v="Delivery MA"/>
    <s v=".varios"/>
    <s v="Varios"/>
    <x v="5"/>
    <x v="1"/>
  </r>
  <r>
    <n v="200009268"/>
    <x v="0"/>
    <s v="Dos de Mayo"/>
    <s v="Ecommerce"/>
    <s v="Delivery MA"/>
    <s v=".varios"/>
    <s v="Varios"/>
    <x v="4"/>
    <x v="1"/>
  </r>
  <r>
    <n v="100233092"/>
    <x v="6"/>
    <s v="Dos de Mayo"/>
    <s v="Ecommerce"/>
    <s v="Delivery MA"/>
    <s v="minimaria red velvet san valentín"/>
    <s v="Minimaria"/>
    <x v="0"/>
    <x v="1"/>
  </r>
  <r>
    <n v="2176434535"/>
    <x v="4"/>
    <s v="Encalada"/>
    <s v="Aplicaciones / agregadores"/>
    <s v="Delivery Rappi"/>
    <s v="Waffle De La Casa"/>
    <s v="Waffle De La Casa"/>
    <x v="2"/>
    <x v="1"/>
  </r>
  <r>
    <n v="100233074"/>
    <x v="3"/>
    <s v="Aramburú"/>
    <s v="Ecommerce"/>
    <s v="Delivery MA"/>
    <s v=".no aplica"/>
    <s v="No aplica"/>
    <x v="0"/>
    <x v="1"/>
  </r>
  <r>
    <n v="100231396"/>
    <x v="3"/>
    <s v="San Miguel"/>
    <s v="Ecommerce"/>
    <s v="Delivery MA"/>
    <s v=".no aplica"/>
    <s v="No aplica"/>
    <x v="4"/>
    <x v="1"/>
  </r>
  <r>
    <n v="100233064"/>
    <x v="3"/>
    <s v="Precursores"/>
    <s v="Ecommerce"/>
    <s v="Delivery MA"/>
    <s v=".no aplica"/>
    <s v="No aplica"/>
    <x v="4"/>
    <x v="1"/>
  </r>
  <r>
    <n v="100233175"/>
    <x v="6"/>
    <s v="Precursores"/>
    <s v="Ecommerce"/>
    <s v="Delivery MA"/>
    <s v=".varios"/>
    <s v="Varios"/>
    <x v="4"/>
    <x v="1"/>
  </r>
  <r>
    <n v="100232411"/>
    <x v="0"/>
    <s v="Dos de Mayo"/>
    <s v="Ecommerce"/>
    <s v="Delivery MA"/>
    <s v="helado de chocolate amoroso"/>
    <s v="Helados"/>
    <x v="4"/>
    <x v="1"/>
  </r>
  <r>
    <n v="100232559"/>
    <x v="6"/>
    <s v="Santa Cata"/>
    <s v="Ecommerce"/>
    <s v="Delivery MA"/>
    <s v="minimaria choco san valentín"/>
    <s v="Minimaria"/>
    <x v="4"/>
    <x v="1"/>
  </r>
  <r>
    <n v="100233158"/>
    <x v="6"/>
    <s v="Precursores"/>
    <s v="Ecommerce"/>
    <s v="Delivery MA"/>
    <s v="minimaria red velvet san valentín"/>
    <s v="Minimaria"/>
    <x v="4"/>
    <x v="1"/>
  </r>
  <r>
    <s v="100232796 / 100232675"/>
    <x v="6"/>
    <s v="Precursores"/>
    <s v="Ecommerce"/>
    <s v="Delivery MA"/>
    <s v=".varios"/>
    <s v="Varios"/>
    <x v="0"/>
    <x v="1"/>
  </r>
  <r>
    <n v="100233170"/>
    <x v="6"/>
    <s v="Precursores"/>
    <s v="Ecommerce"/>
    <s v="Delivery MA"/>
    <s v="minimaria red velvet san valentín"/>
    <s v="Minimaria"/>
    <x v="4"/>
    <x v="1"/>
  </r>
  <r>
    <n v="100232909"/>
    <x v="6"/>
    <s v="Santa Cata"/>
    <s v="Ecommerce"/>
    <s v="Delivery MA"/>
    <s v="torta de chocolate 12pzs"/>
    <s v="Torta 12pzs"/>
    <x v="4"/>
    <x v="1"/>
  </r>
  <r>
    <s v="SD"/>
    <x v="3"/>
    <s v="Santa Cata"/>
    <s v="Tienda"/>
    <s v="Togo"/>
    <s v=".no aplica"/>
    <s v="No aplica"/>
    <x v="0"/>
    <x v="1"/>
  </r>
  <r>
    <n v="100232670"/>
    <x v="3"/>
    <s v="Paso 28"/>
    <s v="Ecommerce"/>
    <s v="Delivery MA"/>
    <s v=".no aplica"/>
    <s v="No aplica"/>
    <x v="4"/>
    <x v="1"/>
  </r>
  <r>
    <n v="100232315"/>
    <x v="3"/>
    <s v="La Mar"/>
    <s v="Ecommerce"/>
    <s v="Delivery MA"/>
    <s v=".no aplica"/>
    <s v="No aplica"/>
    <x v="4"/>
    <x v="1"/>
  </r>
  <r>
    <n v="100232842"/>
    <x v="6"/>
    <s v="Dos de Mayo"/>
    <s v="Ecommerce"/>
    <s v="Delivery MA"/>
    <s v="minimaria carrot cake san valentín"/>
    <s v="Minimaria"/>
    <x v="4"/>
    <x v="1"/>
  </r>
  <r>
    <n v="100232772"/>
    <x v="3"/>
    <s v="Precursores"/>
    <s v="Ecommerce"/>
    <s v="Delivery MA"/>
    <s v=".no aplica"/>
    <s v="No aplica"/>
    <x v="0"/>
    <x v="1"/>
  </r>
  <r>
    <n v="100232611"/>
    <x v="3"/>
    <s v="Megaplaza"/>
    <s v="Ecommerce"/>
    <s v="Delivery MA"/>
    <s v="minimaria carrot cake san valentín"/>
    <s v="Minimaria"/>
    <x v="4"/>
    <x v="1"/>
  </r>
  <r>
    <n v="100232829"/>
    <x v="6"/>
    <s v="Paso 28"/>
    <s v="Ecommerce"/>
    <s v="Delivery MA"/>
    <s v="minimaria choco san valentín"/>
    <s v="Minimaria"/>
    <x v="4"/>
    <x v="1"/>
  </r>
  <r>
    <n v="100232960"/>
    <x v="6"/>
    <s v="Paso 28"/>
    <s v="Ecommerce"/>
    <s v="Delivery MA"/>
    <s v="love box san valentín"/>
    <s v="Box"/>
    <x v="0"/>
    <x v="1"/>
  </r>
  <r>
    <n v="100232641"/>
    <x v="3"/>
    <s v="Dos de Mayo"/>
    <s v="Ecommerce"/>
    <s v="Delivery MA"/>
    <s v=".no aplica"/>
    <s v="No aplica"/>
    <x v="4"/>
    <x v="1"/>
  </r>
  <r>
    <n v="100232104"/>
    <x v="3"/>
    <s v="Paso 28"/>
    <s v="Ecommerce"/>
    <s v="Delivery MA"/>
    <s v=".no aplica"/>
    <s v="No aplica"/>
    <x v="0"/>
    <x v="1"/>
  </r>
  <r>
    <n v="1097141267"/>
    <x v="1"/>
    <s v="Paso 28"/>
    <s v="Aplicaciones / agregadores"/>
    <s v="Delivery PedidosYa"/>
    <s v="porción de cheesecake de oreo"/>
    <s v="Porciones"/>
    <x v="0"/>
    <x v="1"/>
  </r>
  <r>
    <n v="100233051"/>
    <x v="0"/>
    <s v="Paso 28"/>
    <s v="Ecommerce"/>
    <s v="Delivery MA"/>
    <s v=".no aplica"/>
    <s v="Dedicatoria"/>
    <x v="0"/>
    <x v="1"/>
  </r>
  <r>
    <n v="100232916"/>
    <x v="6"/>
    <s v="Paso 28"/>
    <s v="Ecommerce"/>
    <s v="Delivery MA"/>
    <s v="petit box san valentin"/>
    <s v="Box"/>
    <x v="4"/>
    <x v="1"/>
  </r>
  <r>
    <n v="100231341"/>
    <x v="1"/>
    <s v="Encalada"/>
    <s v="Ecommerce"/>
    <s v="PickUp"/>
    <s v="mini pollo box"/>
    <s v="Box"/>
    <x v="0"/>
    <x v="1"/>
  </r>
  <r>
    <n v="100232944"/>
    <x v="6"/>
    <s v="La Molina"/>
    <s v="Ecommerce"/>
    <s v="Delivery MA"/>
    <s v="love box san valentín"/>
    <s v="Box"/>
    <x v="4"/>
    <x v="1"/>
  </r>
  <r>
    <n v="100233095"/>
    <x v="6"/>
    <s v="Camacho"/>
    <s v="Ecommerce"/>
    <s v="Delivery MA"/>
    <s v="minimaria red velvet"/>
    <s v="Minimaria"/>
    <x v="0"/>
    <x v="1"/>
  </r>
  <r>
    <s v="sd"/>
    <x v="3"/>
    <s v="Dos de Mayo"/>
    <s v="Tienda"/>
    <s v="Togo"/>
    <s v=".no aplica"/>
    <s v="No aplica"/>
    <x v="0"/>
    <x v="1"/>
  </r>
  <r>
    <n v="100233195"/>
    <x v="6"/>
    <s v="Bolivar"/>
    <s v="Ecommerce"/>
    <s v="Delivery MA"/>
    <s v="box 8 mini porciones torta de chocolate"/>
    <s v="Box"/>
    <x v="4"/>
    <x v="1"/>
  </r>
  <r>
    <n v="100233153"/>
    <x v="6"/>
    <s v="Paso 28"/>
    <s v="Ecommerce"/>
    <s v="Delivery MA"/>
    <s v="brownie box san valentín"/>
    <s v="Box"/>
    <x v="0"/>
    <x v="1"/>
  </r>
  <r>
    <n v="100232979"/>
    <x v="6"/>
    <s v="Paso 28"/>
    <s v="Ecommerce"/>
    <s v="Delivery MA"/>
    <s v="petit box san valentin"/>
    <s v="Box"/>
    <x v="4"/>
    <x v="1"/>
  </r>
  <r>
    <n v="100232625"/>
    <x v="3"/>
    <s v="La Molina"/>
    <s v="Ecommerce"/>
    <s v="Delivery MA"/>
    <s v=".no aplica"/>
    <s v="No aplica"/>
    <x v="4"/>
    <x v="1"/>
  </r>
  <r>
    <n v="100233076"/>
    <x v="6"/>
    <s v="Paso 28"/>
    <s v="Ecommerce"/>
    <s v="Delivery MA"/>
    <s v="two box"/>
    <s v="Box"/>
    <x v="0"/>
    <x v="1"/>
  </r>
  <r>
    <n v="100232894"/>
    <x v="6"/>
    <s v="Camacho"/>
    <s v="Ecommerce"/>
    <s v="Delivery MA"/>
    <s v="minimaria cheesecake oreo"/>
    <s v="Minimaria"/>
    <x v="4"/>
    <x v="1"/>
  </r>
  <r>
    <n v="100233015"/>
    <x v="6"/>
    <s v="Chorrillos"/>
    <s v="Ecommerce"/>
    <s v="Delivery MA"/>
    <s v="petit box san valentin"/>
    <s v="Box"/>
    <x v="5"/>
    <x v="1"/>
  </r>
  <r>
    <n v="100232839"/>
    <x v="6"/>
    <s v="Encalada"/>
    <s v="Ecommerce"/>
    <s v="Delivery MA"/>
    <s v="petit box san valentin"/>
    <s v="Box"/>
    <x v="4"/>
    <x v="1"/>
  </r>
  <r>
    <s v="100232653 /100232631"/>
    <x v="3"/>
    <s v="Encalada"/>
    <s v="Ecommerce"/>
    <s v="Delivery MA"/>
    <s v=".no aplica"/>
    <s v="No aplica"/>
    <x v="4"/>
    <x v="1"/>
  </r>
  <r>
    <n v="200009279"/>
    <x v="3"/>
    <s v="Encalada"/>
    <s v="Ecommerce"/>
    <s v="Delivery MA"/>
    <s v=".no aplica"/>
    <s v="No aplica"/>
    <x v="0"/>
    <x v="1"/>
  </r>
  <r>
    <n v="100232913"/>
    <x v="6"/>
    <s v="Encalada"/>
    <s v="Ecommerce"/>
    <s v="Delivery MA"/>
    <s v="petit box san valentin"/>
    <s v="Box"/>
    <x v="4"/>
    <x v="1"/>
  </r>
  <r>
    <n v="100232930"/>
    <x v="6"/>
    <s v="Bolivar"/>
    <s v="Ecommerce"/>
    <s v="Delivery MA"/>
    <s v="minimaria choco san valentín"/>
    <s v="Minimaria"/>
    <x v="4"/>
    <x v="1"/>
  </r>
  <r>
    <n v="100233080"/>
    <x v="6"/>
    <s v="La Molina"/>
    <s v="Ecommerce"/>
    <s v="Delivery MA"/>
    <s v="tres leches clásica 12pzs"/>
    <s v="Torta 12pzs"/>
    <x v="5"/>
    <x v="1"/>
  </r>
  <r>
    <n v="2400008584"/>
    <x v="0"/>
    <s v="Paso 28"/>
    <s v="Tienda"/>
    <s v="PickUp"/>
    <s v="porción de dulzura de pecanas"/>
    <s v="Porciones"/>
    <x v="0"/>
    <x v="1"/>
  </r>
  <r>
    <n v="100232057"/>
    <x v="6"/>
    <s v="Chorrillos"/>
    <s v="Ecommerce"/>
    <s v="Delivery MA"/>
    <s v="crocante de manzana 12pzs"/>
    <s v="Crocante de manzana"/>
    <x v="5"/>
    <x v="1"/>
  </r>
  <r>
    <n v="100232155"/>
    <x v="6"/>
    <s v="Aramburú"/>
    <s v="Ecommerce"/>
    <s v="Delivery MA"/>
    <s v=".varios"/>
    <s v="Varios"/>
    <x v="4"/>
    <x v="1"/>
  </r>
  <r>
    <n v="100233251"/>
    <x v="6"/>
    <s v="Camacho"/>
    <s v="Ecommerce"/>
    <s v="Delivery MA"/>
    <s v="minimaria de cheesecake de frutos rojos"/>
    <s v="Minimaria"/>
    <x v="0"/>
    <x v="1"/>
  </r>
  <r>
    <n v="100231534"/>
    <x v="3"/>
    <s v="Bolivar"/>
    <s v="Ecommerce"/>
    <s v="Delivery MA"/>
    <s v=".no aplica"/>
    <s v="No aplica"/>
    <x v="0"/>
    <x v="1"/>
  </r>
  <r>
    <n v="100232876"/>
    <x v="6"/>
    <s v="Santa Cata"/>
    <s v="Ecommerce"/>
    <s v="Delivery MA"/>
    <s v="porción de cheesecake de oreo"/>
    <s v="Porciones"/>
    <x v="4"/>
    <x v="1"/>
  </r>
  <r>
    <n v="100232728"/>
    <x v="6"/>
    <s v="Camacho"/>
    <s v="Ecommerce"/>
    <s v="Delivery MA"/>
    <s v="love box san valentín"/>
    <s v="Box"/>
    <x v="4"/>
    <x v="1"/>
  </r>
  <r>
    <n v="100232808"/>
    <x v="6"/>
    <s v="Camacho"/>
    <s v="Ecommerce"/>
    <s v="Delivery MA"/>
    <s v="minimaria de cheesecake de frutos rojos"/>
    <s v="Minimaria"/>
    <x v="4"/>
    <x v="1"/>
  </r>
  <r>
    <s v="100232862 // numero de cortesia  2400009720"/>
    <x v="6"/>
    <s v="La Molina"/>
    <s v="Ecommerce"/>
    <s v="Delivery MA"/>
    <s v="minimaria red velvet"/>
    <s v="Minimaria"/>
    <x v="4"/>
    <x v="1"/>
  </r>
  <r>
    <n v="2176439026"/>
    <x v="2"/>
    <s v="Chorrillos"/>
    <s v="Aplicaciones / agregadores"/>
    <s v="Delivery Rappi"/>
    <s v="torta de chocolate 12pzs"/>
    <s v="Torta 12pzs"/>
    <x v="0"/>
    <x v="1"/>
  </r>
  <r>
    <n v="100229221"/>
    <x v="7"/>
    <s v="Encalada"/>
    <s v="Ecommerce"/>
    <s v="PickUp"/>
    <s v=".no aplica"/>
    <s v="No aplica"/>
    <x v="3"/>
    <x v="1"/>
  </r>
  <r>
    <n v="100232762"/>
    <x v="6"/>
    <s v="Paso 28"/>
    <s v="Ecommerce"/>
    <s v="Delivery MA"/>
    <s v="love box san valentín"/>
    <s v="Box"/>
    <x v="0"/>
    <x v="1"/>
  </r>
  <r>
    <n v="100232029"/>
    <x v="6"/>
    <s v="Bolivar"/>
    <s v="Ecommerce"/>
    <s v="Delivery MA"/>
    <s v="love box san valentín"/>
    <s v="Box"/>
    <x v="5"/>
    <x v="1"/>
  </r>
  <r>
    <n v="100232315"/>
    <x v="6"/>
    <s v="La Mar"/>
    <s v="Ecommerce"/>
    <s v="Delivery MA"/>
    <s v="love box san valentín"/>
    <s v="Box"/>
    <x v="0"/>
    <x v="1"/>
  </r>
  <r>
    <n v="100233788"/>
    <x v="2"/>
    <s v="Aramburú"/>
    <s v="Ecommerce"/>
    <s v="Delivery MA"/>
    <s v=".varios"/>
    <s v="Varios"/>
    <x v="0"/>
    <x v="1"/>
  </r>
  <r>
    <n v="100232911"/>
    <x v="6"/>
    <s v="Precursores"/>
    <s v="Ecommerce"/>
    <s v="Delivery MA"/>
    <s v="minimaria de chocolate"/>
    <s v="Minimaria"/>
    <x v="4"/>
    <x v="1"/>
  </r>
  <r>
    <n v="100232934"/>
    <x v="6"/>
    <s v="Bolivar"/>
    <s v="Ecommerce"/>
    <s v="Delivery MA"/>
    <s v=".no aplica"/>
    <s v="No aplica"/>
    <x v="4"/>
    <x v="1"/>
  </r>
  <r>
    <n v="1097826799"/>
    <x v="0"/>
    <s v="Camacho"/>
    <s v="Aplicaciones / agregadores"/>
    <s v="Delivery PedidosYa"/>
    <s v="Keke De Zanahoria 8pzs"/>
    <s v="Keke 8pzs"/>
    <x v="2"/>
    <x v="1"/>
  </r>
  <r>
    <n v="100232833"/>
    <x v="6"/>
    <s v="La Molina"/>
    <s v="Ecommerce"/>
    <s v="Delivery MA"/>
    <s v="brownie box san valentín"/>
    <s v="Box"/>
    <x v="4"/>
    <x v="1"/>
  </r>
  <r>
    <n v="100233289"/>
    <x v="6"/>
    <s v="Paso 28"/>
    <s v="Ecommerce"/>
    <s v="Delivery MA"/>
    <s v="love box san valentín"/>
    <s v="Box"/>
    <x v="0"/>
    <x v="1"/>
  </r>
  <r>
    <n v="100232763"/>
    <x v="6"/>
    <s v="Aramburú"/>
    <s v="Ecommerce"/>
    <s v="Delivery MA"/>
    <s v="minimaria choco san valentín"/>
    <s v="Minimaria"/>
    <x v="4"/>
    <x v="1"/>
  </r>
  <r>
    <n v="100233975"/>
    <x v="6"/>
    <s v="San Miguel"/>
    <s v="Ecommerce"/>
    <s v="Delivery MA"/>
    <s v="porción de torta de chocolate"/>
    <s v="Porciones"/>
    <x v="5"/>
    <x v="1"/>
  </r>
  <r>
    <n v="1097953003"/>
    <x v="0"/>
    <s v="Megaplaza"/>
    <s v="Aplicaciones / agregadores"/>
    <s v="Delivery PedidosYa"/>
    <s v="loncherita de conitos"/>
    <s v="loncherita de conitos"/>
    <x v="0"/>
    <x v="1"/>
  </r>
  <r>
    <n v="100232886"/>
    <x v="6"/>
    <s v="Paso 28"/>
    <s v="Ecommerce"/>
    <s v="Delivery MA"/>
    <s v="petit box san valentin"/>
    <s v="Box"/>
    <x v="4"/>
    <x v="1"/>
  </r>
  <r>
    <n v="2176434535"/>
    <x v="0"/>
    <s v="Encalada"/>
    <s v="Aplicaciones / agregadores"/>
    <s v="Delivery Rappi"/>
    <s v="Waffle De La Casa"/>
    <s v="Waffle De La Casa"/>
    <x v="0"/>
    <x v="1"/>
  </r>
  <r>
    <s v="SD"/>
    <x v="3"/>
    <s v="Aramburú"/>
    <s v="Tienda"/>
    <s v="Togo"/>
    <s v=".no aplica"/>
    <s v="No aplica"/>
    <x v="1"/>
    <x v="1"/>
  </r>
  <r>
    <n v="100234159"/>
    <x v="0"/>
    <s v="Aramburú"/>
    <s v="Ecommerce"/>
    <s v="Delivery MA"/>
    <s v=".no aplica"/>
    <s v="Dedicatoria"/>
    <x v="0"/>
    <x v="1"/>
  </r>
  <r>
    <n v="100233131"/>
    <x v="3"/>
    <s v="San Miguel"/>
    <s v="Ecommerce"/>
    <s v="Delivery MA"/>
    <s v="mix ma box petit"/>
    <s v="Box"/>
    <x v="4"/>
    <x v="1"/>
  </r>
  <r>
    <n v="1098778426"/>
    <x v="4"/>
    <s v="Paso 28"/>
    <s v="Aplicaciones / agregadores"/>
    <s v="Delivery PedidosYa"/>
    <s v="crocante de manzana 12pzs"/>
    <s v="Crocante de manzana"/>
    <x v="2"/>
    <x v="1"/>
  </r>
  <r>
    <n v="100233117"/>
    <x v="6"/>
    <s v="La Molina"/>
    <s v="Ecommerce"/>
    <s v="Delivery MA"/>
    <s v="petit box san valentin"/>
    <s v="Box"/>
    <x v="5"/>
    <x v="1"/>
  </r>
  <r>
    <s v="S/D"/>
    <x v="3"/>
    <s v="San Miguel"/>
    <s v="Tienda"/>
    <s v="sin dato"/>
    <s v=".no aplica"/>
    <s v="No aplica"/>
    <x v="1"/>
    <x v="1"/>
  </r>
  <r>
    <n v="2176480026"/>
    <x v="1"/>
    <s v="San Miguel"/>
    <s v="Aplicaciones / agregadores"/>
    <s v="Delivery Rappi"/>
    <s v="minimaria cheesecake de maracuyá"/>
    <s v="Minimaria"/>
    <x v="1"/>
    <x v="1"/>
  </r>
  <r>
    <n v="2176595591"/>
    <x v="4"/>
    <s v="Camacho"/>
    <s v="Aplicaciones / agregadores"/>
    <s v="Delivery Rappi"/>
    <s v="cajita de alfajores clásica"/>
    <s v="Alfajores"/>
    <x v="2"/>
    <x v="1"/>
  </r>
  <r>
    <s v="sd"/>
    <x v="2"/>
    <s v="San Miguel"/>
    <s v="Tienda"/>
    <s v="Togo"/>
    <s v="porcion de crocante de manzana"/>
    <s v="Porciones"/>
    <x v="0"/>
    <x v="1"/>
  </r>
  <r>
    <n v="2176609081"/>
    <x v="1"/>
    <s v="Precursores"/>
    <s v="Aplicaciones / agregadores"/>
    <s v="Delivery Rappi"/>
    <s v="Keke De Zanahoria 8pzs"/>
    <s v="Keke 8pzs"/>
    <x v="0"/>
    <x v="1"/>
  </r>
  <r>
    <s v="sd"/>
    <x v="2"/>
    <s v="Megaplaza"/>
    <s v="Tienda"/>
    <s v="Togo"/>
    <s v="tartaleta de frutos rojos - personal"/>
    <s v="tartaleta de frutos rojos - personal"/>
    <x v="0"/>
    <x v="1"/>
  </r>
  <r>
    <s v="SD"/>
    <x v="3"/>
    <s v="Aramburú"/>
    <s v="Tienda"/>
    <s v="Togo"/>
    <s v=".no aplica"/>
    <s v="No aplica"/>
    <x v="0"/>
    <x v="1"/>
  </r>
  <r>
    <s v="sd"/>
    <x v="3"/>
    <s v="Encalada"/>
    <s v="Tienda"/>
    <s v="Togo"/>
    <s v=".no aplica"/>
    <s v="No aplica"/>
    <x v="0"/>
    <x v="1"/>
  </r>
  <r>
    <n v="2176674539"/>
    <x v="2"/>
    <s v="Bolivar"/>
    <s v="Aplicaciones / agregadores"/>
    <s v="Delivery Rappi"/>
    <s v="porción de dulzura de pecanas"/>
    <s v="Porciones"/>
    <x v="0"/>
    <x v="1"/>
  </r>
  <r>
    <n v="1097304025"/>
    <x v="1"/>
    <s v="Encalada"/>
    <s v="Aplicaciones / agregadores"/>
    <s v="Delivery PedidosYa"/>
    <s v="empanada de pollo"/>
    <s v="empanadas"/>
    <x v="1"/>
    <x v="1"/>
  </r>
  <r>
    <n v="100236027"/>
    <x v="6"/>
    <s v="Precursores"/>
    <s v="Ecommerce"/>
    <s v="Delivery MA"/>
    <s v=".no aplica"/>
    <s v="No aplica"/>
    <x v="1"/>
    <x v="1"/>
  </r>
  <r>
    <n v="100232952"/>
    <x v="6"/>
    <s v="Paso 28"/>
    <s v="Ecommerce"/>
    <s v="Delivery MA"/>
    <s v="petit box san valentin"/>
    <s v="Box"/>
    <x v="5"/>
    <x v="1"/>
  </r>
  <r>
    <n v="100233129"/>
    <x v="3"/>
    <s v="Encalada"/>
    <s v="Ecommerce"/>
    <s v="Delivery MA"/>
    <s v="minimaria carrot cake san valentín"/>
    <s v="Minimaria"/>
    <x v="4"/>
    <x v="1"/>
  </r>
  <r>
    <n v="100225713"/>
    <x v="8"/>
    <s v="Santa Cata"/>
    <s v="Ecommerce"/>
    <s v="Delivery MA"/>
    <s v=".no aplica"/>
    <s v="No aplica"/>
    <x v="4"/>
    <x v="1"/>
  </r>
  <r>
    <n v="100236327"/>
    <x v="3"/>
    <s v="Encalada"/>
    <s v="Ecommerce"/>
    <s v="Delivery MA"/>
    <s v=".no aplica"/>
    <s v="No aplica"/>
    <x v="5"/>
    <x v="1"/>
  </r>
  <r>
    <n v="100233931"/>
    <x v="2"/>
    <s v="Paso 28"/>
    <s v="Ecommerce"/>
    <s v="Delivery MA"/>
    <s v="minimaria carrot cake"/>
    <s v="Minimaria"/>
    <x v="0"/>
    <x v="1"/>
  </r>
  <r>
    <n v="366898"/>
    <x v="3"/>
    <s v="Aramburú"/>
    <s v="Ecommerce"/>
    <s v="Delivery MA"/>
    <s v="minimaria red velvet san valentín"/>
    <s v="Minimaria"/>
    <x v="0"/>
    <x v="1"/>
  </r>
  <r>
    <s v="sd"/>
    <x v="0"/>
    <s v="Dos de Mayo"/>
    <s v="Corporativo"/>
    <s v="Delivery MA"/>
    <s v=".no aplica"/>
    <s v="Tarjeta Impresa"/>
    <x v="0"/>
    <x v="1"/>
  </r>
  <r>
    <s v="SD"/>
    <x v="3"/>
    <s v="La Molina"/>
    <s v="Tienda"/>
    <s v="Togo"/>
    <s v=".no aplica"/>
    <s v="No aplica"/>
    <x v="0"/>
    <x v="1"/>
  </r>
  <r>
    <n v="100235741"/>
    <x v="0"/>
    <s v="Bolivar"/>
    <s v="Ecommerce"/>
    <s v="Delivery MA"/>
    <s v=".no aplica"/>
    <s v="Dedicatoria"/>
    <x v="0"/>
    <x v="1"/>
  </r>
  <r>
    <n v="100232509"/>
    <x v="0"/>
    <s v="Paso 28"/>
    <s v="Ecommerce"/>
    <s v="Delivery MA"/>
    <s v=".no aplica"/>
    <s v="Dedicatoria"/>
    <x v="0"/>
    <x v="1"/>
  </r>
  <r>
    <n v="1099120694"/>
    <x v="2"/>
    <s v="Paso 28"/>
    <s v="Aplicaciones / agregadores"/>
    <s v="Delivery PedidosYa"/>
    <s v="minimaria de chocolate"/>
    <s v="Minimaria"/>
    <x v="2"/>
    <x v="1"/>
  </r>
  <r>
    <n v="1100693887"/>
    <x v="2"/>
    <s v="Chorrillos"/>
    <s v="Aplicaciones / agregadores"/>
    <s v="Delivery PedidosYa"/>
    <s v="porción de tres leches clásico"/>
    <s v="Porciones"/>
    <x v="0"/>
    <x v="1"/>
  </r>
  <r>
    <s v="SD"/>
    <x v="3"/>
    <s v="La Mar"/>
    <s v="Tienda"/>
    <s v="Salón"/>
    <s v=".no aplica"/>
    <s v="No aplica"/>
    <x v="0"/>
    <x v="1"/>
  </r>
  <r>
    <n v="100235926"/>
    <x v="0"/>
    <s v="Bolivar"/>
    <s v="Ecommerce"/>
    <s v="Delivery MA"/>
    <s v=".no aplica"/>
    <s v="Dedicatoria"/>
    <x v="0"/>
    <x v="1"/>
  </r>
  <r>
    <n v="100232898"/>
    <x v="6"/>
    <s v="Dos de Mayo"/>
    <s v="Ecommerce"/>
    <s v="Delivery MA"/>
    <s v=".no aplica"/>
    <s v="No aplica"/>
    <x v="4"/>
    <x v="1"/>
  </r>
  <r>
    <n v="100237219"/>
    <x v="0"/>
    <s v="Aramburú"/>
    <s v="Ecommerce"/>
    <s v="Delivery MA"/>
    <s v="topper HB chico"/>
    <s v="Topper"/>
    <x v="0"/>
    <x v="1"/>
  </r>
  <r>
    <n v="100237296"/>
    <x v="2"/>
    <s v="Aramburú"/>
    <s v="Ecommerce"/>
    <s v="Delivery MA"/>
    <s v=".varios"/>
    <s v="Varios"/>
    <x v="0"/>
    <x v="1"/>
  </r>
  <r>
    <s v="sd"/>
    <x v="1"/>
    <s v="Aramburú"/>
    <s v="Tienda"/>
    <s v="Togo"/>
    <s v="cookiss chocochoco"/>
    <s v="caja de galletas"/>
    <x v="1"/>
    <x v="1"/>
  </r>
  <r>
    <n v="100237408"/>
    <x v="0"/>
    <s v="La Molina"/>
    <s v="Ecommerce"/>
    <s v="Delivery MA"/>
    <s v=".no aplica"/>
    <s v="Tarjeta Impresa"/>
    <x v="0"/>
    <x v="1"/>
  </r>
  <r>
    <n v="2176810245"/>
    <x v="2"/>
    <s v="Encalada"/>
    <s v="Aplicaciones / agregadores"/>
    <s v="Delivery Rappi"/>
    <s v="porción de tres leches de chocolate"/>
    <s v="Porciones"/>
    <x v="0"/>
    <x v="1"/>
  </r>
  <r>
    <n v="100236820"/>
    <x v="7"/>
    <s v="La Mar"/>
    <s v="Ecommerce"/>
    <s v="PickUp"/>
    <s v=".no aplica"/>
    <s v="No aplica"/>
    <x v="1"/>
    <x v="1"/>
  </r>
  <r>
    <n v="100232758"/>
    <x v="3"/>
    <s v="Bolivar"/>
    <s v="Ecommerce"/>
    <s v="Delivery MA"/>
    <s v=".no aplica"/>
    <s v="No aplica"/>
    <x v="0"/>
    <x v="1"/>
  </r>
  <r>
    <n v="2400004655"/>
    <x v="0"/>
    <s v="Bolivar"/>
    <s v="Aplicaciones / agregadores"/>
    <s v="Delivery Didi"/>
    <s v="carrot cake 12pzs"/>
    <s v="Torta 12pzs"/>
    <x v="0"/>
    <x v="1"/>
  </r>
  <r>
    <n v="997531345"/>
    <x v="0"/>
    <s v="Santa Cata"/>
    <s v="Aplicaciones / agregadores"/>
    <s v="Delivery PedidosYa"/>
    <s v="alfajor individual"/>
    <s v="Alfajores"/>
    <x v="0"/>
    <x v="1"/>
  </r>
  <r>
    <n v="1102440150"/>
    <x v="7"/>
    <s v="San Miguel"/>
    <s v="Aplicaciones / agregadores"/>
    <s v="Delivery PedidosYa"/>
    <s v="porción de tres leches clásico"/>
    <s v="Porciones"/>
    <x v="0"/>
    <x v="1"/>
  </r>
  <r>
    <n v="2400018329"/>
    <x v="0"/>
    <s v="San Miguel"/>
    <s v="Tienda"/>
    <s v="Togo"/>
    <s v="criollazo"/>
    <s v="sandwich"/>
    <x v="0"/>
    <x v="1"/>
  </r>
  <r>
    <n v="2400011428"/>
    <x v="1"/>
    <s v="Encalada"/>
    <s v="Tienda"/>
    <s v="PickUp"/>
    <s v="blue velvet 12 pzs"/>
    <s v="Velvet 12pzs"/>
    <x v="0"/>
    <x v="1"/>
  </r>
  <r>
    <n v="200009511"/>
    <x v="6"/>
    <s v="Paso 28"/>
    <s v="Ecommerce"/>
    <s v="Delivery MA"/>
    <s v="blue velvet 12 pzs"/>
    <s v="Velvet 12pzs"/>
    <x v="5"/>
    <x v="1"/>
  </r>
  <r>
    <n v="2400009290"/>
    <x v="2"/>
    <s v="Aeropuerto"/>
    <s v="Tienda"/>
    <s v="Togo"/>
    <s v="porción de turrón de chocolate"/>
    <s v="Porciones"/>
    <x v="0"/>
    <x v="1"/>
  </r>
  <r>
    <n v="100237796"/>
    <x v="2"/>
    <s v="San Miguel"/>
    <s v="Ecommerce"/>
    <s v="Delivery MA"/>
    <s v=".varios"/>
    <s v="Varios"/>
    <x v="1"/>
    <x v="1"/>
  </r>
  <r>
    <n v="100231697"/>
    <x v="3"/>
    <s v="San Miguel"/>
    <s v="Ecommerce"/>
    <s v="Delivery MA"/>
    <s v=".no aplica"/>
    <s v="No aplica"/>
    <x v="0"/>
    <x v="1"/>
  </r>
  <r>
    <n v="100237866"/>
    <x v="5"/>
    <s v="Megaplaza"/>
    <s v="Ecommerce"/>
    <s v="Delivery MA"/>
    <s v=".no aplica"/>
    <s v="No aplica"/>
    <x v="1"/>
    <x v="1"/>
  </r>
  <r>
    <n v="100233701"/>
    <x v="2"/>
    <s v="Megaplaza"/>
    <s v="Ecommerce"/>
    <s v="Delivery MA"/>
    <s v="torta de chocolate 12pzs"/>
    <s v="Torta 12pzs"/>
    <x v="0"/>
    <x v="1"/>
  </r>
  <r>
    <n v="100237826"/>
    <x v="0"/>
    <s v="Aramburú"/>
    <s v="Ecommerce"/>
    <s v="Delivery MA"/>
    <s v=".no aplica"/>
    <s v="Tarjeta Impresa"/>
    <x v="0"/>
    <x v="1"/>
  </r>
  <r>
    <s v="SD"/>
    <x v="3"/>
    <s v="Aramburú"/>
    <s v="Tienda"/>
    <s v="Togo"/>
    <s v=".no aplica"/>
    <s v="No aplica"/>
    <x v="0"/>
    <x v="1"/>
  </r>
  <r>
    <s v="SD"/>
    <x v="3"/>
    <s v="San Miguel"/>
    <s v="Tienda"/>
    <s v="Salón"/>
    <s v=".no aplica"/>
    <s v="No aplica"/>
    <x v="0"/>
    <x v="1"/>
  </r>
  <r>
    <n v="10036"/>
    <x v="3"/>
    <s v="Bolivar"/>
    <s v="Totem"/>
    <s v="Totem"/>
    <s v=".no aplica"/>
    <s v="No aplica"/>
    <x v="0"/>
    <x v="1"/>
  </r>
  <r>
    <n v="2400013814"/>
    <x v="2"/>
    <s v="La Mar"/>
    <s v="Tienda"/>
    <s v="Togo"/>
    <s v="tres leches de chocolate 12pzs"/>
    <s v="Torta 12pzs"/>
    <x v="0"/>
    <x v="1"/>
  </r>
  <r>
    <n v="2177090377"/>
    <x v="0"/>
    <s v="Chorrillos"/>
    <s v="Aplicaciones / agregadores"/>
    <s v="Delivery Rappi"/>
    <s v="porción de turrón de chocolate"/>
    <s v="Porciones"/>
    <x v="0"/>
    <x v="1"/>
  </r>
  <r>
    <n v="2400007830"/>
    <x v="0"/>
    <s v="Santa Cata"/>
    <s v="Atención al Cliente"/>
    <s v="PickUp"/>
    <s v="topper HB chico"/>
    <s v="Topper"/>
    <x v="0"/>
    <x v="1"/>
  </r>
  <r>
    <n v="100238333"/>
    <x v="5"/>
    <s v="Aramburú"/>
    <s v="Ecommerce"/>
    <s v="Delivery MA"/>
    <s v=".no aplica"/>
    <s v="No aplica"/>
    <x v="1"/>
    <x v="1"/>
  </r>
  <r>
    <n v="1105907456"/>
    <x v="7"/>
    <s v="Dos de Mayo"/>
    <s v="Aplicaciones / agregadores"/>
    <s v="Delivery PedidosYa"/>
    <s v=".no aplica"/>
    <s v="No aplica"/>
    <x v="0"/>
    <x v="1"/>
  </r>
  <r>
    <n v="2400010887"/>
    <x v="2"/>
    <s v="Dos de Mayo"/>
    <s v="Tienda"/>
    <s v="Togo"/>
    <s v="keke de manzana unidad"/>
    <s v="Porciones"/>
    <x v="0"/>
    <x v="1"/>
  </r>
  <r>
    <n v="100238360"/>
    <x v="3"/>
    <s v="Bolivar"/>
    <s v="Ecommerce"/>
    <s v="PickUp"/>
    <s v=".no aplica"/>
    <s v="No aplica"/>
    <x v="0"/>
    <x v="1"/>
  </r>
  <r>
    <s v="SD"/>
    <x v="3"/>
    <s v="Aeropuerto"/>
    <s v="Tienda"/>
    <s v="Togo"/>
    <s v=".no aplica"/>
    <s v="No aplica"/>
    <x v="0"/>
    <x v="1"/>
  </r>
  <r>
    <s v="SD"/>
    <x v="3"/>
    <s v="Santa Cata"/>
    <s v="Aplicaciones / agregadores"/>
    <s v="Delivery Rappi"/>
    <s v=".no aplica"/>
    <s v="No aplica"/>
    <x v="0"/>
    <x v="1"/>
  </r>
  <r>
    <n v="2177225084"/>
    <x v="0"/>
    <s v="La Mar"/>
    <s v="Aplicaciones / agregadores"/>
    <s v="Delivery Rappi"/>
    <s v="cajita de alfajores clásica"/>
    <s v="Alfajores"/>
    <x v="0"/>
    <x v="1"/>
  </r>
  <r>
    <n v="100238179"/>
    <x v="6"/>
    <s v="Dos de Mayo"/>
    <s v="Ecommerce"/>
    <s v="Delivery MA"/>
    <s v="cajita de brownies clásica"/>
    <s v="Brownie"/>
    <x v="5"/>
    <x v="1"/>
  </r>
  <r>
    <n v="2176429909"/>
    <x v="1"/>
    <s v="La Mar"/>
    <s v="Aplicaciones / agregadores"/>
    <s v="Delivery Rappi"/>
    <s v="cookiss chocochoco"/>
    <s v="caja de galletas"/>
    <x v="0"/>
    <x v="1"/>
  </r>
  <r>
    <s v="sd"/>
    <x v="3"/>
    <s v="San Miguel"/>
    <s v="Tienda"/>
    <s v="Salón"/>
    <s v=".no aplica"/>
    <s v="No aplica"/>
    <x v="0"/>
    <x v="1"/>
  </r>
  <r>
    <n v="100238640"/>
    <x v="6"/>
    <s v="Paso 28"/>
    <s v="Ecommerce"/>
    <s v="Delivery MA"/>
    <s v="minimaria de chocolate"/>
    <s v="Minimaria"/>
    <x v="5"/>
    <x v="1"/>
  </r>
  <r>
    <s v="sd"/>
    <x v="1"/>
    <s v="Chorrillos"/>
    <s v="sin dato"/>
    <s v="sin dato"/>
    <s v="minimaria cheesecake de maracuyá"/>
    <s v="Minimaria"/>
    <x v="1"/>
    <x v="1"/>
  </r>
  <r>
    <n v="2177290252"/>
    <x v="2"/>
    <s v="Aramburú"/>
    <s v="Aplicaciones / agregadores"/>
    <s v="Delivery Rappi"/>
    <s v="torta de chocolate 12pzs"/>
    <s v="Torta 12pzs"/>
    <x v="2"/>
    <x v="1"/>
  </r>
  <r>
    <n v="100238584"/>
    <x v="5"/>
    <s v="Santa Cata"/>
    <s v="Ecommerce"/>
    <s v="Delivery MA"/>
    <s v=".no aplica"/>
    <s v="No aplica"/>
    <x v="3"/>
    <x v="1"/>
  </r>
  <r>
    <n v="2400005164"/>
    <x v="2"/>
    <s v="Bolivar"/>
    <s v="Aplicaciones / agregadores"/>
    <s v="Delivery Didi"/>
    <s v=".no aplica"/>
    <s v="No aplica"/>
    <x v="0"/>
    <x v="1"/>
  </r>
  <r>
    <n v="100238699"/>
    <x v="0"/>
    <s v="La Molina"/>
    <s v="Ecommerce"/>
    <s v="Delivery MA"/>
    <s v=".no aplica"/>
    <s v="Tarjeta Impresa"/>
    <x v="0"/>
    <x v="1"/>
  </r>
  <r>
    <n v="100238788"/>
    <x v="6"/>
    <s v="La Marina"/>
    <s v="Ecommerce"/>
    <s v="Delivery RappiCargo"/>
    <s v="bruselina de chocolate &amp; fresas 12pzs"/>
    <s v="Bruselina"/>
    <x v="5"/>
    <x v="1"/>
  </r>
  <r>
    <n v="2177305586"/>
    <x v="2"/>
    <s v="Paso 28"/>
    <s v="Aplicaciones / agregadores"/>
    <s v="Delivery Rappi"/>
    <s v="dulzura de pecanas 12p"/>
    <s v="Torta 12pzs"/>
    <x v="0"/>
    <x v="1"/>
  </r>
  <r>
    <n v="1107565643"/>
    <x v="1"/>
    <s v="Paso 28"/>
    <s v="Aplicaciones / agregadores"/>
    <s v="Delivery PedidosYa"/>
    <s v="red velvet de 12 pzs"/>
    <s v="Velvet 12pzs"/>
    <x v="0"/>
    <x v="1"/>
  </r>
  <r>
    <n v="100238427"/>
    <x v="2"/>
    <s v="La Molina"/>
    <s v="Ecommerce"/>
    <s v="Delivery MA"/>
    <s v="mini pollo box"/>
    <s v="Box"/>
    <x v="0"/>
    <x v="1"/>
  </r>
  <r>
    <n v="100238901"/>
    <x v="0"/>
    <s v="Aramburú"/>
    <s v="Ecommerce"/>
    <s v="Delivery MA"/>
    <s v="birthday box 2 - topper grande"/>
    <s v="Box"/>
    <x v="0"/>
    <x v="1"/>
  </r>
  <r>
    <n v="2400010079"/>
    <x v="2"/>
    <s v="La Molina"/>
    <s v="Tienda"/>
    <s v="Delivery MA"/>
    <s v="mini triple box"/>
    <s v="Box"/>
    <x v="0"/>
    <x v="1"/>
  </r>
  <r>
    <s v="sd"/>
    <x v="1"/>
    <s v="Chorrillos"/>
    <s v="Tienda"/>
    <s v="Togo"/>
    <s v="empanada de pollo"/>
    <s v="empanadas"/>
    <x v="0"/>
    <x v="1"/>
  </r>
  <r>
    <n v="100233006"/>
    <x v="5"/>
    <s v="San Miguel"/>
    <s v="Ecommerce"/>
    <s v="Delivery RappiCargo"/>
    <s v=".no aplica"/>
    <s v="No aplica"/>
    <x v="1"/>
    <x v="1"/>
  </r>
  <r>
    <n v="2400011473"/>
    <x v="3"/>
    <s v="Megaplaza"/>
    <s v="Tienda"/>
    <s v="Delivery RappiCargo"/>
    <s v=".no aplica"/>
    <s v="No aplica"/>
    <x v="5"/>
    <x v="1"/>
  </r>
  <r>
    <n v="2177353499"/>
    <x v="0"/>
    <s v="La Mar"/>
    <s v="Aplicaciones / agregadores"/>
    <s v="Delivery Rappi"/>
    <s v="galleta carita celeste"/>
    <s v="Galleta invidual"/>
    <x v="0"/>
    <x v="1"/>
  </r>
  <r>
    <n v="2400019886"/>
    <x v="2"/>
    <s v="Bolivar"/>
    <s v="Tienda"/>
    <s v="Delivery MA"/>
    <s v="cheesecake de frutos rojos 12pzs"/>
    <s v="Cheesecake"/>
    <x v="0"/>
    <x v="1"/>
  </r>
  <r>
    <s v="SD"/>
    <x v="0"/>
    <s v="Santa Cata"/>
    <s v="Tienda"/>
    <s v="Togo"/>
    <s v="cajita de alfajores clásica"/>
    <s v="Alfajores"/>
    <x v="0"/>
    <x v="1"/>
  </r>
  <r>
    <n v="2400013958"/>
    <x v="3"/>
    <s v="Encalada"/>
    <s v="Tienda"/>
    <s v="Delivery MA"/>
    <s v=".no aplica"/>
    <s v="No aplica"/>
    <x v="0"/>
    <x v="1"/>
  </r>
  <r>
    <n v="100236888"/>
    <x v="3"/>
    <s v="Aramburú"/>
    <s v="Ecommerce"/>
    <s v="PickUp"/>
    <s v=".no aplica"/>
    <s v="No aplica"/>
    <x v="0"/>
    <x v="1"/>
  </r>
  <r>
    <n v="2177416585"/>
    <x v="4"/>
    <s v="La Molina"/>
    <s v="Aplicaciones / agregadores"/>
    <s v="Delivery Rappi"/>
    <s v="torta de chocolate 12pzs"/>
    <s v="Torta 12pzs"/>
    <x v="2"/>
    <x v="1"/>
  </r>
  <r>
    <n v="100232583"/>
    <x v="3"/>
    <s v="Bolivar"/>
    <s v="Ecommerce"/>
    <s v="Delivery MA"/>
    <s v=".no aplica"/>
    <s v="No aplica"/>
    <x v="0"/>
    <x v="1"/>
  </r>
  <r>
    <n v="100239151"/>
    <x v="2"/>
    <s v="San Miguel"/>
    <s v="Ecommerce"/>
    <s v="Delivery MA"/>
    <s v=".varios"/>
    <s v="Varios"/>
    <x v="5"/>
    <x v="1"/>
  </r>
  <r>
    <n v="2177408955"/>
    <x v="4"/>
    <s v="Dos de Mayo"/>
    <s v="Aplicaciones / agregadores"/>
    <s v="Delivery Rappi"/>
    <s v="minimaria carrot cake"/>
    <s v="Minimaria"/>
    <x v="2"/>
    <x v="1"/>
  </r>
  <r>
    <n v="100239248"/>
    <x v="2"/>
    <s v="San Miguel"/>
    <s v="Ecommerce"/>
    <s v="Delivery MA"/>
    <s v="tres leches de chocolate 12pzs"/>
    <s v="Torta 12pzs"/>
    <x v="5"/>
    <x v="2"/>
  </r>
  <r>
    <n v="100239143"/>
    <x v="2"/>
    <s v="San Miguel"/>
    <s v="Ecommerce"/>
    <s v="Delivery MA"/>
    <s v="minimaria de chocolate"/>
    <s v="Minimaria"/>
    <x v="5"/>
    <x v="2"/>
  </r>
  <r>
    <n v="100238184"/>
    <x v="6"/>
    <s v="Bolivar"/>
    <s v="Ecommerce"/>
    <s v="Delivery MA"/>
    <s v="tres leches de chocolate 12pzs"/>
    <s v="Torta 12pzs"/>
    <x v="5"/>
    <x v="2"/>
  </r>
  <r>
    <n v="2177472085"/>
    <x v="4"/>
    <s v="Megaplaza"/>
    <s v="Aplicaciones / agregadores"/>
    <s v="Delivery Rappi"/>
    <s v="minimaria de chocolate"/>
    <s v="Minimaria"/>
    <x v="2"/>
    <x v="2"/>
  </r>
  <r>
    <n v="1109932217"/>
    <x v="4"/>
    <s v="San Miguel"/>
    <s v="Aplicaciones / agregadores"/>
    <s v="Delivery PedidosYa"/>
    <s v="porción de torta de chocolate"/>
    <s v="Porciones"/>
    <x v="2"/>
    <x v="2"/>
  </r>
  <r>
    <n v="2400008579"/>
    <x v="0"/>
    <s v="Santa Cata"/>
    <s v="Tienda"/>
    <s v="Togo"/>
    <s v=".no aplica"/>
    <s v="Dedicatoria"/>
    <x v="0"/>
    <x v="2"/>
  </r>
  <r>
    <n v="100239470"/>
    <x v="0"/>
    <s v="Bolivar"/>
    <s v="Ecommerce"/>
    <s v="Delivery MA"/>
    <s v="combo helado"/>
    <s v="Combos"/>
    <x v="4"/>
    <x v="2"/>
  </r>
  <r>
    <n v="2177543472"/>
    <x v="0"/>
    <s v="La Molina"/>
    <s v="Aplicaciones / agregadores"/>
    <s v="Delivery Rappi"/>
    <s v=".no aplica"/>
    <s v="No aplica"/>
    <x v="0"/>
    <x v="2"/>
  </r>
  <r>
    <n v="100239233"/>
    <x v="2"/>
    <s v="Chorrillos"/>
    <s v="Ecommerce"/>
    <s v="Delivery MA"/>
    <s v="carrot cake 12pzs"/>
    <s v="Torta 12pzs"/>
    <x v="0"/>
    <x v="2"/>
  </r>
  <r>
    <n v="100239382"/>
    <x v="2"/>
    <s v="Aramburú"/>
    <s v="Ecommerce"/>
    <s v="Delivery MA"/>
    <s v="minimaria red velvet"/>
    <s v="Minimaria"/>
    <x v="0"/>
    <x v="2"/>
  </r>
  <r>
    <n v="2400012440"/>
    <x v="3"/>
    <s v="Megaplaza"/>
    <s v="Tienda"/>
    <s v="Togo"/>
    <s v=".no aplica"/>
    <s v="No aplica"/>
    <x v="0"/>
    <x v="2"/>
  </r>
  <r>
    <s v="sd"/>
    <x v="3"/>
    <s v="Aeropuerto"/>
    <s v="Tienda"/>
    <s v="Salón"/>
    <s v=".no aplica"/>
    <s v="No aplica"/>
    <x v="0"/>
    <x v="2"/>
  </r>
  <r>
    <n v="100239519"/>
    <x v="0"/>
    <s v="Aramburú"/>
    <s v="Ecommerce"/>
    <s v="Delivery MA"/>
    <s v="topper happy bday"/>
    <s v="Topper"/>
    <x v="0"/>
    <x v="2"/>
  </r>
  <r>
    <n v="2400009099"/>
    <x v="7"/>
    <s v="Camacho"/>
    <s v="Tienda"/>
    <s v="Togo"/>
    <s v=".no aplica"/>
    <s v="No aplica"/>
    <x v="3"/>
    <x v="2"/>
  </r>
  <r>
    <n v="2400010067"/>
    <x v="0"/>
    <s v="Aramburú"/>
    <s v="Tienda"/>
    <s v="Delivery MA"/>
    <s v=".no aplica"/>
    <s v="Dedicatoria"/>
    <x v="0"/>
    <x v="2"/>
  </r>
  <r>
    <n v="2177672409"/>
    <x v="0"/>
    <s v="Paso 28"/>
    <s v="Aplicaciones / agregadores"/>
    <s v="Delivery Rappi"/>
    <s v=".varios"/>
    <s v="Varios"/>
    <x v="2"/>
    <x v="2"/>
  </r>
  <r>
    <n v="2177674075"/>
    <x v="4"/>
    <s v="Santa Cata"/>
    <s v="Aplicaciones / agregadores"/>
    <s v="Delivery Rappi"/>
    <s v="porcion de crocante de manzana"/>
    <s v="Porciones"/>
    <x v="0"/>
    <x v="2"/>
  </r>
  <r>
    <n v="100233151"/>
    <x v="3"/>
    <s v="Paso 28"/>
    <s v="Ecommerce"/>
    <s v="Delivery MA"/>
    <s v=".no aplica"/>
    <s v="No aplica"/>
    <x v="1"/>
    <x v="2"/>
  </r>
  <r>
    <n v="100239702"/>
    <x v="0"/>
    <s v="Bolivar"/>
    <s v="Ecommerce"/>
    <s v="Delivery MA"/>
    <s v=".no aplica"/>
    <s v="Dedicatoria"/>
    <x v="0"/>
    <x v="2"/>
  </r>
  <r>
    <n v="100239792"/>
    <x v="3"/>
    <s v="Megaplaza"/>
    <s v="Ecommerce"/>
    <s v="Delivery RappiCargo"/>
    <s v=".no aplica"/>
    <s v="No aplica"/>
    <x v="5"/>
    <x v="2"/>
  </r>
  <r>
    <n v="2400012788"/>
    <x v="1"/>
    <s v="Megaplaza"/>
    <s v="Tienda"/>
    <s v="Togo"/>
    <s v="Keke De Manzana 8pzs"/>
    <s v="Keke 8pzs"/>
    <x v="1"/>
    <x v="2"/>
  </r>
  <r>
    <n v="100239807"/>
    <x v="6"/>
    <s v="La Marina"/>
    <s v="Ecommerce"/>
    <s v="Delivery RappiCargo"/>
    <s v="minimaria bruselina de chocolate con lúcuma"/>
    <s v="Minimaria"/>
    <x v="5"/>
    <x v="2"/>
  </r>
  <r>
    <n v="100239663"/>
    <x v="6"/>
    <s v="Precursores"/>
    <s v="Ecommerce"/>
    <s v="Delivery MA"/>
    <s v="bruselina de chocolate &amp; fresas 12pzs"/>
    <s v="Bruselina"/>
    <x v="5"/>
    <x v="2"/>
  </r>
  <r>
    <n v="100239937"/>
    <x v="6"/>
    <s v="La Molina"/>
    <s v="Ecommerce"/>
    <s v="Delivery MA"/>
    <s v="bruselina chocolate &amp; lúcuma 12pzs"/>
    <s v="Bruselina"/>
    <x v="5"/>
    <x v="2"/>
  </r>
  <r>
    <n v="1113270379"/>
    <x v="2"/>
    <s v="Aramburú"/>
    <s v="Aplicaciones / agregadores"/>
    <s v="Delivery PedidosYa"/>
    <s v="minimaria carrot cake"/>
    <s v="Minimaria"/>
    <x v="0"/>
    <x v="2"/>
  </r>
  <r>
    <n v="200009607"/>
    <x v="0"/>
    <s v="Encalada"/>
    <s v="Ecommerce"/>
    <s v="Delivery MA"/>
    <s v="topper happy bday"/>
    <s v="Topper"/>
    <x v="0"/>
    <x v="2"/>
  </r>
  <r>
    <n v="100240090"/>
    <x v="3"/>
    <s v="San Miguel"/>
    <s v="Ecommerce"/>
    <s v="Delivery RappiCargo"/>
    <s v=".no aplica"/>
    <s v="No aplica"/>
    <x v="1"/>
    <x v="2"/>
  </r>
  <r>
    <n v="100240085"/>
    <x v="3"/>
    <s v="San Miguel"/>
    <s v="Ecommerce"/>
    <s v="Delivery RappiCargo"/>
    <s v=".no aplica"/>
    <s v="No aplica"/>
    <x v="1"/>
    <x v="2"/>
  </r>
  <r>
    <n v="2177779540"/>
    <x v="4"/>
    <s v="Dos de Mayo"/>
    <s v="Aplicaciones / agregadores"/>
    <s v="Delivery Rappi"/>
    <s v="birthday box 1 - topper grande"/>
    <s v="Box"/>
    <x v="2"/>
    <x v="2"/>
  </r>
  <r>
    <s v="sd"/>
    <x v="1"/>
    <s v="Aramburú"/>
    <s v="Tienda"/>
    <s v="Togo"/>
    <s v="loncherita de conitos"/>
    <s v="loncherita de conitos"/>
    <x v="1"/>
    <x v="2"/>
  </r>
  <r>
    <n v="100240248"/>
    <x v="3"/>
    <s v="La Marina"/>
    <s v="Ecommerce"/>
    <s v="Delivery RappiCargo"/>
    <s v=".no aplica"/>
    <s v="No aplica"/>
    <x v="5"/>
    <x v="2"/>
  </r>
  <r>
    <n v="2400012965"/>
    <x v="4"/>
    <s v="Dos de Mayo"/>
    <s v="Aplicaciones / agregadores"/>
    <s v="Delivery Rappi"/>
    <s v="porción de pie de limón"/>
    <s v="Porciones"/>
    <x v="2"/>
    <x v="2"/>
  </r>
  <r>
    <n v="100231396"/>
    <x v="3"/>
    <s v="San Miguel"/>
    <s v="Ecommerce"/>
    <s v="Delivery MA"/>
    <s v=".no aplica"/>
    <s v="No aplica"/>
    <x v="4"/>
    <x v="2"/>
  </r>
  <r>
    <n v="1114087877"/>
    <x v="3"/>
    <s v="Encalada"/>
    <s v="Aplicaciones / agregadores"/>
    <s v="Delivery PedidosYa"/>
    <s v=".no aplica"/>
    <s v="No aplica"/>
    <x v="1"/>
    <x v="2"/>
  </r>
  <r>
    <n v="100240330"/>
    <x v="6"/>
    <s v="Precursores"/>
    <s v="Ecommerce"/>
    <s v="Delivery MA"/>
    <s v="minimaria carrot cake"/>
    <s v="Minimaria"/>
    <x v="5"/>
    <x v="2"/>
  </r>
  <r>
    <n v="100240401"/>
    <x v="3"/>
    <s v="Aramburú"/>
    <s v="Ecommerce"/>
    <s v="Delivery MA"/>
    <s v=".no aplica"/>
    <s v="No aplica"/>
    <x v="4"/>
    <x v="2"/>
  </r>
  <r>
    <n v="100240377"/>
    <x v="6"/>
    <s v="La Marina"/>
    <s v="Ecommerce"/>
    <s v="Delivery RappiCargo"/>
    <s v="carrot cake 12pzs"/>
    <s v="Torta 12pzs"/>
    <x v="5"/>
    <x v="2"/>
  </r>
  <r>
    <n v="200009629"/>
    <x v="5"/>
    <s v="Dos de Mayo"/>
    <s v="Ecommerce"/>
    <s v="Delivery MA"/>
    <s v=".no aplica"/>
    <s v="No aplica"/>
    <x v="3"/>
    <x v="2"/>
  </r>
  <r>
    <n v="2400009656"/>
    <x v="2"/>
    <s v="Camacho"/>
    <s v="Tienda"/>
    <s v="PickUp"/>
    <s v="porción de tres leches clásico"/>
    <s v="Porciones"/>
    <x v="0"/>
    <x v="2"/>
  </r>
  <r>
    <n v="2177870446"/>
    <x v="2"/>
    <s v="Aramburú"/>
    <s v="Aplicaciones / agregadores"/>
    <s v="Delivery Rappi"/>
    <s v="alfajor individual"/>
    <s v="Alfajores"/>
    <x v="2"/>
    <x v="2"/>
  </r>
  <r>
    <n v="2177871301"/>
    <x v="2"/>
    <s v="La Mar"/>
    <s v="Aplicaciones / agregadores"/>
    <s v="Delivery Rappi"/>
    <s v="porción de torta de chocolate"/>
    <s v="Porciones"/>
    <x v="2"/>
    <x v="2"/>
  </r>
  <r>
    <n v="100240528"/>
    <x v="3"/>
    <s v="Bolivar"/>
    <s v="Ecommerce"/>
    <s v="Delivery RappiCargo"/>
    <s v=".no aplica"/>
    <s v="No aplica"/>
    <x v="4"/>
    <x v="2"/>
  </r>
  <r>
    <s v="sd"/>
    <x v="1"/>
    <s v="Camacho"/>
    <s v="Tienda"/>
    <s v="Togo"/>
    <s v="alfajor individual"/>
    <s v="Alfajores"/>
    <x v="1"/>
    <x v="2"/>
  </r>
  <r>
    <n v="1114900603"/>
    <x v="0"/>
    <s v="San Miguel"/>
    <s v="Aplicaciones / agregadores"/>
    <s v="Delivery PedidosYa"/>
    <s v="keke de chocolate"/>
    <s v="Keke 8pzs"/>
    <x v="0"/>
    <x v="2"/>
  </r>
  <r>
    <s v="SD"/>
    <x v="3"/>
    <s v="Santa Cata"/>
    <s v="Tienda"/>
    <s v="sin dato"/>
    <s v=".no aplica"/>
    <s v="No aplica"/>
    <x v="1"/>
    <x v="2"/>
  </r>
  <r>
    <n v="1114657544"/>
    <x v="4"/>
    <s v="Paso 28"/>
    <s v="Aplicaciones / agregadores"/>
    <s v="Delivery PedidosYa"/>
    <s v="turrón de chocolate 12pzs"/>
    <s v="Torta 12pzs"/>
    <x v="2"/>
    <x v="2"/>
  </r>
  <r>
    <n v="100240688"/>
    <x v="0"/>
    <s v="Aramburú"/>
    <s v="Ecommerce"/>
    <s v="Delivery MA"/>
    <s v="minimaria turrón de chocolate"/>
    <s v="Minimaria"/>
    <x v="0"/>
    <x v="2"/>
  </r>
  <r>
    <n v="2177939951"/>
    <x v="4"/>
    <s v="Paso 28"/>
    <s v="Aplicaciones / agregadores"/>
    <s v="Delivery Rappi"/>
    <s v="red velvet de 12 pzs"/>
    <s v="Velvet 12pzs"/>
    <x v="2"/>
    <x v="2"/>
  </r>
  <r>
    <n v="100240655"/>
    <x v="0"/>
    <s v="Megaplaza"/>
    <s v="Ecommerce"/>
    <s v="Delivery RappiCargo"/>
    <s v="topper happy bday"/>
    <s v="Topper"/>
    <x v="0"/>
    <x v="2"/>
  </r>
  <r>
    <n v="1115510320"/>
    <x v="0"/>
    <s v="Megaplaza"/>
    <s v="Aplicaciones / agregadores"/>
    <s v="Delivery PedidosYa"/>
    <s v="porción de tres leches clásico"/>
    <s v="Porciones"/>
    <x v="0"/>
    <x v="2"/>
  </r>
  <r>
    <s v="sd"/>
    <x v="3"/>
    <s v="Santa Cata"/>
    <s v="Tienda"/>
    <s v="Togo"/>
    <s v=".no aplica"/>
    <s v="No aplica"/>
    <x v="0"/>
    <x v="2"/>
  </r>
  <r>
    <n v="100240553"/>
    <x v="0"/>
    <s v="Camacho"/>
    <s v="Ecommerce"/>
    <s v="Delivery MA"/>
    <s v=".no aplica"/>
    <s v="Tarjeta Impresa"/>
    <x v="0"/>
    <x v="2"/>
  </r>
  <r>
    <n v="2177974113"/>
    <x v="3"/>
    <s v="Encalada"/>
    <s v="Aplicaciones / agregadores"/>
    <s v="Delivery Rappi"/>
    <s v="combo playero"/>
    <s v="Combos"/>
    <x v="0"/>
    <x v="2"/>
  </r>
  <r>
    <n v="2400006439"/>
    <x v="3"/>
    <s v="Chorrillos"/>
    <s v="Tienda"/>
    <s v="Delivery MA"/>
    <s v=".no aplica"/>
    <s v="No aplica"/>
    <x v="0"/>
    <x v="2"/>
  </r>
  <r>
    <n v="100240133"/>
    <x v="2"/>
    <s v="San Miguel"/>
    <s v="Ecommerce"/>
    <s v="PickUp"/>
    <s v=".varios"/>
    <s v="Varios"/>
    <x v="0"/>
    <x v="2"/>
  </r>
  <r>
    <n v="100240309"/>
    <x v="5"/>
    <s v="Camacho"/>
    <s v="Ecommerce"/>
    <s v="PickUp"/>
    <s v=".no aplica"/>
    <s v="No aplica"/>
    <x v="3"/>
    <x v="2"/>
  </r>
  <r>
    <n v="100241019"/>
    <x v="0"/>
    <s v="Santa Cata"/>
    <s v="Ecommerce"/>
    <s v="Delivery MA"/>
    <s v=".no aplica"/>
    <s v="Tarjeta Impresa"/>
    <x v="0"/>
    <x v="2"/>
  </r>
  <r>
    <n v="100240979"/>
    <x v="0"/>
    <s v="San Miguel"/>
    <s v="Ecommerce"/>
    <s v="Delivery MA"/>
    <s v="combo playero"/>
    <s v="Combos"/>
    <x v="0"/>
    <x v="2"/>
  </r>
  <r>
    <n v="100240786"/>
    <x v="3"/>
    <s v="La Mar"/>
    <s v="Ecommerce"/>
    <s v="Delivery MA"/>
    <s v=".no aplica"/>
    <s v="No aplica"/>
    <x v="0"/>
    <x v="2"/>
  </r>
  <r>
    <n v="100241055"/>
    <x v="0"/>
    <s v="Encalada"/>
    <s v="Ecommerce"/>
    <s v="Delivery MA"/>
    <s v=".no aplica"/>
    <s v="No aplica"/>
    <x v="0"/>
    <x v="2"/>
  </r>
  <r>
    <n v="100241158"/>
    <x v="3"/>
    <s v="Paso 28"/>
    <s v="Ecommerce"/>
    <s v="Delivery MA"/>
    <s v=".no aplica"/>
    <s v="No aplica"/>
    <x v="0"/>
    <x v="2"/>
  </r>
  <r>
    <n v="100241073"/>
    <x v="0"/>
    <s v="La Mar"/>
    <s v="Ecommerce"/>
    <s v="Delivery MA"/>
    <s v="mousse de limón - pomo"/>
    <s v="pomo mousse "/>
    <x v="0"/>
    <x v="2"/>
  </r>
  <r>
    <s v="100241288-M"/>
    <x v="3"/>
    <s v="Megaplaza"/>
    <s v="Ecommerce"/>
    <s v="Delivery RappiCargo"/>
    <s v="porción de cheesecake de frutos rojos"/>
    <s v="Porciones"/>
    <x v="1"/>
    <x v="2"/>
  </r>
  <r>
    <n v="2177981572"/>
    <x v="4"/>
    <s v="La Marina"/>
    <s v="Aplicaciones / agregadores"/>
    <s v="Delivery Rappi"/>
    <s v="alfajor individual"/>
    <s v="Alfajores"/>
    <x v="2"/>
    <x v="2"/>
  </r>
  <r>
    <n v="100241102"/>
    <x v="2"/>
    <s v="San Miguel"/>
    <s v="Ecommerce"/>
    <s v="Delivery MA"/>
    <s v="combo playero"/>
    <s v="Combos"/>
    <x v="0"/>
    <x v="2"/>
  </r>
  <r>
    <n v="100241188"/>
    <x v="2"/>
    <s v="Dos de Mayo"/>
    <s v="Ecommerce"/>
    <s v="Delivery MA"/>
    <s v="Keke De Zanahoria 8pzs"/>
    <s v="Keke 8pzs"/>
    <x v="5"/>
    <x v="2"/>
  </r>
  <r>
    <n v="5.7646297892310804E+18"/>
    <x v="2"/>
    <s v="Aramburú"/>
    <s v="Aplicaciones / agregadores"/>
    <s v="Delivery Didi"/>
    <s v="minimaria de chocolate"/>
    <s v="Minimaria"/>
    <x v="0"/>
    <x v="2"/>
  </r>
  <r>
    <n v="100241187"/>
    <x v="2"/>
    <s v="Aramburú"/>
    <s v="Ecommerce"/>
    <s v="Delivery MA"/>
    <s v="love box clásico"/>
    <s v="Box"/>
    <x v="0"/>
    <x v="2"/>
  </r>
  <r>
    <n v="2400017351"/>
    <x v="0"/>
    <s v="La Mar"/>
    <s v="Tienda"/>
    <s v="Togo"/>
    <s v="loncherita de conitos"/>
    <s v="loncherita de conitos"/>
    <x v="0"/>
    <x v="2"/>
  </r>
  <r>
    <n v="100241108"/>
    <x v="2"/>
    <s v="Dos de Mayo"/>
    <s v="Ecommerce"/>
    <s v="Delivery MA"/>
    <s v="minimaria de chocolate"/>
    <s v="Minimaria"/>
    <x v="0"/>
    <x v="2"/>
  </r>
  <r>
    <n v="100241104"/>
    <x v="3"/>
    <s v="San Miguel"/>
    <s v="Ecommerce"/>
    <s v="Delivery MA"/>
    <s v=".no aplica"/>
    <s v="No aplica"/>
    <x v="0"/>
    <x v="2"/>
  </r>
  <r>
    <n v="100240994"/>
    <x v="6"/>
    <s v="Megaplaza"/>
    <s v="Ecommerce"/>
    <s v="Delivery RappiCargo"/>
    <s v=".no aplica"/>
    <s v="No aplica"/>
    <x v="5"/>
    <x v="2"/>
  </r>
  <r>
    <n v="100239791"/>
    <x v="6"/>
    <s v="La Molina"/>
    <s v="Ecommerce"/>
    <s v="Delivery MA"/>
    <s v="tartaleta de frutos rojos 12 pzs"/>
    <s v="Torta 12pzs"/>
    <x v="5"/>
    <x v="2"/>
  </r>
  <r>
    <n v="100241442"/>
    <x v="0"/>
    <s v="Precursores"/>
    <s v="Ecommerce"/>
    <s v="Delivery MA"/>
    <s v="combo 4 porciones"/>
    <s v="Combos"/>
    <x v="0"/>
    <x v="2"/>
  </r>
  <r>
    <n v="2400010092"/>
    <x v="0"/>
    <s v="Camacho"/>
    <s v="Tienda"/>
    <s v="PickUp"/>
    <s v="minimaria dulzura de pecanas"/>
    <s v="Minimaria"/>
    <x v="0"/>
    <x v="2"/>
  </r>
  <r>
    <s v="SD"/>
    <x v="7"/>
    <s v="sin dato"/>
    <s v="sin dato"/>
    <s v="sin dato"/>
    <s v=".no aplica"/>
    <s v="No aplica"/>
    <x v="3"/>
    <x v="2"/>
  </r>
  <r>
    <n v="2178009117"/>
    <x v="0"/>
    <s v="La Mar"/>
    <s v="Aplicaciones / agregadores"/>
    <s v="Delivery MA"/>
    <s v="cajita de alfajores clásica"/>
    <s v="Alfajores"/>
    <x v="0"/>
    <x v="2"/>
  </r>
  <r>
    <n v="100241476"/>
    <x v="0"/>
    <s v="Santa Cata"/>
    <s v="Ecommerce"/>
    <s v="Delivery MA"/>
    <s v=".no aplica"/>
    <s v="Tarjeta Impresa"/>
    <x v="0"/>
    <x v="2"/>
  </r>
  <r>
    <n v="100241423"/>
    <x v="6"/>
    <s v="San Miguel"/>
    <s v="Ecommerce"/>
    <s v="Delivery MA"/>
    <s v="tres leches clásica 12pzs"/>
    <s v="Torta 12pzs"/>
    <x v="5"/>
    <x v="2"/>
  </r>
  <r>
    <n v="2400014057"/>
    <x v="3"/>
    <s v="Megaplaza"/>
    <s v="Tienda"/>
    <s v="Togo"/>
    <s v=".no aplica"/>
    <s v="No aplica"/>
    <x v="0"/>
    <x v="2"/>
  </r>
  <r>
    <n v="100241478"/>
    <x v="3"/>
    <s v="Megaplaza"/>
    <s v="Ecommerce"/>
    <s v="Delivery RappiCargo"/>
    <s v=".no aplica"/>
    <s v="No aplica"/>
    <x v="0"/>
    <x v="2"/>
  </r>
  <r>
    <n v="100240305"/>
    <x v="1"/>
    <s v="Precursores"/>
    <s v="Ecommerce"/>
    <s v="Delivery MA"/>
    <s v="loncherita de conitos"/>
    <s v="loncherita de conitos"/>
    <x v="1"/>
    <x v="2"/>
  </r>
  <r>
    <s v="SD"/>
    <x v="3"/>
    <s v="San Miguel"/>
    <s v="Tienda"/>
    <s v="Salón"/>
    <s v=".no aplica"/>
    <s v="No aplica"/>
    <x v="1"/>
    <x v="2"/>
  </r>
  <r>
    <n v="100240985"/>
    <x v="0"/>
    <s v="Aramburú"/>
    <s v="Ecommerce"/>
    <s v="PickUp"/>
    <s v=".no aplica"/>
    <s v="Tarjeta Impresa"/>
    <x v="0"/>
    <x v="2"/>
  </r>
  <r>
    <s v="SD"/>
    <x v="3"/>
    <s v="La Marina"/>
    <s v="Totem"/>
    <s v="Totem"/>
    <s v=".no aplica"/>
    <s v="No aplica"/>
    <x v="0"/>
    <x v="2"/>
  </r>
  <r>
    <n v="100241013"/>
    <x v="6"/>
    <s v="Precursores"/>
    <s v="Ecommerce"/>
    <s v="Delivery MA"/>
    <s v="blue velvet 12 pzs"/>
    <s v="Velvet 12pzs"/>
    <x v="5"/>
    <x v="2"/>
  </r>
  <r>
    <n v="100241660"/>
    <x v="3"/>
    <s v="Megaplaza"/>
    <s v="Ecommerce"/>
    <s v="Delivery RappiCargo"/>
    <s v=".no aplica"/>
    <s v="No aplica"/>
    <x v="5"/>
    <x v="2"/>
  </r>
  <r>
    <n v="1117333137"/>
    <x v="0"/>
    <s v="Megaplaza"/>
    <s v="Aplicaciones / agregadores"/>
    <s v="Delivery PedidosYa"/>
    <s v="porción de tres leches clásico"/>
    <s v="Porciones"/>
    <x v="0"/>
    <x v="2"/>
  </r>
  <r>
    <n v="1118023731"/>
    <x v="4"/>
    <s v="Aramburú"/>
    <s v="Aplicaciones / agregadores"/>
    <s v="Delivery PedidosYa"/>
    <s v="blue velvet 12 pzs"/>
    <s v="Velvet 12pzs"/>
    <x v="2"/>
    <x v="2"/>
  </r>
  <r>
    <n v="100241730"/>
    <x v="0"/>
    <s v="Bolivar"/>
    <s v="Ecommerce"/>
    <s v="Delivery MA"/>
    <s v=".no aplica"/>
    <s v="Tarjeta Impresa"/>
    <x v="0"/>
    <x v="2"/>
  </r>
  <r>
    <n v="2400012499"/>
    <x v="7"/>
    <s v="La Molina"/>
    <s v="Tienda"/>
    <s v="Togo"/>
    <s v=".no aplica"/>
    <s v="No aplica"/>
    <x v="0"/>
    <x v="2"/>
  </r>
  <r>
    <n v="2178175590"/>
    <x v="2"/>
    <s v="Paso 28"/>
    <s v="Aplicaciones / agregadores"/>
    <s v="Delivery Rappi"/>
    <s v="porción de tres leches clásico"/>
    <s v="Porciones"/>
    <x v="0"/>
    <x v="2"/>
  </r>
  <r>
    <n v="2178147540"/>
    <x v="4"/>
    <s v="La Mar"/>
    <s v="Aplicaciones / agregadores"/>
    <s v="Delivery Rappi"/>
    <s v="pie de limón 12pzs"/>
    <s v="Torta 12pzs"/>
    <x v="2"/>
    <x v="2"/>
  </r>
  <r>
    <n v="1117419436"/>
    <x v="1"/>
    <s v="Bolivar"/>
    <s v="Aplicaciones / agregadores"/>
    <s v="Delivery PedidosYa"/>
    <s v="torta de chocolate 12pzs"/>
    <s v="Torta 12pzs"/>
    <x v="1"/>
    <x v="2"/>
  </r>
  <r>
    <n v="1118280593"/>
    <x v="4"/>
    <s v="La Marina"/>
    <s v="Aplicaciones / agregadores"/>
    <s v="Delivery PedidosYa"/>
    <s v="crocante de manzana 12pzs"/>
    <s v="Crocante de manzana"/>
    <x v="2"/>
    <x v="2"/>
  </r>
  <r>
    <n v="2178182774"/>
    <x v="0"/>
    <s v="San Miguel"/>
    <s v="Aplicaciones / agregadores"/>
    <s v="Delivery Rappi"/>
    <s v="mousse de limón - pomo"/>
    <s v="pomo mousse "/>
    <x v="0"/>
    <x v="2"/>
  </r>
  <r>
    <n v="2178197394"/>
    <x v="0"/>
    <s v="Encalada"/>
    <s v="Aplicaciones / agregadores"/>
    <s v="Delivery Rappi"/>
    <s v="jugo green tonic"/>
    <s v="Bebidas"/>
    <x v="0"/>
    <x v="2"/>
  </r>
  <r>
    <n v="2178233759"/>
    <x v="4"/>
    <s v="Aramburú"/>
    <s v="Aplicaciones / agregadores"/>
    <s v="Delivery Rappi"/>
    <s v="minimaria carrot cake"/>
    <s v="Minimaria"/>
    <x v="2"/>
    <x v="2"/>
  </r>
  <r>
    <n v="100241501"/>
    <x v="1"/>
    <s v="Chorrillos"/>
    <s v="Ecommerce"/>
    <s v="PickUp"/>
    <s v="carrot cake 12pzs"/>
    <s v="Torta 12pzs"/>
    <x v="1"/>
    <x v="2"/>
  </r>
  <r>
    <n v="100242073"/>
    <x v="3"/>
    <s v="Precursores"/>
    <s v="Ecommerce"/>
    <s v="Delivery MA"/>
    <s v=".no aplica"/>
    <s v="No aplica"/>
    <x v="4"/>
    <x v="2"/>
  </r>
  <r>
    <n v="100242103"/>
    <x v="6"/>
    <s v="Precursores"/>
    <s v="Ecommerce"/>
    <s v="Delivery MA"/>
    <s v="porción carrot cake"/>
    <s v="Porciones"/>
    <x v="5"/>
    <x v="2"/>
  </r>
  <r>
    <n v="100241786"/>
    <x v="6"/>
    <s v="La Mar"/>
    <s v="Ecommerce"/>
    <s v="Delivery MA"/>
    <s v=".no aplica"/>
    <s v="No aplica"/>
    <x v="5"/>
    <x v="2"/>
  </r>
  <r>
    <n v="100231120"/>
    <x v="5"/>
    <s v="La Molina"/>
    <s v="Ecommerce"/>
    <s v="Delivery MA"/>
    <s v=".no aplica"/>
    <s v="No aplica"/>
    <x v="1"/>
    <x v="2"/>
  </r>
  <r>
    <n v="100242240"/>
    <x v="3"/>
    <s v="Chorrillos"/>
    <s v="Ecommerce"/>
    <s v="PickUp"/>
    <s v="cheesecake de oreo 12pzs"/>
    <s v="Cheesecake"/>
    <x v="1"/>
    <x v="2"/>
  </r>
  <r>
    <n v="100242294"/>
    <x v="6"/>
    <s v="Encalada"/>
    <s v="Ecommerce"/>
    <s v="PickUp"/>
    <s v=".no aplica"/>
    <s v="No aplica"/>
    <x v="4"/>
    <x v="2"/>
  </r>
  <r>
    <n v="100242099"/>
    <x v="3"/>
    <s v="Precursores"/>
    <s v="Ecommerce"/>
    <s v="Delivery MA"/>
    <s v=".no aplica"/>
    <s v="No aplica"/>
    <x v="4"/>
    <x v="2"/>
  </r>
  <r>
    <n v="100242147"/>
    <x v="3"/>
    <s v="Precursores"/>
    <s v="Ecommerce"/>
    <s v="Delivery MA"/>
    <s v=".no aplica"/>
    <s v="No aplica"/>
    <x v="4"/>
    <x v="2"/>
  </r>
  <r>
    <n v="2178292963"/>
    <x v="0"/>
    <s v="La Mar"/>
    <s v="Aplicaciones / agregadores"/>
    <s v="Delivery Rappi"/>
    <s v=".varios"/>
    <s v="Varios"/>
    <x v="0"/>
    <x v="2"/>
  </r>
  <r>
    <n v="2400025568"/>
    <x v="6"/>
    <s v="San Miguel"/>
    <s v="Tienda"/>
    <s v="Delivery MA"/>
    <s v="cheesecake de maracuyá 12pzs"/>
    <s v="Cheesecake"/>
    <x v="5"/>
    <x v="2"/>
  </r>
  <r>
    <n v="100242293"/>
    <x v="6"/>
    <s v="Aramburú"/>
    <s v="Ecommerce"/>
    <s v="Delivery MA"/>
    <s v=".no aplica"/>
    <s v="No aplica"/>
    <x v="4"/>
    <x v="2"/>
  </r>
  <r>
    <n v="100242341"/>
    <x v="3"/>
    <s v="Precursores"/>
    <s v="Ecommerce"/>
    <s v="Delivery MA"/>
    <s v=".no aplica"/>
    <s v="No aplica"/>
    <x v="4"/>
    <x v="2"/>
  </r>
  <r>
    <n v="1120126713"/>
    <x v="4"/>
    <s v="La Marina"/>
    <s v="Aplicaciones / agregadores"/>
    <s v="Delivery PedidosYa"/>
    <s v="love box clásico"/>
    <s v="Box"/>
    <x v="2"/>
    <x v="2"/>
  </r>
  <r>
    <n v="100242656"/>
    <x v="0"/>
    <s v="Aramburú"/>
    <s v="Ecommerce"/>
    <s v="Delivery MA"/>
    <s v="topper happy bday"/>
    <s v="Topper"/>
    <x v="0"/>
    <x v="2"/>
  </r>
  <r>
    <n v="2178358158"/>
    <x v="4"/>
    <s v="Megaplaza"/>
    <s v="Aplicaciones / agregadores"/>
    <s v="Delivery Rappi"/>
    <s v="combo  almuerzo verano"/>
    <s v="Combos"/>
    <x v="2"/>
    <x v="2"/>
  </r>
  <r>
    <n v="100242774"/>
    <x v="3"/>
    <s v="Precursores"/>
    <s v="Ecommerce"/>
    <s v="Delivery MA"/>
    <s v=".no aplica"/>
    <s v="No aplica"/>
    <x v="4"/>
    <x v="2"/>
  </r>
  <r>
    <n v="100242777"/>
    <x v="3"/>
    <s v="Precursores"/>
    <s v="Ecommerce"/>
    <s v="Delivery MA"/>
    <s v=".no aplica"/>
    <s v="No aplica"/>
    <x v="4"/>
    <x v="2"/>
  </r>
  <r>
    <n v="100242814"/>
    <x v="2"/>
    <s v="Aramburú"/>
    <s v="Ecommerce"/>
    <s v="Delivery MA"/>
    <s v="torta de chocolate 12pzs"/>
    <s v="Torta 12pzs"/>
    <x v="0"/>
    <x v="2"/>
  </r>
  <r>
    <n v="100242780"/>
    <x v="0"/>
    <s v="Bolivar"/>
    <s v="Ecommerce"/>
    <s v="Delivery MA"/>
    <s v=".no aplica"/>
    <s v="Tarjeta Impresa"/>
    <x v="0"/>
    <x v="2"/>
  </r>
  <r>
    <n v="100242840"/>
    <x v="3"/>
    <s v="Precursores"/>
    <s v="Ecommerce"/>
    <s v="Delivery MA"/>
    <s v=".no aplica"/>
    <s v="No aplica"/>
    <x v="4"/>
    <x v="2"/>
  </r>
  <r>
    <n v="100242839"/>
    <x v="0"/>
    <s v="Santa Cata"/>
    <s v="Ecommerce"/>
    <s v="Delivery MA"/>
    <s v="carrot cake 12pzs"/>
    <s v="Torta 12pzs"/>
    <x v="0"/>
    <x v="2"/>
  </r>
  <r>
    <n v="2178391660"/>
    <x v="0"/>
    <s v="Precursores"/>
    <s v="Aplicaciones / agregadores"/>
    <s v="Delivery Rappi"/>
    <s v="porción de torta de chocolate"/>
    <s v="Porciones"/>
    <x v="0"/>
    <x v="2"/>
  </r>
  <r>
    <n v="1120849774"/>
    <x v="2"/>
    <s v="Bolivar"/>
    <s v="Aplicaciones / agregadores"/>
    <s v="Delivery PedidosYa"/>
    <s v="carrot cake 12pzs"/>
    <s v="Torta 12pzs"/>
    <x v="0"/>
    <x v="2"/>
  </r>
  <r>
    <n v="2178399430"/>
    <x v="2"/>
    <s v="Precursores"/>
    <s v="Aplicaciones / agregadores"/>
    <s v="Delivery Rappi"/>
    <s v="porción de cheesecake de oreo"/>
    <s v="Porciones"/>
    <x v="0"/>
    <x v="2"/>
  </r>
  <r>
    <n v="100242287"/>
    <x v="3"/>
    <s v="Paso 28"/>
    <s v="Ecommerce"/>
    <s v="Delivery MA"/>
    <s v=".no aplica"/>
    <s v="No aplica"/>
    <x v="3"/>
    <x v="2"/>
  </r>
  <r>
    <n v="100240290"/>
    <x v="2"/>
    <s v="Paso 28"/>
    <s v="Ecommerce"/>
    <s v="Delivery MA"/>
    <s v="minimaria de chocolate"/>
    <s v="Minimaria"/>
    <x v="0"/>
    <x v="2"/>
  </r>
  <r>
    <n v="2178413585"/>
    <x v="3"/>
    <s v="San Miguel"/>
    <s v="Aplicaciones / agregadores"/>
    <s v="Delivery Rappi"/>
    <s v="galleta carita feliz"/>
    <s v="Galleta invidual"/>
    <x v="0"/>
    <x v="2"/>
  </r>
  <r>
    <n v="100242943"/>
    <x v="5"/>
    <s v="Paso 28"/>
    <s v="Ecommerce"/>
    <s v="Delivery MA"/>
    <s v=".no aplica"/>
    <s v="No aplica"/>
    <x v="3"/>
    <x v="2"/>
  </r>
  <r>
    <n v="100243080"/>
    <x v="7"/>
    <s v="San Miguel"/>
    <s v="Ecommerce"/>
    <s v="Delivery MA"/>
    <s v=".no aplica"/>
    <s v="No aplica"/>
    <x v="3"/>
    <x v="2"/>
  </r>
  <r>
    <n v="2400017029"/>
    <x v="3"/>
    <s v="La Mar"/>
    <s v="Tienda"/>
    <s v="Togo"/>
    <s v=".no aplica"/>
    <s v="No aplica"/>
    <x v="0"/>
    <x v="2"/>
  </r>
  <r>
    <n v="2178473920"/>
    <x v="2"/>
    <s v="Santa Cata"/>
    <s v="Aplicaciones / agregadores"/>
    <s v="Delivery Rappi"/>
    <s v="caja de galletas cookiss"/>
    <s v="caja de galletas"/>
    <x v="0"/>
    <x v="2"/>
  </r>
  <r>
    <n v="2400012808"/>
    <x v="3"/>
    <s v="Encalada"/>
    <s v="Tienda"/>
    <s v="PickUp"/>
    <s v=".no aplica"/>
    <s v="No aplica"/>
    <x v="0"/>
    <x v="2"/>
  </r>
  <r>
    <n v="100243296"/>
    <x v="0"/>
    <s v="Aramburú"/>
    <s v="Ecommerce"/>
    <s v="Delivery MA"/>
    <s v=".no aplica"/>
    <s v="Tarjeta Impresa"/>
    <x v="0"/>
    <x v="2"/>
  </r>
  <r>
    <n v="100243239"/>
    <x v="0"/>
    <s v="Aramburú"/>
    <s v="Ecommerce"/>
    <s v="Delivery MA"/>
    <s v=".no aplica"/>
    <s v="Tarjeta Impresa"/>
    <x v="0"/>
    <x v="2"/>
  </r>
  <r>
    <n v="100242888"/>
    <x v="7"/>
    <s v="La Molina"/>
    <s v="Ecommerce"/>
    <s v="PickUp"/>
    <s v="merengado de fresas 12pzs"/>
    <s v="Merengados"/>
    <x v="3"/>
    <x v="2"/>
  </r>
  <r>
    <n v="2178510000"/>
    <x v="4"/>
    <s v="San Miguel"/>
    <s v="Aplicaciones / agregadores"/>
    <s v="Delivery Rappi"/>
    <s v=".varios"/>
    <s v="Varios"/>
    <x v="2"/>
    <x v="2"/>
  </r>
  <r>
    <n v="100243393"/>
    <x v="0"/>
    <s v="Aeropuerto"/>
    <s v="Ecommerce"/>
    <s v="PickUp"/>
    <s v=".no aplica"/>
    <s v="Tarjeta Impresa"/>
    <x v="0"/>
    <x v="2"/>
  </r>
  <r>
    <n v="100243430"/>
    <x v="6"/>
    <s v="Megaplaza"/>
    <s v="Ecommerce"/>
    <s v="Delivery RappiCargo"/>
    <s v="tres leches de chocolate 12pzs"/>
    <s v="Torta 12pzs"/>
    <x v="5"/>
    <x v="2"/>
  </r>
  <r>
    <n v="2178578859"/>
    <x v="0"/>
    <s v="La Mar"/>
    <s v="Aplicaciones / agregadores"/>
    <s v="Delivery Rappi"/>
    <s v="carrot cake 12pzs"/>
    <s v="Torta 12pzs"/>
    <x v="0"/>
    <x v="2"/>
  </r>
  <r>
    <n v="2400027364"/>
    <x v="2"/>
    <s v="San Miguel"/>
    <s v="Tienda"/>
    <s v="Togo"/>
    <s v="porción de tres leches clásico"/>
    <s v="Porciones"/>
    <x v="0"/>
    <x v="2"/>
  </r>
  <r>
    <n v="100243599"/>
    <x v="3"/>
    <s v="Dos de Mayo"/>
    <s v="Ecommerce"/>
    <s v="Delivery MA"/>
    <s v=".no aplica"/>
    <s v="No aplica"/>
    <x v="1"/>
    <x v="2"/>
  </r>
  <r>
    <n v="2178677550"/>
    <x v="0"/>
    <s v="Bolivar"/>
    <s v="Aplicaciones / agregadores"/>
    <s v="Delivery Rappi"/>
    <s v="combo 4 porciones"/>
    <s v="Combos"/>
    <x v="4"/>
    <x v="2"/>
  </r>
  <r>
    <s v="sd"/>
    <x v="1"/>
    <s v="La Molina"/>
    <s v="sin dato"/>
    <s v="Togo"/>
    <s v=".varios"/>
    <s v="Varios"/>
    <x v="1"/>
    <x v="2"/>
  </r>
  <r>
    <n v="2178688916"/>
    <x v="4"/>
    <s v="Precursores"/>
    <s v="Aplicaciones / agregadores"/>
    <s v="Delivery Rappi"/>
    <s v="cajita de alfajores clásica"/>
    <s v="Alfajores"/>
    <x v="2"/>
    <x v="2"/>
  </r>
  <r>
    <n v="100232510"/>
    <x v="5"/>
    <s v="San Miguel"/>
    <s v="Ecommerce"/>
    <s v="Delivery MA"/>
    <s v=".no aplica"/>
    <s v="No aplica"/>
    <x v="3"/>
    <x v="2"/>
  </r>
  <r>
    <n v="100243296"/>
    <x v="0"/>
    <s v="Aramburú"/>
    <s v="Ecommerce"/>
    <s v="Delivery MA"/>
    <s v=".no aplica"/>
    <s v="Tarjeta Impresa"/>
    <x v="0"/>
    <x v="2"/>
  </r>
  <r>
    <n v="5"/>
    <x v="0"/>
    <s v="Bolivar"/>
    <s v="Aplicaciones / agregadores"/>
    <s v="Delivery Didi"/>
    <s v="porción de torta de chocolate"/>
    <s v="Porciones"/>
    <x v="0"/>
    <x v="2"/>
  </r>
  <r>
    <s v="SD"/>
    <x v="3"/>
    <s v="Encalada"/>
    <s v="Tienda"/>
    <s v="Delivery MA"/>
    <s v=".no aplica"/>
    <s v="No aplica"/>
    <x v="0"/>
    <x v="2"/>
  </r>
  <r>
    <n v="2178740493"/>
    <x v="0"/>
    <s v="Dos de Mayo"/>
    <s v="Aplicaciones / agregadores"/>
    <s v="Delivery Rappi"/>
    <s v="cajita de alfajores clásica"/>
    <s v="Alfajores"/>
    <x v="0"/>
    <x v="2"/>
  </r>
  <r>
    <n v="1125246429"/>
    <x v="1"/>
    <s v="La Marina"/>
    <s v="Aplicaciones / agregadores"/>
    <s v="Delivery PedidosYa"/>
    <s v="carrot cake 12pzs"/>
    <s v="Torta 12pzs"/>
    <x v="1"/>
    <x v="2"/>
  </r>
  <r>
    <n v="2178741642"/>
    <x v="2"/>
    <s v="Dos de Mayo"/>
    <s v="Aplicaciones / agregadores"/>
    <s v="Delivery Rappi"/>
    <s v="mousse de limón - pomo"/>
    <s v="pomo mousse "/>
    <x v="0"/>
    <x v="2"/>
  </r>
  <r>
    <n v="2400017720"/>
    <x v="2"/>
    <s v="Encalada"/>
    <s v="Tienda"/>
    <s v="Delivery MA"/>
    <s v="minimaria blue velvet"/>
    <s v="Minimaria"/>
    <x v="1"/>
    <x v="2"/>
  </r>
  <r>
    <n v="2400014024"/>
    <x v="0"/>
    <s v="La Molina"/>
    <s v="Tienda"/>
    <s v="Togo"/>
    <s v=".no aplica"/>
    <s v="Dedicatoria"/>
    <x v="0"/>
    <x v="2"/>
  </r>
  <r>
    <n v="2400014012"/>
    <x v="6"/>
    <s v="La Molina"/>
    <s v="Tienda"/>
    <s v="Delivery MA"/>
    <s v="red velvet de 12 pzs"/>
    <s v="Velvet 12pzs"/>
    <x v="5"/>
    <x v="2"/>
  </r>
  <r>
    <n v="100243898"/>
    <x v="0"/>
    <s v="San Miguel"/>
    <s v="Ecommerce"/>
    <s v="Delivery MA"/>
    <s v=".no aplica"/>
    <s v="Dedicatoria"/>
    <x v="3"/>
    <x v="2"/>
  </r>
  <r>
    <n v="1125536324"/>
    <x v="4"/>
    <s v="Megaplaza"/>
    <s v="Aplicaciones / agregadores"/>
    <s v="Delivery PedidosYa"/>
    <s v="love box clásico"/>
    <s v="Box"/>
    <x v="2"/>
    <x v="2"/>
  </r>
  <r>
    <n v="100243880"/>
    <x v="0"/>
    <s v="Megaplaza"/>
    <s v="Ecommerce"/>
    <s v="PickUp"/>
    <s v=".no aplica"/>
    <s v="Tarjeta Impresa"/>
    <x v="0"/>
    <x v="2"/>
  </r>
  <r>
    <n v="1125843518"/>
    <x v="2"/>
    <s v="Paso 28"/>
    <s v="Aplicaciones / agregadores"/>
    <s v="Delivery PedidosYa"/>
    <s v=".varios"/>
    <s v="Varios"/>
    <x v="0"/>
    <x v="2"/>
  </r>
  <r>
    <n v="2400027291"/>
    <x v="1"/>
    <s v="San Miguel"/>
    <s v="Tienda"/>
    <s v="Togo"/>
    <s v="crocante de manzana 12pzs"/>
    <s v="Crocante de manzana"/>
    <x v="3"/>
    <x v="2"/>
  </r>
  <r>
    <n v="1125912559"/>
    <x v="0"/>
    <s v="Aramburú"/>
    <s v="Aplicaciones / agregadores"/>
    <s v="Delivery PedidosYa"/>
    <s v="porción de torta de chocolate"/>
    <s v="Porciones"/>
    <x v="0"/>
    <x v="2"/>
  </r>
  <r>
    <n v="100244090"/>
    <x v="6"/>
    <s v="Bolivar"/>
    <s v="Ecommerce"/>
    <s v="Delivery MA"/>
    <s v="red velvet de 12 pzs"/>
    <s v="Velvet 12pzs"/>
    <x v="5"/>
    <x v="2"/>
  </r>
  <r>
    <n v="2400014247"/>
    <x v="2"/>
    <s v="Aramburú"/>
    <s v="Tienda"/>
    <s v="Togo"/>
    <s v="empanada de carne"/>
    <s v="empanadas"/>
    <x v="0"/>
    <x v="2"/>
  </r>
  <r>
    <n v="100244195"/>
    <x v="5"/>
    <s v="Camacho"/>
    <s v="Ecommerce"/>
    <s v="Delivery MA"/>
    <s v=".no aplica"/>
    <s v="No aplica"/>
    <x v="3"/>
    <x v="2"/>
  </r>
  <r>
    <s v="sd"/>
    <x v="3"/>
    <s v="San Miguel"/>
    <s v="Tienda"/>
    <s v="Salón"/>
    <s v=".no aplica"/>
    <s v="No aplica"/>
    <x v="0"/>
    <x v="2"/>
  </r>
  <r>
    <s v="sd"/>
    <x v="4"/>
    <s v="La Molina"/>
    <s v="Aplicaciones / agregadores"/>
    <s v="Delivery Rappi"/>
    <s v="turrón de chocolate 12pzs"/>
    <s v="Torta 12pzs"/>
    <x v="2"/>
    <x v="2"/>
  </r>
  <r>
    <n v="1126079852"/>
    <x v="4"/>
    <s v="Chorrillos"/>
    <s v="Aplicaciones / agregadores"/>
    <s v="Delivery PedidosYa"/>
    <s v="minimaria de chocolate"/>
    <s v="Minimaria"/>
    <x v="2"/>
    <x v="2"/>
  </r>
  <r>
    <n v="2178803542"/>
    <x v="4"/>
    <s v="Bolivar"/>
    <s v="Aplicaciones / agregadores"/>
    <s v="Delivery Rappi"/>
    <s v="mix ma box petit"/>
    <s v="Box"/>
    <x v="2"/>
    <x v="2"/>
  </r>
  <r>
    <n v="100244208"/>
    <x v="0"/>
    <s v="Chorrillos"/>
    <s v="Ecommerce"/>
    <s v="Delivery MA"/>
    <s v="topper happy bday"/>
    <s v="Topper"/>
    <x v="0"/>
    <x v="2"/>
  </r>
  <r>
    <n v="100244171"/>
    <x v="3"/>
    <s v="Bolivar"/>
    <s v="Ecommerce"/>
    <s v="Delivery MA"/>
    <s v=".no aplica"/>
    <s v="No aplica"/>
    <x v="5"/>
    <x v="2"/>
  </r>
  <r>
    <n v="100244302"/>
    <x v="2"/>
    <s v="La Molina"/>
    <s v="Ecommerce"/>
    <s v="Delivery MA"/>
    <s v="combo verano desayuno"/>
    <s v="Combos"/>
    <x v="0"/>
    <x v="2"/>
  </r>
  <r>
    <n v="100244294"/>
    <x v="2"/>
    <s v="Paso 28"/>
    <s v="Ecommerce"/>
    <s v="Delivery MA"/>
    <s v="topper make a wish"/>
    <s v="Topper"/>
    <x v="0"/>
    <x v="2"/>
  </r>
  <r>
    <n v="100243757"/>
    <x v="2"/>
    <s v="La Mar"/>
    <s v="Ecommerce"/>
    <s v="Delivery MA"/>
    <s v="bruselina vainilla &amp; fresas 12pzs"/>
    <s v="Bruselina"/>
    <x v="1"/>
    <x v="2"/>
  </r>
  <r>
    <n v="100244399"/>
    <x v="1"/>
    <s v="Dos de Mayo"/>
    <s v="Ecommerce"/>
    <s v="Delivery MA"/>
    <s v="blue velvet 12 pzs"/>
    <s v="Velvet 12pzs"/>
    <x v="0"/>
    <x v="2"/>
  </r>
  <r>
    <n v="2178849136"/>
    <x v="4"/>
    <s v="Dos de Mayo"/>
    <s v="Aplicaciones / agregadores"/>
    <s v="Delivery Rappi"/>
    <s v="blue velvet 12 pzs"/>
    <s v="Velvet 12pzs"/>
    <x v="2"/>
    <x v="2"/>
  </r>
  <r>
    <n v="2400014247"/>
    <x v="3"/>
    <s v="Aramburú"/>
    <s v="Tienda"/>
    <s v="Togo"/>
    <s v="empanada de carne"/>
    <s v="empanadas"/>
    <x v="0"/>
    <x v="2"/>
  </r>
  <r>
    <n v="100244561"/>
    <x v="5"/>
    <s v="La Mar"/>
    <s v="Ecommerce"/>
    <s v="Delivery MA"/>
    <s v=".no aplica"/>
    <s v="No aplica"/>
    <x v="1"/>
    <x v="2"/>
  </r>
  <r>
    <n v="100244577"/>
    <x v="2"/>
    <s v="Paso 28"/>
    <s v="Ecommerce"/>
    <s v="Delivery MA"/>
    <s v="torta de chocolate 12pzs"/>
    <s v="Torta 12pzs"/>
    <x v="5"/>
    <x v="2"/>
  </r>
  <r>
    <n v="100244247"/>
    <x v="3"/>
    <s v="Paso 28"/>
    <s v="Ecommerce"/>
    <s v="Delivery MA"/>
    <s v=".no aplica"/>
    <s v="No aplica"/>
    <x v="0"/>
    <x v="2"/>
  </r>
  <r>
    <n v="100244640"/>
    <x v="5"/>
    <s v="Encalada"/>
    <s v="Ecommerce"/>
    <s v="Delivery MA"/>
    <s v=".no aplica"/>
    <s v="No aplica"/>
    <x v="3"/>
    <x v="2"/>
  </r>
  <r>
    <n v="100244714"/>
    <x v="0"/>
    <s v="Encalada"/>
    <s v="Ecommerce"/>
    <s v="Delivery MA"/>
    <s v="velas cortesía"/>
    <s v="velas"/>
    <x v="0"/>
    <x v="2"/>
  </r>
  <r>
    <n v="2178936158"/>
    <x v="2"/>
    <s v="Paso 28"/>
    <s v="Aplicaciones / agregadores"/>
    <s v="Delivery Rappi"/>
    <s v="alfajor individual"/>
    <s v="Alfajores"/>
    <x v="0"/>
    <x v="2"/>
  </r>
  <r>
    <n v="2400014474"/>
    <x v="2"/>
    <s v="La Molina"/>
    <s v="Tienda"/>
    <s v="Togo"/>
    <s v="cheesecake de frutos rojos 12pzs"/>
    <s v="Cheesecake"/>
    <x v="0"/>
    <x v="2"/>
  </r>
  <r>
    <n v="5.7646300642935398E+18"/>
    <x v="4"/>
    <s v="San Miguel"/>
    <s v="Aplicaciones / agregadores"/>
    <s v="Delivery Didi"/>
    <s v="porción de tres leches de chocolate"/>
    <s v="Porciones"/>
    <x v="2"/>
    <x v="2"/>
  </r>
  <r>
    <n v="2178971669"/>
    <x v="0"/>
    <s v="Encalada"/>
    <s v="Aplicaciones / agregadores"/>
    <s v="Delivery Rappi"/>
    <s v="brownie de chocolate al 72%"/>
    <s v="Brownie"/>
    <x v="0"/>
    <x v="2"/>
  </r>
  <r>
    <n v="100244805"/>
    <x v="6"/>
    <s v="Encalada"/>
    <s v="Ecommerce"/>
    <s v="Delivery MA"/>
    <s v="tea time box"/>
    <s v="Box"/>
    <x v="5"/>
    <x v="2"/>
  </r>
  <r>
    <n v="2400008253"/>
    <x v="3"/>
    <s v="Chorrillos"/>
    <s v="Tienda"/>
    <s v="Delivery MA"/>
    <s v=".no aplica"/>
    <s v="No aplica"/>
    <x v="1"/>
    <x v="2"/>
  </r>
  <r>
    <n v="2178847986"/>
    <x v="4"/>
    <s v="Santa Cata"/>
    <s v="Aplicaciones / agregadores"/>
    <s v="Delivery Rappi"/>
    <s v="easter - love box"/>
    <s v="Box"/>
    <x v="2"/>
    <x v="2"/>
  </r>
  <r>
    <n v="1128271594"/>
    <x v="4"/>
    <s v="La Mar"/>
    <s v="Aplicaciones / agregadores"/>
    <s v="Delivery PedidosYa"/>
    <s v="love box clásico"/>
    <s v="Box"/>
    <x v="2"/>
    <x v="2"/>
  </r>
  <r>
    <n v="100245012"/>
    <x v="3"/>
    <s v="Bolivar"/>
    <s v="Ecommerce"/>
    <s v="Delivery MA"/>
    <s v=".no aplica"/>
    <s v="No aplica"/>
    <x v="0"/>
    <x v="2"/>
  </r>
  <r>
    <n v="100244952"/>
    <x v="2"/>
    <s v="Megaplaza"/>
    <s v="Ecommerce"/>
    <s v="Delivery MA"/>
    <s v="torta de chocolate 12pzs"/>
    <s v="Torta 12pzs"/>
    <x v="0"/>
    <x v="2"/>
  </r>
  <r>
    <n v="2400029448"/>
    <x v="1"/>
    <s v="San Miguel"/>
    <s v="Tienda"/>
    <s v="Togo"/>
    <s v="cookiss chocochoco"/>
    <s v="caja de galletas"/>
    <x v="1"/>
    <x v="2"/>
  </r>
  <r>
    <n v="1128983525"/>
    <x v="4"/>
    <s v="La Molina"/>
    <s v="Aplicaciones / agregadores"/>
    <s v="Delivery PedidosYa"/>
    <s v="minimaria carrot cake"/>
    <s v="Minimaria"/>
    <x v="2"/>
    <x v="2"/>
  </r>
  <r>
    <n v="100244509"/>
    <x v="5"/>
    <s v="Precursores"/>
    <s v="Ecommerce"/>
    <s v="PickUp"/>
    <s v=".no aplica"/>
    <s v="No aplica"/>
    <x v="3"/>
    <x v="2"/>
  </r>
  <r>
    <n v="1129204710"/>
    <x v="0"/>
    <s v="La Molina"/>
    <s v="Ecommerce"/>
    <s v="Delivery PedidosYa"/>
    <s v="combo  almuerzo verano 2"/>
    <s v="Combos"/>
    <x v="0"/>
    <x v="2"/>
  </r>
  <r>
    <n v="1129432342"/>
    <x v="0"/>
    <s v="Chorrillos"/>
    <s v="Aplicaciones / agregadores"/>
    <s v="Delivery PedidosYa"/>
    <s v="keke de manzana unidad"/>
    <s v="Porciones"/>
    <x v="0"/>
    <x v="2"/>
  </r>
  <r>
    <n v="2400012327"/>
    <x v="0"/>
    <s v="Santa Cata"/>
    <s v="Tienda"/>
    <s v="Togo"/>
    <s v="porcion de crocante de manzana"/>
    <s v="Porciones"/>
    <x v="0"/>
    <x v="2"/>
  </r>
  <r>
    <n v="2400030228"/>
    <x v="2"/>
    <s v="San Miguel"/>
    <s v="Tienda"/>
    <s v="Togo"/>
    <s v="minimaria de chocolate"/>
    <s v="Minimaria"/>
    <x v="0"/>
    <x v="2"/>
  </r>
  <r>
    <n v="2400017892"/>
    <x v="2"/>
    <s v="Encalada"/>
    <s v="Tienda"/>
    <s v="PickUp"/>
    <s v=".varios"/>
    <s v="Varios"/>
    <x v="1"/>
    <x v="2"/>
  </r>
  <r>
    <s v="sd"/>
    <x v="3"/>
    <s v="Megaplaza"/>
    <s v="Tienda"/>
    <s v="Togo"/>
    <s v=".no aplica"/>
    <s v="No aplica"/>
    <x v="0"/>
    <x v="2"/>
  </r>
  <r>
    <n v="2179164104"/>
    <x v="4"/>
    <s v="San Miguel"/>
    <s v="Aplicaciones / agregadores"/>
    <s v="Delivery Rappi"/>
    <s v="cheesecake de frutos rojos 12pzs"/>
    <s v="Cheesecake"/>
    <x v="3"/>
    <x v="2"/>
  </r>
  <r>
    <n v="2179167688"/>
    <x v="1"/>
    <s v="Santa Cata"/>
    <s v="Aplicaciones / agregadores"/>
    <s v="Delivery Rappi"/>
    <s v=".varios"/>
    <s v="Varios"/>
    <x v="2"/>
    <x v="2"/>
  </r>
  <r>
    <n v="2400015269"/>
    <x v="2"/>
    <s v="Aramburú"/>
    <s v="Tienda"/>
    <s v="Togo"/>
    <s v="torta de chocolate 12pzs"/>
    <s v="Torta 12pzs"/>
    <x v="0"/>
    <x v="2"/>
  </r>
  <r>
    <n v="1130200089"/>
    <x v="4"/>
    <s v="Bolivar"/>
    <s v="Aplicaciones / agregadores"/>
    <s v="Delivery PedidosYa"/>
    <s v="cheesecake de frutos rojos 12pzs"/>
    <s v="Cheesecake"/>
    <x v="2"/>
    <x v="2"/>
  </r>
  <r>
    <n v="2178999529"/>
    <x v="1"/>
    <s v="San Miguel"/>
    <s v="Aplicaciones / agregadores"/>
    <s v="Delivery Rappi"/>
    <s v="minimaria bruselina de vainilla con fresa"/>
    <s v="Minimaria"/>
    <x v="0"/>
    <x v="2"/>
  </r>
  <r>
    <n v="1"/>
    <x v="0"/>
    <s v="Megaplaza"/>
    <s v="Aplicaciones / agregadores"/>
    <s v="Delivery Didi"/>
    <s v="porción de torta de chocolate"/>
    <s v="Porciones"/>
    <x v="0"/>
    <x v="2"/>
  </r>
  <r>
    <n v="100245334"/>
    <x v="5"/>
    <s v="Paso 28"/>
    <s v="Ecommerce"/>
    <s v="Delivery MA"/>
    <s v=".no aplica"/>
    <s v="No aplica"/>
    <x v="3"/>
    <x v="2"/>
  </r>
  <r>
    <s v="sd"/>
    <x v="3"/>
    <s v="La Mar"/>
    <s v="Tienda"/>
    <s v="Togo"/>
    <s v=".no aplica"/>
    <s v="No aplica"/>
    <x v="0"/>
    <x v="2"/>
  </r>
  <r>
    <n v="2400017709"/>
    <x v="3"/>
    <s v="Dos de Mayo"/>
    <s v="Tienda"/>
    <s v="Togo"/>
    <s v=".no aplica"/>
    <s v="No aplica"/>
    <x v="0"/>
    <x v="2"/>
  </r>
  <r>
    <n v="2400012496"/>
    <x v="1"/>
    <s v="Santa Cata"/>
    <s v="Tienda"/>
    <s v="Togo"/>
    <s v="cheesecake de frutos rojos 12pzs"/>
    <s v="Cheesecake"/>
    <x v="3"/>
    <x v="2"/>
  </r>
  <r>
    <n v="2179269336"/>
    <x v="4"/>
    <s v="Precursores"/>
    <s v="Aplicaciones / agregadores"/>
    <s v="Delivery Rappi"/>
    <s v="porción de torta de chocolate"/>
    <s v="Porciones"/>
    <x v="2"/>
    <x v="2"/>
  </r>
  <r>
    <n v="100245351"/>
    <x v="2"/>
    <s v="La Mar"/>
    <s v="Ecommerce"/>
    <s v="Delivery MA"/>
    <s v="minimaria blue velvet"/>
    <s v="Minimaria"/>
    <x v="0"/>
    <x v="2"/>
  </r>
  <r>
    <n v="100245446"/>
    <x v="6"/>
    <s v="Paso 28"/>
    <s v="Ecommerce"/>
    <s v="Delivery MA"/>
    <s v="minimaria red velvet"/>
    <s v="Minimaria"/>
    <x v="5"/>
    <x v="2"/>
  </r>
  <r>
    <s v="SD"/>
    <x v="3"/>
    <s v="San Miguel"/>
    <s v="Tienda"/>
    <s v="Togo"/>
    <s v=".no aplica"/>
    <s v="No aplica"/>
    <x v="0"/>
    <x v="2"/>
  </r>
  <r>
    <n v="100245716"/>
    <x v="6"/>
    <s v="San Miguel"/>
    <s v="Ecommerce"/>
    <s v="Delivery MA"/>
    <s v="red velvet de 12 pzs"/>
    <s v="Velvet 12pzs"/>
    <x v="5"/>
    <x v="2"/>
  </r>
  <r>
    <n v="2179310638"/>
    <x v="4"/>
    <s v="Dos de Mayo"/>
    <s v="Aplicaciones / agregadores"/>
    <s v="Delivery Rappi"/>
    <s v="cheesecake de frutos rojos 12pzs"/>
    <s v="Cheesecake"/>
    <x v="2"/>
    <x v="2"/>
  </r>
  <r>
    <n v="5.76463044898671E+18"/>
    <x v="2"/>
    <s v="Paso 28"/>
    <s v="Aplicaciones / agregadores"/>
    <s v="Delivery Didi"/>
    <s v="porción de torta de chocolate"/>
    <s v="Porciones"/>
    <x v="0"/>
    <x v="2"/>
  </r>
  <r>
    <n v="2400018156"/>
    <x v="2"/>
    <s v="Dos de Mayo"/>
    <s v="Tienda"/>
    <s v="Togo"/>
    <s v="empanada de pollo"/>
    <s v="empanadas"/>
    <x v="0"/>
    <x v="2"/>
  </r>
  <r>
    <n v="100245830"/>
    <x v="0"/>
    <s v="Chorrillos"/>
    <s v="Ecommerce"/>
    <s v="PickUp"/>
    <s v="easter - love box"/>
    <s v="Box"/>
    <x v="0"/>
    <x v="2"/>
  </r>
  <r>
    <n v="2400018299"/>
    <x v="3"/>
    <s v="Dos de Mayo"/>
    <s v="Tienda"/>
    <s v="PickUp"/>
    <s v=".no aplica"/>
    <s v="No aplica"/>
    <x v="0"/>
    <x v="2"/>
  </r>
  <r>
    <n v="100246091"/>
    <x v="3"/>
    <s v="La Mar"/>
    <s v="Ecommerce"/>
    <s v="Delivery MA"/>
    <s v=".no aplica"/>
    <s v="No aplica"/>
    <x v="4"/>
    <x v="2"/>
  </r>
  <r>
    <n v="100244859"/>
    <x v="2"/>
    <s v="Bolivar"/>
    <s v="Ecommerce"/>
    <s v="Delivery MA"/>
    <s v="tres leches clásica 12pzs"/>
    <s v="Torta 12pzs"/>
    <x v="0"/>
    <x v="2"/>
  </r>
  <r>
    <n v="100246189"/>
    <x v="6"/>
    <s v="San Miguel"/>
    <s v="Ecommerce"/>
    <s v="Delivery MA"/>
    <s v="bruselina vainilla &amp; fresas 12pzs"/>
    <s v="Bruselina"/>
    <x v="5"/>
    <x v="2"/>
  </r>
  <r>
    <n v="1132858305"/>
    <x v="0"/>
    <s v="Chorrillos"/>
    <s v="Aplicaciones / agregadores"/>
    <s v="Delivery PedidosYa"/>
    <s v="empanada de carne"/>
    <s v="empanadas"/>
    <x v="0"/>
    <x v="2"/>
  </r>
  <r>
    <n v="2400014864"/>
    <x v="2"/>
    <s v="Aeropuerto"/>
    <s v="Tienda"/>
    <s v="Togo"/>
    <s v="empanada de pollo"/>
    <s v="empanadas"/>
    <x v="0"/>
    <x v="2"/>
  </r>
  <r>
    <n v="100246026"/>
    <x v="6"/>
    <s v="Camacho"/>
    <s v="Ecommerce"/>
    <s v="Delivery MA"/>
    <s v="turrón de chocolate 12pzs"/>
    <s v="Torta 12pzs"/>
    <x v="5"/>
    <x v="2"/>
  </r>
  <r>
    <n v="2179467859"/>
    <x v="0"/>
    <s v="Encalada"/>
    <s v="Aplicaciones / agregadores"/>
    <s v="Delivery Rappi"/>
    <s v="porción de torta de chocolate"/>
    <s v="Porciones"/>
    <x v="0"/>
    <x v="2"/>
  </r>
  <r>
    <n v="1133736091"/>
    <x v="4"/>
    <s v="Bolivar"/>
    <s v="Aplicaciones / agregadores"/>
    <s v="Delivery PedidosYa"/>
    <s v="torta de chocolate 12pzs"/>
    <s v="Torta 12pzs"/>
    <x v="2"/>
    <x v="2"/>
  </r>
  <r>
    <n v="2400018669"/>
    <x v="1"/>
    <s v="Dos de Mayo"/>
    <s v="Tienda"/>
    <s v="Togo"/>
    <s v="Keke De Zanahoria 8pzs"/>
    <s v="Keke 8pzs"/>
    <x v="0"/>
    <x v="2"/>
  </r>
  <r>
    <n v="2179483863"/>
    <x v="2"/>
    <s v="La Mar"/>
    <s v="Aplicaciones / agregadores"/>
    <s v="Delivery Rappi"/>
    <s v="porción de tres leches de chocolate"/>
    <s v="Porciones"/>
    <x v="0"/>
    <x v="2"/>
  </r>
  <r>
    <n v="2179510907"/>
    <x v="2"/>
    <s v="Megaplaza"/>
    <s v="Aplicaciones / agregadores"/>
    <s v="Delivery Rappi"/>
    <s v="combo 4 porciones"/>
    <s v="Combos"/>
    <x v="2"/>
    <x v="2"/>
  </r>
  <r>
    <n v="2400022042"/>
    <x v="0"/>
    <s v="Encalada"/>
    <s v="Tienda"/>
    <s v="Togo"/>
    <s v="barquillos de helado 12 unidades"/>
    <s v="barquillos de helado 12 unidades"/>
    <x v="0"/>
    <x v="2"/>
  </r>
  <r>
    <n v="2400022059"/>
    <x v="3"/>
    <s v="Encalada"/>
    <s v="Tienda"/>
    <s v="Togo"/>
    <s v=".no aplica"/>
    <s v="No aplica"/>
    <x v="0"/>
    <x v="2"/>
  </r>
  <r>
    <n v="1134356811"/>
    <x v="2"/>
    <s v="Santa Cata"/>
    <s v="Aplicaciones / agregadores"/>
    <s v="Delivery PedidosYa"/>
    <s v="porción de crumble de berries"/>
    <s v="Porciones"/>
    <x v="0"/>
    <x v="2"/>
  </r>
  <r>
    <n v="100246433"/>
    <x v="0"/>
    <s v="Megaplaza"/>
    <s v="Ecommerce"/>
    <s v="PickUp"/>
    <s v=".no aplica"/>
    <s v="Dedicatoria"/>
    <x v="0"/>
    <x v="2"/>
  </r>
  <r>
    <n v="2179540240"/>
    <x v="0"/>
    <s v="San Miguel"/>
    <s v="Aplicaciones / agregadores"/>
    <s v="Delivery Rappi"/>
    <s v="keke de zanahoria unidad"/>
    <s v="Keke 8pzs"/>
    <x v="0"/>
    <x v="2"/>
  </r>
  <r>
    <s v="SD"/>
    <x v="7"/>
    <s v="Santa Cata"/>
    <s v="sin dato"/>
    <s v="sin dato"/>
    <s v=".no aplica"/>
    <s v="No aplica"/>
    <x v="1"/>
    <x v="2"/>
  </r>
  <r>
    <n v="2179562274"/>
    <x v="4"/>
    <s v="Camacho"/>
    <s v="Aplicaciones / agregadores"/>
    <s v="Delivery Rappi"/>
    <s v=".varios"/>
    <s v="Varios"/>
    <x v="2"/>
    <x v="2"/>
  </r>
  <r>
    <n v="100246612"/>
    <x v="0"/>
    <s v="Encalada"/>
    <s v="Ecommerce"/>
    <s v="Delivery MA"/>
    <s v="loncherita de conitos"/>
    <s v="loncherita de conitos"/>
    <x v="0"/>
    <x v="2"/>
  </r>
  <r>
    <n v="100246660"/>
    <x v="3"/>
    <s v="Megaplaza"/>
    <s v="Ecommerce"/>
    <s v="Delivery RappiCargo"/>
    <s v="pie de limón 12pzs"/>
    <s v="Torta 12pzs"/>
    <x v="1"/>
    <x v="2"/>
  </r>
  <r>
    <n v="2179620987"/>
    <x v="2"/>
    <s v="Encalada"/>
    <s v="Aplicaciones / agregadores"/>
    <s v="Delivery Rappi"/>
    <s v="porción de cheesecake de frutos rojos"/>
    <s v="Porciones"/>
    <x v="0"/>
    <x v="2"/>
  </r>
  <r>
    <n v="2179630547"/>
    <x v="4"/>
    <s v="Precursores"/>
    <s v="Aplicaciones / agregadores"/>
    <s v="Delivery Rappi"/>
    <s v="porción de cheesecake de frutos rojos"/>
    <s v="Porciones"/>
    <x v="2"/>
    <x v="2"/>
  </r>
  <r>
    <n v="2400015932"/>
    <x v="3"/>
    <s v="Aeropuerto"/>
    <s v="Tienda"/>
    <s v="Togo"/>
    <s v=".no aplica"/>
    <s v="No aplica"/>
    <x v="3"/>
    <x v="2"/>
  </r>
  <r>
    <n v="100246723"/>
    <x v="6"/>
    <s v="Chorrillos"/>
    <s v="Ecommerce"/>
    <s v="Delivery MA"/>
    <s v="bruselina vainilla &amp; fresas 12pzs"/>
    <s v="Bruselina"/>
    <x v="5"/>
    <x v="2"/>
  </r>
  <r>
    <n v="100246255"/>
    <x v="0"/>
    <s v="Megaplaza"/>
    <s v="Ecommerce"/>
    <s v="PickUp"/>
    <s v="topper make a wish"/>
    <s v="Topper"/>
    <x v="0"/>
    <x v="2"/>
  </r>
  <r>
    <n v="100246855"/>
    <x v="2"/>
    <s v="La Molina"/>
    <s v="Ecommerce"/>
    <s v="Delivery MA"/>
    <s v="cofre de la felicidad san valentin"/>
    <s v="cofre de la felicidad"/>
    <x v="5"/>
    <x v="3"/>
  </r>
  <r>
    <s v="Camila - VTEX"/>
    <x v="2"/>
    <s v="La Molina"/>
    <s v="Corporativo"/>
    <s v="Delivery MA"/>
    <s v="porción de turrón de chocolate"/>
    <s v="Porciones"/>
    <x v="5"/>
    <x v="3"/>
  </r>
  <r>
    <n v="2179761660"/>
    <x v="0"/>
    <s v="Precursores"/>
    <s v="Aplicaciones / agregadores"/>
    <s v="Delivery Rappi"/>
    <s v="combo 4 porciones"/>
    <s v="Combos"/>
    <x v="4"/>
    <x v="3"/>
  </r>
  <r>
    <n v="100246992"/>
    <x v="7"/>
    <s v="Camacho"/>
    <s v="Ecommerce"/>
    <s v="PickUp"/>
    <s v=".no aplica"/>
    <s v="No aplica"/>
    <x v="3"/>
    <x v="3"/>
  </r>
  <r>
    <n v="1137211928"/>
    <x v="7"/>
    <s v="Paso 28"/>
    <s v="Aplicaciones / agregadores"/>
    <s v="Delivery PedidosYa"/>
    <s v="porción de brownie"/>
    <s v="Porciones"/>
    <x v="3"/>
    <x v="3"/>
  </r>
  <r>
    <n v="100247042"/>
    <x v="0"/>
    <s v="Encalada"/>
    <s v="Ecommerce"/>
    <s v="Delivery MA"/>
    <s v=".no aplica"/>
    <s v="Dedicatoria"/>
    <x v="0"/>
    <x v="3"/>
  </r>
  <r>
    <n v="2400017016"/>
    <x v="0"/>
    <s v="Aramburú"/>
    <s v="Tienda"/>
    <s v="Togo"/>
    <s v="galleta chocochoco"/>
    <s v="Galleta invidual"/>
    <x v="0"/>
    <x v="3"/>
  </r>
  <r>
    <n v="100247125"/>
    <x v="7"/>
    <s v="San Miguel"/>
    <s v="Ecommerce"/>
    <s v="Delivery MA"/>
    <s v=".no aplica"/>
    <s v="No aplica"/>
    <x v="3"/>
    <x v="3"/>
  </r>
  <r>
    <n v="1137802559"/>
    <x v="2"/>
    <s v="Precursores"/>
    <s v="Aplicaciones / agregadores"/>
    <s v="Delivery PedidosYa"/>
    <s v="minimaria cheesecake nutella"/>
    <s v="Minimaria"/>
    <x v="0"/>
    <x v="3"/>
  </r>
  <r>
    <n v="2400009710"/>
    <x v="1"/>
    <s v="Chorrillos"/>
    <s v="Tienda"/>
    <s v="Togo"/>
    <s v="porción de merengado de chirimoya"/>
    <s v="Porciones"/>
    <x v="0"/>
    <x v="3"/>
  </r>
  <r>
    <s v="2400024249 / 2400024250"/>
    <x v="8"/>
    <s v="La Mar"/>
    <s v="Ecommerce"/>
    <s v="Salón"/>
    <s v=".no aplica"/>
    <s v="No aplica"/>
    <x v="0"/>
    <x v="3"/>
  </r>
  <r>
    <n v="1138170325"/>
    <x v="1"/>
    <s v="San Miguel"/>
    <s v="Aplicaciones / agregadores"/>
    <s v="Delivery PedidosYa"/>
    <s v="turrón de chocolate 12pzs"/>
    <s v="Torta 12pzs"/>
    <x v="0"/>
    <x v="3"/>
  </r>
  <r>
    <n v="100247401"/>
    <x v="2"/>
    <s v="Aramburú"/>
    <s v="Ecommerce"/>
    <s v="Delivery MA"/>
    <s v="mini tartaleta frutos rojos box"/>
    <s v="Box"/>
    <x v="5"/>
    <x v="3"/>
  </r>
  <r>
    <n v="100247011"/>
    <x v="3"/>
    <s v="Aramburú"/>
    <s v="Ecommerce"/>
    <s v="Delivery MA"/>
    <s v=".no aplica"/>
    <s v="No aplica"/>
    <x v="5"/>
    <x v="3"/>
  </r>
  <r>
    <n v="1138596344"/>
    <x v="4"/>
    <s v="La Marina"/>
    <s v="Aplicaciones / agregadores"/>
    <s v="Delivery PedidosYa"/>
    <s v="cajita de brownies clásica"/>
    <s v="Brownie"/>
    <x v="2"/>
    <x v="3"/>
  </r>
  <r>
    <n v="2400019832"/>
    <x v="7"/>
    <s v="Megaplaza"/>
    <s v="Tienda"/>
    <s v="Togo"/>
    <s v="porción de pie de pecanas"/>
    <s v="Porciones"/>
    <x v="0"/>
    <x v="3"/>
  </r>
  <r>
    <n v="100247411"/>
    <x v="7"/>
    <s v="San Miguel"/>
    <s v="Ecommerce"/>
    <s v="Delivery MA"/>
    <s v=".no aplica"/>
    <s v="No aplica"/>
    <x v="3"/>
    <x v="3"/>
  </r>
  <r>
    <n v="1138044508"/>
    <x v="1"/>
    <s v="Santa Cata"/>
    <s v="Aplicaciones / agregadores"/>
    <s v="Delivery PedidosYa"/>
    <s v="minimaria de cheesecake de frutos rojos"/>
    <s v="Minimaria"/>
    <x v="0"/>
    <x v="3"/>
  </r>
  <r>
    <n v="100247413"/>
    <x v="0"/>
    <s v="San Miguel"/>
    <s v="Ecommerce"/>
    <s v="PickUp"/>
    <s v=".no aplica"/>
    <s v="Tarjeta Impresa"/>
    <x v="0"/>
    <x v="3"/>
  </r>
  <r>
    <n v="100247475"/>
    <x v="3"/>
    <s v="Bolivar"/>
    <s v="Ecommerce"/>
    <s v="Delivery MA"/>
    <s v="box 8 mini porciones carrot cake"/>
    <s v="Box"/>
    <x v="0"/>
    <x v="3"/>
  </r>
  <r>
    <n v="100247127"/>
    <x v="3"/>
    <s v="Chorrillos"/>
    <s v="Ecommerce"/>
    <s v="Delivery MA"/>
    <s v=".no aplica"/>
    <s v="No aplica"/>
    <x v="1"/>
    <x v="3"/>
  </r>
  <r>
    <s v="2179925238 / 2179922470"/>
    <x v="4"/>
    <s v="Camacho"/>
    <s v="Aplicaciones / agregadores"/>
    <s v="Delivery Rappi"/>
    <s v="minimaria carrot cake"/>
    <s v="Minimaria"/>
    <x v="2"/>
    <x v="3"/>
  </r>
  <r>
    <n v="100247671"/>
    <x v="6"/>
    <s v="Dos de Mayo"/>
    <s v="Ecommerce"/>
    <s v="Delivery MA"/>
    <s v=".no aplica"/>
    <s v="No aplica"/>
    <x v="4"/>
    <x v="3"/>
  </r>
  <r>
    <n v="11195"/>
    <x v="1"/>
    <s v="Bolivar"/>
    <s v="Tienda"/>
    <s v="Togo"/>
    <s v="red velvet de 12 pzs"/>
    <s v="Velvet 12pzs"/>
    <x v="1"/>
    <x v="3"/>
  </r>
  <r>
    <n v="100247353"/>
    <x v="0"/>
    <s v="La Mar"/>
    <s v="Ecommerce"/>
    <s v="Delivery MA"/>
    <s v=".no aplica"/>
    <s v="Dedicatoria"/>
    <x v="0"/>
    <x v="3"/>
  </r>
  <r>
    <n v="100247755"/>
    <x v="6"/>
    <s v="La Molina"/>
    <s v="Ecommerce"/>
    <s v="Delivery MA"/>
    <s v="blue velvet 12 pzs"/>
    <s v="Velvet 12pzs"/>
    <x v="5"/>
    <x v="3"/>
  </r>
  <r>
    <n v="100247724"/>
    <x v="1"/>
    <s v="San Miguel"/>
    <s v="Ecommerce"/>
    <s v="Delivery MA"/>
    <s v="blue velvet 12 pzs"/>
    <s v="Velvet 12pzs"/>
    <x v="0"/>
    <x v="3"/>
  </r>
  <r>
    <s v="sd"/>
    <x v="3"/>
    <s v="Aeropuerto"/>
    <s v="Tienda"/>
    <s v="Togo"/>
    <s v=".no aplica"/>
    <s v="No aplica"/>
    <x v="0"/>
    <x v="3"/>
  </r>
  <r>
    <n v="2179966148"/>
    <x v="4"/>
    <s v="La Mar"/>
    <s v="Aplicaciones / agregadores"/>
    <s v="Delivery Rappi"/>
    <s v="porción de cheesecake de maracuya"/>
    <s v="Porciones"/>
    <x v="2"/>
    <x v="3"/>
  </r>
  <r>
    <n v="100247847"/>
    <x v="5"/>
    <s v="La Marina"/>
    <s v="Ecommerce"/>
    <s v="PickUp"/>
    <s v=".no aplica"/>
    <s v="No aplica"/>
    <x v="3"/>
    <x v="3"/>
  </r>
  <r>
    <n v="100247871"/>
    <x v="0"/>
    <s v="Aeropuerto"/>
    <s v="Ecommerce"/>
    <s v="PickUp"/>
    <s v=".no aplica"/>
    <s v="Tarjeta Impresa"/>
    <x v="0"/>
    <x v="3"/>
  </r>
  <r>
    <n v="100247875"/>
    <x v="0"/>
    <s v="San Miguel"/>
    <s v="Ecommerce"/>
    <s v="PickUp"/>
    <s v="topper HB chico"/>
    <s v="Topper"/>
    <x v="0"/>
    <x v="3"/>
  </r>
  <r>
    <n v="2179988191"/>
    <x v="4"/>
    <s v="Aramburú"/>
    <s v="Aplicaciones / agregadores"/>
    <s v="Delivery Rappi"/>
    <s v="porción de cheesecake de frutos rojos"/>
    <s v="Porciones"/>
    <x v="3"/>
    <x v="3"/>
  </r>
  <r>
    <n v="100245905"/>
    <x v="7"/>
    <s v="San Miguel"/>
    <s v="Ecommerce"/>
    <s v="Delivery MA"/>
    <s v=".no aplica"/>
    <s v="No aplica"/>
    <x v="3"/>
    <x v="3"/>
  </r>
  <r>
    <n v="100248091"/>
    <x v="3"/>
    <s v="Encalada"/>
    <s v="Ecommerce"/>
    <s v="Delivery MA"/>
    <s v=".no aplica"/>
    <s v="No aplica"/>
    <x v="5"/>
    <x v="3"/>
  </r>
  <r>
    <s v="sd"/>
    <x v="7"/>
    <s v="Encalada"/>
    <s v="Tienda"/>
    <s v="Togo"/>
    <s v=".no aplica"/>
    <s v="No aplica"/>
    <x v="3"/>
    <x v="3"/>
  </r>
  <r>
    <n v="100248306"/>
    <x v="0"/>
    <s v="La Mar"/>
    <s v="Ecommerce"/>
    <s v="Delivery MA"/>
    <s v=".no aplica"/>
    <s v="Tarjeta Impresa"/>
    <x v="0"/>
    <x v="3"/>
  </r>
  <r>
    <n v="100248317"/>
    <x v="7"/>
    <s v="La Marina"/>
    <s v="Ecommerce"/>
    <s v="Delivery MA"/>
    <s v=".no aplica"/>
    <s v="No aplica"/>
    <x v="1"/>
    <x v="3"/>
  </r>
  <r>
    <n v="2180097050"/>
    <x v="2"/>
    <s v="Dos de Mayo"/>
    <s v="Aplicaciones / agregadores"/>
    <s v="Delivery Rappi"/>
    <s v="porción de dulzura de pecanas"/>
    <s v="Porciones"/>
    <x v="0"/>
    <x v="3"/>
  </r>
  <r>
    <n v="100248402"/>
    <x v="7"/>
    <s v="San Miguel"/>
    <s v="Ecommerce"/>
    <s v="Delivery MA"/>
    <s v=".no aplica"/>
    <s v="No aplica"/>
    <x v="3"/>
    <x v="3"/>
  </r>
  <r>
    <n v="100247898"/>
    <x v="7"/>
    <s v="Chorrillos"/>
    <s v="Ecommerce"/>
    <s v="Delivery MA"/>
    <s v="carrot cake 12pzs"/>
    <s v="Torta 12pzs"/>
    <x v="3"/>
    <x v="3"/>
  </r>
  <r>
    <n v="100248400"/>
    <x v="3"/>
    <s v="Megaplaza"/>
    <s v="Ecommerce"/>
    <s v="PickUp"/>
    <s v=".no aplica"/>
    <s v="No aplica"/>
    <x v="0"/>
    <x v="3"/>
  </r>
  <r>
    <n v="2180194615"/>
    <x v="0"/>
    <s v="Paso 28"/>
    <s v="Aplicaciones / agregadores"/>
    <s v="Delivery Rappi"/>
    <s v="cheesecake de maracuyá 12pzs"/>
    <s v="Cheesecake"/>
    <x v="0"/>
    <x v="3"/>
  </r>
  <r>
    <n v="1141694574"/>
    <x v="4"/>
    <s v="Megaplaza"/>
    <s v="Aplicaciones / agregadores"/>
    <s v="Delivery PedidosYa"/>
    <s v="galleta rellena de nutella"/>
    <s v="Galleta invidual"/>
    <x v="2"/>
    <x v="3"/>
  </r>
  <r>
    <n v="2180201845"/>
    <x v="1"/>
    <s v="Aramburú"/>
    <s v="Aplicaciones / agregadores"/>
    <s v="Delivery Rappi"/>
    <s v="torta de chocolate 12pzs"/>
    <s v="Torta 12pzs"/>
    <x v="1"/>
    <x v="3"/>
  </r>
  <r>
    <n v="2180216440"/>
    <x v="4"/>
    <s v="Bolivar"/>
    <s v="Aplicaciones / agregadores"/>
    <s v="Delivery Rappi"/>
    <s v=".varios"/>
    <s v="Varios"/>
    <x v="2"/>
    <x v="3"/>
  </r>
  <r>
    <n v="1142511213"/>
    <x v="1"/>
    <s v="San Miguel"/>
    <s v="Aplicaciones / agregadores"/>
    <s v="Delivery PedidosYa"/>
    <s v="love box clásico"/>
    <s v="Box"/>
    <x v="0"/>
    <x v="3"/>
  </r>
  <r>
    <n v="2400025762"/>
    <x v="7"/>
    <s v="La Mar"/>
    <s v="Tienda"/>
    <s v="Togo"/>
    <s v="cheesecake de frutos rojos 12pzs"/>
    <s v="Cheesecake"/>
    <x v="3"/>
    <x v="3"/>
  </r>
  <r>
    <n v="100248774"/>
    <x v="0"/>
    <s v="Bolivar"/>
    <s v="Ecommerce"/>
    <s v="Delivery MA"/>
    <s v="combo 4 porciones"/>
    <s v="Combos"/>
    <x v="4"/>
    <x v="3"/>
  </r>
  <r>
    <n v="1141078822"/>
    <x v="7"/>
    <s v="San Miguel"/>
    <s v="Aplicaciones / agregadores"/>
    <s v="Delivery PedidosYa"/>
    <s v="cheesecake de maracuyá 12pzs"/>
    <s v="Cheesecake"/>
    <x v="3"/>
    <x v="3"/>
  </r>
  <r>
    <n v="2180257357"/>
    <x v="4"/>
    <s v="Aramburú"/>
    <s v="Aplicaciones / agregadores"/>
    <s v="Delivery Rappi"/>
    <s v="mix ma box petit"/>
    <s v="Box"/>
    <x v="2"/>
    <x v="3"/>
  </r>
  <r>
    <n v="2180271292"/>
    <x v="0"/>
    <s v="San Miguel"/>
    <s v="Aplicaciones / agregadores"/>
    <s v="Delivery Rappi"/>
    <s v="combo 4 porciones"/>
    <s v="Combos"/>
    <x v="4"/>
    <x v="3"/>
  </r>
  <r>
    <n v="100249000"/>
    <x v="6"/>
    <s v="Encalada"/>
    <s v="Ecommerce"/>
    <s v="Delivery MA"/>
    <s v="minimaria carrot cake"/>
    <s v="Minimaria"/>
    <x v="5"/>
    <x v="3"/>
  </r>
  <r>
    <s v="sd"/>
    <x v="7"/>
    <s v="Dos de Mayo"/>
    <s v="Tienda"/>
    <s v="Togo"/>
    <s v=".no aplica"/>
    <s v="No aplica"/>
    <x v="3"/>
    <x v="3"/>
  </r>
  <r>
    <n v="100248837"/>
    <x v="6"/>
    <s v="Santa Cata"/>
    <s v="Ecommerce"/>
    <s v="Delivery MA"/>
    <s v="minimaria de chocolate"/>
    <s v="Minimaria"/>
    <x v="5"/>
    <x v="3"/>
  </r>
  <r>
    <n v="2180304400"/>
    <x v="0"/>
    <s v="Santa Cata"/>
    <s v="Aplicaciones / agregadores"/>
    <s v="Delivery Rappi"/>
    <s v="mousse de chocolate pomo"/>
    <s v="pomo mousse "/>
    <x v="0"/>
    <x v="3"/>
  </r>
  <r>
    <s v="SD"/>
    <x v="3"/>
    <s v="San Miguel"/>
    <s v="Tienda"/>
    <s v="Salón"/>
    <s v=".no aplica"/>
    <s v="No aplica"/>
    <x v="0"/>
    <x v="3"/>
  </r>
  <r>
    <n v="100249159"/>
    <x v="6"/>
    <s v="Bolivar"/>
    <s v="Ecommerce"/>
    <s v="Delivery MA"/>
    <s v=".no aplica"/>
    <s v="No aplica"/>
    <x v="4"/>
    <x v="3"/>
  </r>
  <r>
    <n v="200010020"/>
    <x v="6"/>
    <s v="Aramburú"/>
    <s v="Ecommerce"/>
    <s v="Delivery MA"/>
    <s v=".no aplica"/>
    <s v="No aplica"/>
    <x v="4"/>
    <x v="3"/>
  </r>
  <r>
    <n v="100249171"/>
    <x v="6"/>
    <s v="Aramburú"/>
    <s v="Ecommerce"/>
    <s v="Delivery MA"/>
    <s v=".no aplica"/>
    <s v="No aplica"/>
    <x v="4"/>
    <x v="3"/>
  </r>
  <r>
    <n v="2180318395"/>
    <x v="0"/>
    <s v="San Miguel"/>
    <s v="Aplicaciones / agregadores"/>
    <s v="Delivery Rappi"/>
    <s v="combo  almuerzo verano 2"/>
    <s v="Combos"/>
    <x v="4"/>
    <x v="3"/>
  </r>
  <r>
    <n v="2180320039"/>
    <x v="4"/>
    <s v="Paso 28"/>
    <s v="Aplicaciones / agregadores"/>
    <s v="Delivery Rappi"/>
    <s v="love box clásico"/>
    <s v="Box"/>
    <x v="2"/>
    <x v="3"/>
  </r>
  <r>
    <n v="100247126"/>
    <x v="3"/>
    <s v="Paso 28"/>
    <s v="Ecommerce"/>
    <s v="Delivery MA"/>
    <s v=".no aplica"/>
    <s v="No aplica"/>
    <x v="4"/>
    <x v="3"/>
  </r>
  <r>
    <n v="100249218"/>
    <x v="0"/>
    <s v="San Miguel"/>
    <s v="Ecommerce"/>
    <s v="Delivery MA"/>
    <s v="combo  almuerzo verano"/>
    <s v="Combos"/>
    <x v="4"/>
    <x v="3"/>
  </r>
  <r>
    <n v="100249241"/>
    <x v="3"/>
    <s v="Aramburú"/>
    <s v="Ecommerce"/>
    <s v="Delivery MA"/>
    <s v=".no aplica"/>
    <s v="No aplica"/>
    <x v="4"/>
    <x v="3"/>
  </r>
  <r>
    <n v="100249174"/>
    <x v="6"/>
    <s v="Dos de Mayo"/>
    <s v="Ecommerce"/>
    <s v="Delivery MA"/>
    <s v="minimaria de cheesecake de frutos rojos"/>
    <s v="Minimaria"/>
    <x v="5"/>
    <x v="3"/>
  </r>
  <r>
    <n v="100249065"/>
    <x v="7"/>
    <s v="La Mar"/>
    <s v="Ecommerce"/>
    <s v="PickUp"/>
    <s v="minimaria merengado de chirimoya"/>
    <s v="Minimaria"/>
    <x v="3"/>
    <x v="3"/>
  </r>
  <r>
    <n v="2180367374"/>
    <x v="4"/>
    <s v="Encalada"/>
    <s v="Aplicaciones / agregadores"/>
    <s v="Delivery Rappi"/>
    <s v="porción carrot cake"/>
    <s v="Porciones"/>
    <x v="2"/>
    <x v="3"/>
  </r>
  <r>
    <n v="100249155"/>
    <x v="0"/>
    <s v="Aramburú"/>
    <s v="Ecommerce"/>
    <s v="Delivery MA"/>
    <s v=".no aplica"/>
    <s v="Tarjeta Impresa"/>
    <x v="0"/>
    <x v="3"/>
  </r>
  <r>
    <n v="100249067"/>
    <x v="6"/>
    <s v="Dos de Mayo"/>
    <s v="Ecommerce"/>
    <s v="Delivery MA"/>
    <s v="mini tartaleta frutos rojos box"/>
    <s v="Box"/>
    <x v="5"/>
    <x v="3"/>
  </r>
  <r>
    <s v="sd"/>
    <x v="7"/>
    <s v="La Mar"/>
    <s v="Tienda"/>
    <s v="Salón"/>
    <s v="ensalada cobb"/>
    <s v="ensalada cobb"/>
    <x v="3"/>
    <x v="3"/>
  </r>
  <r>
    <n v="100249640"/>
    <x v="5"/>
    <s v="Aramburú"/>
    <s v="Ecommerce"/>
    <s v="Delivery MA"/>
    <s v=".no aplica"/>
    <s v="No aplica"/>
    <x v="3"/>
    <x v="3"/>
  </r>
  <r>
    <n v="1144255238"/>
    <x v="4"/>
    <s v="Paso 28"/>
    <s v="Aplicaciones / agregadores"/>
    <s v="Delivery PedidosYa"/>
    <s v="minimaria cheesecake nutella"/>
    <s v="Minimaria"/>
    <x v="2"/>
    <x v="3"/>
  </r>
  <r>
    <s v="sd"/>
    <x v="7"/>
    <s v="Encalada"/>
    <s v="Ecommerce"/>
    <s v="PickUp"/>
    <s v=".no aplica"/>
    <s v="No aplica"/>
    <x v="3"/>
    <x v="3"/>
  </r>
  <r>
    <s v="sd"/>
    <x v="2"/>
    <s v="San Miguel"/>
    <s v="Tienda"/>
    <s v="Togo"/>
    <s v="keke de chocolate"/>
    <s v="Keke 8pzs"/>
    <x v="0"/>
    <x v="3"/>
  </r>
  <r>
    <n v="100249495"/>
    <x v="0"/>
    <s v="Bolivar"/>
    <s v="Ecommerce"/>
    <s v="Delivery MA"/>
    <s v=".no aplica"/>
    <s v="Tarjeta Impresa"/>
    <x v="0"/>
    <x v="3"/>
  </r>
  <r>
    <n v="2400017741"/>
    <x v="0"/>
    <s v="Aeropuerto"/>
    <s v="Tienda"/>
    <s v="Togo"/>
    <s v="porción de torta de chocolate"/>
    <s v="Porciones"/>
    <x v="0"/>
    <x v="3"/>
  </r>
  <r>
    <n v="100248750"/>
    <x v="6"/>
    <s v="Chorrillos"/>
    <s v="Ecommerce"/>
    <s v="Delivery RappiCargo"/>
    <s v=".varios"/>
    <s v="Varios"/>
    <x v="5"/>
    <x v="3"/>
  </r>
  <r>
    <s v="sd"/>
    <x v="3"/>
    <s v="San Miguel"/>
    <s v="Tienda"/>
    <s v="sin dato"/>
    <s v=".no aplica"/>
    <s v="No aplica"/>
    <x v="0"/>
    <x v="3"/>
  </r>
  <r>
    <s v="COLEGIO SAN AGUSTIN 12/04"/>
    <x v="3"/>
    <s v="Aramburú"/>
    <s v="Corporativo"/>
    <s v="Delivery MA"/>
    <s v=".no aplica"/>
    <s v="No aplica"/>
    <x v="1"/>
    <x v="3"/>
  </r>
  <r>
    <n v="1144584668"/>
    <x v="1"/>
    <s v="Camacho"/>
    <s v="Aplicaciones / agregadores"/>
    <s v="Delivery PedidosYa"/>
    <s v="keke de chocolate"/>
    <s v="Keke 8pzs"/>
    <x v="1"/>
    <x v="3"/>
  </r>
  <r>
    <n v="2180447748"/>
    <x v="0"/>
    <s v="Camacho"/>
    <s v="Aplicaciones / agregadores"/>
    <s v="Delivery Rappi"/>
    <s v="combo 4 porciones"/>
    <s v="Combos"/>
    <x v="4"/>
    <x v="3"/>
  </r>
  <r>
    <n v="2180445104"/>
    <x v="2"/>
    <s v="Megaplaza"/>
    <s v="Aplicaciones / agregadores"/>
    <s v="Delivery Rappi"/>
    <s v="torta de chocolate 12pzs"/>
    <s v="Torta 12pzs"/>
    <x v="0"/>
    <x v="3"/>
  </r>
  <r>
    <n v="1144751355"/>
    <x v="4"/>
    <s v="Bolivar"/>
    <s v="Aplicaciones / agregadores"/>
    <s v="Delivery PedidosYa"/>
    <s v="red velvet de 12 pzs"/>
    <s v="Velvet 12pzs"/>
    <x v="2"/>
    <x v="3"/>
  </r>
  <r>
    <n v="100249985"/>
    <x v="6"/>
    <s v="Dos de Mayo"/>
    <s v="Ecommerce"/>
    <s v="Delivery MA"/>
    <s v="torta de chocolate 12pzs"/>
    <s v="Torta 12pzs"/>
    <x v="5"/>
    <x v="3"/>
  </r>
  <r>
    <n v="100249577"/>
    <x v="0"/>
    <s v="Dos de Mayo"/>
    <s v="Ecommerce"/>
    <s v="Delivery MA"/>
    <s v=".no aplica"/>
    <s v="Tarjeta Impresa"/>
    <x v="0"/>
    <x v="3"/>
  </r>
  <r>
    <s v="SD"/>
    <x v="2"/>
    <s v="Bolivar"/>
    <s v="Totem"/>
    <s v="Totem"/>
    <s v="galleta rellena de nutella"/>
    <s v="Galleta invidual"/>
    <x v="0"/>
    <x v="3"/>
  </r>
  <r>
    <n v="2400021731"/>
    <x v="2"/>
    <s v="Megaplaza"/>
    <s v="Aplicaciones / agregadores"/>
    <s v="Delivery PedidosYa"/>
    <s v=".varios"/>
    <s v="Varios"/>
    <x v="0"/>
    <x v="3"/>
  </r>
  <r>
    <s v="2400024609 // 2400023772"/>
    <x v="7"/>
    <s v="Paso 28"/>
    <s v="Tienda"/>
    <s v="Delivery MA"/>
    <s v="merengado de chirimoya 12pzs"/>
    <s v="Merengados"/>
    <x v="3"/>
    <x v="3"/>
  </r>
  <r>
    <n v="100250153"/>
    <x v="3"/>
    <s v="Encalada"/>
    <s v="Ecommerce"/>
    <s v="Delivery MA"/>
    <s v=".no aplica"/>
    <s v="No aplica"/>
    <x v="4"/>
    <x v="3"/>
  </r>
  <r>
    <s v="SD"/>
    <x v="7"/>
    <s v="San Miguel"/>
    <s v="Tienda"/>
    <s v="Salón"/>
    <s v=".no aplica"/>
    <s v="No aplica"/>
    <x v="3"/>
    <x v="3"/>
  </r>
  <r>
    <n v="100250263"/>
    <x v="6"/>
    <s v="Encalada"/>
    <s v="Ecommerce"/>
    <s v="Delivery MA"/>
    <s v="mini alfajores box"/>
    <s v="Alfajores"/>
    <x v="5"/>
    <x v="3"/>
  </r>
  <r>
    <n v="100250254"/>
    <x v="6"/>
    <s v="Paso 28"/>
    <s v="Ecommerce"/>
    <s v="Delivery MA"/>
    <s v="love box clásico"/>
    <s v="Box"/>
    <x v="5"/>
    <x v="3"/>
  </r>
  <r>
    <n v="100250273"/>
    <x v="0"/>
    <s v="Aramburú"/>
    <s v="Ecommerce"/>
    <s v="Delivery MA"/>
    <s v="box reunidos"/>
    <s v="Box"/>
    <x v="0"/>
    <x v="3"/>
  </r>
  <r>
    <s v="Ponce - MEDAVAN / BOOST 10/04"/>
    <x v="6"/>
    <s v="La Mar"/>
    <s v="Corporativo"/>
    <s v="Delivery MA"/>
    <s v=".varios"/>
    <s v="Varios"/>
    <x v="5"/>
    <x v="3"/>
  </r>
  <r>
    <n v="2400026943"/>
    <x v="3"/>
    <s v="La Mar"/>
    <s v="Tienda"/>
    <s v="Togo"/>
    <s v=".no aplica"/>
    <s v="No aplica"/>
    <x v="0"/>
    <x v="3"/>
  </r>
  <r>
    <n v="100250409"/>
    <x v="0"/>
    <s v="Camacho"/>
    <s v="Ecommerce"/>
    <s v="PickUp"/>
    <s v=".no aplica"/>
    <s v="Dedicatoria"/>
    <x v="1"/>
    <x v="3"/>
  </r>
  <r>
    <n v="2400019005"/>
    <x v="1"/>
    <s v="La Molina"/>
    <s v="Tienda"/>
    <s v="Togo"/>
    <s v="porción de tres leches clásico"/>
    <s v="Porciones"/>
    <x v="0"/>
    <x v="3"/>
  </r>
  <r>
    <n v="100250338"/>
    <x v="2"/>
    <s v="Chorrillos"/>
    <s v="Ecommerce"/>
    <s v="Delivery MA"/>
    <s v="birthday box 1 - topper grande"/>
    <s v="Box"/>
    <x v="0"/>
    <x v="3"/>
  </r>
  <r>
    <n v="100250508"/>
    <x v="2"/>
    <s v="La Mar"/>
    <s v="Ecommerce"/>
    <s v="Delivery MA"/>
    <s v="mix ma box petit"/>
    <s v="Box"/>
    <x v="0"/>
    <x v="3"/>
  </r>
  <r>
    <s v="sd"/>
    <x v="7"/>
    <s v="San Miguel"/>
    <s v="Tienda"/>
    <s v="Togo"/>
    <s v=".no aplica"/>
    <s v="No aplica"/>
    <x v="0"/>
    <x v="3"/>
  </r>
  <r>
    <n v="2400022134"/>
    <x v="7"/>
    <s v="Dos de Mayo"/>
    <s v="Tienda"/>
    <s v="Togo"/>
    <s v=".no aplica"/>
    <s v="No aplica"/>
    <x v="1"/>
    <x v="3"/>
  </r>
  <r>
    <n v="100250656"/>
    <x v="6"/>
    <s v="San Miguel"/>
    <s v="Ecommerce"/>
    <s v="Delivery MA"/>
    <s v="pavlova de frutas de estación 12 pzs"/>
    <s v="Torta 12pzs"/>
    <x v="5"/>
    <x v="3"/>
  </r>
  <r>
    <n v="2400001940"/>
    <x v="1"/>
    <s v="Aramburú"/>
    <s v="Tienda"/>
    <s v="Togo"/>
    <s v="tartaleta de frutos rojos - personal"/>
    <s v="tartaleta de frutos rojos - personal"/>
    <x v="1"/>
    <x v="3"/>
  </r>
  <r>
    <n v="100250108"/>
    <x v="6"/>
    <s v="La Molina"/>
    <s v="Ecommerce"/>
    <s v="Delivery MA"/>
    <s v="carrot cake 12pzs"/>
    <s v="Torta 12pzs"/>
    <x v="5"/>
    <x v="3"/>
  </r>
  <r>
    <n v="2400015882"/>
    <x v="0"/>
    <s v="Santa Cata"/>
    <s v="Tienda"/>
    <s v="Togo"/>
    <s v="porción de torta de chocolate"/>
    <s v="Porciones"/>
    <x v="0"/>
    <x v="3"/>
  </r>
  <r>
    <n v="100250724"/>
    <x v="7"/>
    <s v="Bolivar"/>
    <s v="Ecommerce"/>
    <s v="Delivery MA"/>
    <s v="cookiss coconut"/>
    <s v="caja de galletas"/>
    <x v="3"/>
    <x v="3"/>
  </r>
  <r>
    <n v="100250867"/>
    <x v="5"/>
    <s v="Encalada"/>
    <s v="Ecommerce"/>
    <s v="PickUp"/>
    <s v=".no aplica"/>
    <s v="No aplica"/>
    <x v="3"/>
    <x v="3"/>
  </r>
  <r>
    <n v="2400022121"/>
    <x v="3"/>
    <s v="Megaplaza"/>
    <s v="Tienda"/>
    <s v="Togo"/>
    <s v=".no aplica"/>
    <s v="No aplica"/>
    <x v="0"/>
    <x v="3"/>
  </r>
  <r>
    <n v="100250921"/>
    <x v="7"/>
    <s v="Dos de Mayo"/>
    <s v="Ecommerce"/>
    <s v="Delivery MA"/>
    <s v=".no aplica"/>
    <s v="No aplica"/>
    <x v="0"/>
    <x v="3"/>
  </r>
  <r>
    <n v="2400026251"/>
    <x v="2"/>
    <s v="Encalada"/>
    <s v="Tienda"/>
    <s v="Togo"/>
    <s v="blue velvet 12 pzs"/>
    <s v="Velvet 12pzs"/>
    <x v="0"/>
    <x v="3"/>
  </r>
  <r>
    <n v="100251051"/>
    <x v="2"/>
    <s v="Paso 28"/>
    <s v="Ecommerce"/>
    <s v="Delivery MA"/>
    <s v="porción de tres leches clásico"/>
    <s v="Porciones"/>
    <x v="0"/>
    <x v="3"/>
  </r>
  <r>
    <s v="SD"/>
    <x v="3"/>
    <s v="La Mar"/>
    <s v="Tienda"/>
    <s v="Salón"/>
    <s v=".no aplica"/>
    <s v="No aplica"/>
    <x v="0"/>
    <x v="3"/>
  </r>
  <r>
    <n v="2180695381"/>
    <x v="4"/>
    <s v="La Molina"/>
    <s v="Aplicaciones / agregadores"/>
    <s v="Delivery Rappi"/>
    <s v="porción de cheesecake de maracuya"/>
    <s v="Porciones"/>
    <x v="2"/>
    <x v="3"/>
  </r>
  <r>
    <n v="100251093"/>
    <x v="1"/>
    <s v="San Miguel"/>
    <s v="Ecommerce"/>
    <s v="PickUp"/>
    <s v="minimaria merengado de lúcuma"/>
    <s v="Minimaria"/>
    <x v="0"/>
    <x v="3"/>
  </r>
  <r>
    <n v="2180674923"/>
    <x v="2"/>
    <s v="Santa Cata"/>
    <s v="Aplicaciones / agregadores"/>
    <s v="Delivery Rappi"/>
    <s v="minimaria cheesecake de maracuyá"/>
    <s v="Minimaria"/>
    <x v="0"/>
    <x v="3"/>
  </r>
  <r>
    <s v="SD"/>
    <x v="3"/>
    <s v="La Mar"/>
    <s v="Tienda"/>
    <s v="Togo"/>
    <s v=".no aplica"/>
    <s v="No aplica"/>
    <x v="0"/>
    <x v="3"/>
  </r>
  <r>
    <s v="sd"/>
    <x v="1"/>
    <s v="Megaplaza"/>
    <s v="Tienda"/>
    <s v="Togo"/>
    <s v=".varios"/>
    <s v="Varios"/>
    <x v="1"/>
    <x v="3"/>
  </r>
  <r>
    <n v="100250394"/>
    <x v="7"/>
    <s v="La Mar"/>
    <s v="Ecommerce"/>
    <s v="Delivery MA"/>
    <s v=".no aplica"/>
    <s v="No aplica"/>
    <x v="3"/>
    <x v="3"/>
  </r>
  <r>
    <n v="100250378"/>
    <x v="6"/>
    <s v="Camacho"/>
    <s v="Ecommerce"/>
    <s v="Delivery MA"/>
    <s v="bruselina chocolate &amp; lúcuma 12pzs"/>
    <s v="Bruselina"/>
    <x v="5"/>
    <x v="3"/>
  </r>
  <r>
    <s v="sd"/>
    <x v="3"/>
    <s v="Encalada"/>
    <s v="Tienda"/>
    <s v="Salón"/>
    <s v=".no aplica"/>
    <s v="No aplica"/>
    <x v="0"/>
    <x v="3"/>
  </r>
  <r>
    <n v="2180763530"/>
    <x v="4"/>
    <s v="La Marina"/>
    <s v="Aplicaciones / agregadores"/>
    <s v="Delivery Rappi"/>
    <s v="minimaria red velvet"/>
    <s v="Minimaria"/>
    <x v="2"/>
    <x v="3"/>
  </r>
  <r>
    <s v="SD"/>
    <x v="3"/>
    <s v="Chorrillos"/>
    <s v="Tienda"/>
    <s v="Togo"/>
    <s v=".no aplica"/>
    <s v="No aplica"/>
    <x v="0"/>
    <x v="3"/>
  </r>
  <r>
    <n v="1147883961"/>
    <x v="1"/>
    <s v="Bolivar"/>
    <s v="Aplicaciones / agregadores"/>
    <s v="Delivery PedidosYa"/>
    <s v="keke de limón y blueberries 8p"/>
    <s v="Keke 8pzs"/>
    <x v="0"/>
    <x v="3"/>
  </r>
  <r>
    <n v="2400016235"/>
    <x v="3"/>
    <s v="Aramburú"/>
    <s v="Tienda"/>
    <s v="Delivery RappiCargo"/>
    <s v=".no aplica"/>
    <s v="No aplica"/>
    <x v="0"/>
    <x v="3"/>
  </r>
  <r>
    <n v="2180825805"/>
    <x v="4"/>
    <s v="Megaplaza"/>
    <s v="Aplicaciones / agregadores"/>
    <s v="Delivery Rappi"/>
    <s v="combo helado"/>
    <s v="Combos"/>
    <x v="2"/>
    <x v="3"/>
  </r>
  <r>
    <n v="2400020801"/>
    <x v="0"/>
    <s v="Paso 28"/>
    <s v="Tienda"/>
    <s v="Togo"/>
    <s v="keke de manzana unidad"/>
    <s v="Porciones"/>
    <x v="0"/>
    <x v="3"/>
  </r>
  <r>
    <n v="2180828559"/>
    <x v="2"/>
    <s v="Paso 28"/>
    <s v="Aplicaciones / agregadores"/>
    <s v="Delivery Rappi"/>
    <s v="cheesecake de frutos rojos 12pzs"/>
    <s v="Cheesecake"/>
    <x v="0"/>
    <x v="3"/>
  </r>
  <r>
    <n v="1148600082"/>
    <x v="0"/>
    <s v="Paso 28"/>
    <s v="Aplicaciones / agregadores"/>
    <s v="Delivery PedidosYa"/>
    <s v="combo 4 porciones"/>
    <s v="Combos"/>
    <x v="4"/>
    <x v="3"/>
  </r>
  <r>
    <n v="100251659"/>
    <x v="7"/>
    <s v="San Miguel"/>
    <s v="Ecommerce"/>
    <s v="Delivery MA"/>
    <s v=".no aplica"/>
    <s v="No aplica"/>
    <x v="3"/>
    <x v="3"/>
  </r>
  <r>
    <n v="2400019910"/>
    <x v="3"/>
    <s v="Aramburú"/>
    <s v="Tienda"/>
    <s v="Delivery MA"/>
    <s v=".no aplica"/>
    <s v="No aplica"/>
    <x v="0"/>
    <x v="3"/>
  </r>
  <r>
    <n v="2400040193"/>
    <x v="7"/>
    <s v="San Miguel"/>
    <s v="Tienda"/>
    <s v="Togo"/>
    <s v=".no aplica"/>
    <s v="No aplica"/>
    <x v="3"/>
    <x v="3"/>
  </r>
  <r>
    <s v="sd"/>
    <x v="3"/>
    <s v="Aramburú"/>
    <s v="Tienda"/>
    <s v="Togo"/>
    <s v=".no aplica"/>
    <s v="No aplica"/>
    <x v="0"/>
    <x v="3"/>
  </r>
  <r>
    <n v="1148983073"/>
    <x v="2"/>
    <s v="Precursores"/>
    <s v="Aplicaciones / agregadores"/>
    <s v="Delivery PedidosYa"/>
    <s v=".varios"/>
    <s v="Varios"/>
    <x v="0"/>
    <x v="3"/>
  </r>
  <r>
    <n v="2180812224"/>
    <x v="7"/>
    <s v="La Mar"/>
    <s v="Aplicaciones / agregadores"/>
    <s v="Delivery Rappi"/>
    <s v=".no aplica"/>
    <s v="No aplica"/>
    <x v="3"/>
    <x v="3"/>
  </r>
  <r>
    <n v="100251991"/>
    <x v="0"/>
    <s v="Camacho"/>
    <s v="Ecommerce"/>
    <s v="Delivery MA"/>
    <s v="caja de galletas cookiss"/>
    <s v="caja de galletas"/>
    <x v="0"/>
    <x v="3"/>
  </r>
  <r>
    <s v="SD"/>
    <x v="1"/>
    <s v="San Miguel"/>
    <s v="Tienda"/>
    <s v="Togo"/>
    <s v="tartaleta de frutos rojos - personal"/>
    <s v="tartaleta de frutos rojos - personal"/>
    <x v="0"/>
    <x v="3"/>
  </r>
  <r>
    <n v="2180828159"/>
    <x v="2"/>
    <s v="Paso 28"/>
    <s v="Aplicaciones / agregadores"/>
    <s v="Delivery Rappi"/>
    <s v="red velvet de 12 pzs"/>
    <s v="Velvet 12pzs"/>
    <x v="0"/>
    <x v="3"/>
  </r>
  <r>
    <n v="1149490346"/>
    <x v="4"/>
    <s v="Dos de Mayo"/>
    <s v="Aplicaciones / agregadores"/>
    <s v="Delivery PedidosYa"/>
    <s v="minimaria de chocolate"/>
    <s v="Minimaria"/>
    <x v="2"/>
    <x v="3"/>
  </r>
  <r>
    <n v="100252164"/>
    <x v="0"/>
    <s v="San Miguel"/>
    <s v="Ecommerce"/>
    <s v="Delivery MA"/>
    <s v=".no aplica"/>
    <s v="Tarjeta Impresa"/>
    <x v="0"/>
    <x v="3"/>
  </r>
  <r>
    <n v="2400040369"/>
    <x v="3"/>
    <s v="San Miguel"/>
    <s v="Tienda"/>
    <s v="PickUp"/>
    <s v=".no aplica"/>
    <s v="No aplica"/>
    <x v="0"/>
    <x v="3"/>
  </r>
  <r>
    <n v="2400020225"/>
    <x v="0"/>
    <s v="Aramburú"/>
    <s v="Tienda"/>
    <s v="Togo"/>
    <s v=".no aplica"/>
    <s v="Dedicatoria"/>
    <x v="0"/>
    <x v="3"/>
  </r>
  <r>
    <n v="1149368000"/>
    <x v="7"/>
    <s v="La Molina"/>
    <s v="Aplicaciones / agregadores"/>
    <s v="Delivery PedidosYa"/>
    <s v="keke de chocolate 8p"/>
    <s v="Keke 8pzs"/>
    <x v="1"/>
    <x v="3"/>
  </r>
  <r>
    <s v="sd"/>
    <x v="7"/>
    <s v="sin dato"/>
    <s v="Ecommerce"/>
    <s v="sin dato"/>
    <s v=".no aplica"/>
    <s v="No aplica"/>
    <x v="1"/>
    <x v="3"/>
  </r>
  <r>
    <n v="2180937445"/>
    <x v="0"/>
    <s v="San Miguel"/>
    <s v="Aplicaciones / agregadores"/>
    <s v="Delivery Rappi"/>
    <s v="combo playero"/>
    <s v="Combos"/>
    <x v="4"/>
    <x v="3"/>
  </r>
  <r>
    <n v="1149845632"/>
    <x v="2"/>
    <s v="Camacho"/>
    <s v="Aplicaciones / agregadores"/>
    <s v="Delivery PedidosYa"/>
    <s v=".varios"/>
    <s v="Varios"/>
    <x v="0"/>
    <x v="3"/>
  </r>
  <r>
    <n v="1148935695"/>
    <x v="7"/>
    <s v="San Miguel"/>
    <s v="Aplicaciones / agregadores"/>
    <s v="Delivery PedidosYa"/>
    <s v="porción de torta de chocolate"/>
    <s v="Porciones"/>
    <x v="3"/>
    <x v="3"/>
  </r>
  <r>
    <n v="100252392"/>
    <x v="0"/>
    <s v="Aramburú"/>
    <s v="Ecommerce"/>
    <s v="Delivery MA"/>
    <s v="mix ma box petit"/>
    <s v="Box"/>
    <x v="0"/>
    <x v="3"/>
  </r>
  <r>
    <n v="100251385"/>
    <x v="0"/>
    <s v="Bolivar"/>
    <s v="Ecommerce"/>
    <s v="Delivery MA"/>
    <s v=".no aplica"/>
    <s v="Dedicatoria"/>
    <x v="0"/>
    <x v="3"/>
  </r>
  <r>
    <s v="sd"/>
    <x v="3"/>
    <s v="Camacho"/>
    <s v="Tienda"/>
    <s v="Togo"/>
    <s v="love box clásico"/>
    <s v="Box"/>
    <x v="0"/>
    <x v="3"/>
  </r>
  <r>
    <n v="100252500"/>
    <x v="7"/>
    <s v="Bolivar"/>
    <s v="Ecommerce"/>
    <s v="Delivery MA"/>
    <s v=".no aplica"/>
    <s v="No aplica"/>
    <x v="3"/>
    <x v="3"/>
  </r>
  <r>
    <n v="2181019430"/>
    <x v="2"/>
    <s v="Aramburú"/>
    <s v="Aplicaciones / agregadores"/>
    <s v="Delivery Rappi"/>
    <s v="porción de dulzura de pecanas"/>
    <s v="Porciones"/>
    <x v="0"/>
    <x v="3"/>
  </r>
  <r>
    <s v="SD"/>
    <x v="1"/>
    <s v="Camacho"/>
    <s v="Tienda"/>
    <s v="Togo"/>
    <s v="love box clásico"/>
    <s v="Box"/>
    <x v="0"/>
    <x v="3"/>
  </r>
  <r>
    <n v="100252096"/>
    <x v="0"/>
    <s v="Chorrillos"/>
    <s v="Ecommerce"/>
    <s v="PickUp"/>
    <s v=".no aplica"/>
    <s v="Tarjeta Impresa"/>
    <x v="0"/>
    <x v="3"/>
  </r>
  <r>
    <n v="2400011751"/>
    <x v="2"/>
    <s v="Chorrillos"/>
    <s v="Tienda"/>
    <s v="Togo"/>
    <s v="porción de crumble de berries"/>
    <s v="Porciones"/>
    <x v="0"/>
    <x v="3"/>
  </r>
  <r>
    <n v="2181016000"/>
    <x v="0"/>
    <s v="Paso 28"/>
    <s v="Aplicaciones / agregadores"/>
    <s v="Delivery Rappi"/>
    <s v="galleta rellena de nutella"/>
    <s v="Galleta invidual"/>
    <x v="0"/>
    <x v="3"/>
  </r>
  <r>
    <s v="sd"/>
    <x v="0"/>
    <s v="Camacho"/>
    <s v="Tienda"/>
    <s v="Togo"/>
    <s v="porción de tres leches clásico"/>
    <s v="Porciones"/>
    <x v="0"/>
    <x v="3"/>
  </r>
  <r>
    <n v="2181059872"/>
    <x v="4"/>
    <s v="Bolivar"/>
    <s v="Aplicaciones / agregadores"/>
    <s v="Delivery Rappi"/>
    <s v="Keke De Manzana 8pzs"/>
    <s v="Keke 8pzs"/>
    <x v="2"/>
    <x v="3"/>
  </r>
  <r>
    <n v="2400038435"/>
    <x v="3"/>
    <s v="San Miguel"/>
    <s v="Tienda"/>
    <s v="Delivery MA"/>
    <s v=".no aplica"/>
    <s v="No aplica"/>
    <x v="0"/>
    <x v="3"/>
  </r>
  <r>
    <n v="100250129"/>
    <x v="0"/>
    <s v="Dos de Mayo"/>
    <s v="Ecommerce"/>
    <s v="Delivery MA"/>
    <s v=".no aplica"/>
    <s v="Dedicatoria"/>
    <x v="0"/>
    <x v="3"/>
  </r>
  <r>
    <n v="200010202"/>
    <x v="0"/>
    <s v="San Miguel"/>
    <s v="Ecommerce"/>
    <s v="Delivery MA"/>
    <s v="combo  almuerzo verano 2"/>
    <s v="Combos"/>
    <x v="0"/>
    <x v="3"/>
  </r>
  <r>
    <s v="sd"/>
    <x v="3"/>
    <s v="San Miguel"/>
    <s v="Tienda"/>
    <s v="Togo"/>
    <s v=".no aplica"/>
    <s v="No aplica"/>
    <x v="0"/>
    <x v="3"/>
  </r>
  <r>
    <n v="2181112072"/>
    <x v="1"/>
    <s v="San Miguel"/>
    <s v="Aplicaciones / agregadores"/>
    <s v="Delivery Rappi"/>
    <s v="bruselina vainilla &amp; fresas 12pzs"/>
    <s v="Bruselina"/>
    <x v="0"/>
    <x v="3"/>
  </r>
  <r>
    <n v="100253085"/>
    <x v="0"/>
    <s v="Paso 28"/>
    <s v="Ecommerce"/>
    <s v="Delivery MA"/>
    <s v="topper HB chico"/>
    <s v="Topper"/>
    <x v="0"/>
    <x v="3"/>
  </r>
  <r>
    <n v="2400017275"/>
    <x v="2"/>
    <s v="Santa Cata"/>
    <s v="Tienda"/>
    <s v="Togo"/>
    <s v="porción de pie de limón"/>
    <s v="Porciones"/>
    <x v="0"/>
    <x v="3"/>
  </r>
  <r>
    <n v="2181210241"/>
    <x v="0"/>
    <s v="Megaplaza"/>
    <s v="Aplicaciones / agregadores"/>
    <s v="Delivery Rappi"/>
    <s v="combo 4 porciones"/>
    <s v="Combos"/>
    <x v="4"/>
    <x v="3"/>
  </r>
  <r>
    <n v="2400024430"/>
    <x v="7"/>
    <s v="Dos de Mayo"/>
    <s v="Tienda"/>
    <s v="Togo"/>
    <s v="porción de merengado de chirimoya"/>
    <s v="Porciones"/>
    <x v="3"/>
    <x v="3"/>
  </r>
  <r>
    <n v="100253284"/>
    <x v="6"/>
    <s v="San Miguel"/>
    <s v="Ecommerce"/>
    <s v="Delivery MA"/>
    <s v="tartaleta de frutos rojos - personal"/>
    <s v="tartaleta de frutos rojos - personal"/>
    <x v="5"/>
    <x v="3"/>
  </r>
  <r>
    <n v="2181244466"/>
    <x v="7"/>
    <s v="Paso 28"/>
    <s v="Aplicaciones / agregadores"/>
    <s v="Delivery Rappi"/>
    <s v="porción de pie de limón"/>
    <s v="Porciones"/>
    <x v="3"/>
    <x v="3"/>
  </r>
  <r>
    <n v="2181245802"/>
    <x v="3"/>
    <s v="Santa Cata"/>
    <s v="Aplicaciones / agregadores"/>
    <s v="Delivery Rappi"/>
    <s v=".no aplica"/>
    <s v="No aplica"/>
    <x v="0"/>
    <x v="3"/>
  </r>
  <r>
    <n v="2180802177"/>
    <x v="4"/>
    <s v="Bolivar"/>
    <s v="Aplicaciones / agregadores"/>
    <s v="Delivery Rappi"/>
    <s v="torta de chocolate 12pzs"/>
    <s v="Torta 12pzs"/>
    <x v="3"/>
    <x v="3"/>
  </r>
  <r>
    <n v="2181260892"/>
    <x v="4"/>
    <s v="Santa Cata"/>
    <s v="Aplicaciones / agregadores"/>
    <s v="Delivery Rappi"/>
    <s v="carrot cake 12pzs"/>
    <s v="Torta 12pzs"/>
    <x v="2"/>
    <x v="3"/>
  </r>
  <r>
    <n v="2400021071"/>
    <x v="0"/>
    <s v="La Molina"/>
    <s v="Tienda"/>
    <s v="Togo"/>
    <s v="galleta chip de chocolate"/>
    <s v="Galleta invidual"/>
    <x v="0"/>
    <x v="3"/>
  </r>
  <r>
    <n v="200010209"/>
    <x v="5"/>
    <s v="Dos de Mayo"/>
    <s v="Ecommerce"/>
    <s v="Delivery MA"/>
    <s v="torta de chocolate 12pzs"/>
    <s v="Torta 12pzs"/>
    <x v="3"/>
    <x v="3"/>
  </r>
  <r>
    <n v="2400042536"/>
    <x v="7"/>
    <s v="La Marina"/>
    <s v="Tienda"/>
    <s v="Togo"/>
    <s v=".no aplica"/>
    <s v="No aplica"/>
    <x v="3"/>
    <x v="3"/>
  </r>
  <r>
    <n v="100253479"/>
    <x v="0"/>
    <s v="Camacho"/>
    <s v="Ecommerce"/>
    <s v="Delivery MA"/>
    <s v=".no aplica"/>
    <s v="Dedicatoria"/>
    <x v="0"/>
    <x v="3"/>
  </r>
  <r>
    <n v="2400041426"/>
    <x v="0"/>
    <s v="San Miguel"/>
    <s v="Tienda"/>
    <s v="Delivery MA"/>
    <s v="love box clásico"/>
    <s v="Box"/>
    <x v="0"/>
    <x v="3"/>
  </r>
  <r>
    <n v="2181207325"/>
    <x v="3"/>
    <s v="Dos de Mayo"/>
    <s v="Aplicaciones / agregadores"/>
    <s v="Delivery Rappi"/>
    <s v="minimaria cheesecake oreo"/>
    <s v="Minimaria"/>
    <x v="1"/>
    <x v="3"/>
  </r>
  <r>
    <n v="2400042754"/>
    <x v="0"/>
    <s v="San Miguel"/>
    <s v="Tienda"/>
    <s v="Togo"/>
    <s v=".no aplica"/>
    <s v="Dedicatoria"/>
    <x v="0"/>
    <x v="3"/>
  </r>
  <r>
    <n v="2181326116"/>
    <x v="2"/>
    <s v="Paso 28"/>
    <s v="Aplicaciones / agregadores"/>
    <s v="Delivery Rappi"/>
    <s v="porción de dulzura de pecanas"/>
    <s v="Porciones"/>
    <x v="0"/>
    <x v="3"/>
  </r>
  <r>
    <n v="100253693"/>
    <x v="0"/>
    <s v="La Molina"/>
    <s v="Ecommerce"/>
    <s v="Delivery MA"/>
    <s v=".no aplica"/>
    <s v="Dedicatoria"/>
    <x v="4"/>
    <x v="3"/>
  </r>
  <r>
    <n v="100253688"/>
    <x v="0"/>
    <s v="Megaplaza"/>
    <s v="Ecommerce"/>
    <s v="PickUp"/>
    <s v=".no aplica"/>
    <s v="Dedicatoria"/>
    <x v="4"/>
    <x v="3"/>
  </r>
  <r>
    <n v="100253617"/>
    <x v="3"/>
    <s v="Paso 28"/>
    <s v="Ecommerce"/>
    <s v="PickUp"/>
    <s v=".no aplica"/>
    <s v="No aplica"/>
    <x v="0"/>
    <x v="3"/>
  </r>
  <r>
    <s v="sd"/>
    <x v="3"/>
    <s v="Encalada"/>
    <s v="Tienda"/>
    <s v="Salón"/>
    <s v=".no aplica"/>
    <s v="No aplica"/>
    <x v="0"/>
    <x v="3"/>
  </r>
  <r>
    <s v="sd"/>
    <x v="1"/>
    <s v="La Mar"/>
    <s v="Tienda"/>
    <s v="Togo"/>
    <s v="porción de bruselina de chocolate &amp; lucuma"/>
    <s v="Porciones"/>
    <x v="0"/>
    <x v="3"/>
  </r>
  <r>
    <n v="100254039"/>
    <x v="5"/>
    <s v="Aramburú"/>
    <s v="Ecommerce"/>
    <s v="Delivery MA"/>
    <s v=".no aplica"/>
    <s v="No aplica"/>
    <x v="3"/>
    <x v="3"/>
  </r>
  <r>
    <n v="1154224581"/>
    <x v="0"/>
    <s v="Chorrillos"/>
    <s v="Aplicaciones / agregadores"/>
    <s v="Delivery PedidosYa"/>
    <s v="Porción Red Velvet"/>
    <s v="Porciones"/>
    <x v="0"/>
    <x v="3"/>
  </r>
  <r>
    <n v="100254073"/>
    <x v="6"/>
    <s v="Dos de Mayo"/>
    <s v="Ecommerce"/>
    <s v="Delivery MA"/>
    <s v="red velvet de 12 pzs"/>
    <s v="Velvet 12pzs"/>
    <x v="5"/>
    <x v="3"/>
  </r>
  <r>
    <n v="2400043075"/>
    <x v="1"/>
    <s v="San Miguel"/>
    <s v="Tienda"/>
    <s v="Togo"/>
    <s v="carrot cake 12pzs"/>
    <s v="Torta 12pzs"/>
    <x v="1"/>
    <x v="3"/>
  </r>
  <r>
    <n v="100254115"/>
    <x v="0"/>
    <s v="Chorrillos"/>
    <s v="Ecommerce"/>
    <s v="PickUp"/>
    <s v="combo 4 porciones"/>
    <s v="Combos"/>
    <x v="0"/>
    <x v="3"/>
  </r>
  <r>
    <n v="1154224581"/>
    <x v="7"/>
    <s v="Chorrillos"/>
    <s v="Aplicaciones / agregadores"/>
    <s v="Delivery PedidosYa"/>
    <s v="porción de torta de chocolate"/>
    <s v="Porciones"/>
    <x v="3"/>
    <x v="3"/>
  </r>
  <r>
    <n v="100254077"/>
    <x v="0"/>
    <s v="Paso 28"/>
    <s v="Ecommerce"/>
    <s v="Delivery MA"/>
    <s v=".no aplica"/>
    <s v="Tarjeta Impresa"/>
    <x v="0"/>
    <x v="3"/>
  </r>
  <r>
    <n v="5.7646309341208904E+18"/>
    <x v="4"/>
    <s v="Camacho"/>
    <s v="Aplicaciones / agregadores"/>
    <s v="Delivery Didi"/>
    <s v=".no aplica"/>
    <s v="No aplica"/>
    <x v="2"/>
    <x v="3"/>
  </r>
  <r>
    <n v="200010263"/>
    <x v="3"/>
    <s v="Dos de Mayo"/>
    <s v="Ecommerce"/>
    <s v="Delivery MA"/>
    <s v=".no aplica"/>
    <s v="No aplica"/>
    <x v="1"/>
    <x v="3"/>
  </r>
  <r>
    <n v="2400022571"/>
    <x v="7"/>
    <s v="Paso 28"/>
    <s v="Tienda"/>
    <s v="Delivery MA"/>
    <s v=".varios"/>
    <s v="Varios"/>
    <x v="3"/>
    <x v="3"/>
  </r>
  <r>
    <n v="2400017957"/>
    <x v="7"/>
    <s v="Camacho"/>
    <s v="Tienda"/>
    <s v="Togo"/>
    <s v=".no aplica"/>
    <s v="No aplica"/>
    <x v="3"/>
    <x v="3"/>
  </r>
  <r>
    <n v="2400025222"/>
    <x v="3"/>
    <s v="Dos de Mayo"/>
    <s v="Tienda"/>
    <s v="Togo"/>
    <s v=".no aplica"/>
    <s v="No aplica"/>
    <x v="0"/>
    <x v="3"/>
  </r>
  <r>
    <n v="100254305"/>
    <x v="7"/>
    <s v="Paso 28"/>
    <s v="Ecommerce"/>
    <s v="Delivery MA"/>
    <s v=".no aplica"/>
    <s v="No aplica"/>
    <x v="3"/>
    <x v="3"/>
  </r>
  <r>
    <n v="1154913035"/>
    <x v="1"/>
    <s v="Santa Cata"/>
    <s v="Aplicaciones / agregadores"/>
    <s v="Delivery PedidosYa"/>
    <s v="porción de bruselina de vainilla &amp; fresa"/>
    <s v="Porciones"/>
    <x v="0"/>
    <x v="3"/>
  </r>
  <r>
    <n v="100253648"/>
    <x v="3"/>
    <s v="Dos de Mayo"/>
    <s v="Ecommerce"/>
    <s v="Delivery MA"/>
    <s v=".no aplica"/>
    <s v="No aplica"/>
    <x v="0"/>
    <x v="3"/>
  </r>
  <r>
    <n v="100254274"/>
    <x v="0"/>
    <s v="Dos de Mayo"/>
    <s v="Ecommerce"/>
    <s v="PickUp"/>
    <s v=".no aplica"/>
    <s v="Tarjeta Impresa"/>
    <x v="3"/>
    <x v="3"/>
  </r>
  <r>
    <n v="2400017694"/>
    <x v="3"/>
    <s v="Dos de Mayo"/>
    <s v="Tienda"/>
    <s v="Delivery MA"/>
    <s v=".no aplica"/>
    <s v="No aplica"/>
    <x v="0"/>
    <x v="3"/>
  </r>
  <r>
    <n v="2400043557"/>
    <x v="3"/>
    <s v="San Miguel"/>
    <s v="Tienda"/>
    <s v="Delivery MA"/>
    <s v=".no aplica"/>
    <s v="No aplica"/>
    <x v="0"/>
    <x v="3"/>
  </r>
  <r>
    <n v="1154966940"/>
    <x v="4"/>
    <s v="Aramburú"/>
    <s v="Aplicaciones / agregadores"/>
    <s v="Delivery PedidosYa"/>
    <s v="blue velvet 12 pzs"/>
    <s v="Velvet 12pzs"/>
    <x v="2"/>
    <x v="3"/>
  </r>
  <r>
    <s v="sd"/>
    <x v="3"/>
    <s v="Encalada"/>
    <s v="Tienda"/>
    <s v="Salón"/>
    <s v=".no aplica"/>
    <s v="No aplica"/>
    <x v="0"/>
    <x v="3"/>
  </r>
  <r>
    <n v="100253828"/>
    <x v="0"/>
    <s v="La Molina"/>
    <s v="Ecommerce"/>
    <s v="PickUp"/>
    <s v="super box"/>
    <s v="Box"/>
    <x v="4"/>
    <x v="3"/>
  </r>
  <r>
    <n v="2400031098"/>
    <x v="2"/>
    <s v="La Mar"/>
    <s v="Tienda"/>
    <s v="Togo"/>
    <s v="porción de torta de chocolate"/>
    <s v="Porciones"/>
    <x v="0"/>
    <x v="3"/>
  </r>
  <r>
    <n v="1156272906"/>
    <x v="2"/>
    <s v="Camacho"/>
    <s v="Aplicaciones / agregadores"/>
    <s v="Delivery PedidosYa"/>
    <s v=".varios"/>
    <s v="Varios"/>
    <x v="0"/>
    <x v="3"/>
  </r>
  <r>
    <n v="11926"/>
    <x v="7"/>
    <s v="Bolivar"/>
    <s v="Totem"/>
    <s v="Totem"/>
    <s v="cajita de alfajores clásica"/>
    <s v="Alfajores"/>
    <x v="3"/>
    <x v="3"/>
  </r>
  <r>
    <n v="1"/>
    <x v="2"/>
    <s v="Chorrillos"/>
    <s v="Aplicaciones / agregadores"/>
    <s v="Delivery Didi"/>
    <s v="porción de tres leches de chocolate"/>
    <s v="Porciones"/>
    <x v="0"/>
    <x v="3"/>
  </r>
  <r>
    <n v="2181614715"/>
    <x v="0"/>
    <s v="La Mar"/>
    <s v="Aplicaciones / agregadores"/>
    <s v="Delivery Rappi"/>
    <s v="combo 4 porciones"/>
    <s v="Combos"/>
    <x v="4"/>
    <x v="3"/>
  </r>
  <r>
    <n v="100255008"/>
    <x v="6"/>
    <s v="Chorrillos"/>
    <s v="Ecommerce"/>
    <s v="Delivery MA"/>
    <s v="tres leches de chocolate 12pzs"/>
    <s v="Torta 12pzs"/>
    <x v="5"/>
    <x v="3"/>
  </r>
  <r>
    <n v="2181627932"/>
    <x v="2"/>
    <s v="San Miguel"/>
    <s v="Aplicaciones / agregadores"/>
    <s v="Delivery Rappi"/>
    <s v="minimaria cheesecake de maracuyá"/>
    <s v="Minimaria"/>
    <x v="0"/>
    <x v="3"/>
  </r>
  <r>
    <s v="SD"/>
    <x v="7"/>
    <s v="La Mar"/>
    <s v="Tienda"/>
    <s v="sin dato"/>
    <s v=".varios"/>
    <s v="Varios"/>
    <x v="1"/>
    <x v="3"/>
  </r>
  <r>
    <n v="200010305"/>
    <x v="0"/>
    <s v="Bolivar"/>
    <s v="Ecommerce"/>
    <s v="Delivery MA"/>
    <s v=".no aplica"/>
    <s v="Dedicatoria"/>
    <x v="0"/>
    <x v="3"/>
  </r>
  <r>
    <n v="1157390796"/>
    <x v="2"/>
    <s v="Santa Cata"/>
    <s v="Aplicaciones / agregadores"/>
    <s v="Delivery PedidosYa"/>
    <s v="tartaleta de frutos rojos - personal"/>
    <s v="tartaleta de frutos rojos - personal"/>
    <x v="0"/>
    <x v="3"/>
  </r>
  <r>
    <n v="5.7646309106369802E+18"/>
    <x v="4"/>
    <s v="Paso 28"/>
    <s v="Aplicaciones / agregadores"/>
    <s v="Delivery Didi"/>
    <s v="porción de bruselina de chocolate &amp; lucuma"/>
    <s v="Porciones"/>
    <x v="2"/>
    <x v="3"/>
  </r>
  <r>
    <n v="2400029923"/>
    <x v="6"/>
    <s v="Precursores"/>
    <s v="Tienda"/>
    <s v="Delivery MA"/>
    <s v="carrot cake 12pzs"/>
    <s v="Torta 12pzs"/>
    <x v="5"/>
    <x v="3"/>
  </r>
  <r>
    <n v="2181644860"/>
    <x v="0"/>
    <s v="Precursores"/>
    <s v="Aplicaciones / agregadores"/>
    <s v="Delivery Rappi"/>
    <s v="cajita de alfajores clásica"/>
    <s v="Alfajores"/>
    <x v="0"/>
    <x v="3"/>
  </r>
  <r>
    <n v="100255223"/>
    <x v="0"/>
    <s v="San Miguel"/>
    <s v="Ecommerce"/>
    <s v="Delivery MA"/>
    <s v=".no aplica"/>
    <s v="Tarjeta Impresa"/>
    <x v="0"/>
    <x v="3"/>
  </r>
  <r>
    <n v="2400025874"/>
    <x v="1"/>
    <s v="Megaplaza"/>
    <s v="Tienda"/>
    <s v="Togo"/>
    <s v="porción de turrón de chocolate"/>
    <s v="Porciones"/>
    <x v="0"/>
    <x v="3"/>
  </r>
  <r>
    <n v="100255243"/>
    <x v="0"/>
    <s v="Dos de Mayo"/>
    <s v="Ecommerce"/>
    <s v="Delivery MA"/>
    <s v="carrot cake 12pzs"/>
    <s v="Torta 12pzs"/>
    <x v="5"/>
    <x v="3"/>
  </r>
  <r>
    <n v="2181732686"/>
    <x v="4"/>
    <s v="Bolivar"/>
    <s v="Aplicaciones / agregadores"/>
    <s v="Delivery Rappi"/>
    <s v="red velvet de 12 pzs"/>
    <s v="Velvet 12pzs"/>
    <x v="2"/>
    <x v="3"/>
  </r>
  <r>
    <s v="sd"/>
    <x v="1"/>
    <s v="Encalada"/>
    <s v="Tienda"/>
    <s v="Togo"/>
    <s v="porción de bruselina de vainilla &amp; fresa"/>
    <s v="Porciones"/>
    <x v="0"/>
    <x v="3"/>
  </r>
  <r>
    <n v="2181736162"/>
    <x v="0"/>
    <s v="La Molina"/>
    <s v="Aplicaciones / agregadores"/>
    <s v="Delivery Rappi"/>
    <s v="limonada ma"/>
    <s v="Bebidas"/>
    <x v="0"/>
    <x v="3"/>
  </r>
  <r>
    <n v="2181734249"/>
    <x v="4"/>
    <s v="Bolivar"/>
    <s v="Aplicaciones / agregadores"/>
    <s v="Delivery Rappi"/>
    <s v=".varios"/>
    <s v="Varios"/>
    <x v="2"/>
    <x v="3"/>
  </r>
  <r>
    <n v="2400022405"/>
    <x v="0"/>
    <s v="La Molina"/>
    <s v="Tienda"/>
    <s v="Togo"/>
    <s v=".varios"/>
    <s v="Varios"/>
    <x v="0"/>
    <x v="3"/>
  </r>
  <r>
    <n v="1158249911"/>
    <x v="0"/>
    <s v="Chorrillos"/>
    <s v="Aplicaciones / agregadores"/>
    <s v="Delivery PedidosYa"/>
    <s v="porción de bruselina de chocolate &amp; lucuma"/>
    <s v="Porciones"/>
    <x v="0"/>
    <x v="3"/>
  </r>
  <r>
    <n v="2400021114"/>
    <x v="3"/>
    <s v="Aeropuerto"/>
    <s v="Tienda"/>
    <s v="Togo"/>
    <s v=".no aplica"/>
    <s v="No aplica"/>
    <x v="0"/>
    <x v="3"/>
  </r>
  <r>
    <n v="2400022923"/>
    <x v="3"/>
    <s v="Aramburú"/>
    <s v="Tienda"/>
    <s v="Salón"/>
    <s v=".no aplica"/>
    <s v="No aplica"/>
    <x v="0"/>
    <x v="3"/>
  </r>
  <r>
    <n v="100255404"/>
    <x v="0"/>
    <s v="Aramburú"/>
    <s v="Ecommerce"/>
    <s v="Delivery MA"/>
    <s v="mom - cofre de la felicidad"/>
    <s v="cofre de la felicidad"/>
    <x v="0"/>
    <x v="3"/>
  </r>
  <r>
    <n v="100254651"/>
    <x v="7"/>
    <s v="Bolivar"/>
    <s v="Ecommerce"/>
    <s v="Delivery MA"/>
    <s v="tres leches clásica 12pzs"/>
    <s v="Torta 12pzs"/>
    <x v="1"/>
    <x v="3"/>
  </r>
  <r>
    <s v="sd"/>
    <x v="3"/>
    <s v="San Miguel"/>
    <s v="Tienda"/>
    <s v="sin dato"/>
    <s v=".no aplica"/>
    <s v="No aplica"/>
    <x v="0"/>
    <x v="3"/>
  </r>
  <r>
    <n v="2181791896"/>
    <x v="1"/>
    <s v="Paso 28"/>
    <s v="Aplicaciones / agregadores"/>
    <s v="Delivery Rappi"/>
    <s v="porción de pie de limón"/>
    <s v="Porciones"/>
    <x v="1"/>
    <x v="3"/>
  </r>
  <r>
    <n v="2400045623"/>
    <x v="2"/>
    <s v="San Miguel"/>
    <s v="Tienda"/>
    <s v="Togo"/>
    <s v="empanada de pollo"/>
    <s v="empanadas"/>
    <x v="1"/>
    <x v="3"/>
  </r>
  <r>
    <n v="1158871724"/>
    <x v="4"/>
    <s v="Paso 28"/>
    <s v="Aplicaciones / agregadores"/>
    <s v="Delivery PedidosYa"/>
    <s v="minimaria blue velvet"/>
    <s v="Minimaria"/>
    <x v="2"/>
    <x v="3"/>
  </r>
  <r>
    <n v="100255882"/>
    <x v="6"/>
    <s v="Bolivar"/>
    <s v="Ecommerce"/>
    <s v="Delivery MA"/>
    <s v="red velvet de 12 pzs"/>
    <s v="Velvet 12pzs"/>
    <x v="5"/>
    <x v="3"/>
  </r>
  <r>
    <n v="100255892"/>
    <x v="0"/>
    <s v="Camacho"/>
    <s v="Ecommerce"/>
    <s v="Delivery MA"/>
    <s v=".no aplica"/>
    <s v="Tarjeta Impresa"/>
    <x v="4"/>
    <x v="3"/>
  </r>
  <r>
    <n v="100255762"/>
    <x v="2"/>
    <s v="Camacho"/>
    <s v="Ecommerce"/>
    <s v="Delivery MA"/>
    <s v="mousse de limón - pomo"/>
    <s v="pomo mousse "/>
    <x v="0"/>
    <x v="3"/>
  </r>
  <r>
    <n v="2181849256"/>
    <x v="3"/>
    <s v="Encalada"/>
    <s v="Aplicaciones / agregadores"/>
    <s v="Delivery Rappi"/>
    <s v=".no aplica"/>
    <s v="No aplica"/>
    <x v="0"/>
    <x v="3"/>
  </r>
  <r>
    <s v="SD"/>
    <x v="3"/>
    <s v="Aramburú"/>
    <s v="Tienda"/>
    <s v="Salón"/>
    <s v=".no aplica"/>
    <s v="No aplica"/>
    <x v="0"/>
    <x v="3"/>
  </r>
  <r>
    <n v="100255938"/>
    <x v="5"/>
    <s v="La Mar"/>
    <s v="Ecommerce"/>
    <s v="Delivery MA"/>
    <s v=".no aplica"/>
    <s v="No aplica"/>
    <x v="3"/>
    <x v="3"/>
  </r>
  <r>
    <n v="2181849381"/>
    <x v="0"/>
    <s v="Paso 28"/>
    <s v="Aplicaciones / agregadores"/>
    <s v="Delivery Rappi"/>
    <s v="mom - caja de trufa"/>
    <s v="mom - caja de trufa"/>
    <x v="0"/>
    <x v="3"/>
  </r>
  <r>
    <n v="100255847"/>
    <x v="0"/>
    <s v="Paso 28"/>
    <s v="Ecommerce"/>
    <s v="Delivery MA"/>
    <s v=".no aplica"/>
    <s v="Tarjeta Impresa"/>
    <x v="0"/>
    <x v="3"/>
  </r>
  <r>
    <n v="2181837727"/>
    <x v="4"/>
    <s v="Bolivar"/>
    <s v="Aplicaciones / agregadores"/>
    <s v="Delivery Rappi"/>
    <s v="combo 4 porciones"/>
    <s v="Combos"/>
    <x v="2"/>
    <x v="3"/>
  </r>
  <r>
    <n v="2181853139"/>
    <x v="4"/>
    <s v="Bolivar"/>
    <s v="Aplicaciones / agregadores"/>
    <s v="Delivery Rappi"/>
    <s v="minimaria carrot cake"/>
    <s v="Minimaria"/>
    <x v="2"/>
    <x v="3"/>
  </r>
  <r>
    <n v="100255790"/>
    <x v="1"/>
    <s v="Paso 28"/>
    <s v="Ecommerce"/>
    <s v="Delivery MA"/>
    <s v="cajita de alfajores clásica"/>
    <s v="Alfajores"/>
    <x v="0"/>
    <x v="3"/>
  </r>
  <r>
    <n v="100255618"/>
    <x v="3"/>
    <s v="Encalada"/>
    <s v="Ecommerce"/>
    <s v="Delivery MA"/>
    <s v=".no aplica"/>
    <s v="No aplica"/>
    <x v="0"/>
    <x v="3"/>
  </r>
  <r>
    <n v="2181862930"/>
    <x v="4"/>
    <s v="Paso 28"/>
    <s v="Aplicaciones / agregadores"/>
    <s v="Delivery Rappi"/>
    <s v="minimaria de chocolate"/>
    <s v="Minimaria"/>
    <x v="2"/>
    <x v="3"/>
  </r>
  <r>
    <n v="100256047"/>
    <x v="0"/>
    <s v="Encalada"/>
    <s v="Ecommerce"/>
    <s v="PickUp"/>
    <s v=".no aplica"/>
    <s v="Tarjeta Impresa"/>
    <x v="0"/>
    <x v="3"/>
  </r>
  <r>
    <n v="2181911880"/>
    <x v="0"/>
    <s v="La Molina"/>
    <s v="Aplicaciones / agregadores"/>
    <s v="Delivery Rappi"/>
    <s v="cajita de alfajores clásica"/>
    <s v="Alfajores"/>
    <x v="0"/>
    <x v="4"/>
  </r>
  <r>
    <n v="100255258"/>
    <x v="0"/>
    <s v="Encalada"/>
    <s v="Ecommerce"/>
    <s v="Delivery MA"/>
    <s v=".no aplica"/>
    <s v="Dedicatoria"/>
    <x v="0"/>
    <x v="4"/>
  </r>
  <r>
    <n v="100255554"/>
    <x v="7"/>
    <s v="Aramburú"/>
    <s v="Ecommerce"/>
    <s v="PickUp"/>
    <s v="porción carrot cake"/>
    <s v="Porciones"/>
    <x v="3"/>
    <x v="4"/>
  </r>
  <r>
    <n v="2181951703"/>
    <x v="4"/>
    <s v="Precursores"/>
    <s v="Aplicaciones / agregadores"/>
    <s v="Delivery Rappi"/>
    <s v=".varios"/>
    <s v="Varios"/>
    <x v="2"/>
    <x v="4"/>
  </r>
  <r>
    <n v="2181951219"/>
    <x v="4"/>
    <s v="San Miguel"/>
    <s v="Aplicaciones / agregadores"/>
    <s v="Delivery Rappi"/>
    <s v="Keke De Manzana 8pzs"/>
    <s v="Keke 8pzs"/>
    <x v="2"/>
    <x v="4"/>
  </r>
  <r>
    <n v="2181948494"/>
    <x v="2"/>
    <s v="Chorrillos"/>
    <s v="Aplicaciones / agregadores"/>
    <s v="Delivery Rappi"/>
    <s v="minimaria cheesecake de maracuyá"/>
    <s v="Minimaria"/>
    <x v="0"/>
    <x v="4"/>
  </r>
  <r>
    <n v="24000023128"/>
    <x v="0"/>
    <s v="La Molina"/>
    <s v="Tienda"/>
    <s v="Togo"/>
    <s v="empanada de carne"/>
    <s v="empanadas"/>
    <x v="0"/>
    <x v="4"/>
  </r>
  <r>
    <n v="1160873349"/>
    <x v="4"/>
    <s v="Chorrillos"/>
    <s v="Aplicaciones / agregadores"/>
    <s v="Delivery PedidosYa"/>
    <s v="red velvet de 12 pzs"/>
    <s v="Velvet 12pzs"/>
    <x v="2"/>
    <x v="4"/>
  </r>
  <r>
    <n v="2400046708"/>
    <x v="3"/>
    <s v="San Miguel"/>
    <s v="Tienda"/>
    <s v="Togo"/>
    <s v=".no aplica"/>
    <s v="No aplica"/>
    <x v="1"/>
    <x v="4"/>
  </r>
  <r>
    <n v="100256295"/>
    <x v="7"/>
    <s v="Megaplaza"/>
    <s v="Ecommerce"/>
    <s v="PickUp"/>
    <s v=".no aplica"/>
    <s v="No aplica"/>
    <x v="1"/>
    <x v="4"/>
  </r>
  <r>
    <n v="1160927285"/>
    <x v="1"/>
    <s v="Paso 28"/>
    <s v="Aplicaciones / agregadores"/>
    <s v="Delivery PedidosYa"/>
    <s v="porción de bruselina de chocolate &amp; lucuma"/>
    <s v="Porciones"/>
    <x v="0"/>
    <x v="4"/>
  </r>
  <r>
    <s v="SD"/>
    <x v="3"/>
    <s v="Megaplaza"/>
    <s v="Tienda"/>
    <s v="Togo"/>
    <s v=".no aplica"/>
    <s v="No aplica"/>
    <x v="0"/>
    <x v="4"/>
  </r>
  <r>
    <n v="2400046690"/>
    <x v="3"/>
    <s v="San Miguel"/>
    <s v="Tienda"/>
    <s v="Togo"/>
    <s v=".no aplica"/>
    <s v="No aplica"/>
    <x v="0"/>
    <x v="4"/>
  </r>
  <r>
    <n v="100256388"/>
    <x v="5"/>
    <s v="Aramburú"/>
    <s v="Ecommerce"/>
    <s v="Delivery MA"/>
    <s v=".no aplica"/>
    <s v="No aplica"/>
    <x v="3"/>
    <x v="4"/>
  </r>
  <r>
    <s v="SD"/>
    <x v="3"/>
    <s v="La Mar"/>
    <s v="Tienda"/>
    <s v="Salón"/>
    <s v=".no aplica"/>
    <s v="No aplica"/>
    <x v="0"/>
    <x v="4"/>
  </r>
  <r>
    <n v="2181996806"/>
    <x v="2"/>
    <s v="Aramburú"/>
    <s v="Aplicaciones / agregadores"/>
    <s v="Delivery Rappi"/>
    <s v="croissant de pollo"/>
    <s v="sandwich"/>
    <x v="0"/>
    <x v="4"/>
  </r>
  <r>
    <n v="2181998391"/>
    <x v="4"/>
    <s v="La Molina"/>
    <s v="Aplicaciones / agregadores"/>
    <s v="Delivery Rappi"/>
    <s v="minimaria blue velvet"/>
    <s v="Minimaria"/>
    <x v="2"/>
    <x v="4"/>
  </r>
  <r>
    <n v="2181998533"/>
    <x v="4"/>
    <s v="Santa Cata"/>
    <s v="Aplicaciones / agregadores"/>
    <s v="Delivery Rappi"/>
    <s v="dulzura de pecanas 12p"/>
    <s v="Torta 12pzs"/>
    <x v="2"/>
    <x v="4"/>
  </r>
  <r>
    <n v="100256503"/>
    <x v="3"/>
    <s v="Aeropuerto"/>
    <s v="Ecommerce"/>
    <s v="PickUp"/>
    <s v=".no aplica"/>
    <s v="No aplica"/>
    <x v="4"/>
    <x v="4"/>
  </r>
  <r>
    <s v="sd"/>
    <x v="1"/>
    <s v="Chorrillos"/>
    <s v="Tienda"/>
    <s v="Togo"/>
    <s v="porción de torta de chocolate"/>
    <s v="Porciones"/>
    <x v="0"/>
    <x v="4"/>
  </r>
  <r>
    <n v="100256297"/>
    <x v="5"/>
    <s v="Chorrillos"/>
    <s v="Ecommerce"/>
    <s v="PickUp"/>
    <s v=".no aplica"/>
    <s v="No aplica"/>
    <x v="3"/>
    <x v="4"/>
  </r>
  <r>
    <n v="2400032918"/>
    <x v="2"/>
    <s v="La Mar"/>
    <s v="Tienda"/>
    <s v="Togo"/>
    <s v="porción de torta de chocolate"/>
    <s v="Porciones"/>
    <x v="0"/>
    <x v="4"/>
  </r>
  <r>
    <n v="100256642"/>
    <x v="0"/>
    <s v="Encalada"/>
    <s v="Ecommerce"/>
    <s v="Delivery MA"/>
    <s v="keke de manzana unidad"/>
    <s v="Porciones"/>
    <x v="0"/>
    <x v="4"/>
  </r>
  <r>
    <n v="100256643"/>
    <x v="6"/>
    <s v="Camacho"/>
    <s v="Ecommerce"/>
    <s v="Delivery MA"/>
    <s v="cheesecake de frutos rojos 12pzs"/>
    <s v="Cheesecake"/>
    <x v="5"/>
    <x v="4"/>
  </r>
  <r>
    <n v="100256732"/>
    <x v="5"/>
    <s v="Aramburú"/>
    <s v="Ecommerce"/>
    <s v="Delivery MA"/>
    <s v=".no aplica"/>
    <s v="No aplica"/>
    <x v="3"/>
    <x v="4"/>
  </r>
  <r>
    <n v="2400032922"/>
    <x v="2"/>
    <s v="La Mar"/>
    <s v="Tienda"/>
    <s v="PickUp"/>
    <s v="porción de cheesecake de maracuya"/>
    <s v="Porciones"/>
    <x v="0"/>
    <x v="4"/>
  </r>
  <r>
    <n v="100256726"/>
    <x v="6"/>
    <s v="Encalada"/>
    <s v="Ecommerce"/>
    <s v="Delivery MA"/>
    <s v="cajita de brownies clásica"/>
    <s v="Brownie"/>
    <x v="5"/>
    <x v="4"/>
  </r>
  <r>
    <n v="2400029027"/>
    <x v="3"/>
    <s v="Encalada"/>
    <s v="Tienda"/>
    <s v="Delivery MA"/>
    <s v=".no aplica"/>
    <s v="No aplica"/>
    <x v="0"/>
    <x v="4"/>
  </r>
  <r>
    <n v="100256693"/>
    <x v="0"/>
    <s v="La Molina"/>
    <s v="Ecommerce"/>
    <s v="Delivery MA"/>
    <s v="love box clásico"/>
    <s v="Box"/>
    <x v="5"/>
    <x v="4"/>
  </r>
  <r>
    <n v="2400023522"/>
    <x v="2"/>
    <s v="La Molina"/>
    <s v="Tienda"/>
    <s v="Togo"/>
    <s v="alfajor individual"/>
    <s v="Alfajores"/>
    <x v="0"/>
    <x v="4"/>
  </r>
  <r>
    <n v="2182141298"/>
    <x v="4"/>
    <s v="Bolivar"/>
    <s v="Aplicaciones / agregadores"/>
    <s v="Delivery Rappi"/>
    <s v="crocante de manzana 12pzs"/>
    <s v="Crocante de manzana"/>
    <x v="2"/>
    <x v="4"/>
  </r>
  <r>
    <n v="2182159826"/>
    <x v="3"/>
    <s v="Precursores"/>
    <s v="Aplicaciones / agregadores"/>
    <s v="Delivery Rappi"/>
    <s v=".no aplica"/>
    <s v="No aplica"/>
    <x v="0"/>
    <x v="4"/>
  </r>
  <r>
    <n v="100257002"/>
    <x v="0"/>
    <s v="Bolivar"/>
    <s v="Ecommerce"/>
    <s v="Delivery MA"/>
    <s v=".no aplica"/>
    <s v="Tarjeta Impresa"/>
    <x v="0"/>
    <x v="4"/>
  </r>
  <r>
    <n v="100257072"/>
    <x v="7"/>
    <s v="Aramburú"/>
    <s v="Ecommerce"/>
    <s v="Delivery MA"/>
    <s v="minimaria bruselina de chocolate con fresa"/>
    <s v="Minimaria"/>
    <x v="3"/>
    <x v="4"/>
  </r>
  <r>
    <n v="200010390"/>
    <x v="0"/>
    <s v="Encalada"/>
    <s v="Ecommerce"/>
    <s v="Delivery MA"/>
    <s v="frappe caramel"/>
    <s v="Bebidas"/>
    <x v="4"/>
    <x v="4"/>
  </r>
  <r>
    <n v="1164238169"/>
    <x v="7"/>
    <s v="Paso 28"/>
    <s v="Aplicaciones / agregadores"/>
    <s v="Delivery PedidosYa"/>
    <s v=".no aplica"/>
    <s v="No aplica"/>
    <x v="3"/>
    <x v="4"/>
  </r>
  <r>
    <s v="100256226 // 100256224"/>
    <x v="7"/>
    <s v="Camacho"/>
    <s v="Ecommerce"/>
    <s v="PickUp"/>
    <s v=".no aplica"/>
    <s v="No aplica"/>
    <x v="1"/>
    <x v="4"/>
  </r>
  <r>
    <n v="1164349263"/>
    <x v="4"/>
    <s v="Precursores"/>
    <s v="Aplicaciones / agregadores"/>
    <s v="Delivery PedidosYa"/>
    <s v="porción de cheesecake de maracuya"/>
    <s v="Porciones"/>
    <x v="2"/>
    <x v="4"/>
  </r>
  <r>
    <n v="1164407288"/>
    <x v="4"/>
    <s v="Santa Cata"/>
    <s v="Aplicaciones / agregadores"/>
    <s v="Delivery PedidosYa"/>
    <s v="alfajor individual"/>
    <s v="Alfajores"/>
    <x v="2"/>
    <x v="4"/>
  </r>
  <r>
    <n v="1164404611"/>
    <x v="1"/>
    <s v="Bolivar"/>
    <s v="Aplicaciones / agregadores"/>
    <s v="Delivery PedidosYa"/>
    <s v="Keke De Zanahoria 8pzs"/>
    <s v="Keke 8pzs"/>
    <x v="1"/>
    <x v="4"/>
  </r>
  <r>
    <n v="2182297295"/>
    <x v="4"/>
    <s v="La Molina"/>
    <s v="Aplicaciones / agregadores"/>
    <s v="Delivery Rappi"/>
    <s v=".varios"/>
    <s v="Varios"/>
    <x v="2"/>
    <x v="4"/>
  </r>
  <r>
    <n v="2400028076"/>
    <x v="0"/>
    <s v="Encalada"/>
    <s v="Tienda"/>
    <s v="Delivery MA"/>
    <s v=".no aplica"/>
    <s v="Tarjeta Impresa"/>
    <x v="0"/>
    <x v="4"/>
  </r>
  <r>
    <n v="2182242510"/>
    <x v="1"/>
    <s v="Dos de Mayo"/>
    <s v="Aplicaciones / agregadores"/>
    <s v="Delivery Rappi"/>
    <s v="minimaria turrón de chocolate"/>
    <s v="Minimaria"/>
    <x v="1"/>
    <x v="4"/>
  </r>
  <r>
    <n v="100256874"/>
    <x v="7"/>
    <s v="Dos de Mayo"/>
    <s v="Ecommerce"/>
    <s v="PickUp"/>
    <s v=".no aplica"/>
    <s v="No aplica"/>
    <x v="3"/>
    <x v="4"/>
  </r>
  <r>
    <n v="2400048610"/>
    <x v="7"/>
    <s v="San Miguel"/>
    <s v="Tienda"/>
    <s v="Togo"/>
    <s v="tres leches clásica 12pzs"/>
    <s v="Torta 12pzs"/>
    <x v="3"/>
    <x v="4"/>
  </r>
  <r>
    <n v="2400048666"/>
    <x v="7"/>
    <s v="San Miguel"/>
    <s v="Tienda"/>
    <s v="Togo"/>
    <s v=".no aplica"/>
    <s v="No aplica"/>
    <x v="3"/>
    <x v="4"/>
  </r>
  <r>
    <n v="200010414"/>
    <x v="2"/>
    <s v="Dos de Mayo"/>
    <s v="Ecommerce"/>
    <s v="Delivery MA"/>
    <s v="mousse de chocolate pomo"/>
    <s v="pomo mousse "/>
    <x v="0"/>
    <x v="4"/>
  </r>
  <r>
    <n v="100257501"/>
    <x v="2"/>
    <s v="Paso 28"/>
    <s v="Ecommerce"/>
    <s v="Delivery MA"/>
    <s v="porción de torta de chocolate"/>
    <s v="Porciones"/>
    <x v="0"/>
    <x v="4"/>
  </r>
  <r>
    <n v="1165307936"/>
    <x v="4"/>
    <s v="San Miguel"/>
    <s v="Aplicaciones / agregadores"/>
    <s v="Delivery PedidosYa"/>
    <s v="combo 4 porciones"/>
    <s v="Combos"/>
    <x v="2"/>
    <x v="4"/>
  </r>
  <r>
    <n v="2182343833"/>
    <x v="4"/>
    <s v="Megaplaza"/>
    <s v="Aplicaciones / agregadores"/>
    <s v="Delivery Rappi"/>
    <s v=".varios"/>
    <s v="Varios"/>
    <x v="2"/>
    <x v="4"/>
  </r>
  <r>
    <n v="2182364608"/>
    <x v="7"/>
    <s v="San Miguel"/>
    <s v="Aplicaciones / agregadores"/>
    <s v="Delivery Rappi"/>
    <s v=".no aplica"/>
    <s v="No aplica"/>
    <x v="3"/>
    <x v="4"/>
  </r>
  <r>
    <n v="100257520"/>
    <x v="0"/>
    <s v="Aramburú"/>
    <s v="Ecommerce"/>
    <s v="Delivery MA"/>
    <s v=".no aplica"/>
    <s v="Tarjeta Impresa"/>
    <x v="0"/>
    <x v="4"/>
  </r>
  <r>
    <n v="2400028279"/>
    <x v="3"/>
    <s v="La Molina"/>
    <s v="Tienda"/>
    <s v="Delivery MA"/>
    <s v=".no aplica"/>
    <s v="No aplica"/>
    <x v="0"/>
    <x v="4"/>
  </r>
  <r>
    <n v="2400020435"/>
    <x v="0"/>
    <s v="Camacho"/>
    <s v="Tienda"/>
    <s v="Togo"/>
    <s v="porción de pie de pecanas"/>
    <s v="Porciones"/>
    <x v="0"/>
    <x v="4"/>
  </r>
  <r>
    <n v="2182401197"/>
    <x v="0"/>
    <s v="Dos de Mayo"/>
    <s v="Aplicaciones / agregadores"/>
    <s v="Delivery Rappi"/>
    <s v="alfajor individual"/>
    <s v="Alfajores"/>
    <x v="0"/>
    <x v="4"/>
  </r>
  <r>
    <n v="1166145528"/>
    <x v="2"/>
    <s v="Paso 28"/>
    <s v="Aplicaciones / agregadores"/>
    <s v="Delivery PedidosYa"/>
    <s v="keke de limón y blueberries 8p"/>
    <s v="Keke 8pzs"/>
    <x v="0"/>
    <x v="4"/>
  </r>
  <r>
    <n v="2182421065"/>
    <x v="0"/>
    <s v="Encalada"/>
    <s v="Aplicaciones / agregadores"/>
    <s v="Delivery Rappi"/>
    <s v="cajita de brownies clásica"/>
    <s v="Brownie"/>
    <x v="0"/>
    <x v="4"/>
  </r>
  <r>
    <s v="sd"/>
    <x v="3"/>
    <s v="Aramburú"/>
    <s v="Tienda"/>
    <s v="sin dato"/>
    <s v=".no aplica"/>
    <s v="No aplica"/>
    <x v="0"/>
    <x v="4"/>
  </r>
  <r>
    <n v="2400033091"/>
    <x v="3"/>
    <s v="Encalada"/>
    <s v="Tienda"/>
    <s v="Togo"/>
    <s v=".no aplica"/>
    <s v="No aplica"/>
    <x v="0"/>
    <x v="4"/>
  </r>
  <r>
    <n v="100257579"/>
    <x v="2"/>
    <s v="Bolivar"/>
    <s v="Ecommerce"/>
    <s v="Delivery MA"/>
    <s v="minimaria bruselina de chocolate con lúcuma"/>
    <s v="Minimaria"/>
    <x v="0"/>
    <x v="4"/>
  </r>
  <r>
    <n v="100257971"/>
    <x v="0"/>
    <s v="La Molina"/>
    <s v="Ecommerce"/>
    <s v="Delivery MA"/>
    <s v=".no aplica"/>
    <s v="Tarjeta Impresa"/>
    <x v="4"/>
    <x v="4"/>
  </r>
  <r>
    <n v="100257973"/>
    <x v="0"/>
    <s v="Encalada"/>
    <s v="Ecommerce"/>
    <s v="Delivery MA"/>
    <s v=".no aplica"/>
    <s v="Tarjeta Impresa"/>
    <x v="0"/>
    <x v="4"/>
  </r>
  <r>
    <n v="2400033124"/>
    <x v="2"/>
    <s v="Encalada"/>
    <s v="Tienda"/>
    <s v="Togo"/>
    <s v="minimaria bruselina de vainilla con fresa"/>
    <s v="Minimaria"/>
    <x v="0"/>
    <x v="4"/>
  </r>
  <r>
    <n v="2400022730"/>
    <x v="0"/>
    <s v="Aeropuerto"/>
    <s v="Tienda"/>
    <s v="Togo"/>
    <s v="mom - petit box"/>
    <s v="Box"/>
    <x v="0"/>
    <x v="4"/>
  </r>
  <r>
    <n v="2400024876"/>
    <x v="3"/>
    <s v="Aramburú"/>
    <s v="Tienda"/>
    <s v="Togo"/>
    <s v=".no aplica"/>
    <s v="No aplica"/>
    <x v="0"/>
    <x v="4"/>
  </r>
  <r>
    <n v="100258095"/>
    <x v="0"/>
    <s v="Dos de Mayo"/>
    <s v="Ecommerce"/>
    <s v="Delivery MA"/>
    <s v=".no aplica"/>
    <s v="Tarjeta Impresa"/>
    <x v="0"/>
    <x v="4"/>
  </r>
  <r>
    <n v="100258197"/>
    <x v="0"/>
    <s v="Paso 28"/>
    <s v="Ecommerce"/>
    <s v="Delivery MA"/>
    <s v=".no aplica"/>
    <s v="Tarjeta Impresa"/>
    <x v="0"/>
    <x v="4"/>
  </r>
  <r>
    <n v="100257912"/>
    <x v="6"/>
    <s v="Aramburú"/>
    <s v="Ecommerce"/>
    <s v="Delivery MA"/>
    <s v="minimaria de chocolate"/>
    <s v="Minimaria"/>
    <x v="5"/>
    <x v="4"/>
  </r>
  <r>
    <n v="100258485"/>
    <x v="2"/>
    <s v="Chorrillos"/>
    <s v="Ecommerce"/>
    <s v="Delivery MA"/>
    <s v="mom - mini de choco"/>
    <s v="Minimaria"/>
    <x v="0"/>
    <x v="4"/>
  </r>
  <r>
    <n v="100258719"/>
    <x v="5"/>
    <s v="Bolivar"/>
    <s v="Ecommerce"/>
    <s v="PickUp"/>
    <s v=".no aplica"/>
    <s v="No aplica"/>
    <x v="3"/>
    <x v="4"/>
  </r>
  <r>
    <s v="sd"/>
    <x v="3"/>
    <s v="sin dato"/>
    <s v="sin dato"/>
    <s v="sin dato"/>
    <s v=".no aplica"/>
    <s v="No aplica"/>
    <x v="1"/>
    <x v="4"/>
  </r>
  <r>
    <n v="100258749"/>
    <x v="3"/>
    <s v="Dos de Mayo"/>
    <s v="Ecommerce"/>
    <s v="Delivery MA"/>
    <s v=".no aplica"/>
    <s v="No aplica"/>
    <x v="0"/>
    <x v="4"/>
  </r>
  <r>
    <n v="100258826"/>
    <x v="0"/>
    <s v="La Marina"/>
    <s v="Ecommerce"/>
    <s v="Delivery MA"/>
    <s v="cookiss cranberry"/>
    <s v="caja de galletas"/>
    <x v="4"/>
    <x v="4"/>
  </r>
  <r>
    <n v="4"/>
    <x v="4"/>
    <s v="Bolivar"/>
    <s v="Aplicaciones / agregadores"/>
    <s v="Delivery Didi"/>
    <s v="red velvet de 12 pzs"/>
    <s v="Velvet 12pzs"/>
    <x v="2"/>
    <x v="4"/>
  </r>
  <r>
    <n v="2400025530"/>
    <x v="3"/>
    <s v="Aramburú"/>
    <s v="Tienda"/>
    <s v="Salón"/>
    <s v=".no aplica"/>
    <s v="No aplica"/>
    <x v="0"/>
    <x v="4"/>
  </r>
  <r>
    <n v="2182562385"/>
    <x v="4"/>
    <s v="Paso 28"/>
    <s v="Aplicaciones / agregadores"/>
    <s v="Delivery Rappi"/>
    <s v="porción de torta de chocolate"/>
    <s v="Porciones"/>
    <x v="1"/>
    <x v="4"/>
  </r>
  <r>
    <s v="SD"/>
    <x v="3"/>
    <s v="San Miguel"/>
    <s v="Tienda"/>
    <s v="sin dato"/>
    <s v=".no aplica"/>
    <s v="No aplica"/>
    <x v="0"/>
    <x v="4"/>
  </r>
  <r>
    <n v="100258940"/>
    <x v="5"/>
    <s v="Chorrillos"/>
    <s v="Ecommerce"/>
    <s v="Delivery MA"/>
    <s v=".no aplica"/>
    <s v="No aplica"/>
    <x v="3"/>
    <x v="4"/>
  </r>
  <r>
    <n v="100258395"/>
    <x v="0"/>
    <s v="Dos de Mayo"/>
    <s v="Ecommerce"/>
    <s v="Delivery MA"/>
    <s v=".no aplica"/>
    <s v="Tarjeta Impresa"/>
    <x v="0"/>
    <x v="4"/>
  </r>
  <r>
    <n v="100257701"/>
    <x v="7"/>
    <s v="Aramburú"/>
    <s v="Ecommerce"/>
    <s v="Delivery MA"/>
    <s v=".no aplica"/>
    <s v="No aplica"/>
    <x v="1"/>
    <x v="4"/>
  </r>
  <r>
    <n v="100258052"/>
    <x v="0"/>
    <s v="La Molina"/>
    <s v="Ecommerce"/>
    <s v="Delivery MA"/>
    <s v=".no aplica"/>
    <s v="Tarjeta Impresa"/>
    <x v="0"/>
    <x v="4"/>
  </r>
  <r>
    <n v="200010512"/>
    <x v="2"/>
    <s v="La Molina"/>
    <s v="Ecommerce"/>
    <s v="Delivery MA"/>
    <s v="minimaria turrón de chocolate"/>
    <s v="Minimaria"/>
    <x v="5"/>
    <x v="4"/>
  </r>
  <r>
    <s v="100259230 / 100259221"/>
    <x v="7"/>
    <s v="Chorrillos"/>
    <s v="Ecommerce"/>
    <s v="Delivery MA"/>
    <s v=".no aplica"/>
    <s v="No aplica"/>
    <x v="4"/>
    <x v="4"/>
  </r>
  <r>
    <n v="100259171"/>
    <x v="5"/>
    <s v="Encalada"/>
    <s v="Ecommerce"/>
    <s v="PickUp"/>
    <s v=".no aplica"/>
    <s v="No aplica"/>
    <x v="3"/>
    <x v="4"/>
  </r>
  <r>
    <n v="100258199"/>
    <x v="2"/>
    <s v="Aeropuerto"/>
    <s v="Ecommerce"/>
    <s v="PickUp"/>
    <s v=".no esta en la carta"/>
    <s v="Sin dato"/>
    <x v="0"/>
    <x v="4"/>
  </r>
  <r>
    <n v="100259116"/>
    <x v="0"/>
    <s v="Santa Cata"/>
    <s v="Ecommerce"/>
    <s v="Delivery MA"/>
    <s v=".no aplica"/>
    <s v="Tarjeta Impresa"/>
    <x v="0"/>
    <x v="4"/>
  </r>
  <r>
    <n v="2182599240"/>
    <x v="4"/>
    <s v="La Molina"/>
    <s v="Aplicaciones / agregadores"/>
    <s v="Delivery Rappi"/>
    <s v="crocante de manzana 12pzs"/>
    <s v="Crocante de manzana"/>
    <x v="2"/>
    <x v="4"/>
  </r>
  <r>
    <n v="2400024409"/>
    <x v="7"/>
    <s v="Paso 28"/>
    <s v="Tienda"/>
    <s v="Togo"/>
    <s v=".no aplica"/>
    <s v="No aplica"/>
    <x v="3"/>
    <x v="4"/>
  </r>
  <r>
    <n v="100259228"/>
    <x v="0"/>
    <s v="La Mar"/>
    <s v="Ecommerce"/>
    <s v="Delivery MA"/>
    <s v="combo 4 porciones"/>
    <s v="Combos"/>
    <x v="0"/>
    <x v="4"/>
  </r>
  <r>
    <n v="100259043"/>
    <x v="5"/>
    <s v="Chorrillos"/>
    <s v="Ecommerce"/>
    <s v="Delivery MA"/>
    <s v=".no aplica"/>
    <s v="No aplica"/>
    <x v="3"/>
    <x v="4"/>
  </r>
  <r>
    <n v="100257302"/>
    <x v="2"/>
    <s v="La Mar"/>
    <s v="Ecommerce"/>
    <s v="Delivery MA"/>
    <s v="torta de chocolate 12pzs"/>
    <s v="Torta 12pzs"/>
    <x v="0"/>
    <x v="4"/>
  </r>
  <r>
    <n v="100259415"/>
    <x v="5"/>
    <s v="La Marina"/>
    <s v="Ecommerce"/>
    <s v="Delivery MA"/>
    <s v=".no aplica"/>
    <s v="No aplica"/>
    <x v="3"/>
    <x v="4"/>
  </r>
  <r>
    <n v="1168384388"/>
    <x v="0"/>
    <s v="Camacho"/>
    <s v="Aplicaciones / agregadores"/>
    <s v="Delivery PedidosYa"/>
    <s v="combo 4 porciones"/>
    <s v="Combos"/>
    <x v="0"/>
    <x v="4"/>
  </r>
  <r>
    <n v="100259277"/>
    <x v="2"/>
    <s v="La Mar"/>
    <s v="Ecommerce"/>
    <s v="Delivery MA"/>
    <s v="porción de brownie"/>
    <s v="Porciones"/>
    <x v="0"/>
    <x v="4"/>
  </r>
  <r>
    <n v="2400025808"/>
    <x v="7"/>
    <s v="Aramburú"/>
    <s v="Ecommerce"/>
    <s v="Togo"/>
    <s v=".no aplica"/>
    <s v="No aplica"/>
    <x v="3"/>
    <x v="4"/>
  </r>
  <r>
    <n v="100259417"/>
    <x v="0"/>
    <s v="Precursores"/>
    <s v="Ecommerce"/>
    <s v="Delivery MA"/>
    <s v="mom - petit box"/>
    <s v="Box"/>
    <x v="0"/>
    <x v="4"/>
  </r>
  <r>
    <n v="100259220"/>
    <x v="3"/>
    <s v="Camacho"/>
    <s v="Ecommerce"/>
    <s v="Delivery MA"/>
    <s v="minimaria blue velvet"/>
    <s v="Minimaria"/>
    <x v="0"/>
    <x v="4"/>
  </r>
  <r>
    <s v="100259739 //100259745"/>
    <x v="0"/>
    <s v="Santa Cata"/>
    <s v="Ecommerce"/>
    <s v="Delivery MA"/>
    <s v=".no aplica"/>
    <s v="Tarjeta Impresa"/>
    <x v="0"/>
    <x v="4"/>
  </r>
  <r>
    <n v="100259762"/>
    <x v="2"/>
    <s v="Paso 28"/>
    <s v="Ecommerce"/>
    <s v="Delivery MA"/>
    <s v="mom - petit box"/>
    <s v="Box"/>
    <x v="0"/>
    <x v="4"/>
  </r>
  <r>
    <s v="sd"/>
    <x v="7"/>
    <s v="San Miguel"/>
    <s v="Tienda"/>
    <s v="Togo"/>
    <s v=".no aplica"/>
    <s v="No aplica"/>
    <x v="3"/>
    <x v="4"/>
  </r>
  <r>
    <n v="100257660"/>
    <x v="0"/>
    <s v="La Molina"/>
    <s v="Ecommerce"/>
    <s v="PickUp"/>
    <s v=".no aplica"/>
    <s v="Tarjeta Impresa"/>
    <x v="0"/>
    <x v="4"/>
  </r>
  <r>
    <n v="200010562"/>
    <x v="2"/>
    <s v="Santa Cata"/>
    <s v="Ecommerce"/>
    <s v="Delivery MA"/>
    <s v="mom - carrot cake 12pz"/>
    <s v="Torta 12pzs"/>
    <x v="0"/>
    <x v="4"/>
  </r>
  <r>
    <n v="100257660"/>
    <x v="0"/>
    <s v="La Molina"/>
    <s v="Ecommerce"/>
    <s v="PickUp"/>
    <s v=".no aplica"/>
    <s v="Tarjeta Impresa"/>
    <x v="0"/>
    <x v="4"/>
  </r>
  <r>
    <n v="2182708293"/>
    <x v="7"/>
    <s v="Megaplaza"/>
    <s v="Aplicaciones / agregadores"/>
    <s v="Delivery Rappi"/>
    <s v=".no aplica"/>
    <s v="No aplica"/>
    <x v="3"/>
    <x v="4"/>
  </r>
  <r>
    <n v="100260410"/>
    <x v="6"/>
    <s v="La Molina"/>
    <s v="Ecommerce"/>
    <s v="Delivery RappiCargo"/>
    <s v=".varios"/>
    <s v="Varios"/>
    <x v="1"/>
    <x v="4"/>
  </r>
  <r>
    <n v="100260387"/>
    <x v="5"/>
    <s v="Bolivar"/>
    <s v="Ecommerce"/>
    <s v="Delivery MA"/>
    <s v=".no aplica"/>
    <s v="No aplica"/>
    <x v="3"/>
    <x v="4"/>
  </r>
  <r>
    <s v="sd"/>
    <x v="2"/>
    <s v="Megaplaza"/>
    <s v="Tienda"/>
    <s v="Togo"/>
    <s v=".varios"/>
    <s v="Varios"/>
    <x v="0"/>
    <x v="4"/>
  </r>
  <r>
    <n v="100260363"/>
    <x v="6"/>
    <s v="Precursores"/>
    <s v="Ecommerce"/>
    <s v="Delivery RappiCargo"/>
    <s v=".varios"/>
    <s v="Varios"/>
    <x v="1"/>
    <x v="4"/>
  </r>
  <r>
    <n v="200010547"/>
    <x v="6"/>
    <s v="Paso 28"/>
    <s v="Ecommerce"/>
    <s v="Delivery RappiCargo"/>
    <s v=".varios"/>
    <s v="Varios"/>
    <x v="1"/>
    <x v="4"/>
  </r>
  <r>
    <n v="100259968"/>
    <x v="6"/>
    <s v="Paso 28"/>
    <s v="Ecommerce"/>
    <s v="Delivery RappiCargo"/>
    <s v=".varios"/>
    <s v="Varios"/>
    <x v="1"/>
    <x v="4"/>
  </r>
  <r>
    <n v="100258250"/>
    <x v="3"/>
    <s v="Paso 28"/>
    <s v="Ecommerce"/>
    <s v="Delivery MA"/>
    <s v=".no aplica"/>
    <s v="No aplica"/>
    <x v="1"/>
    <x v="4"/>
  </r>
  <r>
    <n v="100258699"/>
    <x v="7"/>
    <s v="La Marina"/>
    <s v="Ecommerce"/>
    <s v="Delivery MA"/>
    <s v=".no aplica"/>
    <s v="No aplica"/>
    <x v="1"/>
    <x v="4"/>
  </r>
  <r>
    <n v="100259882"/>
    <x v="0"/>
    <s v="Aramburú"/>
    <s v="Ecommerce"/>
    <s v="Delivery MA"/>
    <s v="mom - love box"/>
    <s v="Box"/>
    <x v="0"/>
    <x v="4"/>
  </r>
  <r>
    <n v="100258328"/>
    <x v="0"/>
    <s v="Aramburú"/>
    <s v="Ecommerce"/>
    <s v="Delivery MA"/>
    <s v="mom - petit box"/>
    <s v="Box"/>
    <x v="0"/>
    <x v="4"/>
  </r>
  <r>
    <n v="100260398"/>
    <x v="6"/>
    <s v="La Marina"/>
    <s v="Ecommerce"/>
    <s v="Delivery RappiCargo"/>
    <s v="mom - love box"/>
    <s v="Box"/>
    <x v="1"/>
    <x v="4"/>
  </r>
  <r>
    <n v="100260369"/>
    <x v="6"/>
    <s v="La Marina"/>
    <s v="Ecommerce"/>
    <s v="Delivery RappiCargo"/>
    <s v=".varios"/>
    <s v="Varios"/>
    <x v="1"/>
    <x v="4"/>
  </r>
  <r>
    <n v="100258360"/>
    <x v="6"/>
    <s v="San Miguel"/>
    <s v="Ecommerce"/>
    <s v="Delivery MA"/>
    <s v="mom - love box"/>
    <s v="Box"/>
    <x v="5"/>
    <x v="4"/>
  </r>
  <r>
    <n v="100260341"/>
    <x v="6"/>
    <s v="Paso 28"/>
    <s v="Ecommerce"/>
    <s v="Delivery RappiCargo"/>
    <s v=".varios"/>
    <s v="Varios"/>
    <x v="1"/>
    <x v="4"/>
  </r>
  <r>
    <s v="SD"/>
    <x v="3"/>
    <s v="Dos de Mayo"/>
    <s v="Tienda"/>
    <s v="Togo"/>
    <s v=".no aplica"/>
    <s v="No aplica"/>
    <x v="0"/>
    <x v="4"/>
  </r>
  <r>
    <n v="1169995895"/>
    <x v="4"/>
    <s v="Paso 28"/>
    <s v="Aplicaciones / agregadores"/>
    <s v="Delivery PedidosYa"/>
    <s v="mom - carrot cake 12pz"/>
    <s v="Torta 12pzs"/>
    <x v="2"/>
    <x v="4"/>
  </r>
  <r>
    <n v="100260185"/>
    <x v="6"/>
    <s v="Paso 28"/>
    <s v="Ecommerce"/>
    <s v="Delivery RappiCargo"/>
    <s v=".varios"/>
    <s v="Varios"/>
    <x v="1"/>
    <x v="4"/>
  </r>
  <r>
    <n v="100260317"/>
    <x v="6"/>
    <s v="Paso 28"/>
    <s v="Ecommerce"/>
    <s v="Delivery RappiCargo"/>
    <s v=".varios"/>
    <s v="Varios"/>
    <x v="1"/>
    <x v="4"/>
  </r>
  <r>
    <n v="100255471"/>
    <x v="3"/>
    <s v="La Molina"/>
    <s v="Ecommerce"/>
    <s v="Delivery RappiCargo"/>
    <s v=".no aplica"/>
    <s v="No aplica"/>
    <x v="0"/>
    <x v="4"/>
  </r>
  <r>
    <n v="100259846"/>
    <x v="6"/>
    <s v="San Miguel"/>
    <s v="Ecommerce"/>
    <s v="Delivery MA"/>
    <s v="minimaria cheesecake nutella"/>
    <s v="Minimaria"/>
    <x v="5"/>
    <x v="4"/>
  </r>
  <r>
    <s v="sd"/>
    <x v="3"/>
    <s v="La Molina"/>
    <s v="Tienda"/>
    <s v="Togo"/>
    <s v=".no aplica"/>
    <s v="No aplica"/>
    <x v="0"/>
    <x v="4"/>
  </r>
  <r>
    <n v="100259486"/>
    <x v="2"/>
    <s v="Paso 28"/>
    <s v="Ecommerce"/>
    <s v="Delivery MA"/>
    <s v="mom - love box"/>
    <s v="Box"/>
    <x v="0"/>
    <x v="4"/>
  </r>
  <r>
    <n v="100257517"/>
    <x v="0"/>
    <s v="La Marina"/>
    <s v="Ecommerce"/>
    <s v="Delivery MA"/>
    <s v=".no aplica"/>
    <s v="Tarjeta Impresa"/>
    <x v="0"/>
    <x v="4"/>
  </r>
  <r>
    <n v="100260013"/>
    <x v="5"/>
    <s v="Precursores"/>
    <s v="Ecommerce"/>
    <s v="Delivery MA"/>
    <s v=".no aplica"/>
    <s v="No aplica"/>
    <x v="3"/>
    <x v="4"/>
  </r>
  <r>
    <n v="2400034947"/>
    <x v="0"/>
    <s v="Encalada"/>
    <s v="Tienda"/>
    <s v="Togo"/>
    <s v="loncherita de conitos"/>
    <s v="loncherita de conitos"/>
    <x v="0"/>
    <x v="4"/>
  </r>
  <r>
    <n v="100257989"/>
    <x v="2"/>
    <s v="San Miguel"/>
    <s v="Ecommerce"/>
    <s v="Delivery MA"/>
    <s v=".varios"/>
    <s v="Varios"/>
    <x v="5"/>
    <x v="4"/>
  </r>
  <r>
    <n v="100258678"/>
    <x v="6"/>
    <s v="Aramburú"/>
    <s v="Ecommerce"/>
    <s v="Delivery MA"/>
    <s v="bruselina vainilla &amp; fresas 12pzs"/>
    <s v="Bruselina"/>
    <x v="5"/>
    <x v="4"/>
  </r>
  <r>
    <s v="SD"/>
    <x v="3"/>
    <s v="San Miguel"/>
    <s v="Tienda"/>
    <s v="Togo"/>
    <s v=".no aplica"/>
    <s v="No aplica"/>
    <x v="1"/>
    <x v="4"/>
  </r>
  <r>
    <n v="100260518"/>
    <x v="7"/>
    <s v="San Miguel"/>
    <s v="Ecommerce"/>
    <s v="Delivery MA"/>
    <s v=".no aplica"/>
    <s v="No aplica"/>
    <x v="3"/>
    <x v="4"/>
  </r>
  <r>
    <n v="1170131539"/>
    <x v="0"/>
    <s v="La Molina"/>
    <s v="Aplicaciones / agregadores"/>
    <s v="Delivery PedidosYa"/>
    <s v="mom - love box"/>
    <s v="Box"/>
    <x v="0"/>
    <x v="4"/>
  </r>
  <r>
    <n v="100258888"/>
    <x v="6"/>
    <s v="La Mar"/>
    <s v="Ecommerce"/>
    <s v="Delivery MA"/>
    <s v="red velvet de 12 pzs"/>
    <s v="Velvet 12pzs"/>
    <x v="5"/>
    <x v="4"/>
  </r>
  <r>
    <n v="2182768632"/>
    <x v="0"/>
    <s v="San Miguel"/>
    <s v="Aplicaciones / agregadores"/>
    <s v="Delivery Rappi"/>
    <s v="cheesecake de maracuyá 12pzs"/>
    <s v="Cheesecake"/>
    <x v="0"/>
    <x v="4"/>
  </r>
  <r>
    <n v="100260272"/>
    <x v="6"/>
    <s v="Precursores"/>
    <s v="Ecommerce"/>
    <s v="Delivery RappiCargo"/>
    <s v=".varios"/>
    <s v="Varios"/>
    <x v="1"/>
    <x v="4"/>
  </r>
  <r>
    <n v="100260719"/>
    <x v="6"/>
    <s v="Paso 28"/>
    <s v="Ecommerce"/>
    <s v="Delivery RappiCargo"/>
    <s v=".varios"/>
    <s v="Varios"/>
    <x v="1"/>
    <x v="4"/>
  </r>
  <r>
    <n v="100260616"/>
    <x v="2"/>
    <s v="Paso 28"/>
    <s v="Ecommerce"/>
    <s v="Delivery MA"/>
    <s v=".varios"/>
    <s v="Varios"/>
    <x v="1"/>
    <x v="4"/>
  </r>
  <r>
    <n v="100260654"/>
    <x v="0"/>
    <s v="Paso 28"/>
    <s v="Ecommerce"/>
    <s v="Delivery MA"/>
    <s v=".no aplica"/>
    <s v="Dedicatoria"/>
    <x v="0"/>
    <x v="4"/>
  </r>
  <r>
    <n v="2400026509"/>
    <x v="0"/>
    <s v="Paso 28"/>
    <s v="Tienda"/>
    <s v="Delivery RappiCargo"/>
    <s v=".no aplica"/>
    <s v="Tarjeta Impresa"/>
    <x v="0"/>
    <x v="4"/>
  </r>
  <r>
    <n v="100260031"/>
    <x v="6"/>
    <s v="Precursores"/>
    <s v="Ecommerce"/>
    <s v="Delivery RappiCargo"/>
    <s v=".varios"/>
    <s v="Varios"/>
    <x v="1"/>
    <x v="4"/>
  </r>
  <r>
    <n v="100260243"/>
    <x v="6"/>
    <s v="Precursores"/>
    <s v="Ecommerce"/>
    <s v="Delivery RappiCargo"/>
    <s v=".varios"/>
    <s v="Varios"/>
    <x v="1"/>
    <x v="4"/>
  </r>
  <r>
    <n v="2182795266"/>
    <x v="3"/>
    <s v="La Molina"/>
    <s v="Aplicaciones / agregadores"/>
    <s v="Delivery Rappi"/>
    <s v=".no aplica"/>
    <s v="No aplica"/>
    <x v="0"/>
    <x v="4"/>
  </r>
  <r>
    <n v="2182800624"/>
    <x v="3"/>
    <s v="Camacho"/>
    <s v="Aplicaciones / agregadores"/>
    <s v="Delivery Rappi"/>
    <s v=".no aplica"/>
    <s v="No aplica"/>
    <x v="0"/>
    <x v="4"/>
  </r>
  <r>
    <n v="2182771672"/>
    <x v="1"/>
    <s v="Bolivar"/>
    <s v="Aplicaciones / agregadores"/>
    <s v="Delivery Rappi"/>
    <s v="mom - cajita de brownie"/>
    <s v="Brownie"/>
    <x v="0"/>
    <x v="4"/>
  </r>
  <r>
    <n v="2182783268"/>
    <x v="4"/>
    <s v="Precursores"/>
    <s v="Aplicaciones / agregadores"/>
    <s v="Delivery Rappi"/>
    <s v="mom - love box"/>
    <s v="Box"/>
    <x v="2"/>
    <x v="4"/>
  </r>
  <r>
    <n v="2182793557"/>
    <x v="4"/>
    <s v="Chorrillos"/>
    <s v="Aplicaciones / agregadores"/>
    <s v="Delivery Rappi"/>
    <s v=".varios"/>
    <s v="Varios"/>
    <x v="2"/>
    <x v="4"/>
  </r>
  <r>
    <s v="sd"/>
    <x v="1"/>
    <s v="Paso 28"/>
    <s v="Tienda"/>
    <s v="Togo"/>
    <s v="merengado de chirimoya 12pzs"/>
    <s v="Merengados"/>
    <x v="0"/>
    <x v="4"/>
  </r>
  <r>
    <n v="2182807748"/>
    <x v="3"/>
    <s v="Encalada"/>
    <s v="Aplicaciones / agregadores"/>
    <s v="Delivery Rappi"/>
    <s v=".no aplica"/>
    <s v="No aplica"/>
    <x v="0"/>
    <x v="4"/>
  </r>
  <r>
    <n v="2182809082"/>
    <x v="0"/>
    <s v="La Molina"/>
    <s v="Aplicaciones / agregadores"/>
    <s v="Delivery Rappi"/>
    <s v="combo 4 porciones"/>
    <s v="Combos"/>
    <x v="4"/>
    <x v="4"/>
  </r>
  <r>
    <n v="24000035179"/>
    <x v="2"/>
    <s v="Encalada"/>
    <s v="Tienda"/>
    <s v="Togo"/>
    <s v=".varios"/>
    <s v="Varios"/>
    <x v="0"/>
    <x v="4"/>
  </r>
  <r>
    <n v="2400052068"/>
    <x v="2"/>
    <s v="San Miguel"/>
    <s v="Tienda"/>
    <s v="Togo"/>
    <s v="minimaria de chocolate"/>
    <s v="Minimaria"/>
    <x v="0"/>
    <x v="4"/>
  </r>
  <r>
    <n v="2182824064"/>
    <x v="7"/>
    <s v="La Marina"/>
    <s v="Aplicaciones / agregadores"/>
    <s v="Delivery Rappi"/>
    <s v=".no aplica"/>
    <s v="No aplica"/>
    <x v="3"/>
    <x v="4"/>
  </r>
  <r>
    <n v="100260868"/>
    <x v="6"/>
    <s v="Chorrillos"/>
    <s v="Ecommerce"/>
    <s v="Delivery MA"/>
    <s v="dulzura de pecanas 12p"/>
    <s v="Torta 12pzs"/>
    <x v="5"/>
    <x v="4"/>
  </r>
  <r>
    <n v="100260939"/>
    <x v="6"/>
    <s v="Encalada"/>
    <s v="Ecommerce"/>
    <s v="Delivery MA"/>
    <s v="mom - caja cupcakes"/>
    <s v="Cupcake"/>
    <x v="5"/>
    <x v="4"/>
  </r>
  <r>
    <n v="2182835980"/>
    <x v="7"/>
    <s v="San Miguel"/>
    <s v="Aplicaciones / agregadores"/>
    <s v="Delivery Rappi"/>
    <s v=".no aplica"/>
    <s v="No aplica"/>
    <x v="3"/>
    <x v="4"/>
  </r>
  <r>
    <n v="2182822119"/>
    <x v="3"/>
    <s v="La Mar"/>
    <s v="Aplicaciones / agregadores"/>
    <s v="Delivery Rappi"/>
    <s v="minimaria bruselina de vainilla con fresa"/>
    <s v="Minimaria"/>
    <x v="0"/>
    <x v="4"/>
  </r>
  <r>
    <n v="100258096"/>
    <x v="1"/>
    <s v="Precursores"/>
    <s v="Ecommerce"/>
    <s v="Delivery MA"/>
    <s v="carrot cake 12pzs"/>
    <s v="Torta 12pzs"/>
    <x v="1"/>
    <x v="4"/>
  </r>
  <r>
    <s v="2400052362  / 2400052372"/>
    <x v="7"/>
    <s v="San Miguel"/>
    <s v="Tienda"/>
    <s v="Togo"/>
    <s v="Keke De Plátano 8pzs"/>
    <s v="Keke 8pzs"/>
    <x v="3"/>
    <x v="4"/>
  </r>
  <r>
    <s v="SD"/>
    <x v="7"/>
    <s v="sin dato"/>
    <s v="Aplicaciones / agregadores"/>
    <s v="Delivery Rappi"/>
    <s v=".no aplica"/>
    <s v="No aplica"/>
    <x v="3"/>
    <x v="4"/>
  </r>
  <r>
    <n v="100261040"/>
    <x v="0"/>
    <s v="La Marina"/>
    <s v="Ecommerce"/>
    <s v="Delivery MA"/>
    <s v="mousse de limón - pomo"/>
    <s v="pomo mousse "/>
    <x v="0"/>
    <x v="4"/>
  </r>
  <r>
    <n v="200010643"/>
    <x v="2"/>
    <s v="La Mar"/>
    <s v="Ecommerce"/>
    <s v="Delivery MA"/>
    <s v="combo  almuerzo verano"/>
    <s v="Combos"/>
    <x v="0"/>
    <x v="4"/>
  </r>
  <r>
    <n v="2182876922"/>
    <x v="0"/>
    <s v="Chorrillos"/>
    <s v="Aplicaciones / agregadores"/>
    <s v="Delivery Rappi"/>
    <s v="combo 4 porciones"/>
    <s v="Combos"/>
    <x v="4"/>
    <x v="4"/>
  </r>
  <r>
    <s v="SD"/>
    <x v="7"/>
    <s v="sin dato"/>
    <s v="Aplicaciones / agregadores"/>
    <s v="Delivery Rappi"/>
    <s v=".no aplica"/>
    <s v="No aplica"/>
    <x v="2"/>
    <x v="4"/>
  </r>
  <r>
    <s v="SD"/>
    <x v="3"/>
    <s v="La Mar"/>
    <s v="Tienda"/>
    <s v="Salón"/>
    <s v=".no aplica"/>
    <s v="No aplica"/>
    <x v="0"/>
    <x v="4"/>
  </r>
  <r>
    <n v="100258377"/>
    <x v="1"/>
    <s v="Aramburú"/>
    <s v="Ecommerce"/>
    <s v="Delivery MA"/>
    <s v="crocante de manzana 12pzs"/>
    <s v="Crocante de manzana"/>
    <x v="0"/>
    <x v="4"/>
  </r>
  <r>
    <n v="1171111219"/>
    <x v="7"/>
    <s v="Megaplaza"/>
    <s v="Aplicaciones / agregadores"/>
    <s v="Delivery PedidosYa"/>
    <s v=".no aplica"/>
    <s v="No aplica"/>
    <x v="3"/>
    <x v="4"/>
  </r>
  <r>
    <s v="sd"/>
    <x v="7"/>
    <s v="sin dato"/>
    <s v="sin dato"/>
    <s v="sin dato"/>
    <s v=".no aplica"/>
    <s v="No aplica"/>
    <x v="3"/>
    <x v="4"/>
  </r>
  <r>
    <n v="1171108079"/>
    <x v="1"/>
    <s v="Bolivar"/>
    <s v="Aplicaciones / agregadores"/>
    <s v="Delivery PedidosYa"/>
    <s v="cajita de alfajores clásica"/>
    <s v="Alfajores"/>
    <x v="0"/>
    <x v="4"/>
  </r>
  <r>
    <n v="2400030615"/>
    <x v="2"/>
    <s v="Dos de Mayo"/>
    <s v="Tienda"/>
    <s v="Togo"/>
    <s v="porción de tres leches de chocolate"/>
    <s v="Porciones"/>
    <x v="0"/>
    <x v="4"/>
  </r>
  <r>
    <s v="SD"/>
    <x v="3"/>
    <s v="San Miguel"/>
    <s v="sin dato"/>
    <s v="Salón"/>
    <s v=".no aplica"/>
    <s v="No aplica"/>
    <x v="0"/>
    <x v="4"/>
  </r>
  <r>
    <n v="100261203"/>
    <x v="0"/>
    <s v="Santa Cata"/>
    <s v="Ecommerce"/>
    <s v="Delivery MA"/>
    <s v=".no aplica"/>
    <s v="Tarjeta Impresa"/>
    <x v="0"/>
    <x v="4"/>
  </r>
  <r>
    <n v="1170830358"/>
    <x v="7"/>
    <s v="Paso 28"/>
    <s v="Aplicaciones / agregadores"/>
    <s v="Delivery PedidosYa"/>
    <s v=".no aplica"/>
    <s v="No aplica"/>
    <x v="3"/>
    <x v="4"/>
  </r>
  <r>
    <n v="2400027694"/>
    <x v="3"/>
    <s v="Paso 28"/>
    <s v="Tienda"/>
    <s v="Togo"/>
    <s v=".no aplica"/>
    <s v="No aplica"/>
    <x v="0"/>
    <x v="4"/>
  </r>
  <r>
    <n v="100261109"/>
    <x v="6"/>
    <s v="Dos de Mayo"/>
    <s v="Ecommerce"/>
    <s v="Delivery MA"/>
    <s v=".varios"/>
    <s v="Varios"/>
    <x v="5"/>
    <x v="4"/>
  </r>
  <r>
    <s v="sd"/>
    <x v="7"/>
    <s v="Encalada"/>
    <s v="Tienda"/>
    <s v="Togo"/>
    <s v="porción de dulzura de pecanas"/>
    <s v="Porciones"/>
    <x v="3"/>
    <x v="4"/>
  </r>
  <r>
    <n v="100261346"/>
    <x v="6"/>
    <s v="La Mar"/>
    <s v="Ecommerce"/>
    <s v="Delivery MA"/>
    <s v="tres leches clásica 12pzs"/>
    <s v="Torta 12pzs"/>
    <x v="5"/>
    <x v="4"/>
  </r>
  <r>
    <n v="100261410"/>
    <x v="2"/>
    <s v="Dos de Mayo"/>
    <s v="Ecommerce"/>
    <s v="Delivery MA"/>
    <s v="minimaria de cheesecake de frutos rojos"/>
    <s v="Minimaria"/>
    <x v="0"/>
    <x v="4"/>
  </r>
  <r>
    <n v="100259951"/>
    <x v="1"/>
    <s v="Megaplaza"/>
    <s v="Ecommerce"/>
    <s v="PickUp"/>
    <s v="mix ma box petit"/>
    <s v="Box"/>
    <x v="3"/>
    <x v="4"/>
  </r>
  <r>
    <s v="SD"/>
    <x v="3"/>
    <s v="San Miguel"/>
    <s v="Tienda"/>
    <s v="Salón"/>
    <s v=".no aplica"/>
    <s v="No aplica"/>
    <x v="0"/>
    <x v="4"/>
  </r>
  <r>
    <n v="100261606"/>
    <x v="0"/>
    <s v="La Marina"/>
    <s v="Ecommerce"/>
    <s v="Delivery MA"/>
    <s v=".no aplica"/>
    <s v="Tarjeta Impresa"/>
    <x v="4"/>
    <x v="4"/>
  </r>
  <r>
    <n v="1173046831"/>
    <x v="0"/>
    <s v="Megaplaza"/>
    <s v="Aplicaciones / agregadores"/>
    <s v="Delivery PedidosYa"/>
    <s v="keke de zanahoria unidad"/>
    <s v="Keke 8pzs"/>
    <x v="0"/>
    <x v="4"/>
  </r>
  <r>
    <n v="2400027144"/>
    <x v="3"/>
    <s v="Aramburú"/>
    <s v="Tienda"/>
    <s v="Togo"/>
    <s v="cheesecake de frutos rojos 12pzs"/>
    <s v="Cheesecake"/>
    <x v="0"/>
    <x v="4"/>
  </r>
  <r>
    <n v="2183015996"/>
    <x v="4"/>
    <s v="Paso 28"/>
    <s v="Aplicaciones / agregadores"/>
    <s v="Delivery Rappi"/>
    <s v="mini alfajores box"/>
    <s v="Alfajores"/>
    <x v="2"/>
    <x v="4"/>
  </r>
  <r>
    <n v="1173300879"/>
    <x v="4"/>
    <s v="Paso 28"/>
    <s v="Aplicaciones / agregadores"/>
    <s v="Delivery PedidosYa"/>
    <s v="porción de pie de limón"/>
    <s v="Porciones"/>
    <x v="2"/>
    <x v="4"/>
  </r>
  <r>
    <n v="2400031171"/>
    <x v="7"/>
    <s v="Megaplaza"/>
    <s v="Tienda"/>
    <s v="Togo"/>
    <s v="caja de galletas cookiss"/>
    <s v="caja de galletas"/>
    <x v="0"/>
    <x v="4"/>
  </r>
  <r>
    <n v="1173469340"/>
    <x v="7"/>
    <s v="Precursores"/>
    <s v="Aplicaciones / agregadores"/>
    <s v="Delivery PedidosYa"/>
    <s v="red velvet de 12 pzs"/>
    <s v="Velvet 12pzs"/>
    <x v="3"/>
    <x v="4"/>
  </r>
  <r>
    <s v="SD"/>
    <x v="7"/>
    <s v="Chorrillos"/>
    <s v="Tienda"/>
    <s v="Togo"/>
    <s v=".no aplica"/>
    <s v="No aplica"/>
    <x v="1"/>
    <x v="4"/>
  </r>
  <r>
    <s v="sd"/>
    <x v="3"/>
    <s v="Encalada"/>
    <s v="Tienda"/>
    <s v="PickUp"/>
    <s v="bruselina vainilla &amp; fresas 12pzs"/>
    <s v="Bruselina"/>
    <x v="0"/>
    <x v="4"/>
  </r>
  <r>
    <n v="2400037587"/>
    <x v="2"/>
    <s v="La Mar"/>
    <s v="Tienda"/>
    <s v="Togo"/>
    <s v="porción de cheesecake de oreo"/>
    <s v="Porciones"/>
    <x v="0"/>
    <x v="4"/>
  </r>
  <r>
    <s v="sd"/>
    <x v="1"/>
    <s v="Dos de Mayo"/>
    <s v="Tienda"/>
    <s v="Togo"/>
    <s v="Keke De Plátano 8pzs"/>
    <s v="Keke 8pzs"/>
    <x v="0"/>
    <x v="4"/>
  </r>
  <r>
    <n v="2183019826"/>
    <x v="1"/>
    <s v="Dos de Mayo"/>
    <s v="Aplicaciones / agregadores"/>
    <s v="Delivery Rappi"/>
    <s v="cookiss cranberry"/>
    <s v="caja de galletas"/>
    <x v="3"/>
    <x v="4"/>
  </r>
  <r>
    <n v="100262113"/>
    <x v="5"/>
    <s v="Bolivar"/>
    <s v="Ecommerce"/>
    <s v="Delivery MA"/>
    <s v=".no aplica"/>
    <s v="No aplica"/>
    <x v="3"/>
    <x v="4"/>
  </r>
  <r>
    <n v="240005383"/>
    <x v="3"/>
    <s v="San Miguel"/>
    <s v="Tienda"/>
    <s v="Salón"/>
    <s v=".no aplica"/>
    <s v="No aplica"/>
    <x v="0"/>
    <x v="4"/>
  </r>
  <r>
    <n v="100262092"/>
    <x v="0"/>
    <s v="La Mar"/>
    <s v="Ecommerce"/>
    <s v="Delivery MA"/>
    <s v="topper happy bday"/>
    <s v="Topper"/>
    <x v="4"/>
    <x v="4"/>
  </r>
  <r>
    <n v="2400029348"/>
    <x v="5"/>
    <s v="Encalada"/>
    <s v="Tienda"/>
    <s v="Togo"/>
    <s v=".no aplica"/>
    <s v="No aplica"/>
    <x v="3"/>
    <x v="4"/>
  </r>
  <r>
    <n v="100261424"/>
    <x v="6"/>
    <s v="San Miguel"/>
    <s v="Ecommerce"/>
    <s v="Delivery MA"/>
    <s v="bruselina chocolate &amp; lúcuma 12pzs"/>
    <s v="Bruselina"/>
    <x v="5"/>
    <x v="4"/>
  </r>
  <r>
    <s v="100261872-R"/>
    <x v="3"/>
    <s v="Paso 28"/>
    <s v="Ecommerce"/>
    <s v="Delivery MA"/>
    <s v=".no aplica"/>
    <s v="No aplica"/>
    <x v="5"/>
    <x v="4"/>
  </r>
  <r>
    <n v="1175210606"/>
    <x v="2"/>
    <s v="Paso 28"/>
    <s v="Aplicaciones / agregadores"/>
    <s v="Delivery PedidosYa"/>
    <s v="porción de bruselina de vainilla &amp; fresa"/>
    <s v="Porciones"/>
    <x v="0"/>
    <x v="4"/>
  </r>
  <r>
    <n v="2400037566"/>
    <x v="2"/>
    <s v="La Mar"/>
    <s v="Tienda"/>
    <s v="Togo"/>
    <s v="bruselina vainilla &amp; fresas 12pzs"/>
    <s v="Bruselina"/>
    <x v="0"/>
    <x v="4"/>
  </r>
  <r>
    <n v="2400024647"/>
    <x v="0"/>
    <s v="Aeropuerto"/>
    <s v="Tienda"/>
    <s v="Togo"/>
    <s v="porción de tres leches clásico"/>
    <s v="Porciones"/>
    <x v="0"/>
    <x v="4"/>
  </r>
  <r>
    <n v="100262108"/>
    <x v="0"/>
    <s v="Aeropuerto"/>
    <s v="Ecommerce"/>
    <s v="PickUp"/>
    <s v="topper make a wish (chico)"/>
    <s v="Topper"/>
    <x v="0"/>
    <x v="4"/>
  </r>
  <r>
    <n v="2183220535"/>
    <x v="4"/>
    <s v="Dos de Mayo"/>
    <s v="Aplicaciones / agregadores"/>
    <s v="Delivery Rappi"/>
    <s v="blue velvet 12 pzs"/>
    <s v="Velvet 12pzs"/>
    <x v="2"/>
    <x v="4"/>
  </r>
  <r>
    <n v="2400015941"/>
    <x v="2"/>
    <s v="Chorrillos"/>
    <s v="Tienda"/>
    <s v="Delivery MA"/>
    <s v=".no aplica"/>
    <s v="No aplica"/>
    <x v="0"/>
    <x v="4"/>
  </r>
  <r>
    <n v="1176456837"/>
    <x v="4"/>
    <s v="Camacho"/>
    <s v="Aplicaciones / agregadores"/>
    <s v="Delivery PedidosYa"/>
    <s v="carrot cake 12pzs"/>
    <s v="Torta 12pzs"/>
    <x v="2"/>
    <x v="4"/>
  </r>
  <r>
    <n v="5670"/>
    <x v="3"/>
    <s v="La Marina"/>
    <s v="Totem"/>
    <s v="Totem"/>
    <s v=".no aplica"/>
    <s v="No aplica"/>
    <x v="0"/>
    <x v="4"/>
  </r>
  <r>
    <n v="100262462"/>
    <x v="6"/>
    <s v="La Mar"/>
    <s v="Ecommerce"/>
    <s v="Delivery MA"/>
    <s v=".varios"/>
    <s v="Varios"/>
    <x v="5"/>
    <x v="4"/>
  </r>
  <r>
    <n v="2400038349"/>
    <x v="3"/>
    <s v="La Mar"/>
    <s v="Tienda"/>
    <s v="Salón"/>
    <s v=".no aplica"/>
    <s v="No aplica"/>
    <x v="0"/>
    <x v="4"/>
  </r>
  <r>
    <n v="100261751"/>
    <x v="0"/>
    <s v="Aramburú"/>
    <s v="Ecommerce"/>
    <s v="Delivery MA"/>
    <s v="topper happy bday"/>
    <s v="Topper"/>
    <x v="0"/>
    <x v="4"/>
  </r>
  <r>
    <n v="100261997"/>
    <x v="2"/>
    <s v="La Molina"/>
    <s v="Ecommerce"/>
    <s v="Delivery MA"/>
    <s v="party box"/>
    <s v="Box"/>
    <x v="0"/>
    <x v="4"/>
  </r>
  <r>
    <n v="202405191430001"/>
    <x v="0"/>
    <s v="Encalada"/>
    <s v="Aplicaciones / agregadores"/>
    <s v="Delivery Didi"/>
    <s v="porción de cheesecake de frutos rojos"/>
    <s v="Porciones"/>
    <x v="0"/>
    <x v="4"/>
  </r>
  <r>
    <n v="2400054601"/>
    <x v="0"/>
    <s v="San Miguel"/>
    <s v="Tienda"/>
    <s v="Delivery MA"/>
    <s v=".no aplica"/>
    <s v="Dedicatoria"/>
    <x v="0"/>
    <x v="4"/>
  </r>
  <r>
    <n v="100262516"/>
    <x v="7"/>
    <s v="Dos de Mayo"/>
    <s v="Ecommerce"/>
    <s v="Delivery MA"/>
    <s v="red velvet de 12 pzs"/>
    <s v="Velvet 12pzs"/>
    <x v="1"/>
    <x v="4"/>
  </r>
  <r>
    <n v="2400037193"/>
    <x v="2"/>
    <s v="Encalada"/>
    <s v="Tienda"/>
    <s v="Togo"/>
    <s v="keke de chocolate"/>
    <s v="Keke 8pzs"/>
    <x v="0"/>
    <x v="4"/>
  </r>
  <r>
    <n v="1177738490"/>
    <x v="0"/>
    <s v="La Molina"/>
    <s v="Aplicaciones / agregadores"/>
    <s v="Delivery PedidosYa"/>
    <s v="porción de torta de chocolate"/>
    <s v="Porciones"/>
    <x v="0"/>
    <x v="4"/>
  </r>
  <r>
    <n v="2400028301"/>
    <x v="0"/>
    <s v="Aramburú"/>
    <s v="Tienda"/>
    <s v="Togo"/>
    <s v="galleta rellena de nutella"/>
    <s v="Galleta invidual"/>
    <x v="0"/>
    <x v="4"/>
  </r>
  <r>
    <n v="100262478"/>
    <x v="3"/>
    <s v="Aramburú"/>
    <s v="Ecommerce"/>
    <s v="Delivery MA"/>
    <s v=".no aplica"/>
    <s v="No aplica"/>
    <x v="0"/>
    <x v="4"/>
  </r>
  <r>
    <s v="SD"/>
    <x v="7"/>
    <s v="Dos de Mayo"/>
    <s v="Tienda"/>
    <s v="Togo"/>
    <s v=".no aplica"/>
    <s v="No aplica"/>
    <x v="3"/>
    <x v="4"/>
  </r>
  <r>
    <n v="1178699631"/>
    <x v="7"/>
    <s v="La Mar"/>
    <s v="Aplicaciones / agregadores"/>
    <s v="Delivery PedidosYa"/>
    <s v=".no aplica"/>
    <s v="No aplica"/>
    <x v="3"/>
    <x v="4"/>
  </r>
  <r>
    <s v="sd"/>
    <x v="3"/>
    <s v="Encalada"/>
    <s v="Tienda"/>
    <s v="Salón"/>
    <s v=".no aplica"/>
    <s v="No aplica"/>
    <x v="0"/>
    <x v="4"/>
  </r>
  <r>
    <n v="2183399016"/>
    <x v="1"/>
    <s v="Santa Cata"/>
    <s v="Aplicaciones / agregadores"/>
    <s v="Delivery Rappi"/>
    <s v="red velvet de 12 pzs"/>
    <s v="Velvet 12pzs"/>
    <x v="0"/>
    <x v="4"/>
  </r>
  <r>
    <n v="2400032503"/>
    <x v="7"/>
    <s v="Megaplaza"/>
    <s v="Tienda"/>
    <s v="Togo"/>
    <s v=".no aplica"/>
    <s v="No aplica"/>
    <x v="3"/>
    <x v="4"/>
  </r>
  <r>
    <n v="2183446062"/>
    <x v="0"/>
    <s v="San Miguel"/>
    <s v="Aplicaciones / agregadores"/>
    <s v="Delivery Rappi"/>
    <s v="cajita de alfajores clásica"/>
    <s v="Alfajores"/>
    <x v="0"/>
    <x v="4"/>
  </r>
  <r>
    <n v="1179407694"/>
    <x v="2"/>
    <s v="Bolivar"/>
    <s v="Aplicaciones / agregadores"/>
    <s v="Delivery PedidosYa"/>
    <s v="porción de dulzura de pecanas"/>
    <s v="Porciones"/>
    <x v="0"/>
    <x v="4"/>
  </r>
  <r>
    <n v="2400032503"/>
    <x v="7"/>
    <s v="Megaplaza"/>
    <s v="Tienda"/>
    <s v="Togo"/>
    <s v="porción de tres leches clásico"/>
    <s v="Porciones"/>
    <x v="3"/>
    <x v="4"/>
  </r>
  <r>
    <n v="2183467375"/>
    <x v="0"/>
    <s v="Bolivar"/>
    <s v="Aplicaciones / agregadores"/>
    <s v="Delivery Rappi"/>
    <s v="alfajor individual"/>
    <s v="Alfajores"/>
    <x v="2"/>
    <x v="4"/>
  </r>
  <r>
    <n v="1179581752"/>
    <x v="0"/>
    <s v="San Miguel"/>
    <s v="Aplicaciones / agregadores"/>
    <s v="Delivery PedidosYa"/>
    <s v=".varios"/>
    <s v="Varios"/>
    <x v="0"/>
    <x v="4"/>
  </r>
  <r>
    <n v="2400032726"/>
    <x v="1"/>
    <s v="Dos de Mayo"/>
    <s v="Tienda"/>
    <s v="Salón"/>
    <s v="porción de bruselina de vainilla &amp; fresa"/>
    <s v="Porciones"/>
    <x v="0"/>
    <x v="4"/>
  </r>
  <r>
    <n v="100263239"/>
    <x v="7"/>
    <s v="Encalada"/>
    <s v="Ecommerce"/>
    <s v="Delivery MA"/>
    <s v=".no aplica"/>
    <s v="No aplica"/>
    <x v="3"/>
    <x v="4"/>
  </r>
  <r>
    <n v="2183536439"/>
    <x v="4"/>
    <s v="San Miguel"/>
    <s v="Aplicaciones / agregadores"/>
    <s v="Delivery Rappi"/>
    <s v=".varios"/>
    <s v="Varios"/>
    <x v="2"/>
    <x v="4"/>
  </r>
  <r>
    <n v="1180816866"/>
    <x v="3"/>
    <s v="Megaplaza"/>
    <s v="Aplicaciones / agregadores"/>
    <s v="Delivery PedidosYa"/>
    <s v=".no aplica"/>
    <s v="No aplica"/>
    <x v="1"/>
    <x v="4"/>
  </r>
  <r>
    <n v="1180906094"/>
    <x v="0"/>
    <s v="Paso 28"/>
    <s v="Aplicaciones / agregadores"/>
    <s v="Delivery PedidosYa"/>
    <s v="combo 4 porciones"/>
    <s v="Combos"/>
    <x v="0"/>
    <x v="4"/>
  </r>
  <r>
    <n v="100264040"/>
    <x v="6"/>
    <s v="Bolivar"/>
    <s v="Ecommerce"/>
    <s v="Delivery RappiCargo"/>
    <s v="minimaria dulzura de pecanas"/>
    <s v="Minimaria"/>
    <x v="5"/>
    <x v="4"/>
  </r>
  <r>
    <n v="2183656345"/>
    <x v="4"/>
    <s v="Bolivar"/>
    <s v="Aplicaciones / agregadores"/>
    <s v="Delivery Rappi"/>
    <s v="pie de limón 12pzs"/>
    <s v="Torta 12pzs"/>
    <x v="2"/>
    <x v="4"/>
  </r>
  <r>
    <n v="1181865047"/>
    <x v="4"/>
    <s v="La Marina"/>
    <s v="Aplicaciones / agregadores"/>
    <s v="Delivery PedidosYa"/>
    <s v="red velvet de 12 pzs"/>
    <s v="Velvet 12pzs"/>
    <x v="2"/>
    <x v="4"/>
  </r>
  <r>
    <s v="sd"/>
    <x v="3"/>
    <s v="Aramburú"/>
    <s v="Tienda"/>
    <s v="Togo"/>
    <s v=".varios"/>
    <s v="Varios"/>
    <x v="0"/>
    <x v="4"/>
  </r>
  <r>
    <s v="sd"/>
    <x v="2"/>
    <s v="Encalada"/>
    <s v="Tienda"/>
    <s v="Togo"/>
    <s v="porción de dulzura de pecanas"/>
    <s v="Porciones"/>
    <x v="0"/>
    <x v="4"/>
  </r>
  <r>
    <n v="1182754334"/>
    <x v="7"/>
    <s v="Paso 28"/>
    <s v="Aplicaciones / agregadores"/>
    <s v="Delivery PedidosYa"/>
    <s v=".no aplica"/>
    <s v="No aplica"/>
    <x v="3"/>
    <x v="4"/>
  </r>
  <r>
    <n v="100264032"/>
    <x v="7"/>
    <s v="Encalada"/>
    <s v="Ecommerce"/>
    <s v="PickUp"/>
    <s v=".no aplica"/>
    <s v="No aplica"/>
    <x v="4"/>
    <x v="4"/>
  </r>
  <r>
    <n v="100264150"/>
    <x v="7"/>
    <s v="Dos de Mayo"/>
    <s v="Ecommerce"/>
    <s v="Delivery MA"/>
    <s v=".no aplica"/>
    <s v="No aplica"/>
    <x v="1"/>
    <x v="4"/>
  </r>
  <r>
    <n v="100264077"/>
    <x v="5"/>
    <s v="San Miguel"/>
    <s v="Ecommerce"/>
    <s v="PickUp"/>
    <s v=".no aplica"/>
    <s v="No aplica"/>
    <x v="3"/>
    <x v="4"/>
  </r>
  <r>
    <n v="2400028639"/>
    <x v="0"/>
    <s v="La Molina"/>
    <s v="Tienda"/>
    <s v="Togo"/>
    <s v="cinnamon roll"/>
    <s v="cinnamon roll"/>
    <x v="0"/>
    <x v="4"/>
  </r>
  <r>
    <n v="2400016966"/>
    <x v="7"/>
    <s v="Chorrillos"/>
    <s v="Tienda"/>
    <s v="Togo"/>
    <s v=".no aplica"/>
    <s v="No aplica"/>
    <x v="3"/>
    <x v="4"/>
  </r>
  <r>
    <n v="2400057706"/>
    <x v="0"/>
    <s v="San Miguel"/>
    <s v="Tienda"/>
    <s v="Togo"/>
    <s v="keke de limón unidad"/>
    <s v="Porciones"/>
    <x v="0"/>
    <x v="4"/>
  </r>
  <r>
    <n v="2400030539"/>
    <x v="0"/>
    <s v="Paso 28"/>
    <s v="Tienda"/>
    <s v="Togo"/>
    <s v="alfajor individual"/>
    <s v="Alfajores"/>
    <x v="0"/>
    <x v="4"/>
  </r>
  <r>
    <n v="100264446"/>
    <x v="0"/>
    <s v="Bolivar"/>
    <s v="Ecommerce"/>
    <s v="Delivery MA"/>
    <s v=".no aplica"/>
    <s v="Tarjeta Impresa"/>
    <x v="0"/>
    <x v="4"/>
  </r>
  <r>
    <n v="1184125892"/>
    <x v="1"/>
    <s v="Aramburú"/>
    <s v="Aplicaciones / agregadores"/>
    <s v="Delivery PedidosYa"/>
    <s v="porción de bruselina de vainilla &amp; fresa"/>
    <s v="Porciones"/>
    <x v="0"/>
    <x v="4"/>
  </r>
  <r>
    <n v="2400029875"/>
    <x v="2"/>
    <s v="Aramburú"/>
    <s v="Tienda"/>
    <s v="Togo"/>
    <s v="porción de bruselina de chocolate &amp; lucuma"/>
    <s v="Porciones"/>
    <x v="0"/>
    <x v="4"/>
  </r>
  <r>
    <s v="sd"/>
    <x v="3"/>
    <s v="San Miguel"/>
    <s v="Tienda"/>
    <s v="Togo"/>
    <s v=".no aplica"/>
    <s v="No aplica"/>
    <x v="0"/>
    <x v="4"/>
  </r>
  <r>
    <n v="1184572864"/>
    <x v="4"/>
    <s v="Encalada"/>
    <s v="Aplicaciones / agregadores"/>
    <s v="Delivery PedidosYa"/>
    <s v="blue velvet 12 pzs"/>
    <s v="Velvet 12pzs"/>
    <x v="1"/>
    <x v="4"/>
  </r>
  <r>
    <n v="2183403925"/>
    <x v="7"/>
    <s v="Paso 28"/>
    <s v="Aplicaciones / agregadores"/>
    <s v="Delivery Rappi"/>
    <s v="tartaleta de frutos rojos - personal"/>
    <s v="tartaleta de frutos rojos - personal"/>
    <x v="2"/>
    <x v="4"/>
  </r>
  <r>
    <n v="100264534"/>
    <x v="2"/>
    <s v="Aramburú"/>
    <s v="Ecommerce"/>
    <s v="Delivery MA"/>
    <s v=".varios"/>
    <s v="Varios"/>
    <x v="0"/>
    <x v="4"/>
  </r>
  <r>
    <n v="2400034082"/>
    <x v="7"/>
    <s v="Dos de Mayo"/>
    <s v="Aplicaciones / agregadores"/>
    <s v="Delivery PedidosYa"/>
    <s v=".no aplica"/>
    <s v="No aplica"/>
    <x v="3"/>
    <x v="4"/>
  </r>
  <r>
    <n v="2183908613"/>
    <x v="2"/>
    <s v="Paso 28"/>
    <s v="Aplicaciones / agregadores"/>
    <s v="Delivery Rappi"/>
    <s v="porción de tres leches clásico"/>
    <s v="Porciones"/>
    <x v="0"/>
    <x v="4"/>
  </r>
  <r>
    <n v="2183933807"/>
    <x v="4"/>
    <s v="San Miguel"/>
    <s v="Aplicaciones / agregadores"/>
    <s v="Delivery Rappi"/>
    <s v=".varios"/>
    <s v="Varios"/>
    <x v="2"/>
    <x v="4"/>
  </r>
  <r>
    <n v="100264647"/>
    <x v="1"/>
    <s v="Megaplaza"/>
    <s v="Ecommerce"/>
    <s v="PickUp"/>
    <s v="merengado de chirimoya 12pzs"/>
    <s v="Merengados"/>
    <x v="0"/>
    <x v="4"/>
  </r>
  <r>
    <n v="100264933"/>
    <x v="0"/>
    <s v="Paso 28"/>
    <s v="Ecommerce"/>
    <s v="Delivery MA"/>
    <s v=".no aplica"/>
    <s v="Tarjeta Impresa"/>
    <x v="0"/>
    <x v="4"/>
  </r>
  <r>
    <s v="sd"/>
    <x v="7"/>
    <s v="Paso 28"/>
    <s v="Aplicaciones / agregadores"/>
    <s v="Delivery Didi"/>
    <s v=".no aplica"/>
    <s v="No aplica"/>
    <x v="3"/>
    <x v="4"/>
  </r>
  <r>
    <n v="1186149386"/>
    <x v="7"/>
    <s v="Santa Cata"/>
    <s v="Aplicaciones / agregadores"/>
    <s v="Delivery PedidosYa"/>
    <s v=".no aplica"/>
    <s v="No aplica"/>
    <x v="3"/>
    <x v="4"/>
  </r>
  <r>
    <n v="1186185847"/>
    <x v="1"/>
    <s v="Megaplaza"/>
    <s v="Aplicaciones / agregadores"/>
    <s v="Delivery PedidosYa"/>
    <s v="porción de turrón de chocolate"/>
    <s v="Porciones"/>
    <x v="0"/>
    <x v="4"/>
  </r>
  <r>
    <n v="2183987678"/>
    <x v="4"/>
    <s v="San Miguel"/>
    <s v="Aplicaciones / agregadores"/>
    <s v="Delivery Rappi"/>
    <s v="butifarra ochentera"/>
    <s v="sandwich"/>
    <x v="2"/>
    <x v="4"/>
  </r>
  <r>
    <n v="100264812"/>
    <x v="0"/>
    <s v="La Molina"/>
    <s v="Ecommerce"/>
    <s v="Delivery MA"/>
    <s v=".no aplica"/>
    <s v="Tarjeta Impresa"/>
    <x v="0"/>
    <x v="4"/>
  </r>
  <r>
    <n v="100265083"/>
    <x v="0"/>
    <s v="La Mar"/>
    <s v="Ecommerce"/>
    <s v="Delivery MA"/>
    <s v="topper happy bday"/>
    <s v="Topper"/>
    <x v="0"/>
    <x v="4"/>
  </r>
  <r>
    <n v="2400026961"/>
    <x v="2"/>
    <s v="Aeropuerto"/>
    <s v="Tienda"/>
    <s v="Togo"/>
    <s v="porción de pie de limón"/>
    <s v="Porciones"/>
    <x v="0"/>
    <x v="4"/>
  </r>
  <r>
    <n v="1186914756"/>
    <x v="7"/>
    <s v="Paso 28"/>
    <s v="Aplicaciones / agregadores"/>
    <s v="Delivery PedidosYa"/>
    <s v="porción de torta de chocolate"/>
    <s v="Porciones"/>
    <x v="3"/>
    <x v="4"/>
  </r>
  <r>
    <n v="100265183"/>
    <x v="2"/>
    <s v="La Marina"/>
    <s v="Ecommerce"/>
    <s v="Delivery MA"/>
    <s v="cookiss pecans"/>
    <s v="caja de galletas"/>
    <x v="0"/>
    <x v="4"/>
  </r>
  <r>
    <n v="100265202"/>
    <x v="0"/>
    <s v="Aramburú"/>
    <s v="Ecommerce"/>
    <s v="Delivery MA"/>
    <s v="birthday box 2 - topper grande"/>
    <s v="Box"/>
    <x v="0"/>
    <x v="4"/>
  </r>
  <r>
    <n v="100265127"/>
    <x v="1"/>
    <s v="La Molina"/>
    <s v="Ecommerce"/>
    <s v="Delivery MA"/>
    <s v="bruselina chocolate &amp; lúcuma 12pzs"/>
    <s v="Bruselina"/>
    <x v="0"/>
    <x v="4"/>
  </r>
  <r>
    <n v="100265132"/>
    <x v="2"/>
    <s v="Dos de Mayo"/>
    <s v="Ecommerce"/>
    <s v="Delivery MA"/>
    <s v="minimaria carrot cake"/>
    <s v="Minimaria"/>
    <x v="0"/>
    <x v="4"/>
  </r>
  <r>
    <n v="2184038684"/>
    <x v="2"/>
    <s v="Camacho"/>
    <s v="Aplicaciones / agregadores"/>
    <s v="Delivery Rappi"/>
    <s v="Porción Blue Velvet "/>
    <s v="Porciones"/>
    <x v="0"/>
    <x v="4"/>
  </r>
  <r>
    <s v="2184085262d"/>
    <x v="0"/>
    <s v="Megaplaza"/>
    <s v="Aplicaciones / agregadores"/>
    <s v="Delivery Rappi"/>
    <s v="cajita de alfajores clásica"/>
    <s v="Alfajores"/>
    <x v="0"/>
    <x v="4"/>
  </r>
  <r>
    <n v="2184087777"/>
    <x v="0"/>
    <s v="Bolivar"/>
    <s v="Aplicaciones / agregadores"/>
    <s v="Delivery Rappi"/>
    <s v="combo 4 porciones"/>
    <s v="Combos"/>
    <x v="0"/>
    <x v="4"/>
  </r>
  <r>
    <n v="1187966354"/>
    <x v="4"/>
    <s v="Santa Cata"/>
    <s v="Aplicaciones / agregadores"/>
    <s v="Delivery PedidosYa"/>
    <s v="alfajor individual"/>
    <s v="Alfajores"/>
    <x v="2"/>
    <x v="4"/>
  </r>
  <r>
    <n v="1188032800"/>
    <x v="2"/>
    <s v="San Miguel"/>
    <s v="Aplicaciones / agregadores"/>
    <s v="Delivery PedidosYa"/>
    <s v="minimaria de chocolate"/>
    <s v="Minimaria"/>
    <x v="0"/>
    <x v="4"/>
  </r>
  <r>
    <n v="2400040455"/>
    <x v="0"/>
    <s v="Encalada"/>
    <s v="Tienda"/>
    <s v="Togo"/>
    <s v="velas blancas"/>
    <s v="velas"/>
    <x v="0"/>
    <x v="4"/>
  </r>
  <r>
    <n v="100265685"/>
    <x v="0"/>
    <s v="La Mar"/>
    <s v="Ecommerce"/>
    <s v="Delivery MA"/>
    <s v=".no aplica"/>
    <s v="Tarjeta Impresa"/>
    <x v="0"/>
    <x v="4"/>
  </r>
  <r>
    <n v="100265693"/>
    <x v="0"/>
    <s v="San Miguel"/>
    <s v="Ecommerce"/>
    <s v="Delivery MA"/>
    <s v=".no aplica"/>
    <s v="Tarjeta Impresa"/>
    <x v="4"/>
    <x v="4"/>
  </r>
  <r>
    <n v="2400059966"/>
    <x v="7"/>
    <s v="San Miguel"/>
    <s v="Tienda"/>
    <s v="Togo"/>
    <s v=".no aplica"/>
    <s v="No aplica"/>
    <x v="3"/>
    <x v="4"/>
  </r>
  <r>
    <n v="2184172011"/>
    <x v="1"/>
    <s v="Chorrillos"/>
    <s v="Aplicaciones / agregadores"/>
    <s v="Delivery Rappi"/>
    <s v="porción carrot cake"/>
    <s v="Porciones"/>
    <x v="1"/>
    <x v="4"/>
  </r>
  <r>
    <n v="2184183469"/>
    <x v="1"/>
    <s v="Bolivar"/>
    <s v="Aplicaciones / agregadores"/>
    <s v="Delivery Rappi"/>
    <s v="cajita de alfajores clásica"/>
    <s v="Alfajores"/>
    <x v="0"/>
    <x v="4"/>
  </r>
  <r>
    <n v="2400029502"/>
    <x v="0"/>
    <s v="La Molina"/>
    <s v="Tienda"/>
    <s v="PickUp"/>
    <s v="party box"/>
    <s v="Box"/>
    <x v="0"/>
    <x v="4"/>
  </r>
  <r>
    <n v="2184205516"/>
    <x v="2"/>
    <s v="Aramburú"/>
    <s v="Aplicaciones / agregadores"/>
    <s v="Delivery Rappi"/>
    <s v="porción de dulzura de pecanas"/>
    <s v="Porciones"/>
    <x v="0"/>
    <x v="4"/>
  </r>
  <r>
    <n v="100265969"/>
    <x v="0"/>
    <s v="La Mar"/>
    <s v="Ecommerce"/>
    <s v="Delivery MA"/>
    <s v="topper happy bday"/>
    <s v="Topper"/>
    <x v="0"/>
    <x v="5"/>
  </r>
  <r>
    <n v="2400031328"/>
    <x v="2"/>
    <s v="Aramburú"/>
    <s v="Tienda"/>
    <s v="Togo"/>
    <s v="Keke De Zanahoria 8pzs"/>
    <s v="Keke 8pzs"/>
    <x v="0"/>
    <x v="5"/>
  </r>
  <r>
    <n v="2184296505"/>
    <x v="4"/>
    <s v="Paso 28"/>
    <s v="Aplicaciones / agregadores"/>
    <s v="Delivery Rappi"/>
    <s v="porción de brownie"/>
    <s v="Porciones"/>
    <x v="2"/>
    <x v="5"/>
  </r>
  <r>
    <n v="2184293538"/>
    <x v="1"/>
    <s v="Precursores"/>
    <s v="Aplicaciones / agregadores"/>
    <s v="Delivery Rappi"/>
    <s v="galleta rellena de nutella"/>
    <s v="Galleta invidual"/>
    <x v="3"/>
    <x v="5"/>
  </r>
  <r>
    <n v="1190006363"/>
    <x v="4"/>
    <s v="Santa Cata"/>
    <s v="Aplicaciones / agregadores"/>
    <s v="Delivery PedidosYa"/>
    <s v="minimaria carrot cake"/>
    <s v="Minimaria"/>
    <x v="2"/>
    <x v="5"/>
  </r>
  <r>
    <n v="1191025073"/>
    <x v="0"/>
    <s v="San Miguel"/>
    <s v="Aplicaciones / agregadores"/>
    <s v="Delivery PedidosYa"/>
    <s v="carrot cake 12pzs"/>
    <s v="Torta 12pzs"/>
    <x v="0"/>
    <x v="5"/>
  </r>
  <r>
    <s v="sd"/>
    <x v="3"/>
    <s v="San Miguel"/>
    <s v="Tienda"/>
    <s v="Togo"/>
    <s v=".no aplica"/>
    <s v="No aplica"/>
    <x v="1"/>
    <x v="5"/>
  </r>
  <r>
    <n v="2184351999"/>
    <x v="4"/>
    <s v="Chorrillos"/>
    <s v="Aplicaciones / agregadores"/>
    <s v="Delivery Rappi"/>
    <s v="crocante de manzana 12pzs"/>
    <s v="Crocante de manzana"/>
    <x v="2"/>
    <x v="5"/>
  </r>
  <r>
    <n v="2400032231"/>
    <x v="0"/>
    <s v="Paso 28"/>
    <s v="Tienda"/>
    <s v="Togo"/>
    <s v="porción de pie de limón"/>
    <s v="Porciones"/>
    <x v="0"/>
    <x v="5"/>
  </r>
  <r>
    <n v="2184395898"/>
    <x v="2"/>
    <s v="La Mar"/>
    <s v="Aplicaciones / agregadores"/>
    <s v="Delivery Rappi"/>
    <s v="alfajor individual"/>
    <s v="Alfajores"/>
    <x v="0"/>
    <x v="5"/>
  </r>
  <r>
    <n v="2184395708"/>
    <x v="0"/>
    <s v="Santa Cata"/>
    <s v="Aplicaciones / agregadores"/>
    <s v="Delivery Rappi"/>
    <s v="porción de bruselina de vainilla &amp; fresa"/>
    <s v="Porciones"/>
    <x v="0"/>
    <x v="5"/>
  </r>
  <r>
    <s v="SD"/>
    <x v="3"/>
    <s v="Aramburú"/>
    <s v="Tienda"/>
    <s v="Salón"/>
    <s v=".no aplica"/>
    <s v="No aplica"/>
    <x v="0"/>
    <x v="5"/>
  </r>
  <r>
    <n v="100266349"/>
    <x v="5"/>
    <s v="Camacho"/>
    <s v="Ecommerce"/>
    <s v="Delivery MA"/>
    <s v=".no aplica"/>
    <s v="No aplica"/>
    <x v="3"/>
    <x v="5"/>
  </r>
  <r>
    <n v="2400031773"/>
    <x v="0"/>
    <s v="Aramburú"/>
    <s v="Tienda"/>
    <s v="Togo"/>
    <s v="galleta chocochoco"/>
    <s v="Galleta invidual"/>
    <x v="0"/>
    <x v="5"/>
  </r>
  <r>
    <n v="100266443"/>
    <x v="7"/>
    <s v="La Marina"/>
    <s v="Ecommerce"/>
    <s v="Delivery MA"/>
    <s v=".no aplica"/>
    <s v="No aplica"/>
    <x v="5"/>
    <x v="5"/>
  </r>
  <r>
    <n v="1192249965"/>
    <x v="4"/>
    <s v="Precursores"/>
    <s v="Aplicaciones / agregadores"/>
    <s v="Delivery PedidosYa"/>
    <s v="alfajor individual"/>
    <s v="Alfajores"/>
    <x v="2"/>
    <x v="5"/>
  </r>
  <r>
    <n v="1192380482"/>
    <x v="2"/>
    <s v="Camacho"/>
    <s v="Aplicaciones / agregadores"/>
    <s v="Delivery PedidosYa"/>
    <s v=".varios"/>
    <s v="Varios"/>
    <x v="2"/>
    <x v="5"/>
  </r>
  <r>
    <n v="100266541"/>
    <x v="0"/>
    <s v="Chorrillos"/>
    <s v="Ecommerce"/>
    <s v="Delivery MA"/>
    <s v="birthday box 2 - topper grande"/>
    <s v="Box"/>
    <x v="0"/>
    <x v="5"/>
  </r>
  <r>
    <n v="100256146"/>
    <x v="7"/>
    <s v="Megaplaza"/>
    <s v="Ecommerce"/>
    <s v="PickUp"/>
    <s v=".no aplica"/>
    <s v="No aplica"/>
    <x v="3"/>
    <x v="5"/>
  </r>
  <r>
    <n v="2184437564"/>
    <x v="1"/>
    <s v="Precursores"/>
    <s v="Aplicaciones / agregadores"/>
    <s v="Delivery Rappi"/>
    <s v="minimaria de chocolate"/>
    <s v="Minimaria"/>
    <x v="1"/>
    <x v="5"/>
  </r>
  <r>
    <n v="2400041550"/>
    <x v="7"/>
    <s v="Encalada"/>
    <s v="Tienda"/>
    <s v="Delivery MA"/>
    <s v="two box"/>
    <s v="Box"/>
    <x v="1"/>
    <x v="5"/>
  </r>
  <r>
    <s v="sd"/>
    <x v="5"/>
    <s v="Camacho"/>
    <s v="Tienda"/>
    <s v="Togo"/>
    <s v=".no aplica"/>
    <s v="No aplica"/>
    <x v="3"/>
    <x v="5"/>
  </r>
  <r>
    <n v="100266593"/>
    <x v="7"/>
    <s v="Encalada"/>
    <s v="Ecommerce"/>
    <s v="Delivery MA"/>
    <s v=".no aplica"/>
    <s v="No aplica"/>
    <x v="1"/>
    <x v="5"/>
  </r>
  <r>
    <n v="2184488786"/>
    <x v="1"/>
    <s v="Camacho"/>
    <s v="Aplicaciones / agregadores"/>
    <s v="Delivery Rappi"/>
    <s v="porción de merengado de chirimoya"/>
    <s v="Porciones"/>
    <x v="0"/>
    <x v="5"/>
  </r>
  <r>
    <n v="100266471"/>
    <x v="6"/>
    <s v="Encalada"/>
    <s v="Ecommerce"/>
    <s v="Delivery MA"/>
    <s v="torta de chocolate 12pzs"/>
    <s v="Torta 12pzs"/>
    <x v="5"/>
    <x v="5"/>
  </r>
  <r>
    <s v="sd"/>
    <x v="3"/>
    <s v="La Marina"/>
    <s v="Totem"/>
    <s v="Totem"/>
    <s v="dad - minimaria de chocolate"/>
    <s v="Minimaria"/>
    <x v="4"/>
    <x v="5"/>
  </r>
  <r>
    <n v="100266765"/>
    <x v="1"/>
    <s v="Dos de Mayo"/>
    <s v="Ecommerce"/>
    <s v="Delivery MA"/>
    <s v="empanada de carne"/>
    <s v="empanadas"/>
    <x v="0"/>
    <x v="5"/>
  </r>
  <r>
    <n v="100266946"/>
    <x v="0"/>
    <s v="Aramburú"/>
    <s v="Ecommerce"/>
    <s v="Delivery MA"/>
    <s v=".no aplica"/>
    <s v="Tarjeta Impresa"/>
    <x v="0"/>
    <x v="5"/>
  </r>
  <r>
    <n v="13596"/>
    <x v="3"/>
    <s v="Bolivar"/>
    <s v="Tienda"/>
    <s v="Totem"/>
    <s v=".no aplica"/>
    <s v="No aplica"/>
    <x v="0"/>
    <x v="5"/>
  </r>
  <r>
    <n v="100267056"/>
    <x v="2"/>
    <s v="Aramburú"/>
    <s v="Ecommerce"/>
    <s v="PickUp"/>
    <s v="alfajor individual"/>
    <s v="Alfajores"/>
    <x v="0"/>
    <x v="5"/>
  </r>
  <r>
    <n v="100267167"/>
    <x v="5"/>
    <s v="La Marina"/>
    <s v="Ecommerce"/>
    <s v="Delivery MA"/>
    <s v=".no aplica"/>
    <s v="No aplica"/>
    <x v="3"/>
    <x v="5"/>
  </r>
  <r>
    <n v="22289"/>
    <x v="3"/>
    <s v="Precursores"/>
    <s v="Tienda"/>
    <s v="Totem"/>
    <s v=".no aplica"/>
    <s v="No aplica"/>
    <x v="4"/>
    <x v="5"/>
  </r>
  <r>
    <n v="2184623023"/>
    <x v="4"/>
    <s v="Camacho"/>
    <s v="Aplicaciones / agregadores"/>
    <s v="Delivery Rappi"/>
    <s v="turrón de chocolate 12pzs"/>
    <s v="Torta 12pzs"/>
    <x v="2"/>
    <x v="5"/>
  </r>
  <r>
    <s v="sd"/>
    <x v="3"/>
    <s v="San Miguel"/>
    <s v="Tienda"/>
    <s v="Togo"/>
    <s v=".no aplica"/>
    <s v="No aplica"/>
    <x v="0"/>
    <x v="5"/>
  </r>
  <r>
    <n v="1195338008"/>
    <x v="0"/>
    <s v="Aramburú"/>
    <s v="Aplicaciones / agregadores"/>
    <s v="Delivery PedidosYa"/>
    <s v="porción de torta de chocolate"/>
    <s v="Porciones"/>
    <x v="0"/>
    <x v="5"/>
  </r>
  <r>
    <s v="sd"/>
    <x v="1"/>
    <s v="San Miguel"/>
    <s v="Tienda"/>
    <s v="Togo"/>
    <s v="porción de torta de chocolate"/>
    <s v="Porciones"/>
    <x v="1"/>
    <x v="5"/>
  </r>
  <r>
    <n v="2400018708"/>
    <x v="3"/>
    <s v="Chorrillos"/>
    <s v="Tienda"/>
    <s v="Togo"/>
    <s v=".no aplica"/>
    <s v="No aplica"/>
    <x v="0"/>
    <x v="5"/>
  </r>
  <r>
    <n v="2400031605"/>
    <x v="0"/>
    <s v="La Molina"/>
    <s v="Tienda"/>
    <s v="Togo"/>
    <s v="porción de pie de pecanas"/>
    <s v="Porciones"/>
    <x v="0"/>
    <x v="5"/>
  </r>
  <r>
    <n v="2184711435"/>
    <x v="0"/>
    <s v="San Miguel"/>
    <s v="Aplicaciones / agregadores"/>
    <s v="Delivery Rappi"/>
    <s v="combo 4 porciones"/>
    <s v="Combos"/>
    <x v="0"/>
    <x v="5"/>
  </r>
  <r>
    <n v="100267602"/>
    <x v="7"/>
    <s v="Bolivar"/>
    <s v="Ecommerce"/>
    <s v="Delivery MA"/>
    <s v="turrón de chocolate 12pzs"/>
    <s v="Torta 12pzs"/>
    <x v="1"/>
    <x v="5"/>
  </r>
  <r>
    <n v="2400019007"/>
    <x v="0"/>
    <s v="Chorrillos"/>
    <s v="Tienda"/>
    <s v="Togo"/>
    <s v="petit box san valentin"/>
    <s v="Box"/>
    <x v="0"/>
    <x v="5"/>
  </r>
  <r>
    <n v="100267742"/>
    <x v="0"/>
    <s v="Bolivar"/>
    <s v="Ecommerce"/>
    <s v="Delivery MA"/>
    <s v="torta de chocolate 12pzs"/>
    <s v="Torta 12pzs"/>
    <x v="0"/>
    <x v="5"/>
  </r>
  <r>
    <n v="2400028827"/>
    <x v="2"/>
    <s v="Aeropuerto"/>
    <s v="Tienda"/>
    <s v="Togo"/>
    <s v="keke de zanahoria unidad"/>
    <s v="Keke 8pzs"/>
    <x v="0"/>
    <x v="5"/>
  </r>
  <r>
    <n v="100266407"/>
    <x v="7"/>
    <s v="San Miguel"/>
    <s v="Ecommerce"/>
    <s v="Delivery MA"/>
    <s v="tres leches de chocolate 12pzs"/>
    <s v="Torta 12pzs"/>
    <x v="3"/>
    <x v="5"/>
  </r>
  <r>
    <n v="2400033842"/>
    <x v="2"/>
    <s v="Paso 28"/>
    <s v="Tienda"/>
    <s v="Togo"/>
    <s v="mini alfajores box"/>
    <s v="Alfajores"/>
    <x v="0"/>
    <x v="5"/>
  </r>
  <r>
    <n v="2184623146"/>
    <x v="7"/>
    <s v="Camacho"/>
    <s v="Aplicaciones / agregadores"/>
    <s v="Delivery Rappi"/>
    <s v="porción de torta de chocolate"/>
    <s v="Porciones"/>
    <x v="3"/>
    <x v="5"/>
  </r>
  <r>
    <n v="1197587327"/>
    <x v="2"/>
    <s v="Encalada"/>
    <s v="Aplicaciones / agregadores"/>
    <s v="Delivery PedidosYa"/>
    <s v="Keke De Manzana 8pzs"/>
    <s v="Keke 8pzs"/>
    <x v="0"/>
    <x v="5"/>
  </r>
  <r>
    <n v="100267909"/>
    <x v="0"/>
    <s v="San Miguel"/>
    <s v="Ecommerce"/>
    <s v="Delivery MA"/>
    <s v=".no aplica"/>
    <s v="Dedicatoria"/>
    <x v="0"/>
    <x v="5"/>
  </r>
  <r>
    <s v="sd"/>
    <x v="0"/>
    <s v="Chorrillos"/>
    <s v="Tienda"/>
    <s v="Togo"/>
    <s v="velas blancas"/>
    <s v="velas"/>
    <x v="0"/>
    <x v="5"/>
  </r>
  <r>
    <n v="100267613"/>
    <x v="3"/>
    <s v="Chorrillos"/>
    <s v="Ecommerce"/>
    <s v="Delivery MA"/>
    <s v="torta de chocolate 12pzs"/>
    <s v="Torta 12pzs"/>
    <x v="0"/>
    <x v="5"/>
  </r>
  <r>
    <n v="2184882987"/>
    <x v="0"/>
    <s v="La Marina"/>
    <s v="Aplicaciones / agregadores"/>
    <s v="Delivery Rappi"/>
    <s v="combo 4 porciones"/>
    <s v="Combos"/>
    <x v="0"/>
    <x v="5"/>
  </r>
  <r>
    <n v="2184881071"/>
    <x v="1"/>
    <s v="Chorrillos"/>
    <s v="Aplicaciones / agregadores"/>
    <s v="Delivery Rappi"/>
    <s v="porción de torta de chocolate"/>
    <s v="Porciones"/>
    <x v="0"/>
    <x v="5"/>
  </r>
  <r>
    <n v="2184884689"/>
    <x v="1"/>
    <s v="Santa Cata"/>
    <s v="Aplicaciones / agregadores"/>
    <s v="Delivery Rappi"/>
    <s v="minimaria turrón de chocolate"/>
    <s v="Minimaria"/>
    <x v="0"/>
    <x v="5"/>
  </r>
  <r>
    <n v="1198463129"/>
    <x v="2"/>
    <s v="La Marina"/>
    <s v="Aplicaciones / agregadores"/>
    <s v="Delivery PedidosYa"/>
    <s v="dad - love box"/>
    <s v="Box"/>
    <x v="0"/>
    <x v="5"/>
  </r>
  <r>
    <n v="2184910673"/>
    <x v="0"/>
    <s v="Encalada"/>
    <s v="Aplicaciones / agregadores"/>
    <s v="Delivery Rappi"/>
    <s v="porción de turrón de chocolate"/>
    <s v="Porciones"/>
    <x v="0"/>
    <x v="5"/>
  </r>
  <r>
    <n v="1198689453"/>
    <x v="7"/>
    <s v="Chorrillos"/>
    <s v="Aplicaciones / agregadores"/>
    <s v="Delivery PedidosYa"/>
    <s v=".varios"/>
    <s v="Varios"/>
    <x v="1"/>
    <x v="5"/>
  </r>
  <r>
    <n v="1198989275"/>
    <x v="3"/>
    <s v="Camacho"/>
    <s v="Aplicaciones / agregadores"/>
    <s v="Delivery PedidosYa"/>
    <s v="porción de tres leches clásico"/>
    <s v="Porciones"/>
    <x v="0"/>
    <x v="5"/>
  </r>
  <r>
    <n v="100267635"/>
    <x v="5"/>
    <s v="Bolivar"/>
    <s v="Ecommerce"/>
    <s v="Delivery MA"/>
    <s v=".no aplica"/>
    <s v="No aplica"/>
    <x v="3"/>
    <x v="5"/>
  </r>
  <r>
    <n v="100268137"/>
    <x v="0"/>
    <s v="Aramburú"/>
    <s v="Ecommerce"/>
    <s v="Delivery MA"/>
    <s v="mousse de limón - pomo"/>
    <s v="pomo mousse "/>
    <x v="0"/>
    <x v="5"/>
  </r>
  <r>
    <n v="100268081"/>
    <x v="0"/>
    <s v="Camacho"/>
    <s v="Ecommerce"/>
    <s v="Delivery MA"/>
    <s v=".no aplica"/>
    <s v="Tarjeta Impresa"/>
    <x v="0"/>
    <x v="5"/>
  </r>
  <r>
    <n v="1199607989"/>
    <x v="2"/>
    <s v="Bolivar"/>
    <s v="Aplicaciones / agregadores"/>
    <s v="Delivery PedidosYa"/>
    <s v="porción de tres leches clásico"/>
    <s v="Porciones"/>
    <x v="0"/>
    <x v="5"/>
  </r>
  <r>
    <n v="2184995196"/>
    <x v="0"/>
    <s v="La Mar"/>
    <s v="Aplicaciones / agregadores"/>
    <s v="Delivery Rappi"/>
    <s v="porción de cheesecake de oreo"/>
    <s v="Porciones"/>
    <x v="0"/>
    <x v="5"/>
  </r>
  <r>
    <n v="1200577688"/>
    <x v="1"/>
    <s v="La Marina"/>
    <s v="Aplicaciones / agregadores"/>
    <s v="Delivery PedidosYa"/>
    <s v="keke de limón y blueberries 8p"/>
    <s v="Keke 8pzs"/>
    <x v="0"/>
    <x v="5"/>
  </r>
  <r>
    <n v="100268301"/>
    <x v="3"/>
    <s v="La Mar"/>
    <s v="Ecommerce"/>
    <s v="Delivery MA"/>
    <s v="dad - desayuno empanada carne"/>
    <s v="Combos"/>
    <x v="0"/>
    <x v="5"/>
  </r>
  <r>
    <n v="100268482"/>
    <x v="1"/>
    <s v="Bolivar"/>
    <s v="Ecommerce"/>
    <s v="Delivery MA"/>
    <s v="cookiss chocochoco"/>
    <s v="caja de galletas"/>
    <x v="0"/>
    <x v="5"/>
  </r>
  <r>
    <n v="1201040103"/>
    <x v="0"/>
    <s v="Camacho"/>
    <s v="Aplicaciones / agregadores"/>
    <s v="Delivery PedidosYa"/>
    <s v=".varios"/>
    <s v="Varios"/>
    <x v="0"/>
    <x v="5"/>
  </r>
  <r>
    <n v="2185099357"/>
    <x v="4"/>
    <s v="Camacho"/>
    <s v="Aplicaciones / agregadores"/>
    <s v="Delivery Rappi"/>
    <s v=".varios"/>
    <s v="Varios"/>
    <x v="2"/>
    <x v="5"/>
  </r>
  <r>
    <n v="100268698"/>
    <x v="0"/>
    <s v="Dos de Mayo"/>
    <s v="Ecommerce"/>
    <s v="Delivery MA"/>
    <s v="combo 4 porciones"/>
    <s v="Combos"/>
    <x v="0"/>
    <x v="5"/>
  </r>
  <r>
    <n v="2185101269"/>
    <x v="4"/>
    <s v="Aramburú"/>
    <s v="Aplicaciones / agregadores"/>
    <s v="Delivery Rappi"/>
    <s v=".varios"/>
    <s v="Varios"/>
    <x v="2"/>
    <x v="5"/>
  </r>
  <r>
    <s v="sd"/>
    <x v="7"/>
    <s v="Megaplaza"/>
    <s v="Tienda"/>
    <s v="Togo"/>
    <s v=".no aplica"/>
    <s v="No aplica"/>
    <x v="3"/>
    <x v="5"/>
  </r>
  <r>
    <n v="100268910"/>
    <x v="3"/>
    <s v="San Miguel"/>
    <s v="Ecommerce"/>
    <s v="Delivery MA"/>
    <s v=".no aplica"/>
    <s v="No aplica"/>
    <x v="1"/>
    <x v="5"/>
  </r>
  <r>
    <n v="100269008"/>
    <x v="2"/>
    <s v="Encalada"/>
    <s v="Ecommerce"/>
    <s v="Delivery MA"/>
    <s v="minimaria bruselina de chocolate con lúcuma"/>
    <s v="Minimaria"/>
    <x v="0"/>
    <x v="5"/>
  </r>
  <r>
    <n v="2400043846"/>
    <x v="0"/>
    <s v="Paso 28"/>
    <s v="Tienda"/>
    <s v="Delivery MA"/>
    <s v=".no aplica"/>
    <s v="Dedicatoria"/>
    <x v="0"/>
    <x v="5"/>
  </r>
  <r>
    <n v="2185158164"/>
    <x v="0"/>
    <s v="Precursores"/>
    <s v="Aplicaciones / agregadores"/>
    <s v="Delivery Rappi"/>
    <s v="combo 4 porciones"/>
    <s v="Combos"/>
    <x v="4"/>
    <x v="5"/>
  </r>
  <r>
    <s v="sd"/>
    <x v="7"/>
    <s v="sin dato"/>
    <s v="Tienda"/>
    <s v="sin dato"/>
    <s v=".no aplica"/>
    <s v="No aplica"/>
    <x v="1"/>
    <x v="5"/>
  </r>
  <r>
    <n v="1202246003"/>
    <x v="7"/>
    <s v="Precursores"/>
    <s v="Aplicaciones / agregadores"/>
    <s v="Delivery PedidosYa"/>
    <s v=".varios"/>
    <s v="Varios"/>
    <x v="4"/>
    <x v="5"/>
  </r>
  <r>
    <n v="100269131"/>
    <x v="1"/>
    <s v="Santa Cata"/>
    <s v="Ecommerce"/>
    <s v="Delivery MA"/>
    <s v="dad - desayuno empanada pollo"/>
    <s v="Combos"/>
    <x v="0"/>
    <x v="5"/>
  </r>
  <r>
    <n v="100268728"/>
    <x v="6"/>
    <s v="Chorrillos"/>
    <s v="Ecommerce"/>
    <s v="Delivery MA"/>
    <s v="torta de chocolate 12pzs"/>
    <s v="Torta 12pzs"/>
    <x v="5"/>
    <x v="5"/>
  </r>
  <r>
    <n v="2185150264"/>
    <x v="1"/>
    <s v="Bolivar"/>
    <s v="Aplicaciones / agregadores"/>
    <s v="Delivery Rappi"/>
    <s v="cajita de alfajores clásica"/>
    <s v="Alfajores"/>
    <x v="0"/>
    <x v="5"/>
  </r>
  <r>
    <n v="1202349180"/>
    <x v="2"/>
    <s v="Encalada"/>
    <s v="Aplicaciones / agregadores"/>
    <s v="Delivery PedidosYa"/>
    <s v="dad - love box"/>
    <s v="Box"/>
    <x v="0"/>
    <x v="5"/>
  </r>
  <r>
    <n v="100269412"/>
    <x v="1"/>
    <s v="La Mar"/>
    <s v="Ecommerce"/>
    <s v="Delivery MA"/>
    <s v="dad - desayuno empanada carne"/>
    <s v="Combos"/>
    <x v="0"/>
    <x v="5"/>
  </r>
  <r>
    <n v="2400034884"/>
    <x v="7"/>
    <s v="Paso 28"/>
    <s v="Tienda"/>
    <s v="Togo"/>
    <s v=".no aplica"/>
    <s v="No aplica"/>
    <x v="3"/>
    <x v="5"/>
  </r>
  <r>
    <n v="100269440"/>
    <x v="3"/>
    <s v="Dos de Mayo"/>
    <s v="Ecommerce"/>
    <s v="Delivery MA"/>
    <s v=".no aplica"/>
    <s v="No aplica"/>
    <x v="1"/>
    <x v="5"/>
  </r>
  <r>
    <n v="100269413"/>
    <x v="2"/>
    <s v="Aramburú"/>
    <s v="Ecommerce"/>
    <s v="Delivery MA"/>
    <s v="dad - love box"/>
    <s v="Box"/>
    <x v="0"/>
    <x v="5"/>
  </r>
  <r>
    <n v="100268190"/>
    <x v="0"/>
    <s v="Dos de Mayo"/>
    <s v="Ecommerce"/>
    <s v="Delivery MA"/>
    <s v=".no aplica"/>
    <s v="Tarjeta Impresa"/>
    <x v="0"/>
    <x v="5"/>
  </r>
  <r>
    <s v="SD"/>
    <x v="7"/>
    <s v="Encalada"/>
    <s v="Tienda"/>
    <s v="Togo"/>
    <s v="Keke De Plátano 8pzs"/>
    <s v="Keke 8pzs"/>
    <x v="1"/>
    <x v="5"/>
  </r>
  <r>
    <n v="1203026977"/>
    <x v="2"/>
    <s v="San Miguel"/>
    <s v="Aplicaciones / agregadores"/>
    <s v="Delivery PedidosYa"/>
    <s v="dad - i love dad box"/>
    <s v="Box"/>
    <x v="0"/>
    <x v="5"/>
  </r>
  <r>
    <n v="100269616"/>
    <x v="0"/>
    <s v="Encalada"/>
    <s v="Ecommerce"/>
    <s v="Delivery MA"/>
    <s v=".no aplica"/>
    <s v="Tarjeta Impresa"/>
    <x v="4"/>
    <x v="5"/>
  </r>
  <r>
    <n v="1203209118"/>
    <x v="0"/>
    <s v="Megaplaza"/>
    <s v="Aplicaciones / agregadores"/>
    <s v="Delivery PedidosYa"/>
    <s v="pasta pesto peruano"/>
    <s v="Pastas"/>
    <x v="0"/>
    <x v="5"/>
  </r>
  <r>
    <n v="2400044790"/>
    <x v="3"/>
    <s v="Encalada"/>
    <s v="Tienda"/>
    <s v="Togo"/>
    <s v="porción de bruselina de vainilla &amp; fresa"/>
    <s v="Porciones"/>
    <x v="0"/>
    <x v="5"/>
  </r>
  <r>
    <n v="5.7646322621885297E+18"/>
    <x v="2"/>
    <s v="Santa Cata"/>
    <s v="Aplicaciones / agregadores"/>
    <s v="Delivery Didi"/>
    <s v="cajita de alfajores clásica"/>
    <s v="Alfajores"/>
    <x v="0"/>
    <x v="5"/>
  </r>
  <r>
    <n v="240065862"/>
    <x v="0"/>
    <s v="San Miguel"/>
    <s v="Tienda"/>
    <s v="PickUp"/>
    <s v=".no aplica"/>
    <s v="Dedicatoria"/>
    <x v="0"/>
    <x v="5"/>
  </r>
  <r>
    <n v="100269300"/>
    <x v="7"/>
    <s v="Bolivar"/>
    <s v="Ecommerce"/>
    <s v="Delivery MA"/>
    <s v=".no aplica"/>
    <s v="No aplica"/>
    <x v="3"/>
    <x v="5"/>
  </r>
  <r>
    <s v="sd"/>
    <x v="7"/>
    <s v="sin dato"/>
    <s v="Ecommerce"/>
    <s v="sin dato"/>
    <s v=".no aplica"/>
    <s v="No aplica"/>
    <x v="4"/>
    <x v="5"/>
  </r>
  <r>
    <n v="2185233539"/>
    <x v="0"/>
    <s v="San Miguel"/>
    <s v="Aplicaciones / agregadores"/>
    <s v="Delivery Rappi"/>
    <s v="purple limonade"/>
    <s v="Bebidas"/>
    <x v="0"/>
    <x v="5"/>
  </r>
  <r>
    <n v="100269386"/>
    <x v="1"/>
    <s v="San Miguel"/>
    <s v="Ecommerce"/>
    <s v="Delivery MA"/>
    <s v="minimaria carrot cake"/>
    <s v="Minimaria"/>
    <x v="1"/>
    <x v="5"/>
  </r>
  <r>
    <n v="2185283711"/>
    <x v="4"/>
    <s v="Camacho"/>
    <s v="Aplicaciones / agregadores"/>
    <s v="Delivery Rappi"/>
    <s v=".varios"/>
    <s v="Varios"/>
    <x v="2"/>
    <x v="5"/>
  </r>
  <r>
    <n v="100269275"/>
    <x v="6"/>
    <s v="Paso 28"/>
    <s v="Ecommerce"/>
    <s v="Delivery MA"/>
    <s v="cheesecake de frutos rojos 12pzs"/>
    <s v="Cheesecake"/>
    <x v="5"/>
    <x v="5"/>
  </r>
  <r>
    <n v="100261214"/>
    <x v="0"/>
    <s v="La Mar"/>
    <s v="Ecommerce"/>
    <s v="Delivery MA"/>
    <s v=".no aplica"/>
    <s v="Dedicatoria"/>
    <x v="1"/>
    <x v="5"/>
  </r>
  <r>
    <n v="1204146844"/>
    <x v="2"/>
    <s v="Aramburú"/>
    <s v="Aplicaciones / agregadores"/>
    <s v="Delivery PedidosYa"/>
    <s v="mix ma box petit"/>
    <s v="Box"/>
    <x v="0"/>
    <x v="5"/>
  </r>
  <r>
    <n v="1204009003"/>
    <x v="4"/>
    <s v="Camacho"/>
    <s v="Aplicaciones / agregadores"/>
    <s v="Delivery PedidosYa"/>
    <s v="dad - i love dad box"/>
    <s v="Box"/>
    <x v="2"/>
    <x v="5"/>
  </r>
  <r>
    <s v="SD"/>
    <x v="3"/>
    <s v="Megaplaza"/>
    <s v="Tienda"/>
    <s v="Togo"/>
    <s v=".no aplica"/>
    <s v="No aplica"/>
    <x v="0"/>
    <x v="5"/>
  </r>
  <r>
    <n v="2400028215"/>
    <x v="2"/>
    <s v="Dos de Mayo"/>
    <s v="Tienda"/>
    <s v="Togo"/>
    <s v="mix ma box petit"/>
    <s v="Box"/>
    <x v="0"/>
    <x v="5"/>
  </r>
  <r>
    <n v="100270181"/>
    <x v="0"/>
    <s v="Chorrillos"/>
    <s v="Ecommerce"/>
    <s v="Delivery MA"/>
    <s v="empanada de carne"/>
    <s v="empanadas"/>
    <x v="0"/>
    <x v="5"/>
  </r>
  <r>
    <n v="2185314814"/>
    <x v="4"/>
    <s v="Precursores"/>
    <s v="Aplicaciones / agregadores"/>
    <s v="Delivery Rappi"/>
    <s v=".no esta en la carta"/>
    <s v="Varios"/>
    <x v="2"/>
    <x v="5"/>
  </r>
  <r>
    <n v="100270134"/>
    <x v="2"/>
    <s v="Chorrillos"/>
    <s v="Ecommerce"/>
    <s v="Delivery MA"/>
    <s v="dad - love box"/>
    <s v="Box"/>
    <x v="0"/>
    <x v="5"/>
  </r>
  <r>
    <n v="1204433679"/>
    <x v="4"/>
    <s v="Paso 28"/>
    <s v="Aplicaciones / agregadores"/>
    <s v="Delivery PedidosYa"/>
    <s v="dad - caja de cupcakes x4"/>
    <s v="Cupcake"/>
    <x v="2"/>
    <x v="5"/>
  </r>
  <r>
    <s v="SD"/>
    <x v="3"/>
    <s v="San Miguel"/>
    <s v="Tienda"/>
    <s v="Togo"/>
    <s v=".no aplica"/>
    <s v="No aplica"/>
    <x v="0"/>
    <x v="5"/>
  </r>
  <r>
    <n v="100270231"/>
    <x v="0"/>
    <s v="Camacho"/>
    <s v="Ecommerce"/>
    <s v="Delivery MA"/>
    <s v="dad - desayuno empanada carne"/>
    <s v="Combos"/>
    <x v="0"/>
    <x v="5"/>
  </r>
  <r>
    <n v="1205144480"/>
    <x v="2"/>
    <s v="Encalada"/>
    <s v="Aplicaciones / agregadores"/>
    <s v="Delivery PedidosYa"/>
    <s v="dad - i love dad box"/>
    <s v="Box"/>
    <x v="0"/>
    <x v="5"/>
  </r>
  <r>
    <n v="100269748"/>
    <x v="2"/>
    <s v="La Mar"/>
    <s v="Ecommerce"/>
    <s v="Delivery MA"/>
    <s v="dad - love box"/>
    <s v="Box"/>
    <x v="0"/>
    <x v="5"/>
  </r>
  <r>
    <n v="2400067362"/>
    <x v="3"/>
    <s v="San Miguel"/>
    <s v="Tienda"/>
    <s v="Togo"/>
    <s v=".no aplica"/>
    <s v="No aplica"/>
    <x v="0"/>
    <x v="5"/>
  </r>
  <r>
    <n v="1205239528"/>
    <x v="2"/>
    <s v="La Molina"/>
    <s v="Aplicaciones / agregadores"/>
    <s v="Delivery PedidosYa"/>
    <s v="love box clásico"/>
    <s v="Box"/>
    <x v="0"/>
    <x v="5"/>
  </r>
  <r>
    <n v="1205233651"/>
    <x v="0"/>
    <s v="Paso 28"/>
    <s v="Aplicaciones / agregadores"/>
    <s v="Delivery PedidosYa"/>
    <s v="porción de torta de chocolate"/>
    <s v="Porciones"/>
    <x v="0"/>
    <x v="5"/>
  </r>
  <r>
    <n v="1205373858"/>
    <x v="4"/>
    <s v="Chorrillos"/>
    <s v="Aplicaciones / agregadores"/>
    <s v="Delivery PedidosYa"/>
    <s v="turrón de chocolate 12pzs"/>
    <s v="Torta 12pzs"/>
    <x v="2"/>
    <x v="5"/>
  </r>
  <r>
    <n v="100268615"/>
    <x v="2"/>
    <s v="San Miguel"/>
    <s v="Ecommerce"/>
    <s v="Delivery MA"/>
    <s v="topper make a wish (chico)"/>
    <s v="Topper"/>
    <x v="0"/>
    <x v="5"/>
  </r>
  <r>
    <n v="1205523114"/>
    <x v="1"/>
    <s v="Bolivar"/>
    <s v="Aplicaciones / agregadores"/>
    <s v="Delivery PedidosYa"/>
    <s v="minimaria cheesecake de maracuyá"/>
    <s v="Minimaria"/>
    <x v="0"/>
    <x v="5"/>
  </r>
  <r>
    <n v="200010984"/>
    <x v="0"/>
    <s v="San Miguel"/>
    <s v="Ecommerce"/>
    <s v="Delivery MA"/>
    <s v="dad -torta de chocolate 12 pz"/>
    <s v="Torta 12pzs"/>
    <x v="0"/>
    <x v="5"/>
  </r>
  <r>
    <n v="100268209"/>
    <x v="2"/>
    <s v="La Molina"/>
    <s v="Ecommerce"/>
    <s v="Delivery MA"/>
    <s v="dad - love box"/>
    <s v="Box"/>
    <x v="0"/>
    <x v="5"/>
  </r>
  <r>
    <n v="100270757"/>
    <x v="6"/>
    <s v="La Molina"/>
    <s v="Ecommerce"/>
    <s v="Delivery MA"/>
    <s v="cheesecake de frutos rojos 12pzs"/>
    <s v="Cheesecake"/>
    <x v="5"/>
    <x v="5"/>
  </r>
  <r>
    <n v="2185416011"/>
    <x v="2"/>
    <s v="Encalada"/>
    <s v="Aplicaciones / agregadores"/>
    <s v="Delivery Rappi"/>
    <s v="dad - cajita de brownie"/>
    <s v="Combos"/>
    <x v="0"/>
    <x v="5"/>
  </r>
  <r>
    <n v="1205238073"/>
    <x v="4"/>
    <s v="La Mar"/>
    <s v="Aplicaciones / agregadores"/>
    <s v="Delivery PedidosYa"/>
    <s v="dad - petit box"/>
    <s v="Box"/>
    <x v="2"/>
    <x v="5"/>
  </r>
  <r>
    <n v="22701"/>
    <x v="3"/>
    <s v="Precursores"/>
    <s v="Tienda"/>
    <s v="Togo"/>
    <s v=".no aplica"/>
    <s v="No aplica"/>
    <x v="0"/>
    <x v="5"/>
  </r>
  <r>
    <s v="sd"/>
    <x v="7"/>
    <s v="San Miguel"/>
    <s v="Tienda"/>
    <s v="Togo"/>
    <s v=".no aplica"/>
    <s v="No aplica"/>
    <x v="3"/>
    <x v="5"/>
  </r>
  <r>
    <n v="5.7646323868851896E+18"/>
    <x v="4"/>
    <s v="Bolivar"/>
    <s v="Aplicaciones / agregadores"/>
    <s v="Delivery Didi"/>
    <s v="cheesecake de maracuyá 12pzs"/>
    <s v="Cheesecake"/>
    <x v="2"/>
    <x v="5"/>
  </r>
  <r>
    <n v="1205720157"/>
    <x v="0"/>
    <s v="La Marina"/>
    <s v="Aplicaciones / agregadores"/>
    <s v="Delivery PedidosYa"/>
    <s v="combo 4 porciones"/>
    <s v="Combos"/>
    <x v="4"/>
    <x v="5"/>
  </r>
  <r>
    <n v="2400067698"/>
    <x v="2"/>
    <s v="San Miguel"/>
    <s v="Tienda"/>
    <s v="Togo"/>
    <s v="torta de chocolate 12pzs"/>
    <s v="Torta 12pzs"/>
    <x v="0"/>
    <x v="5"/>
  </r>
  <r>
    <n v="1205984724"/>
    <x v="2"/>
    <s v="Chorrillos"/>
    <s v="Aplicaciones / agregadores"/>
    <s v="Delivery PedidosYa"/>
    <s v="porción de pie de limón"/>
    <s v="Porciones"/>
    <x v="0"/>
    <x v="5"/>
  </r>
  <r>
    <n v="1205887518"/>
    <x v="4"/>
    <s v="La Marina"/>
    <s v="Aplicaciones / agregadores"/>
    <s v="Delivery PedidosYa"/>
    <s v="porción de cheesecake de oreo"/>
    <s v="Porciones"/>
    <x v="2"/>
    <x v="5"/>
  </r>
  <r>
    <n v="2400040858"/>
    <x v="1"/>
    <s v="Megaplaza"/>
    <s v="Tienda"/>
    <s v="Togo"/>
    <s v="dulzura de pecanas 12p"/>
    <s v="Torta 12pzs"/>
    <x v="0"/>
    <x v="5"/>
  </r>
  <r>
    <n v="2185454441"/>
    <x v="1"/>
    <s v="Dos de Mayo"/>
    <s v="Aplicaciones / agregadores"/>
    <s v="Delivery Rappi"/>
    <s v="dad -torta de chocolate 12 pz"/>
    <s v="Torta 12pzs"/>
    <x v="1"/>
    <x v="5"/>
  </r>
  <r>
    <s v="sd"/>
    <x v="7"/>
    <s v="Dos de Mayo"/>
    <s v="Tienda"/>
    <s v="Togo"/>
    <s v="love box clásico"/>
    <s v="Box"/>
    <x v="3"/>
    <x v="5"/>
  </r>
  <r>
    <n v="1206239887"/>
    <x v="2"/>
    <s v="Dos de Mayo"/>
    <s v="Aplicaciones / agregadores"/>
    <s v="Delivery PedidosYa"/>
    <s v="empanada de pollo"/>
    <s v="empanadas"/>
    <x v="0"/>
    <x v="5"/>
  </r>
  <r>
    <n v="100270913"/>
    <x v="6"/>
    <s v="Dos de Mayo"/>
    <s v="Ecommerce"/>
    <s v="Delivery MA"/>
    <s v="minimaria carrot cake"/>
    <s v="Minimaria"/>
    <x v="5"/>
    <x v="5"/>
  </r>
  <r>
    <n v="100268077"/>
    <x v="6"/>
    <s v="Encalada"/>
    <s v="Ecommerce"/>
    <s v="Delivery MA"/>
    <s v="cheesecake de frutos rojos 12pzs"/>
    <s v="Cheesecake"/>
    <x v="5"/>
    <x v="5"/>
  </r>
  <r>
    <s v="sd"/>
    <x v="3"/>
    <s v="La Mar"/>
    <s v="Tienda"/>
    <s v="Salón"/>
    <s v=".varios"/>
    <s v="Varios"/>
    <x v="0"/>
    <x v="5"/>
  </r>
  <r>
    <s v="SD"/>
    <x v="1"/>
    <s v="Camacho"/>
    <s v="Tienda"/>
    <s v="Togo"/>
    <s v="minimaria carrot cake"/>
    <s v="Minimaria"/>
    <x v="1"/>
    <x v="5"/>
  </r>
  <r>
    <s v="SD"/>
    <x v="3"/>
    <s v="Encalada"/>
    <s v="Tienda"/>
    <s v="Salón"/>
    <s v=".no aplica"/>
    <s v="No aplica"/>
    <x v="0"/>
    <x v="5"/>
  </r>
  <r>
    <n v="100271025"/>
    <x v="0"/>
    <s v="Aramburú"/>
    <s v="Ecommerce"/>
    <s v="Delivery MA"/>
    <s v="topper happy bday"/>
    <s v="Topper"/>
    <x v="0"/>
    <x v="5"/>
  </r>
  <r>
    <s v="SD"/>
    <x v="3"/>
    <s v="Aeropuerto"/>
    <s v="Tienda"/>
    <s v="Togo"/>
    <s v=".no aplica"/>
    <s v="No aplica"/>
    <x v="0"/>
    <x v="5"/>
  </r>
  <r>
    <n v="2185493582"/>
    <x v="2"/>
    <s v="Camacho"/>
    <s v="Aplicaciones / agregadores"/>
    <s v="Delivery Rappi"/>
    <s v="keke de limón y blueberries 8p"/>
    <s v="Keke 8pzs"/>
    <x v="0"/>
    <x v="5"/>
  </r>
  <r>
    <n v="7"/>
    <x v="4"/>
    <s v="Camacho"/>
    <s v="Aplicaciones / agregadores"/>
    <s v="Delivery Didi"/>
    <s v=".varios"/>
    <s v="Varios"/>
    <x v="2"/>
    <x v="5"/>
  </r>
  <r>
    <n v="2185499574"/>
    <x v="4"/>
    <s v="La Mar"/>
    <s v="Aplicaciones / agregadores"/>
    <s v="Delivery Rappi"/>
    <s v="red velvet de 12 pzs"/>
    <s v="Velvet 12pzs"/>
    <x v="2"/>
    <x v="5"/>
  </r>
  <r>
    <n v="2400041197"/>
    <x v="2"/>
    <s v="Megaplaza"/>
    <s v="Tienda"/>
    <s v="Togo"/>
    <s v="bruselina vainilla &amp; fresas 12pzs"/>
    <s v="Bruselina"/>
    <x v="0"/>
    <x v="5"/>
  </r>
  <r>
    <s v="SD"/>
    <x v="3"/>
    <s v="Aeropuerto"/>
    <s v="Tienda"/>
    <s v="Salón"/>
    <s v=".varios"/>
    <s v="Varios"/>
    <x v="0"/>
    <x v="5"/>
  </r>
  <r>
    <n v="100270304"/>
    <x v="5"/>
    <s v="San Miguel"/>
    <s v="Ecommerce"/>
    <s v="Delivery MA"/>
    <s v=".no aplica"/>
    <s v="No aplica"/>
    <x v="3"/>
    <x v="5"/>
  </r>
  <r>
    <n v="2400029129"/>
    <x v="7"/>
    <s v="Santa Cata"/>
    <s v="Tienda"/>
    <s v="Togo"/>
    <s v="loncherita de conitos"/>
    <s v="loncherita de conitos"/>
    <x v="3"/>
    <x v="5"/>
  </r>
  <r>
    <n v="2"/>
    <x v="0"/>
    <s v="Aramburú"/>
    <s v="Aplicaciones / agregadores"/>
    <s v="Delivery Didi"/>
    <s v="combo 4 porciones"/>
    <s v="Combos"/>
    <x v="0"/>
    <x v="5"/>
  </r>
  <r>
    <n v="2185548457"/>
    <x v="0"/>
    <s v="Bolivar"/>
    <s v="Aplicaciones / agregadores"/>
    <s v="Delivery Rappi"/>
    <s v="combo 4 porciones"/>
    <s v="Combos"/>
    <x v="0"/>
    <x v="5"/>
  </r>
  <r>
    <n v="1207681583"/>
    <x v="7"/>
    <s v="Aramburú"/>
    <s v="Aplicaciones / agregadores"/>
    <s v="Delivery PedidosYa"/>
    <s v="porción de bruselina de vainilla &amp; fresa"/>
    <s v="Porciones"/>
    <x v="3"/>
    <x v="5"/>
  </r>
  <r>
    <n v="2400035532"/>
    <x v="1"/>
    <s v="Aramburú"/>
    <s v="Tienda"/>
    <s v="Togo"/>
    <s v="cheesecake de frutos rojos 12pzs"/>
    <s v="Cheesecake"/>
    <x v="0"/>
    <x v="5"/>
  </r>
  <r>
    <n v="200011031"/>
    <x v="5"/>
    <s v="La Molina"/>
    <s v="Ecommerce"/>
    <s v="Delivery MA"/>
    <s v=".no aplica"/>
    <s v="No aplica"/>
    <x v="3"/>
    <x v="5"/>
  </r>
  <r>
    <n v="100271490"/>
    <x v="0"/>
    <s v="La Mar"/>
    <s v="Ecommerce"/>
    <s v="Delivery MA"/>
    <s v="topper happy bday"/>
    <s v="Topper"/>
    <x v="0"/>
    <x v="5"/>
  </r>
  <r>
    <n v="2185589624"/>
    <x v="4"/>
    <s v="Dos de Mayo"/>
    <s v="Aplicaciones / agregadores"/>
    <s v="Delivery Rappi"/>
    <s v="cajita de alfajores clásica"/>
    <s v="Alfajores"/>
    <x v="2"/>
    <x v="5"/>
  </r>
  <r>
    <n v="100271460"/>
    <x v="7"/>
    <s v="Encalada"/>
    <s v="Ecommerce"/>
    <s v="PickUp"/>
    <s v="bruselina chocolate &amp; lúcuma 12pzs"/>
    <s v="Bruselina"/>
    <x v="3"/>
    <x v="5"/>
  </r>
  <r>
    <s v="sd"/>
    <x v="7"/>
    <s v="sin dato"/>
    <s v="sin dato"/>
    <s v="sin dato"/>
    <s v="alfajor individual"/>
    <s v="Alfajores"/>
    <x v="3"/>
    <x v="5"/>
  </r>
  <r>
    <n v="1208467977"/>
    <x v="0"/>
    <s v="Aramburú"/>
    <s v="Aplicaciones / agregadores"/>
    <s v="Delivery PedidosYa"/>
    <s v="porción de pie de pecanas"/>
    <s v="Porciones"/>
    <x v="0"/>
    <x v="5"/>
  </r>
  <r>
    <n v="100271509"/>
    <x v="0"/>
    <s v="Aramburú"/>
    <s v="Ecommerce"/>
    <s v="Delivery MA"/>
    <s v="loncherita de conitos"/>
    <s v="loncherita de conitos"/>
    <x v="0"/>
    <x v="5"/>
  </r>
  <r>
    <n v="100271641"/>
    <x v="0"/>
    <s v="Aramburú"/>
    <s v="Ecommerce"/>
    <s v="Delivery MA"/>
    <s v="mousse de limón - pomo"/>
    <s v="pomo mousse "/>
    <x v="0"/>
    <x v="5"/>
  </r>
  <r>
    <s v="sd"/>
    <x v="3"/>
    <s v="Aeropuerto"/>
    <s v="Tienda"/>
    <s v="Togo"/>
    <s v=".no aplica"/>
    <s v="No aplica"/>
    <x v="0"/>
    <x v="5"/>
  </r>
  <r>
    <s v="SD"/>
    <x v="3"/>
    <s v="San Miguel"/>
    <s v="Tienda"/>
    <s v="Togo"/>
    <s v=".no aplica"/>
    <s v="No aplica"/>
    <x v="0"/>
    <x v="5"/>
  </r>
  <r>
    <s v="sd"/>
    <x v="7"/>
    <s v="sin dato"/>
    <s v="sin dato"/>
    <s v="sin dato"/>
    <s v=".no aplica"/>
    <s v="No aplica"/>
    <x v="1"/>
    <x v="5"/>
  </r>
  <r>
    <n v="2400029922"/>
    <x v="3"/>
    <s v="La Molina"/>
    <s v="Tienda"/>
    <s v="Delivery MA"/>
    <s v=".varios"/>
    <s v="Varios"/>
    <x v="1"/>
    <x v="5"/>
  </r>
  <r>
    <n v="1209384143"/>
    <x v="2"/>
    <s v="Santa Cata"/>
    <s v="Aplicaciones / agregadores"/>
    <s v="Delivery PedidosYa"/>
    <s v=".varios"/>
    <s v="Varios"/>
    <x v="0"/>
    <x v="5"/>
  </r>
  <r>
    <n v="1209718792"/>
    <x v="4"/>
    <s v="Chorrillos"/>
    <s v="Aplicaciones / agregadores"/>
    <s v="Delivery PedidosYa"/>
    <s v="loncherita de conitos"/>
    <s v="loncherita de conitos"/>
    <x v="2"/>
    <x v="5"/>
  </r>
  <r>
    <n v="1209716947"/>
    <x v="4"/>
    <s v="Camacho"/>
    <s v="Aplicaciones / agregadores"/>
    <s v="Delivery PedidosYa"/>
    <s v="porción de torta de chocolate"/>
    <s v="Porciones"/>
    <x v="2"/>
    <x v="5"/>
  </r>
  <r>
    <n v="1209819528"/>
    <x v="2"/>
    <s v="Aramburú"/>
    <s v="Aplicaciones / agregadores"/>
    <s v="Delivery PedidosYa"/>
    <s v="porcion de crocante de manzana"/>
    <s v="Porciones"/>
    <x v="0"/>
    <x v="5"/>
  </r>
  <r>
    <n v="5.7646327468319703E+18"/>
    <x v="2"/>
    <s v="La Marina"/>
    <s v="Aplicaciones / agregadores"/>
    <s v="Delivery Didi"/>
    <s v="porción carrot cake"/>
    <s v="Porciones"/>
    <x v="0"/>
    <x v="5"/>
  </r>
  <r>
    <n v="100272081"/>
    <x v="0"/>
    <s v="Chorrillos"/>
    <s v="Ecommerce"/>
    <s v="Delivery MA"/>
    <s v=".no aplica"/>
    <s v="Dedicatoria"/>
    <x v="0"/>
    <x v="5"/>
  </r>
  <r>
    <n v="100272169"/>
    <x v="2"/>
    <s v="Santa Cata"/>
    <s v="Ecommerce"/>
    <s v="Delivery MA"/>
    <s v="minimaria carrot cake"/>
    <s v="Minimaria"/>
    <x v="0"/>
    <x v="5"/>
  </r>
  <r>
    <s v="sd"/>
    <x v="3"/>
    <s v="Aramburú"/>
    <s v="Tienda"/>
    <s v="sin dato"/>
    <s v=".no aplica"/>
    <s v="No aplica"/>
    <x v="1"/>
    <x v="5"/>
  </r>
  <r>
    <n v="2400047610"/>
    <x v="2"/>
    <s v="La Mar"/>
    <s v="Tienda"/>
    <s v="Togo"/>
    <s v="porcion de crocante de manzana"/>
    <s v="Porciones"/>
    <x v="0"/>
    <x v="5"/>
  </r>
  <r>
    <s v="sd"/>
    <x v="3"/>
    <s v="La Mar"/>
    <s v="sin dato"/>
    <s v="sin dato"/>
    <s v=".no aplica"/>
    <s v="No aplica"/>
    <x v="1"/>
    <x v="5"/>
  </r>
  <r>
    <n v="2185790845"/>
    <x v="4"/>
    <s v="San Miguel"/>
    <s v="Aplicaciones / agregadores"/>
    <s v="Delivery Rappi"/>
    <s v="frappe moccha"/>
    <s v="Bebidas"/>
    <x v="2"/>
    <x v="5"/>
  </r>
  <r>
    <n v="1211434724"/>
    <x v="4"/>
    <s v="Precursores"/>
    <s v="Aplicaciones / agregadores"/>
    <s v="Delivery PedidosYa"/>
    <s v=".varios"/>
    <s v="Varios"/>
    <x v="2"/>
    <x v="5"/>
  </r>
  <r>
    <n v="2400034884"/>
    <x v="7"/>
    <s v="Paso 28"/>
    <s v="Tienda"/>
    <s v="Togo"/>
    <s v="bruselina de chocolate &amp; fresas 12pzs"/>
    <s v="Bruselina"/>
    <x v="3"/>
    <x v="5"/>
  </r>
  <r>
    <n v="100272372"/>
    <x v="3"/>
    <s v="San Miguel"/>
    <s v="Ecommerce"/>
    <s v="Delivery MA"/>
    <s v=".no aplica"/>
    <s v="No aplica"/>
    <x v="1"/>
    <x v="5"/>
  </r>
  <r>
    <n v="2400070257"/>
    <x v="3"/>
    <s v="San Miguel"/>
    <s v="Tienda"/>
    <s v="Togo"/>
    <s v=".no aplica"/>
    <s v="No aplica"/>
    <x v="0"/>
    <x v="5"/>
  </r>
  <r>
    <n v="2185837025"/>
    <x v="0"/>
    <s v="Chorrillos"/>
    <s v="Aplicaciones / agregadores"/>
    <s v="Delivery Rappi"/>
    <s v=".varios"/>
    <s v="Varios"/>
    <x v="0"/>
    <x v="5"/>
  </r>
  <r>
    <n v="2400070049"/>
    <x v="1"/>
    <s v="San Miguel"/>
    <s v="Tienda"/>
    <s v="Togo"/>
    <s v="minimaria bruselina de vainilla con fresa"/>
    <s v="Minimaria"/>
    <x v="0"/>
    <x v="5"/>
  </r>
  <r>
    <n v="1"/>
    <x v="7"/>
    <s v="Paso 28"/>
    <s v="Aplicaciones / agregadores"/>
    <s v="Delivery Didi"/>
    <s v="minimaria de chocolate"/>
    <s v="Minimaria"/>
    <x v="3"/>
    <x v="5"/>
  </r>
  <r>
    <n v="100272490"/>
    <x v="3"/>
    <s v="San Miguel"/>
    <s v="Ecommerce"/>
    <s v="PickUp"/>
    <s v="minimaria bruselina de vainilla con fresa"/>
    <s v="Minimaria"/>
    <x v="0"/>
    <x v="5"/>
  </r>
  <r>
    <n v="1212188555"/>
    <x v="0"/>
    <s v="Bolivar"/>
    <s v="Aplicaciones / agregadores"/>
    <s v="Delivery PedidosYa"/>
    <s v="galleta rellena de nutella"/>
    <s v="Galleta invidual"/>
    <x v="4"/>
    <x v="5"/>
  </r>
  <r>
    <s v="sd"/>
    <x v="7"/>
    <s v="sin dato"/>
    <s v="sin dato"/>
    <s v="sin dato"/>
    <s v=".no aplica"/>
    <s v="No aplica"/>
    <x v="3"/>
    <x v="5"/>
  </r>
  <r>
    <n v="2400070593"/>
    <x v="1"/>
    <s v="San Miguel"/>
    <s v="Tienda"/>
    <s v="Togo"/>
    <s v="minimaria red velvet"/>
    <s v="Minimaria"/>
    <x v="1"/>
    <x v="5"/>
  </r>
  <r>
    <n v="2400020479"/>
    <x v="1"/>
    <s v="Camacho"/>
    <s v="Tienda"/>
    <s v="PickUp"/>
    <s v="Keke De Plátano 8pzs"/>
    <s v="Keke 8pzs"/>
    <x v="1"/>
    <x v="5"/>
  </r>
  <r>
    <s v="SD"/>
    <x v="3"/>
    <s v="Aramburú"/>
    <s v="sin dato"/>
    <s v="sin dato"/>
    <s v=".no aplica"/>
    <s v="No aplica"/>
    <x v="1"/>
    <x v="5"/>
  </r>
  <r>
    <n v="2185935767"/>
    <x v="7"/>
    <s v="La Marina"/>
    <s v="Aplicaciones / agregadores"/>
    <s v="Delivery Rappi"/>
    <s v=".no aplica"/>
    <s v="No aplica"/>
    <x v="3"/>
    <x v="5"/>
  </r>
  <r>
    <n v="1212872463"/>
    <x v="4"/>
    <s v="Chorrillos"/>
    <s v="Aplicaciones / agregadores"/>
    <s v="Delivery PedidosYa"/>
    <s v="minimaria bruselina de chocolate con lúcuma"/>
    <s v="Minimaria"/>
    <x v="2"/>
    <x v="5"/>
  </r>
  <r>
    <s v="sd"/>
    <x v="3"/>
    <s v="Chorrillos"/>
    <s v="Tienda"/>
    <s v="Togo"/>
    <s v=".no aplica"/>
    <s v="No aplica"/>
    <x v="0"/>
    <x v="5"/>
  </r>
  <r>
    <n v="2400037786"/>
    <x v="7"/>
    <s v="Paso 28"/>
    <s v="Tienda"/>
    <s v="Togo"/>
    <s v="porción de tres leches clásico"/>
    <s v="Porciones"/>
    <x v="0"/>
    <x v="5"/>
  </r>
  <r>
    <n v="200011066"/>
    <x v="5"/>
    <s v="La Mar"/>
    <s v="Ecommerce"/>
    <s v="Delivery MA"/>
    <s v=".no aplica"/>
    <s v="No aplica"/>
    <x v="1"/>
    <x v="5"/>
  </r>
  <r>
    <n v="1213389495"/>
    <x v="4"/>
    <s v="Megaplaza"/>
    <s v="Aplicaciones / agregadores"/>
    <s v="Delivery PedidosYa"/>
    <s v=".varios"/>
    <s v="Varios"/>
    <x v="2"/>
    <x v="5"/>
  </r>
  <r>
    <s v="SD"/>
    <x v="2"/>
    <s v="San Miguel"/>
    <s v="Tienda"/>
    <s v="Togo"/>
    <s v="porción de tres leches de chocolate"/>
    <s v="Porciones"/>
    <x v="0"/>
    <x v="5"/>
  </r>
  <r>
    <n v="100271813"/>
    <x v="0"/>
    <s v="La Mar"/>
    <s v="Ecommerce"/>
    <s v="Delivery MA"/>
    <s v="frappe moccha"/>
    <s v="Bebidas"/>
    <x v="3"/>
    <x v="5"/>
  </r>
  <r>
    <n v="2400048010"/>
    <x v="3"/>
    <s v="Encalada"/>
    <s v="Tienda"/>
    <s v="Togo"/>
    <s v="combo playero"/>
    <s v="Combos"/>
    <x v="0"/>
    <x v="5"/>
  </r>
  <r>
    <n v="2400036831"/>
    <x v="3"/>
    <s v="Aramburú"/>
    <s v="Tienda"/>
    <s v="Togo"/>
    <s v=".no aplica"/>
    <s v="No aplica"/>
    <x v="0"/>
    <x v="5"/>
  </r>
  <r>
    <n v="100272172"/>
    <x v="0"/>
    <s v="Bolivar"/>
    <s v="Ecommerce"/>
    <s v="Delivery MA"/>
    <s v=".no aplica"/>
    <s v="Tarjeta Impresa"/>
    <x v="0"/>
    <x v="5"/>
  </r>
  <r>
    <n v="6226"/>
    <x v="0"/>
    <s v="La Marina"/>
    <s v="Totem"/>
    <s v="Totem"/>
    <s v="brownie de chocolate al 72%"/>
    <s v="Brownie"/>
    <x v="0"/>
    <x v="5"/>
  </r>
  <r>
    <s v="sd"/>
    <x v="3"/>
    <s v="Paso 28"/>
    <s v="Tienda"/>
    <s v="Togo"/>
    <s v=".no aplica"/>
    <s v="No aplica"/>
    <x v="0"/>
    <x v="5"/>
  </r>
  <r>
    <n v="2186034115"/>
    <x v="2"/>
    <s v="Encalada"/>
    <s v="Aplicaciones / agregadores"/>
    <s v="Delivery Rappi"/>
    <s v="Keke De Zanahoria 8pzs"/>
    <s v="Keke 8pzs"/>
    <x v="0"/>
    <x v="5"/>
  </r>
  <r>
    <n v="2186037391"/>
    <x v="0"/>
    <s v="Camacho"/>
    <s v="Aplicaciones / agregadores"/>
    <s v="Delivery Rappi"/>
    <s v="loncherita de conitos"/>
    <s v="loncherita de conitos"/>
    <x v="0"/>
    <x v="5"/>
  </r>
  <r>
    <n v="2400021716"/>
    <x v="0"/>
    <s v="Chorrillos"/>
    <s v="Tienda"/>
    <s v="Togo"/>
    <s v=".no aplica"/>
    <s v="Dedicatoria"/>
    <x v="0"/>
    <x v="5"/>
  </r>
  <r>
    <n v="2186057492"/>
    <x v="0"/>
    <s v="San Miguel"/>
    <s v="Aplicaciones / agregadores"/>
    <s v="Delivery Rappi"/>
    <s v="ensalada cobb"/>
    <s v="ensalada cobb"/>
    <x v="0"/>
    <x v="5"/>
  </r>
  <r>
    <n v="100273017"/>
    <x v="5"/>
    <s v="La Molina"/>
    <s v="Ecommerce"/>
    <s v="Delivery MA"/>
    <s v=".no aplica"/>
    <s v="No aplica"/>
    <x v="3"/>
    <x v="5"/>
  </r>
  <r>
    <s v="sd"/>
    <x v="3"/>
    <s v="Santa Cata"/>
    <s v="Tienda"/>
    <s v="Togo"/>
    <s v=".no aplica"/>
    <s v="No aplica"/>
    <x v="0"/>
    <x v="5"/>
  </r>
  <r>
    <s v="sd"/>
    <x v="7"/>
    <s v="Aeropuerto"/>
    <s v="Tienda"/>
    <s v="Togo"/>
    <s v="porción carrot cake"/>
    <s v="Porciones"/>
    <x v="3"/>
    <x v="5"/>
  </r>
  <r>
    <n v="6239"/>
    <x v="3"/>
    <s v="La Marina"/>
    <s v="Totem"/>
    <s v="Totem"/>
    <s v=".no aplica"/>
    <s v="No aplica"/>
    <x v="0"/>
    <x v="5"/>
  </r>
  <r>
    <n v="1215722095"/>
    <x v="0"/>
    <s v="La Molina"/>
    <s v="Aplicaciones / agregadores"/>
    <s v="Delivery PedidosYa"/>
    <s v="Porción Red Velvet"/>
    <s v="Porciones"/>
    <x v="0"/>
    <x v="5"/>
  </r>
  <r>
    <n v="100273175"/>
    <x v="7"/>
    <s v="Precursores"/>
    <s v="Ecommerce"/>
    <s v="Delivery MA"/>
    <s v=".no aplica"/>
    <s v="No aplica"/>
    <x v="3"/>
    <x v="5"/>
  </r>
  <r>
    <n v="100273344"/>
    <x v="6"/>
    <s v="San Miguel"/>
    <s v="Ecommerce"/>
    <s v="Delivery MA"/>
    <s v="minimaria de chocolate"/>
    <s v="Minimaria"/>
    <x v="5"/>
    <x v="5"/>
  </r>
  <r>
    <s v="sd"/>
    <x v="3"/>
    <s v="La Molina"/>
    <s v="Tienda"/>
    <s v="Salón"/>
    <s v="porción de bruselina de vainilla &amp; fresa"/>
    <s v="Porciones"/>
    <x v="3"/>
    <x v="5"/>
  </r>
  <r>
    <n v="100273046"/>
    <x v="3"/>
    <s v="Encalada"/>
    <s v="Ecommerce"/>
    <s v="Delivery MA"/>
    <s v="birthday box 1 - topper grande"/>
    <s v="Box"/>
    <x v="0"/>
    <x v="5"/>
  </r>
  <r>
    <n v="2186141056"/>
    <x v="4"/>
    <s v="Santa Cata"/>
    <s v="Aplicaciones / agregadores"/>
    <s v="Delivery Rappi"/>
    <s v="minimaria red velvet"/>
    <s v="Minimaria"/>
    <x v="2"/>
    <x v="5"/>
  </r>
  <r>
    <n v="2400032431"/>
    <x v="1"/>
    <s v="Aeropuerto"/>
    <s v="Tienda"/>
    <s v="Togo"/>
    <s v=".varios"/>
    <s v="Varios"/>
    <x v="3"/>
    <x v="5"/>
  </r>
  <r>
    <n v="2400037406"/>
    <x v="3"/>
    <s v="Aramburú"/>
    <s v="Tienda"/>
    <s v="Togo"/>
    <s v=".no aplica"/>
    <s v="No aplica"/>
    <x v="0"/>
    <x v="5"/>
  </r>
  <r>
    <s v="sd"/>
    <x v="3"/>
    <s v="San Miguel"/>
    <s v="Tienda"/>
    <s v="Salón"/>
    <s v=".no aplica"/>
    <s v="No aplica"/>
    <x v="0"/>
    <x v="5"/>
  </r>
  <r>
    <n v="100273526"/>
    <x v="0"/>
    <s v="San Miguel"/>
    <s v="Ecommerce"/>
    <s v="Delivery MA"/>
    <s v=".no aplica"/>
    <s v="Tarjeta Impresa"/>
    <x v="0"/>
    <x v="5"/>
  </r>
  <r>
    <n v="2400037439"/>
    <x v="1"/>
    <s v="Aramburú"/>
    <s v="Tienda"/>
    <s v="Togo"/>
    <s v="Porción Red Velvet"/>
    <s v="Porciones"/>
    <x v="0"/>
    <x v="5"/>
  </r>
  <r>
    <n v="2185854408"/>
    <x v="4"/>
    <s v="Precursores"/>
    <s v="Aplicaciones / agregadores"/>
    <s v="Delivery Rappi"/>
    <s v="minimaria de chocolate"/>
    <s v="Minimaria"/>
    <x v="2"/>
    <x v="5"/>
  </r>
  <r>
    <s v="sd"/>
    <x v="3"/>
    <s v="Megaplaza"/>
    <s v="Tienda"/>
    <s v="Togo"/>
    <s v=".no aplica"/>
    <s v="No aplica"/>
    <x v="0"/>
    <x v="5"/>
  </r>
  <r>
    <n v="100273737"/>
    <x v="5"/>
    <s v="Dos de Mayo"/>
    <s v="Ecommerce"/>
    <s v="Delivery MA"/>
    <s v=".no aplica"/>
    <s v="No aplica"/>
    <x v="3"/>
    <x v="5"/>
  </r>
  <r>
    <s v="sd"/>
    <x v="1"/>
    <s v="Aramburú"/>
    <s v="Tienda"/>
    <s v="Togo"/>
    <s v="cinnamon roll"/>
    <s v="cinnamon roll"/>
    <x v="1"/>
    <x v="5"/>
  </r>
  <r>
    <n v="1216762679"/>
    <x v="7"/>
    <s v="La Molina"/>
    <s v="Aplicaciones / agregadores"/>
    <s v="Delivery PedidosYa"/>
    <s v="porción de cheesecake de maracuya"/>
    <s v="Porciones"/>
    <x v="3"/>
    <x v="5"/>
  </r>
  <r>
    <s v="SD"/>
    <x v="7"/>
    <s v="Barranco"/>
    <s v="Totem"/>
    <s v="Totem"/>
    <s v=".no aplica"/>
    <s v="No aplica"/>
    <x v="1"/>
    <x v="5"/>
  </r>
  <r>
    <n v="100273530"/>
    <x v="0"/>
    <s v="Megaplaza"/>
    <s v="Ecommerce"/>
    <s v="PickUp"/>
    <s v=".no aplica"/>
    <s v="Tarjeta Impresa"/>
    <x v="4"/>
    <x v="5"/>
  </r>
  <r>
    <s v="DC63C"/>
    <x v="4"/>
    <s v="La Marina"/>
    <s v="Aplicaciones / agregadores"/>
    <s v="Uber eat"/>
    <s v="minimaria red velvet"/>
    <s v="Minimaria"/>
    <x v="2"/>
    <x v="5"/>
  </r>
  <r>
    <n v="100273947"/>
    <x v="5"/>
    <s v="Megaplaza"/>
    <s v="Ecommerce"/>
    <s v="PickUp"/>
    <s v=".no aplica"/>
    <s v="No aplica"/>
    <x v="3"/>
    <x v="5"/>
  </r>
  <r>
    <n v="2186243155"/>
    <x v="4"/>
    <s v="Barranco"/>
    <s v="Aplicaciones / agregadores"/>
    <s v="Delivery Rappi"/>
    <s v="dulzura de pecanas 12p"/>
    <s v="Torta 12pzs"/>
    <x v="2"/>
    <x v="5"/>
  </r>
  <r>
    <n v="1217387193"/>
    <x v="0"/>
    <s v="Bolivar"/>
    <s v="Aplicaciones / agregadores"/>
    <s v="Delivery PedidosYa"/>
    <s v="porción de torta de chocolate"/>
    <s v="Porciones"/>
    <x v="0"/>
    <x v="5"/>
  </r>
  <r>
    <n v="100273399"/>
    <x v="6"/>
    <s v="La Mar"/>
    <s v="Ecommerce"/>
    <s v="Delivery RappiCargo"/>
    <s v=".varios"/>
    <s v="Varios"/>
    <x v="5"/>
    <x v="5"/>
  </r>
  <r>
    <n v="100273671"/>
    <x v="7"/>
    <s v="Aramburú"/>
    <s v="Ecommerce"/>
    <s v="Delivery MA"/>
    <s v="cheesecake de frutos rojos 12pzs"/>
    <s v="Cheesecake"/>
    <x v="3"/>
    <x v="5"/>
  </r>
  <r>
    <n v="2400049137"/>
    <x v="2"/>
    <s v="Encalada"/>
    <s v="Tienda"/>
    <s v="Togo"/>
    <s v="porción de tres leches clásico"/>
    <s v="Porciones"/>
    <x v="0"/>
    <x v="5"/>
  </r>
  <r>
    <n v="2400073024"/>
    <x v="7"/>
    <s v="San Miguel"/>
    <s v="Tienda"/>
    <s v="Togo"/>
    <s v=".no aplica"/>
    <s v="No aplica"/>
    <x v="3"/>
    <x v="5"/>
  </r>
  <r>
    <n v="100273888"/>
    <x v="0"/>
    <s v="Aramburú"/>
    <s v="Ecommerce"/>
    <s v="PickUp"/>
    <s v=".no aplica"/>
    <s v="Dedicatoria"/>
    <x v="0"/>
    <x v="5"/>
  </r>
  <r>
    <s v="sd"/>
    <x v="3"/>
    <s v="Paso 28"/>
    <s v="Tienda"/>
    <s v="Togo"/>
    <s v=".no aplica"/>
    <s v="No aplica"/>
    <x v="0"/>
    <x v="5"/>
  </r>
  <r>
    <s v="SD"/>
    <x v="3"/>
    <s v="La Marina"/>
    <s v="Totem"/>
    <s v="Totem"/>
    <s v=".no aplica"/>
    <s v="No aplica"/>
    <x v="0"/>
    <x v="5"/>
  </r>
  <r>
    <n v="2400037994"/>
    <x v="7"/>
    <s v="Aramburú"/>
    <s v="Tienda"/>
    <s v="Togo"/>
    <s v=".no aplica"/>
    <s v="No aplica"/>
    <x v="3"/>
    <x v="5"/>
  </r>
  <r>
    <s v="sd"/>
    <x v="2"/>
    <s v="La Molina"/>
    <s v="Tienda"/>
    <s v="Togo"/>
    <s v="keke de limón unidad"/>
    <s v="Porciones"/>
    <x v="0"/>
    <x v="5"/>
  </r>
  <r>
    <n v="2400022405"/>
    <x v="3"/>
    <s v="Chorrillos"/>
    <s v="Tienda"/>
    <s v="Togo"/>
    <s v=".no aplica"/>
    <s v="No aplica"/>
    <x v="0"/>
    <x v="5"/>
  </r>
  <r>
    <n v="100274187"/>
    <x v="2"/>
    <s v="Santa Cata"/>
    <s v="Ecommerce"/>
    <s v="Delivery MA"/>
    <s v="torta de chocolate 12pzs"/>
    <s v="Torta 12pzs"/>
    <x v="0"/>
    <x v="5"/>
  </r>
  <r>
    <n v="100274343"/>
    <x v="2"/>
    <s v="San Miguel"/>
    <s v="Ecommerce"/>
    <s v="Delivery MA"/>
    <s v="mousse de chocolate pomo"/>
    <s v="pomo mousse "/>
    <x v="0"/>
    <x v="5"/>
  </r>
  <r>
    <n v="100274091"/>
    <x v="0"/>
    <s v="La Molina"/>
    <s v="Ecommerce"/>
    <s v="Delivery MA"/>
    <s v=".no aplica"/>
    <s v="Tarjeta Impresa"/>
    <x v="0"/>
    <x v="5"/>
  </r>
  <r>
    <n v="2186353612"/>
    <x v="4"/>
    <s v="Encalada"/>
    <s v="Aplicaciones / agregadores"/>
    <s v="Delivery Rappi"/>
    <s v="minimaria de cheesecake de frutos rojos"/>
    <s v="Minimaria"/>
    <x v="2"/>
    <x v="5"/>
  </r>
  <r>
    <n v="100274254"/>
    <x v="7"/>
    <s v="La Mar"/>
    <s v="Ecommerce"/>
    <s v="PickUp"/>
    <s v="dulzura de pecanas 12p"/>
    <s v="Torta 12pzs"/>
    <x v="1"/>
    <x v="5"/>
  </r>
  <r>
    <s v="SD"/>
    <x v="0"/>
    <s v="Encalada"/>
    <s v="Tienda"/>
    <s v="Togo"/>
    <s v=".no aplica"/>
    <s v="Dedicatoria"/>
    <x v="0"/>
    <x v="5"/>
  </r>
  <r>
    <n v="2400037202"/>
    <x v="7"/>
    <s v="La Molina"/>
    <s v="Tienda"/>
    <s v="Togo"/>
    <s v=".no aplica"/>
    <s v="No aplica"/>
    <x v="0"/>
    <x v="5"/>
  </r>
  <r>
    <s v="sd"/>
    <x v="3"/>
    <s v="San Miguel"/>
    <s v="Tienda"/>
    <s v="Togo"/>
    <s v=".no aplica"/>
    <s v="No aplica"/>
    <x v="0"/>
    <x v="5"/>
  </r>
  <r>
    <n v="2"/>
    <x v="2"/>
    <s v="Chorrillos"/>
    <s v="Aplicaciones / agregadores"/>
    <s v="Delivery Didi"/>
    <s v="Porción Red Velvet"/>
    <s v="Porciones"/>
    <x v="0"/>
    <x v="5"/>
  </r>
  <r>
    <n v="1219592048"/>
    <x v="2"/>
    <s v="Chorrillos"/>
    <s v="Aplicaciones / agregadores"/>
    <s v="Delivery PedidosYa"/>
    <s v="keke de manzana unidad"/>
    <s v="Porciones"/>
    <x v="0"/>
    <x v="5"/>
  </r>
  <r>
    <s v="sd"/>
    <x v="3"/>
    <s v="Encalada"/>
    <s v="Tienda"/>
    <s v="Salón"/>
    <s v=".no aplica"/>
    <s v="No aplica"/>
    <x v="0"/>
    <x v="5"/>
  </r>
  <r>
    <n v="2186470203"/>
    <x v="0"/>
    <s v="Santa Cata"/>
    <s v="Aplicaciones / agregadores"/>
    <s v="Delivery Rappi"/>
    <s v="torta de chocolate 12pzs"/>
    <s v="Torta 12pzs"/>
    <x v="2"/>
    <x v="5"/>
  </r>
  <r>
    <n v="2186470883"/>
    <x v="7"/>
    <s v="Precursores"/>
    <s v="Aplicaciones / agregadores"/>
    <s v="Delivery Rappi"/>
    <s v="cheesecake de maracuyá 12pzs"/>
    <s v="Cheesecake"/>
    <x v="1"/>
    <x v="5"/>
  </r>
  <r>
    <n v="2186480950"/>
    <x v="4"/>
    <s v="Camacho"/>
    <s v="Aplicaciones / agregadores"/>
    <s v="Delivery Rappi"/>
    <s v="minimaria de chocolate"/>
    <s v="Minimaria"/>
    <x v="2"/>
    <x v="5"/>
  </r>
  <r>
    <n v="1219985280"/>
    <x v="4"/>
    <s v="Chorrillos"/>
    <s v="Aplicaciones / agregadores"/>
    <s v="Delivery PedidosYa"/>
    <s v=".varios"/>
    <s v="Varios"/>
    <x v="2"/>
    <x v="5"/>
  </r>
  <r>
    <n v="2186493111"/>
    <x v="4"/>
    <s v="La Mar"/>
    <s v="Aplicaciones / agregadores"/>
    <s v="Delivery Rappi"/>
    <s v="minimaria blue velvet"/>
    <s v="Minimaria"/>
    <x v="2"/>
    <x v="5"/>
  </r>
  <r>
    <n v="100274099"/>
    <x v="5"/>
    <s v="La Mar"/>
    <s v="Ecommerce"/>
    <s v="Delivery MA"/>
    <s v=".no aplica"/>
    <s v="No aplica"/>
    <x v="1"/>
    <x v="6"/>
  </r>
  <r>
    <n v="2400045333"/>
    <x v="1"/>
    <s v="Megaplaza"/>
    <s v="Tienda"/>
    <s v="Togo"/>
    <s v=".varios"/>
    <s v="Varios"/>
    <x v="0"/>
    <x v="6"/>
  </r>
  <r>
    <s v="SD"/>
    <x v="4"/>
    <s v="Camacho"/>
    <s v="Aplicaciones / agregadores"/>
    <s v="Delivery Rappi"/>
    <s v=".varios"/>
    <s v="Varios"/>
    <x v="2"/>
    <x v="6"/>
  </r>
  <r>
    <n v="100274700"/>
    <x v="0"/>
    <s v="Aramburú"/>
    <s v="Ecommerce"/>
    <s v="Delivery MA"/>
    <s v=".no aplica"/>
    <s v="Dedicatoria"/>
    <x v="0"/>
    <x v="6"/>
  </r>
  <r>
    <s v="SD"/>
    <x v="3"/>
    <s v="Encalada"/>
    <s v="Tienda"/>
    <s v="sin dato"/>
    <s v=".no aplica"/>
    <s v="No aplica"/>
    <x v="1"/>
    <x v="6"/>
  </r>
  <r>
    <n v="2400033539"/>
    <x v="1"/>
    <s v="Aramburú"/>
    <s v="Tienda"/>
    <s v="Togo"/>
    <s v="porción de bruselina de chocolate &amp; lucuma"/>
    <s v="Porciones"/>
    <x v="0"/>
    <x v="6"/>
  </r>
  <r>
    <n v="1220505718"/>
    <x v="2"/>
    <s v="Megaplaza"/>
    <s v="Aplicaciones / agregadores"/>
    <s v="Delivery PedidosYa"/>
    <s v=".varios"/>
    <s v="Varios"/>
    <x v="0"/>
    <x v="6"/>
  </r>
  <r>
    <n v="2400022730"/>
    <x v="3"/>
    <s v="Chorrillos"/>
    <s v="Tienda"/>
    <s v="Togo"/>
    <s v="keke de chocolate 8p"/>
    <s v="Keke 8pzs"/>
    <x v="0"/>
    <x v="6"/>
  </r>
  <r>
    <n v="2186538439"/>
    <x v="4"/>
    <s v="La Marina"/>
    <s v="Aplicaciones / agregadores"/>
    <s v="Delivery Rappi"/>
    <s v="minimaria de cheesecake de frutos rojos"/>
    <s v="Minimaria"/>
    <x v="2"/>
    <x v="6"/>
  </r>
  <r>
    <n v="1220826449"/>
    <x v="3"/>
    <s v="Bolivar"/>
    <s v="Aplicaciones / agregadores"/>
    <s v="Delivery PedidosYa"/>
    <s v="porción de bruselina de vainilla &amp; fresa"/>
    <s v="Porciones"/>
    <x v="1"/>
    <x v="6"/>
  </r>
  <r>
    <n v="100274658"/>
    <x v="5"/>
    <s v="Precursores"/>
    <s v="Ecommerce"/>
    <s v="Delivery MA"/>
    <s v=".no aplica"/>
    <s v="No aplica"/>
    <x v="3"/>
    <x v="6"/>
  </r>
  <r>
    <n v="100274927"/>
    <x v="0"/>
    <s v="La Molina"/>
    <s v="Ecommerce"/>
    <s v="Delivery MA"/>
    <s v="cookiss chocochoco"/>
    <s v="caja de galletas"/>
    <x v="0"/>
    <x v="6"/>
  </r>
  <r>
    <n v="2186565983"/>
    <x v="4"/>
    <s v="Bolivar"/>
    <s v="Aplicaciones / agregadores"/>
    <s v="Delivery Rappi"/>
    <s v="carrot cake 12pzs"/>
    <s v="Torta 12pzs"/>
    <x v="2"/>
    <x v="6"/>
  </r>
  <r>
    <n v="100274906"/>
    <x v="0"/>
    <s v="La Molina"/>
    <s v="Ecommerce"/>
    <s v="Delivery MA"/>
    <s v="cinnamon roll"/>
    <s v="cinnamon roll"/>
    <x v="0"/>
    <x v="6"/>
  </r>
  <r>
    <n v="2186585698"/>
    <x v="4"/>
    <s v="La Mar"/>
    <s v="Aplicaciones / agregadores"/>
    <s v="Delivery Rappi"/>
    <s v=".varios"/>
    <s v="Varios"/>
    <x v="2"/>
    <x v="6"/>
  </r>
  <r>
    <s v="SD"/>
    <x v="3"/>
    <s v="San Miguel"/>
    <s v="Tienda"/>
    <s v="Togo"/>
    <s v=".no aplica"/>
    <s v="No aplica"/>
    <x v="0"/>
    <x v="6"/>
  </r>
  <r>
    <n v="2400043841"/>
    <x v="7"/>
    <s v="Dos de Mayo"/>
    <s v="Tienda"/>
    <s v="Togo"/>
    <s v="cheesecake de frutos rojos 12pzs"/>
    <s v="Cheesecake"/>
    <x v="1"/>
    <x v="6"/>
  </r>
  <r>
    <n v="2186585668"/>
    <x v="4"/>
    <s v="La Mar"/>
    <s v="Aplicaciones / agregadores"/>
    <s v="Delivery Rappi"/>
    <s v=".varios"/>
    <s v="Varios"/>
    <x v="2"/>
    <x v="6"/>
  </r>
  <r>
    <s v="SD"/>
    <x v="7"/>
    <s v="Paso 28"/>
    <s v="sin dato"/>
    <s v="sin dato"/>
    <s v=".varios"/>
    <s v="Varios"/>
    <x v="1"/>
    <x v="6"/>
  </r>
  <r>
    <n v="100275178"/>
    <x v="3"/>
    <s v="Aramburú"/>
    <s v="Ecommerce"/>
    <s v="Delivery MA"/>
    <s v=".no aplica"/>
    <s v="No aplica"/>
    <x v="1"/>
    <x v="6"/>
  </r>
  <r>
    <s v="SD"/>
    <x v="1"/>
    <s v="Santa Cata"/>
    <s v="Tienda"/>
    <s v="Togo"/>
    <s v=".varios"/>
    <s v="Varios"/>
    <x v="1"/>
    <x v="6"/>
  </r>
  <r>
    <n v="1222124623"/>
    <x v="7"/>
    <s v="Aramburú"/>
    <s v="Aplicaciones / agregadores"/>
    <s v="Delivery PedidosYa"/>
    <s v="porción carrot cake"/>
    <s v="Porciones"/>
    <x v="3"/>
    <x v="6"/>
  </r>
  <r>
    <n v="2186652057"/>
    <x v="1"/>
    <s v="Aramburú"/>
    <s v="Aplicaciones / agregadores"/>
    <s v="Delivery Rappi"/>
    <s v="porción de cheesecake de frutos rojos"/>
    <s v="Porciones"/>
    <x v="1"/>
    <x v="6"/>
  </r>
  <r>
    <n v="100275362"/>
    <x v="6"/>
    <s v="Bolivar"/>
    <s v="Ecommerce"/>
    <s v="Delivery MA"/>
    <s v=".varios"/>
    <s v="Varios"/>
    <x v="5"/>
    <x v="6"/>
  </r>
  <r>
    <n v="100275356"/>
    <x v="5"/>
    <s v="Paso 28"/>
    <s v="Ecommerce"/>
    <s v="Delivery MA"/>
    <s v=".no aplica"/>
    <s v="No aplica"/>
    <x v="3"/>
    <x v="6"/>
  </r>
  <r>
    <n v="2400050628"/>
    <x v="2"/>
    <s v="Encalada"/>
    <s v="Tienda"/>
    <s v="Togo"/>
    <s v="porcion de crocante de manzana"/>
    <s v="Porciones"/>
    <x v="0"/>
    <x v="6"/>
  </r>
  <r>
    <n v="5.7646329522857503E+18"/>
    <x v="3"/>
    <s v="Dos de Mayo"/>
    <s v="Aplicaciones / agregadores"/>
    <s v="Delivery Didi"/>
    <s v=".no aplica"/>
    <s v="No aplica"/>
    <x v="0"/>
    <x v="6"/>
  </r>
  <r>
    <n v="2400034086"/>
    <x v="3"/>
    <s v="Aeropuerto"/>
    <s v="Tienda"/>
    <s v="Togo"/>
    <s v=".no aplica"/>
    <s v="No aplica"/>
    <x v="0"/>
    <x v="6"/>
  </r>
  <r>
    <n v="2400032474"/>
    <x v="3"/>
    <s v="Santa Cata"/>
    <s v="Tienda"/>
    <s v="Togo"/>
    <s v=".no aplica"/>
    <s v="No aplica"/>
    <x v="0"/>
    <x v="6"/>
  </r>
  <r>
    <n v="100275186"/>
    <x v="0"/>
    <s v="San Miguel"/>
    <s v="Ecommerce"/>
    <s v="Delivery MA"/>
    <s v="cookiss chocochoco"/>
    <s v="caja de galletas"/>
    <x v="0"/>
    <x v="6"/>
  </r>
  <r>
    <n v="1222637805"/>
    <x v="4"/>
    <s v="Megaplaza"/>
    <s v="Aplicaciones / agregadores"/>
    <s v="Delivery PedidosYa"/>
    <s v="blue velvet 12 pzs"/>
    <s v="Velvet 12pzs"/>
    <x v="2"/>
    <x v="6"/>
  </r>
  <r>
    <n v="5.7646329893088799E+18"/>
    <x v="2"/>
    <s v="La Marina"/>
    <s v="Aplicaciones / agregadores"/>
    <s v="Delivery Didi"/>
    <s v="turrón de chocolate 12pzs"/>
    <s v="Torta 12pzs"/>
    <x v="0"/>
    <x v="6"/>
  </r>
  <r>
    <n v="1222858166"/>
    <x v="4"/>
    <s v="Bolivar"/>
    <s v="Aplicaciones / agregadores"/>
    <s v="Delivery PedidosYa"/>
    <s v="mom - petit box"/>
    <s v="Box"/>
    <x v="2"/>
    <x v="6"/>
  </r>
  <r>
    <n v="1222857837"/>
    <x v="2"/>
    <s v="La Marina"/>
    <s v="Aplicaciones / agregadores"/>
    <s v="Delivery PedidosYa"/>
    <s v=".varios"/>
    <s v="Varios"/>
    <x v="0"/>
    <x v="6"/>
  </r>
  <r>
    <s v="SD"/>
    <x v="4"/>
    <s v="Megaplaza"/>
    <s v="Aplicaciones / agregadores"/>
    <s v="Delivery Didi"/>
    <s v="minimaria de chocolate"/>
    <s v="Minimaria"/>
    <x v="2"/>
    <x v="6"/>
  </r>
  <r>
    <n v="1223165933"/>
    <x v="3"/>
    <s v="Encalada"/>
    <s v="Aplicaciones / agregadores"/>
    <s v="Delivery PedidosYa"/>
    <s v=".no aplica"/>
    <s v="No aplica"/>
    <x v="1"/>
    <x v="6"/>
  </r>
  <r>
    <n v="4"/>
    <x v="4"/>
    <s v="La Mar"/>
    <s v="Aplicaciones / agregadores"/>
    <s v="Delivery Didi"/>
    <s v=".no aplica"/>
    <s v="No aplica"/>
    <x v="2"/>
    <x v="6"/>
  </r>
  <r>
    <s v="sd"/>
    <x v="3"/>
    <s v="Chorrillos"/>
    <s v="sin dato"/>
    <s v="sin dato"/>
    <s v=".no aplica"/>
    <s v="No aplica"/>
    <x v="1"/>
    <x v="6"/>
  </r>
  <r>
    <n v="100275574"/>
    <x v="0"/>
    <s v="La Marina"/>
    <s v="Ecommerce"/>
    <s v="Delivery MA"/>
    <s v="cajita de alfajores clásica"/>
    <s v="Alfajores"/>
    <x v="0"/>
    <x v="6"/>
  </r>
  <r>
    <n v="100275877"/>
    <x v="1"/>
    <s v="La Marina"/>
    <s v="Ecommerce"/>
    <s v="Delivery MA"/>
    <s v="pavlova de frutas de estación 12 pzs"/>
    <s v="Torta 12pzs"/>
    <x v="0"/>
    <x v="6"/>
  </r>
  <r>
    <s v="SD"/>
    <x v="7"/>
    <s v="Megaplaza"/>
    <s v="Tienda"/>
    <s v="Togo"/>
    <s v="porción de dulzura de pecanas"/>
    <s v="Porciones"/>
    <x v="1"/>
    <x v="6"/>
  </r>
  <r>
    <n v="2186657254"/>
    <x v="1"/>
    <s v="Dos de Mayo"/>
    <s v="Aplicaciones / agregadores"/>
    <s v="Delivery Rappi"/>
    <s v="carrot cake porción"/>
    <s v="Porciones"/>
    <x v="1"/>
    <x v="6"/>
  </r>
  <r>
    <n v="100275174"/>
    <x v="7"/>
    <s v="Santa Cata"/>
    <s v="Ecommerce"/>
    <s v="Delivery MA"/>
    <s v="minimaria merengado de fresa"/>
    <s v="Minimaria"/>
    <x v="1"/>
    <x v="6"/>
  </r>
  <r>
    <n v="2400034533"/>
    <x v="0"/>
    <s v="Aeropuerto"/>
    <s v="Tienda"/>
    <s v="Togo"/>
    <s v="mix ma box petit"/>
    <s v="Box"/>
    <x v="0"/>
    <x v="6"/>
  </r>
  <r>
    <s v="SD"/>
    <x v="1"/>
    <s v="sin dato"/>
    <s v="sin dato"/>
    <s v="sin dato"/>
    <s v="cheesecake de frutos rojos 12pzs"/>
    <s v="Cheesecake"/>
    <x v="1"/>
    <x v="6"/>
  </r>
  <r>
    <n v="2400076816"/>
    <x v="0"/>
    <s v="San Miguel"/>
    <s v="Tienda"/>
    <s v="Togo"/>
    <s v="alfajor individual"/>
    <s v="Alfajores"/>
    <x v="0"/>
    <x v="6"/>
  </r>
  <r>
    <n v="100276094"/>
    <x v="6"/>
    <s v="La Marina"/>
    <s v="Ecommerce"/>
    <s v="Delivery MA"/>
    <s v="carrot cake 12pzs"/>
    <s v="Torta 12pzs"/>
    <x v="5"/>
    <x v="6"/>
  </r>
  <r>
    <n v="100276083"/>
    <x v="6"/>
    <s v="Barranco"/>
    <s v="Ecommerce"/>
    <s v="Delivery MA"/>
    <s v="red velvet de 12 pzs"/>
    <s v="Velvet 12pzs"/>
    <x v="5"/>
    <x v="6"/>
  </r>
  <r>
    <n v="2186889854"/>
    <x v="0"/>
    <s v="Chorrillos"/>
    <s v="Aplicaciones / agregadores"/>
    <s v="Delivery Rappi"/>
    <s v="empanada de pollo"/>
    <s v="empanadas"/>
    <x v="0"/>
    <x v="6"/>
  </r>
  <r>
    <n v="100275919"/>
    <x v="7"/>
    <s v="Aramburú"/>
    <s v="Ecommerce"/>
    <s v="Delivery MA"/>
    <s v="minimaria bruselina de chocolate con lúcuma"/>
    <s v="Minimaria"/>
    <x v="3"/>
    <x v="6"/>
  </r>
  <r>
    <n v="2186887066"/>
    <x v="2"/>
    <s v="Megaplaza"/>
    <s v="Aplicaciones / agregadores"/>
    <s v="Delivery Rappi"/>
    <s v="cheesecake de maracuyá 12pzs"/>
    <s v="Cheesecake"/>
    <x v="0"/>
    <x v="6"/>
  </r>
  <r>
    <n v="2186906303"/>
    <x v="4"/>
    <s v="Chorrillos"/>
    <s v="Aplicaciones / agregadores"/>
    <s v="Delivery Rappi"/>
    <s v="porción de pie de limón"/>
    <s v="Porciones"/>
    <x v="2"/>
    <x v="6"/>
  </r>
  <r>
    <n v="100276379"/>
    <x v="0"/>
    <s v="Paso 28"/>
    <s v="Ecommerce"/>
    <s v="Delivery MA"/>
    <s v=".no aplica"/>
    <s v="Tarjeta Impresa"/>
    <x v="0"/>
    <x v="6"/>
  </r>
  <r>
    <n v="100276272"/>
    <x v="7"/>
    <s v="La Molina"/>
    <s v="Ecommerce"/>
    <s v="Delivery MA"/>
    <s v="crocante de manzana 12pzs"/>
    <s v="Crocante de manzana"/>
    <x v="3"/>
    <x v="6"/>
  </r>
  <r>
    <n v="200011204"/>
    <x v="5"/>
    <s v="Aramburú"/>
    <s v="Ecommerce"/>
    <s v="Delivery MA"/>
    <s v=".no aplica"/>
    <s v="No aplica"/>
    <x v="1"/>
    <x v="6"/>
  </r>
  <r>
    <n v="2186983150"/>
    <x v="2"/>
    <s v="Encalada"/>
    <s v="Aplicaciones / agregadores"/>
    <s v="Delivery Rappi"/>
    <s v="porción de torta de chocolate"/>
    <s v="Porciones"/>
    <x v="0"/>
    <x v="6"/>
  </r>
  <r>
    <n v="1225705819"/>
    <x v="7"/>
    <s v="Megaplaza"/>
    <s v="Aplicaciones / agregadores"/>
    <s v="Delivery PedidosYa"/>
    <s v="minimaria carrot cake"/>
    <s v="Minimaria"/>
    <x v="1"/>
    <x v="6"/>
  </r>
  <r>
    <n v="1225720023"/>
    <x v="4"/>
    <s v="San Miguel"/>
    <s v="Aplicaciones / agregadores"/>
    <s v="Delivery PedidosYa"/>
    <s v=".varios"/>
    <s v="Varios"/>
    <x v="2"/>
    <x v="6"/>
  </r>
  <r>
    <n v="5.7646330366122404E+18"/>
    <x v="2"/>
    <s v="Dos de Mayo"/>
    <s v="Aplicaciones / agregadores"/>
    <s v="Delivery Didi"/>
    <s v="minimaria merengado de chirimoya"/>
    <s v="Minimaria"/>
    <x v="0"/>
    <x v="6"/>
  </r>
  <r>
    <s v="SD"/>
    <x v="3"/>
    <s v="Aramburú"/>
    <s v="Tienda"/>
    <s v="Togo"/>
    <s v=".no aplica"/>
    <s v="No aplica"/>
    <x v="0"/>
    <x v="6"/>
  </r>
  <r>
    <s v="SD"/>
    <x v="7"/>
    <s v="Encalada"/>
    <s v="Tienda"/>
    <s v="Togo"/>
    <s v="merengado de lúcuma 12pzs"/>
    <s v="Merengados"/>
    <x v="1"/>
    <x v="6"/>
  </r>
  <r>
    <n v="100276407"/>
    <x v="5"/>
    <s v="Megaplaza"/>
    <s v="Ecommerce"/>
    <s v="PickUp"/>
    <s v=".no aplica"/>
    <s v="No aplica"/>
    <x v="1"/>
    <x v="6"/>
  </r>
  <r>
    <n v="2400062074"/>
    <x v="7"/>
    <s v="Encalada"/>
    <s v="Tienda"/>
    <s v="Salón"/>
    <s v=".varios"/>
    <s v="Varios"/>
    <x v="3"/>
    <x v="6"/>
  </r>
  <r>
    <n v="100276450"/>
    <x v="0"/>
    <s v="Encalada"/>
    <s v="Ecommerce"/>
    <s v="PickUp"/>
    <s v=".no aplica"/>
    <s v="Tarjeta Impresa"/>
    <x v="0"/>
    <x v="6"/>
  </r>
  <r>
    <s v="sd"/>
    <x v="7"/>
    <s v="sin dato"/>
    <s v="sin dato"/>
    <s v="sin dato"/>
    <s v="carrot cake 12pzs"/>
    <s v="Torta 12pzs"/>
    <x v="1"/>
    <x v="6"/>
  </r>
  <r>
    <n v="100276497"/>
    <x v="3"/>
    <s v="Barranco"/>
    <s v="Ecommerce"/>
    <s v="Delivery MA"/>
    <s v=".no aplica"/>
    <s v="No aplica"/>
    <x v="4"/>
    <x v="6"/>
  </r>
  <r>
    <s v="sd"/>
    <x v="1"/>
    <s v="La Mar"/>
    <s v="Tienda"/>
    <s v="Salón"/>
    <s v=".varios"/>
    <s v="Varios"/>
    <x v="3"/>
    <x v="6"/>
  </r>
  <r>
    <n v="100276420"/>
    <x v="0"/>
    <s v="Camacho"/>
    <s v="Ecommerce"/>
    <s v="Delivery MA"/>
    <s v=".no aplica"/>
    <s v="Tarjeta Impresa"/>
    <x v="0"/>
    <x v="6"/>
  </r>
  <r>
    <n v="100276716"/>
    <x v="1"/>
    <s v="Barranco"/>
    <s v="Ecommerce"/>
    <s v="Delivery MA"/>
    <s v="turrón de chocolate 12pzs"/>
    <s v="Torta 12pzs"/>
    <x v="0"/>
    <x v="6"/>
  </r>
  <r>
    <s v="sd"/>
    <x v="3"/>
    <s v="Encalada"/>
    <s v="Tienda"/>
    <s v="Togo"/>
    <s v=".no aplica"/>
    <s v="No aplica"/>
    <x v="0"/>
    <x v="6"/>
  </r>
  <r>
    <n v="2187074344"/>
    <x v="0"/>
    <s v="Santa Cata"/>
    <s v="Aplicaciones / agregadores"/>
    <s v="Delivery Rappi"/>
    <s v="cheesecake de oreo 12pzs"/>
    <s v="Cheesecake"/>
    <x v="0"/>
    <x v="6"/>
  </r>
  <r>
    <n v="100276439"/>
    <x v="0"/>
    <s v="Megaplaza"/>
    <s v="Ecommerce"/>
    <s v="PickUp"/>
    <s v=".no aplica"/>
    <s v="Tarjeta Impresa"/>
    <x v="0"/>
    <x v="6"/>
  </r>
  <r>
    <s v="sd"/>
    <x v="3"/>
    <s v="Barranco"/>
    <s v="Tienda"/>
    <s v="Togo"/>
    <s v=".no aplica"/>
    <s v="No aplica"/>
    <x v="0"/>
    <x v="6"/>
  </r>
  <r>
    <s v="sd"/>
    <x v="7"/>
    <s v="Precursores"/>
    <s v="Totem"/>
    <s v="Totem"/>
    <s v="torta de chocolate 12pzs"/>
    <s v="Torta 12pzs"/>
    <x v="3"/>
    <x v="6"/>
  </r>
  <r>
    <n v="2400040455"/>
    <x v="0"/>
    <s v="Aramburú"/>
    <s v="Tienda"/>
    <s v="Togo"/>
    <s v=".no aplica"/>
    <s v="Dedicatoria"/>
    <x v="0"/>
    <x v="6"/>
  </r>
  <r>
    <n v="100276725"/>
    <x v="0"/>
    <s v="Aramburú"/>
    <s v="Ecommerce"/>
    <s v="Delivery MA"/>
    <s v="minimaria carrot cake"/>
    <s v="Minimaria"/>
    <x v="5"/>
    <x v="6"/>
  </r>
  <r>
    <n v="2187113551"/>
    <x v="7"/>
    <s v="Megaplaza"/>
    <s v="Aplicaciones / agregadores"/>
    <s v="Delivery Rappi"/>
    <s v="red velvet de 12 pzs"/>
    <s v="Velvet 12pzs"/>
    <x v="1"/>
    <x v="6"/>
  </r>
  <r>
    <n v="2187126244"/>
    <x v="4"/>
    <s v="Paso 28"/>
    <s v="Aplicaciones / agregadores"/>
    <s v="Delivery Rappi"/>
    <s v="minimaria turrón de chocolate"/>
    <s v="Minimaria"/>
    <x v="2"/>
    <x v="6"/>
  </r>
  <r>
    <n v="2187061127"/>
    <x v="0"/>
    <s v="Aramburú"/>
    <s v="Aplicaciones / agregadores"/>
    <s v="Delivery Rappi"/>
    <s v="jugo energético"/>
    <s v="Bebidas"/>
    <x v="0"/>
    <x v="6"/>
  </r>
  <r>
    <n v="2400024059"/>
    <x v="1"/>
    <s v="Chorrillos"/>
    <s v="Tienda"/>
    <s v="Togo"/>
    <s v=".varios"/>
    <s v="Varios"/>
    <x v="1"/>
    <x v="6"/>
  </r>
  <r>
    <n v="5.7646328430325299E+18"/>
    <x v="0"/>
    <s v="Megaplaza"/>
    <s v="Aplicaciones / agregadores"/>
    <s v="Delivery Didi"/>
    <s v="croissant de pollo"/>
    <s v="sandwich"/>
    <x v="0"/>
    <x v="6"/>
  </r>
  <r>
    <n v="2400052665"/>
    <x v="0"/>
    <s v="Encalada"/>
    <s v="Tienda"/>
    <s v="Togo"/>
    <s v="loncherita de conitos"/>
    <s v="loncherita de conitos"/>
    <x v="4"/>
    <x v="6"/>
  </r>
  <r>
    <n v="100276971"/>
    <x v="6"/>
    <s v="San Miguel"/>
    <s v="Ecommerce"/>
    <s v="Delivery MA"/>
    <s v="minimaria cheesecake de maracuyá"/>
    <s v="Minimaria"/>
    <x v="5"/>
    <x v="6"/>
  </r>
  <r>
    <n v="100276009"/>
    <x v="7"/>
    <s v="Barranco"/>
    <s v="Ecommerce"/>
    <s v="Delivery MA"/>
    <s v="box 8 mini porciones torta de chocolate"/>
    <s v="Box"/>
    <x v="3"/>
    <x v="6"/>
  </r>
  <r>
    <n v="100277000"/>
    <x v="6"/>
    <s v="Barranco"/>
    <s v="Ecommerce"/>
    <s v="Delivery MA"/>
    <s v="porción de tres leches de chocolate"/>
    <s v="Porciones"/>
    <x v="5"/>
    <x v="6"/>
  </r>
  <r>
    <n v="1227707943"/>
    <x v="4"/>
    <s v="La Marina"/>
    <s v="Aplicaciones / agregadores"/>
    <s v="Delivery PedidosYa"/>
    <s v="minimaria blue velvet"/>
    <s v="Minimaria"/>
    <x v="2"/>
    <x v="6"/>
  </r>
  <r>
    <s v="sd"/>
    <x v="7"/>
    <s v="Encalada"/>
    <s v="Tienda"/>
    <s v="Togo"/>
    <s v="keke de limón y blueberries 8p"/>
    <s v="Keke 8pzs"/>
    <x v="1"/>
    <x v="6"/>
  </r>
  <r>
    <n v="2187199922"/>
    <x v="2"/>
    <s v="Aramburú"/>
    <s v="Aplicaciones / agregadores"/>
    <s v="Delivery Rappi"/>
    <s v="cajita de alfajores clásica"/>
    <s v="Alfajores"/>
    <x v="0"/>
    <x v="6"/>
  </r>
  <r>
    <n v="2"/>
    <x v="0"/>
    <s v="La Mar"/>
    <s v="Aplicaciones / agregadores"/>
    <s v="Delivery Didi"/>
    <s v="porción de cheesecake de nutella"/>
    <s v="Porciones"/>
    <x v="0"/>
    <x v="6"/>
  </r>
  <r>
    <n v="5.7646333165862195E+18"/>
    <x v="4"/>
    <s v="La Marina"/>
    <s v="Aplicaciones / agregadores"/>
    <s v="Delivery Didi"/>
    <s v=".varios"/>
    <s v="Varios"/>
    <x v="2"/>
    <x v="6"/>
  </r>
  <r>
    <n v="2400045624"/>
    <x v="7"/>
    <s v="Dos de Mayo"/>
    <s v="Tienda"/>
    <s v="Togo"/>
    <s v=".no aplica"/>
    <s v="No aplica"/>
    <x v="1"/>
    <x v="6"/>
  </r>
  <r>
    <n v="1228857297"/>
    <x v="4"/>
    <s v="San Miguel"/>
    <s v="Aplicaciones / agregadores"/>
    <s v="Delivery PedidosYa"/>
    <s v="minimaria cheesecake de maracuyá"/>
    <s v="Minimaria"/>
    <x v="2"/>
    <x v="6"/>
  </r>
  <r>
    <n v="100277494"/>
    <x v="2"/>
    <s v="La Marina"/>
    <s v="Ecommerce"/>
    <s v="Delivery MA"/>
    <s v="minimaria de chocolate"/>
    <s v="Minimaria"/>
    <x v="0"/>
    <x v="6"/>
  </r>
  <r>
    <n v="2400041070"/>
    <x v="2"/>
    <s v="Aramburú"/>
    <s v="Tienda"/>
    <s v="Togo"/>
    <s v="porción de cheesecake de maracuya"/>
    <s v="Porciones"/>
    <x v="0"/>
    <x v="6"/>
  </r>
  <r>
    <n v="100277353"/>
    <x v="0"/>
    <s v="Santa Cata"/>
    <s v="Ecommerce"/>
    <s v="Delivery MA"/>
    <s v=".no aplica"/>
    <s v="Tarjeta Impresa"/>
    <x v="0"/>
    <x v="6"/>
  </r>
  <r>
    <n v="1228982114"/>
    <x v="7"/>
    <s v="Chorrillos"/>
    <s v="Aplicaciones / agregadores"/>
    <s v="Delivery PedidosYa"/>
    <s v="loncherita de conitos"/>
    <s v="loncherita de conitos"/>
    <x v="1"/>
    <x v="6"/>
  </r>
  <r>
    <n v="1229093342"/>
    <x v="0"/>
    <s v="San Miguel"/>
    <s v="Aplicaciones / agregadores"/>
    <s v="Delivery PedidosYa"/>
    <s v="porción de pie de pecanas"/>
    <s v="Porciones"/>
    <x v="0"/>
    <x v="6"/>
  </r>
  <r>
    <s v="SD"/>
    <x v="7"/>
    <s v="San Miguel"/>
    <s v="Tienda"/>
    <s v="Salón"/>
    <s v="porción de torta de chocolate"/>
    <s v="Porciones"/>
    <x v="0"/>
    <x v="6"/>
  </r>
  <r>
    <n v="2400079402"/>
    <x v="2"/>
    <s v="San Miguel"/>
    <s v="Tienda"/>
    <s v="Togo"/>
    <s v="porción carrot cake"/>
    <s v="Porciones"/>
    <x v="0"/>
    <x v="6"/>
  </r>
  <r>
    <n v="100277569"/>
    <x v="0"/>
    <s v="Encalada"/>
    <s v="Ecommerce"/>
    <s v="Delivery MA"/>
    <s v="love box clásico"/>
    <s v="Box"/>
    <x v="0"/>
    <x v="6"/>
  </r>
  <r>
    <n v="1229351610"/>
    <x v="4"/>
    <s v="Aramburú"/>
    <s v="Aplicaciones / agregadores"/>
    <s v="Delivery PedidosYa"/>
    <s v="red velvet de 12 pzs"/>
    <s v="Velvet 12pzs"/>
    <x v="2"/>
    <x v="6"/>
  </r>
  <r>
    <n v="2175340064"/>
    <x v="4"/>
    <s v="Megaplaza"/>
    <s v="Aplicaciones / agregadores"/>
    <s v="Delivery Rappi"/>
    <s v="carrot cake 12pzs"/>
    <s v="Torta 12pzs"/>
    <x v="1"/>
    <x v="6"/>
  </r>
  <r>
    <n v="2187324372"/>
    <x v="0"/>
    <s v="Encalada"/>
    <s v="Aplicaciones / agregadores"/>
    <s v="Delivery Rappi"/>
    <s v="ensalada cobb"/>
    <s v="ensalada cobb"/>
    <x v="0"/>
    <x v="6"/>
  </r>
  <r>
    <n v="100277789"/>
    <x v="0"/>
    <s v="Paso 28"/>
    <s v="Ecommerce"/>
    <s v="Delivery MA"/>
    <s v=".no aplica"/>
    <s v="Tarjeta Impresa"/>
    <x v="0"/>
    <x v="6"/>
  </r>
  <r>
    <n v="100277865"/>
    <x v="0"/>
    <s v="Aramburú"/>
    <s v="Ecommerce"/>
    <s v="Delivery MA"/>
    <s v=".no aplica"/>
    <s v="Tarjeta Impresa"/>
    <x v="0"/>
    <x v="6"/>
  </r>
  <r>
    <s v="SD"/>
    <x v="7"/>
    <s v="Aramburú"/>
    <s v="Tienda"/>
    <s v="Togo"/>
    <s v="porción de bruselina de chocolate &amp; lucuma"/>
    <s v="Porciones"/>
    <x v="1"/>
    <x v="6"/>
  </r>
  <r>
    <n v="2400024443"/>
    <x v="0"/>
    <s v="Chorrillos"/>
    <s v="Tienda"/>
    <s v="Togo"/>
    <s v="porcion merengado de fresa"/>
    <s v="Porciones"/>
    <x v="0"/>
    <x v="6"/>
  </r>
  <r>
    <n v="2187348305"/>
    <x v="0"/>
    <s v="Encalada"/>
    <s v="Aplicaciones / agregadores"/>
    <s v="Delivery Rappi"/>
    <s v="combo 4 porciones"/>
    <s v="Combos"/>
    <x v="0"/>
    <x v="6"/>
  </r>
  <r>
    <n v="100277394"/>
    <x v="0"/>
    <s v="Dos de Mayo"/>
    <s v="Ecommerce"/>
    <s v="Delivery MA"/>
    <s v="box reunidos"/>
    <s v="Box"/>
    <x v="0"/>
    <x v="6"/>
  </r>
  <r>
    <n v="100277836"/>
    <x v="0"/>
    <s v="Dos de Mayo"/>
    <s v="Ecommerce"/>
    <s v="Delivery MA"/>
    <s v=".no aplica"/>
    <s v="Tarjeta Impresa"/>
    <x v="0"/>
    <x v="6"/>
  </r>
  <r>
    <n v="2400079988"/>
    <x v="2"/>
    <s v="San Miguel"/>
    <s v="Tienda"/>
    <s v="PickUp"/>
    <s v="porción carrot cake"/>
    <s v="Porciones"/>
    <x v="0"/>
    <x v="6"/>
  </r>
  <r>
    <n v="100278097"/>
    <x v="0"/>
    <s v="Dos de Mayo"/>
    <s v="Ecommerce"/>
    <s v="Delivery MA"/>
    <s v=".no aplica"/>
    <s v="Dedicatoria"/>
    <x v="4"/>
    <x v="6"/>
  </r>
  <r>
    <n v="100277169"/>
    <x v="0"/>
    <s v="Santa Cata"/>
    <s v="Ecommerce"/>
    <s v="PickUp"/>
    <s v="box 8 mini porciones torta de chocolate"/>
    <s v="Box"/>
    <x v="0"/>
    <x v="6"/>
  </r>
  <r>
    <n v="2187434414"/>
    <x v="4"/>
    <s v="Megaplaza"/>
    <s v="Aplicaciones / agregadores"/>
    <s v="Delivery Rappi"/>
    <s v="blue velvet 12 pzs"/>
    <s v="Velvet 12pzs"/>
    <x v="2"/>
    <x v="6"/>
  </r>
  <r>
    <n v="100278185"/>
    <x v="6"/>
    <s v="Santa Cata"/>
    <s v="Ecommerce"/>
    <s v="Delivery MA"/>
    <s v="dulzura de pecanas 12p"/>
    <s v="Torta 12pzs"/>
    <x v="5"/>
    <x v="6"/>
  </r>
  <r>
    <s v="sd"/>
    <x v="3"/>
    <s v="Aramburú"/>
    <s v="Tienda"/>
    <s v="Salón"/>
    <s v=".no aplica"/>
    <s v="No aplica"/>
    <x v="0"/>
    <x v="6"/>
  </r>
  <r>
    <n v="2400024729"/>
    <x v="0"/>
    <s v="Chorrillos"/>
    <s v="Tienda"/>
    <s v="Togo"/>
    <s v="velas cortesía"/>
    <s v="velas"/>
    <x v="0"/>
    <x v="6"/>
  </r>
  <r>
    <n v="2400047093"/>
    <x v="2"/>
    <s v="Dos de Mayo"/>
    <s v="Tienda"/>
    <s v="Togo"/>
    <s v="minimaria dulzura de pecanas"/>
    <s v="Minimaria"/>
    <x v="0"/>
    <x v="6"/>
  </r>
  <r>
    <n v="100277771"/>
    <x v="3"/>
    <s v="Chorrillos"/>
    <s v="Ecommerce"/>
    <s v="Delivery MA"/>
    <s v=".no aplica"/>
    <s v="No aplica"/>
    <x v="5"/>
    <x v="6"/>
  </r>
  <r>
    <n v="1231664220"/>
    <x v="2"/>
    <s v="San Miguel"/>
    <s v="Aplicaciones / agregadores"/>
    <s v="Delivery PedidosYa"/>
    <s v=".varios"/>
    <s v="Varios"/>
    <x v="0"/>
    <x v="6"/>
  </r>
  <r>
    <n v="2187549756"/>
    <x v="3"/>
    <s v="La Mar"/>
    <s v="Aplicaciones / agregadores"/>
    <s v="Delivery Rappi"/>
    <s v="torta de chocolate 12pzs"/>
    <s v="Torta 12pzs"/>
    <x v="0"/>
    <x v="6"/>
  </r>
  <r>
    <n v="2400024806"/>
    <x v="0"/>
    <s v="Chorrillos"/>
    <s v="Tienda"/>
    <s v="Togo"/>
    <s v=".no aplica"/>
    <s v="Dedicatoria"/>
    <x v="1"/>
    <x v="6"/>
  </r>
  <r>
    <s v="sd"/>
    <x v="2"/>
    <s v="Aeropuerto"/>
    <s v="Tienda"/>
    <s v="Togo"/>
    <s v="tartaleta de frutos rojos - personal"/>
    <s v="tartaleta de frutos rojos - personal"/>
    <x v="0"/>
    <x v="6"/>
  </r>
  <r>
    <n v="1231750030"/>
    <x v="0"/>
    <s v="Dos de Mayo"/>
    <s v="Aplicaciones / agregadores"/>
    <s v="Delivery PedidosYa"/>
    <s v="porción de tres leches clásico"/>
    <s v="Porciones"/>
    <x v="0"/>
    <x v="6"/>
  </r>
  <r>
    <n v="5.7646333019858504E+18"/>
    <x v="2"/>
    <s v="Bolivar"/>
    <s v="Aplicaciones / agregadores"/>
    <s v="Delivery Didi"/>
    <s v="minimaria red velvet"/>
    <s v="Minimaria"/>
    <x v="0"/>
    <x v="6"/>
  </r>
  <r>
    <n v="81"/>
    <x v="3"/>
    <s v="Bolivar"/>
    <s v="Ecommerce Aimo"/>
    <s v="Delivery Aimo"/>
    <s v=".no aplica"/>
    <s v="No aplica"/>
    <x v="4"/>
    <x v="6"/>
  </r>
  <r>
    <n v="100278416"/>
    <x v="5"/>
    <s v="San Miguel"/>
    <s v="Ecommerce"/>
    <s v="Delivery MA"/>
    <s v=".no aplica"/>
    <s v="No aplica"/>
    <x v="3"/>
    <x v="6"/>
  </r>
  <r>
    <n v="100278478"/>
    <x v="7"/>
    <s v="Aramburú"/>
    <s v="Ecommerce"/>
    <s v="Delivery MA"/>
    <s v="mix ma box petit"/>
    <s v="Box"/>
    <x v="3"/>
    <x v="6"/>
  </r>
  <r>
    <n v="1232491986"/>
    <x v="2"/>
    <s v="Megaplaza"/>
    <s v="Aplicaciones / agregadores"/>
    <s v="Delivery PedidosYa"/>
    <s v="porción de cheesecake de maracuya"/>
    <s v="Porciones"/>
    <x v="0"/>
    <x v="6"/>
  </r>
  <r>
    <s v="SD"/>
    <x v="3"/>
    <s v="Aeropuerto"/>
    <s v="Tienda"/>
    <s v="Togo"/>
    <s v=".no aplica"/>
    <s v="No aplica"/>
    <x v="0"/>
    <x v="6"/>
  </r>
  <r>
    <s v="SD"/>
    <x v="1"/>
    <s v="Megaplaza"/>
    <s v="Tienda"/>
    <s v="Togo"/>
    <s v=".varios"/>
    <s v="Varios"/>
    <x v="3"/>
    <x v="6"/>
  </r>
  <r>
    <n v="1226089849"/>
    <x v="4"/>
    <s v="San Miguel"/>
    <s v="Aplicaciones / agregadores"/>
    <s v="Delivery PedidosYa"/>
    <s v="minimaria turrón de chocolate"/>
    <s v="Minimaria"/>
    <x v="2"/>
    <x v="6"/>
  </r>
  <r>
    <n v="100278530"/>
    <x v="6"/>
    <s v="Aramburú"/>
    <s v="Ecommerce"/>
    <s v="Delivery MA"/>
    <s v="minimaria carrot cake"/>
    <s v="Minimaria"/>
    <x v="5"/>
    <x v="6"/>
  </r>
  <r>
    <n v="100278846"/>
    <x v="0"/>
    <s v="San Miguel"/>
    <s v="Ecommerce"/>
    <s v="Delivery MA"/>
    <s v=".no esta en la carta"/>
    <s v="Sin dato"/>
    <x v="0"/>
    <x v="6"/>
  </r>
  <r>
    <n v="100278784"/>
    <x v="7"/>
    <s v="Aramburú"/>
    <s v="Ecommerce"/>
    <s v="Delivery MA"/>
    <s v="merengado de fresas 12pzs"/>
    <s v="Merengados"/>
    <x v="1"/>
    <x v="6"/>
  </r>
  <r>
    <s v="sd"/>
    <x v="7"/>
    <s v="sin dato"/>
    <s v="Aplicaciones / agregadores"/>
    <s v="Delivery Rappi"/>
    <s v="minimaria de chocolate"/>
    <s v="Minimaria"/>
    <x v="1"/>
    <x v="6"/>
  </r>
  <r>
    <n v="2187692296"/>
    <x v="2"/>
    <s v="La Mar"/>
    <s v="Aplicaciones / agregadores"/>
    <s v="Delivery Rappi"/>
    <s v="torta de chocolate 12pzs"/>
    <s v="Torta 12pzs"/>
    <x v="0"/>
    <x v="6"/>
  </r>
  <r>
    <n v="100278936"/>
    <x v="5"/>
    <s v="Chorrillos"/>
    <s v="Ecommerce"/>
    <s v="PickUp"/>
    <s v=".no aplica"/>
    <s v="No aplica"/>
    <x v="3"/>
    <x v="6"/>
  </r>
  <r>
    <n v="1233737528"/>
    <x v="4"/>
    <s v="Camacho"/>
    <s v="Aplicaciones / agregadores"/>
    <s v="Delivery PedidosYa"/>
    <s v=".varios"/>
    <s v="Varios"/>
    <x v="2"/>
    <x v="6"/>
  </r>
  <r>
    <n v="100278715"/>
    <x v="7"/>
    <s v="Aramburú"/>
    <s v="Ecommerce"/>
    <s v="Delivery MA"/>
    <s v="merengado de chirimoya 12pzs"/>
    <s v="Merengados"/>
    <x v="1"/>
    <x v="6"/>
  </r>
  <r>
    <n v="2187759925"/>
    <x v="2"/>
    <s v="San Miguel"/>
    <s v="Aplicaciones / agregadores"/>
    <s v="Delivery Rappi"/>
    <s v="porción de cheesecake de maracuya"/>
    <s v="Porciones"/>
    <x v="0"/>
    <x v="6"/>
  </r>
  <r>
    <n v="1234254396"/>
    <x v="2"/>
    <s v="Encalada"/>
    <s v="Aplicaciones / agregadores"/>
    <s v="Delivery PedidosYa"/>
    <s v="empanada de pollo"/>
    <s v="empanadas"/>
    <x v="4"/>
    <x v="6"/>
  </r>
  <r>
    <n v="100279077"/>
    <x v="3"/>
    <s v="San Miguel"/>
    <s v="Ecommerce"/>
    <s v="Delivery MA"/>
    <s v=".no aplica"/>
    <s v="No aplica"/>
    <x v="0"/>
    <x v="6"/>
  </r>
  <r>
    <n v="2400036739"/>
    <x v="0"/>
    <s v="Aeropuerto"/>
    <s v="Tienda"/>
    <s v="Togo"/>
    <s v="porción de torta de chocolate"/>
    <s v="Porciones"/>
    <x v="0"/>
    <x v="6"/>
  </r>
  <r>
    <n v="2187796364"/>
    <x v="2"/>
    <s v="Dos de Mayo"/>
    <s v="Aplicaciones / agregadores"/>
    <s v="Delivery Rappi"/>
    <s v="porción carrot cake"/>
    <s v="Porciones"/>
    <x v="0"/>
    <x v="6"/>
  </r>
  <r>
    <s v="sd"/>
    <x v="7"/>
    <s v="Aramburú"/>
    <s v="Tienda"/>
    <s v="Togo"/>
    <s v="porción de cheesecake de maracuya"/>
    <s v="Porciones"/>
    <x v="3"/>
    <x v="6"/>
  </r>
  <r>
    <n v="1233470673"/>
    <x v="4"/>
    <s v="La Marina"/>
    <s v="Aplicaciones / agregadores"/>
    <s v="Delivery PedidosYa"/>
    <s v="minimaria bruselina de vainilla con fresa"/>
    <s v="Minimaria"/>
    <x v="2"/>
    <x v="6"/>
  </r>
  <r>
    <n v="100279416"/>
    <x v="7"/>
    <s v="Encalada"/>
    <s v="Ecommerce"/>
    <s v="Delivery MA"/>
    <s v=".varios"/>
    <s v="Varios"/>
    <x v="1"/>
    <x v="6"/>
  </r>
  <r>
    <s v="SD"/>
    <x v="3"/>
    <s v="Encalada"/>
    <s v="sin dato"/>
    <s v="sin dato"/>
    <s v=".no aplica"/>
    <s v="No aplica"/>
    <x v="0"/>
    <x v="6"/>
  </r>
  <r>
    <n v="2400082613"/>
    <x v="2"/>
    <s v="La Marina"/>
    <s v="Tienda"/>
    <s v="Delivery MA"/>
    <s v=".varios"/>
    <s v="Varios"/>
    <x v="0"/>
    <x v="6"/>
  </r>
  <r>
    <n v="2400050618"/>
    <x v="3"/>
    <s v="Megaplaza"/>
    <s v="Tienda"/>
    <s v="PickUp"/>
    <s v=".no aplica"/>
    <s v="No aplica"/>
    <x v="0"/>
    <x v="6"/>
  </r>
  <r>
    <n v="100279420"/>
    <x v="0"/>
    <s v="La Mar"/>
    <s v="Ecommerce"/>
    <s v="Delivery MA"/>
    <s v="sandwich de pollo playero"/>
    <s v="sandwich"/>
    <x v="0"/>
    <x v="6"/>
  </r>
  <r>
    <n v="100279343"/>
    <x v="2"/>
    <s v="Dos de Mayo"/>
    <s v="Ecommerce"/>
    <s v="Delivery MA"/>
    <s v="torta de chocolate 12pzs"/>
    <s v="Torta 12pzs"/>
    <x v="0"/>
    <x v="6"/>
  </r>
  <r>
    <n v="1235677267"/>
    <x v="4"/>
    <s v="Paso 28"/>
    <s v="Aplicaciones / agregadores"/>
    <s v="Delivery PedidosYa"/>
    <s v="torta de chocolate 12pzs"/>
    <s v="Torta 12pzs"/>
    <x v="2"/>
    <x v="6"/>
  </r>
  <r>
    <n v="5.7646333008953303E+18"/>
    <x v="0"/>
    <s v="Precursores"/>
    <s v="Aplicaciones / agregadores"/>
    <s v="Delivery Didi"/>
    <s v=".varios"/>
    <s v="Varios"/>
    <x v="4"/>
    <x v="6"/>
  </r>
  <r>
    <n v="2187903720"/>
    <x v="7"/>
    <s v="Precursores"/>
    <s v="Aplicaciones / agregadores"/>
    <s v="Delivery Rappi"/>
    <s v="torta de chocolate 12pzs"/>
    <s v="Torta 12pzs"/>
    <x v="3"/>
    <x v="6"/>
  </r>
  <r>
    <n v="2187901499"/>
    <x v="4"/>
    <s v="La Molina"/>
    <s v="Aplicaciones / agregadores"/>
    <s v="Delivery Rappi"/>
    <s v="minimaria de cheesecake de frutos rojos"/>
    <s v="Minimaria"/>
    <x v="2"/>
    <x v="6"/>
  </r>
  <r>
    <s v="SD"/>
    <x v="3"/>
    <s v="Bolivar"/>
    <s v="Tienda"/>
    <s v="PickUp"/>
    <s v=".no aplica"/>
    <s v="No aplica"/>
    <x v="0"/>
    <x v="6"/>
  </r>
  <r>
    <n v="5.7646332555297403E+18"/>
    <x v="0"/>
    <s v="Precursores"/>
    <s v="Aplicaciones / agregadores"/>
    <s v="Delivery Didi"/>
    <s v=".varios"/>
    <s v="Varios"/>
    <x v="0"/>
    <x v="6"/>
  </r>
  <r>
    <n v="1236977970"/>
    <x v="4"/>
    <s v="La Molina"/>
    <s v="Aplicaciones / agregadores"/>
    <s v="Delivery PedidosYa"/>
    <s v="mini alfajores box"/>
    <s v="Alfajores"/>
    <x v="2"/>
    <x v="6"/>
  </r>
  <r>
    <n v="100279617"/>
    <x v="7"/>
    <s v="La Mar"/>
    <s v="Ecommerce"/>
    <s v="PickUp"/>
    <s v="red velvet de 12 pzs"/>
    <s v="Velvet 12pzs"/>
    <x v="1"/>
    <x v="6"/>
  </r>
  <r>
    <s v="sd"/>
    <x v="7"/>
    <s v="La Mar"/>
    <s v="Tienda"/>
    <s v="Togo"/>
    <s v=".varios"/>
    <s v="Varios"/>
    <x v="1"/>
    <x v="6"/>
  </r>
  <r>
    <n v="2400055648"/>
    <x v="3"/>
    <s v="Encalada"/>
    <s v="Tienda"/>
    <s v="Delivery MA"/>
    <s v=".no aplica"/>
    <s v="No aplica"/>
    <x v="0"/>
    <x v="6"/>
  </r>
  <r>
    <s v="SD"/>
    <x v="7"/>
    <s v="San Miguel"/>
    <s v="Tienda"/>
    <s v="Togo"/>
    <s v="torta de chocolate 12pzs"/>
    <s v="Torta 12pzs"/>
    <x v="0"/>
    <x v="6"/>
  </r>
  <r>
    <n v="200011313"/>
    <x v="5"/>
    <s v="Aramburú"/>
    <s v="Ecommerce"/>
    <s v="PickUp"/>
    <s v=".no aplica"/>
    <s v="No aplica"/>
    <x v="3"/>
    <x v="6"/>
  </r>
  <r>
    <s v="SD"/>
    <x v="3"/>
    <s v="San Miguel"/>
    <s v="Tienda"/>
    <s v="Togo"/>
    <s v=".no aplica"/>
    <s v="No aplica"/>
    <x v="1"/>
    <x v="6"/>
  </r>
  <r>
    <s v="SD"/>
    <x v="3"/>
    <s v="San Miguel"/>
    <s v="Tienda"/>
    <s v="Salón"/>
    <s v=".no aplica"/>
    <s v="No aplica"/>
    <x v="0"/>
    <x v="6"/>
  </r>
  <r>
    <n v="100280130"/>
    <x v="6"/>
    <s v="Paso 28"/>
    <s v="Ecommerce"/>
    <s v="Delivery MA"/>
    <s v="torta de chocolate 12pzs"/>
    <s v="Torta 12pzs"/>
    <x v="5"/>
    <x v="6"/>
  </r>
  <r>
    <n v="100280131"/>
    <x v="6"/>
    <s v="Paso 28"/>
    <s v="Ecommerce"/>
    <s v="Delivery MA"/>
    <s v="torta de chocolate 12pzs"/>
    <s v="Torta 12pzs"/>
    <x v="5"/>
    <x v="6"/>
  </r>
  <r>
    <n v="100278282"/>
    <x v="5"/>
    <s v="Megaplaza"/>
    <s v="Ecommerce"/>
    <s v="PickUp"/>
    <s v=".no aplica"/>
    <s v="No aplica"/>
    <x v="1"/>
    <x v="6"/>
  </r>
  <r>
    <n v="2400037123"/>
    <x v="0"/>
    <s v="Camacho"/>
    <s v="Tienda"/>
    <s v="Togo"/>
    <s v="porción de cheesecake de oreo"/>
    <s v="Porciones"/>
    <x v="0"/>
    <x v="6"/>
  </r>
  <r>
    <s v="sd"/>
    <x v="3"/>
    <s v="San Miguel"/>
    <s v="Tienda"/>
    <s v="Salón"/>
    <s v=".no aplica"/>
    <s v="No aplica"/>
    <x v="1"/>
    <x v="6"/>
  </r>
  <r>
    <n v="2400041284"/>
    <x v="3"/>
    <s v="Aramburú"/>
    <s v="Tienda"/>
    <s v="PickUp"/>
    <s v=".no aplica"/>
    <s v="No aplica"/>
    <x v="0"/>
    <x v="6"/>
  </r>
  <r>
    <s v="SD"/>
    <x v="3"/>
    <s v="Santa Cata"/>
    <s v="Tienda"/>
    <s v="Togo"/>
    <s v=".no aplica"/>
    <s v="No aplica"/>
    <x v="0"/>
    <x v="6"/>
  </r>
  <r>
    <n v="100279509"/>
    <x v="7"/>
    <s v="Chorrillos"/>
    <s v="Ecommerce"/>
    <s v="Delivery MA"/>
    <s v="merengado de fresas 12pzs"/>
    <s v="Merengados"/>
    <x v="3"/>
    <x v="6"/>
  </r>
  <r>
    <s v="sd"/>
    <x v="7"/>
    <s v="sin dato"/>
    <s v="sin dato"/>
    <s v="sin dato"/>
    <s v="birthday box 1 - topper grande"/>
    <s v="Box"/>
    <x v="1"/>
    <x v="6"/>
  </r>
  <r>
    <n v="1237991383"/>
    <x v="4"/>
    <s v="Aramburú"/>
    <s v="Aplicaciones / agregadores"/>
    <s v="Delivery PedidosYa"/>
    <s v="love box clásico"/>
    <s v="Box"/>
    <x v="2"/>
    <x v="6"/>
  </r>
  <r>
    <n v="100280157"/>
    <x v="0"/>
    <s v="Aramburú"/>
    <s v="Ecommerce"/>
    <s v="Delivery MA"/>
    <s v=".no aplica"/>
    <s v="Tarjeta Impresa"/>
    <x v="0"/>
    <x v="6"/>
  </r>
  <r>
    <n v="15185"/>
    <x v="8"/>
    <s v="Bolivar"/>
    <s v="Totem"/>
    <s v="Totem"/>
    <s v=".no aplica"/>
    <s v="No aplica"/>
    <x v="4"/>
    <x v="6"/>
  </r>
  <r>
    <s v="sd"/>
    <x v="2"/>
    <s v="Encalada"/>
    <s v="Tienda"/>
    <s v="Togo"/>
    <s v="cookiss pecans"/>
    <s v="caja de galletas"/>
    <x v="0"/>
    <x v="6"/>
  </r>
  <r>
    <n v="100280448"/>
    <x v="6"/>
    <s v="Santa Cata"/>
    <s v="Ecommerce"/>
    <s v="Delivery MA"/>
    <s v="dulzura de pecanas 12p"/>
    <s v="Torta 12pzs"/>
    <x v="5"/>
    <x v="6"/>
  </r>
  <r>
    <n v="2188202670"/>
    <x v="2"/>
    <s v="Encalada"/>
    <s v="Aplicaciones / agregadores"/>
    <s v="Delivery Rappi"/>
    <s v="cajita de alfajores clásica"/>
    <s v="Alfajores"/>
    <x v="0"/>
    <x v="6"/>
  </r>
  <r>
    <s v="SD"/>
    <x v="3"/>
    <s v="San Miguel"/>
    <s v="Tienda"/>
    <s v="sin dato"/>
    <s v=".no aplica"/>
    <s v="No aplica"/>
    <x v="1"/>
    <x v="6"/>
  </r>
  <r>
    <s v="SD"/>
    <x v="3"/>
    <s v="San Miguel"/>
    <s v="Tienda"/>
    <s v="Salón"/>
    <s v=".no aplica"/>
    <s v="No aplica"/>
    <x v="0"/>
    <x v="6"/>
  </r>
  <r>
    <n v="2188227781"/>
    <x v="7"/>
    <s v="Encalada"/>
    <s v="Aplicaciones / agregadores"/>
    <s v="Delivery Rappi"/>
    <s v="Keke De Manzana 8pzs"/>
    <s v="Keke 8pzs"/>
    <x v="3"/>
    <x v="6"/>
  </r>
  <r>
    <n v="2188240504"/>
    <x v="2"/>
    <s v="San Miguel"/>
    <s v="Aplicaciones / agregadores"/>
    <s v="Delivery Rappi"/>
    <s v="porción de cheesecake de maracuya"/>
    <s v="Porciones"/>
    <x v="0"/>
    <x v="6"/>
  </r>
  <r>
    <n v="5.7646335771154104E+18"/>
    <x v="2"/>
    <s v="La Marina"/>
    <s v="Aplicaciones / agregadores"/>
    <s v="Delivery Didi"/>
    <s v="porción de dulzura de pecanas"/>
    <s v="Porciones"/>
    <x v="0"/>
    <x v="6"/>
  </r>
  <r>
    <n v="100280649"/>
    <x v="0"/>
    <s v="Dos de Mayo"/>
    <s v="Ecommerce"/>
    <s v="Delivery MA"/>
    <s v="porción de bruselina de chocolate &amp; lucuma"/>
    <s v="Porciones"/>
    <x v="0"/>
    <x v="6"/>
  </r>
  <r>
    <n v="2400044190"/>
    <x v="0"/>
    <s v="Aramburú"/>
    <s v="Tienda"/>
    <s v="Togo"/>
    <s v="porción de tres leches de chocolate"/>
    <s v="Porciones"/>
    <x v="0"/>
    <x v="6"/>
  </r>
  <r>
    <s v="sd"/>
    <x v="3"/>
    <s v="Encalada"/>
    <s v="Tienda"/>
    <s v="Togo"/>
    <s v=".no aplica"/>
    <s v="No aplica"/>
    <x v="0"/>
    <x v="6"/>
  </r>
  <r>
    <n v="100280625"/>
    <x v="0"/>
    <s v="La Molina"/>
    <s v="Ecommerce"/>
    <s v="Delivery MA"/>
    <s v="minimaria de chocolate"/>
    <s v="Minimaria"/>
    <x v="0"/>
    <x v="6"/>
  </r>
  <r>
    <n v="2188253371"/>
    <x v="0"/>
    <s v="San Miguel"/>
    <s v="Aplicaciones / agregadores"/>
    <s v="Delivery Rappi"/>
    <s v="frappe moccha"/>
    <s v="Bebidas"/>
    <x v="0"/>
    <x v="6"/>
  </r>
  <r>
    <n v="100280445"/>
    <x v="3"/>
    <s v="Barranco"/>
    <s v="Ecommerce"/>
    <s v="PickUp"/>
    <s v=".no aplica"/>
    <s v="No aplica"/>
    <x v="0"/>
    <x v="6"/>
  </r>
  <r>
    <n v="2400085229"/>
    <x v="3"/>
    <s v="San Miguel"/>
    <s v="Tienda"/>
    <s v="Togo"/>
    <s v=".no aplica"/>
    <s v="No aplica"/>
    <x v="0"/>
    <x v="6"/>
  </r>
  <r>
    <n v="100280576"/>
    <x v="7"/>
    <s v="Santa Cata"/>
    <s v="Ecommerce"/>
    <s v="Delivery MA"/>
    <s v="two box"/>
    <s v="Box"/>
    <x v="1"/>
    <x v="6"/>
  </r>
  <r>
    <n v="100280725"/>
    <x v="0"/>
    <s v="San Miguel"/>
    <s v="Ecommerce"/>
    <s v="Delivery MA"/>
    <s v=".varios"/>
    <s v="Varios"/>
    <x v="0"/>
    <x v="6"/>
  </r>
  <r>
    <n v="2400085626"/>
    <x v="7"/>
    <s v="San Miguel"/>
    <s v="Tienda"/>
    <s v="Togo"/>
    <s v=".no aplica"/>
    <s v="No aplica"/>
    <x v="1"/>
    <x v="6"/>
  </r>
  <r>
    <n v="100280761"/>
    <x v="0"/>
    <s v="Aramburú"/>
    <s v="Ecommerce"/>
    <s v="Delivery MA"/>
    <s v=".no aplica"/>
    <s v="Tarjeta Impresa"/>
    <x v="0"/>
    <x v="6"/>
  </r>
  <r>
    <n v="100280894"/>
    <x v="6"/>
    <s v="Camacho"/>
    <s v="Ecommerce"/>
    <s v="Delivery MA"/>
    <s v="cheesecake de maracuyá 12pzs"/>
    <s v="Cheesecake"/>
    <x v="5"/>
    <x v="6"/>
  </r>
  <r>
    <n v="100280964"/>
    <x v="7"/>
    <s v="Barranco"/>
    <s v="Ecommerce"/>
    <s v="PickUp"/>
    <s v="Porción Red Velvet"/>
    <s v="Porciones"/>
    <x v="1"/>
    <x v="6"/>
  </r>
  <r>
    <n v="1239856625"/>
    <x v="0"/>
    <s v="San Miguel"/>
    <s v="Aplicaciones / agregadores"/>
    <s v="Delivery PedidosYa"/>
    <s v="porción de torta de chocolate"/>
    <s v="Porciones"/>
    <x v="0"/>
    <x v="6"/>
  </r>
  <r>
    <n v="1240094005"/>
    <x v="7"/>
    <s v="Santa Cata"/>
    <s v="Aplicaciones / agregadores"/>
    <s v="Delivery Rappi"/>
    <s v=".varios"/>
    <s v="Varios"/>
    <x v="3"/>
    <x v="6"/>
  </r>
  <r>
    <s v="sd"/>
    <x v="3"/>
    <s v="San Miguel"/>
    <s v="Tienda"/>
    <s v="Salón"/>
    <s v=".varios"/>
    <s v="Varios"/>
    <x v="3"/>
    <x v="6"/>
  </r>
  <r>
    <n v="2188328951"/>
    <x v="4"/>
    <s v="San Miguel"/>
    <s v="Aplicaciones / agregadores"/>
    <s v="Delivery Rappi"/>
    <s v="torta de chocolate 12pzs"/>
    <s v="Torta 12pzs"/>
    <x v="2"/>
    <x v="6"/>
  </r>
  <r>
    <n v="100280812"/>
    <x v="6"/>
    <s v="La Mar"/>
    <s v="Ecommerce"/>
    <s v="Delivery MA"/>
    <s v="party box"/>
    <s v="Box"/>
    <x v="5"/>
    <x v="6"/>
  </r>
  <r>
    <n v="100281058"/>
    <x v="0"/>
    <s v="Bolivar"/>
    <s v="Ecommerce"/>
    <s v="Delivery MA"/>
    <s v=".no aplica"/>
    <s v="Tarjeta Impresa"/>
    <x v="3"/>
    <x v="6"/>
  </r>
  <r>
    <n v="2400086205"/>
    <x v="2"/>
    <s v="San Miguel"/>
    <s v="Tienda"/>
    <s v="Togo"/>
    <s v="bruselina chocolate &amp; lúcuma 12pzs"/>
    <s v="Bruselina"/>
    <x v="0"/>
    <x v="6"/>
  </r>
  <r>
    <n v="2400044657"/>
    <x v="7"/>
    <s v="Aramburú"/>
    <s v="Tienda"/>
    <s v="Togo"/>
    <s v="porción de pie de limón"/>
    <s v="Porciones"/>
    <x v="0"/>
    <x v="6"/>
  </r>
  <r>
    <n v="100281132"/>
    <x v="2"/>
    <s v="Aramburú"/>
    <s v="Ecommerce"/>
    <s v="Delivery MA"/>
    <s v="2 sweet box"/>
    <s v="Box"/>
    <x v="0"/>
    <x v="6"/>
  </r>
  <r>
    <s v="sd"/>
    <x v="7"/>
    <s v="Megaplaza"/>
    <s v="Aplicaciones / agregadores"/>
    <s v="sin dato"/>
    <s v="cheesecake de frutos rojos 12pzs"/>
    <s v="Cheesecake"/>
    <x v="3"/>
    <x v="6"/>
  </r>
  <r>
    <n v="2400038005"/>
    <x v="3"/>
    <s v="Aeropuerto"/>
    <s v="Tienda"/>
    <s v="PickUp"/>
    <s v=".no aplica"/>
    <s v="No aplica"/>
    <x v="4"/>
    <x v="6"/>
  </r>
  <r>
    <s v="sd"/>
    <x v="1"/>
    <s v="Aramburú"/>
    <s v="Tienda"/>
    <s v="Togo"/>
    <s v=".varios"/>
    <s v="Varios"/>
    <x v="0"/>
    <x v="6"/>
  </r>
  <r>
    <n v="100280194"/>
    <x v="6"/>
    <s v="San Miguel"/>
    <s v="Ecommerce"/>
    <s v="Delivery MA"/>
    <s v="torta de chocolate 12pzs"/>
    <s v="Torta 12pzs"/>
    <x v="5"/>
    <x v="6"/>
  </r>
  <r>
    <n v="2400057200"/>
    <x v="2"/>
    <s v="Encalada"/>
    <s v="Tienda"/>
    <s v="Delivery MA"/>
    <s v=".varios"/>
    <s v="Varios"/>
    <x v="0"/>
    <x v="6"/>
  </r>
  <r>
    <n v="100281107"/>
    <x v="2"/>
    <s v="Precursores"/>
    <s v="Ecommerce"/>
    <s v="Delivery MA"/>
    <s v="2 sweet box"/>
    <s v="Box"/>
    <x v="0"/>
    <x v="6"/>
  </r>
  <r>
    <n v="100281339"/>
    <x v="7"/>
    <s v="Camacho"/>
    <s v="Ecommerce"/>
    <s v="Delivery MA"/>
    <s v=".varios"/>
    <s v="Varios"/>
    <x v="1"/>
    <x v="6"/>
  </r>
  <r>
    <n v="100281210"/>
    <x v="0"/>
    <s v="Camacho"/>
    <s v="Ecommerce"/>
    <s v="Delivery MA"/>
    <s v=".no aplica"/>
    <s v="Dedicatoria"/>
    <x v="0"/>
    <x v="6"/>
  </r>
  <r>
    <n v="2188422961"/>
    <x v="4"/>
    <s v="Barranco"/>
    <s v="Aplicaciones / agregadores"/>
    <s v="Delivery Rappi"/>
    <s v="cheesecake de maracuyá 12pzs"/>
    <s v="Cheesecake"/>
    <x v="2"/>
    <x v="6"/>
  </r>
  <r>
    <s v="sd"/>
    <x v="7"/>
    <s v="San Miguel"/>
    <s v="sin dato"/>
    <s v="sin dato"/>
    <s v="minimaria dulzura de pecanas"/>
    <s v="Minimaria"/>
    <x v="1"/>
    <x v="6"/>
  </r>
  <r>
    <n v="2188428560"/>
    <x v="3"/>
    <s v="San Miguel"/>
    <s v="Aplicaciones / agregadores"/>
    <s v="Delivery Rappi"/>
    <s v=".no aplica"/>
    <s v="No aplica"/>
    <x v="0"/>
    <x v="6"/>
  </r>
  <r>
    <n v="100281522"/>
    <x v="5"/>
    <s v="Aramburú"/>
    <s v="Ecommerce"/>
    <s v="Delivery MA"/>
    <s v=".no aplica"/>
    <s v="No aplica"/>
    <x v="3"/>
    <x v="6"/>
  </r>
  <r>
    <n v="2188434840"/>
    <x v="0"/>
    <s v="San Miguel"/>
    <s v="Aplicaciones / agregadores"/>
    <s v="Delivery Rappi"/>
    <s v="porción de bruselina de chocolate &amp; lucuma"/>
    <s v="Porciones"/>
    <x v="0"/>
    <x v="6"/>
  </r>
  <r>
    <n v="1241289104"/>
    <x v="4"/>
    <s v="Megaplaza"/>
    <s v="Aplicaciones / agregadores"/>
    <s v="Delivery PedidosYa"/>
    <s v="red velvet de 12 pzs"/>
    <s v="Velvet 12pzs"/>
    <x v="2"/>
    <x v="6"/>
  </r>
  <r>
    <n v="2188438465"/>
    <x v="4"/>
    <s v="Chorrillos"/>
    <s v="Aplicaciones / agregadores"/>
    <s v="Delivery Rappi"/>
    <s v="porción de torta de chocolate"/>
    <s v="Porciones"/>
    <x v="3"/>
    <x v="6"/>
  </r>
  <r>
    <n v="1240528363"/>
    <x v="2"/>
    <s v="Santa Cata"/>
    <s v="Aplicaciones / agregadores"/>
    <s v="Delivery PedidosYa"/>
    <s v="minimaria bruselina de chocolate con lúcuma"/>
    <s v="Minimaria"/>
    <x v="0"/>
    <x v="6"/>
  </r>
  <r>
    <n v="100281471"/>
    <x v="6"/>
    <s v="Dos de Mayo"/>
    <s v="Ecommerce"/>
    <s v="Delivery MA"/>
    <s v="red velvet de 12 pzs"/>
    <s v="Velvet 12pzs"/>
    <x v="5"/>
    <x v="6"/>
  </r>
  <r>
    <n v="1241342598"/>
    <x v="0"/>
    <s v="La Marina"/>
    <s v="Aplicaciones / agregadores"/>
    <s v="Delivery PedidosYa"/>
    <s v=".varios"/>
    <s v="Varios"/>
    <x v="0"/>
    <x v="6"/>
  </r>
  <r>
    <n v="100281077"/>
    <x v="2"/>
    <s v="Dos de Mayo"/>
    <s v="Ecommerce"/>
    <s v="Delivery MA"/>
    <s v="merengado de chirimoya 12pzs"/>
    <s v="Merengados"/>
    <x v="5"/>
    <x v="6"/>
  </r>
  <r>
    <n v="1241436882"/>
    <x v="2"/>
    <s v="Encalada"/>
    <s v="Aplicaciones / agregadores"/>
    <s v="Delivery PedidosYa"/>
    <s v="mousse de chocolate pomo"/>
    <s v="pomo mousse "/>
    <x v="0"/>
    <x v="6"/>
  </r>
  <r>
    <n v="2188449924"/>
    <x v="4"/>
    <s v="Precursores"/>
    <s v="Aplicaciones / agregadores"/>
    <s v="Delivery Rappi"/>
    <s v="merengado de fresa bicolor"/>
    <s v="Merengados"/>
    <x v="2"/>
    <x v="6"/>
  </r>
  <r>
    <n v="1241522107"/>
    <x v="7"/>
    <s v="Santa Cata"/>
    <s v="Aplicaciones / agregadores"/>
    <s v="Delivery PedidosYa"/>
    <s v="keke de chocolate 8p"/>
    <s v="Keke 8pzs"/>
    <x v="3"/>
    <x v="6"/>
  </r>
  <r>
    <n v="2188489872"/>
    <x v="3"/>
    <s v="La Molina"/>
    <s v="Aplicaciones / agregadores"/>
    <s v="Delivery Rappi"/>
    <s v=".no aplica"/>
    <s v="No aplica"/>
    <x v="4"/>
    <x v="6"/>
  </r>
  <r>
    <n v="100281573"/>
    <x v="7"/>
    <s v="Santa Cata"/>
    <s v="Ecommerce"/>
    <s v="PickUp"/>
    <s v="minimaria merengado de lúcuma"/>
    <s v="Minimaria"/>
    <x v="3"/>
    <x v="6"/>
  </r>
  <r>
    <n v="2188510934"/>
    <x v="4"/>
    <s v="Barranco"/>
    <s v="Aplicaciones / agregadores"/>
    <s v="Delivery Rappi"/>
    <s v=".varios"/>
    <s v="Varios"/>
    <x v="1"/>
    <x v="6"/>
  </r>
  <r>
    <n v="2400087024"/>
    <x v="3"/>
    <s v="San Miguel"/>
    <s v="Tienda"/>
    <s v="Delivery MA"/>
    <s v=".no aplica"/>
    <s v="No aplica"/>
    <x v="0"/>
    <x v="6"/>
  </r>
  <r>
    <n v="100281756"/>
    <x v="5"/>
    <s v="Precursores"/>
    <s v="Ecommerce"/>
    <s v="PickUp"/>
    <s v=".no aplica"/>
    <s v="No aplica"/>
    <x v="3"/>
    <x v="6"/>
  </r>
  <r>
    <s v="SD"/>
    <x v="3"/>
    <s v="Aramburú"/>
    <s v="Tienda"/>
    <s v="Delivery MA"/>
    <s v=".no aplica"/>
    <s v="No aplica"/>
    <x v="0"/>
    <x v="6"/>
  </r>
  <r>
    <n v="1242271676"/>
    <x v="7"/>
    <s v="San Miguel"/>
    <s v="Aplicaciones / agregadores"/>
    <s v="Delivery PedidosYa"/>
    <s v="minimaria merengado de fresa bicolor"/>
    <s v="Minimaria"/>
    <x v="3"/>
    <x v="6"/>
  </r>
  <r>
    <n v="5.7646336132367596E+18"/>
    <x v="1"/>
    <s v="San Miguel"/>
    <s v="Aplicaciones / agregadores"/>
    <s v="Delivery Didi"/>
    <s v=".varios"/>
    <s v="Varios"/>
    <x v="1"/>
    <x v="6"/>
  </r>
  <r>
    <n v="100281619"/>
    <x v="1"/>
    <s v="Camacho"/>
    <s v="Ecommerce"/>
    <s v="PickUp"/>
    <s v="pavlova de frutas de estación 12 pzs"/>
    <s v="Torta 12pzs"/>
    <x v="0"/>
    <x v="6"/>
  </r>
  <r>
    <s v="sd"/>
    <x v="3"/>
    <s v="San Miguel"/>
    <s v="Tienda"/>
    <s v="sin dato"/>
    <s v=".no aplica"/>
    <s v="No aplica"/>
    <x v="1"/>
    <x v="6"/>
  </r>
  <r>
    <n v="100281619"/>
    <x v="3"/>
    <s v="Camacho"/>
    <s v="Ecommerce"/>
    <s v="PickUp"/>
    <s v="pavlova de frutas de estación 12 pzs"/>
    <s v="Torta 12pzs"/>
    <x v="1"/>
    <x v="6"/>
  </r>
  <r>
    <n v="2400057876"/>
    <x v="7"/>
    <s v="Encalada"/>
    <s v="Tienda"/>
    <s v="Togo"/>
    <s v="porción de cheesecake de frutos rojos"/>
    <s v="Porciones"/>
    <x v="3"/>
    <x v="6"/>
  </r>
  <r>
    <n v="2188448676"/>
    <x v="1"/>
    <s v="Paso 28"/>
    <s v="Aplicaciones / agregadores"/>
    <s v="Delivery Rappi"/>
    <s v="porción de bruselina de vainilla &amp; fresa"/>
    <s v="Porciones"/>
    <x v="1"/>
    <x v="6"/>
  </r>
  <r>
    <n v="2400087151"/>
    <x v="3"/>
    <s v="San Miguel"/>
    <s v="Tienda"/>
    <s v="Togo"/>
    <s v=".no aplica"/>
    <s v="No aplica"/>
    <x v="0"/>
    <x v="6"/>
  </r>
  <r>
    <n v="2400050406"/>
    <x v="0"/>
    <s v="Dos de Mayo"/>
    <s v="Tienda"/>
    <s v="Togo"/>
    <s v="velas neón"/>
    <s v="velas"/>
    <x v="0"/>
    <x v="6"/>
  </r>
  <r>
    <n v="2188612807"/>
    <x v="0"/>
    <s v="Precursores"/>
    <s v="Aplicaciones / agregadores"/>
    <s v="Delivery Rappi"/>
    <s v="alfajor individual"/>
    <s v="Alfajores"/>
    <x v="0"/>
    <x v="6"/>
  </r>
  <r>
    <n v="2188613456"/>
    <x v="2"/>
    <s v="Chorrillos"/>
    <s v="Aplicaciones / agregadores"/>
    <s v="Delivery Rappi"/>
    <s v="porción de tres leches clásico"/>
    <s v="Porciones"/>
    <x v="0"/>
    <x v="6"/>
  </r>
  <r>
    <n v="2400027017"/>
    <x v="7"/>
    <s v="Chorrillos"/>
    <s v="Tienda"/>
    <s v="Togo"/>
    <s v="carrot cake 12pzs"/>
    <s v="Torta 12pzs"/>
    <x v="3"/>
    <x v="6"/>
  </r>
  <r>
    <n v="2400038531"/>
    <x v="0"/>
    <s v="Aeropuerto"/>
    <s v="Tienda"/>
    <s v="Togo"/>
    <s v="cajita de alfajores clásica"/>
    <s v="Alfajores"/>
    <x v="0"/>
    <x v="6"/>
  </r>
  <r>
    <n v="100282058"/>
    <x v="5"/>
    <s v="Aramburú"/>
    <s v="Ecommerce"/>
    <s v="Delivery MA"/>
    <s v=".no aplica"/>
    <s v="No aplica"/>
    <x v="1"/>
    <x v="6"/>
  </r>
  <r>
    <n v="1243931957"/>
    <x v="4"/>
    <s v="Barranco"/>
    <s v="Aplicaciones / agregadores"/>
    <s v="Delivery Rappi"/>
    <s v="minimaria de cheesecake de frutos rojos"/>
    <s v="Minimaria"/>
    <x v="2"/>
    <x v="6"/>
  </r>
  <r>
    <n v="2400088112"/>
    <x v="2"/>
    <s v="San Miguel"/>
    <s v="Tienda"/>
    <s v="Togo"/>
    <s v="bruselina vainilla &amp; fresas 12pzs"/>
    <s v="Bruselina"/>
    <x v="0"/>
    <x v="6"/>
  </r>
  <r>
    <n v="100281957"/>
    <x v="7"/>
    <s v="Camacho"/>
    <s v="Ecommerce"/>
    <s v="Delivery MA"/>
    <s v="dulzura de pecanas 12p"/>
    <s v="Torta 12pzs"/>
    <x v="3"/>
    <x v="6"/>
  </r>
  <r>
    <n v="100282156"/>
    <x v="0"/>
    <s v="Aramburú"/>
    <s v="Ecommerce"/>
    <s v="Delivery MA"/>
    <s v="merengado de chirimoya 12pzs"/>
    <s v="Merengados"/>
    <x v="0"/>
    <x v="6"/>
  </r>
  <r>
    <n v="1244043665"/>
    <x v="3"/>
    <s v="La Marina"/>
    <s v="Aplicaciones / agregadores"/>
    <s v="Delivery PedidosYa"/>
    <s v="mix ma box petit"/>
    <s v="Box"/>
    <x v="0"/>
    <x v="6"/>
  </r>
  <r>
    <n v="2188707995"/>
    <x v="1"/>
    <s v="San Miguel"/>
    <s v="Aplicaciones / agregadores"/>
    <s v="Delivery Rappi"/>
    <s v="porción de torta de chocolate"/>
    <s v="Porciones"/>
    <x v="1"/>
    <x v="6"/>
  </r>
  <r>
    <n v="100282177"/>
    <x v="7"/>
    <s v="Encalada"/>
    <s v="Ecommerce"/>
    <s v="Delivery MA"/>
    <s v="merengado de fresas 12pzs"/>
    <s v="Merengados"/>
    <x v="3"/>
    <x v="6"/>
  </r>
  <r>
    <n v="1243938132"/>
    <x v="4"/>
    <s v="Chorrillos"/>
    <s v="Aplicaciones / agregadores"/>
    <s v="Delivery PedidosYa"/>
    <s v="cheesecake de frutos rojos 12pzs"/>
    <s v="Cheesecake"/>
    <x v="2"/>
    <x v="6"/>
  </r>
  <r>
    <n v="2400088031"/>
    <x v="7"/>
    <s v="San Miguel"/>
    <s v="Tienda"/>
    <s v="Togo"/>
    <s v="dulzura de pecanas 12p"/>
    <s v="Torta 12pzs"/>
    <x v="3"/>
    <x v="6"/>
  </r>
  <r>
    <s v="SD"/>
    <x v="3"/>
    <s v="Aeropuerto"/>
    <s v="Tienda"/>
    <s v="Togo"/>
    <s v=".no aplica"/>
    <s v="No aplica"/>
    <x v="0"/>
    <x v="6"/>
  </r>
  <r>
    <n v="240000545"/>
    <x v="1"/>
    <s v="Camacho"/>
    <s v="Tienda"/>
    <s v="Togo"/>
    <s v="minimaria de chocolate"/>
    <s v="Minimaria"/>
    <x v="1"/>
    <x v="6"/>
  </r>
  <r>
    <n v="2188756564"/>
    <x v="4"/>
    <s v="Bolivar"/>
    <s v="Aplicaciones / agregadores"/>
    <s v="Delivery Rappi"/>
    <s v=".varios"/>
    <s v="Varios"/>
    <x v="2"/>
    <x v="6"/>
  </r>
  <r>
    <n v="1244746757"/>
    <x v="4"/>
    <s v="Bolivar"/>
    <s v="Aplicaciones / agregadores"/>
    <s v="Delivery PedidosYa"/>
    <s v="love box clásico"/>
    <s v="Box"/>
    <x v="2"/>
    <x v="6"/>
  </r>
  <r>
    <n v="2188768623"/>
    <x v="4"/>
    <s v="Bolivar"/>
    <s v="Aplicaciones / agregadores"/>
    <s v="Delivery Rappi"/>
    <s v="porcion de crocante de manzana"/>
    <s v="Porciones"/>
    <x v="2"/>
    <x v="6"/>
  </r>
  <r>
    <n v="2188769823"/>
    <x v="4"/>
    <s v="Megaplaza"/>
    <s v="Aplicaciones / agregadores"/>
    <s v="Delivery Rappi"/>
    <s v=".varios"/>
    <s v="Varios"/>
    <x v="2"/>
    <x v="6"/>
  </r>
  <r>
    <n v="1244890437"/>
    <x v="7"/>
    <s v="San Miguel"/>
    <s v="Aplicaciones / agregadores"/>
    <s v="Delivery PedidosYa"/>
    <s v=".varios"/>
    <s v="Varios"/>
    <x v="1"/>
    <x v="6"/>
  </r>
  <r>
    <s v="SD"/>
    <x v="7"/>
    <s v="Aeropuerto"/>
    <s v="Tienda"/>
    <s v="Togo"/>
    <s v="brownie de chocolate al 72%"/>
    <s v="Brownie"/>
    <x v="0"/>
    <x v="6"/>
  </r>
  <r>
    <n v="100282281"/>
    <x v="7"/>
    <s v="Paso 28"/>
    <s v="Ecommerce"/>
    <s v="Delivery MA"/>
    <s v="minimaria bruselina de vainilla con fresa"/>
    <s v="Minimaria"/>
    <x v="3"/>
    <x v="6"/>
  </r>
  <r>
    <n v="100282328"/>
    <x v="0"/>
    <s v="Dos de Mayo"/>
    <s v="Ecommerce"/>
    <s v="Delivery MA"/>
    <s v=".no aplica"/>
    <s v="Dedicatoria"/>
    <x v="0"/>
    <x v="6"/>
  </r>
  <r>
    <n v="1245365270"/>
    <x v="3"/>
    <s v="La Mar"/>
    <s v="Aplicaciones / agregadores"/>
    <s v="Delivery PedidosYa"/>
    <s v="wrap de pavo"/>
    <s v="wrap de pavo"/>
    <x v="0"/>
    <x v="6"/>
  </r>
  <r>
    <n v="2188799671"/>
    <x v="2"/>
    <s v="La Mar"/>
    <s v="Aplicaciones / agregadores"/>
    <s v="Delivery Rappi"/>
    <s v=".varios"/>
    <s v="Varios"/>
    <x v="0"/>
    <x v="6"/>
  </r>
  <r>
    <n v="1245474622"/>
    <x v="4"/>
    <s v="Dos de Mayo"/>
    <s v="Aplicaciones / agregadores"/>
    <s v="Delivery PedidosYa"/>
    <s v="Keke De Zanahoria 8pzs"/>
    <s v="Keke 8pzs"/>
    <x v="2"/>
    <x v="6"/>
  </r>
  <r>
    <n v="2400081096"/>
    <x v="3"/>
    <s v="San Miguel"/>
    <s v="Tienda"/>
    <s v="Togo"/>
    <s v=".no aplica"/>
    <s v="No aplica"/>
    <x v="0"/>
    <x v="6"/>
  </r>
  <r>
    <n v="2400039165"/>
    <x v="0"/>
    <s v="Camacho"/>
    <s v="Tienda"/>
    <s v="Togo"/>
    <s v=".no aplica"/>
    <s v="Dedicatoria"/>
    <x v="0"/>
    <x v="6"/>
  </r>
  <r>
    <s v="sd"/>
    <x v="3"/>
    <s v="San Miguel"/>
    <s v="Tienda"/>
    <s v="Salón"/>
    <s v=".no aplica"/>
    <s v="No aplica"/>
    <x v="0"/>
    <x v="6"/>
  </r>
  <r>
    <n v="2188869063"/>
    <x v="3"/>
    <s v="Aramburú"/>
    <s v="Aplicaciones / agregadores"/>
    <s v="Delivery Rappi"/>
    <s v="combo 4 porciones"/>
    <s v="Combos"/>
    <x v="0"/>
    <x v="7"/>
  </r>
  <r>
    <s v="sd"/>
    <x v="1"/>
    <s v="La Mar"/>
    <s v="Tienda"/>
    <s v="Togo"/>
    <s v="cajita de alfajores clásica"/>
    <s v="Alfajores"/>
    <x v="1"/>
    <x v="7"/>
  </r>
  <r>
    <s v="sd"/>
    <x v="1"/>
    <s v="La Mar"/>
    <s v="sin dato"/>
    <s v="sin dato"/>
    <s v=".varios"/>
    <s v="Varios"/>
    <x v="3"/>
    <x v="7"/>
  </r>
  <r>
    <n v="2400045861"/>
    <x v="3"/>
    <s v="Paso 28"/>
    <s v="Tienda"/>
    <s v="Togo"/>
    <s v=".no aplica"/>
    <s v="No aplica"/>
    <x v="0"/>
    <x v="7"/>
  </r>
  <r>
    <n v="2400055706"/>
    <x v="3"/>
    <s v="Megaplaza"/>
    <s v="Tienda"/>
    <s v="Togo"/>
    <s v="torta de chocolate 12pzs"/>
    <s v="Torta 12pzs"/>
    <x v="0"/>
    <x v="7"/>
  </r>
  <r>
    <n v="2400089772"/>
    <x v="0"/>
    <s v="San Miguel"/>
    <s v="Tienda"/>
    <s v="Togo"/>
    <s v="porción de torta de chocolate"/>
    <s v="Porciones"/>
    <x v="0"/>
    <x v="7"/>
  </r>
  <r>
    <n v="2188920563"/>
    <x v="7"/>
    <s v="Paso 28"/>
    <s v="Aplicaciones / agregadores"/>
    <s v="Delivery Rappi"/>
    <s v="cajita de alfajores clásica"/>
    <s v="Alfajores"/>
    <x v="3"/>
    <x v="7"/>
  </r>
  <r>
    <n v="2188889335"/>
    <x v="1"/>
    <s v="Megaplaza"/>
    <s v="Aplicaciones / agregadores"/>
    <s v="Delivery Rappi"/>
    <s v="minimaria blue velvet"/>
    <s v="Minimaria"/>
    <x v="0"/>
    <x v="7"/>
  </r>
  <r>
    <n v="2188809247"/>
    <x v="4"/>
    <s v="La Molina"/>
    <s v="Aplicaciones / agregadores"/>
    <s v="Delivery Rappi"/>
    <s v="cheesecake de frutos rojos 12pzs"/>
    <s v="Cheesecake"/>
    <x v="2"/>
    <x v="7"/>
  </r>
  <r>
    <n v="1246917878"/>
    <x v="4"/>
    <s v="Bolivar"/>
    <s v="Aplicaciones / agregadores"/>
    <s v="Delivery PedidosYa"/>
    <s v="red velvet de 12 pzs"/>
    <s v="Velvet 12pzs"/>
    <x v="2"/>
    <x v="7"/>
  </r>
  <r>
    <n v="1247113049"/>
    <x v="4"/>
    <s v="Megaplaza"/>
    <s v="Aplicaciones / agregadores"/>
    <s v="Delivery PedidosYa"/>
    <s v="minimaria carrot cake"/>
    <s v="Minimaria"/>
    <x v="2"/>
    <x v="7"/>
  </r>
  <r>
    <s v="2MAYO-20240802-0001"/>
    <x v="0"/>
    <s v="Dos de Mayo"/>
    <s v="Ecommerce Aimo"/>
    <s v="Delivery Aimo"/>
    <s v=".no aplica"/>
    <s v="Tarjeta Impresa"/>
    <x v="4"/>
    <x v="7"/>
  </r>
  <r>
    <n v="100283139"/>
    <x v="2"/>
    <s v="Aramburú"/>
    <s v="Ecommerce"/>
    <s v="Delivery MA"/>
    <s v=".no aplica"/>
    <s v="No aplica"/>
    <x v="0"/>
    <x v="7"/>
  </r>
  <r>
    <n v="2189010826"/>
    <x v="0"/>
    <s v="Aramburú"/>
    <s v="Aplicaciones / agregadores"/>
    <s v="Delivery Rappi"/>
    <s v="torta de chocolate 12pzs"/>
    <s v="Torta 12pzs"/>
    <x v="0"/>
    <x v="7"/>
  </r>
  <r>
    <s v="sd"/>
    <x v="7"/>
    <s v="Megaplaza"/>
    <s v="Tienda"/>
    <s v="Togo"/>
    <s v=".varios"/>
    <s v="Varios"/>
    <x v="3"/>
    <x v="7"/>
  </r>
  <r>
    <n v="100283443"/>
    <x v="2"/>
    <s v="Santa Cata"/>
    <s v="Ecommerce"/>
    <s v="Delivery MA"/>
    <s v=".varios"/>
    <s v="Varios"/>
    <x v="0"/>
    <x v="7"/>
  </r>
  <r>
    <n v="1248341889"/>
    <x v="4"/>
    <s v="La Marina"/>
    <s v="Aplicaciones / agregadores"/>
    <s v="Delivery PedidosYa"/>
    <s v="turrón de chocolate 12pzs"/>
    <s v="Torta 12pzs"/>
    <x v="2"/>
    <x v="7"/>
  </r>
  <r>
    <n v="2400028059"/>
    <x v="2"/>
    <s v="Chorrillos"/>
    <s v="Tienda"/>
    <s v="Togo"/>
    <s v="carrot cake 12pzs"/>
    <s v="Torta 12pzs"/>
    <x v="0"/>
    <x v="7"/>
  </r>
  <r>
    <n v="5.7646337078560696E+18"/>
    <x v="0"/>
    <s v="San Miguel"/>
    <s v="Aplicaciones / agregadores"/>
    <s v="Delivery Didi"/>
    <s v="alfajor individual"/>
    <s v="Alfajores"/>
    <x v="0"/>
    <x v="7"/>
  </r>
  <r>
    <n v="2189146763"/>
    <x v="0"/>
    <s v="Paso 28"/>
    <s v="Aplicaciones / agregadores"/>
    <s v="Delivery Rappi"/>
    <s v=".varios"/>
    <s v="Varios"/>
    <x v="0"/>
    <x v="7"/>
  </r>
  <r>
    <n v="2189147819"/>
    <x v="0"/>
    <s v="San Miguel"/>
    <s v="Aplicaciones / agregadores"/>
    <s v="Delivery Rappi"/>
    <s v="porción de tres leches de chocolate"/>
    <s v="Porciones"/>
    <x v="0"/>
    <x v="7"/>
  </r>
  <r>
    <n v="100283589"/>
    <x v="2"/>
    <s v="Santa Cata"/>
    <s v="Ecommerce"/>
    <s v="Delivery MA"/>
    <s v="tartaleta de frutos rojos - personal"/>
    <s v="tartaleta de frutos rojos - personal"/>
    <x v="0"/>
    <x v="7"/>
  </r>
  <r>
    <n v="2400045608"/>
    <x v="7"/>
    <s v="La Molina"/>
    <s v="Tienda"/>
    <s v="Togo"/>
    <s v="porción de cheesecake de frutos rojos"/>
    <s v="Porciones"/>
    <x v="3"/>
    <x v="7"/>
  </r>
  <r>
    <s v="sd"/>
    <x v="4"/>
    <s v="sin dato"/>
    <s v="Aplicaciones / agregadores"/>
    <s v="Delivery Rappi"/>
    <s v=".no aplica"/>
    <s v="No aplica"/>
    <x v="2"/>
    <x v="7"/>
  </r>
  <r>
    <n v="1249865533"/>
    <x v="4"/>
    <s v="Bolivar"/>
    <s v="Aplicaciones / agregadores"/>
    <s v="Delivery PedidosYa"/>
    <s v="red velvet de 12 pzs"/>
    <s v="Velvet 12pzs"/>
    <x v="2"/>
    <x v="7"/>
  </r>
  <r>
    <n v="100283861"/>
    <x v="6"/>
    <s v="Encalada"/>
    <s v="Ecommerce"/>
    <s v="Delivery MA"/>
    <s v="cheesecake de frutos rojos 12pzs"/>
    <s v="Cheesecake"/>
    <x v="5"/>
    <x v="7"/>
  </r>
  <r>
    <n v="2189240537"/>
    <x v="7"/>
    <s v="Bolivar"/>
    <s v="Aplicaciones / agregadores"/>
    <s v="Delivery Rappi"/>
    <s v=".varios"/>
    <s v="Varios"/>
    <x v="3"/>
    <x v="7"/>
  </r>
  <r>
    <s v="6bd01b"/>
    <x v="0"/>
    <s v="Encalada"/>
    <s v="Aplicaciones / agregadores"/>
    <s v="Uber eat"/>
    <s v="cajita de alfajores clásica"/>
    <s v="Alfajores"/>
    <x v="0"/>
    <x v="7"/>
  </r>
  <r>
    <n v="100283977"/>
    <x v="6"/>
    <s v="Paso 28"/>
    <s v="Ecommerce"/>
    <s v="Delivery MA"/>
    <s v="blue velvet 12 pzs"/>
    <s v="Velvet 12pzs"/>
    <x v="5"/>
    <x v="7"/>
  </r>
  <r>
    <n v="2189282967"/>
    <x v="2"/>
    <s v="San Miguel"/>
    <s v="Aplicaciones / agregadores"/>
    <s v="Delivery Rappi"/>
    <s v=".varios"/>
    <s v="Varios"/>
    <x v="0"/>
    <x v="7"/>
  </r>
  <r>
    <n v="2189290065"/>
    <x v="4"/>
    <s v="Bolivar"/>
    <s v="Aplicaciones / agregadores"/>
    <s v="Delivery Rappi"/>
    <s v="cajita de brownies clásica"/>
    <s v="Brownie"/>
    <x v="2"/>
    <x v="7"/>
  </r>
  <r>
    <n v="100283993"/>
    <x v="0"/>
    <s v="Dos de Mayo"/>
    <s v="Ecommerce"/>
    <s v="Delivery MA"/>
    <s v=".no aplica"/>
    <s v="Tarjeta Impresa"/>
    <x v="0"/>
    <x v="7"/>
  </r>
  <r>
    <n v="2400047600"/>
    <x v="7"/>
    <s v="Aramburú"/>
    <s v="Tienda"/>
    <s v="Togo"/>
    <s v="minimaria de chocolate"/>
    <s v="Minimaria"/>
    <x v="3"/>
    <x v="7"/>
  </r>
  <r>
    <s v="sd"/>
    <x v="2"/>
    <s v="San Miguel"/>
    <s v="Tienda"/>
    <s v="Togo"/>
    <s v="cheesecake de frutos rojos 12pzs"/>
    <s v="Cheesecake"/>
    <x v="0"/>
    <x v="7"/>
  </r>
  <r>
    <n v="1250712096"/>
    <x v="0"/>
    <s v="Santa Cata"/>
    <s v="Aplicaciones / agregadores"/>
    <s v="Delivery PedidosYa"/>
    <s v="combo 4 porciones"/>
    <s v="Combos"/>
    <x v="0"/>
    <x v="7"/>
  </r>
  <r>
    <n v="100283629"/>
    <x v="3"/>
    <s v="Aeropuerto"/>
    <s v="Ecommerce"/>
    <s v="PickUp"/>
    <s v=".no aplica"/>
    <s v="No aplica"/>
    <x v="0"/>
    <x v="7"/>
  </r>
  <r>
    <n v="2189310739"/>
    <x v="4"/>
    <s v="Santa Cata"/>
    <s v="Aplicaciones / agregadores"/>
    <s v="Delivery Rappi"/>
    <s v=".varios"/>
    <s v="Varios"/>
    <x v="2"/>
    <x v="7"/>
  </r>
  <r>
    <n v="100282740"/>
    <x v="7"/>
    <s v="Paso 28"/>
    <s v="Ecommerce"/>
    <s v="Delivery MA"/>
    <s v="carrot cake 12pzs"/>
    <s v="Torta 12pzs"/>
    <x v="3"/>
    <x v="7"/>
  </r>
  <r>
    <n v="100284078"/>
    <x v="5"/>
    <s v="Dos de Mayo"/>
    <s v="Ecommerce"/>
    <s v="PickUp"/>
    <s v=".no aplica"/>
    <s v="No aplica"/>
    <x v="1"/>
    <x v="7"/>
  </r>
  <r>
    <n v="1250919553"/>
    <x v="7"/>
    <s v="Aramburú"/>
    <s v="Aplicaciones / agregadores"/>
    <s v="Delivery PedidosYa"/>
    <s v="blue velvet 12 pzs"/>
    <s v="Velvet 12pzs"/>
    <x v="3"/>
    <x v="7"/>
  </r>
  <r>
    <s v="sd"/>
    <x v="7"/>
    <s v="sin dato"/>
    <s v="sin dato"/>
    <s v="sin dato"/>
    <s v=".no aplica"/>
    <s v="No aplica"/>
    <x v="1"/>
    <x v="7"/>
  </r>
  <r>
    <n v="100284230"/>
    <x v="5"/>
    <s v="Aramburú"/>
    <s v="Ecommerce"/>
    <s v="Delivery MA"/>
    <s v=".no aplica"/>
    <s v="No aplica"/>
    <x v="3"/>
    <x v="7"/>
  </r>
  <r>
    <n v="2189362819"/>
    <x v="2"/>
    <s v="Paso 28"/>
    <s v="Aplicaciones / agregadores"/>
    <s v="Delivery Rappi"/>
    <s v="minimaria blue velvet"/>
    <s v="Minimaria"/>
    <x v="2"/>
    <x v="7"/>
  </r>
  <r>
    <n v="100265943"/>
    <x v="7"/>
    <s v="Precursores"/>
    <s v="Ecommerce"/>
    <s v="PickUp"/>
    <s v=".no aplica"/>
    <s v="No aplica"/>
    <x v="3"/>
    <x v="7"/>
  </r>
  <r>
    <n v="100284029"/>
    <x v="1"/>
    <s v="Dos de Mayo"/>
    <s v="Ecommerce"/>
    <s v="Delivery MA"/>
    <s v="minimaria turrón de chocolate"/>
    <s v="Minimaria"/>
    <x v="0"/>
    <x v="7"/>
  </r>
  <r>
    <n v="2400000488"/>
    <x v="0"/>
    <s v="Arenales"/>
    <s v="Tienda"/>
    <s v="Togo"/>
    <s v="empanada de pollo"/>
    <s v="empanadas"/>
    <x v="0"/>
    <x v="7"/>
  </r>
  <r>
    <n v="100284125"/>
    <x v="0"/>
    <s v="La Mar"/>
    <s v="Ecommerce"/>
    <s v="Delivery MA"/>
    <s v=".no aplica"/>
    <s v="Dedicatoria"/>
    <x v="0"/>
    <x v="7"/>
  </r>
  <r>
    <n v="2189374290"/>
    <x v="4"/>
    <s v="La Marina"/>
    <s v="Aplicaciones / agregadores"/>
    <s v="Delivery Rappi"/>
    <s v="minimaria de chocolate"/>
    <s v="Minimaria"/>
    <x v="2"/>
    <x v="7"/>
  </r>
  <r>
    <s v="sd"/>
    <x v="7"/>
    <s v="Aeropuerto"/>
    <s v="Tienda"/>
    <s v="Salón"/>
    <s v="cubano"/>
    <s v="sandwich"/>
    <x v="1"/>
    <x v="7"/>
  </r>
  <r>
    <n v="2400061068"/>
    <x v="1"/>
    <s v="Encalada"/>
    <s v="Tienda"/>
    <s v="Togo"/>
    <s v="helado de chocolate amoroso"/>
    <s v="Helados"/>
    <x v="0"/>
    <x v="7"/>
  </r>
  <r>
    <n v="2400000588"/>
    <x v="7"/>
    <s v="Arenales"/>
    <s v="Tienda"/>
    <s v="Togo"/>
    <s v="Keke De Zanahoria 8pzs"/>
    <s v="Keke 8pzs"/>
    <x v="3"/>
    <x v="7"/>
  </r>
  <r>
    <n v="2400060914"/>
    <x v="3"/>
    <s v="Encalada"/>
    <s v="Tienda"/>
    <s v="Togo"/>
    <s v="topper happy bday"/>
    <s v="Topper"/>
    <x v="0"/>
    <x v="7"/>
  </r>
  <r>
    <n v="1251970935"/>
    <x v="3"/>
    <s v="Arenales"/>
    <s v="Aplicaciones / agregadores"/>
    <s v="Delivery PedidosYa"/>
    <s v=".varios"/>
    <s v="Varios"/>
    <x v="2"/>
    <x v="7"/>
  </r>
  <r>
    <n v="2400053213"/>
    <x v="2"/>
    <s v="Dos de Mayo"/>
    <s v="Tienda"/>
    <s v="Delivery MA"/>
    <s v="carrot cake 12pzs"/>
    <s v="Torta 12pzs"/>
    <x v="0"/>
    <x v="7"/>
  </r>
  <r>
    <n v="100284160"/>
    <x v="7"/>
    <s v="Precursores"/>
    <s v="Ecommerce"/>
    <s v="Delivery MA"/>
    <s v="bruselina de chocolate &amp; fresas 12pzs"/>
    <s v="Bruselina"/>
    <x v="3"/>
    <x v="7"/>
  </r>
  <r>
    <n v="100284630"/>
    <x v="7"/>
    <s v="La Mar"/>
    <s v="Ecommerce"/>
    <s v="Delivery MA"/>
    <s v="cheesecake de frutos rojos 12pzs"/>
    <s v="Cheesecake"/>
    <x v="3"/>
    <x v="7"/>
  </r>
  <r>
    <n v="100284630"/>
    <x v="7"/>
    <s v="La Mar"/>
    <s v="Ecommerce"/>
    <s v="Delivery MA"/>
    <s v="cheesecake de frutos rojos 12pzs"/>
    <s v="Cheesecake"/>
    <x v="3"/>
    <x v="7"/>
  </r>
  <r>
    <s v="SD"/>
    <x v="1"/>
    <s v="Arenales"/>
    <s v="Tienda"/>
    <s v="Togo"/>
    <s v="porción carrot cake"/>
    <s v="Porciones"/>
    <x v="3"/>
    <x v="7"/>
  </r>
  <r>
    <n v="2400048281"/>
    <x v="2"/>
    <s v="Aramburú"/>
    <s v="Tienda"/>
    <s v="Togo"/>
    <s v="minimaria de chocolate"/>
    <s v="Minimaria"/>
    <x v="0"/>
    <x v="7"/>
  </r>
  <r>
    <n v="240000089"/>
    <x v="0"/>
    <s v="Arenales"/>
    <s v="Tienda"/>
    <s v="Togo"/>
    <s v="porción de cheesecake de frutos rojos"/>
    <s v="Porciones"/>
    <x v="0"/>
    <x v="7"/>
  </r>
  <r>
    <n v="100284816"/>
    <x v="3"/>
    <s v="Santa Cata"/>
    <s v="Ecommerce"/>
    <s v="Delivery MA"/>
    <s v=".no aplica"/>
    <s v="No aplica"/>
    <x v="0"/>
    <x v="7"/>
  </r>
  <r>
    <n v="5.76463367527471E+18"/>
    <x v="0"/>
    <s v="Santa Cata"/>
    <s v="Aplicaciones / agregadores"/>
    <s v="Delivery Didi"/>
    <s v="mousse de chocolate pomo"/>
    <s v="pomo mousse "/>
    <x v="0"/>
    <x v="7"/>
  </r>
  <r>
    <n v="100284807"/>
    <x v="3"/>
    <s v="Arenales"/>
    <s v="Ecommerce"/>
    <s v="Delivery MA"/>
    <s v="combo 4 porciones"/>
    <s v="Combos"/>
    <x v="0"/>
    <x v="7"/>
  </r>
  <r>
    <n v="1252842530"/>
    <x v="1"/>
    <s v="Aramburú"/>
    <s v="Aplicaciones / agregadores"/>
    <s v="Delivery PedidosYa"/>
    <s v="porción de torta de chocolate"/>
    <s v="Porciones"/>
    <x v="2"/>
    <x v="7"/>
  </r>
  <r>
    <n v="2189501647"/>
    <x v="7"/>
    <s v="Chorrillos"/>
    <s v="Aplicaciones / agregadores"/>
    <s v="Delivery Rappi"/>
    <s v="porción de cheesecake de nutella"/>
    <s v="Porciones"/>
    <x v="3"/>
    <x v="7"/>
  </r>
  <r>
    <n v="2400000905"/>
    <x v="0"/>
    <s v="Arenales"/>
    <s v="Tienda"/>
    <s v="Togo"/>
    <s v="croissant de jamón y queso"/>
    <s v="sandwich"/>
    <x v="0"/>
    <x v="7"/>
  </r>
  <r>
    <n v="2189517003"/>
    <x v="2"/>
    <s v="Barranco"/>
    <s v="Aplicaciones / agregadores"/>
    <s v="Delivery Rappi"/>
    <s v="porción de tres leches clásico"/>
    <s v="Porciones"/>
    <x v="0"/>
    <x v="7"/>
  </r>
  <r>
    <n v="2400040637"/>
    <x v="0"/>
    <s v="Santa Cata"/>
    <s v="Tienda"/>
    <s v="Togo"/>
    <s v=".no aplica"/>
    <s v="Dedicatoria"/>
    <x v="0"/>
    <x v="7"/>
  </r>
  <r>
    <n v="2400053842"/>
    <x v="3"/>
    <s v="Dos de Mayo"/>
    <s v="Tienda"/>
    <s v="Salón"/>
    <s v=".no aplica"/>
    <s v="No aplica"/>
    <x v="0"/>
    <x v="7"/>
  </r>
  <r>
    <n v="100285089"/>
    <x v="2"/>
    <s v="La Marina"/>
    <s v="Ecommerce"/>
    <s v="Delivery MA"/>
    <s v="minimaria de chocolate"/>
    <s v="Minimaria"/>
    <x v="5"/>
    <x v="7"/>
  </r>
  <r>
    <n v="2189502582"/>
    <x v="1"/>
    <s v="Precursores"/>
    <s v="Aplicaciones / agregadores"/>
    <s v="Delivery Rappi"/>
    <s v="mousse de limón - pomo"/>
    <s v="pomo mousse "/>
    <x v="3"/>
    <x v="7"/>
  </r>
  <r>
    <n v="2400093892"/>
    <x v="0"/>
    <s v="San Miguel"/>
    <s v="Tienda"/>
    <s v="Togo"/>
    <s v="porcion de crocante de manzana"/>
    <s v="Porciones"/>
    <x v="0"/>
    <x v="7"/>
  </r>
  <r>
    <n v="2400046971"/>
    <x v="1"/>
    <s v="La Molina"/>
    <s v="Tienda"/>
    <s v="Togo"/>
    <s v=".varios"/>
    <s v="Varios"/>
    <x v="1"/>
    <x v="7"/>
  </r>
  <r>
    <s v="sd"/>
    <x v="7"/>
    <s v="Encalada"/>
    <s v="Tienda"/>
    <s v="Togo"/>
    <s v="minimaria bruselina de vainilla con fresa"/>
    <s v="Minimaria"/>
    <x v="3"/>
    <x v="7"/>
  </r>
  <r>
    <n v="100285163"/>
    <x v="0"/>
    <s v="La Molina"/>
    <s v="Ecommerce"/>
    <s v="Delivery MA"/>
    <s v=".no aplica"/>
    <s v="Tarjeta Impresa"/>
    <x v="0"/>
    <x v="7"/>
  </r>
  <r>
    <n v="2400052987"/>
    <x v="5"/>
    <s v="Dos de Mayo"/>
    <s v="Tienda"/>
    <s v="PickUp"/>
    <s v=".no aplica"/>
    <s v="No aplica"/>
    <x v="3"/>
    <x v="7"/>
  </r>
  <r>
    <n v="2189672863"/>
    <x v="4"/>
    <s v="Precursores"/>
    <s v="Aplicaciones / agregadores"/>
    <s v="Delivery Rappi"/>
    <s v="red velvet de 12 pzs"/>
    <s v="Velvet 12pzs"/>
    <x v="1"/>
    <x v="7"/>
  </r>
  <r>
    <n v="2189681389"/>
    <x v="2"/>
    <s v="Dos de Mayo"/>
    <s v="Aplicaciones / agregadores"/>
    <s v="Delivery Rappi"/>
    <s v="mousse de chocolate pomo"/>
    <s v="pomo mousse "/>
    <x v="0"/>
    <x v="7"/>
  </r>
  <r>
    <n v="202408111645476"/>
    <x v="4"/>
    <s v="Megaplaza"/>
    <s v="Aplicaciones / agregadores"/>
    <s v="Delivery Didi"/>
    <s v="porcion de crocante de manzana"/>
    <s v="Porciones"/>
    <x v="2"/>
    <x v="7"/>
  </r>
  <r>
    <n v="2400047770"/>
    <x v="1"/>
    <s v="Paso 28"/>
    <s v="Tienda"/>
    <s v="Togo"/>
    <s v="porcion de crocante de manzana"/>
    <s v="Porciones"/>
    <x v="1"/>
    <x v="7"/>
  </r>
  <r>
    <n v="16288"/>
    <x v="7"/>
    <s v="Bolivar"/>
    <s v="Totem"/>
    <s v="Togo"/>
    <s v="porción de cheesecake de oreo"/>
    <s v="Porciones"/>
    <x v="1"/>
    <x v="7"/>
  </r>
  <r>
    <s v="SD"/>
    <x v="0"/>
    <s v="Bolivar"/>
    <s v="Totem"/>
    <s v="Togo"/>
    <s v="combo 4 porciones"/>
    <s v="Combos"/>
    <x v="1"/>
    <x v="7"/>
  </r>
  <r>
    <n v="2400054323"/>
    <x v="7"/>
    <s v="Dos de Mayo"/>
    <s v="Tienda"/>
    <s v="Togo"/>
    <s v=".varios"/>
    <s v="Varios"/>
    <x v="3"/>
    <x v="7"/>
  </r>
  <r>
    <n v="100285116"/>
    <x v="7"/>
    <s v="Bolivar"/>
    <s v="Ecommerce"/>
    <s v="Delivery MA"/>
    <s v="merengado de fresas 12pzs"/>
    <s v="Merengados"/>
    <x v="3"/>
    <x v="7"/>
  </r>
  <r>
    <n v="1254868335"/>
    <x v="4"/>
    <s v="Megaplaza"/>
    <s v="Aplicaciones / agregadores"/>
    <s v="Delivery PedidosYa"/>
    <s v="minimaria cheesecake nutella"/>
    <s v="Minimaria"/>
    <x v="2"/>
    <x v="7"/>
  </r>
  <r>
    <s v="sd"/>
    <x v="7"/>
    <s v="Camacho"/>
    <s v="Tienda"/>
    <s v="Togo"/>
    <s v="torta de chocolate 12pzs"/>
    <s v="Torta 12pzs"/>
    <x v="3"/>
    <x v="7"/>
  </r>
  <r>
    <n v="100285197"/>
    <x v="2"/>
    <s v="Encalada"/>
    <s v="Ecommerce"/>
    <s v="Delivery MA"/>
    <s v="mini mixto box"/>
    <s v="Box"/>
    <x v="0"/>
    <x v="7"/>
  </r>
  <r>
    <n v="100285332"/>
    <x v="2"/>
    <s v="Chorrillos"/>
    <s v="Ecommerce"/>
    <s v="Delivery MA"/>
    <s v=".varios"/>
    <s v="Varios"/>
    <x v="4"/>
    <x v="7"/>
  </r>
  <r>
    <n v="419049"/>
    <x v="0"/>
    <s v="Aramburú"/>
    <s v="Atención al Cliente"/>
    <s v="Delivery MA"/>
    <s v=".no aplica"/>
    <s v="Tarjeta Impresa"/>
    <x v="0"/>
    <x v="7"/>
  </r>
  <r>
    <n v="100284611"/>
    <x v="3"/>
    <s v="San Miguel"/>
    <s v="Ecommerce"/>
    <s v="PickUp"/>
    <s v=".no aplica"/>
    <s v="No aplica"/>
    <x v="0"/>
    <x v="7"/>
  </r>
  <r>
    <n v="100284808"/>
    <x v="7"/>
    <s v="La Mar"/>
    <s v="Ecommerce"/>
    <s v="Delivery MA"/>
    <s v=".no aplica"/>
    <s v="No aplica"/>
    <x v="0"/>
    <x v="7"/>
  </r>
  <r>
    <n v="2400047296"/>
    <x v="7"/>
    <s v="La Molina"/>
    <s v="Tienda"/>
    <s v="Togo"/>
    <s v="torta de chocolate 12pzs"/>
    <s v="Torta 12pzs"/>
    <x v="3"/>
    <x v="7"/>
  </r>
  <r>
    <n v="100285439"/>
    <x v="6"/>
    <s v="Camacho"/>
    <s v="Ecommerce"/>
    <s v="Delivery MA"/>
    <s v="minimaria carrot cake"/>
    <s v="Minimaria"/>
    <x v="5"/>
    <x v="7"/>
  </r>
  <r>
    <n v="100285448"/>
    <x v="3"/>
    <s v="Arenales"/>
    <s v="Ecommerce"/>
    <s v="Delivery MA"/>
    <s v=".no aplica"/>
    <s v="No aplica"/>
    <x v="0"/>
    <x v="7"/>
  </r>
  <r>
    <n v="2189326102"/>
    <x v="4"/>
    <s v="Precursores"/>
    <s v="Aplicaciones / agregadores"/>
    <s v="Delivery Rappi"/>
    <s v=".varios"/>
    <s v="Varios"/>
    <x v="2"/>
    <x v="7"/>
  </r>
  <r>
    <s v="sd"/>
    <x v="3"/>
    <s v="Santa Cata"/>
    <s v="sin dato"/>
    <s v="sin dato"/>
    <s v=".no aplica"/>
    <s v="No aplica"/>
    <x v="1"/>
    <x v="7"/>
  </r>
  <r>
    <n v="100285433"/>
    <x v="0"/>
    <s v="Aramburú"/>
    <s v="Ecommerce"/>
    <s v="Delivery MA"/>
    <s v="topper happy bday"/>
    <s v="Topper"/>
    <x v="0"/>
    <x v="7"/>
  </r>
  <r>
    <n v="2189766262"/>
    <x v="4"/>
    <s v="La Marina"/>
    <s v="Aplicaciones / agregadores"/>
    <s v="Delivery Rappi"/>
    <s v="carrot cake 12pzs"/>
    <s v="Torta 12pzs"/>
    <x v="2"/>
    <x v="7"/>
  </r>
  <r>
    <s v="SD"/>
    <x v="3"/>
    <s v="La Mar"/>
    <s v="Tienda"/>
    <s v="Salón"/>
    <s v=".varios"/>
    <s v="Varios"/>
    <x v="0"/>
    <x v="7"/>
  </r>
  <r>
    <n v="100285508"/>
    <x v="6"/>
    <s v="Megaplaza"/>
    <s v="Ecommerce"/>
    <s v="PickUp"/>
    <s v="mix ma box petit"/>
    <s v="Box"/>
    <x v="0"/>
    <x v="7"/>
  </r>
  <r>
    <n v="100284797"/>
    <x v="3"/>
    <s v="Arenales"/>
    <s v="Ecommerce"/>
    <s v="Delivery MA"/>
    <s v=".no aplica"/>
    <s v="No aplica"/>
    <x v="0"/>
    <x v="7"/>
  </r>
  <r>
    <s v="SD"/>
    <x v="7"/>
    <s v="La Mar"/>
    <s v="Tienda"/>
    <s v="Togo"/>
    <s v="porción de pie de pecanas"/>
    <s v="Porciones"/>
    <x v="3"/>
    <x v="7"/>
  </r>
  <r>
    <s v="SD"/>
    <x v="3"/>
    <s v="Camacho"/>
    <s v="sin dato"/>
    <s v="sin dato"/>
    <s v=".no aplica"/>
    <s v="No aplica"/>
    <x v="1"/>
    <x v="7"/>
  </r>
  <r>
    <s v="BO-20240812-0002"/>
    <x v="3"/>
    <s v="Bolivar"/>
    <s v="Ecommerce Aimo"/>
    <s v="Delivery Aimo"/>
    <s v=".no aplica"/>
    <s v="No aplica"/>
    <x v="1"/>
    <x v="7"/>
  </r>
  <r>
    <n v="100285685"/>
    <x v="0"/>
    <s v="Santa Cata"/>
    <s v="Ecommerce"/>
    <s v="Delivery MA"/>
    <s v="combo 4 porciones"/>
    <s v="Combos"/>
    <x v="0"/>
    <x v="7"/>
  </r>
  <r>
    <n v="1256187850"/>
    <x v="4"/>
    <s v="Arenales"/>
    <s v="Aplicaciones / agregadores"/>
    <s v="Delivery PedidosYa"/>
    <s v="minimaria cheesecake de maracuyá"/>
    <s v="Minimaria"/>
    <x v="2"/>
    <x v="7"/>
  </r>
  <r>
    <n v="100285554"/>
    <x v="3"/>
    <s v="Santa Cata"/>
    <s v="Ecommerce"/>
    <s v="Delivery MA"/>
    <s v=".no aplica"/>
    <s v="No aplica"/>
    <x v="0"/>
    <x v="7"/>
  </r>
  <r>
    <n v="100285677"/>
    <x v="2"/>
    <s v="Aramburú"/>
    <s v="Ecommerce"/>
    <s v="Delivery MA"/>
    <s v="mousse de chocolate pomo"/>
    <s v="pomo mousse "/>
    <x v="0"/>
    <x v="7"/>
  </r>
  <r>
    <n v="2400063651"/>
    <x v="0"/>
    <s v="La Mar"/>
    <s v="Tienda"/>
    <s v="Togo"/>
    <s v="velas blancas"/>
    <s v="velas"/>
    <x v="0"/>
    <x v="7"/>
  </r>
  <r>
    <s v="SD"/>
    <x v="7"/>
    <s v="Dos de Mayo"/>
    <s v="Tienda"/>
    <s v="Togo"/>
    <s v="bruselina vainilla &amp; fresas 12pzs"/>
    <s v="Bruselina"/>
    <x v="3"/>
    <x v="7"/>
  </r>
  <r>
    <n v="1256399322"/>
    <x v="4"/>
    <s v="San Miguel"/>
    <s v="Aplicaciones / agregadores"/>
    <s v="Delivery PedidosYa"/>
    <s v="porción de cheesecake de frutos rojos"/>
    <s v="Porciones"/>
    <x v="2"/>
    <x v="7"/>
  </r>
  <r>
    <n v="2400054646"/>
    <x v="7"/>
    <s v="Dos de Mayo"/>
    <s v="Ecommerce"/>
    <s v="Togo"/>
    <s v="blue velvet 12 pzs"/>
    <s v="Velvet 12pzs"/>
    <x v="3"/>
    <x v="7"/>
  </r>
  <r>
    <s v="sd"/>
    <x v="3"/>
    <s v="Aeropuerto"/>
    <s v="Tienda"/>
    <s v="sin dato"/>
    <s v=".no aplica"/>
    <s v="No aplica"/>
    <x v="0"/>
    <x v="7"/>
  </r>
  <r>
    <n v="100285821"/>
    <x v="6"/>
    <s v="Precursores"/>
    <s v="Ecommerce"/>
    <s v="Delivery MA"/>
    <s v="Congrats box"/>
    <s v="Box"/>
    <x v="5"/>
    <x v="7"/>
  </r>
  <r>
    <n v="100285934"/>
    <x v="0"/>
    <s v="Arenales"/>
    <s v="Ecommerce"/>
    <s v="Delivery MA"/>
    <s v=".no aplica"/>
    <s v="Tarjeta Impresa"/>
    <x v="0"/>
    <x v="7"/>
  </r>
  <r>
    <s v="SD"/>
    <x v="3"/>
    <s v="Aeropuerto"/>
    <s v="Tienda"/>
    <s v="Togo"/>
    <s v=".no aplica"/>
    <s v="No aplica"/>
    <x v="0"/>
    <x v="7"/>
  </r>
  <r>
    <n v="100285214"/>
    <x v="7"/>
    <s v="Bolivar"/>
    <s v="Ecommerce"/>
    <s v="Delivery MA"/>
    <s v="red velvet de 12 pzs"/>
    <s v="Velvet 12pzs"/>
    <x v="3"/>
    <x v="7"/>
  </r>
  <r>
    <n v="2400048419"/>
    <x v="1"/>
    <s v="Paso 28"/>
    <s v="Tienda"/>
    <s v="Togo"/>
    <s v="porción carrot cake"/>
    <s v="Porciones"/>
    <x v="1"/>
    <x v="7"/>
  </r>
  <r>
    <n v="100286130"/>
    <x v="0"/>
    <s v="Paso 28"/>
    <s v="Ecommerce"/>
    <s v="Delivery MA"/>
    <s v="combo 4 porciones"/>
    <s v="Combos"/>
    <x v="0"/>
    <x v="7"/>
  </r>
  <r>
    <n v="2400095632"/>
    <x v="3"/>
    <s v="Bolivar"/>
    <s v="Tienda"/>
    <s v="Delivery MA"/>
    <s v=".varios"/>
    <s v="Varios"/>
    <x v="5"/>
    <x v="7"/>
  </r>
  <r>
    <n v="100286367"/>
    <x v="0"/>
    <s v="San Miguel"/>
    <s v="Ecommerce"/>
    <s v="Delivery MA"/>
    <s v="petit box kids"/>
    <s v="Box"/>
    <x v="0"/>
    <x v="7"/>
  </r>
  <r>
    <n v="100286408"/>
    <x v="2"/>
    <s v="San Miguel"/>
    <s v="Ecommerce"/>
    <s v="Delivery MA"/>
    <s v="minimaria de chocolate"/>
    <s v="Minimaria"/>
    <x v="0"/>
    <x v="7"/>
  </r>
  <r>
    <n v="100286273"/>
    <x v="0"/>
    <s v="Aramburú"/>
    <s v="Ecommerce"/>
    <s v="Delivery MA"/>
    <s v="topper HB chico"/>
    <s v="Topper"/>
    <x v="0"/>
    <x v="7"/>
  </r>
  <r>
    <n v="100286459"/>
    <x v="7"/>
    <s v="Aramburú"/>
    <s v="Ecommerce"/>
    <s v="Delivery MA"/>
    <s v=".varios"/>
    <s v="Varios"/>
    <x v="3"/>
    <x v="7"/>
  </r>
  <r>
    <n v="100285937"/>
    <x v="7"/>
    <s v="Megaplaza"/>
    <s v="Ecommerce"/>
    <s v="PickUp"/>
    <s v="carrot cake 12pzs"/>
    <s v="Torta 12pzs"/>
    <x v="3"/>
    <x v="7"/>
  </r>
  <r>
    <n v="100286578"/>
    <x v="5"/>
    <s v="Barranco"/>
    <s v="Ecommerce"/>
    <s v="Delivery MA"/>
    <s v=".no aplica"/>
    <s v="No aplica"/>
    <x v="3"/>
    <x v="7"/>
  </r>
  <r>
    <n v="100285840"/>
    <x v="3"/>
    <s v="Paso 28"/>
    <s v="Ecommerce"/>
    <s v="Delivery MA"/>
    <s v=".no aplica"/>
    <s v="No aplica"/>
    <x v="4"/>
    <x v="7"/>
  </r>
  <r>
    <n v="2400055123"/>
    <x v="3"/>
    <s v="Dos de Mayo"/>
    <s v="Tienda"/>
    <s v="Delivery MA"/>
    <s v=".no aplica"/>
    <s v="No aplica"/>
    <x v="1"/>
    <x v="7"/>
  </r>
  <r>
    <n v="2400042405"/>
    <x v="3"/>
    <s v="Aeropuerto"/>
    <s v="Tienda"/>
    <s v="Salón"/>
    <s v=".no aplica"/>
    <s v="No aplica"/>
    <x v="0"/>
    <x v="7"/>
  </r>
  <r>
    <s v="SD"/>
    <x v="1"/>
    <s v="Megaplaza"/>
    <s v="Tienda"/>
    <s v="Togo"/>
    <s v="tartaleta de frutos rojos - personal"/>
    <s v="tartaleta de frutos rojos - personal"/>
    <x v="1"/>
    <x v="7"/>
  </r>
  <r>
    <s v="sd"/>
    <x v="7"/>
    <s v="sin dato"/>
    <s v="sin dato"/>
    <s v="sin dato"/>
    <s v="torta de chocolate 12pzs"/>
    <s v="Torta 12pzs"/>
    <x v="3"/>
    <x v="7"/>
  </r>
  <r>
    <n v="2400060379"/>
    <x v="1"/>
    <s v="Megaplaza"/>
    <s v="Tienda"/>
    <s v="PickUp"/>
    <s v="Keke De Zanahoria 8pzs"/>
    <s v="Keke 8pzs"/>
    <x v="1"/>
    <x v="7"/>
  </r>
  <r>
    <n v="5.7646341490968504E+18"/>
    <x v="2"/>
    <s v="Dos de Mayo"/>
    <s v="Aplicaciones / agregadores"/>
    <s v="Delivery Didi"/>
    <s v="minimaria cheesecake oreo"/>
    <s v="Minimaria"/>
    <x v="0"/>
    <x v="7"/>
  </r>
  <r>
    <n v="100286726"/>
    <x v="2"/>
    <s v="Arenales"/>
    <s v="Ecommerce"/>
    <s v="Delivery MA"/>
    <s v="empanada de carne"/>
    <s v="empanadas"/>
    <x v="0"/>
    <x v="7"/>
  </r>
  <r>
    <n v="100286728"/>
    <x v="0"/>
    <s v="Dos de Mayo"/>
    <s v="Ecommerce"/>
    <s v="Delivery MA"/>
    <s v="combo 4 porciones"/>
    <s v="Combos"/>
    <x v="4"/>
    <x v="7"/>
  </r>
  <r>
    <n v="1258834582"/>
    <x v="0"/>
    <s v="San Miguel"/>
    <s v="Aplicaciones / agregadores"/>
    <s v="Delivery PedidosYa"/>
    <s v="porción carrot cake"/>
    <s v="Porciones"/>
    <x v="0"/>
    <x v="7"/>
  </r>
  <r>
    <n v="100286692"/>
    <x v="1"/>
    <s v="La Marina"/>
    <s v="Ecommerce"/>
    <s v="Delivery MA"/>
    <s v="minimaria carrot cake kids"/>
    <s v="Minimaria"/>
    <x v="1"/>
    <x v="7"/>
  </r>
  <r>
    <n v="2190057206"/>
    <x v="4"/>
    <s v="Bolivar"/>
    <s v="Aplicaciones / agregadores"/>
    <s v="Delivery Rappi"/>
    <s v="red velvet de 12 pzs"/>
    <s v="Velvet 12pzs"/>
    <x v="2"/>
    <x v="7"/>
  </r>
  <r>
    <n v="100286805"/>
    <x v="5"/>
    <s v="Aramburú"/>
    <s v="Ecommerce"/>
    <s v="PickUp"/>
    <s v=".no aplica"/>
    <s v="No aplica"/>
    <x v="3"/>
    <x v="7"/>
  </r>
  <r>
    <n v="200011544"/>
    <x v="2"/>
    <s v="San Miguel"/>
    <s v="Ecommerce"/>
    <s v="Delivery MA"/>
    <s v="Sweet box"/>
    <s v="Box"/>
    <x v="0"/>
    <x v="7"/>
  </r>
  <r>
    <s v="SD"/>
    <x v="7"/>
    <s v="La Molina"/>
    <s v="Tienda"/>
    <s v="sin dato"/>
    <s v=".no aplica"/>
    <s v="No aplica"/>
    <x v="3"/>
    <x v="7"/>
  </r>
  <r>
    <n v="1259361379"/>
    <x v="4"/>
    <s v="Megaplaza"/>
    <s v="Aplicaciones / agregadores"/>
    <s v="Delivery PedidosYa"/>
    <s v="minimaria de chocolate"/>
    <s v="Minimaria"/>
    <x v="2"/>
    <x v="7"/>
  </r>
  <r>
    <n v="100285855"/>
    <x v="6"/>
    <s v="Barranco"/>
    <s v="Ecommerce"/>
    <s v="Delivery MA"/>
    <s v="blue velvet 12 pzs"/>
    <s v="Velvet 12pzs"/>
    <x v="5"/>
    <x v="7"/>
  </r>
  <r>
    <n v="1259480083"/>
    <x v="4"/>
    <s v="Bolivar"/>
    <s v="Aplicaciones / agregadores"/>
    <s v="Delivery PedidosYa"/>
    <s v="blue velvet 12 pzs"/>
    <s v="Velvet 12pzs"/>
    <x v="2"/>
    <x v="7"/>
  </r>
  <r>
    <n v="100287012"/>
    <x v="2"/>
    <s v="La Mar"/>
    <s v="Ecommerce"/>
    <s v="Delivery MA"/>
    <s v=".no aplica"/>
    <s v="No aplica"/>
    <x v="0"/>
    <x v="7"/>
  </r>
  <r>
    <n v="100287027"/>
    <x v="0"/>
    <s v="Megaplaza"/>
    <s v="Ecommerce"/>
    <s v="PickUp"/>
    <s v=".no aplica"/>
    <s v="Dedicatoria"/>
    <x v="0"/>
    <x v="7"/>
  </r>
  <r>
    <n v="2190167561"/>
    <x v="1"/>
    <s v="San Miguel"/>
    <s v="Aplicaciones / agregadores"/>
    <s v="Delivery Rappi"/>
    <s v="porción de torta de chocolate"/>
    <s v="Porciones"/>
    <x v="1"/>
    <x v="7"/>
  </r>
  <r>
    <n v="1260036631"/>
    <x v="0"/>
    <s v="Bolivar"/>
    <s v="Aplicaciones / agregadores"/>
    <s v="Delivery PedidosYa"/>
    <s v="topper happy bday"/>
    <s v="Topper"/>
    <x v="0"/>
    <x v="7"/>
  </r>
  <r>
    <n v="100286571"/>
    <x v="3"/>
    <s v="San Miguel"/>
    <s v="Ecommerce"/>
    <s v="Delivery MA"/>
    <s v=".no aplica"/>
    <s v="No aplica"/>
    <x v="0"/>
    <x v="7"/>
  </r>
  <r>
    <n v="2400042835"/>
    <x v="3"/>
    <s v="Aeropuerto"/>
    <s v="Tienda"/>
    <s v="Togo"/>
    <s v=".no aplica"/>
    <s v="No aplica"/>
    <x v="0"/>
    <x v="7"/>
  </r>
  <r>
    <n v="100287089"/>
    <x v="0"/>
    <s v="Dos de Mayo"/>
    <s v="Ecommerce"/>
    <s v="Delivery MA"/>
    <s v=".no aplica"/>
    <s v="Tarjeta Impresa"/>
    <x v="0"/>
    <x v="7"/>
  </r>
  <r>
    <n v="2400095968"/>
    <x v="0"/>
    <s v="San Miguel"/>
    <s v="Tienda"/>
    <s v="PickUp"/>
    <s v=".no aplica"/>
    <s v="Dedicatoria"/>
    <x v="0"/>
    <x v="7"/>
  </r>
  <r>
    <n v="100286701"/>
    <x v="7"/>
    <s v="La Mar"/>
    <s v="Ecommerce"/>
    <s v="Delivery MA"/>
    <s v="minimaria bruselina de chocolate con lúcuma"/>
    <s v="Minimaria"/>
    <x v="3"/>
    <x v="7"/>
  </r>
  <r>
    <n v="2190243745"/>
    <x v="2"/>
    <s v="Aramburú"/>
    <s v="Aplicaciones / agregadores"/>
    <s v="Delivery Rappi"/>
    <s v=".varios"/>
    <s v="Varios"/>
    <x v="0"/>
    <x v="7"/>
  </r>
  <r>
    <s v="SD"/>
    <x v="3"/>
    <s v="Bolichera"/>
    <s v="Tienda"/>
    <s v="Togo"/>
    <s v="porción de bruselina de vainilla &amp; fresa"/>
    <s v="Porciones"/>
    <x v="0"/>
    <x v="7"/>
  </r>
  <r>
    <s v="SD"/>
    <x v="7"/>
    <s v="sin dato"/>
    <s v="sin dato"/>
    <s v="Salón"/>
    <s v="porción de pie de limón"/>
    <s v="Porciones"/>
    <x v="1"/>
    <x v="7"/>
  </r>
  <r>
    <s v="SD"/>
    <x v="3"/>
    <s v="Camacho"/>
    <s v="Tienda"/>
    <s v="sin dato"/>
    <s v=".no aplica"/>
    <s v="No aplica"/>
    <x v="0"/>
    <x v="7"/>
  </r>
  <r>
    <n v="2400002391"/>
    <x v="3"/>
    <s v="Arenales"/>
    <s v="Tienda"/>
    <s v="PickUp"/>
    <s v=".no aplica"/>
    <s v="No aplica"/>
    <x v="0"/>
    <x v="7"/>
  </r>
  <r>
    <n v="100287124"/>
    <x v="0"/>
    <s v="La Mar"/>
    <s v="Ecommerce"/>
    <s v="Delivery MA"/>
    <s v=".no aplica"/>
    <s v="Dedicatoria"/>
    <x v="0"/>
    <x v="7"/>
  </r>
  <r>
    <n v="100287162"/>
    <x v="3"/>
    <s v="Encalada"/>
    <s v="Ecommerce"/>
    <s v="Delivery MA"/>
    <s v="porción de bruselina de chocolate &amp; lucuma"/>
    <s v="Porciones"/>
    <x v="0"/>
    <x v="7"/>
  </r>
  <r>
    <s v="sd"/>
    <x v="4"/>
    <s v="sin dato"/>
    <s v="Aplicaciones / agregadores"/>
    <s v="sin dato"/>
    <s v=".no aplica"/>
    <s v="No aplica"/>
    <x v="2"/>
    <x v="7"/>
  </r>
  <r>
    <s v="SD"/>
    <x v="7"/>
    <s v="Barranco"/>
    <s v="Tienda"/>
    <s v="Togo"/>
    <s v="cajita de alfajores clásica"/>
    <s v="Alfajores"/>
    <x v="3"/>
    <x v="7"/>
  </r>
  <r>
    <s v="LAMAR-20240819-0001"/>
    <x v="0"/>
    <s v="La Mar"/>
    <s v="Ecommerce Aimo"/>
    <s v="Delivery Aimo"/>
    <s v=".no aplica"/>
    <s v="Tarjeta Impresa"/>
    <x v="0"/>
    <x v="7"/>
  </r>
  <r>
    <n v="2400002852"/>
    <x v="0"/>
    <s v="Arenales"/>
    <s v="Tienda"/>
    <s v="Togo"/>
    <s v="croissant clasico ma"/>
    <s v="sandwich"/>
    <x v="0"/>
    <x v="7"/>
  </r>
  <r>
    <n v="2400056199"/>
    <x v="7"/>
    <s v="Dos de Mayo"/>
    <s v="Tienda"/>
    <s v="Togo"/>
    <s v=".varios"/>
    <s v="Varios"/>
    <x v="3"/>
    <x v="7"/>
  </r>
  <r>
    <n v="100285184"/>
    <x v="7"/>
    <s v="Bolivar"/>
    <s v="Ecommerce"/>
    <s v="Delivery MA"/>
    <s v="red velvet de 12 pzs"/>
    <s v="Velvet 12pzs"/>
    <x v="3"/>
    <x v="7"/>
  </r>
  <r>
    <s v="MARI-20240820-0001"/>
    <x v="3"/>
    <s v="La Marina"/>
    <s v="Ecommerce Aimo"/>
    <s v="Delivery Aimo"/>
    <s v=".no aplica"/>
    <s v="No aplica"/>
    <x v="1"/>
    <x v="7"/>
  </r>
  <r>
    <n v="2190383507"/>
    <x v="2"/>
    <s v="Encalada"/>
    <s v="Aplicaciones / agregadores"/>
    <s v="Delivery Rappi"/>
    <s v="porción de cheesecake de oreo"/>
    <s v="Porciones"/>
    <x v="0"/>
    <x v="7"/>
  </r>
  <r>
    <n v="2400043381"/>
    <x v="1"/>
    <s v="Aeropuerto"/>
    <s v="Tienda"/>
    <s v="Togo"/>
    <s v="tartaleta de frutos rojos - personal"/>
    <s v="tartaleta de frutos rojos - personal"/>
    <x v="1"/>
    <x v="7"/>
  </r>
  <r>
    <n v="100287592"/>
    <x v="0"/>
    <s v="Santa Cata"/>
    <s v="Ecommerce"/>
    <s v="Delivery MA"/>
    <s v=".no aplica"/>
    <s v="Tarjeta Impresa"/>
    <x v="0"/>
    <x v="7"/>
  </r>
  <r>
    <n v="2400098468"/>
    <x v="0"/>
    <s v="San Miguel"/>
    <s v="Tienda"/>
    <s v="Togo"/>
    <s v="mousse de limón - pomo"/>
    <s v="pomo mousse "/>
    <x v="0"/>
    <x v="7"/>
  </r>
  <r>
    <n v="100287465"/>
    <x v="0"/>
    <s v="Encalada"/>
    <s v="Ecommerce"/>
    <s v="Delivery MA"/>
    <s v="party box"/>
    <s v="Box"/>
    <x v="0"/>
    <x v="7"/>
  </r>
  <r>
    <s v="sd"/>
    <x v="3"/>
    <s v="Precursores"/>
    <s v="Tienda"/>
    <s v="Togo"/>
    <s v=".no aplica"/>
    <s v="No aplica"/>
    <x v="0"/>
    <x v="7"/>
  </r>
  <r>
    <n v="2400049411"/>
    <x v="7"/>
    <s v="La Molina"/>
    <s v="Tienda"/>
    <s v="Togo"/>
    <s v="Keke De Zanahoria 8pzs"/>
    <s v="Keke 8pzs"/>
    <x v="3"/>
    <x v="7"/>
  </r>
  <r>
    <n v="100287899"/>
    <x v="2"/>
    <s v="Aramburú"/>
    <s v="Ecommerce"/>
    <s v="Delivery MA"/>
    <s v="blue velvet 12 pzs"/>
    <s v="Velvet 12pzs"/>
    <x v="0"/>
    <x v="7"/>
  </r>
  <r>
    <s v="SD"/>
    <x v="3"/>
    <s v="La Mar"/>
    <s v="Tienda"/>
    <s v="Togo"/>
    <s v=".no aplica"/>
    <s v="No aplica"/>
    <x v="0"/>
    <x v="7"/>
  </r>
  <r>
    <n v="2190361251"/>
    <x v="4"/>
    <s v="San Miguel"/>
    <s v="Aplicaciones / agregadores"/>
    <s v="Delivery Rappi"/>
    <s v="minimaria carrot cake"/>
    <s v="Minimaria"/>
    <x v="2"/>
    <x v="7"/>
  </r>
  <r>
    <n v="2190448444"/>
    <x v="2"/>
    <s v="Paso 28"/>
    <s v="Aplicaciones / agregadores"/>
    <s v="Delivery Rappi"/>
    <s v="mousse de chocolate pomo"/>
    <s v="pomo mousse "/>
    <x v="0"/>
    <x v="7"/>
  </r>
  <r>
    <s v="SD"/>
    <x v="3"/>
    <s v="Camacho"/>
    <s v="Tienda"/>
    <s v="Togo"/>
    <s v=".no aplica"/>
    <s v="No aplica"/>
    <x v="1"/>
    <x v="7"/>
  </r>
  <r>
    <n v="100288094"/>
    <x v="5"/>
    <s v="Encalada"/>
    <s v="Ecommerce"/>
    <s v="Delivery MA"/>
    <s v=".no aplica"/>
    <s v="No aplica"/>
    <x v="3"/>
    <x v="7"/>
  </r>
  <r>
    <s v="SD"/>
    <x v="7"/>
    <s v="San Miguel"/>
    <s v="Tienda"/>
    <s v="Salón"/>
    <s v=".varios"/>
    <s v="Varios"/>
    <x v="3"/>
    <x v="7"/>
  </r>
  <r>
    <n v="100288097"/>
    <x v="0"/>
    <s v="Camacho"/>
    <s v="Ecommerce"/>
    <s v="Delivery MA"/>
    <s v=".no aplica"/>
    <s v="Tarjeta Impresa"/>
    <x v="0"/>
    <x v="7"/>
  </r>
  <r>
    <s v="sd"/>
    <x v="0"/>
    <s v="Megaplaza"/>
    <s v="Tienda"/>
    <s v="Togo"/>
    <s v=".no aplica"/>
    <s v="Dedicatoria"/>
    <x v="0"/>
    <x v="7"/>
  </r>
  <r>
    <n v="100288332"/>
    <x v="5"/>
    <s v="Aramburú"/>
    <s v="Ecommerce"/>
    <s v="Delivery MA"/>
    <s v=".no aplica"/>
    <s v="No aplica"/>
    <x v="3"/>
    <x v="7"/>
  </r>
  <r>
    <n v="100288353"/>
    <x v="5"/>
    <s v="Aramburú"/>
    <s v="Ecommerce"/>
    <s v="Delivery MA"/>
    <s v=".no aplica"/>
    <s v="No aplica"/>
    <x v="3"/>
    <x v="7"/>
  </r>
  <r>
    <n v="2400099224"/>
    <x v="7"/>
    <s v="San Miguel"/>
    <s v="Tienda"/>
    <s v="Togo"/>
    <s v="tres leches clásica 12pzs"/>
    <s v="Torta 12pzs"/>
    <x v="3"/>
    <x v="7"/>
  </r>
  <r>
    <s v="sd"/>
    <x v="7"/>
    <s v="sin dato"/>
    <s v="sin dato"/>
    <s v="sin dato"/>
    <s v="minimaria blue velvet"/>
    <s v="Minimaria"/>
    <x v="1"/>
    <x v="7"/>
  </r>
  <r>
    <s v="sd"/>
    <x v="3"/>
    <s v="Aeropuerto"/>
    <s v="Tienda"/>
    <s v="Togo"/>
    <s v=".no aplica"/>
    <s v="No aplica"/>
    <x v="0"/>
    <x v="7"/>
  </r>
  <r>
    <s v="sd"/>
    <x v="3"/>
    <s v="Aeropuerto"/>
    <s v="Tienda"/>
    <s v="Togo"/>
    <s v=".no aplica"/>
    <s v="No aplica"/>
    <x v="0"/>
    <x v="7"/>
  </r>
  <r>
    <n v="100287260"/>
    <x v="0"/>
    <s v="La Molina"/>
    <s v="Ecommerce"/>
    <s v="Delivery MA"/>
    <s v=".no aplica"/>
    <s v="Tarjeta Impresa"/>
    <x v="0"/>
    <x v="7"/>
  </r>
  <r>
    <n v="100288570"/>
    <x v="0"/>
    <s v="Encalada"/>
    <s v="Ecommerce"/>
    <s v="Delivery MA"/>
    <s v="combo 4 porciones"/>
    <s v="Combos"/>
    <x v="4"/>
    <x v="7"/>
  </r>
  <r>
    <n v="2400099399"/>
    <x v="3"/>
    <s v="San Miguel"/>
    <s v="Tienda"/>
    <s v="Togo"/>
    <s v=".no aplica"/>
    <s v="No aplica"/>
    <x v="0"/>
    <x v="7"/>
  </r>
  <r>
    <n v="100288552"/>
    <x v="5"/>
    <s v="San Miguel"/>
    <s v="Ecommerce"/>
    <s v="Delivery MA"/>
    <s v=".no aplica"/>
    <s v="No aplica"/>
    <x v="0"/>
    <x v="7"/>
  </r>
  <r>
    <n v="2190573541"/>
    <x v="4"/>
    <s v="Precursores"/>
    <s v="Aplicaciones / agregadores"/>
    <s v="Delivery Rappi"/>
    <s v="porción de tres leches de chocolate"/>
    <s v="Porciones"/>
    <x v="2"/>
    <x v="7"/>
  </r>
  <r>
    <n v="100288552"/>
    <x v="3"/>
    <s v="San Miguel"/>
    <s v="Ecommerce"/>
    <s v="Delivery MA"/>
    <s v=".no aplica"/>
    <s v="No aplica"/>
    <x v="0"/>
    <x v="7"/>
  </r>
  <r>
    <s v="sd"/>
    <x v="3"/>
    <s v="Aeropuerto"/>
    <s v="Tienda"/>
    <s v="Togo"/>
    <s v="Keke De Manzana 8pzs"/>
    <s v="Keke 8pzs"/>
    <x v="0"/>
    <x v="7"/>
  </r>
  <r>
    <n v="2190613372"/>
    <x v="2"/>
    <s v="Santa Cata"/>
    <s v="Aplicaciones / agregadores"/>
    <s v="Delivery Rappi"/>
    <s v="minimaria bruselina de vainilla con fresa"/>
    <s v="Minimaria"/>
    <x v="4"/>
    <x v="7"/>
  </r>
  <r>
    <n v="1264789468"/>
    <x v="4"/>
    <s v="San Miguel"/>
    <s v="Aplicaciones / agregadores"/>
    <s v="Delivery PedidosYa"/>
    <s v="crocante de manzana 12pzs"/>
    <s v="Crocante de manzana"/>
    <x v="2"/>
    <x v="7"/>
  </r>
  <r>
    <n v="1264712182"/>
    <x v="7"/>
    <s v="La Molina"/>
    <s v="Aplicaciones / agregadores"/>
    <s v="Delivery PedidosYa"/>
    <s v="minimaria turrón de chocolate"/>
    <s v="Minimaria"/>
    <x v="3"/>
    <x v="7"/>
  </r>
  <r>
    <n v="2190602766"/>
    <x v="1"/>
    <s v="Bolichera"/>
    <s v="Aplicaciones / agregadores"/>
    <s v="Delivery Rappi"/>
    <s v="minimaria turrón de chocolate"/>
    <s v="Minimaria"/>
    <x v="0"/>
    <x v="7"/>
  </r>
  <r>
    <s v="SD"/>
    <x v="7"/>
    <s v="Chorrillos"/>
    <s v="sin dato"/>
    <s v="sin dato"/>
    <s v="alfajor individual"/>
    <s v="Alfajores"/>
    <x v="3"/>
    <x v="7"/>
  </r>
  <r>
    <s v="SD"/>
    <x v="7"/>
    <s v="sin dato"/>
    <s v="sin dato"/>
    <s v="sin dato"/>
    <s v=".no aplica"/>
    <s v="No aplica"/>
    <x v="3"/>
    <x v="7"/>
  </r>
  <r>
    <n v="2190615763"/>
    <x v="2"/>
    <s v="Camacho"/>
    <s v="Aplicaciones / agregadores"/>
    <s v="Delivery Rappi"/>
    <s v="porción de cheesecake de oreo"/>
    <s v="Porciones"/>
    <x v="0"/>
    <x v="7"/>
  </r>
  <r>
    <n v="100288733"/>
    <x v="6"/>
    <s v="Aramburú"/>
    <s v="Ecommerce"/>
    <s v="Delivery MA"/>
    <s v="mini alfajores box"/>
    <s v="Alfajores"/>
    <x v="5"/>
    <x v="7"/>
  </r>
  <r>
    <n v="2190700714"/>
    <x v="0"/>
    <s v="Santa Cata"/>
    <s v="Aplicaciones / agregadores"/>
    <s v="Delivery Rappi"/>
    <s v="porción de turrón de chocolate"/>
    <s v="Porciones"/>
    <x v="0"/>
    <x v="7"/>
  </r>
  <r>
    <n v="2190730417"/>
    <x v="3"/>
    <s v="Aramburú"/>
    <s v="Aplicaciones / agregadores"/>
    <s v="Delivery Rappi"/>
    <s v="empanada de pollo"/>
    <s v="empanadas"/>
    <x v="0"/>
    <x v="7"/>
  </r>
  <r>
    <n v="100288379"/>
    <x v="6"/>
    <s v="Encalada"/>
    <s v="Ecommerce"/>
    <s v="Delivery MA"/>
    <s v=".varios"/>
    <s v="Varios"/>
    <x v="5"/>
    <x v="7"/>
  </r>
  <r>
    <n v="2190590772"/>
    <x v="7"/>
    <s v="Bolivar"/>
    <s v="Aplicaciones / agregadores"/>
    <s v="Delivery Rappi"/>
    <s v="Porción Red Velvet"/>
    <s v="Porciones"/>
    <x v="3"/>
    <x v="7"/>
  </r>
  <r>
    <n v="100288982"/>
    <x v="0"/>
    <s v="Arenales"/>
    <s v="Ecommerce"/>
    <s v="Delivery MA"/>
    <s v=".no aplica"/>
    <s v="Tarjeta Impresa"/>
    <x v="0"/>
    <x v="7"/>
  </r>
  <r>
    <n v="100288348"/>
    <x v="1"/>
    <s v="San Miguel"/>
    <s v="Ecommerce"/>
    <s v="PickUp"/>
    <s v="tres leches clásica 12pzs"/>
    <s v="Torta 12pzs"/>
    <x v="1"/>
    <x v="7"/>
  </r>
  <r>
    <n v="100289070"/>
    <x v="0"/>
    <s v="San Miguel"/>
    <s v="Ecommerce"/>
    <s v="Delivery MA"/>
    <s v="combo 4 porciones"/>
    <s v="Combos"/>
    <x v="0"/>
    <x v="7"/>
  </r>
  <r>
    <n v="100289008"/>
    <x v="0"/>
    <s v="Camacho"/>
    <s v="Ecommerce"/>
    <s v="Delivery MA"/>
    <s v=".no aplica"/>
    <s v="Tarjeta Impresa"/>
    <x v="0"/>
    <x v="7"/>
  </r>
  <r>
    <n v="100288433"/>
    <x v="2"/>
    <s v="La Mar"/>
    <s v="Ecommerce"/>
    <s v="PickUp"/>
    <s v="minimaria de chocolate"/>
    <s v="Minimaria"/>
    <x v="0"/>
    <x v="7"/>
  </r>
  <r>
    <n v="100289174"/>
    <x v="3"/>
    <s v="Arenales"/>
    <s v="Ecommerce"/>
    <s v="Delivery RappiCargo"/>
    <s v=".no aplica"/>
    <s v="No aplica"/>
    <x v="4"/>
    <x v="7"/>
  </r>
  <r>
    <n v="100289235"/>
    <x v="5"/>
    <s v="Camacho"/>
    <s v="Ecommerce"/>
    <s v="Delivery MA"/>
    <s v=".no aplica"/>
    <s v="No aplica"/>
    <x v="3"/>
    <x v="7"/>
  </r>
  <r>
    <n v="2400003031"/>
    <x v="3"/>
    <s v="Arenales"/>
    <s v="Tienda"/>
    <s v="Togo"/>
    <s v=".no aplica"/>
    <s v="No aplica"/>
    <x v="0"/>
    <x v="7"/>
  </r>
  <r>
    <s v="SD"/>
    <x v="7"/>
    <s v="Arenales"/>
    <s v="Tienda"/>
    <s v="sin dato"/>
    <s v="porción de bruselina de vainilla &amp; fresa"/>
    <s v="Porciones"/>
    <x v="3"/>
    <x v="7"/>
  </r>
  <r>
    <n v="2190879151"/>
    <x v="3"/>
    <s v="Encalada"/>
    <s v="Aplicaciones / agregadores"/>
    <s v="Delivery Rappi"/>
    <s v=".varios"/>
    <s v="Varios"/>
    <x v="1"/>
    <x v="7"/>
  </r>
  <r>
    <n v="2190883163"/>
    <x v="1"/>
    <s v="Megaplaza"/>
    <s v="Aplicaciones / agregadores"/>
    <s v="Delivery Rappi"/>
    <s v="empanada de carne"/>
    <s v="empanadas"/>
    <x v="1"/>
    <x v="7"/>
  </r>
  <r>
    <n v="2400044452"/>
    <x v="0"/>
    <s v="Aeropuerto"/>
    <s v="Tienda"/>
    <s v="Togo"/>
    <s v="Keke De Zanahoria 8pzs"/>
    <s v="Keke 8pzs"/>
    <x v="0"/>
    <x v="7"/>
  </r>
  <r>
    <n v="100289329"/>
    <x v="3"/>
    <s v="La Molina"/>
    <s v="Ecommerce"/>
    <s v="PickUp"/>
    <s v=".no aplica"/>
    <s v="No aplica"/>
    <x v="0"/>
    <x v="7"/>
  </r>
  <r>
    <n v="200011661"/>
    <x v="0"/>
    <s v="Encalada"/>
    <s v="Ecommerce"/>
    <s v="Delivery MA"/>
    <s v=".no aplica"/>
    <s v="Tarjeta Impresa"/>
    <x v="0"/>
    <x v="7"/>
  </r>
  <r>
    <n v="2400098970"/>
    <x v="6"/>
    <s v="La Marina"/>
    <s v="Tienda"/>
    <s v="Delivery MA"/>
    <s v="mini tartaleta frutos rojos box"/>
    <s v="Box"/>
    <x v="5"/>
    <x v="7"/>
  </r>
  <r>
    <n v="100289162"/>
    <x v="1"/>
    <s v="La Marina"/>
    <s v="Ecommerce"/>
    <s v="Delivery MA"/>
    <s v="tres leches de chocolate 12pzs"/>
    <s v="Torta 12pzs"/>
    <x v="1"/>
    <x v="7"/>
  </r>
  <r>
    <n v="100289626"/>
    <x v="0"/>
    <s v="Santa Cata"/>
    <s v="Ecommerce"/>
    <s v="Delivery MA"/>
    <s v=".no aplica"/>
    <s v="Tarjeta Impresa"/>
    <x v="0"/>
    <x v="7"/>
  </r>
  <r>
    <n v="100288767"/>
    <x v="7"/>
    <s v="Aramburú"/>
    <s v="Ecommerce"/>
    <s v="Delivery MA"/>
    <s v="merengado de fresas 12pzs"/>
    <s v="Merengados"/>
    <x v="3"/>
    <x v="7"/>
  </r>
  <r>
    <n v="100289621"/>
    <x v="6"/>
    <s v="Encalada"/>
    <s v="Ecommerce"/>
    <s v="Delivery MA"/>
    <s v="carrot cake 12pzs"/>
    <s v="Torta 12pzs"/>
    <x v="5"/>
    <x v="7"/>
  </r>
  <r>
    <n v="2400101092"/>
    <x v="7"/>
    <s v="San Miguel"/>
    <s v="Tienda"/>
    <s v="Togo"/>
    <s v=".no aplica"/>
    <s v="No aplica"/>
    <x v="3"/>
    <x v="7"/>
  </r>
  <r>
    <s v="sd"/>
    <x v="5"/>
    <s v="Bolivar"/>
    <s v="Totem"/>
    <s v="Totem"/>
    <s v=".no aplica"/>
    <s v="No aplica"/>
    <x v="1"/>
    <x v="7"/>
  </r>
  <r>
    <n v="100289669"/>
    <x v="1"/>
    <s v="Encalada"/>
    <s v="Ecommerce"/>
    <s v="Delivery MA"/>
    <s v="merengado de chirimoya 12pzs"/>
    <s v="Merengados"/>
    <x v="0"/>
    <x v="7"/>
  </r>
  <r>
    <n v="100289466"/>
    <x v="1"/>
    <s v="Bolivar"/>
    <s v="Ecommerce"/>
    <s v="Delivery MA"/>
    <s v="mini mixto box"/>
    <s v="Box"/>
    <x v="0"/>
    <x v="7"/>
  </r>
  <r>
    <n v="100289775"/>
    <x v="5"/>
    <s v="Aramburú"/>
    <s v="Ecommerce"/>
    <s v="Delivery MA"/>
    <s v=".no aplica"/>
    <s v="No aplica"/>
    <x v="3"/>
    <x v="7"/>
  </r>
  <r>
    <n v="1268101844"/>
    <x v="7"/>
    <s v="Bolichera"/>
    <s v="Aplicaciones / agregadores"/>
    <s v="Delivery PedidosYa"/>
    <s v="porción de torta de chocolate"/>
    <s v="Porciones"/>
    <x v="3"/>
    <x v="7"/>
  </r>
  <r>
    <n v="100289769"/>
    <x v="0"/>
    <s v="Aramburú"/>
    <s v="Ecommerce"/>
    <s v="PickUp"/>
    <s v=".varios"/>
    <s v="Varios"/>
    <x v="0"/>
    <x v="7"/>
  </r>
  <r>
    <n v="100289720"/>
    <x v="7"/>
    <s v="Arenales"/>
    <s v="Ecommerce"/>
    <s v="Delivery MA"/>
    <s v=".varios"/>
    <s v="Varios"/>
    <x v="3"/>
    <x v="7"/>
  </r>
  <r>
    <n v="2190992231"/>
    <x v="0"/>
    <s v="La Molina"/>
    <s v="Aplicaciones / agregadores"/>
    <s v="Delivery Rappi"/>
    <s v="ensalada cobb"/>
    <s v="ensalada cobb"/>
    <x v="0"/>
    <x v="7"/>
  </r>
  <r>
    <n v="2400044368"/>
    <x v="1"/>
    <s v="Santa Cata"/>
    <s v="Tienda"/>
    <s v="Togo"/>
    <s v="alfajor individual"/>
    <s v="Alfajores"/>
    <x v="0"/>
    <x v="7"/>
  </r>
  <r>
    <n v="100289526"/>
    <x v="7"/>
    <s v="Aramburú"/>
    <s v="Ecommerce"/>
    <s v="Delivery MA"/>
    <s v="tres leches clásica 12pzs"/>
    <s v="Torta 12pzs"/>
    <x v="3"/>
    <x v="7"/>
  </r>
  <r>
    <n v="100289823"/>
    <x v="7"/>
    <s v="Bolichera"/>
    <s v="Ecommerce"/>
    <s v="Delivery MA"/>
    <s v=".varios"/>
    <s v="Varios"/>
    <x v="3"/>
    <x v="7"/>
  </r>
  <r>
    <n v="100289996"/>
    <x v="5"/>
    <s v="San Miguel"/>
    <s v="Ecommerce"/>
    <s v="PickUp"/>
    <s v=".no aplica"/>
    <s v="No aplica"/>
    <x v="3"/>
    <x v="7"/>
  </r>
  <r>
    <n v="1268918790"/>
    <x v="4"/>
    <s v="Precursores"/>
    <s v="Aplicaciones / agregadores"/>
    <s v="Delivery PedidosYa"/>
    <s v="minimaria blue velvet"/>
    <s v="Minimaria"/>
    <x v="2"/>
    <x v="7"/>
  </r>
  <r>
    <n v="1268931655"/>
    <x v="2"/>
    <s v="Santa Cata"/>
    <s v="Aplicaciones / agregadores"/>
    <s v="Delivery PedidosYa"/>
    <s v="porción carrot cake"/>
    <s v="Porciones"/>
    <x v="0"/>
    <x v="7"/>
  </r>
  <r>
    <n v="100289970"/>
    <x v="6"/>
    <s v="La Marina"/>
    <s v="Ecommerce"/>
    <s v="Delivery MA"/>
    <s v="minimaria de chocolate"/>
    <s v="Minimaria"/>
    <x v="5"/>
    <x v="7"/>
  </r>
  <r>
    <n v="2400002173"/>
    <x v="3"/>
    <s v="Bolichera"/>
    <s v="Tienda"/>
    <s v="Togo"/>
    <s v=".varios"/>
    <s v="Varios"/>
    <x v="0"/>
    <x v="7"/>
  </r>
  <r>
    <n v="100290139"/>
    <x v="5"/>
    <s v="Bolichera"/>
    <s v="Ecommerce"/>
    <s v="Delivery MA"/>
    <s v=".no aplica"/>
    <s v="No aplica"/>
    <x v="3"/>
    <x v="7"/>
  </r>
  <r>
    <s v="sd"/>
    <x v="7"/>
    <s v="sin dato"/>
    <s v="sin dato"/>
    <s v="sin dato"/>
    <s v=".no aplica"/>
    <s v="No aplica"/>
    <x v="3"/>
    <x v="7"/>
  </r>
  <r>
    <s v="sd"/>
    <x v="7"/>
    <s v="Encalada"/>
    <s v="Tienda"/>
    <s v="Salón"/>
    <s v=".varios"/>
    <s v="Varios"/>
    <x v="3"/>
    <x v="7"/>
  </r>
  <r>
    <n v="100290108"/>
    <x v="5"/>
    <s v="La Mar"/>
    <s v="Ecommerce"/>
    <s v="PickUp"/>
    <s v=".no aplica"/>
    <s v="No aplica"/>
    <x v="3"/>
    <x v="7"/>
  </r>
  <r>
    <n v="2191075407"/>
    <x v="4"/>
    <s v="Camacho"/>
    <s v="Aplicaciones / agregadores"/>
    <s v="Delivery Rappi"/>
    <s v="porción de cheesecake de frutos rojos"/>
    <s v="Porciones"/>
    <x v="2"/>
    <x v="7"/>
  </r>
  <r>
    <n v="2191070471"/>
    <x v="3"/>
    <s v="La Mar"/>
    <s v="Aplicaciones / agregadores"/>
    <s v="Delivery Rappi"/>
    <s v=".no aplica"/>
    <s v="No aplica"/>
    <x v="3"/>
    <x v="7"/>
  </r>
  <r>
    <n v="2400102192"/>
    <x v="7"/>
    <s v="San Miguel"/>
    <s v="Tienda"/>
    <s v="Togo"/>
    <s v="tres leches clásica 12pzs"/>
    <s v="Torta 12pzs"/>
    <x v="3"/>
    <x v="7"/>
  </r>
  <r>
    <n v="2400052621"/>
    <x v="1"/>
    <s v="Aramburú"/>
    <s v="Tienda"/>
    <s v="Togo"/>
    <s v="Keke De Zanahoria 8pzs"/>
    <s v="Keke 8pzs"/>
    <x v="1"/>
    <x v="7"/>
  </r>
  <r>
    <s v="2mayo.20240829-0002"/>
    <x v="0"/>
    <s v="Dos de Mayo"/>
    <s v="Ecommerce Aimo"/>
    <s v="Delivery Aimo"/>
    <s v=".no aplica"/>
    <s v="Tarjeta Impresa"/>
    <x v="4"/>
    <x v="7"/>
  </r>
  <r>
    <s v="SD"/>
    <x v="3"/>
    <s v="Dos de Mayo"/>
    <s v="Tienda"/>
    <s v="Togo"/>
    <s v=".no aplica"/>
    <s v="No aplica"/>
    <x v="0"/>
    <x v="7"/>
  </r>
  <r>
    <n v="1269501064"/>
    <x v="4"/>
    <s v="Camacho"/>
    <s v="Aplicaciones / agregadores"/>
    <s v="Delivery PedidosYa"/>
    <s v="cajita de brownies clásica"/>
    <s v="Brownie"/>
    <x v="2"/>
    <x v="7"/>
  </r>
  <r>
    <n v="2191088862"/>
    <x v="0"/>
    <s v="La Mar"/>
    <s v="Aplicaciones / agregadores"/>
    <s v="Delivery Rappi"/>
    <s v="porción de torta de chocolate"/>
    <s v="Porciones"/>
    <x v="0"/>
    <x v="7"/>
  </r>
  <r>
    <n v="2191092962"/>
    <x v="4"/>
    <s v="La Mar"/>
    <s v="Aplicaciones / agregadores"/>
    <s v="Delivery Rappi"/>
    <s v=".varios"/>
    <s v="Varios"/>
    <x v="2"/>
    <x v="7"/>
  </r>
  <r>
    <n v="2190784272"/>
    <x v="1"/>
    <s v="Barranco"/>
    <s v="Aplicaciones / agregadores"/>
    <s v="Delivery Rappi"/>
    <s v="red velvet de 12 pzs"/>
    <s v="Velvet 12pzs"/>
    <x v="0"/>
    <x v="7"/>
  </r>
  <r>
    <n v="100290434"/>
    <x v="5"/>
    <s v="Dos de Mayo"/>
    <s v="Ecommerce"/>
    <s v="PickUp"/>
    <s v=".no aplica"/>
    <s v="No aplica"/>
    <x v="3"/>
    <x v="7"/>
  </r>
  <r>
    <n v="100290328"/>
    <x v="0"/>
    <s v="Bolivar"/>
    <s v="Ecommerce"/>
    <s v="PickUp"/>
    <s v=".no aplica"/>
    <s v="Tarjeta Impresa"/>
    <x v="0"/>
    <x v="7"/>
  </r>
  <r>
    <n v="2400044801"/>
    <x v="7"/>
    <s v="Santa Cata"/>
    <s v="Tienda"/>
    <s v="Togo"/>
    <s v="keke de zanahoria unidad"/>
    <s v="Keke 8pzs"/>
    <x v="3"/>
    <x v="7"/>
  </r>
  <r>
    <n v="2191091759"/>
    <x v="4"/>
    <s v="Precursores"/>
    <s v="Aplicaciones / agregadores"/>
    <s v="Delivery Rappi"/>
    <s v="mix ma box petit"/>
    <s v="Box"/>
    <x v="2"/>
    <x v="7"/>
  </r>
  <r>
    <s v="SD"/>
    <x v="7"/>
    <s v="sin dato"/>
    <s v="sin dato"/>
    <s v="sin dato"/>
    <s v="cheesecake de frutos rojos 12pzs"/>
    <s v="Cheesecake"/>
    <x v="1"/>
    <x v="7"/>
  </r>
  <r>
    <n v="1267334194"/>
    <x v="4"/>
    <s v="Bolivar"/>
    <s v="Aplicaciones / agregadores"/>
    <s v="Delivery PedidosYa"/>
    <s v=".varios"/>
    <s v="Varios"/>
    <x v="2"/>
    <x v="7"/>
  </r>
  <r>
    <n v="1270251339"/>
    <x v="0"/>
    <s v="San Miguel"/>
    <s v="Aplicaciones / agregadores"/>
    <s v="Delivery PedidosYa"/>
    <s v="porción de torta de chocolate"/>
    <s v="Porciones"/>
    <x v="0"/>
    <x v="7"/>
  </r>
  <r>
    <s v="sd"/>
    <x v="7"/>
    <s v="Santa Cata"/>
    <s v="Tienda"/>
    <s v="Togo"/>
    <s v="alfajor individual"/>
    <s v="Alfajores"/>
    <x v="3"/>
    <x v="7"/>
  </r>
  <r>
    <n v="24000102704"/>
    <x v="3"/>
    <s v="San Miguel"/>
    <s v="Tienda"/>
    <s v="Togo"/>
    <s v=".no aplica"/>
    <s v="No aplica"/>
    <x v="0"/>
    <x v="7"/>
  </r>
  <r>
    <n v="2191180627"/>
    <x v="2"/>
    <s v="Dos de Mayo"/>
    <s v="Aplicaciones / agregadores"/>
    <s v="Delivery Rappi"/>
    <s v="porción de cheesecake de oreo"/>
    <s v="Porciones"/>
    <x v="0"/>
    <x v="7"/>
  </r>
  <r>
    <n v="100290604"/>
    <x v="0"/>
    <s v="Barranco"/>
    <s v="Ecommerce"/>
    <s v="Delivery MA"/>
    <s v=".no aplica"/>
    <s v="Tarjeta Impresa"/>
    <x v="0"/>
    <x v="7"/>
  </r>
  <r>
    <n v="2400053491"/>
    <x v="3"/>
    <s v="Aramburú"/>
    <s v="Tienda"/>
    <s v="Togo"/>
    <s v=".no aplica"/>
    <s v="No aplica"/>
    <x v="0"/>
    <x v="7"/>
  </r>
  <r>
    <n v="100290416"/>
    <x v="1"/>
    <s v="San Miguel"/>
    <s v="Ecommerce"/>
    <s v="PickUp"/>
    <s v="pie de limón 12pzs"/>
    <s v="Torta 12pzs"/>
    <x v="0"/>
    <x v="7"/>
  </r>
  <r>
    <n v="2191059040"/>
    <x v="4"/>
    <s v="San Miguel"/>
    <s v="Aplicaciones / agregadores"/>
    <s v="Delivery Rappi"/>
    <s v="turrón de chocolate 12pzs"/>
    <s v="Torta 12pzs"/>
    <x v="2"/>
    <x v="7"/>
  </r>
  <r>
    <n v="2191232311"/>
    <x v="3"/>
    <s v="Arenales"/>
    <s v="Aplicaciones / agregadores"/>
    <s v="Delivery Rappi"/>
    <s v=".no aplica"/>
    <s v="No aplica"/>
    <x v="0"/>
    <x v="7"/>
  </r>
  <r>
    <s v="sd"/>
    <x v="3"/>
    <s v="La Molina"/>
    <s v="Tienda"/>
    <s v="Togo"/>
    <s v=".no aplica"/>
    <s v="No aplica"/>
    <x v="0"/>
    <x v="7"/>
  </r>
  <r>
    <n v="2191244520"/>
    <x v="1"/>
    <s v="Camacho"/>
    <s v="Aplicaciones / agregadores"/>
    <s v="Delivery Rappi"/>
    <s v="porción de torta de chocolate"/>
    <s v="Porciones"/>
    <x v="1"/>
    <x v="7"/>
  </r>
  <r>
    <n v="2400051958"/>
    <x v="7"/>
    <s v="La Molina"/>
    <s v="Tienda"/>
    <s v="Togo"/>
    <s v=".varios"/>
    <s v="Varios"/>
    <x v="3"/>
    <x v="7"/>
  </r>
  <r>
    <n v="2188898597"/>
    <x v="2"/>
    <s v="MA Dos de Mayo"/>
    <s v="Aplicaciones / agregadores"/>
    <s v="Delivery Rappi"/>
    <s v="Minimaria De Chocolate"/>
    <s v="Minimaria"/>
    <x v="6"/>
    <x v="7"/>
  </r>
  <r>
    <n v="2189206175"/>
    <x v="0"/>
    <s v="MA Dos de Mayo"/>
    <s v="Aplicaciones / agregadores"/>
    <s v="Delivery Rappi"/>
    <s v="Love Box"/>
    <s v="Box"/>
    <x v="6"/>
    <x v="7"/>
  </r>
  <r>
    <n v="2189212027"/>
    <x v="4"/>
    <s v="MA Dos de Mayo"/>
    <s v="Aplicaciones / agregadores"/>
    <s v="Delivery Rappi"/>
    <s v="Love Box"/>
    <s v="Box"/>
    <x v="2"/>
    <x v="7"/>
  </r>
  <r>
    <n v="2189474206"/>
    <x v="4"/>
    <s v="MA Dos de Mayo"/>
    <s v="Aplicaciones / agregadores"/>
    <s v="Delivery Rappi"/>
    <s v="Minimaria De Chocolate"/>
    <s v="Minimaria"/>
    <x v="2"/>
    <x v="7"/>
  </r>
  <r>
    <n v="2189681389"/>
    <x v="2"/>
    <s v="MA Dos de Mayo"/>
    <s v="Aplicaciones / agregadores"/>
    <s v="Delivery Rappi"/>
    <s v="Red Velvet 12pzs"/>
    <s v="Velvet 12pzs"/>
    <x v="6"/>
    <x v="7"/>
  </r>
  <r>
    <n v="2190013459"/>
    <x v="4"/>
    <s v="MA Dos de Mayo"/>
    <s v="Aplicaciones / agregadores"/>
    <s v="Delivery Rappi"/>
    <s v="Minimaria De Chocolate"/>
    <s v="Minimaria"/>
    <x v="2"/>
    <x v="7"/>
  </r>
  <r>
    <n v="2190409605"/>
    <x v="0"/>
    <s v="MA Dos de Mayo"/>
    <s v="Aplicaciones / agregadores"/>
    <s v="Delivery Rappi"/>
    <s v="Porción Carrot Cake"/>
    <s v="Porciones"/>
    <x v="6"/>
    <x v="7"/>
  </r>
  <r>
    <n v="2190708288"/>
    <x v="1"/>
    <s v="MA Dos de Mayo"/>
    <s v="Aplicaciones / agregadores"/>
    <s v="Delivery Rappi"/>
    <s v="Love Box"/>
    <s v="Box"/>
    <x v="0"/>
    <x v="7"/>
  </r>
  <r>
    <n v="2191115259"/>
    <x v="4"/>
    <s v="MA Dos de Mayo"/>
    <s v="Aplicaciones / agregadores"/>
    <s v="Delivery Rappi"/>
    <s v="Minimaria Carrot Cake"/>
    <s v="Minimaria"/>
    <x v="2"/>
    <x v="7"/>
  </r>
  <r>
    <n v="2191180627"/>
    <x v="0"/>
    <s v="MA Dos de Mayo"/>
    <s v="Aplicaciones / agregadores"/>
    <s v="Delivery Rappi"/>
    <s v="Minimaria De Cheesecake De Oreo"/>
    <s v="Minimaria"/>
    <x v="6"/>
    <x v="7"/>
  </r>
  <r>
    <n v="2191263218"/>
    <x v="2"/>
    <s v="MA Dos de Mayo"/>
    <s v="Aplicaciones / agregadores"/>
    <s v="Delivery Rappi"/>
    <s v="Porción Ch. De Maracuyá"/>
    <s v="Porciones"/>
    <x v="6"/>
    <x v="7"/>
  </r>
  <r>
    <n v="2188872534"/>
    <x v="2"/>
    <s v="MA SantaCata"/>
    <s v="Aplicaciones / agregadores"/>
    <s v="Delivery Rappi"/>
    <s v="Porción Tres Leches De Chocolate"/>
    <s v="Porciones"/>
    <x v="6"/>
    <x v="7"/>
  </r>
  <r>
    <n v="2188920845"/>
    <x v="2"/>
    <s v="MA SantaCata"/>
    <s v="Aplicaciones / agregadores"/>
    <s v="Delivery Rappi"/>
    <s v="Red Velvet 12pzs"/>
    <s v="Velvet 12pzs"/>
    <x v="6"/>
    <x v="7"/>
  </r>
  <r>
    <n v="2188936200"/>
    <x v="0"/>
    <s v="MA SantaCata"/>
    <s v="Aplicaciones / agregadores"/>
    <s v="Delivery Rappi"/>
    <s v="Galleta De Nutella"/>
    <s v="Galleta invidual"/>
    <x v="6"/>
    <x v="7"/>
  </r>
  <r>
    <n v="2189291519"/>
    <x v="2"/>
    <s v="MA SantaCata"/>
    <s v="Aplicaciones / agregadores"/>
    <s v="Delivery Rappi"/>
    <s v="Love Box"/>
    <s v="Box"/>
    <x v="6"/>
    <x v="7"/>
  </r>
  <r>
    <n v="2189310739"/>
    <x v="4"/>
    <s v="MA SantaCata"/>
    <s v="Aplicaciones / agregadores"/>
    <s v="Delivery Rappi"/>
    <s v="Caja De Alfajores"/>
    <s v="Alfajores"/>
    <x v="2"/>
    <x v="7"/>
  </r>
  <r>
    <n v="2189341591"/>
    <x v="0"/>
    <s v="MA SantaCata"/>
    <s v="Aplicaciones / agregadores"/>
    <s v="Delivery Rappi"/>
    <s v="Make A Wish -  Red"/>
    <s v="Combos"/>
    <x v="6"/>
    <x v="7"/>
  </r>
  <r>
    <n v="2190029034"/>
    <x v="0"/>
    <s v="MA SantaCata"/>
    <s v="Aplicaciones / agregadores"/>
    <s v="Delivery Rappi"/>
    <s v="Combo 4 Porciones"/>
    <s v="Combos"/>
    <x v="4"/>
    <x v="7"/>
  </r>
  <r>
    <n v="2190237919"/>
    <x v="0"/>
    <s v="MA SantaCata"/>
    <s v="Aplicaciones / agregadores"/>
    <s v="Delivery Rappi"/>
    <s v="Keke De Zanahoria 8pzs"/>
    <s v="Keke 8pzs"/>
    <x v="6"/>
    <x v="7"/>
  </r>
  <r>
    <n v="2190426524"/>
    <x v="2"/>
    <s v="MA SantaCata"/>
    <s v="Aplicaciones / agregadores"/>
    <s v="Delivery Rappi"/>
    <s v="Minimaria Merengado De Fresa"/>
    <s v="Minimaria"/>
    <x v="6"/>
    <x v="7"/>
  </r>
  <r>
    <n v="2190445491"/>
    <x v="4"/>
    <s v="MA SantaCata"/>
    <s v="Aplicaciones / agregadores"/>
    <s v="Delivery Rappi"/>
    <s v="cheesecake de frutos rojos 12pzs"/>
    <s v="Cheesecake"/>
    <x v="2"/>
    <x v="7"/>
  </r>
  <r>
    <n v="2190613372"/>
    <x v="2"/>
    <s v="MA SantaCata"/>
    <s v="Aplicaciones / agregadores"/>
    <s v="Delivery Rappi"/>
    <s v="Sin dato"/>
    <s v="Sin dato"/>
    <x v="6"/>
    <x v="7"/>
  </r>
  <r>
    <n v="2190700714"/>
    <x v="0"/>
    <s v="MA SantaCata"/>
    <s v="Aplicaciones / agregadores"/>
    <s v="Delivery Rappi"/>
    <s v="Porción Turrón De Chocolate"/>
    <s v="Porciones"/>
    <x v="6"/>
    <x v="7"/>
  </r>
  <r>
    <n v="2190700758"/>
    <x v="0"/>
    <s v="MA SantaCata"/>
    <s v="Aplicaciones / agregadores"/>
    <s v="Delivery Rappi"/>
    <s v="Minimaria Carrot Cake"/>
    <s v="Minimaria"/>
    <x v="6"/>
    <x v="7"/>
  </r>
  <r>
    <n v="2191033490"/>
    <x v="2"/>
    <s v="MA SantaCata"/>
    <s v="Aplicaciones / agregadores"/>
    <s v="Delivery Rappi"/>
    <s v="Caja De Brownies"/>
    <s v="Brownie"/>
    <x v="2"/>
    <x v="7"/>
  </r>
  <r>
    <n v="2191252214"/>
    <x v="1"/>
    <s v="MA SantaCata"/>
    <s v="Aplicaciones / agregadores"/>
    <s v="Delivery Rappi"/>
    <s v="Crocante De Manzana"/>
    <s v="Crocante de manzana"/>
    <x v="7"/>
    <x v="7"/>
  </r>
  <r>
    <n v="2188877139"/>
    <x v="0"/>
    <s v="MA Paso28"/>
    <s v="Aplicaciones / agregadores"/>
    <s v="Delivery Rappi"/>
    <s v="porción de torta de chocolate"/>
    <s v="Porciones"/>
    <x v="6"/>
    <x v="7"/>
  </r>
  <r>
    <n v="2189062567"/>
    <x v="0"/>
    <s v="MA Paso28"/>
    <s v="Aplicaciones / agregadores"/>
    <s v="Delivery Rappi"/>
    <s v="Minimaria De Chocolate"/>
    <s v="Minimaria"/>
    <x v="6"/>
    <x v="7"/>
  </r>
  <r>
    <n v="2189146763"/>
    <x v="0"/>
    <s v="MA Paso28"/>
    <s v="Aplicaciones / agregadores"/>
    <s v="Delivery Rappi"/>
    <s v="Porción De Ch. Frutos Rojos"/>
    <s v="Porciones"/>
    <x v="6"/>
    <x v="7"/>
  </r>
  <r>
    <n v="2189290955"/>
    <x v="4"/>
    <s v="MA Paso28"/>
    <s v="Aplicaciones / agregadores"/>
    <s v="Delivery Rappi"/>
    <s v="Porción Tres Leches Clásica"/>
    <s v="Porciones"/>
    <x v="2"/>
    <x v="7"/>
  </r>
  <r>
    <n v="2189361913"/>
    <x v="0"/>
    <s v="MA Paso28"/>
    <s v="Aplicaciones / agregadores"/>
    <s v="Delivery Rappi"/>
    <s v="Minimaria De Chocolate"/>
    <s v="Minimaria"/>
    <x v="6"/>
    <x v="7"/>
  </r>
  <r>
    <n v="2189363410"/>
    <x v="2"/>
    <s v="MA Paso28"/>
    <s v="Aplicaciones / agregadores"/>
    <s v="Delivery Rappi"/>
    <s v="minimaria de cheesecake de frutos rojos"/>
    <s v="Minimaria"/>
    <x v="6"/>
    <x v="7"/>
  </r>
  <r>
    <n v="2189821165"/>
    <x v="2"/>
    <s v="MA Paso28"/>
    <s v="Aplicaciones / agregadores"/>
    <s v="Delivery Rappi"/>
    <s v="Combo 4 Porciones"/>
    <s v="Combos"/>
    <x v="6"/>
    <x v="7"/>
  </r>
  <r>
    <n v="2189894011"/>
    <x v="0"/>
    <s v="MA Paso28"/>
    <s v="Aplicaciones / agregadores"/>
    <s v="Delivery Rappi"/>
    <s v="Sin dato"/>
    <s v="Alfajores"/>
    <x v="2"/>
    <x v="7"/>
  </r>
  <r>
    <n v="2189904571"/>
    <x v="2"/>
    <s v="MA Paso28"/>
    <s v="Aplicaciones / agregadores"/>
    <s v="Delivery Rappi"/>
    <s v="porción de torta de chocolate"/>
    <s v="Porciones"/>
    <x v="6"/>
    <x v="7"/>
  </r>
  <r>
    <n v="2190032037"/>
    <x v="2"/>
    <s v="MA Paso28"/>
    <s v="Aplicaciones / agregadores"/>
    <s v="Delivery Rappi"/>
    <s v="Make A Wish - Blue"/>
    <s v="Combos"/>
    <x v="6"/>
    <x v="7"/>
  </r>
  <r>
    <n v="2190437888"/>
    <x v="0"/>
    <s v="MA Paso28"/>
    <s v="Aplicaciones / agregadores"/>
    <s v="Delivery Rappi"/>
    <s v="Galleton Choco Chip"/>
    <s v="Galleta invidual"/>
    <x v="6"/>
    <x v="7"/>
  </r>
  <r>
    <n v="2190448106"/>
    <x v="0"/>
    <s v="MA Paso28"/>
    <s v="Aplicaciones / agregadores"/>
    <s v="Delivery Rappi"/>
    <s v="Combo 4 Porciones"/>
    <s v="Combos"/>
    <x v="4"/>
    <x v="7"/>
  </r>
  <r>
    <n v="2190474400"/>
    <x v="0"/>
    <s v="MA Paso28"/>
    <s v="Aplicaciones / agregadores"/>
    <s v="Delivery Rappi"/>
    <s v="Porción Pie De Limón"/>
    <s v="Porciones"/>
    <x v="6"/>
    <x v="7"/>
  </r>
  <r>
    <n v="2190699303"/>
    <x v="2"/>
    <s v="MA Paso28"/>
    <s v="Aplicaciones / agregadores"/>
    <s v="Delivery Rappi"/>
    <s v="Inca Kola Zero 500ml"/>
    <s v="Bebidas"/>
    <x v="6"/>
    <x v="7"/>
  </r>
  <r>
    <n v="2190942710"/>
    <x v="2"/>
    <s v="MA Paso28"/>
    <s v="Aplicaciones / agregadores"/>
    <s v="Delivery Rappi"/>
    <s v="Keke De Zanahoria 8pzs"/>
    <s v="Keke 8pzs"/>
    <x v="6"/>
    <x v="7"/>
  </r>
  <r>
    <n v="2188865679"/>
    <x v="0"/>
    <s v="MA Aramburu"/>
    <s v="Aplicaciones / agregadores"/>
    <s v="Delivery Rappi"/>
    <s v="Combo 4 Porciones"/>
    <s v="Combos"/>
    <x v="4"/>
    <x v="7"/>
  </r>
  <r>
    <n v="2188869063"/>
    <x v="0"/>
    <s v="MA Aramburu"/>
    <s v="Aplicaciones / agregadores"/>
    <s v="Delivery Rappi"/>
    <s v="Combo 4 Porciones"/>
    <s v="Combos"/>
    <x v="2"/>
    <x v="7"/>
  </r>
  <r>
    <n v="2188954994"/>
    <x v="0"/>
    <s v="MA Aramburu"/>
    <s v="Aplicaciones / agregadores"/>
    <s v="Delivery Rappi"/>
    <s v="Keke De Limón 8pzs"/>
    <s v="Keke 8pzs"/>
    <x v="6"/>
    <x v="7"/>
  </r>
  <r>
    <n v="2189010826"/>
    <x v="0"/>
    <s v="MA Aramburu"/>
    <s v="Aplicaciones / agregadores"/>
    <s v="Delivery Rappi"/>
    <s v="Torta De Chocolate"/>
    <s v="Torta 12pzs"/>
    <x v="6"/>
    <x v="7"/>
  </r>
  <r>
    <n v="2189136944"/>
    <x v="1"/>
    <s v="MA Aramburu"/>
    <s v="Aplicaciones / agregadores"/>
    <s v="Delivery Rappi"/>
    <s v="Porción Tres Leches Clásica"/>
    <s v="Porciones"/>
    <x v="8"/>
    <x v="7"/>
  </r>
  <r>
    <n v="2189700111"/>
    <x v="2"/>
    <s v="MA Aramburu"/>
    <s v="Aplicaciones / agregadores"/>
    <s v="Delivery Rappi"/>
    <s v="Empanada De Carne"/>
    <s v="empanadas"/>
    <x v="6"/>
    <x v="7"/>
  </r>
  <r>
    <n v="2189874924"/>
    <x v="0"/>
    <s v="MA Aramburu"/>
    <s v="Aplicaciones / agregadores"/>
    <s v="Delivery Rappi"/>
    <s v="Make A Wish - Blue"/>
    <s v="Combos"/>
    <x v="6"/>
    <x v="7"/>
  </r>
  <r>
    <n v="2190015311"/>
    <x v="2"/>
    <s v="MA Aramburu"/>
    <s v="Aplicaciones / agregadores"/>
    <s v="Delivery Rappi"/>
    <s v="Desayuno Kids"/>
    <s v="Desayuno Kids"/>
    <x v="6"/>
    <x v="7"/>
  </r>
  <r>
    <n v="2190134473"/>
    <x v="2"/>
    <s v="MA Aramburu"/>
    <s v="Aplicaciones / agregadores"/>
    <s v="Delivery Rappi"/>
    <s v="Porción Tres Leches Clásica"/>
    <s v="Porciones"/>
    <x v="6"/>
    <x v="7"/>
  </r>
  <r>
    <n v="2190406134"/>
    <x v="2"/>
    <s v="MA Aramburu"/>
    <s v="Aplicaciones / agregadores"/>
    <s v="Delivery Rappi"/>
    <s v="Porción Pie De Pecanas"/>
    <s v="Porciones"/>
    <x v="6"/>
    <x v="7"/>
  </r>
  <r>
    <n v="2190730417"/>
    <x v="0"/>
    <s v="MA Aramburu"/>
    <s v="Aplicaciones / agregadores"/>
    <s v="Delivery Rappi"/>
    <s v="Empanada De Carne"/>
    <s v="empanadas"/>
    <x v="6"/>
    <x v="7"/>
  </r>
  <r>
    <n v="2191017168"/>
    <x v="0"/>
    <s v="MA Aramburu"/>
    <s v="Aplicaciones / agregadores"/>
    <s v="Delivery Rappi"/>
    <s v="Mix Ma Box Petit"/>
    <s v="Box"/>
    <x v="6"/>
    <x v="7"/>
  </r>
  <r>
    <n v="2191083626"/>
    <x v="0"/>
    <s v="MA Aramburu"/>
    <s v="Aplicaciones / agregadores"/>
    <s v="Delivery Rappi"/>
    <s v="Cookiss Cranberrie"/>
    <s v="caja de galletas"/>
    <x v="2"/>
    <x v="7"/>
  </r>
  <r>
    <n v="2189091370"/>
    <x v="2"/>
    <s v="MA La Encalada"/>
    <s v="Aplicaciones / agregadores"/>
    <s v="Delivery Rappi"/>
    <s v="Cheesecake De Oreo"/>
    <s v="Cheesecake"/>
    <x v="6"/>
    <x v="7"/>
  </r>
  <r>
    <n v="2189092139"/>
    <x v="0"/>
    <s v="MA La Encalada"/>
    <s v="Aplicaciones / agregadores"/>
    <s v="Delivery Rappi"/>
    <s v="Tostadas Francesas"/>
    <s v="Tostadas Francesas"/>
    <x v="6"/>
    <x v="7"/>
  </r>
  <r>
    <n v="2189101488"/>
    <x v="4"/>
    <s v="MA La Encalada"/>
    <s v="Aplicaciones / agregadores"/>
    <s v="Delivery Rappi"/>
    <s v="minimaria de cheesecake de frutos rojos"/>
    <s v="Minimaria"/>
    <x v="2"/>
    <x v="7"/>
  </r>
  <r>
    <n v="2189302190"/>
    <x v="2"/>
    <s v="MA La Encalada"/>
    <s v="Aplicaciones / agregadores"/>
    <s v="Delivery Rappi"/>
    <s v="Sin dato"/>
    <s v="Sin dato"/>
    <x v="6"/>
    <x v="7"/>
  </r>
  <r>
    <n v="2189754271"/>
    <x v="2"/>
    <s v="MA La Encalada"/>
    <s v="Aplicaciones / agregadores"/>
    <s v="Delivery Rappi"/>
    <s v="Minimaria De Chocolate Kids"/>
    <s v="Minimaria"/>
    <x v="4"/>
    <x v="7"/>
  </r>
  <r>
    <n v="2190151318"/>
    <x v="0"/>
    <s v="MA La Encalada"/>
    <s v="Aplicaciones / agregadores"/>
    <s v="Delivery Rappi"/>
    <s v="Combo 4 Porciones"/>
    <s v="Combos"/>
    <x v="4"/>
    <x v="7"/>
  </r>
  <r>
    <n v="2190384350"/>
    <x v="2"/>
    <s v="MA La Encalada"/>
    <s v="Aplicaciones / agregadores"/>
    <s v="Delivery Rappi"/>
    <s v="Mousse De Chocolate"/>
    <s v="pomo mousse "/>
    <x v="6"/>
    <x v="7"/>
  </r>
  <r>
    <n v="2190521432"/>
    <x v="4"/>
    <s v="MA La Encalada"/>
    <s v="Aplicaciones / agregadores"/>
    <s v="Delivery Rappi"/>
    <s v="Mix Ma Box Petit"/>
    <s v="Box"/>
    <x v="2"/>
    <x v="7"/>
  </r>
  <r>
    <n v="2190594778"/>
    <x v="2"/>
    <s v="MA La Encalada"/>
    <s v="Aplicaciones / agregadores"/>
    <s v="Delivery Rappi"/>
    <s v="Love Box"/>
    <s v="Box"/>
    <x v="6"/>
    <x v="7"/>
  </r>
  <r>
    <n v="2190799032"/>
    <x v="2"/>
    <s v="MA La Encalada"/>
    <s v="Aplicaciones / agregadores"/>
    <s v="Delivery Rappi"/>
    <s v="Cheesecake De Oreo"/>
    <s v="Cheesecake"/>
    <x v="6"/>
    <x v="7"/>
  </r>
  <r>
    <n v="2190882879"/>
    <x v="2"/>
    <s v="MA La Encalada"/>
    <s v="Aplicaciones / agregadores"/>
    <s v="Delivery Rappi"/>
    <s v="Sin dato"/>
    <s v="Porciones"/>
    <x v="6"/>
    <x v="7"/>
  </r>
  <r>
    <n v="2191062051"/>
    <x v="2"/>
    <s v="MA La Encalada"/>
    <s v="Aplicaciones / agregadores"/>
    <s v="Delivery Rappi"/>
    <s v="Minimaria Merengado De Chirimoya"/>
    <s v="Minimaria"/>
    <x v="6"/>
    <x v="7"/>
  </r>
  <r>
    <n v="2191104501"/>
    <x v="4"/>
    <s v="MA La Encalada"/>
    <s v="Aplicaciones / agregadores"/>
    <s v="Delivery Rappi"/>
    <s v="cheesecake de maracuyá 12pzs"/>
    <s v="Cheesecake"/>
    <x v="2"/>
    <x v="7"/>
  </r>
  <r>
    <n v="2189066699"/>
    <x v="4"/>
    <s v="MA La Molina"/>
    <s v="Aplicaciones / agregadores"/>
    <s v="Delivery Rappi"/>
    <s v="Mini Alfajores Box"/>
    <s v="Alfajores"/>
    <x v="2"/>
    <x v="7"/>
  </r>
  <r>
    <n v="2189094936"/>
    <x v="0"/>
    <s v="MA La Molina"/>
    <s v="Aplicaciones / agregadores"/>
    <s v="Delivery Rappi"/>
    <s v="Galleton Choco Chip"/>
    <s v="Galleta invidual"/>
    <x v="6"/>
    <x v="7"/>
  </r>
  <r>
    <n v="2189133911"/>
    <x v="2"/>
    <s v="MA La Molina"/>
    <s v="Aplicaciones / agregadores"/>
    <s v="Delivery Rappi"/>
    <s v="Minimaria Merengado De Fresa"/>
    <s v="Minimaria"/>
    <x v="6"/>
    <x v="7"/>
  </r>
  <r>
    <n v="2189413677"/>
    <x v="0"/>
    <s v="MA La Molina"/>
    <s v="Aplicaciones / agregadores"/>
    <s v="Delivery Rappi"/>
    <s v="Make A Wish - Red"/>
    <s v="Combos"/>
    <x v="6"/>
    <x v="7"/>
  </r>
  <r>
    <n v="2189536897"/>
    <x v="1"/>
    <s v="MA La Molina"/>
    <s v="Aplicaciones / agregadores"/>
    <s v="Delivery Rappi"/>
    <s v="Minimaria Carrot Cake"/>
    <s v="Minimaria"/>
    <x v="9"/>
    <x v="7"/>
  </r>
  <r>
    <n v="2189673259"/>
    <x v="4"/>
    <s v="MA La Molina"/>
    <s v="Aplicaciones / agregadores"/>
    <s v="Delivery Rappi"/>
    <s v="Combo  Cesar"/>
    <s v="Combos"/>
    <x v="2"/>
    <x v="7"/>
  </r>
  <r>
    <n v="2190010907"/>
    <x v="0"/>
    <s v="MA La Molina"/>
    <s v="Aplicaciones / agregadores"/>
    <s v="Delivery Rappi"/>
    <s v="Ensalada Cobb"/>
    <s v="Ensalada Cobb"/>
    <x v="6"/>
    <x v="7"/>
  </r>
  <r>
    <n v="2190036958"/>
    <x v="0"/>
    <s v="MA La Molina"/>
    <s v="Aplicaciones / agregadores"/>
    <s v="Delivery Rappi"/>
    <s v="Pie De Limón"/>
    <s v="Torta 12pzs"/>
    <x v="6"/>
    <x v="7"/>
  </r>
  <r>
    <n v="2190055295"/>
    <x v="4"/>
    <s v="MA La Molina"/>
    <s v="Aplicaciones / agregadores"/>
    <s v="Delivery Rappi"/>
    <s v="Caja De Alfajores"/>
    <s v="Alfajores"/>
    <x v="2"/>
    <x v="7"/>
  </r>
  <r>
    <n v="2190119360"/>
    <x v="0"/>
    <s v="MA La Molina"/>
    <s v="Aplicaciones / agregadores"/>
    <s v="Delivery Rappi"/>
    <s v="Cookiss Cranberrie"/>
    <s v="caja de galletas"/>
    <x v="6"/>
    <x v="7"/>
  </r>
  <r>
    <n v="2190190206"/>
    <x v="2"/>
    <s v="MA La Molina"/>
    <s v="Aplicaciones / agregadores"/>
    <s v="Delivery Rappi"/>
    <s v="Minimaria De Cheesecake De Oreo"/>
    <s v="Minimaria"/>
    <x v="6"/>
    <x v="7"/>
  </r>
  <r>
    <n v="2190426489"/>
    <x v="0"/>
    <s v="MA La Molina"/>
    <s v="Aplicaciones / agregadores"/>
    <s v="Delivery Rappi"/>
    <s v="Ensalada Cobb"/>
    <s v="Ensalada Cobb"/>
    <x v="10"/>
    <x v="7"/>
  </r>
  <r>
    <n v="2190992231"/>
    <x v="0"/>
    <s v="MA La Molina"/>
    <s v="Aplicaciones / agregadores"/>
    <s v="Delivery Rappi"/>
    <s v="Ensalada Cobb"/>
    <s v="Ensalada Cobb"/>
    <x v="10"/>
    <x v="7"/>
  </r>
  <r>
    <n v="2191157442"/>
    <x v="0"/>
    <s v="MA La Molina"/>
    <s v="Aplicaciones / agregadores"/>
    <s v="Delivery Rappi"/>
    <s v="Cheesecake De Oreo"/>
    <s v="Cheesecake"/>
    <x v="6"/>
    <x v="7"/>
  </r>
  <r>
    <n v="2191296843"/>
    <x v="4"/>
    <s v="MA La Molina"/>
    <s v="Aplicaciones / agregadores"/>
    <s v="Delivery Rappi"/>
    <s v="Crocante De Manzana"/>
    <s v="Crocante de manzana"/>
    <x v="2"/>
    <x v="7"/>
  </r>
  <r>
    <n v="2189025966"/>
    <x v="4"/>
    <s v="MA San Miguel"/>
    <s v="Aplicaciones / agregadores"/>
    <s v="Delivery Rappi"/>
    <s v="Porción De Ch. Frutos Rojos"/>
    <s v="Porciones"/>
    <x v="2"/>
    <x v="7"/>
  </r>
  <r>
    <n v="2189041270"/>
    <x v="4"/>
    <s v="MA San Miguel"/>
    <s v="Aplicaciones / agregadores"/>
    <s v="Delivery Rappi"/>
    <s v="porción de torta de chocolate"/>
    <s v="Porciones"/>
    <x v="2"/>
    <x v="7"/>
  </r>
  <r>
    <n v="2189099977"/>
    <x v="0"/>
    <s v="MA San Miguel"/>
    <s v="Aplicaciones / agregadores"/>
    <s v="Delivery Rappi"/>
    <s v="Tostadas Francesas"/>
    <s v="Tostadas Francesas"/>
    <x v="10"/>
    <x v="7"/>
  </r>
  <r>
    <n v="2189167458"/>
    <x v="4"/>
    <s v="MA San Miguel"/>
    <s v="Aplicaciones / agregadores"/>
    <s v="Delivery Rappi"/>
    <s v="Minimaria Turrón De Chocolate"/>
    <s v="Minimaria"/>
    <x v="2"/>
    <x v="7"/>
  </r>
  <r>
    <n v="2189204633"/>
    <x v="4"/>
    <s v="MA San Miguel"/>
    <s v="Aplicaciones / agregadores"/>
    <s v="Delivery Rappi"/>
    <s v="carrot cake 12pzs"/>
    <s v="Torta 12pzs"/>
    <x v="2"/>
    <x v="7"/>
  </r>
  <r>
    <n v="2189282967"/>
    <x v="2"/>
    <s v="MA San Miguel"/>
    <s v="Aplicaciones / agregadores"/>
    <s v="Delivery Rappi"/>
    <s v="Caja De Alfajores"/>
    <s v="Alfajores"/>
    <x v="6"/>
    <x v="7"/>
  </r>
  <r>
    <n v="2189500967"/>
    <x v="4"/>
    <s v="MA San Miguel"/>
    <s v="Aplicaciones / agregadores"/>
    <s v="Delivery Rappi"/>
    <s v="Crocante De Manzana"/>
    <s v="Crocante de manzana"/>
    <x v="2"/>
    <x v="7"/>
  </r>
  <r>
    <n v="2189503950"/>
    <x v="0"/>
    <s v="MA San Miguel"/>
    <s v="Aplicaciones / agregadores"/>
    <s v="Delivery Rappi"/>
    <s v="Galleta De Nutella"/>
    <s v="Galleta invidual"/>
    <x v="6"/>
    <x v="7"/>
  </r>
  <r>
    <n v="2189505387"/>
    <x v="0"/>
    <s v="MA San Miguel"/>
    <s v="Aplicaciones / agregadores"/>
    <s v="Delivery Rappi"/>
    <s v="porción de torta de chocolate"/>
    <s v="Porciones"/>
    <x v="6"/>
    <x v="7"/>
  </r>
  <r>
    <n v="2189508621"/>
    <x v="0"/>
    <s v="MA San Miguel"/>
    <s v="Aplicaciones / agregadores"/>
    <s v="Delivery Rappi"/>
    <s v="porción de torta de chocolate"/>
    <s v="Porciones"/>
    <x v="6"/>
    <x v="7"/>
  </r>
  <r>
    <n v="2189707069"/>
    <x v="4"/>
    <s v="MA San Miguel"/>
    <s v="Aplicaciones / agregadores"/>
    <s v="Delivery Rappi"/>
    <s v="Porción Bruselina De Vainilla "/>
    <s v="Porciones"/>
    <x v="2"/>
    <x v="7"/>
  </r>
  <r>
    <n v="2189728266"/>
    <x v="1"/>
    <s v="MA San Miguel"/>
    <s v="Aplicaciones / agregadores"/>
    <s v="Delivery Rappi"/>
    <s v="Iced Mocha Latte "/>
    <s v="Bebidas"/>
    <x v="6"/>
    <x v="7"/>
  </r>
  <r>
    <n v="2189912363"/>
    <x v="4"/>
    <s v="MA San Miguel"/>
    <s v="Aplicaciones / agregadores"/>
    <s v="Delivery Rappi"/>
    <s v="Porción Ch. De Maracuyá"/>
    <s v="Porciones"/>
    <x v="2"/>
    <x v="7"/>
  </r>
  <r>
    <n v="2189919051"/>
    <x v="4"/>
    <s v="MA San Miguel"/>
    <s v="Aplicaciones / agregadores"/>
    <s v="Delivery Rappi"/>
    <s v="Porción Pie De Limón"/>
    <s v="Porciones"/>
    <x v="2"/>
    <x v="7"/>
  </r>
  <r>
    <n v="2189955536"/>
    <x v="0"/>
    <s v="MA San Miguel"/>
    <s v="Aplicaciones / agregadores"/>
    <s v="Delivery Rappi"/>
    <s v="Porción De Ch. Frutos Rojos / Porción Merengado De Chirimoya / Porción Red Velvet / Porción Pie De Limón"/>
    <s v="Porciones"/>
    <x v="6"/>
    <x v="7"/>
  </r>
  <r>
    <n v="2189993958"/>
    <x v="0"/>
    <s v="MA San Miguel"/>
    <s v="Aplicaciones / agregadores"/>
    <s v="Delivery Rappi"/>
    <s v="Porción Tres Leches Clásica"/>
    <s v="Porciones"/>
    <x v="6"/>
    <x v="7"/>
  </r>
  <r>
    <n v="2190103010"/>
    <x v="4"/>
    <s v="MA San Miguel"/>
    <s v="Aplicaciones / agregadores"/>
    <s v="Delivery Rappi"/>
    <s v="cheesecake de frutos rojos 12pzs"/>
    <s v="Cheesecake"/>
    <x v="2"/>
    <x v="7"/>
  </r>
  <r>
    <n v="2190140210"/>
    <x v="0"/>
    <s v="MA San Miguel"/>
    <s v="Aplicaciones / agregadores"/>
    <s v="Delivery Rappi"/>
    <s v="Porción Red Velvet"/>
    <s v="Porciones"/>
    <x v="6"/>
    <x v="7"/>
  </r>
  <r>
    <n v="2190167561"/>
    <x v="1"/>
    <s v="MA San Miguel"/>
    <s v="Aplicaciones / agregadores"/>
    <s v="Delivery Rappi"/>
    <s v="porción de torta de chocolate"/>
    <s v="Porciones"/>
    <x v="0"/>
    <x v="7"/>
  </r>
  <r>
    <n v="2190384159"/>
    <x v="2"/>
    <s v="MA San Miguel"/>
    <s v="Aplicaciones / agregadores"/>
    <s v="Delivery Rappi"/>
    <s v="Tartaleta De Frutos Rojos Personal"/>
    <s v="tartaleta de frutos rojos - personal"/>
    <x v="6"/>
    <x v="7"/>
  </r>
  <r>
    <n v="2190391938"/>
    <x v="1"/>
    <s v="MA San Miguel"/>
    <s v="Aplicaciones / agregadores"/>
    <s v="Delivery Rappi"/>
    <s v="Porción Ch. De Nutella"/>
    <s v="Porciones"/>
    <x v="8"/>
    <x v="7"/>
  </r>
  <r>
    <n v="2190503959"/>
    <x v="4"/>
    <s v="MA San Miguel"/>
    <s v="Aplicaciones / agregadores"/>
    <s v="Delivery Rappi"/>
    <s v="carrot cake 12pzs"/>
    <s v="Torta 12pzs"/>
    <x v="2"/>
    <x v="7"/>
  </r>
  <r>
    <n v="2190521889"/>
    <x v="0"/>
    <s v="MA San Miguel"/>
    <s v="Aplicaciones / agregadores"/>
    <s v="Delivery Rappi"/>
    <s v="porción de torta de chocolate"/>
    <s v="Porciones"/>
    <x v="6"/>
    <x v="7"/>
  </r>
  <r>
    <n v="2190671093"/>
    <x v="4"/>
    <s v="MA San Miguel"/>
    <s v="Aplicaciones / agregadores"/>
    <s v="Delivery Rappi"/>
    <s v="Caja De Alfajores"/>
    <s v="Alfajores"/>
    <x v="2"/>
    <x v="7"/>
  </r>
  <r>
    <n v="2190906645"/>
    <x v="0"/>
    <s v="MA San Miguel"/>
    <s v="Aplicaciones / agregadores"/>
    <s v="Delivery Rappi"/>
    <s v="porción de torta de chocolate"/>
    <s v="Porciones"/>
    <x v="6"/>
    <x v="7"/>
  </r>
  <r>
    <n v="2191077310"/>
    <x v="2"/>
    <s v="MA San Miguel"/>
    <s v="Aplicaciones / agregadores"/>
    <s v="Delivery Rappi"/>
    <s v="carrot cake 12pzs"/>
    <s v="Torta 12pzs"/>
    <x v="6"/>
    <x v="7"/>
  </r>
  <r>
    <n v="2191160162"/>
    <x v="2"/>
    <s v="MA San Miguel"/>
    <s v="Aplicaciones / agregadores"/>
    <s v="Delivery Rappi"/>
    <s v="minimaria bruselina de vainilla con fresa"/>
    <s v="Minimaria"/>
    <x v="6"/>
    <x v="7"/>
  </r>
  <r>
    <n v="2191311782"/>
    <x v="4"/>
    <s v="MA San Miguel"/>
    <s v="Aplicaciones / agregadores"/>
    <s v="Delivery Rappi"/>
    <s v="Alfajor Grande / Porción Pie De Limón / Porción Carrot Cake"/>
    <s v="Varios"/>
    <x v="2"/>
    <x v="7"/>
  </r>
  <r>
    <n v="2188865432"/>
    <x v="0"/>
    <s v="MA Camacho"/>
    <s v="Aplicaciones / agregadores"/>
    <s v="Delivery Rappi"/>
    <s v="Porción Keke De Plátano"/>
    <s v="Porciones"/>
    <x v="6"/>
    <x v="7"/>
  </r>
  <r>
    <n v="2188940965"/>
    <x v="4"/>
    <s v="MA Camacho"/>
    <s v="Aplicaciones / agregadores"/>
    <s v="Delivery Rappi"/>
    <s v="Love Box"/>
    <s v="Box"/>
    <x v="2"/>
    <x v="7"/>
  </r>
  <r>
    <n v="2188941095"/>
    <x v="2"/>
    <s v="MA Camacho"/>
    <s v="Aplicaciones / agregadores"/>
    <s v="Delivery Rappi"/>
    <s v="porción de torta de chocolate"/>
    <s v="Porciones"/>
    <x v="6"/>
    <x v="7"/>
  </r>
  <r>
    <n v="2189163116"/>
    <x v="0"/>
    <s v="MA Camacho"/>
    <s v="Aplicaciones / agregadores"/>
    <s v="Delivery Rappi"/>
    <s v="Porción Ch. De Oreo"/>
    <s v="Porciones"/>
    <x v="6"/>
    <x v="7"/>
  </r>
  <r>
    <n v="2189513456"/>
    <x v="3"/>
    <s v="MA Camacho"/>
    <s v="Aplicaciones / agregadores"/>
    <s v="Delivery Rappi"/>
    <s v="Porción De Ch. Frutos Rojos"/>
    <s v="Porciones"/>
    <x v="6"/>
    <x v="7"/>
  </r>
  <r>
    <n v="2189666566"/>
    <x v="0"/>
    <s v="MA Camacho"/>
    <s v="Aplicaciones / agregadores"/>
    <s v="Delivery Rappi"/>
    <s v="Combo 4 Porciones"/>
    <s v="Combos"/>
    <x v="4"/>
    <x v="7"/>
  </r>
  <r>
    <n v="2189720371"/>
    <x v="4"/>
    <s v="MA Camacho"/>
    <s v="Aplicaciones / agregadores"/>
    <s v="Delivery Rappi"/>
    <s v="Porción Bruselina De Chocolate "/>
    <s v="Porciones"/>
    <x v="2"/>
    <x v="7"/>
  </r>
  <r>
    <n v="2189727467"/>
    <x v="2"/>
    <s v="MA Camacho"/>
    <s v="Aplicaciones / agregadores"/>
    <s v="Delivery Rappi"/>
    <s v="Brownie Fudge"/>
    <s v="Brownie"/>
    <x v="6"/>
    <x v="7"/>
  </r>
  <r>
    <n v="2190579477"/>
    <x v="1"/>
    <s v="MA Camacho"/>
    <s v="Aplicaciones / agregadores"/>
    <s v="Delivery Rappi"/>
    <s v="Minimaria Merengado De Fresa"/>
    <s v="Minimaria"/>
    <x v="7"/>
    <x v="7"/>
  </r>
  <r>
    <n v="2190690203"/>
    <x v="4"/>
    <s v="MA Camacho"/>
    <s v="Aplicaciones / agregadores"/>
    <s v="Delivery Rappi"/>
    <s v="cheesecake de frutos rojos 12pzs"/>
    <s v="Cheesecake"/>
    <x v="2"/>
    <x v="7"/>
  </r>
  <r>
    <n v="2190788607"/>
    <x v="4"/>
    <s v="MA Camacho"/>
    <s v="Aplicaciones / agregadores"/>
    <s v="Delivery Rappi"/>
    <s v="Minimaria Red Velvet"/>
    <s v="Minimaria"/>
    <x v="2"/>
    <x v="7"/>
  </r>
  <r>
    <n v="2190890935"/>
    <x v="2"/>
    <s v="MA Camacho"/>
    <s v="Aplicaciones / agregadores"/>
    <s v="Delivery Rappi"/>
    <s v="Minimaria Turrón De Chocolate"/>
    <s v="Minimaria"/>
    <x v="6"/>
    <x v="7"/>
  </r>
  <r>
    <n v="2190968159"/>
    <x v="4"/>
    <s v="MA Camacho"/>
    <s v="Aplicaciones / agregadores"/>
    <s v="Delivery Rappi"/>
    <s v="Minimaria Carrot Cake"/>
    <s v="Minimaria"/>
    <x v="2"/>
    <x v="7"/>
  </r>
  <r>
    <n v="2188971988"/>
    <x v="0"/>
    <s v="MA Precursores"/>
    <s v="Aplicaciones / agregadores"/>
    <s v="Delivery Rappi"/>
    <s v="Porción Ch. De Nutella"/>
    <s v="Porciones"/>
    <x v="6"/>
    <x v="7"/>
  </r>
  <r>
    <n v="2189186341"/>
    <x v="4"/>
    <s v="MA Precursores"/>
    <s v="Aplicaciones / agregadores"/>
    <s v="Delivery Rappi"/>
    <s v="cheesecake de frutos rojos 12pzs"/>
    <s v="Cheesecake"/>
    <x v="2"/>
    <x v="7"/>
  </r>
  <r>
    <n v="2189288932"/>
    <x v="0"/>
    <s v="MA Precursores"/>
    <s v="Aplicaciones / agregadores"/>
    <s v="Delivery Rappi"/>
    <s v="Alfajor Grande"/>
    <s v="Alfajores"/>
    <x v="6"/>
    <x v="7"/>
  </r>
  <r>
    <n v="2189326102"/>
    <x v="0"/>
    <s v="MA Precursores"/>
    <s v="Aplicaciones / agregadores"/>
    <s v="Delivery Rappi"/>
    <s v="Porción Bruselina De Chocolate / Porción Torta De Chocolate"/>
    <s v="Porciones"/>
    <x v="6"/>
    <x v="7"/>
  </r>
  <r>
    <n v="2189424544"/>
    <x v="2"/>
    <s v="MA Precursores"/>
    <s v="Aplicaciones / agregadores"/>
    <s v="Delivery Rappi"/>
    <s v="Porción Bruselina De Vainilla "/>
    <s v="Porciones"/>
    <x v="6"/>
    <x v="7"/>
  </r>
  <r>
    <n v="2189697340"/>
    <x v="4"/>
    <s v="MA Precursores"/>
    <s v="Aplicaciones / agregadores"/>
    <s v="Delivery Rappi"/>
    <s v="Love Box"/>
    <s v="Box"/>
    <x v="2"/>
    <x v="7"/>
  </r>
  <r>
    <n v="2189869844"/>
    <x v="2"/>
    <s v="MA Precursores"/>
    <s v="Aplicaciones / agregadores"/>
    <s v="Delivery Rappi"/>
    <s v="Porción Carrot Cake"/>
    <s v="Porciones"/>
    <x v="6"/>
    <x v="7"/>
  </r>
  <r>
    <n v="2190120235"/>
    <x v="2"/>
    <s v="MA Precursores"/>
    <s v="Aplicaciones / agregadores"/>
    <s v="Delivery Rappi"/>
    <s v="Minimaria Merengado De Chirimoya"/>
    <s v="Minimaria"/>
    <x v="6"/>
    <x v="7"/>
  </r>
  <r>
    <n v="2190275484"/>
    <x v="2"/>
    <s v="MA Precursores"/>
    <s v="Aplicaciones / agregadores"/>
    <s v="Delivery Rappi"/>
    <s v="Empanada De Carne"/>
    <s v="empanadas"/>
    <x v="6"/>
    <x v="7"/>
  </r>
  <r>
    <n v="2190530375"/>
    <x v="0"/>
    <s v="MA Precursores"/>
    <s v="Aplicaciones / agregadores"/>
    <s v="Delivery Rappi"/>
    <s v="porción de torta de chocolate"/>
    <s v="Porciones"/>
    <x v="6"/>
    <x v="7"/>
  </r>
  <r>
    <n v="2190573541"/>
    <x v="1"/>
    <s v="MA Precursores"/>
    <s v="Aplicaciones / agregadores"/>
    <s v="Delivery Rappi"/>
    <s v="Porción Tres Leches De Chocolate"/>
    <s v="Porciones"/>
    <x v="7"/>
    <x v="7"/>
  </r>
  <r>
    <n v="2191236958"/>
    <x v="2"/>
    <s v="MA Precursores"/>
    <s v="Aplicaciones / agregadores"/>
    <s v="Delivery Rappi"/>
    <s v="Make A Wish - Red"/>
    <s v="Combos"/>
    <x v="6"/>
    <x v="7"/>
  </r>
  <r>
    <n v="2191277313"/>
    <x v="4"/>
    <s v="MA Precursores"/>
    <s v="Aplicaciones / agregadores"/>
    <s v="Delivery Rappi"/>
    <s v="Mousse De Chocolate"/>
    <s v="pomo mousse "/>
    <x v="2"/>
    <x v="7"/>
  </r>
  <r>
    <n v="2188877087"/>
    <x v="4"/>
    <s v="MA Megaplaza"/>
    <s v="Aplicaciones / agregadores"/>
    <s v="Delivery Rappi"/>
    <s v="Porción Pie De Limón"/>
    <s v="Porciones"/>
    <x v="2"/>
    <x v="7"/>
  </r>
  <r>
    <n v="2188879569"/>
    <x v="1"/>
    <s v="MA Megaplaza"/>
    <s v="Aplicaciones / agregadores"/>
    <s v="Delivery Rappi"/>
    <s v="Alfajor Grande"/>
    <s v="Alfajores"/>
    <x v="6"/>
    <x v="7"/>
  </r>
  <r>
    <n v="2189044196"/>
    <x v="2"/>
    <s v="MA Megaplaza"/>
    <s v="Aplicaciones / agregadores"/>
    <s v="Delivery Rappi"/>
    <s v="Minimaria Cheesecake De Maracuyá"/>
    <s v="Minimaria"/>
    <x v="6"/>
    <x v="7"/>
  </r>
  <r>
    <n v="2189293055"/>
    <x v="0"/>
    <s v="MA Megaplaza"/>
    <s v="Aplicaciones / agregadores"/>
    <s v="Delivery Rappi"/>
    <s v="porción de torta de chocolate"/>
    <s v="Porciones"/>
    <x v="6"/>
    <x v="7"/>
  </r>
  <r>
    <n v="2189382881"/>
    <x v="2"/>
    <s v="MA Megaplaza"/>
    <s v="Aplicaciones / agregadores"/>
    <s v="Delivery Rappi"/>
    <s v="Milkshake De Oreo"/>
    <s v="Bebidas"/>
    <x v="6"/>
    <x v="7"/>
  </r>
  <r>
    <n v="2189867623"/>
    <x v="2"/>
    <s v="MA Megaplaza"/>
    <s v="Aplicaciones / agregadores"/>
    <s v="Delivery Rappi"/>
    <s v="minimaria de cheesecake de frutos rojos"/>
    <s v="Minimaria"/>
    <x v="6"/>
    <x v="7"/>
  </r>
  <r>
    <n v="2189870939"/>
    <x v="0"/>
    <s v="MA Megaplaza"/>
    <s v="Aplicaciones / agregadores"/>
    <s v="Delivery Rappi"/>
    <s v="Love Box"/>
    <s v="Box"/>
    <x v="6"/>
    <x v="7"/>
  </r>
  <r>
    <n v="2190246223"/>
    <x v="4"/>
    <s v="MA Megaplaza"/>
    <s v="Aplicaciones / agregadores"/>
    <s v="Delivery Rappi"/>
    <s v="Minimaria De Chocolate"/>
    <s v="Minimaria"/>
    <x v="2"/>
    <x v="7"/>
  </r>
  <r>
    <n v="2190266042"/>
    <x v="4"/>
    <s v="MA Megaplaza"/>
    <s v="Aplicaciones / agregadores"/>
    <s v="Delivery Rappi"/>
    <s v="Minimaria Turrón De Chocolate"/>
    <s v="Minimaria"/>
    <x v="2"/>
    <x v="7"/>
  </r>
  <r>
    <n v="2190371229"/>
    <x v="4"/>
    <s v="MA Megaplaza"/>
    <s v="Aplicaciones / agregadores"/>
    <s v="Delivery Rappi"/>
    <s v="Alfajor Grande"/>
    <s v="Alfajores"/>
    <x v="2"/>
    <x v="7"/>
  </r>
  <r>
    <n v="2190396352"/>
    <x v="4"/>
    <s v="MA Megaplaza"/>
    <s v="Aplicaciones / agregadores"/>
    <s v="Delivery Rappi"/>
    <s v="Love Box"/>
    <s v="Box"/>
    <x v="2"/>
    <x v="7"/>
  </r>
  <r>
    <n v="2190451170"/>
    <x v="4"/>
    <s v="MA Megaplaza"/>
    <s v="Aplicaciones / agregadores"/>
    <s v="Delivery Rappi"/>
    <s v="Porción Pie De Limón"/>
    <s v="Porciones"/>
    <x v="2"/>
    <x v="7"/>
  </r>
  <r>
    <n v="2190592359"/>
    <x v="2"/>
    <s v="MA Megaplaza"/>
    <s v="Aplicaciones / agregadores"/>
    <s v="Delivery Rappi"/>
    <s v="Porción Bruselina De Chocolate "/>
    <s v="Porciones"/>
    <x v="6"/>
    <x v="7"/>
  </r>
  <r>
    <n v="2190593735"/>
    <x v="0"/>
    <s v="MA Megaplaza"/>
    <s v="Aplicaciones / agregadores"/>
    <s v="Delivery Rappi"/>
    <s v="Alfajor Grande"/>
    <s v="Alfajores"/>
    <x v="6"/>
    <x v="7"/>
  </r>
  <r>
    <n v="2190601603"/>
    <x v="2"/>
    <s v="MA Megaplaza"/>
    <s v="Aplicaciones / agregadores"/>
    <s v="Delivery Rappi"/>
    <s v="Porción De Ch. Frutos Rojos"/>
    <s v="Porciones"/>
    <x v="6"/>
    <x v="7"/>
  </r>
  <r>
    <n v="2190624714"/>
    <x v="1"/>
    <s v="MA Megaplaza"/>
    <s v="Aplicaciones / agregadores"/>
    <s v="Delivery Rappi"/>
    <s v="porción de torta de chocolate"/>
    <s v="Porciones"/>
    <x v="6"/>
    <x v="7"/>
  </r>
  <r>
    <n v="2190684116"/>
    <x v="4"/>
    <s v="MA Megaplaza"/>
    <s v="Aplicaciones / agregadores"/>
    <s v="Delivery Rappi"/>
    <s v="Salsa Alfredo En Spaghetti"/>
    <s v="Pastas"/>
    <x v="2"/>
    <x v="7"/>
  </r>
  <r>
    <n v="2190686232"/>
    <x v="2"/>
    <s v="MA Megaplaza"/>
    <s v="Aplicaciones / agregadores"/>
    <s v="Delivery Rappi"/>
    <s v="Porción Keke De Zanahoria"/>
    <s v="Porciones"/>
    <x v="6"/>
    <x v="7"/>
  </r>
  <r>
    <n v="2190799089"/>
    <x v="0"/>
    <s v="MA Megaplaza"/>
    <s v="Aplicaciones / agregadores"/>
    <s v="Delivery Rappi"/>
    <s v="Sin dato"/>
    <s v="Varios"/>
    <x v="6"/>
    <x v="7"/>
  </r>
  <r>
    <n v="2191022967"/>
    <x v="4"/>
    <s v="MA Megaplaza"/>
    <s v="Aplicaciones / agregadores"/>
    <s v="Delivery Rappi"/>
    <s v="Porción Crocante De Manzana"/>
    <s v="Porciones"/>
    <x v="2"/>
    <x v="7"/>
  </r>
  <r>
    <n v="2191180222"/>
    <x v="0"/>
    <s v="MA Megaplaza"/>
    <s v="Aplicaciones / agregadores"/>
    <s v="Delivery Rappi"/>
    <s v="Porción Tres Leches Clásica"/>
    <s v="Porciones"/>
    <x v="6"/>
    <x v="7"/>
  </r>
  <r>
    <n v="2191205259"/>
    <x v="4"/>
    <s v="MA Megaplaza"/>
    <s v="Aplicaciones / agregadores"/>
    <s v="Delivery Rappi"/>
    <s v="Cheesecake De Oreo"/>
    <s v="Cheesecake"/>
    <x v="2"/>
    <x v="7"/>
  </r>
  <r>
    <n v="2191288472"/>
    <x v="0"/>
    <s v="MA Megaplaza"/>
    <s v="Aplicaciones / agregadores"/>
    <s v="Delivery Rappi"/>
    <s v="Porción Blue Velvet "/>
    <s v="Porciones"/>
    <x v="6"/>
    <x v="7"/>
  </r>
  <r>
    <n v="2189032822"/>
    <x v="2"/>
    <s v="MA Chorrillos"/>
    <s v="Aplicaciones / agregadores"/>
    <s v="Delivery Rappi"/>
    <s v="porción de torta de chocolate"/>
    <s v="Porciones"/>
    <x v="6"/>
    <x v="7"/>
  </r>
  <r>
    <n v="2189050256"/>
    <x v="4"/>
    <s v="MA Chorrillos"/>
    <s v="Aplicaciones / agregadores"/>
    <s v="Delivery Rappi"/>
    <s v="Porción Tres Leches Clásica"/>
    <s v="Porciones"/>
    <x v="2"/>
    <x v="7"/>
  </r>
  <r>
    <n v="2189216835"/>
    <x v="2"/>
    <s v="MA Chorrillos"/>
    <s v="Aplicaciones / agregadores"/>
    <s v="Delivery Rappi"/>
    <s v="Porción Pie De Pecanas / Porción Turrón De Chocolate"/>
    <s v="Porciones"/>
    <x v="6"/>
    <x v="7"/>
  </r>
  <r>
    <n v="2189671849"/>
    <x v="1"/>
    <s v="MA Chorrillos"/>
    <s v="Aplicaciones / agregadores"/>
    <s v="Delivery Rappi"/>
    <s v="Porción De Ch. Frutos Rojos"/>
    <s v="Porciones"/>
    <x v="0"/>
    <x v="7"/>
  </r>
  <r>
    <n v="2189729493"/>
    <x v="2"/>
    <s v="MA Chorrillos"/>
    <s v="Aplicaciones / agregadores"/>
    <s v="Delivery Rappi"/>
    <s v="Minimaria Blue Velvet"/>
    <s v="Porciones"/>
    <x v="2"/>
    <x v="7"/>
  </r>
  <r>
    <n v="2189944874"/>
    <x v="4"/>
    <s v="MA Chorrillos"/>
    <s v="Aplicaciones / agregadores"/>
    <s v="Delivery Rappi"/>
    <s v="Mix Ma Box Petit"/>
    <s v="Box"/>
    <x v="2"/>
    <x v="7"/>
  </r>
  <r>
    <n v="2190018949"/>
    <x v="0"/>
    <s v="MA Chorrillos"/>
    <s v="Aplicaciones / agregadores"/>
    <s v="Delivery Rappi"/>
    <s v="Sin dato"/>
    <s v="Porciones"/>
    <x v="6"/>
    <x v="7"/>
  </r>
  <r>
    <n v="2190585333"/>
    <x v="1"/>
    <s v="MA Chorrillos"/>
    <s v="Aplicaciones / agregadores"/>
    <s v="Delivery Rappi"/>
    <s v="Brownie Fudge"/>
    <s v="Brownie"/>
    <x v="8"/>
    <x v="7"/>
  </r>
  <r>
    <n v="2190695339"/>
    <x v="3"/>
    <s v="MA Chorrillos"/>
    <s v="Aplicaciones / agregadores"/>
    <s v="Delivery Rappi"/>
    <s v="Porción Ch. De Nutella"/>
    <s v="Porciones"/>
    <x v="0"/>
    <x v="7"/>
  </r>
  <r>
    <n v="2190799609"/>
    <x v="0"/>
    <s v="MA Chorrillos"/>
    <s v="Aplicaciones / agregadores"/>
    <s v="Delivery Rappi"/>
    <s v="Minimaria Turrón De Chocolate"/>
    <s v="Minimaria"/>
    <x v="6"/>
    <x v="7"/>
  </r>
  <r>
    <n v="2190822857"/>
    <x v="2"/>
    <s v="MA Chorrillos"/>
    <s v="Aplicaciones / agregadores"/>
    <s v="Delivery Rappi"/>
    <s v="Porción Turrón De Chocolate / Porción Tres Leches Clásica"/>
    <s v="Porciones"/>
    <x v="6"/>
    <x v="7"/>
  </r>
  <r>
    <n v="2191293285"/>
    <x v="4"/>
    <s v="MA Chorrillos"/>
    <s v="Aplicaciones / agregadores"/>
    <s v="Delivery Rappi"/>
    <s v="Porción Pie De Limón"/>
    <s v="Porciones"/>
    <x v="2"/>
    <x v="7"/>
  </r>
  <r>
    <n v="2188951025"/>
    <x v="0"/>
    <s v="MA Bolivar"/>
    <s v="Aplicaciones / agregadores"/>
    <s v="Delivery Rappi"/>
    <s v="porción de torta de chocolate"/>
    <s v="Porciones"/>
    <x v="6"/>
    <x v="7"/>
  </r>
  <r>
    <n v="2189008460"/>
    <x v="1"/>
    <s v="MA Bolivar"/>
    <s v="Aplicaciones / agregadores"/>
    <s v="Delivery Rappi"/>
    <s v="Minimaria Dulzura De Pecana"/>
    <s v="Minimaria"/>
    <x v="0"/>
    <x v="7"/>
  </r>
  <r>
    <n v="2189122180"/>
    <x v="4"/>
    <s v="MA Bolivar"/>
    <s v="Aplicaciones / agregadores"/>
    <s v="Delivery Rappi"/>
    <s v="cheesecake de frutos rojos 12pzs"/>
    <s v="Cheesecake"/>
    <x v="2"/>
    <x v="7"/>
  </r>
  <r>
    <n v="2189134243"/>
    <x v="4"/>
    <s v="MA Bolivar"/>
    <s v="Aplicaciones / agregadores"/>
    <s v="Delivery Rappi"/>
    <s v="minimaria bruselina de chocolate con lúcuma"/>
    <s v="Minimaria"/>
    <x v="2"/>
    <x v="7"/>
  </r>
  <r>
    <n v="2189186318"/>
    <x v="0"/>
    <s v="MA Bolivar"/>
    <s v="Aplicaciones / agregadores"/>
    <s v="Delivery Rappi"/>
    <s v="Empanada De Carne"/>
    <s v="empanadas"/>
    <x v="6"/>
    <x v="7"/>
  </r>
  <r>
    <n v="2189255505"/>
    <x v="1"/>
    <s v="MA Bolivar"/>
    <s v="Aplicaciones / agregadores"/>
    <s v="Delivery Rappi"/>
    <s v="Red Velvet 12pzs"/>
    <s v="Velvet 12pzs"/>
    <x v="6"/>
    <x v="7"/>
  </r>
  <r>
    <n v="2189285867"/>
    <x v="2"/>
    <s v="MA Bolivar"/>
    <s v="Aplicaciones / agregadores"/>
    <s v="Delivery Rappi"/>
    <s v="minimaria de cheesecake de frutos rojos"/>
    <s v="Minimaria"/>
    <x v="6"/>
    <x v="7"/>
  </r>
  <r>
    <n v="2189355115"/>
    <x v="1"/>
    <s v="MA Bolivar"/>
    <s v="Aplicaciones / agregadores"/>
    <s v="Delivery Rappi"/>
    <s v="Blue Velvet 12pzs"/>
    <s v="Velvet 12pzs"/>
    <x v="7"/>
    <x v="7"/>
  </r>
  <r>
    <n v="2189505903"/>
    <x v="1"/>
    <s v="MA Bolivar"/>
    <s v="Aplicaciones / agregadores"/>
    <s v="Delivery Rappi"/>
    <s v="Crocante De Manzana"/>
    <s v="Crocante de manzana"/>
    <x v="7"/>
    <x v="7"/>
  </r>
  <r>
    <n v="2189784076"/>
    <x v="2"/>
    <s v="MA Bolivar"/>
    <s v="Aplicaciones / agregadores"/>
    <s v="Delivery Rappi"/>
    <s v="Minimaria De Chocolate"/>
    <s v="Minimaria"/>
    <x v="6"/>
    <x v="7"/>
  </r>
  <r>
    <n v="2190057206"/>
    <x v="1"/>
    <s v="MA Bolivar"/>
    <s v="Aplicaciones / agregadores"/>
    <s v="Delivery Rappi"/>
    <s v="Red Velvet 12pzs"/>
    <s v="Velvet 12pzs"/>
    <x v="7"/>
    <x v="7"/>
  </r>
  <r>
    <n v="2190214708"/>
    <x v="2"/>
    <s v="MA Bolivar"/>
    <s v="Aplicaciones / agregadores"/>
    <s v="Delivery Rappi"/>
    <s v="Minimaria Cheesecake De Nutella"/>
    <s v="Minimaria"/>
    <x v="6"/>
    <x v="7"/>
  </r>
  <r>
    <n v="2190215565"/>
    <x v="2"/>
    <s v="MA Bolivar"/>
    <s v="Aplicaciones / agregadores"/>
    <s v="Delivery Rappi"/>
    <s v="Torta De Chocolate"/>
    <s v="Torta 12pzs"/>
    <x v="6"/>
    <x v="7"/>
  </r>
  <r>
    <n v="2190441981"/>
    <x v="3"/>
    <s v="MA Bolivar"/>
    <s v="Aplicaciones / agregadores"/>
    <s v="Delivery Rappi"/>
    <s v="porción de torta de chocolate"/>
    <s v="Porciones"/>
    <x v="0"/>
    <x v="7"/>
  </r>
  <r>
    <n v="2190586741"/>
    <x v="0"/>
    <s v="MA Bolivar"/>
    <s v="Aplicaciones / agregadores"/>
    <s v="Delivery Rappi"/>
    <s v="Combo 4 Porciones"/>
    <s v="Combos"/>
    <x v="4"/>
    <x v="7"/>
  </r>
  <r>
    <n v="2190830365"/>
    <x v="4"/>
    <s v="MA Bolivar"/>
    <s v="Aplicaciones / agregadores"/>
    <s v="Delivery Rappi"/>
    <s v="Porción Torta De Chocolate / Porción Red Velvet"/>
    <s v="Porciones"/>
    <x v="2"/>
    <x v="7"/>
  </r>
  <r>
    <n v="2190947431"/>
    <x v="1"/>
    <s v="MA Bolivar"/>
    <s v="Aplicaciones / agregadores"/>
    <s v="Delivery Rappi"/>
    <s v="Minimaria Carrot Cake"/>
    <s v="Minimaria"/>
    <x v="7"/>
    <x v="7"/>
  </r>
  <r>
    <n v="2191093928"/>
    <x v="4"/>
    <s v="MA Bolivar"/>
    <s v="Aplicaciones / agregadores"/>
    <s v="Delivery Rappi"/>
    <s v="Torta De Chocolate"/>
    <s v="Torta 12pzs"/>
    <x v="2"/>
    <x v="7"/>
  </r>
  <r>
    <n v="2190242550"/>
    <x v="2"/>
    <s v="MA Bolichera"/>
    <s v="Aplicaciones / agregadores"/>
    <s v="Delivery Rappi"/>
    <s v="Porción Bruselina De Chocolate "/>
    <s v="Porciones"/>
    <x v="6"/>
    <x v="7"/>
  </r>
  <r>
    <n v="2190803927"/>
    <x v="4"/>
    <s v="MA Bolichera"/>
    <s v="Aplicaciones / agregadores"/>
    <s v="Delivery Rappi"/>
    <s v="Porción Bruselina De Vainilla "/>
    <s v="Porciones"/>
    <x v="2"/>
    <x v="7"/>
  </r>
  <r>
    <n v="2190809877"/>
    <x v="4"/>
    <s v="MA Bolichera"/>
    <s v="Aplicaciones / agregadores"/>
    <s v="Delivery Rappi"/>
    <s v="Porción Bruselina De Chocolate "/>
    <s v="Porciones"/>
    <x v="2"/>
    <x v="7"/>
  </r>
  <r>
    <n v="2190892610"/>
    <x v="4"/>
    <s v="MA Bolichera"/>
    <s v="Aplicaciones / agregadores"/>
    <s v="Delivery Rappi"/>
    <s v="Minimaria De Chocolate"/>
    <s v="Minimaria"/>
    <x v="2"/>
    <x v="7"/>
  </r>
  <r>
    <n v="2190907807"/>
    <x v="0"/>
    <s v="MA Bolichera"/>
    <s v="Aplicaciones / agregadores"/>
    <s v="Delivery Rappi"/>
    <s v="Combo 4 Porciones"/>
    <s v="Combos"/>
    <x v="0"/>
    <x v="7"/>
  </r>
  <r>
    <n v="2190933362"/>
    <x v="0"/>
    <s v="MA Bolichera"/>
    <s v="Aplicaciones / agregadores"/>
    <s v="Delivery Rappi"/>
    <s v="Minimaria De Cheesecake De Oreo"/>
    <s v="Minimaria"/>
    <x v="2"/>
    <x v="7"/>
  </r>
  <r>
    <n v="2191119060"/>
    <x v="0"/>
    <s v="MA Bolichera"/>
    <s v="Aplicaciones / agregadores"/>
    <s v="Delivery Rappi"/>
    <s v="Brownie De Chocolate Al 72%"/>
    <s v="Brownie"/>
    <x v="6"/>
    <x v="7"/>
  </r>
  <r>
    <n v="2191204255"/>
    <x v="1"/>
    <s v="MA Bolichera"/>
    <s v="Aplicaciones / agregadores"/>
    <s v="Delivery Rappi"/>
    <s v="minimaria de cheesecake de frutos rojos"/>
    <s v="Minimaria"/>
    <x v="11"/>
    <x v="7"/>
  </r>
  <r>
    <n v="2191278335"/>
    <x v="2"/>
    <s v="MA Bolichera"/>
    <s v="Aplicaciones / agregadores"/>
    <s v="Delivery Rappi"/>
    <s v="Mix Ma Box Petit"/>
    <s v="Box"/>
    <x v="6"/>
    <x v="7"/>
  </r>
  <r>
    <n v="2189869115"/>
    <x v="2"/>
    <s v="MA Arenales"/>
    <s v="Aplicaciones / agregadores"/>
    <s v="Delivery Rappi"/>
    <s v="Minimaria Merengado De Fresa"/>
    <s v="Minimaria"/>
    <x v="6"/>
    <x v="7"/>
  </r>
  <r>
    <n v="2190169312"/>
    <x v="2"/>
    <s v="MA Arenales"/>
    <s v="Aplicaciones / agregadores"/>
    <s v="Delivery Rappi"/>
    <s v="porción de torta de chocolate"/>
    <s v="Porciones"/>
    <x v="6"/>
    <x v="7"/>
  </r>
  <r>
    <n v="2190312318"/>
    <x v="0"/>
    <s v="MA Arenales"/>
    <s v="Aplicaciones / agregadores"/>
    <s v="Delivery Rappi"/>
    <s v="Vitashake "/>
    <s v="Bebidas"/>
    <x v="6"/>
    <x v="7"/>
  </r>
  <r>
    <n v="2189286068"/>
    <x v="4"/>
    <s v="MA Barranco"/>
    <s v="Aplicaciones / agregadores"/>
    <s v="Delivery Rappi"/>
    <s v="Alfajor Grande"/>
    <s v="Alfajores"/>
    <x v="2"/>
    <x v="7"/>
  </r>
  <r>
    <n v="2189595552"/>
    <x v="1"/>
    <s v="MA Barranco"/>
    <s v="Aplicaciones / agregadores"/>
    <s v="Delivery Rappi"/>
    <s v="Porción Ch. De Oreo"/>
    <s v="Porciones"/>
    <x v="6"/>
    <x v="7"/>
  </r>
  <r>
    <n v="2189603294"/>
    <x v="4"/>
    <s v="MA Barranco"/>
    <s v="Aplicaciones / agregadores"/>
    <s v="Delivery Rappi"/>
    <s v="cheesecake de maracuyá 12pzs"/>
    <s v="Cheesecake"/>
    <x v="2"/>
    <x v="7"/>
  </r>
  <r>
    <n v="2189604856"/>
    <x v="4"/>
    <s v="MA Barranco"/>
    <s v="Aplicaciones / agregadores"/>
    <s v="Delivery Rappi"/>
    <s v="Minimaria Carrot Cake"/>
    <s v="Minimaria"/>
    <x v="2"/>
    <x v="7"/>
  </r>
  <r>
    <n v="2190126458"/>
    <x v="2"/>
    <s v="MA Barranco"/>
    <s v="Aplicaciones / agregadores"/>
    <s v="Delivery Rappi"/>
    <s v="Porción Bruselina De Chocolate"/>
    <s v="Porciones"/>
    <x v="6"/>
    <x v="7"/>
  </r>
  <r>
    <n v="2190129456"/>
    <x v="1"/>
    <s v="MA Barranco"/>
    <s v="Aplicaciones / agregadores"/>
    <s v="Delivery Rappi"/>
    <s v="Porción Bruselina De Vainilla"/>
    <s v="Porciones"/>
    <x v="0"/>
    <x v="7"/>
  </r>
  <r>
    <n v="2190505672"/>
    <x v="4"/>
    <s v="MA Barranco"/>
    <s v="Aplicaciones / agregadores"/>
    <s v="Delivery Rappi"/>
    <s v="Caja De Alfajores / Minimaria Red Velvet"/>
    <s v="Varios"/>
    <x v="2"/>
    <x v="7"/>
  </r>
  <r>
    <n v="2190507382"/>
    <x v="0"/>
    <s v="MA Barranco"/>
    <s v="Aplicaciones / agregadores"/>
    <s v="Delivery Rappi"/>
    <s v="minimaria bruselina de chocolate con lúcuma"/>
    <s v="Minimaria"/>
    <x v="6"/>
    <x v="7"/>
  </r>
  <r>
    <n v="2190516263"/>
    <x v="4"/>
    <s v="MA Barranco"/>
    <s v="Aplicaciones / agregadores"/>
    <s v="Delivery Rappi"/>
    <s v="Mini Alfajores Box"/>
    <s v="Alfajores"/>
    <x v="2"/>
    <x v="7"/>
  </r>
  <r>
    <n v="2190526881"/>
    <x v="0"/>
    <s v="MA Barranco"/>
    <s v="Aplicaciones / agregadores"/>
    <s v="Delivery Rappi"/>
    <s v="Sin dato"/>
    <s v="Porciones"/>
    <x v="6"/>
    <x v="7"/>
  </r>
  <r>
    <n v="2190699230"/>
    <x v="4"/>
    <s v="MA Barranco"/>
    <s v="Aplicaciones / agregadores"/>
    <s v="Delivery Rappi"/>
    <s v="Torta De Chocolate"/>
    <s v="Torta 12pzs"/>
    <x v="2"/>
    <x v="7"/>
  </r>
  <r>
    <n v="2190806771"/>
    <x v="4"/>
    <s v="MA Barranco"/>
    <s v="Aplicaciones / agregadores"/>
    <s v="Delivery Rappi"/>
    <s v="Minimaria Blue Velvet"/>
    <s v="Minimaria"/>
    <x v="2"/>
    <x v="7"/>
  </r>
  <r>
    <n v="2191150637"/>
    <x v="1"/>
    <s v="MA Barranco"/>
    <s v="Aplicaciones / agregadores"/>
    <s v="Delivery Rappi"/>
    <s v="cheesecake de frutos rojos 12pzs"/>
    <s v="Cheesecake"/>
    <x v="6"/>
    <x v="7"/>
  </r>
  <r>
    <n v="2189023590"/>
    <x v="0"/>
    <s v="Ma La Mar"/>
    <s v="Aplicaciones / agregadores"/>
    <s v="Delivery Rappi"/>
    <s v="Galleta De Nutella"/>
    <s v="Galleta invidual"/>
    <x v="6"/>
    <x v="7"/>
  </r>
  <r>
    <n v="2189072644"/>
    <x v="4"/>
    <s v="Ma La Mar"/>
    <s v="Aplicaciones / agregadores"/>
    <s v="Delivery Rappi"/>
    <s v="Porción Ch. De Maracuyá"/>
    <s v="Porciones"/>
    <x v="2"/>
    <x v="7"/>
  </r>
  <r>
    <n v="2189847045"/>
    <x v="0"/>
    <s v="Ma La Mar"/>
    <s v="Aplicaciones / agregadores"/>
    <s v="Delivery Rappi"/>
    <s v="Porción Carrot Cake"/>
    <s v="Porciones"/>
    <x v="6"/>
    <x v="7"/>
  </r>
  <r>
    <n v="2189865844"/>
    <x v="1"/>
    <s v="Ma La Mar"/>
    <s v="Aplicaciones / agregadores"/>
    <s v="Delivery Rappi"/>
    <s v="Waffle De La Casa"/>
    <s v="Waffle De La Casa"/>
    <x v="0"/>
    <x v="7"/>
  </r>
  <r>
    <n v="2190048944"/>
    <x v="4"/>
    <s v="Ma La Mar"/>
    <s v="Aplicaciones / agregadores"/>
    <s v="Delivery Rappi"/>
    <s v="Minimaria De Chocolate Kids"/>
    <s v="Minimaria"/>
    <x v="2"/>
    <x v="7"/>
  </r>
  <r>
    <n v="2190198044"/>
    <x v="2"/>
    <s v="Ma La Mar"/>
    <s v="Aplicaciones / agregadores"/>
    <s v="Delivery Rappi"/>
    <s v="Sin dato"/>
    <s v="Sin dato"/>
    <x v="6"/>
    <x v="7"/>
  </r>
  <r>
    <n v="2191088862"/>
    <x v="0"/>
    <s v="Ma La Mar"/>
    <s v="Aplicaciones / agregadores"/>
    <s v="Delivery Rappi"/>
    <s v="porción de torta de chocolate"/>
    <s v="Porciones"/>
    <x v="6"/>
    <x v="7"/>
  </r>
  <r>
    <n v="2191092962"/>
    <x v="2"/>
    <s v="Ma La Mar"/>
    <s v="Aplicaciones / agregadores"/>
    <s v="Delivery Rappi"/>
    <s v="Sin dato"/>
    <s v="Porciones"/>
    <x v="6"/>
    <x v="7"/>
  </r>
  <r>
    <n v="2191177726"/>
    <x v="2"/>
    <s v="Ma La Mar"/>
    <s v="Aplicaciones / agregadores"/>
    <s v="Delivery Rappi"/>
    <s v="Love Box"/>
    <s v="Box"/>
    <x v="6"/>
    <x v="7"/>
  </r>
  <r>
    <n v="2191262571"/>
    <x v="0"/>
    <s v="Ma La Mar"/>
    <s v="Aplicaciones / agregadores"/>
    <s v="Delivery Rappi"/>
    <s v="Grilled Cheese Chicken Sandwich / Sándwich Avelino Palteado"/>
    <s v="sin dato"/>
    <x v="2"/>
    <x v="7"/>
  </r>
  <r>
    <n v="2191310252"/>
    <x v="0"/>
    <s v="Ma La Mar"/>
    <s v="Aplicaciones / agregadores"/>
    <s v="Delivery Rappi"/>
    <s v="Porción Blue Velvet "/>
    <s v="Porciones"/>
    <x v="6"/>
    <x v="7"/>
  </r>
  <r>
    <n v="2189029313"/>
    <x v="1"/>
    <s v="MA La Marina"/>
    <s v="Aplicaciones / agregadores"/>
    <s v="Delivery Rappi"/>
    <s v="Porción Bruselina De Chocolate / Porción Bruselina De Vainilla "/>
    <s v="Porciones"/>
    <x v="11"/>
    <x v="7"/>
  </r>
  <r>
    <n v="2189232071"/>
    <x v="4"/>
    <s v="MA La Marina"/>
    <s v="Aplicaciones / agregadores"/>
    <s v="Delivery Rappi"/>
    <s v="cheesecake de frutos rojos 12pzs"/>
    <s v="Cheesecake"/>
    <x v="2"/>
    <x v="7"/>
  </r>
  <r>
    <n v="2189421605"/>
    <x v="4"/>
    <s v="MA La Marina"/>
    <s v="Aplicaciones / agregadores"/>
    <s v="Delivery Rappi"/>
    <s v="Mini Alfajores Box / Mini Brownie Box"/>
    <s v="Box"/>
    <x v="2"/>
    <x v="7"/>
  </r>
  <r>
    <n v="2189567435"/>
    <x v="4"/>
    <s v="MA La Marina"/>
    <s v="Aplicaciones / agregadores"/>
    <s v="Delivery Rappi"/>
    <s v="Blue Velvet 12pzs"/>
    <s v="Velvet 12pzs"/>
    <x v="2"/>
    <x v="7"/>
  </r>
  <r>
    <n v="2189621931"/>
    <x v="2"/>
    <s v="MA La Marina"/>
    <s v="Aplicaciones / agregadores"/>
    <s v="Delivery Rappi"/>
    <s v="Caja De Alfajores"/>
    <s v="Alfajores"/>
    <x v="6"/>
    <x v="7"/>
  </r>
  <r>
    <n v="2189679196"/>
    <x v="0"/>
    <s v="MA La Marina"/>
    <s v="Aplicaciones / agregadores"/>
    <s v="Delivery Rappi"/>
    <s v="loncherita de conitos"/>
    <s v="loncherita de conitos"/>
    <x v="6"/>
    <x v="7"/>
  </r>
  <r>
    <n v="2190167039"/>
    <x v="7"/>
    <s v="MA La Marina"/>
    <s v="Aplicaciones / agregadores"/>
    <s v="Delivery Rappi"/>
    <s v="Minimaria Dulzura De Pecana"/>
    <s v="Minimaria"/>
    <x v="3"/>
    <x v="7"/>
  </r>
  <r>
    <n v="2191184268"/>
    <x v="1"/>
    <s v="MA La Marina"/>
    <s v="Aplicaciones / agregadores"/>
    <s v="Delivery Rappi"/>
    <s v="Porción Dulzura De Pecanas"/>
    <s v="Porciones"/>
    <x v="0"/>
    <x v="7"/>
  </r>
  <r>
    <n v="2191236348"/>
    <x v="4"/>
    <s v="MA La Marina"/>
    <s v="Aplicaciones / agregadores"/>
    <s v="Delivery Rappi"/>
    <s v="Porción Red Velvet"/>
    <s v="Porciones"/>
    <x v="2"/>
    <x v="7"/>
  </r>
  <r>
    <n v="2186585668"/>
    <x v="2"/>
    <s v="Ma La Mar"/>
    <s v="Aplicaciones / agregadores"/>
    <s v="Delivery Rappi"/>
    <s v="Combo Helado"/>
    <s v="Combos"/>
    <x v="6"/>
    <x v="6"/>
  </r>
  <r>
    <n v="2186585698"/>
    <x v="2"/>
    <s v="Ma La Mar"/>
    <s v="Aplicaciones / agregadores"/>
    <s v="Delivery Rappi"/>
    <s v="Sin dato"/>
    <s v="Porciones"/>
    <x v="6"/>
    <x v="6"/>
  </r>
  <r>
    <n v="2186746950"/>
    <x v="0"/>
    <s v="Ma La Mar"/>
    <s v="Aplicaciones / agregadores"/>
    <s v="Delivery Rappi"/>
    <s v="Porción Turrón De Chocolate"/>
    <s v="Porciones"/>
    <x v="6"/>
    <x v="6"/>
  </r>
  <r>
    <n v="2186783494"/>
    <x v="2"/>
    <s v="Ma La Mar"/>
    <s v="Aplicaciones / agregadores"/>
    <s v="Delivery Rappi"/>
    <s v="Sin dato"/>
    <s v="Porciones"/>
    <x v="6"/>
    <x v="6"/>
  </r>
  <r>
    <n v="2186887475"/>
    <x v="0"/>
    <s v="Ma La Mar"/>
    <s v="Aplicaciones / agregadores"/>
    <s v="Delivery Rappi"/>
    <s v="porción de torta de chocolate"/>
    <s v="Porciones"/>
    <x v="6"/>
    <x v="6"/>
  </r>
  <r>
    <n v="2186985144"/>
    <x v="0"/>
    <s v="Ma La Mar"/>
    <s v="Aplicaciones / agregadores"/>
    <s v="Delivery Rappi"/>
    <s v="Porción Carrot Cake"/>
    <s v="Porciones"/>
    <x v="6"/>
    <x v="6"/>
  </r>
  <r>
    <n v="2187041594"/>
    <x v="4"/>
    <s v="Ma La Mar"/>
    <s v="Aplicaciones / agregadores"/>
    <s v="Delivery Rappi"/>
    <s v="carrot cake 12pzs"/>
    <s v="Torta 12pzs"/>
    <x v="2"/>
    <x v="6"/>
  </r>
  <r>
    <n v="2187102610"/>
    <x v="0"/>
    <s v="Ma La Mar"/>
    <s v="Aplicaciones / agregadores"/>
    <s v="Delivery Rappi"/>
    <s v="Combo  Focaccia"/>
    <s v="Combos"/>
    <x v="6"/>
    <x v="6"/>
  </r>
  <r>
    <n v="2187195939"/>
    <x v="1"/>
    <s v="Ma La Mar"/>
    <s v="Aplicaciones / agregadores"/>
    <s v="Delivery Rappi"/>
    <s v="porción de torta de chocolate"/>
    <s v="Porciones"/>
    <x v="7"/>
    <x v="6"/>
  </r>
  <r>
    <n v="2187272353"/>
    <x v="4"/>
    <s v="Ma La Mar"/>
    <s v="Aplicaciones / agregadores"/>
    <s v="Delivery Rappi"/>
    <s v="Porción De Ch. Frutos Rojos"/>
    <s v="Porciones"/>
    <x v="2"/>
    <x v="6"/>
  </r>
  <r>
    <n v="2187564780"/>
    <x v="3"/>
    <s v="Ma La Mar"/>
    <s v="Aplicaciones / agregadores"/>
    <s v="Delivery Rappi"/>
    <s v="Minimaria Turrón De Chocolate"/>
    <s v="Minimaria"/>
    <x v="0"/>
    <x v="6"/>
  </r>
  <r>
    <n v="2187573639"/>
    <x v="0"/>
    <s v="Ma La Mar"/>
    <s v="Aplicaciones / agregadores"/>
    <s v="Delivery Rappi"/>
    <s v="Combo  Cobb"/>
    <s v="Combos"/>
    <x v="6"/>
    <x v="6"/>
  </r>
  <r>
    <n v="2187769458"/>
    <x v="2"/>
    <s v="Ma La Mar"/>
    <s v="Aplicaciones / agregadores"/>
    <s v="Delivery Rappi"/>
    <s v="Ensalada Cobb"/>
    <s v="Ensalada Cobb"/>
    <x v="6"/>
    <x v="6"/>
  </r>
  <r>
    <n v="2187804061"/>
    <x v="2"/>
    <s v="Ma La Mar"/>
    <s v="Aplicaciones / agregadores"/>
    <s v="Delivery Rappi"/>
    <s v="minimaria de cheesecake de frutos rojos"/>
    <s v="Minimaria"/>
    <x v="6"/>
    <x v="6"/>
  </r>
  <r>
    <n v="2187965404"/>
    <x v="7"/>
    <s v="Ma La Mar"/>
    <s v="Aplicaciones / agregadores"/>
    <s v="Delivery Rappi"/>
    <s v="Minimaria Red Velvet"/>
    <s v="Minimaria"/>
    <x v="3"/>
    <x v="6"/>
  </r>
  <r>
    <n v="2188461303"/>
    <x v="1"/>
    <s v="Ma La Mar"/>
    <s v="Aplicaciones / agregadores"/>
    <s v="Delivery Rappi"/>
    <s v="Porción Tres Leches Clásica"/>
    <s v="Porciones"/>
    <x v="8"/>
    <x v="6"/>
  </r>
  <r>
    <n v="2188534380"/>
    <x v="7"/>
    <s v="Ma La Mar"/>
    <s v="Aplicaciones / agregadores"/>
    <s v="Delivery Rappi"/>
    <s v="Porción Bruselina De Vainilla "/>
    <s v="Porciones"/>
    <x v="3"/>
    <x v="6"/>
  </r>
  <r>
    <n v="2188795727"/>
    <x v="2"/>
    <s v="Ma La Mar"/>
    <s v="Aplicaciones / agregadores"/>
    <s v="Delivery Rappi"/>
    <s v="Keke De Manzana 8pzs"/>
    <s v="Keke 8pzs"/>
    <x v="6"/>
    <x v="6"/>
  </r>
  <r>
    <n v="2186556839"/>
    <x v="1"/>
    <s v="MA Dos de Mayo"/>
    <s v="Aplicaciones / agregadores"/>
    <s v="Delivery Rappi"/>
    <s v="Porción Tres Leches De Chocolate"/>
    <s v="Porciones"/>
    <x v="6"/>
    <x v="6"/>
  </r>
  <r>
    <n v="2186763026"/>
    <x v="0"/>
    <s v="MA Dos de Mayo"/>
    <s v="Aplicaciones / agregadores"/>
    <s v="Delivery Rappi"/>
    <s v="Green Tonic"/>
    <s v="Bebidas"/>
    <x v="6"/>
    <x v="6"/>
  </r>
  <r>
    <n v="2186917246"/>
    <x v="4"/>
    <s v="MA Dos de Mayo"/>
    <s v="Aplicaciones / agregadores"/>
    <s v="Delivery Rappi"/>
    <s v="Caja De Alfajores"/>
    <s v="Alfajores"/>
    <x v="2"/>
    <x v="6"/>
  </r>
  <r>
    <n v="2186952428"/>
    <x v="0"/>
    <s v="MA Dos de Mayo"/>
    <s v="Aplicaciones / agregadores"/>
    <s v="Delivery Rappi"/>
    <s v="Torta De Chocolate / Caja De Alfajores"/>
    <s v="Varios"/>
    <x v="2"/>
    <x v="6"/>
  </r>
  <r>
    <n v="2187206554"/>
    <x v="0"/>
    <s v="MA Dos de Mayo"/>
    <s v="Aplicaciones / agregadores"/>
    <s v="Delivery Rappi"/>
    <s v="Minimaria Carrot Cake"/>
    <s v="Minimaria"/>
    <x v="2"/>
    <x v="6"/>
  </r>
  <r>
    <n v="2187513501"/>
    <x v="2"/>
    <s v="MA Dos de Mayo"/>
    <s v="Aplicaciones / agregadores"/>
    <s v="Delivery Rappi"/>
    <s v="turrón de chocolate 12pzs"/>
    <s v="Torta 12pzs"/>
    <x v="6"/>
    <x v="6"/>
  </r>
  <r>
    <n v="2187538747"/>
    <x v="2"/>
    <s v="MA Dos de Mayo"/>
    <s v="Aplicaciones / agregadores"/>
    <s v="Delivery Rappi"/>
    <s v="Minimaria De Chocolate"/>
    <s v="Minimaria"/>
    <x v="6"/>
    <x v="6"/>
  </r>
  <r>
    <n v="2187843768"/>
    <x v="2"/>
    <s v="MA Dos de Mayo"/>
    <s v="Aplicaciones / agregadores"/>
    <s v="Delivery Rappi"/>
    <s v="Mini Alfajores Box"/>
    <s v="Alfajores"/>
    <x v="2"/>
    <x v="6"/>
  </r>
  <r>
    <n v="2187852990"/>
    <x v="0"/>
    <s v="MA Dos de Mayo"/>
    <s v="Aplicaciones / agregadores"/>
    <s v="Delivery Rappi"/>
    <s v="Caja De Brownies"/>
    <s v="Brownie"/>
    <x v="6"/>
    <x v="6"/>
  </r>
  <r>
    <n v="2187889831"/>
    <x v="1"/>
    <s v="MA Dos de Mayo"/>
    <s v="Aplicaciones / agregadores"/>
    <s v="Delivery Rappi"/>
    <s v="Torta De Chocolate"/>
    <s v="Torta 12pzs"/>
    <x v="2"/>
    <x v="6"/>
  </r>
  <r>
    <n v="2187961120"/>
    <x v="4"/>
    <s v="MA Dos de Mayo"/>
    <s v="Aplicaciones / agregadores"/>
    <s v="Delivery Rappi"/>
    <s v="cheesecake de frutos rojos 12pzs"/>
    <s v="Cheesecake"/>
    <x v="2"/>
    <x v="6"/>
  </r>
  <r>
    <n v="2187978595"/>
    <x v="4"/>
    <s v="MA Dos de Mayo"/>
    <s v="Aplicaciones / agregadores"/>
    <s v="Delivery Rappi"/>
    <s v="Red Velvet 12pzs"/>
    <s v="Velvet 12pzs"/>
    <x v="2"/>
    <x v="6"/>
  </r>
  <r>
    <n v="2188260986"/>
    <x v="0"/>
    <s v="MA Dos de Mayo"/>
    <s v="Aplicaciones / agregadores"/>
    <s v="Delivery Rappi"/>
    <s v="Green Tonic"/>
    <s v="Bebidas"/>
    <x v="6"/>
    <x v="6"/>
  </r>
  <r>
    <n v="2188431248"/>
    <x v="2"/>
    <s v="MA Dos de Mayo"/>
    <s v="Aplicaciones / agregadores"/>
    <s v="Delivery Rappi"/>
    <s v="Minimaria De Chocolate"/>
    <s v="Minimaria"/>
    <x v="2"/>
    <x v="6"/>
  </r>
  <r>
    <n v="2188444917"/>
    <x v="2"/>
    <s v="MA Dos de Mayo"/>
    <s v="Aplicaciones / agregadores"/>
    <s v="Delivery Rappi"/>
    <s v="Sin dato"/>
    <s v="Porciones"/>
    <x v="6"/>
    <x v="6"/>
  </r>
  <r>
    <n v="2188686467"/>
    <x v="1"/>
    <s v="MA Dos de Mayo"/>
    <s v="Aplicaciones / agregadores"/>
    <s v="Delivery Rappi"/>
    <s v="minimaria bruselina de vainilla con fresa"/>
    <s v="Minimaria"/>
    <x v="7"/>
    <x v="6"/>
  </r>
  <r>
    <n v="2186589587"/>
    <x v="2"/>
    <s v="MA SantaCata"/>
    <s v="Aplicaciones / agregadores"/>
    <s v="Delivery Rappi"/>
    <s v="Keke De Plátano 8pzs"/>
    <s v="Keke 8pzs"/>
    <x v="6"/>
    <x v="6"/>
  </r>
  <r>
    <n v="2186590002"/>
    <x v="2"/>
    <s v="MA SantaCata"/>
    <s v="Aplicaciones / agregadores"/>
    <s v="Delivery Rappi"/>
    <s v="minimaria bruselina de vainilla con fresa"/>
    <s v="Minimaria"/>
    <x v="6"/>
    <x v="6"/>
  </r>
  <r>
    <n v="2186598261"/>
    <x v="2"/>
    <s v="MA SantaCata"/>
    <s v="Aplicaciones / agregadores"/>
    <s v="Delivery Rappi"/>
    <s v="Minimaria Blue Velvet"/>
    <s v="Minimaria"/>
    <x v="2"/>
    <x v="6"/>
  </r>
  <r>
    <n v="2187137835"/>
    <x v="0"/>
    <s v="MA SantaCata"/>
    <s v="Aplicaciones / agregadores"/>
    <s v="Delivery Rappi"/>
    <s v="Salsa Alfredo En Spaghetti"/>
    <s v="Pastas"/>
    <x v="6"/>
    <x v="6"/>
  </r>
  <r>
    <n v="2187205213"/>
    <x v="4"/>
    <s v="MA SantaCata"/>
    <s v="Aplicaciones / agregadores"/>
    <s v="Delivery Rappi"/>
    <s v="Porción Crocante De Manzana"/>
    <s v="Porciones"/>
    <x v="2"/>
    <x v="6"/>
  </r>
  <r>
    <n v="2187559275"/>
    <x v="4"/>
    <s v="MA SantaCata"/>
    <s v="Aplicaciones / agregadores"/>
    <s v="Delivery Rappi"/>
    <s v="cheesecake de frutos rojos 12pzs"/>
    <s v="Cheesecake"/>
    <x v="2"/>
    <x v="6"/>
  </r>
  <r>
    <n v="2188086895"/>
    <x v="4"/>
    <s v="MA SantaCata"/>
    <s v="Aplicaciones / agregadores"/>
    <s v="Delivery Rappi"/>
    <s v="Porción Pie De Limón"/>
    <s v="Porciones"/>
    <x v="2"/>
    <x v="6"/>
  </r>
  <r>
    <n v="2188230523"/>
    <x v="4"/>
    <s v="MA SantaCata"/>
    <s v="Aplicaciones / agregadores"/>
    <s v="Delivery Rappi"/>
    <s v="Minimaria Merengado De Chirimoya"/>
    <s v="Minimaria"/>
    <x v="2"/>
    <x v="6"/>
  </r>
  <r>
    <n v="2188368708"/>
    <x v="2"/>
    <s v="MA SantaCata"/>
    <s v="Aplicaciones / agregadores"/>
    <s v="Delivery Rappi"/>
    <s v="Porción Turrón De Chocolate"/>
    <s v="Porciones"/>
    <x v="2"/>
    <x v="6"/>
  </r>
  <r>
    <n v="2188538957"/>
    <x v="4"/>
    <s v="MA SantaCata"/>
    <s v="Aplicaciones / agregadores"/>
    <s v="Delivery Rappi"/>
    <s v="Blue Velvet 12pzs"/>
    <s v="Velvet 12pzs"/>
    <x v="2"/>
    <x v="6"/>
  </r>
  <r>
    <n v="2188552636"/>
    <x v="4"/>
    <s v="MA SantaCata"/>
    <s v="Aplicaciones / agregadores"/>
    <s v="Delivery Rappi"/>
    <s v="Porción Pie De Limón"/>
    <s v="Porciones"/>
    <x v="2"/>
    <x v="6"/>
  </r>
  <r>
    <n v="2188610589"/>
    <x v="0"/>
    <s v="MA SantaCata"/>
    <s v="Aplicaciones / agregadores"/>
    <s v="Delivery Rappi"/>
    <s v="Love Box"/>
    <s v="Box"/>
    <x v="2"/>
    <x v="6"/>
  </r>
  <r>
    <n v="2188611492"/>
    <x v="2"/>
    <s v="MA SantaCata"/>
    <s v="Aplicaciones / agregadores"/>
    <s v="Delivery Rappi"/>
    <s v="carrot cake 12pzs"/>
    <s v="Torta 12pzs"/>
    <x v="6"/>
    <x v="6"/>
  </r>
  <r>
    <n v="2188688217"/>
    <x v="2"/>
    <s v="MA SantaCata"/>
    <s v="Aplicaciones / agregadores"/>
    <s v="Delivery Rappi"/>
    <s v="Minimaria Carrot Cake"/>
    <s v="Minimaria"/>
    <x v="6"/>
    <x v="6"/>
  </r>
  <r>
    <n v="2186735235"/>
    <x v="7"/>
    <s v="MA Paso28"/>
    <s v="Aplicaciones / agregadores"/>
    <s v="Delivery Rappi"/>
    <s v="Minimaria De Chocolate"/>
    <s v="Minimaria"/>
    <x v="3"/>
    <x v="6"/>
  </r>
  <r>
    <n v="2186924607"/>
    <x v="7"/>
    <s v="MA Paso28"/>
    <s v="Aplicaciones / agregadores"/>
    <s v="Delivery Rappi"/>
    <s v="Porción Ch. De Nutella"/>
    <s v="Porciones"/>
    <x v="3"/>
    <x v="6"/>
  </r>
  <r>
    <n v="2187119690"/>
    <x v="0"/>
    <s v="MA Paso28"/>
    <s v="Aplicaciones / agregadores"/>
    <s v="Delivery Rappi"/>
    <s v="Combo 4 Porciones"/>
    <s v="Combos"/>
    <x v="4"/>
    <x v="6"/>
  </r>
  <r>
    <n v="2187126244"/>
    <x v="2"/>
    <s v="MA Paso28"/>
    <s v="Aplicaciones / agregadores"/>
    <s v="Delivery Rappi"/>
    <s v="Minimaria Turrón De Chocolate"/>
    <s v="Minimaria"/>
    <x v="6"/>
    <x v="6"/>
  </r>
  <r>
    <n v="2187126953"/>
    <x v="2"/>
    <s v="MA Paso28"/>
    <s v="Aplicaciones / agregadores"/>
    <s v="Delivery Rappi"/>
    <s v="Keke De Manzana 8pzs"/>
    <s v="Keke 8pzs"/>
    <x v="6"/>
    <x v="6"/>
  </r>
  <r>
    <n v="2187276343"/>
    <x v="1"/>
    <s v="MA Paso28"/>
    <s v="Aplicaciones / agregadores"/>
    <s v="Delivery Rappi"/>
    <s v="Porción Turrón De Chocolate / Porción Ch. De Maracuyá"/>
    <s v="Porciones"/>
    <x v="0"/>
    <x v="6"/>
  </r>
  <r>
    <n v="2187341626"/>
    <x v="0"/>
    <s v="MA Paso28"/>
    <s v="Aplicaciones / agregadores"/>
    <s v="Delivery Rappi"/>
    <s v="Minimaria Blue Velvet"/>
    <s v="Minimaria"/>
    <x v="2"/>
    <x v="6"/>
  </r>
  <r>
    <n v="2187343137"/>
    <x v="2"/>
    <s v="MA Paso28"/>
    <s v="Aplicaciones / agregadores"/>
    <s v="Delivery Rappi"/>
    <s v="minimaria bruselina de chocolate con lúcuma"/>
    <s v="Minimaria"/>
    <x v="6"/>
    <x v="6"/>
  </r>
  <r>
    <n v="2187957793"/>
    <x v="2"/>
    <s v="MA Paso28"/>
    <s v="Aplicaciones / agregadores"/>
    <s v="Delivery Rappi"/>
    <s v="carrot cake 12pzs"/>
    <s v="Torta 12pzs"/>
    <x v="6"/>
    <x v="6"/>
  </r>
  <r>
    <n v="2188159623"/>
    <x v="4"/>
    <s v="MA Paso28"/>
    <s v="Aplicaciones / agregadores"/>
    <s v="Delivery Rappi"/>
    <s v="Crocante De Manzana"/>
    <s v="Crocante de manzana"/>
    <x v="2"/>
    <x v="6"/>
  </r>
  <r>
    <n v="2188448676"/>
    <x v="1"/>
    <s v="MA Paso28"/>
    <s v="Aplicaciones / agregadores"/>
    <s v="Delivery Rappi"/>
    <s v="Porción Bruselina De Vainilla"/>
    <s v="Porciones"/>
    <x v="0"/>
    <x v="6"/>
  </r>
  <r>
    <n v="2188515337"/>
    <x v="4"/>
    <s v="MA Paso28"/>
    <s v="Aplicaciones / agregadores"/>
    <s v="Delivery Rappi"/>
    <s v="Red Velvet 12pzs"/>
    <s v="Velvet 12pzs"/>
    <x v="2"/>
    <x v="6"/>
  </r>
  <r>
    <n v="2188521338"/>
    <x v="0"/>
    <s v="MA Paso28"/>
    <s v="Aplicaciones / agregadores"/>
    <s v="Delivery Rappi"/>
    <s v="carrot cake 12pzs"/>
    <s v="Torta 12pzs"/>
    <x v="6"/>
    <x v="6"/>
  </r>
  <r>
    <n v="2188521829"/>
    <x v="2"/>
    <s v="MA Paso28"/>
    <s v="Aplicaciones / agregadores"/>
    <s v="Delivery Rappi"/>
    <s v="Love Box"/>
    <s v="Box"/>
    <x v="6"/>
    <x v="6"/>
  </r>
  <r>
    <n v="2186567784"/>
    <x v="2"/>
    <s v="MA Aramburu"/>
    <s v="Aplicaciones / agregadores"/>
    <s v="Delivery Rappi"/>
    <s v="Sin dato"/>
    <s v="sin dato"/>
    <x v="6"/>
    <x v="6"/>
  </r>
  <r>
    <n v="2186715404"/>
    <x v="0"/>
    <s v="MA Aramburu"/>
    <s v="Aplicaciones / agregadores"/>
    <s v="Delivery Rappi"/>
    <s v="Porción Keke De Zanahoria"/>
    <s v="Porciones"/>
    <x v="6"/>
    <x v="6"/>
  </r>
  <r>
    <n v="2186875965"/>
    <x v="1"/>
    <s v="MA Aramburu"/>
    <s v="Aplicaciones / agregadores"/>
    <s v="Delivery Rappi"/>
    <s v="Keke De Plátano 8pzs"/>
    <s v="Keke 8pzs"/>
    <x v="0"/>
    <x v="6"/>
  </r>
  <r>
    <n v="2187061127"/>
    <x v="0"/>
    <s v="MA Aramburu"/>
    <s v="Aplicaciones / agregadores"/>
    <s v="Delivery Rappi"/>
    <s v="Energético"/>
    <s v="Bebidas"/>
    <x v="6"/>
    <x v="6"/>
  </r>
  <r>
    <n v="2187140380"/>
    <x v="0"/>
    <s v="MA Aramburu"/>
    <s v="Aplicaciones / agregadores"/>
    <s v="Delivery Rappi"/>
    <s v="Happyfresh"/>
    <s v="Bebidas"/>
    <x v="6"/>
    <x v="6"/>
  </r>
  <r>
    <n v="2187353463"/>
    <x v="4"/>
    <s v="MA Aramburu"/>
    <s v="Aplicaciones / agregadores"/>
    <s v="Delivery Rappi"/>
    <s v="Red Velvet 12pzs"/>
    <s v="Velvet 12pzs"/>
    <x v="2"/>
    <x v="6"/>
  </r>
  <r>
    <n v="2187744026"/>
    <x v="2"/>
    <s v="MA Aramburu"/>
    <s v="Aplicaciones / agregadores"/>
    <s v="Delivery Rappi"/>
    <s v="Alfajor Grande"/>
    <s v="Alfajores"/>
    <x v="6"/>
    <x v="6"/>
  </r>
  <r>
    <n v="2187770971"/>
    <x v="2"/>
    <s v="MA Aramburu"/>
    <s v="Aplicaciones / agregadores"/>
    <s v="Delivery Rappi"/>
    <s v="minimaria de cheesecake de frutos rojos"/>
    <s v="Minimaria"/>
    <x v="6"/>
    <x v="6"/>
  </r>
  <r>
    <n v="2188457269"/>
    <x v="7"/>
    <s v="MA Aramburu"/>
    <s v="Aplicaciones / agregadores"/>
    <s v="Delivery Rappi"/>
    <s v="Minimaria Merengado De Fresa Bicolor"/>
    <s v="Minimaria"/>
    <x v="3"/>
    <x v="6"/>
  </r>
  <r>
    <n v="2188522442"/>
    <x v="2"/>
    <s v="MA Aramburu"/>
    <s v="Aplicaciones / agregadores"/>
    <s v="Delivery Rappi"/>
    <s v="Sin dato"/>
    <s v="Porciones"/>
    <x v="6"/>
    <x v="6"/>
  </r>
  <r>
    <n v="2188602890"/>
    <x v="2"/>
    <s v="MA Aramburu"/>
    <s v="Aplicaciones / agregadores"/>
    <s v="Delivery Rappi"/>
    <s v="Minimaria Merengado De Fresa"/>
    <s v="Minimaria"/>
    <x v="6"/>
    <x v="6"/>
  </r>
  <r>
    <n v="2186779554"/>
    <x v="4"/>
    <s v="MA La Encalada"/>
    <s v="Aplicaciones / agregadores"/>
    <s v="Delivery Rappi"/>
    <s v="Minimaria Blue Velvet"/>
    <s v="Minimaria"/>
    <x v="2"/>
    <x v="6"/>
  </r>
  <r>
    <n v="2187078797"/>
    <x v="2"/>
    <s v="MA La Encalada"/>
    <s v="Aplicaciones / agregadores"/>
    <s v="Delivery Rappi"/>
    <s v="Porción Bruselina De Vainilla "/>
    <s v="Porciones"/>
    <x v="6"/>
    <x v="6"/>
  </r>
  <r>
    <n v="2187132471"/>
    <x v="2"/>
    <s v="MA La Encalada"/>
    <s v="Aplicaciones / agregadores"/>
    <s v="Delivery Rappi"/>
    <s v="Sin dato"/>
    <s v="Porciones"/>
    <x v="6"/>
    <x v="6"/>
  </r>
  <r>
    <n v="2187282598"/>
    <x v="4"/>
    <s v="MA La Encalada"/>
    <s v="Aplicaciones / agregadores"/>
    <s v="Delivery Rappi"/>
    <s v="Love Box"/>
    <s v="Box"/>
    <x v="2"/>
    <x v="6"/>
  </r>
  <r>
    <n v="2187324372"/>
    <x v="0"/>
    <s v="MA La Encalada"/>
    <s v="Aplicaciones / agregadores"/>
    <s v="Delivery Rappi"/>
    <s v="Combo  Cobb"/>
    <s v="Combos"/>
    <x v="6"/>
    <x v="6"/>
  </r>
  <r>
    <n v="2187348305"/>
    <x v="0"/>
    <s v="MA La Encalada"/>
    <s v="Aplicaciones / agregadores"/>
    <s v="Delivery Rappi"/>
    <s v="Combo 4 Porciones"/>
    <s v="Combos"/>
    <x v="6"/>
    <x v="6"/>
  </r>
  <r>
    <n v="2187353670"/>
    <x v="0"/>
    <s v="MA La Encalada"/>
    <s v="Aplicaciones / agregadores"/>
    <s v="Delivery Rappi"/>
    <s v="Combo Sandwich De Pollo"/>
    <s v="Combos"/>
    <x v="6"/>
    <x v="6"/>
  </r>
  <r>
    <n v="2187398309"/>
    <x v="3"/>
    <s v="MA La Encalada"/>
    <s v="Aplicaciones / agregadores"/>
    <s v="Delivery Rappi"/>
    <s v="Croissant De Jamón Y Queso"/>
    <s v="sandwich"/>
    <x v="0"/>
    <x v="6"/>
  </r>
  <r>
    <n v="2187538257"/>
    <x v="0"/>
    <s v="MA La Encalada"/>
    <s v="Aplicaciones / agregadores"/>
    <s v="Delivery Rappi"/>
    <s v="Porción Pie De Pecanas"/>
    <s v="Porciones"/>
    <x v="6"/>
    <x v="6"/>
  </r>
  <r>
    <n v="2187581858"/>
    <x v="0"/>
    <s v="MA La Encalada"/>
    <s v="Aplicaciones / agregadores"/>
    <s v="Delivery Rappi"/>
    <s v="Frappe Mocha "/>
    <s v="Bebidas"/>
    <x v="6"/>
    <x v="6"/>
  </r>
  <r>
    <n v="2187638673"/>
    <x v="4"/>
    <s v="MA La Encalada"/>
    <s v="Aplicaciones / agregadores"/>
    <s v="Delivery Rappi"/>
    <s v="Tostadas Francesas"/>
    <s v="Tostadas Francesas"/>
    <x v="2"/>
    <x v="6"/>
  </r>
  <r>
    <n v="2187990630"/>
    <x v="0"/>
    <s v="MA La Encalada"/>
    <s v="Aplicaciones / agregadores"/>
    <s v="Delivery Rappi"/>
    <s v="cheesecake de frutos rojos 12pzs"/>
    <s v="Cheesecake"/>
    <x v="2"/>
    <x v="6"/>
  </r>
  <r>
    <n v="2188160301"/>
    <x v="2"/>
    <s v="MA La Encalada"/>
    <s v="Aplicaciones / agregadores"/>
    <s v="Delivery Rappi"/>
    <s v="Torta De Chocolate"/>
    <s v="Torta 12pzs"/>
    <x v="6"/>
    <x v="6"/>
  </r>
  <r>
    <n v="2188239457"/>
    <x v="4"/>
    <s v="MA La Encalada"/>
    <s v="Aplicaciones / agregadores"/>
    <s v="Delivery Rappi"/>
    <s v="Porción Tres Leches De Chocolate"/>
    <s v="Porciones"/>
    <x v="2"/>
    <x v="6"/>
  </r>
  <r>
    <n v="2188573723"/>
    <x v="2"/>
    <s v="MA La Encalada"/>
    <s v="Aplicaciones / agregadores"/>
    <s v="Delivery Rappi"/>
    <s v="Croissant De Jamón Y Queso"/>
    <s v="sandwich"/>
    <x v="6"/>
    <x v="6"/>
  </r>
  <r>
    <n v="2188667583"/>
    <x v="2"/>
    <s v="MA La Encalada"/>
    <s v="Aplicaciones / agregadores"/>
    <s v="Delivery Rappi"/>
    <s v="Sin dato"/>
    <s v="Porciones"/>
    <x v="6"/>
    <x v="6"/>
  </r>
  <r>
    <n v="2188707583"/>
    <x v="0"/>
    <s v="MA La Encalada"/>
    <s v="Aplicaciones / agregadores"/>
    <s v="Delivery Rappi"/>
    <s v="Iced Dulzura De Anis"/>
    <s v="Bebidas"/>
    <x v="6"/>
    <x v="6"/>
  </r>
  <r>
    <n v="2188729106"/>
    <x v="0"/>
    <s v="MA La Encalada"/>
    <s v="Aplicaciones / agregadores"/>
    <s v="Delivery Rappi"/>
    <s v="Minimaria De Cheesecake De Oreo"/>
    <s v="Minimaria"/>
    <x v="6"/>
    <x v="6"/>
  </r>
  <r>
    <n v="2188775600"/>
    <x v="4"/>
    <s v="MA La Encalada"/>
    <s v="Aplicaciones / agregadores"/>
    <s v="Delivery Rappi"/>
    <s v="Minimaria De Chocolate"/>
    <s v="Minimaria"/>
    <x v="2"/>
    <x v="6"/>
  </r>
  <r>
    <n v="2186578436"/>
    <x v="1"/>
    <s v="MA La Molina"/>
    <s v="Aplicaciones / agregadores"/>
    <s v="Delivery Rappi"/>
    <s v="Ensalada Cobb"/>
    <s v="Ensalada Cobb"/>
    <x v="10"/>
    <x v="6"/>
  </r>
  <r>
    <n v="2186752635"/>
    <x v="2"/>
    <s v="MA La Molina"/>
    <s v="Aplicaciones / agregadores"/>
    <s v="Delivery Rappi"/>
    <s v="Varios"/>
    <s v="Porciones"/>
    <x v="6"/>
    <x v="6"/>
  </r>
  <r>
    <n v="2186994525"/>
    <x v="0"/>
    <s v="MA La Molina"/>
    <s v="Aplicaciones / agregadores"/>
    <s v="Delivery Rappi"/>
    <s v="Porción Bruselina De Vainilla "/>
    <s v="Porciones"/>
    <x v="6"/>
    <x v="6"/>
  </r>
  <r>
    <n v="2187538022"/>
    <x v="4"/>
    <s v="MA La Molina"/>
    <s v="Aplicaciones / agregadores"/>
    <s v="Delivery Rappi"/>
    <s v="Love Box"/>
    <s v="Box"/>
    <x v="2"/>
    <x v="6"/>
  </r>
  <r>
    <n v="2187553085"/>
    <x v="4"/>
    <s v="MA La Molina"/>
    <s v="Aplicaciones / agregadores"/>
    <s v="Delivery Rappi"/>
    <s v="minimaria de cheesecake de frutos rojos"/>
    <s v="Minimaria"/>
    <x v="2"/>
    <x v="6"/>
  </r>
  <r>
    <n v="2187568022"/>
    <x v="2"/>
    <s v="MA La Molina"/>
    <s v="Aplicaciones / agregadores"/>
    <s v="Delivery Rappi"/>
    <s v="Purple Limonade"/>
    <s v="Bebidas"/>
    <x v="6"/>
    <x v="6"/>
  </r>
  <r>
    <n v="2187750162"/>
    <x v="2"/>
    <s v="MA La Molina"/>
    <s v="Aplicaciones / agregadores"/>
    <s v="Delivery Rappi"/>
    <s v="Cheesecake De Oreo"/>
    <s v="Cheesecake"/>
    <x v="6"/>
    <x v="6"/>
  </r>
  <r>
    <n v="2187757560"/>
    <x v="2"/>
    <s v="MA La Molina"/>
    <s v="Aplicaciones / agregadores"/>
    <s v="Delivery Rappi"/>
    <s v="Blue Velvet 12pzs"/>
    <s v="Velvet 12pzs"/>
    <x v="6"/>
    <x v="6"/>
  </r>
  <r>
    <n v="2187759020"/>
    <x v="2"/>
    <s v="MA La Molina"/>
    <s v="Aplicaciones / agregadores"/>
    <s v="Delivery Rappi"/>
    <s v="Torta De Chocolate"/>
    <s v="Torta 12pzs"/>
    <x v="6"/>
    <x v="6"/>
  </r>
  <r>
    <n v="2187901499"/>
    <x v="4"/>
    <s v="MA La Molina"/>
    <s v="Aplicaciones / agregadores"/>
    <s v="Delivery Rappi"/>
    <s v="minimaria de cheesecake de frutos rojos"/>
    <s v="Minimaria"/>
    <x v="2"/>
    <x v="6"/>
  </r>
  <r>
    <n v="2188147270"/>
    <x v="0"/>
    <s v="MA La Molina"/>
    <s v="Aplicaciones / agregadores"/>
    <s v="Delivery Rappi"/>
    <s v="Mix Ma Box Petit"/>
    <s v="Box"/>
    <x v="6"/>
    <x v="6"/>
  </r>
  <r>
    <n v="2188228060"/>
    <x v="0"/>
    <s v="MA La Molina"/>
    <s v="Aplicaciones / agregadores"/>
    <s v="Delivery Rappi"/>
    <s v="Caja De Alfajores"/>
    <s v="Alfajores"/>
    <x v="6"/>
    <x v="6"/>
  </r>
  <r>
    <n v="2188233296"/>
    <x v="4"/>
    <s v="MA La Molina"/>
    <s v="Aplicaciones / agregadores"/>
    <s v="Delivery Rappi"/>
    <s v="Combo  Cobb"/>
    <s v="Combos"/>
    <x v="2"/>
    <x v="6"/>
  </r>
  <r>
    <n v="2188447129"/>
    <x v="2"/>
    <s v="MA La Molina"/>
    <s v="Aplicaciones / agregadores"/>
    <s v="Delivery Rappi"/>
    <s v="porción de torta de chocolate"/>
    <s v="Porciones"/>
    <x v="6"/>
    <x v="6"/>
  </r>
  <r>
    <n v="2188742334"/>
    <x v="0"/>
    <s v="MA La Molina"/>
    <s v="Aplicaciones / agregadores"/>
    <s v="Delivery Rappi"/>
    <s v="dulzura de pecanas 12p"/>
    <s v="Torta 12pzs"/>
    <x v="2"/>
    <x v="6"/>
  </r>
  <r>
    <n v="2186769625"/>
    <x v="2"/>
    <s v="MA San Miguel"/>
    <s v="Aplicaciones / agregadores"/>
    <s v="Delivery Rappi"/>
    <s v="Sin dato"/>
    <s v="Sin dato"/>
    <x v="6"/>
    <x v="6"/>
  </r>
  <r>
    <n v="2186907556"/>
    <x v="2"/>
    <s v="MA San Miguel"/>
    <s v="Aplicaciones / agregadores"/>
    <s v="Delivery Rappi"/>
    <s v="Keke De Plátano 8pzs"/>
    <s v="Keke 8pzs"/>
    <x v="6"/>
    <x v="6"/>
  </r>
  <r>
    <n v="2186944335"/>
    <x v="1"/>
    <s v="MA San Miguel"/>
    <s v="Aplicaciones / agregadores"/>
    <s v="Delivery Rappi"/>
    <s v="Sándwich Avelino Palteado"/>
    <s v="sandwich"/>
    <x v="0"/>
    <x v="6"/>
  </r>
  <r>
    <n v="2186964012"/>
    <x v="2"/>
    <s v="MA San Miguel"/>
    <s v="Aplicaciones / agregadores"/>
    <s v="Delivery Rappi"/>
    <s v="Porción Carrot Cake"/>
    <s v="Porciones"/>
    <x v="6"/>
    <x v="6"/>
  </r>
  <r>
    <n v="2186984875"/>
    <x v="4"/>
    <s v="MA San Miguel"/>
    <s v="Aplicaciones / agregadores"/>
    <s v="Delivery Rappi"/>
    <s v="minimaria de cheesecake de frutos rojos"/>
    <s v="Minimaria"/>
    <x v="2"/>
    <x v="6"/>
  </r>
  <r>
    <n v="2187021886"/>
    <x v="0"/>
    <s v="MA San Miguel"/>
    <s v="Aplicaciones / agregadores"/>
    <s v="Delivery Rappi"/>
    <s v="Galletón Chocochoco"/>
    <s v="Galleta invidual"/>
    <x v="6"/>
    <x v="6"/>
  </r>
  <r>
    <n v="2187032665"/>
    <x v="2"/>
    <s v="MA San Miguel"/>
    <s v="Aplicaciones / agregadores"/>
    <s v="Delivery Rappi"/>
    <s v="porción de torta de chocolate"/>
    <s v="Porciones"/>
    <x v="6"/>
    <x v="6"/>
  </r>
  <r>
    <n v="2187124246"/>
    <x v="4"/>
    <s v="MA San Miguel"/>
    <s v="Aplicaciones / agregadores"/>
    <s v="Delivery Rappi"/>
    <s v="Combo  Cesar"/>
    <s v="Combos"/>
    <x v="2"/>
    <x v="6"/>
  </r>
  <r>
    <n v="2187178622"/>
    <x v="7"/>
    <s v="MA San Miguel"/>
    <s v="Aplicaciones / agregadores"/>
    <s v="Delivery Rappi"/>
    <s v="Minimaria De Chocolate"/>
    <s v="Minimaria"/>
    <x v="3"/>
    <x v="6"/>
  </r>
  <r>
    <n v="2187201193"/>
    <x v="0"/>
    <s v="MA San Miguel"/>
    <s v="Aplicaciones / agregadores"/>
    <s v="Delivery Rappi"/>
    <s v="Porción Ch. De Nutella"/>
    <s v="Porciones"/>
    <x v="6"/>
    <x v="6"/>
  </r>
  <r>
    <n v="2187305417"/>
    <x v="4"/>
    <s v="MA San Miguel"/>
    <s v="Aplicaciones / agregadores"/>
    <s v="Delivery Rappi"/>
    <s v="Porción Tres Leches Clásica"/>
    <s v="Porciones"/>
    <x v="2"/>
    <x v="6"/>
  </r>
  <r>
    <n v="2187314339"/>
    <x v="4"/>
    <s v="MA San Miguel"/>
    <s v="Aplicaciones / agregadores"/>
    <s v="Delivery Rappi"/>
    <s v="Butifarra Ochentera"/>
    <s v="sandwich"/>
    <x v="2"/>
    <x v="6"/>
  </r>
  <r>
    <n v="2187355990"/>
    <x v="0"/>
    <s v="MA San Miguel"/>
    <s v="Aplicaciones / agregadores"/>
    <s v="Delivery Rappi"/>
    <s v="Porción Keke De Limón"/>
    <s v="Porciones"/>
    <x v="6"/>
    <x v="6"/>
  </r>
  <r>
    <n v="2187377280"/>
    <x v="2"/>
    <s v="MA San Miguel"/>
    <s v="Aplicaciones / agregadores"/>
    <s v="Delivery Rappi"/>
    <s v="Love Box"/>
    <s v="Box"/>
    <x v="6"/>
    <x v="6"/>
  </r>
  <r>
    <n v="2187377833"/>
    <x v="2"/>
    <s v="MA San Miguel"/>
    <s v="Aplicaciones / agregadores"/>
    <s v="Delivery Rappi"/>
    <s v="Combo 4 Porciones"/>
    <s v="Combos"/>
    <x v="6"/>
    <x v="6"/>
  </r>
  <r>
    <n v="2187426939"/>
    <x v="0"/>
    <s v="MA San Miguel"/>
    <s v="Aplicaciones / agregadores"/>
    <s v="Delivery Rappi"/>
    <s v="Combo 4 Porciones"/>
    <s v="Combos"/>
    <x v="4"/>
    <x v="6"/>
  </r>
  <r>
    <n v="2187515114"/>
    <x v="2"/>
    <s v="MA San Miguel"/>
    <s v="Aplicaciones / agregadores"/>
    <s v="Delivery Rappi"/>
    <s v="Torta De Chocolate"/>
    <s v="Torta 12pzs"/>
    <x v="6"/>
    <x v="6"/>
  </r>
  <r>
    <n v="2187525501"/>
    <x v="4"/>
    <s v="MA San Miguel"/>
    <s v="Aplicaciones / agregadores"/>
    <s v="Delivery Rappi"/>
    <s v="Love Box"/>
    <s v="Box"/>
    <x v="2"/>
    <x v="6"/>
  </r>
  <r>
    <n v="2187852190"/>
    <x v="7"/>
    <s v="MA San Miguel"/>
    <s v="Aplicaciones / agregadores"/>
    <s v="Delivery Rappi"/>
    <s v="Porción Tres Leches De Chocolate"/>
    <s v="Porciones"/>
    <x v="3"/>
    <x v="6"/>
  </r>
  <r>
    <n v="2187908807"/>
    <x v="4"/>
    <s v="MA San Miguel"/>
    <s v="Aplicaciones / agregadores"/>
    <s v="Delivery Rappi"/>
    <s v="Porción Pie De Limón"/>
    <s v="Porciones"/>
    <x v="2"/>
    <x v="6"/>
  </r>
  <r>
    <n v="2187961465"/>
    <x v="3"/>
    <s v="MA San Miguel"/>
    <s v="Aplicaciones / agregadores"/>
    <s v="Delivery Rappi"/>
    <s v="Sin dato"/>
    <s v="Sin dato"/>
    <x v="0"/>
    <x v="6"/>
  </r>
  <r>
    <n v="2187972515"/>
    <x v="4"/>
    <s v="MA San Miguel"/>
    <s v="Aplicaciones / agregadores"/>
    <s v="Delivery Rappi"/>
    <s v="Keke De Chocolate 8pzs"/>
    <s v="Keke 8pzs"/>
    <x v="2"/>
    <x v="6"/>
  </r>
  <r>
    <n v="2187992375"/>
    <x v="4"/>
    <s v="MA San Miguel"/>
    <s v="Aplicaciones / agregadores"/>
    <s v="Delivery Rappi"/>
    <s v="Porción Keke De Limón / Porción De Ch. Frutos Rojos / Porción Ch. De Oreo"/>
    <s v="Porciones"/>
    <x v="2"/>
    <x v="6"/>
  </r>
  <r>
    <n v="2188040819"/>
    <x v="4"/>
    <s v="MA San Miguel"/>
    <s v="Aplicaciones / agregadores"/>
    <s v="Delivery Rappi"/>
    <s v="Ensalada De Frutas Con Yogurt Griego"/>
    <s v="Ensalada De Frutas Con Yogurt Griego"/>
    <x v="2"/>
    <x v="6"/>
  </r>
  <r>
    <n v="2188095075"/>
    <x v="4"/>
    <s v="MA San Miguel"/>
    <s v="Aplicaciones / agregadores"/>
    <s v="Delivery Rappi"/>
    <s v="Torta De Chocolate"/>
    <s v="Torta 12pzs"/>
    <x v="2"/>
    <x v="6"/>
  </r>
  <r>
    <n v="2188100112"/>
    <x v="1"/>
    <s v="MA San Miguel"/>
    <s v="Aplicaciones / agregadores"/>
    <s v="Delivery Rappi"/>
    <s v="Galleta De Nutella"/>
    <s v="Galleta invidual"/>
    <x v="0"/>
    <x v="6"/>
  </r>
  <r>
    <n v="2188135508"/>
    <x v="0"/>
    <s v="MA San Miguel"/>
    <s v="Aplicaciones / agregadores"/>
    <s v="Delivery Rappi"/>
    <s v="Make A Wish - Blue"/>
    <s v="Combos"/>
    <x v="6"/>
    <x v="6"/>
  </r>
  <r>
    <n v="2188193442"/>
    <x v="4"/>
    <s v="MA San Miguel"/>
    <s v="Aplicaciones / agregadores"/>
    <s v="Delivery Rappi"/>
    <s v="Porción Blue Velvet / Porción Bruselina De Vainilla"/>
    <s v="Porciones"/>
    <x v="2"/>
    <x v="6"/>
  </r>
  <r>
    <n v="2188240504"/>
    <x v="2"/>
    <s v="MA San Miguel"/>
    <s v="Aplicaciones / agregadores"/>
    <s v="Delivery Rappi"/>
    <s v="cheesecake de maracuyá 12pzs"/>
    <s v="Cheesecake"/>
    <x v="6"/>
    <x v="6"/>
  </r>
  <r>
    <n v="2188249674"/>
    <x v="4"/>
    <s v="MA San Miguel"/>
    <s v="Aplicaciones / agregadores"/>
    <s v="Delivery Rappi"/>
    <s v="Cheesecake De Oreo"/>
    <s v="Cheesecake"/>
    <x v="2"/>
    <x v="6"/>
  </r>
  <r>
    <n v="2188253269"/>
    <x v="4"/>
    <s v="MA San Miguel"/>
    <s v="Aplicaciones / agregadores"/>
    <s v="Delivery Rappi"/>
    <s v="Crocante De Manzana"/>
    <s v="Crocante de manzana"/>
    <x v="2"/>
    <x v="6"/>
  </r>
  <r>
    <n v="2188253371"/>
    <x v="0"/>
    <s v="MA San Miguel"/>
    <s v="Aplicaciones / agregadores"/>
    <s v="Delivery Rappi"/>
    <s v="Frappe Mocha "/>
    <s v="Bebidas"/>
    <x v="6"/>
    <x v="6"/>
  </r>
  <r>
    <n v="2188270119"/>
    <x v="4"/>
    <s v="MA San Miguel"/>
    <s v="Aplicaciones / agregadores"/>
    <s v="Delivery Rappi"/>
    <s v="Porción De Ch. Frutos Rojos"/>
    <s v="Porciones"/>
    <x v="2"/>
    <x v="6"/>
  </r>
  <r>
    <n v="2188289423"/>
    <x v="1"/>
    <s v="MA San Miguel"/>
    <s v="Aplicaciones / agregadores"/>
    <s v="Delivery Rappi"/>
    <s v="Ensalada Cobb"/>
    <s v="Ensalada Cobb"/>
    <x v="7"/>
    <x v="6"/>
  </r>
  <r>
    <n v="2188308830"/>
    <x v="0"/>
    <s v="MA San Miguel"/>
    <s v="Aplicaciones / agregadores"/>
    <s v="Delivery Rappi"/>
    <s v="Cheesecake De Oreo"/>
    <s v="Cheesecake"/>
    <x v="6"/>
    <x v="6"/>
  </r>
  <r>
    <n v="2188309107"/>
    <x v="0"/>
    <s v="MA San Miguel"/>
    <s v="Aplicaciones / agregadores"/>
    <s v="Delivery Rappi"/>
    <s v="Porción Pie De Pecanas"/>
    <s v="Porciones"/>
    <x v="6"/>
    <x v="6"/>
  </r>
  <r>
    <n v="2188349588"/>
    <x v="4"/>
    <s v="MA San Miguel"/>
    <s v="Aplicaciones / agregadores"/>
    <s v="Delivery Rappi"/>
    <s v="Make A Wish - Blue"/>
    <s v="Combos"/>
    <x v="2"/>
    <x v="6"/>
  </r>
  <r>
    <n v="2188434840"/>
    <x v="0"/>
    <s v="MA San Miguel"/>
    <s v="Aplicaciones / agregadores"/>
    <s v="Delivery Rappi"/>
    <s v="Porción Bruselina De Chocolate "/>
    <s v="Porciones"/>
    <x v="2"/>
    <x v="6"/>
  </r>
  <r>
    <n v="2188460541"/>
    <x v="4"/>
    <s v="MA San Miguel"/>
    <s v="Aplicaciones / agregadores"/>
    <s v="Delivery Rappi"/>
    <s v="Minimaria Carrot Cake"/>
    <s v="Minimaria"/>
    <x v="2"/>
    <x v="6"/>
  </r>
  <r>
    <n v="2188703152"/>
    <x v="4"/>
    <s v="MA San Miguel"/>
    <s v="Aplicaciones / agregadores"/>
    <s v="Delivery Rappi"/>
    <s v="Porción Ch. De Oreo"/>
    <s v="Porciones"/>
    <x v="2"/>
    <x v="6"/>
  </r>
  <r>
    <n v="2188751593"/>
    <x v="4"/>
    <s v="MA San Miguel"/>
    <s v="Aplicaciones / agregadores"/>
    <s v="Delivery Rappi"/>
    <s v="Torta De Chocolate"/>
    <s v="Torta 12pzs"/>
    <x v="2"/>
    <x v="6"/>
  </r>
  <r>
    <n v="2188760522"/>
    <x v="0"/>
    <s v="MA San Miguel"/>
    <s v="Aplicaciones / agregadores"/>
    <s v="Delivery Rappi"/>
    <s v="Combo 4 Porciones"/>
    <s v="Combos"/>
    <x v="4"/>
    <x v="6"/>
  </r>
  <r>
    <n v="2186881743"/>
    <x v="4"/>
    <s v="MA Camacho"/>
    <s v="Aplicaciones / agregadores"/>
    <s v="Delivery Rappi"/>
    <s v="Varios"/>
    <s v="Minimaria"/>
    <x v="2"/>
    <x v="6"/>
  </r>
  <r>
    <n v="2186882517"/>
    <x v="4"/>
    <s v="MA Camacho"/>
    <s v="Aplicaciones / agregadores"/>
    <s v="Delivery Rappi"/>
    <s v="minimaria bruselina de chocolate con lúcuma"/>
    <s v="Minimaria"/>
    <x v="2"/>
    <x v="6"/>
  </r>
  <r>
    <n v="2187214358"/>
    <x v="0"/>
    <s v="MA Camacho"/>
    <s v="Aplicaciones / agregadores"/>
    <s v="Delivery Rappi"/>
    <s v="Porción Bruselina De Chocolate "/>
    <s v="Porciones"/>
    <x v="6"/>
    <x v="6"/>
  </r>
  <r>
    <n v="2187247209"/>
    <x v="2"/>
    <s v="MA Camacho"/>
    <s v="Aplicaciones / agregadores"/>
    <s v="Delivery Rappi"/>
    <s v="Sin dato"/>
    <s v="Varios"/>
    <x v="6"/>
    <x v="6"/>
  </r>
  <r>
    <n v="2187625166"/>
    <x v="4"/>
    <s v="MA Camacho"/>
    <s v="Aplicaciones / agregadores"/>
    <s v="Delivery Rappi"/>
    <s v="Red Velvet 12pzs"/>
    <s v="Velvet 12pzs"/>
    <x v="2"/>
    <x v="6"/>
  </r>
  <r>
    <n v="2187917939"/>
    <x v="4"/>
    <s v="MA Camacho"/>
    <s v="Aplicaciones / agregadores"/>
    <s v="Delivery Rappi"/>
    <s v="Caja De Alfajores"/>
    <s v="Alfajores"/>
    <x v="2"/>
    <x v="6"/>
  </r>
  <r>
    <n v="2188004874"/>
    <x v="2"/>
    <s v="MA Camacho"/>
    <s v="Aplicaciones / agregadores"/>
    <s v="Delivery Rappi"/>
    <s v="Caja De Brownies"/>
    <s v="Brownie"/>
    <x v="6"/>
    <x v="6"/>
  </r>
  <r>
    <n v="2188231570"/>
    <x v="4"/>
    <s v="MA Camacho"/>
    <s v="Aplicaciones / agregadores"/>
    <s v="Delivery Rappi"/>
    <s v="Love Box"/>
    <s v="Box"/>
    <x v="2"/>
    <x v="6"/>
  </r>
  <r>
    <n v="2188241142"/>
    <x v="2"/>
    <s v="MA Camacho"/>
    <s v="Aplicaciones / agregadores"/>
    <s v="Delivery Rappi"/>
    <s v="Porción Tres Leches Clásica"/>
    <s v="Porciones"/>
    <x v="6"/>
    <x v="6"/>
  </r>
  <r>
    <n v="2188744878"/>
    <x v="4"/>
    <s v="MA Camacho"/>
    <s v="Aplicaciones / agregadores"/>
    <s v="Delivery Rappi"/>
    <s v="Love Box"/>
    <s v="Box"/>
    <x v="2"/>
    <x v="6"/>
  </r>
  <r>
    <n v="2186646897"/>
    <x v="0"/>
    <s v="MA Precursores"/>
    <s v="Aplicaciones / agregadores"/>
    <s v="Delivery Rappi"/>
    <s v="Keke De Manzana 8pzs / Empanadas De Carne"/>
    <s v="Varios"/>
    <x v="6"/>
    <x v="6"/>
  </r>
  <r>
    <n v="2186790215"/>
    <x v="7"/>
    <s v="MA Precursores"/>
    <s v="Aplicaciones / agregadores"/>
    <s v="Delivery Rappi"/>
    <s v="minimaria de cheesecake de frutos rojos"/>
    <s v="Minimaria"/>
    <x v="3"/>
    <x v="6"/>
  </r>
  <r>
    <n v="2187005788"/>
    <x v="4"/>
    <s v="MA Precursores"/>
    <s v="Aplicaciones / agregadores"/>
    <s v="Delivery Rappi"/>
    <s v="cheesecake de maracuyá 12pzs"/>
    <s v="Cheesecake"/>
    <x v="2"/>
    <x v="6"/>
  </r>
  <r>
    <n v="2187199820"/>
    <x v="4"/>
    <s v="MA Precursores"/>
    <s v="Aplicaciones / agregadores"/>
    <s v="Delivery Rappi"/>
    <s v="Love Box"/>
    <s v="Box"/>
    <x v="2"/>
    <x v="6"/>
  </r>
  <r>
    <n v="2187374189"/>
    <x v="2"/>
    <s v="MA Precursores"/>
    <s v="Aplicaciones / agregadores"/>
    <s v="Delivery Rappi"/>
    <s v="Love Box"/>
    <s v="Box"/>
    <x v="6"/>
    <x v="6"/>
  </r>
  <r>
    <n v="2187543521"/>
    <x v="4"/>
    <s v="MA Precursores"/>
    <s v="Aplicaciones / agregadores"/>
    <s v="Delivery Rappi"/>
    <s v="Combo 4 Porciones"/>
    <s v="Combos"/>
    <x v="2"/>
    <x v="6"/>
  </r>
  <r>
    <n v="2187545586"/>
    <x v="0"/>
    <s v="MA Precursores"/>
    <s v="Aplicaciones / agregadores"/>
    <s v="Delivery Rappi"/>
    <s v="Porción Ch. De Oreo"/>
    <s v="Porciones"/>
    <x v="6"/>
    <x v="6"/>
  </r>
  <r>
    <n v="2188119384"/>
    <x v="4"/>
    <s v="MA Precursores"/>
    <s v="Aplicaciones / agregadores"/>
    <s v="Delivery Rappi"/>
    <s v="Porción Merengado De Chirimoya / Porción Crocante De Manzana / Porción Pie De Limón"/>
    <s v="Porciones"/>
    <x v="2"/>
    <x v="6"/>
  </r>
  <r>
    <n v="2188272165"/>
    <x v="4"/>
    <s v="MA Precursores"/>
    <s v="Aplicaciones / agregadores"/>
    <s v="Delivery Rappi"/>
    <s v="Porción Bruselina De Chocolate "/>
    <s v="Porciones"/>
    <x v="2"/>
    <x v="6"/>
  </r>
  <r>
    <n v="2188299839"/>
    <x v="0"/>
    <s v="MA Precursores"/>
    <s v="Aplicaciones / agregadores"/>
    <s v="Delivery Rappi"/>
    <s v="Minimaria De Chocolate"/>
    <s v="Minimaria"/>
    <x v="2"/>
    <x v="6"/>
  </r>
  <r>
    <n v="2188449924"/>
    <x v="1"/>
    <s v="MA Precursores"/>
    <s v="Aplicaciones / agregadores"/>
    <s v="Delivery Rappi"/>
    <s v="Sin dato"/>
    <s v="Sin dato"/>
    <x v="0"/>
    <x v="6"/>
  </r>
  <r>
    <n v="2188553565"/>
    <x v="7"/>
    <s v="MA Precursores"/>
    <s v="Aplicaciones / agregadores"/>
    <s v="Delivery Rappi"/>
    <s v="Porción Bruselina De Vainilla "/>
    <s v="Porciones"/>
    <x v="3"/>
    <x v="6"/>
  </r>
  <r>
    <n v="2188617560"/>
    <x v="4"/>
    <s v="MA Precursores"/>
    <s v="Aplicaciones / agregadores"/>
    <s v="Delivery Rappi"/>
    <s v="Minimaria Red Velvet"/>
    <s v="Minimaria"/>
    <x v="2"/>
    <x v="6"/>
  </r>
  <r>
    <n v="2188676861"/>
    <x v="0"/>
    <s v="MA Precursores"/>
    <s v="Aplicaciones / agregadores"/>
    <s v="Delivery Rappi"/>
    <s v="Minimaria De Chocolate"/>
    <s v="Minimaria"/>
    <x v="2"/>
    <x v="6"/>
  </r>
  <r>
    <n v="2188817226"/>
    <x v="4"/>
    <s v="MA Precursores"/>
    <s v="Aplicaciones / agregadores"/>
    <s v="Delivery Rappi"/>
    <s v="Porción Ch. De Oreo"/>
    <s v="Porciones"/>
    <x v="2"/>
    <x v="6"/>
  </r>
  <r>
    <n v="2188820405"/>
    <x v="2"/>
    <s v="MA Precursores"/>
    <s v="Aplicaciones / agregadores"/>
    <s v="Delivery Rappi"/>
    <s v="porción de torta de chocolate"/>
    <s v="Porciones"/>
    <x v="6"/>
    <x v="6"/>
  </r>
  <r>
    <n v="2186522579"/>
    <x v="0"/>
    <s v="MA Megaplaza"/>
    <s v="Aplicaciones / agregadores"/>
    <s v="Delivery Rappi"/>
    <s v="Caja De Alfajores"/>
    <s v="Alfajores"/>
    <x v="6"/>
    <x v="6"/>
  </r>
  <r>
    <n v="2186533248"/>
    <x v="7"/>
    <s v="MA Megaplaza"/>
    <s v="Aplicaciones / agregadores"/>
    <s v="Delivery Rappi"/>
    <s v="Salsa Alfredo En Fussilli"/>
    <s v="Pastas"/>
    <x v="3"/>
    <x v="6"/>
  </r>
  <r>
    <n v="2186632946"/>
    <x v="4"/>
    <s v="MA Megaplaza"/>
    <s v="Aplicaciones / agregadores"/>
    <s v="Delivery Rappi"/>
    <s v="Porción Pie De Limón"/>
    <s v="Porciones"/>
    <x v="2"/>
    <x v="6"/>
  </r>
  <r>
    <n v="2186736441"/>
    <x v="4"/>
    <s v="MA Megaplaza"/>
    <s v="Aplicaciones / agregadores"/>
    <s v="Delivery Rappi"/>
    <s v="Minimaria De Chocolate"/>
    <s v="Minimaria"/>
    <x v="2"/>
    <x v="6"/>
  </r>
  <r>
    <n v="2186868384"/>
    <x v="0"/>
    <s v="MA Megaplaza"/>
    <s v="Aplicaciones / agregadores"/>
    <s v="Delivery Rappi"/>
    <s v="Porción De Ch. Frutos Rojos"/>
    <s v="Porciones"/>
    <x v="6"/>
    <x v="6"/>
  </r>
  <r>
    <n v="2186971133"/>
    <x v="4"/>
    <s v="MA Megaplaza"/>
    <s v="Aplicaciones / agregadores"/>
    <s v="Delivery Rappi"/>
    <s v="Red Velvet 12pzs"/>
    <s v="Velvet 12pzs"/>
    <x v="2"/>
    <x v="6"/>
  </r>
  <r>
    <n v="2187076520"/>
    <x v="0"/>
    <s v="MA Megaplaza"/>
    <s v="Aplicaciones / agregadores"/>
    <s v="Delivery Rappi"/>
    <s v="Salsa Bolognesa En Fussilli"/>
    <s v="Pastas"/>
    <x v="6"/>
    <x v="6"/>
  </r>
  <r>
    <n v="2187113551"/>
    <x v="4"/>
    <s v="MA Megaplaza"/>
    <s v="Aplicaciones / agregadores"/>
    <s v="Delivery Rappi"/>
    <s v="Red Velvet 12pzs"/>
    <s v="Velvet 12pzs"/>
    <x v="2"/>
    <x v="6"/>
  </r>
  <r>
    <n v="2187207615"/>
    <x v="4"/>
    <s v="MA Megaplaza"/>
    <s v="Aplicaciones / agregadores"/>
    <s v="Delivery Rappi"/>
    <s v="Porción Bruselina De Vainilla "/>
    <s v="Porciones"/>
    <x v="2"/>
    <x v="6"/>
  </r>
  <r>
    <n v="2187380670"/>
    <x v="2"/>
    <s v="MA Megaplaza"/>
    <s v="Aplicaciones / agregadores"/>
    <s v="Delivery Rappi"/>
    <s v="Crumble De Blueberries"/>
    <s v="Crumble De Blueberries"/>
    <x v="6"/>
    <x v="6"/>
  </r>
  <r>
    <n v="2187430023"/>
    <x v="4"/>
    <s v="MA Megaplaza"/>
    <s v="Aplicaciones / agregadores"/>
    <s v="Delivery Rappi"/>
    <s v="Porción De Ch. Frutos Rojos"/>
    <s v="Porciones"/>
    <x v="2"/>
    <x v="6"/>
  </r>
  <r>
    <n v="2187434414"/>
    <x v="4"/>
    <s v="MA Megaplaza"/>
    <s v="Aplicaciones / agregadores"/>
    <s v="Delivery Rappi"/>
    <s v="Blue Velvet 12pzs"/>
    <s v="Velvet 12pzs"/>
    <x v="2"/>
    <x v="6"/>
  </r>
  <r>
    <n v="2187547637"/>
    <x v="2"/>
    <s v="MA Megaplaza"/>
    <s v="Aplicaciones / agregadores"/>
    <s v="Delivery Rappi"/>
    <s v="Sin dato"/>
    <s v="Sin dato"/>
    <x v="6"/>
    <x v="6"/>
  </r>
  <r>
    <n v="2187613862"/>
    <x v="1"/>
    <s v="MA Megaplaza"/>
    <s v="Aplicaciones / agregadores"/>
    <s v="Delivery Rappi"/>
    <s v="Minimaria De Chocolate"/>
    <s v="Minimaria"/>
    <x v="0"/>
    <x v="6"/>
  </r>
  <r>
    <n v="2187756500"/>
    <x v="4"/>
    <s v="MA Megaplaza"/>
    <s v="Aplicaciones / agregadores"/>
    <s v="Delivery Rappi"/>
    <s v="Red Velvet 12pzs"/>
    <s v="Velvet 12pzs"/>
    <x v="2"/>
    <x v="6"/>
  </r>
  <r>
    <n v="2188014864"/>
    <x v="0"/>
    <s v="MA Megaplaza"/>
    <s v="Aplicaciones / agregadores"/>
    <s v="Delivery Rappi"/>
    <s v="Minimaria Cheesecake De Maracuyá"/>
    <s v="Minimaria"/>
    <x v="6"/>
    <x v="6"/>
  </r>
  <r>
    <n v="2188097390"/>
    <x v="2"/>
    <s v="MA Megaplaza"/>
    <s v="Aplicaciones / agregadores"/>
    <s v="Delivery Rappi"/>
    <s v="Sin dato"/>
    <s v="Sin dato"/>
    <x v="6"/>
    <x v="6"/>
  </r>
  <r>
    <n v="2188239544"/>
    <x v="4"/>
    <s v="MA Megaplaza"/>
    <s v="Aplicaciones / agregadores"/>
    <s v="Delivery Rappi"/>
    <s v="Tartaleta De Frutos Rojos Personal"/>
    <s v="tartaleta de frutos rojos - personal"/>
    <x v="2"/>
    <x v="6"/>
  </r>
  <r>
    <n v="2188240540"/>
    <x v="4"/>
    <s v="MA Megaplaza"/>
    <s v="Aplicaciones / agregadores"/>
    <s v="Delivery Rappi"/>
    <s v="cheesecake de maracuyá 12pzs"/>
    <s v="Cheesecake"/>
    <x v="2"/>
    <x v="6"/>
  </r>
  <r>
    <n v="2188241974"/>
    <x v="0"/>
    <s v="MA Megaplaza"/>
    <s v="Aplicaciones / agregadores"/>
    <s v="Delivery Rappi"/>
    <s v="cheesecake de frutos rojos 12pzs"/>
    <s v="Cheesecake"/>
    <x v="2"/>
    <x v="6"/>
  </r>
  <r>
    <n v="2188312689"/>
    <x v="4"/>
    <s v="MA Megaplaza"/>
    <s v="Aplicaciones / agregadores"/>
    <s v="Delivery Rappi"/>
    <s v="Torta De Chocolate"/>
    <s v="Torta 12pzs"/>
    <x v="2"/>
    <x v="6"/>
  </r>
  <r>
    <n v="2188316922"/>
    <x v="0"/>
    <s v="MA Megaplaza"/>
    <s v="Aplicaciones / agregadores"/>
    <s v="Delivery Rappi"/>
    <s v="Keke De Chocolate 8pzs"/>
    <s v="Keke 8pzs"/>
    <x v="6"/>
    <x v="6"/>
  </r>
  <r>
    <n v="2188430764"/>
    <x v="4"/>
    <s v="MA Megaplaza"/>
    <s v="Aplicaciones / agregadores"/>
    <s v="Delivery Rappi"/>
    <s v="Minimaria Carrot Cake"/>
    <s v="Minimaria"/>
    <x v="2"/>
    <x v="6"/>
  </r>
  <r>
    <n v="2188589956"/>
    <x v="0"/>
    <s v="MA Megaplaza"/>
    <s v="Aplicaciones / agregadores"/>
    <s v="Delivery Rappi"/>
    <s v="porción de torta de chocolate"/>
    <s v="Porciones"/>
    <x v="6"/>
    <x v="6"/>
  </r>
  <r>
    <n v="2188695567"/>
    <x v="4"/>
    <s v="MA Megaplaza"/>
    <s v="Aplicaciones / agregadores"/>
    <s v="Delivery Rappi"/>
    <s v="Red Velvet 12pzs"/>
    <s v="Velvet 12pzs"/>
    <x v="2"/>
    <x v="6"/>
  </r>
  <r>
    <n v="2188698275"/>
    <x v="4"/>
    <s v="MA Megaplaza"/>
    <s v="Aplicaciones / agregadores"/>
    <s v="Delivery Rappi"/>
    <s v="Porción Tres Leches Clásica"/>
    <s v="Porciones"/>
    <x v="2"/>
    <x v="6"/>
  </r>
  <r>
    <n v="2186705025"/>
    <x v="0"/>
    <s v="MA Chorrillos"/>
    <s v="Aplicaciones / agregadores"/>
    <s v="Delivery Rappi"/>
    <s v="Porción Red Velvet"/>
    <s v="Porciones"/>
    <x v="6"/>
    <x v="6"/>
  </r>
  <r>
    <n v="2186736676"/>
    <x v="0"/>
    <s v="MA Chorrillos"/>
    <s v="Aplicaciones / agregadores"/>
    <s v="Delivery Rappi"/>
    <s v="carrot cake 12pzs"/>
    <s v="Torta 12pzs"/>
    <x v="6"/>
    <x v="6"/>
  </r>
  <r>
    <n v="2186883930"/>
    <x v="0"/>
    <s v="MA Chorrillos"/>
    <s v="Aplicaciones / agregadores"/>
    <s v="Delivery Rappi"/>
    <s v="Porción Carrot Cake"/>
    <s v="Porciones"/>
    <x v="6"/>
    <x v="6"/>
  </r>
  <r>
    <n v="2186906303"/>
    <x v="4"/>
    <s v="MA Chorrillos"/>
    <s v="Aplicaciones / agregadores"/>
    <s v="Delivery Rappi"/>
    <s v="Porción Pie De Limón"/>
    <s v="Porciones"/>
    <x v="2"/>
    <x v="6"/>
  </r>
  <r>
    <n v="2187014111"/>
    <x v="0"/>
    <s v="MA Chorrillos"/>
    <s v="Aplicaciones / agregadores"/>
    <s v="Delivery Rappi"/>
    <s v="Porción Keke De Plátano"/>
    <s v="Porciones"/>
    <x v="6"/>
    <x v="6"/>
  </r>
  <r>
    <n v="2187433775"/>
    <x v="7"/>
    <s v="MA Chorrillos"/>
    <s v="Aplicaciones / agregadores"/>
    <s v="Delivery Rappi"/>
    <s v="Cookiss Cranberrie"/>
    <s v="caja de galletas"/>
    <x v="3"/>
    <x v="6"/>
  </r>
  <r>
    <n v="2187618680"/>
    <x v="0"/>
    <s v="MA Chorrillos"/>
    <s v="Aplicaciones / agregadores"/>
    <s v="Delivery Rappi"/>
    <s v="Mousse De Limón"/>
    <s v="pomo mousse "/>
    <x v="6"/>
    <x v="6"/>
  </r>
  <r>
    <n v="2187819084"/>
    <x v="0"/>
    <s v="MA Chorrillos"/>
    <s v="Aplicaciones / agregadores"/>
    <s v="Delivery Rappi"/>
    <s v="Porción Pie De Limón"/>
    <s v="Porciones"/>
    <x v="2"/>
    <x v="6"/>
  </r>
  <r>
    <n v="2188057501"/>
    <x v="0"/>
    <s v="MA Chorrillos"/>
    <s v="Aplicaciones / agregadores"/>
    <s v="Delivery Rappi"/>
    <s v="Porción Bruselina De Vainilla "/>
    <s v="Porciones"/>
    <x v="6"/>
    <x v="6"/>
  </r>
  <r>
    <n v="2188227374"/>
    <x v="4"/>
    <s v="MA Chorrillos"/>
    <s v="Aplicaciones / agregadores"/>
    <s v="Delivery Rappi"/>
    <s v="Torta De Chocolate"/>
    <s v="Torta 12pzs"/>
    <x v="2"/>
    <x v="6"/>
  </r>
  <r>
    <n v="2188358035"/>
    <x v="0"/>
    <s v="MA Chorrillos"/>
    <s v="Aplicaciones / agregadores"/>
    <s v="Delivery Rappi"/>
    <s v="Porción Pie De Limón"/>
    <s v="Porciones"/>
    <x v="6"/>
    <x v="6"/>
  </r>
  <r>
    <n v="2188360818"/>
    <x v="4"/>
    <s v="MA Chorrillos"/>
    <s v="Aplicaciones / agregadores"/>
    <s v="Delivery Rappi"/>
    <s v="Torta De Chocolate"/>
    <s v="Torta 12pzs"/>
    <x v="2"/>
    <x v="6"/>
  </r>
  <r>
    <n v="2188435022"/>
    <x v="0"/>
    <s v="MA Chorrillos"/>
    <s v="Aplicaciones / agregadores"/>
    <s v="Delivery Rappi"/>
    <s v="Torta De Chocolate"/>
    <s v="Torta 12pzs"/>
    <x v="6"/>
    <x v="6"/>
  </r>
  <r>
    <n v="2188672138"/>
    <x v="4"/>
    <s v="MA Chorrillos"/>
    <s v="Aplicaciones / agregadores"/>
    <s v="Delivery Rappi"/>
    <s v="Porción Bruselina De Vainilla "/>
    <s v="Porciones"/>
    <x v="2"/>
    <x v="6"/>
  </r>
  <r>
    <n v="2188692036"/>
    <x v="4"/>
    <s v="MA Chorrillos"/>
    <s v="Aplicaciones / agregadores"/>
    <s v="Delivery Rappi"/>
    <s v="Minimaria De Chocolate / Minimaria Cheesecake De Maracuyá"/>
    <s v="Minimaria"/>
    <x v="2"/>
    <x v="6"/>
  </r>
  <r>
    <n v="2186530077"/>
    <x v="0"/>
    <s v="MA Chorrillos"/>
    <s v="Aplicaciones / agregadores"/>
    <s v="Delivery Rappi"/>
    <s v="Torta De Chocolate"/>
    <s v="Torta 12pzs"/>
    <x v="6"/>
    <x v="6"/>
  </r>
  <r>
    <n v="2186738649"/>
    <x v="4"/>
    <s v="MA La Marina"/>
    <s v="Aplicaciones / agregadores"/>
    <s v="Delivery Rappi"/>
    <s v="Porción Ch. De Nutella / Porción Turrón De Chocolate"/>
    <s v="Porciones"/>
    <x v="2"/>
    <x v="6"/>
  </r>
  <r>
    <n v="2187026148"/>
    <x v="4"/>
    <s v="MA La Marina"/>
    <s v="Aplicaciones / agregadores"/>
    <s v="Delivery Rappi"/>
    <s v="Minimaria De Cheesecake De Oreo"/>
    <s v="Minimaria"/>
    <x v="2"/>
    <x v="6"/>
  </r>
  <r>
    <n v="2187193873"/>
    <x v="0"/>
    <s v="MA La Marina"/>
    <s v="Aplicaciones / agregadores"/>
    <s v="Delivery Rappi"/>
    <s v="Galleta De Nutella"/>
    <s v="Galleta invidual"/>
    <x v="6"/>
    <x v="6"/>
  </r>
  <r>
    <n v="2187585517"/>
    <x v="4"/>
    <s v="MA La Marina"/>
    <s v="Aplicaciones / agregadores"/>
    <s v="Delivery Rappi"/>
    <s v="Caja De Alfajores"/>
    <s v="Alfajores"/>
    <x v="2"/>
    <x v="6"/>
  </r>
  <r>
    <n v="2187898879"/>
    <x v="2"/>
    <s v="MA La Marina"/>
    <s v="Aplicaciones / agregadores"/>
    <s v="Delivery Rappi"/>
    <s v="Minimaria Carrot Cake"/>
    <s v="Minimaria"/>
    <x v="6"/>
    <x v="6"/>
  </r>
  <r>
    <n v="2188255840"/>
    <x v="4"/>
    <s v="MA La Marina"/>
    <s v="Aplicaciones / agregadores"/>
    <s v="Delivery Rappi"/>
    <s v="Minimaria Blue Velvet"/>
    <s v="Minimaria"/>
    <x v="2"/>
    <x v="6"/>
  </r>
  <r>
    <n v="2188364855"/>
    <x v="2"/>
    <s v="MA La Marina"/>
    <s v="Aplicaciones / agregadores"/>
    <s v="Delivery Rappi"/>
    <s v="Varios"/>
    <s v="Varios"/>
    <x v="6"/>
    <x v="6"/>
  </r>
  <r>
    <n v="2186717794"/>
    <x v="4"/>
    <s v="MA Bolivar"/>
    <s v="Aplicaciones / agregadores"/>
    <s v="Delivery Rappi"/>
    <s v="Red Velvet 12pzs"/>
    <s v="Velvet 12pzs"/>
    <x v="2"/>
    <x v="6"/>
  </r>
  <r>
    <n v="2186854787"/>
    <x v="0"/>
    <s v="MA Bolivar"/>
    <s v="Aplicaciones / agregadores"/>
    <s v="Delivery Rappi"/>
    <s v="Combo 4 Porciones"/>
    <s v="Combos"/>
    <x v="4"/>
    <x v="6"/>
  </r>
  <r>
    <n v="2186909320"/>
    <x v="0"/>
    <s v="MA Bolivar"/>
    <s v="Aplicaciones / agregadores"/>
    <s v="Delivery Rappi"/>
    <s v="Cheesecake De Oreo"/>
    <s v="Cheesecake"/>
    <x v="2"/>
    <x v="6"/>
  </r>
  <r>
    <n v="2187008271"/>
    <x v="0"/>
    <s v="MA Bolivar"/>
    <s v="Aplicaciones / agregadores"/>
    <s v="Delivery Rappi"/>
    <s v="Porción Pie De Limón"/>
    <s v="Porciones"/>
    <x v="6"/>
    <x v="6"/>
  </r>
  <r>
    <n v="2187008448"/>
    <x v="4"/>
    <s v="MA Bolivar"/>
    <s v="Aplicaciones / agregadores"/>
    <s v="Delivery Rappi"/>
    <s v="cheesecake de frutos rojos 12pzs"/>
    <s v="Cheesecake"/>
    <x v="2"/>
    <x v="6"/>
  </r>
  <r>
    <n v="2187260878"/>
    <x v="0"/>
    <s v="MA Bolivar"/>
    <s v="Aplicaciones / agregadores"/>
    <s v="Delivery Rappi"/>
    <s v="Torta De Chocolate"/>
    <s v="Torta 12pzs"/>
    <x v="6"/>
    <x v="6"/>
  </r>
  <r>
    <n v="2187399997"/>
    <x v="4"/>
    <s v="MA Bolivar"/>
    <s v="Aplicaciones / agregadores"/>
    <s v="Delivery Rappi"/>
    <s v="Keke De Limón 8pzs"/>
    <s v="Keke 8pzs"/>
    <x v="2"/>
    <x v="6"/>
  </r>
  <r>
    <n v="2187403772"/>
    <x v="4"/>
    <s v="MA Bolivar"/>
    <s v="Aplicaciones / agregadores"/>
    <s v="Delivery Rappi"/>
    <s v="Crumble De Blueberries"/>
    <s v="Crumble De Blueberries"/>
    <x v="2"/>
    <x v="6"/>
  </r>
  <r>
    <n v="2187729511"/>
    <x v="1"/>
    <s v="MA Bolivar"/>
    <s v="Aplicaciones / agregadores"/>
    <s v="Delivery Rappi"/>
    <s v="Caja De Alfajores"/>
    <s v="Alfajores"/>
    <x v="0"/>
    <x v="6"/>
  </r>
  <r>
    <n v="2187900444"/>
    <x v="2"/>
    <s v="MA Bolivar"/>
    <s v="Aplicaciones / agregadores"/>
    <s v="Delivery Rappi"/>
    <s v="Minimaria Carrot Cake"/>
    <s v="Minimaria"/>
    <x v="6"/>
    <x v="6"/>
  </r>
  <r>
    <n v="2188111818"/>
    <x v="2"/>
    <s v="MA Bolivar"/>
    <s v="Aplicaciones / agregadores"/>
    <s v="Delivery Rappi"/>
    <s v="Porción Ch. De Oreo"/>
    <s v="Porciones"/>
    <x v="6"/>
    <x v="6"/>
  </r>
  <r>
    <n v="2188152358"/>
    <x v="4"/>
    <s v="MA Bolivar"/>
    <s v="Aplicaciones / agregadores"/>
    <s v="Delivery Rappi"/>
    <s v="Red Velvet 12pzs"/>
    <s v="Velvet 12pzs"/>
    <x v="2"/>
    <x v="6"/>
  </r>
  <r>
    <n v="2188250399"/>
    <x v="4"/>
    <s v="MA Bolivar"/>
    <s v="Aplicaciones / agregadores"/>
    <s v="Delivery Rappi"/>
    <s v="Sin dato"/>
    <s v="Porciones"/>
    <x v="2"/>
    <x v="6"/>
  </r>
  <r>
    <n v="2188289145"/>
    <x v="1"/>
    <s v="MA Bolivar"/>
    <s v="Aplicaciones / agregadores"/>
    <s v="Delivery Rappi"/>
    <s v="Combo 4 Porciones"/>
    <s v="Combos"/>
    <x v="0"/>
    <x v="6"/>
  </r>
  <r>
    <n v="2188325336"/>
    <x v="4"/>
    <s v="MA Bolivar"/>
    <s v="Aplicaciones / agregadores"/>
    <s v="Delivery Rappi"/>
    <s v="Porción Ch. De Oreo"/>
    <s v="Porciones"/>
    <x v="2"/>
    <x v="6"/>
  </r>
  <r>
    <n v="2188345479"/>
    <x v="4"/>
    <s v="MA Bolivar"/>
    <s v="Aplicaciones / agregadores"/>
    <s v="Delivery Rappi"/>
    <s v="Mix Ma Box Petit"/>
    <s v="Box"/>
    <x v="2"/>
    <x v="6"/>
  </r>
  <r>
    <n v="2188756564"/>
    <x v="4"/>
    <s v="MA Bolivar"/>
    <s v="Aplicaciones / agregadores"/>
    <s v="Delivery Rappi"/>
    <s v="Varios"/>
    <s v="Box"/>
    <x v="2"/>
    <x v="6"/>
  </r>
  <r>
    <n v="2188768623"/>
    <x v="0"/>
    <s v="MA Bolivar"/>
    <s v="Aplicaciones / agregadores"/>
    <s v="Delivery Rappi"/>
    <s v="Porción Crocante De Manzana"/>
    <s v="Porciones"/>
    <x v="6"/>
    <x v="6"/>
  </r>
  <r>
    <n v="2188826708"/>
    <x v="1"/>
    <s v="MA Bolivar"/>
    <s v="Aplicaciones / agregadores"/>
    <s v="Delivery Rappi"/>
    <s v="porción de torta de chocolate"/>
    <s v="Porciones"/>
    <x v="6"/>
    <x v="6"/>
  </r>
  <r>
    <n v="2184363396"/>
    <x v="0"/>
    <s v="Ma La Mar"/>
    <s v="Aplicaciones / agregadores"/>
    <s v="Delivery Rappi"/>
    <s v="Torta De Chocolate"/>
    <s v="Torta 12pzs"/>
    <x v="4"/>
    <x v="5"/>
  </r>
  <r>
    <n v="2184395898"/>
    <x v="2"/>
    <s v="Ma La Mar"/>
    <s v="Aplicaciones / agregadores"/>
    <s v="Delivery Rappi"/>
    <s v="Sin dato"/>
    <s v="Sin dato"/>
    <x v="6"/>
    <x v="5"/>
  </r>
  <r>
    <n v="2184397215"/>
    <x v="2"/>
    <s v="Ma La Mar"/>
    <s v="Aplicaciones / agregadores"/>
    <s v="Delivery Rappi"/>
    <s v="Alfajor Grande"/>
    <s v="Alfajores"/>
    <x v="6"/>
    <x v="5"/>
  </r>
  <r>
    <n v="2184410158"/>
    <x v="1"/>
    <s v="Ma La Mar"/>
    <s v="Aplicaciones / agregadores"/>
    <s v="Delivery Rappi"/>
    <s v="Varios"/>
    <s v="Porciones"/>
    <x v="7"/>
    <x v="5"/>
  </r>
  <r>
    <n v="2184995196"/>
    <x v="0"/>
    <s v="Ma La Mar"/>
    <s v="Aplicaciones / agregadores"/>
    <s v="Delivery Rappi"/>
    <s v="Porción Ch. De Oreo"/>
    <s v="Porciones"/>
    <x v="6"/>
    <x v="5"/>
  </r>
  <r>
    <n v="2184996090"/>
    <x v="0"/>
    <s v="Ma La Mar"/>
    <s v="Aplicaciones / agregadores"/>
    <s v="Delivery Rappi"/>
    <s v="Porción Tres Leches Clásica"/>
    <s v="Porciones"/>
    <x v="6"/>
    <x v="5"/>
  </r>
  <r>
    <n v="2185021098"/>
    <x v="7"/>
    <s v="Ma La Mar"/>
    <s v="Aplicaciones / agregadores"/>
    <s v="Delivery Rappi"/>
    <s v="cheesecake de frutos rojos 12pzs"/>
    <s v="Cheesecake"/>
    <x v="3"/>
    <x v="5"/>
  </r>
  <r>
    <n v="2185571749"/>
    <x v="2"/>
    <s v="Ma La Mar"/>
    <s v="Aplicaciones / agregadores"/>
    <s v="Delivery Rappi"/>
    <s v="Porción Tres Leches De Chocolate"/>
    <s v="Porciones"/>
    <x v="6"/>
    <x v="5"/>
  </r>
  <r>
    <n v="2185712626"/>
    <x v="0"/>
    <s v="Ma La Mar"/>
    <s v="Aplicaciones / agregadores"/>
    <s v="Delivery Rappi"/>
    <s v="Minimaria Turrón De Chocolate"/>
    <s v="Minimaria"/>
    <x v="6"/>
    <x v="5"/>
  </r>
  <r>
    <n v="2186026676"/>
    <x v="0"/>
    <s v="Ma La Mar"/>
    <s v="Aplicaciones / agregadores"/>
    <s v="Delivery Rappi"/>
    <s v="Porción Carrot Cake"/>
    <s v="Porciones"/>
    <x v="6"/>
    <x v="5"/>
  </r>
  <r>
    <n v="2186071480"/>
    <x v="0"/>
    <s v="Ma La Mar"/>
    <s v="Aplicaciones / agregadores"/>
    <s v="Delivery Rappi"/>
    <s v="Galleton Choco Chip"/>
    <s v="Galleta invidual"/>
    <x v="6"/>
    <x v="5"/>
  </r>
  <r>
    <n v="2184333778"/>
    <x v="2"/>
    <s v="MA Dos de Mayo"/>
    <s v="Aplicaciones / agregadores"/>
    <s v="Delivery Rappi"/>
    <s v="Porción Keke De Manzana"/>
    <s v="Porciones"/>
    <x v="6"/>
    <x v="5"/>
  </r>
  <r>
    <n v="2184490580"/>
    <x v="4"/>
    <s v="MA Dos de Mayo"/>
    <s v="Aplicaciones / agregadores"/>
    <s v="Delivery Rappi"/>
    <s v="Varios"/>
    <s v="Varios"/>
    <x v="2"/>
    <x v="5"/>
  </r>
  <r>
    <n v="2184604700"/>
    <x v="0"/>
    <s v="MA Dos de Mayo"/>
    <s v="Aplicaciones / agregadores"/>
    <s v="Delivery Rappi"/>
    <s v="Mousse De Limón"/>
    <s v="pomo mousse "/>
    <x v="6"/>
    <x v="5"/>
  </r>
  <r>
    <n v="2184877581"/>
    <x v="0"/>
    <s v="MA Dos de Mayo"/>
    <s v="Aplicaciones / agregadores"/>
    <s v="Delivery Rappi"/>
    <s v="Brownie De Chocolate Al 72%"/>
    <s v="Brownie"/>
    <x v="6"/>
    <x v="5"/>
  </r>
  <r>
    <n v="2184970045"/>
    <x v="0"/>
    <s v="MA Dos de Mayo"/>
    <s v="Aplicaciones / agregadores"/>
    <s v="Delivery Rappi"/>
    <s v="Porción Bruselina De Chocolate "/>
    <s v="Porciones"/>
    <x v="6"/>
    <x v="5"/>
  </r>
  <r>
    <n v="2185169232"/>
    <x v="4"/>
    <s v="MA Dos de Mayo"/>
    <s v="Aplicaciones / agregadores"/>
    <s v="Delivery Rappi"/>
    <s v="Minimaria De Cheesecake De Oreo"/>
    <s v="Minimaria"/>
    <x v="2"/>
    <x v="5"/>
  </r>
  <r>
    <n v="2185454441"/>
    <x v="1"/>
    <s v="MA Dos de Mayo"/>
    <s v="Aplicaciones / agregadores"/>
    <s v="Delivery Rappi"/>
    <s v="Dad -torta De Chocolate 12 Pz"/>
    <s v="Torta 12pzs"/>
    <x v="0"/>
    <x v="5"/>
  </r>
  <r>
    <n v="2185556157"/>
    <x v="4"/>
    <s v="MA Dos de Mayo"/>
    <s v="Aplicaciones / agregadores"/>
    <s v="Delivery Rappi"/>
    <s v="cheesecake de frutos rojos 12pzs"/>
    <s v="Cheesecake"/>
    <x v="2"/>
    <x v="5"/>
  </r>
  <r>
    <n v="2185556318"/>
    <x v="2"/>
    <s v="MA Dos de Mayo"/>
    <s v="Aplicaciones / agregadores"/>
    <s v="Delivery Rappi"/>
    <s v="Sin dato"/>
    <s v="Sin dato"/>
    <x v="6"/>
    <x v="5"/>
  </r>
  <r>
    <n v="2185589624"/>
    <x v="2"/>
    <s v="MA Dos de Mayo"/>
    <s v="Aplicaciones / agregadores"/>
    <s v="Delivery Rappi"/>
    <s v="Minimaria Carrot Cake"/>
    <s v="Minimaria"/>
    <x v="6"/>
    <x v="5"/>
  </r>
  <r>
    <n v="2185614323"/>
    <x v="2"/>
    <s v="MA Dos de Mayo"/>
    <s v="Aplicaciones / agregadores"/>
    <s v="Delivery Rappi"/>
    <s v="Mousse De Limón"/>
    <s v="pomo mousse "/>
    <x v="6"/>
    <x v="5"/>
  </r>
  <r>
    <n v="2185697386"/>
    <x v="2"/>
    <s v="MA Dos de Mayo"/>
    <s v="Aplicaciones / agregadores"/>
    <s v="Delivery Rappi"/>
    <s v="Empanada De Carne"/>
    <s v="empanadas"/>
    <x v="6"/>
    <x v="5"/>
  </r>
  <r>
    <n v="2186368487"/>
    <x v="2"/>
    <s v="MA Dos de Mayo"/>
    <s v="Aplicaciones / agregadores"/>
    <s v="Delivery Rappi"/>
    <s v="Sin dato"/>
    <s v="Orden incorrecta"/>
    <x v="6"/>
    <x v="5"/>
  </r>
  <r>
    <n v="2184599624"/>
    <x v="0"/>
    <s v="MA SantaCata"/>
    <s v="Aplicaciones / agregadores"/>
    <s v="Delivery Rappi"/>
    <s v="Blue Velvet 12pzs"/>
    <s v="Velvet 12pzs"/>
    <x v="6"/>
    <x v="5"/>
  </r>
  <r>
    <n v="2184611011"/>
    <x v="4"/>
    <s v="MA SantaCata"/>
    <s v="Aplicaciones / agregadores"/>
    <s v="Delivery Rappi"/>
    <s v="Torta De Chocolate"/>
    <s v="Torta 12pzs"/>
    <x v="2"/>
    <x v="5"/>
  </r>
  <r>
    <n v="2184682939"/>
    <x v="0"/>
    <s v="MA SantaCata"/>
    <s v="Aplicaciones / agregadores"/>
    <s v="Delivery Rappi"/>
    <s v="minimaria de cheesecake de frutos rojos"/>
    <s v="Minimaria"/>
    <x v="6"/>
    <x v="5"/>
  </r>
  <r>
    <n v="2185162097"/>
    <x v="4"/>
    <s v="MA SantaCata"/>
    <s v="Aplicaciones / agregadores"/>
    <s v="Delivery Rappi"/>
    <s v="Porción Pie De Limón"/>
    <s v="Porciones"/>
    <x v="2"/>
    <x v="5"/>
  </r>
  <r>
    <n v="2185410895"/>
    <x v="0"/>
    <s v="MA SantaCata"/>
    <s v="Aplicaciones / agregadores"/>
    <s v="Delivery Rappi"/>
    <s v="Combo 4 Porciones"/>
    <s v="Combos"/>
    <x v="6"/>
    <x v="5"/>
  </r>
  <r>
    <n v="2185422053"/>
    <x v="0"/>
    <s v="MA SantaCata"/>
    <s v="Aplicaciones / agregadores"/>
    <s v="Delivery Rappi"/>
    <s v="Minimaria Merengado De Lúcuma"/>
    <s v="Minimaria"/>
    <x v="6"/>
    <x v="5"/>
  </r>
  <r>
    <n v="2185950364"/>
    <x v="4"/>
    <s v="MA SantaCata"/>
    <s v="Aplicaciones / agregadores"/>
    <s v="Delivery Rappi"/>
    <s v="Caja De Alfajores"/>
    <s v="Alfajores"/>
    <x v="2"/>
    <x v="5"/>
  </r>
  <r>
    <n v="2185974894"/>
    <x v="2"/>
    <s v="MA SantaCata"/>
    <s v="Aplicaciones / agregadores"/>
    <s v="Delivery Rappi"/>
    <s v="Porción Ch. De Nutella"/>
    <s v="Porciones"/>
    <x v="6"/>
    <x v="5"/>
  </r>
  <r>
    <n v="2186055044"/>
    <x v="0"/>
    <s v="MA SantaCata"/>
    <s v="Aplicaciones / agregadores"/>
    <s v="Delivery Rappi"/>
    <s v="Mix Ma Box Petit"/>
    <s v="Box"/>
    <x v="6"/>
    <x v="5"/>
  </r>
  <r>
    <n v="2186140996"/>
    <x v="0"/>
    <s v="MA SantaCata"/>
    <s v="Aplicaciones / agregadores"/>
    <s v="Delivery Rappi"/>
    <s v="Minimaria Red Velvet"/>
    <s v="Minimaria"/>
    <x v="2"/>
    <x v="5"/>
  </r>
  <r>
    <n v="2186161551"/>
    <x v="4"/>
    <s v="MA SantaCata"/>
    <s v="Aplicaciones / agregadores"/>
    <s v="Delivery Rappi"/>
    <s v="Porción Crocante De Manzana"/>
    <s v="Porciones"/>
    <x v="2"/>
    <x v="5"/>
  </r>
  <r>
    <n v="2186470203"/>
    <x v="0"/>
    <s v="MA SantaCata"/>
    <s v="Aplicaciones / agregadores"/>
    <s v="Delivery Rappi"/>
    <s v="Torta De Chocolate"/>
    <s v="Torta 12pzs"/>
    <x v="6"/>
    <x v="5"/>
  </r>
  <r>
    <n v="2184235618"/>
    <x v="0"/>
    <s v="MA Paso28"/>
    <s v="Aplicaciones / agregadores"/>
    <s v="Delivery Rappi"/>
    <s v="Love Box"/>
    <s v="Box"/>
    <x v="6"/>
    <x v="5"/>
  </r>
  <r>
    <n v="2184373587"/>
    <x v="2"/>
    <s v="MA Paso28"/>
    <s v="Aplicaciones / agregadores"/>
    <s v="Delivery Rappi"/>
    <s v="Sin dato"/>
    <s v="Sin dato"/>
    <x v="6"/>
    <x v="5"/>
  </r>
  <r>
    <n v="2184386750"/>
    <x v="4"/>
    <s v="MA Paso28"/>
    <s v="Aplicaciones / agregadores"/>
    <s v="Delivery Rappi"/>
    <s v="Porción Bruselina De Vainilla "/>
    <s v="Porciones"/>
    <x v="2"/>
    <x v="5"/>
  </r>
  <r>
    <n v="2184517626"/>
    <x v="0"/>
    <s v="MA Paso28"/>
    <s v="Aplicaciones / agregadores"/>
    <s v="Delivery Rappi"/>
    <s v="Varios"/>
    <s v="Varios"/>
    <x v="6"/>
    <x v="5"/>
  </r>
  <r>
    <n v="2184686570"/>
    <x v="2"/>
    <s v="MA Paso28"/>
    <s v="Aplicaciones / agregadores"/>
    <s v="Delivery Rappi"/>
    <s v="Mix Ma Box Petit"/>
    <s v="Box"/>
    <x v="6"/>
    <x v="5"/>
  </r>
  <r>
    <n v="2184706569"/>
    <x v="2"/>
    <s v="MA Paso28"/>
    <s v="Aplicaciones / agregadores"/>
    <s v="Delivery Rappi"/>
    <s v="Sin dato"/>
    <s v="Sin dato"/>
    <x v="6"/>
    <x v="5"/>
  </r>
  <r>
    <n v="2184745401"/>
    <x v="4"/>
    <s v="MA Paso28"/>
    <s v="Aplicaciones / agregadores"/>
    <s v="Delivery Rappi"/>
    <s v="Alfajor Grande"/>
    <s v="Alfajores"/>
    <x v="2"/>
    <x v="5"/>
  </r>
  <r>
    <n v="2184900442"/>
    <x v="0"/>
    <s v="MA Paso28"/>
    <s v="Aplicaciones / agregadores"/>
    <s v="Delivery Rappi"/>
    <s v="Varios"/>
    <s v="Varios"/>
    <x v="6"/>
    <x v="5"/>
  </r>
  <r>
    <n v="2184972286"/>
    <x v="4"/>
    <s v="MA Paso28"/>
    <s v="Aplicaciones / agregadores"/>
    <s v="Delivery Rappi"/>
    <s v="Porción Merengado De Chirimoya"/>
    <s v="Porciones"/>
    <x v="2"/>
    <x v="5"/>
  </r>
  <r>
    <n v="2184975504"/>
    <x v="2"/>
    <s v="MA Paso28"/>
    <s v="Aplicaciones / agregadores"/>
    <s v="Delivery Rappi"/>
    <s v="Love Box"/>
    <s v="Box"/>
    <x v="6"/>
    <x v="5"/>
  </r>
  <r>
    <n v="2185019327"/>
    <x v="7"/>
    <s v="MA Paso28"/>
    <s v="Aplicaciones / agregadores"/>
    <s v="Delivery Rappi"/>
    <s v="Porción Red Velvet"/>
    <s v="Porciones"/>
    <x v="3"/>
    <x v="5"/>
  </r>
  <r>
    <n v="2185607722"/>
    <x v="2"/>
    <s v="MA Paso28"/>
    <s v="Aplicaciones / agregadores"/>
    <s v="Delivery Rappi"/>
    <s v="Porción Tres Leches Clásica"/>
    <s v="Porciones"/>
    <x v="6"/>
    <x v="5"/>
  </r>
  <r>
    <n v="2186132348"/>
    <x v="4"/>
    <s v="MA Paso28"/>
    <s v="Aplicaciones / agregadores"/>
    <s v="Delivery Rappi"/>
    <s v="Minimaria De Chocolate"/>
    <s v="Minimaria"/>
    <x v="2"/>
    <x v="5"/>
  </r>
  <r>
    <n v="2186254640"/>
    <x v="7"/>
    <s v="MA Paso28"/>
    <s v="Aplicaciones / agregadores"/>
    <s v="Delivery Rappi"/>
    <s v="Porción Ch. De Nutella"/>
    <s v="Porciones"/>
    <x v="3"/>
    <x v="5"/>
  </r>
  <r>
    <n v="2186261707"/>
    <x v="1"/>
    <s v="MA Paso28"/>
    <s v="Aplicaciones / agregadores"/>
    <s v="Delivery Rappi"/>
    <s v="Porción Ch. De Nutella"/>
    <s v="Porciones"/>
    <x v="0"/>
    <x v="5"/>
  </r>
  <r>
    <n v="2186285324"/>
    <x v="2"/>
    <s v="MA Paso28"/>
    <s v="Aplicaciones / agregadores"/>
    <s v="Delivery Rappi"/>
    <s v="Torta De Chocolate"/>
    <s v="Torta 12pzs"/>
    <x v="6"/>
    <x v="5"/>
  </r>
  <r>
    <n v="2186293145"/>
    <x v="2"/>
    <s v="MA Paso28"/>
    <s v="Aplicaciones / agregadores"/>
    <s v="Delivery Rappi"/>
    <s v="Torta De Chocolate"/>
    <s v="Torta 12pzs"/>
    <x v="6"/>
    <x v="5"/>
  </r>
  <r>
    <n v="2184627583"/>
    <x v="2"/>
    <s v="MA Aramburu"/>
    <s v="Aplicaciones / agregadores"/>
    <s v="Delivery Rappi"/>
    <s v="Sin dato"/>
    <s v="Sin dato"/>
    <x v="6"/>
    <x v="5"/>
  </r>
  <r>
    <n v="2184897714"/>
    <x v="0"/>
    <s v="MA Aramburu"/>
    <s v="Aplicaciones / agregadores"/>
    <s v="Delivery Rappi"/>
    <s v="Varios"/>
    <s v="Varios"/>
    <x v="6"/>
    <x v="5"/>
  </r>
  <r>
    <n v="2184919629"/>
    <x v="1"/>
    <s v="MA Aramburu"/>
    <s v="Aplicaciones / agregadores"/>
    <s v="Delivery Rappi"/>
    <s v="Varios"/>
    <s v="Varios"/>
    <x v="0"/>
    <x v="5"/>
  </r>
  <r>
    <n v="2184935159"/>
    <x v="0"/>
    <s v="MA Aramburu"/>
    <s v="Aplicaciones / agregadores"/>
    <s v="Delivery Rappi"/>
    <s v="Porción Pie De Limón"/>
    <s v="Porciones"/>
    <x v="6"/>
    <x v="5"/>
  </r>
  <r>
    <n v="2185152263"/>
    <x v="0"/>
    <s v="MA Aramburu"/>
    <s v="Aplicaciones / agregadores"/>
    <s v="Delivery Rappi"/>
    <s v="Sin dato"/>
    <s v="Sin dato"/>
    <x v="6"/>
    <x v="5"/>
  </r>
  <r>
    <n v="2185442399"/>
    <x v="2"/>
    <s v="MA Aramburu"/>
    <s v="Aplicaciones / agregadores"/>
    <s v="Delivery Rappi"/>
    <s v="Porción Carrot Cake"/>
    <s v="Porciones"/>
    <x v="6"/>
    <x v="5"/>
  </r>
  <r>
    <n v="2185995856"/>
    <x v="4"/>
    <s v="MA Aramburu"/>
    <s v="Aplicaciones / agregadores"/>
    <s v="Delivery Rappi"/>
    <s v="Minimaria Red Velvet"/>
    <s v="Minimaria"/>
    <x v="2"/>
    <x v="5"/>
  </r>
  <r>
    <n v="2186050247"/>
    <x v="0"/>
    <s v="MA Aramburu"/>
    <s v="Aplicaciones / agregadores"/>
    <s v="Delivery Rappi"/>
    <s v="Energético"/>
    <s v="Bebidas"/>
    <x v="6"/>
    <x v="5"/>
  </r>
  <r>
    <n v="2186113883"/>
    <x v="2"/>
    <s v="MA Aramburu"/>
    <s v="Aplicaciones / agregadores"/>
    <s v="Delivery Rappi"/>
    <s v="Porción Crocante De Manzana"/>
    <s v="Porciones"/>
    <x v="6"/>
    <x v="5"/>
  </r>
  <r>
    <n v="2186280855"/>
    <x v="2"/>
    <s v="MA Aramburu"/>
    <s v="Aplicaciones / agregadores"/>
    <s v="Delivery Rappi"/>
    <s v="Minimaria De Chocolate"/>
    <s v="Minimaria"/>
    <x v="6"/>
    <x v="5"/>
  </r>
  <r>
    <n v="2186300342"/>
    <x v="2"/>
    <s v="MA Aramburu"/>
    <s v="Aplicaciones / agregadores"/>
    <s v="Delivery Rappi"/>
    <s v="minimaria de cheesecake de frutos rojos"/>
    <s v="Minimaria"/>
    <x v="6"/>
    <x v="5"/>
  </r>
  <r>
    <n v="2186462512"/>
    <x v="0"/>
    <s v="MA Aramburu"/>
    <s v="Aplicaciones / agregadores"/>
    <s v="Delivery Rappi"/>
    <s v="Galleta De Nutella"/>
    <s v="Galleta invidual"/>
    <x v="6"/>
    <x v="5"/>
  </r>
  <r>
    <n v="2184434893"/>
    <x v="0"/>
    <s v="MA La Encalada"/>
    <s v="Aplicaciones / agregadores"/>
    <s v="Delivery Rappi"/>
    <s v="Porción Pie De Limón"/>
    <s v="Porciones"/>
    <x v="6"/>
    <x v="5"/>
  </r>
  <r>
    <n v="2184449603"/>
    <x v="4"/>
    <s v="MA La Encalada"/>
    <s v="Aplicaciones / agregadores"/>
    <s v="Delivery Rappi"/>
    <s v="Porción Tres Leches De Chocolate"/>
    <s v="Porciones"/>
    <x v="2"/>
    <x v="5"/>
  </r>
  <r>
    <n v="2184492275"/>
    <x v="0"/>
    <s v="MA La Encalada"/>
    <s v="Aplicaciones / agregadores"/>
    <s v="Delivery Rappi"/>
    <s v="Varios"/>
    <s v="Varios"/>
    <x v="6"/>
    <x v="5"/>
  </r>
  <r>
    <n v="2184898378"/>
    <x v="2"/>
    <s v="MA La Encalada"/>
    <s v="Aplicaciones / agregadores"/>
    <s v="Delivery Rappi"/>
    <s v="porción de torta de chocolate"/>
    <s v="Porciones"/>
    <x v="6"/>
    <x v="5"/>
  </r>
  <r>
    <n v="2185036105"/>
    <x v="7"/>
    <s v="MA La Encalada"/>
    <s v="Aplicaciones / agregadores"/>
    <s v="Delivery Rappi"/>
    <s v="Porción Ch. De Nutella"/>
    <s v="Porciones"/>
    <x v="3"/>
    <x v="5"/>
  </r>
  <r>
    <n v="2185397499"/>
    <x v="1"/>
    <s v="MA La Encalada"/>
    <s v="Aplicaciones / agregadores"/>
    <s v="Delivery Rappi"/>
    <s v="Dad - Minimaria Carrot"/>
    <s v="Minimaria"/>
    <x v="0"/>
    <x v="5"/>
  </r>
  <r>
    <n v="2185433303"/>
    <x v="0"/>
    <s v="MA La Encalada"/>
    <s v="Aplicaciones / agregadores"/>
    <s v="Delivery Rappi"/>
    <s v="Porción De Ch. Frutos Rojos"/>
    <s v="Porciones"/>
    <x v="6"/>
    <x v="5"/>
  </r>
  <r>
    <n v="2185541387"/>
    <x v="4"/>
    <s v="MA La Encalada"/>
    <s v="Aplicaciones / agregadores"/>
    <s v="Delivery Rappi"/>
    <s v="Combo  Cobb"/>
    <s v="Combos"/>
    <x v="2"/>
    <x v="5"/>
  </r>
  <r>
    <n v="2185633683"/>
    <x v="4"/>
    <s v="MA La Encalada"/>
    <s v="Aplicaciones / agregadores"/>
    <s v="Delivery Rappi"/>
    <s v="Varios"/>
    <s v="Varios"/>
    <x v="2"/>
    <x v="5"/>
  </r>
  <r>
    <n v="2185712532"/>
    <x v="4"/>
    <s v="MA La Encalada"/>
    <s v="Aplicaciones / agregadores"/>
    <s v="Delivery Rappi"/>
    <s v="Varios"/>
    <s v="Varios"/>
    <x v="2"/>
    <x v="5"/>
  </r>
  <r>
    <n v="2185811626"/>
    <x v="0"/>
    <s v="MA La Encalada"/>
    <s v="Aplicaciones / agregadores"/>
    <s v="Delivery Rappi"/>
    <s v="cheesecake de frutos rojos 12pzs"/>
    <s v="Cheesecake"/>
    <x v="6"/>
    <x v="5"/>
  </r>
  <r>
    <n v="2185848205"/>
    <x v="1"/>
    <s v="MA La Encalada"/>
    <s v="Aplicaciones / agregadores"/>
    <s v="Delivery Rappi"/>
    <s v="Minimaria De Cheesecake De Oreo"/>
    <s v="Minimaria"/>
    <x v="0"/>
    <x v="5"/>
  </r>
  <r>
    <n v="2185949070"/>
    <x v="0"/>
    <s v="MA La Encalada"/>
    <s v="Aplicaciones / agregadores"/>
    <s v="Delivery Rappi"/>
    <s v="Combo 4 Porciones"/>
    <s v="Combos"/>
    <x v="6"/>
    <x v="5"/>
  </r>
  <r>
    <n v="2186034115"/>
    <x v="2"/>
    <s v="MA La Encalada"/>
    <s v="Aplicaciones / agregadores"/>
    <s v="Delivery Rappi"/>
    <s v="Minimaria Red Velvet"/>
    <s v="Minimaria"/>
    <x v="6"/>
    <x v="5"/>
  </r>
  <r>
    <n v="2186238509"/>
    <x v="0"/>
    <s v="MA La Encalada"/>
    <s v="Aplicaciones / agregadores"/>
    <s v="Delivery Rappi"/>
    <s v="cheesecake de maracuyá 12pzs"/>
    <s v="Cheesecake"/>
    <x v="6"/>
    <x v="5"/>
  </r>
  <r>
    <n v="2186429781"/>
    <x v="4"/>
    <s v="MA La Encalada"/>
    <s v="Aplicaciones / agregadores"/>
    <s v="Delivery Rappi"/>
    <s v="turrón de chocolate 12pzs"/>
    <s v="Torta 12pzs"/>
    <x v="2"/>
    <x v="5"/>
  </r>
  <r>
    <n v="2186483958"/>
    <x v="0"/>
    <s v="MA La Encalada"/>
    <s v="Aplicaciones / agregadores"/>
    <s v="Delivery Rappi"/>
    <s v="Porción De Ch. Frutos Rojos"/>
    <s v="Porciones"/>
    <x v="6"/>
    <x v="5"/>
  </r>
  <r>
    <n v="2186484961"/>
    <x v="4"/>
    <s v="MA La Encalada"/>
    <s v="Aplicaciones / agregadores"/>
    <s v="Delivery Rappi"/>
    <s v="Porción Turrón De Chocolate"/>
    <s v="Porciones"/>
    <x v="2"/>
    <x v="5"/>
  </r>
  <r>
    <n v="2184268024"/>
    <x v="2"/>
    <s v="MA La Molina"/>
    <s v="Aplicaciones / agregadores"/>
    <s v="Delivery Rappi"/>
    <s v="Salsa Alfredo En Fussilli "/>
    <s v="Pastas"/>
    <x v="6"/>
    <x v="5"/>
  </r>
  <r>
    <n v="2184377904"/>
    <x v="0"/>
    <s v="MA La Molina"/>
    <s v="Aplicaciones / agregadores"/>
    <s v="Delivery Rappi"/>
    <s v="Mousse De Limón"/>
    <s v="pomo mousse "/>
    <x v="6"/>
    <x v="5"/>
  </r>
  <r>
    <n v="2184379554"/>
    <x v="4"/>
    <s v="MA La Molina"/>
    <s v="Aplicaciones / agregadores"/>
    <s v="Delivery Rappi"/>
    <s v="Love Box"/>
    <s v="Box"/>
    <x v="2"/>
    <x v="5"/>
  </r>
  <r>
    <n v="2184458476"/>
    <x v="4"/>
    <s v="MA La Molina"/>
    <s v="Aplicaciones / agregadores"/>
    <s v="Delivery Rappi"/>
    <s v="Caja De Alfajores"/>
    <s v="Alfajores"/>
    <x v="2"/>
    <x v="5"/>
  </r>
  <r>
    <n v="2184685815"/>
    <x v="0"/>
    <s v="MA La Molina"/>
    <s v="Aplicaciones / agregadores"/>
    <s v="Delivery Rappi"/>
    <s v="Caja De Alfajores"/>
    <s v="Alfajores"/>
    <x v="6"/>
    <x v="5"/>
  </r>
  <r>
    <n v="2184794979"/>
    <x v="0"/>
    <s v="MA La Molina"/>
    <s v="Aplicaciones / agregadores"/>
    <s v="Delivery Rappi"/>
    <s v="Milkshake De Oreo"/>
    <s v="Bebidas"/>
    <x v="6"/>
    <x v="5"/>
  </r>
  <r>
    <n v="2184951200"/>
    <x v="0"/>
    <s v="MA La Molina"/>
    <s v="Aplicaciones / agregadores"/>
    <s v="Delivery Rappi"/>
    <s v="Porción Turrón De Chocolate"/>
    <s v="Porciones"/>
    <x v="6"/>
    <x v="5"/>
  </r>
  <r>
    <n v="2185171827"/>
    <x v="2"/>
    <s v="MA La Molina"/>
    <s v="Aplicaciones / agregadores"/>
    <s v="Delivery Rappi"/>
    <s v="Cheesecake De Nutella"/>
    <s v="Cheesecake"/>
    <x v="6"/>
    <x v="5"/>
  </r>
  <r>
    <n v="2185394396"/>
    <x v="0"/>
    <s v="MA La Molina"/>
    <s v="Aplicaciones / agregadores"/>
    <s v="Delivery Rappi"/>
    <s v="Dad - Caja De Trufas"/>
    <s v="Dad - Caja De Trufas"/>
    <x v="6"/>
    <x v="5"/>
  </r>
  <r>
    <n v="2185430738"/>
    <x v="2"/>
    <s v="MA La Molina"/>
    <s v="Aplicaciones / agregadores"/>
    <s v="Delivery Rappi"/>
    <s v="Sin dato"/>
    <s v="Orden incorrecta"/>
    <x v="6"/>
    <x v="5"/>
  </r>
  <r>
    <n v="2185431173"/>
    <x v="4"/>
    <s v="MA La Molina"/>
    <s v="Aplicaciones / agregadores"/>
    <s v="Delivery Rappi"/>
    <s v="Dad - Minimaria De Chocolate / Dad - Minimaria De Chocolate"/>
    <s v="Minimaria"/>
    <x v="2"/>
    <x v="5"/>
  </r>
  <r>
    <n v="2185431722"/>
    <x v="0"/>
    <s v="MA La Molina"/>
    <s v="Aplicaciones / agregadores"/>
    <s v="Delivery Rappi"/>
    <s v="loncherita de conitos"/>
    <s v="loncherita de conitos"/>
    <x v="6"/>
    <x v="5"/>
  </r>
  <r>
    <n v="2185436279"/>
    <x v="4"/>
    <s v="MA La Molina"/>
    <s v="Aplicaciones / agregadores"/>
    <s v="Delivery Rappi"/>
    <s v="Minimaria Turrón De Chocolate"/>
    <s v="Minimaria"/>
    <x v="2"/>
    <x v="5"/>
  </r>
  <r>
    <n v="2185517690"/>
    <x v="4"/>
    <s v="MA La Molina"/>
    <s v="Aplicaciones / agregadores"/>
    <s v="Delivery Rappi"/>
    <s v="Porción Pie De Limón / Porción Bruselina De Chocolate "/>
    <s v="Porciones"/>
    <x v="2"/>
    <x v="5"/>
  </r>
  <r>
    <n v="2185595663"/>
    <x v="0"/>
    <s v="MA La Molina"/>
    <s v="Aplicaciones / agregadores"/>
    <s v="Delivery Rappi"/>
    <s v="Porción Pie De Limón"/>
    <s v="Porciones"/>
    <x v="6"/>
    <x v="5"/>
  </r>
  <r>
    <n v="2185603350"/>
    <x v="0"/>
    <s v="MA La Molina"/>
    <s v="Aplicaciones / agregadores"/>
    <s v="Delivery Rappi"/>
    <s v="Keke De Chocolate 8pzs"/>
    <s v="Keke 8pzs"/>
    <x v="6"/>
    <x v="5"/>
  </r>
  <r>
    <n v="2185735339"/>
    <x v="4"/>
    <s v="MA La Molina"/>
    <s v="Aplicaciones / agregadores"/>
    <s v="Delivery Rappi"/>
    <s v="Porción Crocante De Manzana"/>
    <s v="Porciones"/>
    <x v="2"/>
    <x v="5"/>
  </r>
  <r>
    <n v="2185742803"/>
    <x v="2"/>
    <s v="MA La Molina"/>
    <s v="Aplicaciones / agregadores"/>
    <s v="Delivery Rappi"/>
    <s v="Porción Tres Leches Clásica"/>
    <s v="Porciones"/>
    <x v="6"/>
    <x v="5"/>
  </r>
  <r>
    <n v="2185871703"/>
    <x v="0"/>
    <s v="MA La Molina"/>
    <s v="Aplicaciones / agregadores"/>
    <s v="Delivery Rappi"/>
    <s v="Porción Tres Leches Clásica"/>
    <s v="Porciones"/>
    <x v="6"/>
    <x v="5"/>
  </r>
  <r>
    <n v="2185881908"/>
    <x v="0"/>
    <s v="MA La Molina"/>
    <s v="Aplicaciones / agregadores"/>
    <s v="Delivery Rappi"/>
    <s v="Porción Ch. De Oreo"/>
    <s v="Porciones"/>
    <x v="6"/>
    <x v="5"/>
  </r>
  <r>
    <n v="2185939091"/>
    <x v="0"/>
    <s v="MA La Molina"/>
    <s v="Aplicaciones / agregadores"/>
    <s v="Delivery Rappi"/>
    <s v="Varios"/>
    <s v="Varios"/>
    <x v="6"/>
    <x v="5"/>
  </r>
  <r>
    <n v="2185940614"/>
    <x v="4"/>
    <s v="MA La Molina"/>
    <s v="Aplicaciones / agregadores"/>
    <s v="Delivery Rappi"/>
    <s v="Love Box"/>
    <s v="Box"/>
    <x v="2"/>
    <x v="5"/>
  </r>
  <r>
    <n v="2186129253"/>
    <x v="0"/>
    <s v="MA La Molina"/>
    <s v="Aplicaciones / agregadores"/>
    <s v="Delivery Rappi"/>
    <s v="Porción Bruselina De Chocolate "/>
    <s v="Porciones"/>
    <x v="6"/>
    <x v="5"/>
  </r>
  <r>
    <n v="2186160086"/>
    <x v="1"/>
    <s v="MA La Molina"/>
    <s v="Aplicaciones / agregadores"/>
    <s v="Delivery Rappi"/>
    <s v="Minimaria Red Velvet"/>
    <s v="Minimaria"/>
    <x v="0"/>
    <x v="5"/>
  </r>
  <r>
    <n v="2186220009"/>
    <x v="4"/>
    <s v="MA La Molina"/>
    <s v="Aplicaciones / agregadores"/>
    <s v="Delivery Rappi"/>
    <s v="Caja De Alfajores"/>
    <s v="Alfajores"/>
    <x v="2"/>
    <x v="5"/>
  </r>
  <r>
    <n v="2186264956"/>
    <x v="4"/>
    <s v="MA La Molina"/>
    <s v="Aplicaciones / agregadores"/>
    <s v="Delivery Rappi"/>
    <s v="turrón de chocolate 12pzs"/>
    <s v="Torta 12pzs"/>
    <x v="2"/>
    <x v="5"/>
  </r>
  <r>
    <n v="2186282935"/>
    <x v="4"/>
    <s v="MA La Molina"/>
    <s v="Aplicaciones / agregadores"/>
    <s v="Delivery Rappi"/>
    <s v="Porción Pie De Limón / Alfajor Grande"/>
    <s v="Porciones"/>
    <x v="2"/>
    <x v="5"/>
  </r>
  <r>
    <n v="2184338653"/>
    <x v="0"/>
    <s v="MA San Miguel"/>
    <s v="Aplicaciones / agregadores"/>
    <s v="Delivery Rappi"/>
    <s v="Combo 4 Porciones"/>
    <s v="Combos"/>
    <x v="6"/>
    <x v="5"/>
  </r>
  <r>
    <n v="2184460071"/>
    <x v="2"/>
    <s v="MA San Miguel"/>
    <s v="Aplicaciones / agregadores"/>
    <s v="Delivery Rappi"/>
    <s v="Sin dato"/>
    <s v="Sin dato"/>
    <x v="6"/>
    <x v="5"/>
  </r>
  <r>
    <n v="2184587793"/>
    <x v="4"/>
    <s v="MA San Miguel"/>
    <s v="Aplicaciones / agregadores"/>
    <s v="Delivery Rappi"/>
    <s v="Minimaria De Chocolate"/>
    <s v="Minimaria"/>
    <x v="2"/>
    <x v="5"/>
  </r>
  <r>
    <n v="2184703597"/>
    <x v="2"/>
    <s v="MA San Miguel"/>
    <s v="Aplicaciones / agregadores"/>
    <s v="Delivery Rappi"/>
    <s v="Porción Tres Leches De Chocolate"/>
    <s v="Porciones"/>
    <x v="6"/>
    <x v="5"/>
  </r>
  <r>
    <n v="2184711435"/>
    <x v="0"/>
    <s v="MA San Miguel"/>
    <s v="Aplicaciones / agregadores"/>
    <s v="Delivery Rappi"/>
    <s v="Varios"/>
    <s v="Varios"/>
    <x v="6"/>
    <x v="5"/>
  </r>
  <r>
    <n v="2184795774"/>
    <x v="4"/>
    <s v="MA San Miguel"/>
    <s v="Aplicaciones / agregadores"/>
    <s v="Delivery Rappi"/>
    <s v="Torta De Chocolate"/>
    <s v="Torta 12pzs"/>
    <x v="2"/>
    <x v="5"/>
  </r>
  <r>
    <n v="2184839758"/>
    <x v="1"/>
    <s v="MA San Miguel"/>
    <s v="Aplicaciones / agregadores"/>
    <s v="Delivery Rappi"/>
    <s v="Torta De Chocolate"/>
    <s v="Torta 12pzs"/>
    <x v="7"/>
    <x v="5"/>
  </r>
  <r>
    <n v="2184883793"/>
    <x v="0"/>
    <s v="MA San Miguel"/>
    <s v="Aplicaciones / agregadores"/>
    <s v="Delivery Rappi"/>
    <s v="Porción Keke De Limón"/>
    <s v="Porciones"/>
    <x v="6"/>
    <x v="5"/>
  </r>
  <r>
    <n v="2184893627"/>
    <x v="4"/>
    <s v="MA San Miguel"/>
    <s v="Aplicaciones / agregadores"/>
    <s v="Delivery Rappi"/>
    <s v="Porción Bruselina De Chocolate "/>
    <s v="Porciones"/>
    <x v="2"/>
    <x v="5"/>
  </r>
  <r>
    <n v="2184907517"/>
    <x v="4"/>
    <s v="MA San Miguel"/>
    <s v="Aplicaciones / agregadores"/>
    <s v="Delivery Rappi"/>
    <s v="Porción Ch. De Oreo"/>
    <s v="Porciones"/>
    <x v="2"/>
    <x v="5"/>
  </r>
  <r>
    <n v="2184913654"/>
    <x v="4"/>
    <s v="MA San Miguel"/>
    <s v="Aplicaciones / agregadores"/>
    <s v="Delivery Rappi"/>
    <s v="Porción Bruselina De Vainilla "/>
    <s v="Porciones"/>
    <x v="2"/>
    <x v="5"/>
  </r>
  <r>
    <n v="2184962004"/>
    <x v="0"/>
    <s v="MA San Miguel"/>
    <s v="Aplicaciones / agregadores"/>
    <s v="Delivery Rappi"/>
    <s v="Love Box"/>
    <s v="Box"/>
    <x v="6"/>
    <x v="5"/>
  </r>
  <r>
    <n v="2185050340"/>
    <x v="0"/>
    <s v="MA San Miguel"/>
    <s v="Aplicaciones / agregadores"/>
    <s v="Delivery Rappi"/>
    <s v="Combo  Almuerzo Verano"/>
    <s v="Combos"/>
    <x v="6"/>
    <x v="5"/>
  </r>
  <r>
    <n v="2185052226"/>
    <x v="4"/>
    <s v="MA San Miguel"/>
    <s v="Aplicaciones / agregadores"/>
    <s v="Delivery Rappi"/>
    <s v="Frozen De Maracuya"/>
    <s v="Bebidas"/>
    <x v="2"/>
    <x v="5"/>
  </r>
  <r>
    <n v="2185082072"/>
    <x v="4"/>
    <s v="MA San Miguel"/>
    <s v="Aplicaciones / agregadores"/>
    <s v="Delivery Rappi"/>
    <s v="Minimaria Dulzura De Pecana"/>
    <s v="Minimaria"/>
    <x v="2"/>
    <x v="5"/>
  </r>
  <r>
    <n v="2185119601"/>
    <x v="1"/>
    <s v="MA San Miguel"/>
    <s v="Aplicaciones / agregadores"/>
    <s v="Delivery Rappi"/>
    <s v="Minimaria Cheesecake De Nutella"/>
    <s v="Minimaria"/>
    <x v="11"/>
    <x v="5"/>
  </r>
  <r>
    <n v="2185136886"/>
    <x v="4"/>
    <s v="MA San Miguel"/>
    <s v="Aplicaciones / agregadores"/>
    <s v="Delivery Rappi"/>
    <s v="Milkshake De Oreo"/>
    <s v="Bebidas"/>
    <x v="2"/>
    <x v="5"/>
  </r>
  <r>
    <n v="2185415528"/>
    <x v="0"/>
    <s v="MA San Miguel"/>
    <s v="Aplicaciones / agregadores"/>
    <s v="Delivery Rappi"/>
    <s v="minimaria bruselina de vainilla con fresa"/>
    <s v="Minimaria"/>
    <x v="6"/>
    <x v="5"/>
  </r>
  <r>
    <n v="2185454628"/>
    <x v="4"/>
    <s v="MA San Miguel"/>
    <s v="Aplicaciones / agregadores"/>
    <s v="Delivery Rappi"/>
    <s v="Varios"/>
    <s v="Varios"/>
    <x v="2"/>
    <x v="5"/>
  </r>
  <r>
    <n v="2185460635"/>
    <x v="3"/>
    <s v="MA San Miguel"/>
    <s v="Aplicaciones / agregadores"/>
    <s v="Delivery Rappi"/>
    <s v="Salsa Alfredo En Spaghetti "/>
    <s v="Pastas"/>
    <x v="0"/>
    <x v="5"/>
  </r>
  <r>
    <n v="2185561446"/>
    <x v="2"/>
    <s v="MA San Miguel"/>
    <s v="Aplicaciones / agregadores"/>
    <s v="Delivery Rappi"/>
    <s v="Minimaria Turrón De Chocolate"/>
    <s v="Minimaria"/>
    <x v="6"/>
    <x v="5"/>
  </r>
  <r>
    <n v="2185594279"/>
    <x v="4"/>
    <s v="MA San Miguel"/>
    <s v="Aplicaciones / agregadores"/>
    <s v="Delivery Rappi"/>
    <s v="Porción Pie De Limón"/>
    <s v="Porciones"/>
    <x v="2"/>
    <x v="5"/>
  </r>
  <r>
    <n v="2185941299"/>
    <x v="1"/>
    <s v="MA San Miguel"/>
    <s v="Aplicaciones / agregadores"/>
    <s v="Delivery Rappi"/>
    <s v="Porción Carrot Cake"/>
    <s v="Porciones"/>
    <x v="6"/>
    <x v="5"/>
  </r>
  <r>
    <n v="2185962752"/>
    <x v="1"/>
    <s v="MA San Miguel"/>
    <s v="Aplicaciones / agregadores"/>
    <s v="Delivery Rappi"/>
    <s v="Porción Ch. De Oreo"/>
    <s v="Porciones"/>
    <x v="0"/>
    <x v="5"/>
  </r>
  <r>
    <n v="2185969417"/>
    <x v="4"/>
    <s v="MA San Miguel"/>
    <s v="Aplicaciones / agregadores"/>
    <s v="Delivery Rappi"/>
    <s v="Porción Pie De Limón"/>
    <s v="Porciones"/>
    <x v="2"/>
    <x v="5"/>
  </r>
  <r>
    <n v="2185980963"/>
    <x v="7"/>
    <s v="MA San Miguel"/>
    <s v="Aplicaciones / agregadores"/>
    <s v="Delivery Rappi"/>
    <s v="porción de torta de chocolate"/>
    <s v="Porciones"/>
    <x v="3"/>
    <x v="5"/>
  </r>
  <r>
    <n v="2185981022"/>
    <x v="4"/>
    <s v="MA San Miguel"/>
    <s v="Aplicaciones / agregadores"/>
    <s v="Delivery Rappi"/>
    <s v="Tartaleta De Frutos Rojos Personal"/>
    <s v="tartaleta de frutos rojos - personal"/>
    <x v="2"/>
    <x v="5"/>
  </r>
  <r>
    <n v="2186178713"/>
    <x v="4"/>
    <s v="MA San Miguel"/>
    <s v="Aplicaciones / agregadores"/>
    <s v="Delivery Rappi"/>
    <s v="turrón de chocolate 12pzs"/>
    <s v="Torta 12pzs"/>
    <x v="2"/>
    <x v="5"/>
  </r>
  <r>
    <n v="2186327653"/>
    <x v="0"/>
    <s v="MA San Miguel"/>
    <s v="Aplicaciones / agregadores"/>
    <s v="Delivery Rappi"/>
    <s v="Varios"/>
    <s v="Varios"/>
    <x v="6"/>
    <x v="5"/>
  </r>
  <r>
    <n v="2186366847"/>
    <x v="0"/>
    <s v="MA San Miguel"/>
    <s v="Aplicaciones / agregadores"/>
    <s v="Delivery Rappi"/>
    <s v="Combo Helado"/>
    <s v="Combos"/>
    <x v="6"/>
    <x v="5"/>
  </r>
  <r>
    <n v="2186459816"/>
    <x v="2"/>
    <s v="MA San Miguel"/>
    <s v="Aplicaciones / agregadores"/>
    <s v="Delivery Rappi"/>
    <s v="Minimaria Merengado De Fresa"/>
    <s v="Minimaria"/>
    <x v="6"/>
    <x v="5"/>
  </r>
  <r>
    <n v="2184229788"/>
    <x v="0"/>
    <s v="MA Camacho"/>
    <s v="Aplicaciones / agregadores"/>
    <s v="Delivery Rappi"/>
    <s v="Mousse De Chocolate"/>
    <s v="pomo mousse "/>
    <x v="6"/>
    <x v="5"/>
  </r>
  <r>
    <n v="2184488786"/>
    <x v="1"/>
    <s v="MA Camacho"/>
    <s v="Aplicaciones / agregadores"/>
    <s v="Delivery Rappi"/>
    <s v="Porción Merengado De Chirimoya"/>
    <s v="Porciones"/>
    <x v="0"/>
    <x v="5"/>
  </r>
  <r>
    <n v="2184616062"/>
    <x v="4"/>
    <s v="MA Camacho"/>
    <s v="Aplicaciones / agregadores"/>
    <s v="Delivery Rappi"/>
    <s v="cheesecake de frutos rojos 12pzs"/>
    <s v="Cheesecake"/>
    <x v="2"/>
    <x v="5"/>
  </r>
  <r>
    <n v="2184617711"/>
    <x v="2"/>
    <s v="MA Camacho"/>
    <s v="Aplicaciones / agregadores"/>
    <s v="Delivery Rappi"/>
    <s v="Mix Ma Box Petit"/>
    <s v="Box"/>
    <x v="6"/>
    <x v="5"/>
  </r>
  <r>
    <n v="2184623023"/>
    <x v="2"/>
    <s v="MA Camacho"/>
    <s v="Aplicaciones / agregadores"/>
    <s v="Delivery Rappi"/>
    <s v="turrón de chocolate 12pzs"/>
    <s v="Torta 12pzs"/>
    <x v="6"/>
    <x v="5"/>
  </r>
  <r>
    <n v="2184967222"/>
    <x v="7"/>
    <s v="MA Camacho"/>
    <s v="Aplicaciones / agregadores"/>
    <s v="Delivery Rappi"/>
    <s v="Keke De Manzana 8pzs"/>
    <s v="Keke 8pzs"/>
    <x v="3"/>
    <x v="5"/>
  </r>
  <r>
    <n v="2185005767"/>
    <x v="7"/>
    <s v="MA Camacho"/>
    <s v="Aplicaciones / agregadores"/>
    <s v="Delivery Rappi"/>
    <s v="Brownie Fudge"/>
    <s v="Brownie"/>
    <x v="3"/>
    <x v="5"/>
  </r>
  <r>
    <n v="2185157806"/>
    <x v="7"/>
    <s v="MA Camacho"/>
    <s v="Aplicaciones / agregadores"/>
    <s v="Delivery Rappi"/>
    <s v="Porción Bruselina De Vainilla "/>
    <s v="Porciones"/>
    <x v="3"/>
    <x v="5"/>
  </r>
  <r>
    <n v="2185436667"/>
    <x v="0"/>
    <s v="MA Camacho"/>
    <s v="Aplicaciones / agregadores"/>
    <s v="Delivery Rappi"/>
    <s v="cheesecake de maracuyá 12pzs"/>
    <s v="Cheesecake"/>
    <x v="6"/>
    <x v="5"/>
  </r>
  <r>
    <n v="2185459530"/>
    <x v="4"/>
    <s v="MA Camacho"/>
    <s v="Aplicaciones / agregadores"/>
    <s v="Delivery Rappi"/>
    <s v="dulzura de pecanas 12p"/>
    <s v="Torta 12pzs"/>
    <x v="2"/>
    <x v="5"/>
  </r>
  <r>
    <n v="2185493582"/>
    <x v="2"/>
    <s v="MA Camacho"/>
    <s v="Aplicaciones / agregadores"/>
    <s v="Delivery Rappi"/>
    <s v="Caja De Alfajores"/>
    <s v="Alfajores"/>
    <x v="6"/>
    <x v="5"/>
  </r>
  <r>
    <n v="2185498258"/>
    <x v="4"/>
    <s v="MA Camacho"/>
    <s v="Aplicaciones / agregadores"/>
    <s v="Delivery Rappi"/>
    <s v="Porción De Ch. Frutos Rojos"/>
    <s v="Porciones"/>
    <x v="2"/>
    <x v="5"/>
  </r>
  <r>
    <n v="2185786759"/>
    <x v="2"/>
    <s v="MA Camacho"/>
    <s v="Aplicaciones / agregadores"/>
    <s v="Delivery Rappi"/>
    <s v="Caja De Brownies"/>
    <s v="Brownie"/>
    <x v="6"/>
    <x v="5"/>
  </r>
  <r>
    <n v="2185787587"/>
    <x v="0"/>
    <s v="MA Camacho"/>
    <s v="Aplicaciones / agregadores"/>
    <s v="Delivery Rappi"/>
    <s v="Varios"/>
    <s v="Varios"/>
    <x v="6"/>
    <x v="5"/>
  </r>
  <r>
    <n v="2185868842"/>
    <x v="2"/>
    <s v="MA Camacho"/>
    <s v="Aplicaciones / agregadores"/>
    <s v="Delivery Rappi"/>
    <s v="porción de torta de chocolate"/>
    <s v="Porciones"/>
    <x v="6"/>
    <x v="5"/>
  </r>
  <r>
    <n v="2185906383"/>
    <x v="4"/>
    <s v="MA Camacho"/>
    <s v="Aplicaciones / agregadores"/>
    <s v="Delivery Rappi"/>
    <s v="carrot cake 12pzs"/>
    <s v="Torta 12pzs"/>
    <x v="2"/>
    <x v="5"/>
  </r>
  <r>
    <n v="2185968131"/>
    <x v="2"/>
    <s v="MA Camacho"/>
    <s v="Aplicaciones / agregadores"/>
    <s v="Delivery Rappi"/>
    <s v="Porción Tres Leches Clásica"/>
    <s v="Porciones"/>
    <x v="6"/>
    <x v="5"/>
  </r>
  <r>
    <n v="2185995385"/>
    <x v="2"/>
    <s v="MA Camacho"/>
    <s v="Aplicaciones / agregadores"/>
    <s v="Delivery Rappi"/>
    <s v="Minimaria Carrot Cake"/>
    <s v="Minimaria"/>
    <x v="6"/>
    <x v="5"/>
  </r>
  <r>
    <n v="2186080356"/>
    <x v="0"/>
    <s v="MA Camacho"/>
    <s v="Aplicaciones / agregadores"/>
    <s v="Delivery Rappi"/>
    <s v="Crumble De Blueberries"/>
    <s v="Crumble De Blueberries"/>
    <x v="6"/>
    <x v="5"/>
  </r>
  <r>
    <n v="2186470678"/>
    <x v="0"/>
    <s v="MA Camacho"/>
    <s v="Aplicaciones / agregadores"/>
    <s v="Delivery Rappi"/>
    <s v="Combo 4 Porciones"/>
    <s v="Combos"/>
    <x v="4"/>
    <x v="5"/>
  </r>
  <r>
    <n v="2186480950"/>
    <x v="2"/>
    <s v="MA Camacho"/>
    <s v="Aplicaciones / agregadores"/>
    <s v="Delivery Rappi"/>
    <s v="Porción Merengado De Chirimoya"/>
    <s v="Porciones"/>
    <x v="6"/>
    <x v="5"/>
  </r>
  <r>
    <n v="2184260144"/>
    <x v="2"/>
    <s v="MA Precursores"/>
    <s v="Aplicaciones / agregadores"/>
    <s v="Delivery Rappi"/>
    <s v="cheesecake de frutos rojos 12pzs"/>
    <s v="Cheesecake"/>
    <x v="6"/>
    <x v="5"/>
  </r>
  <r>
    <n v="2184293538"/>
    <x v="1"/>
    <s v="MA Precursores"/>
    <s v="Aplicaciones / agregadores"/>
    <s v="Delivery Rappi"/>
    <s v="Galleta De Nutella"/>
    <s v="Galleta invidual"/>
    <x v="11"/>
    <x v="5"/>
  </r>
  <r>
    <n v="2184303320"/>
    <x v="1"/>
    <s v="MA Precursores"/>
    <s v="Aplicaciones / agregadores"/>
    <s v="Delivery Rappi"/>
    <s v="Caja De Brownies"/>
    <s v="Brownie"/>
    <x v="10"/>
    <x v="5"/>
  </r>
  <r>
    <n v="2184566604"/>
    <x v="4"/>
    <s v="MA Precursores"/>
    <s v="Aplicaciones / agregadores"/>
    <s v="Delivery Rappi"/>
    <s v="Porción Tres Leches Clásica"/>
    <s v="Porciones"/>
    <x v="2"/>
    <x v="5"/>
  </r>
  <r>
    <n v="2184602840"/>
    <x v="1"/>
    <s v="MA Precursores"/>
    <s v="Aplicaciones / agregadores"/>
    <s v="Delivery Rappi"/>
    <s v="turrón de chocolate 12pzs"/>
    <s v="Torta 12pzs"/>
    <x v="2"/>
    <x v="5"/>
  </r>
  <r>
    <n v="2184624532"/>
    <x v="1"/>
    <s v="MA Precursores"/>
    <s v="Aplicaciones / agregadores"/>
    <s v="Delivery Rappi"/>
    <s v="Porción Pie De Limón"/>
    <s v="Porciones"/>
    <x v="0"/>
    <x v="5"/>
  </r>
  <r>
    <n v="2184709681"/>
    <x v="2"/>
    <s v="MA Precursores"/>
    <s v="Aplicaciones / agregadores"/>
    <s v="Delivery Rappi"/>
    <s v="Sin dato"/>
    <s v="Sin dato"/>
    <x v="6"/>
    <x v="5"/>
  </r>
  <r>
    <n v="2184806718"/>
    <x v="0"/>
    <s v="MA Precursores"/>
    <s v="Aplicaciones / agregadores"/>
    <s v="Delivery Rappi"/>
    <s v="Varios"/>
    <s v="Varios"/>
    <x v="2"/>
    <x v="5"/>
  </r>
  <r>
    <n v="2185111309"/>
    <x v="4"/>
    <s v="MA Precursores"/>
    <s v="Aplicaciones / agregadores"/>
    <s v="Delivery Rappi"/>
    <s v="Minimaria Red Velvet"/>
    <s v="Minimaria"/>
    <x v="2"/>
    <x v="5"/>
  </r>
  <r>
    <n v="2185158164"/>
    <x v="0"/>
    <s v="MA Precursores"/>
    <s v="Aplicaciones / agregadores"/>
    <s v="Delivery Rappi"/>
    <s v="Combo 4 Porciones"/>
    <s v="Combos"/>
    <x v="4"/>
    <x v="5"/>
  </r>
  <r>
    <n v="2185454005"/>
    <x v="4"/>
    <s v="MA Precursores"/>
    <s v="Aplicaciones / agregadores"/>
    <s v="Delivery Rappi"/>
    <s v="Alfajor Grande"/>
    <s v="Alfajores"/>
    <x v="2"/>
    <x v="5"/>
  </r>
  <r>
    <n v="2185484820"/>
    <x v="4"/>
    <s v="MA Precursores"/>
    <s v="Aplicaciones / agregadores"/>
    <s v="Delivery Rappi"/>
    <s v="minimaria bruselina de vainilla con fresa"/>
    <s v="Minimaria"/>
    <x v="2"/>
    <x v="5"/>
  </r>
  <r>
    <n v="2185502984"/>
    <x v="4"/>
    <s v="MA Precursores"/>
    <s v="Aplicaciones / agregadores"/>
    <s v="Delivery Rappi"/>
    <s v="cheesecake de frutos rojos 12pzs"/>
    <s v="Cheesecake"/>
    <x v="2"/>
    <x v="5"/>
  </r>
  <r>
    <n v="2185667231"/>
    <x v="7"/>
    <s v="MA Precursores"/>
    <s v="Aplicaciones / agregadores"/>
    <s v="Delivery Rappi"/>
    <s v="Minimaria Red Velvet"/>
    <s v="Minimaria"/>
    <x v="3"/>
    <x v="5"/>
  </r>
  <r>
    <n v="2185751928"/>
    <x v="0"/>
    <s v="MA Precursores"/>
    <s v="Aplicaciones / agregadores"/>
    <s v="Delivery Rappi"/>
    <s v="Love Box"/>
    <s v="Box"/>
    <x v="6"/>
    <x v="5"/>
  </r>
  <r>
    <n v="2185854408"/>
    <x v="1"/>
    <s v="MA Precursores"/>
    <s v="Aplicaciones / agregadores"/>
    <s v="Delivery Rappi"/>
    <s v="Minimaria De Chocolate"/>
    <s v="Minimaria"/>
    <x v="7"/>
    <x v="5"/>
  </r>
  <r>
    <n v="2185933284"/>
    <x v="4"/>
    <s v="MA Precursores"/>
    <s v="Aplicaciones / agregadores"/>
    <s v="Delivery Rappi"/>
    <s v="Love Box / Mini Alfajores Box"/>
    <s v="Box"/>
    <x v="2"/>
    <x v="5"/>
  </r>
  <r>
    <n v="2185978260"/>
    <x v="2"/>
    <s v="MA Precursores"/>
    <s v="Aplicaciones / agregadores"/>
    <s v="Delivery Rappi"/>
    <s v="Minimaria De Cheesecake De Oreo"/>
    <s v="Minimaria"/>
    <x v="6"/>
    <x v="5"/>
  </r>
  <r>
    <n v="2186288064"/>
    <x v="1"/>
    <s v="MA Precursores"/>
    <s v="Aplicaciones / agregadores"/>
    <s v="Delivery Rappi"/>
    <s v="minimaria de cheesecake de frutos rojos"/>
    <s v="Minimaria"/>
    <x v="0"/>
    <x v="5"/>
  </r>
  <r>
    <n v="2186328205"/>
    <x v="2"/>
    <s v="MA Precursores"/>
    <s v="Aplicaciones / agregadores"/>
    <s v="Delivery Rappi"/>
    <s v="Keke De Zanahoria 8pzs"/>
    <s v="Keke 8pzs"/>
    <x v="6"/>
    <x v="5"/>
  </r>
  <r>
    <n v="2186336465"/>
    <x v="4"/>
    <s v="MA Precursores"/>
    <s v="Aplicaciones / agregadores"/>
    <s v="Delivery Rappi"/>
    <s v="Crocante De Manzana"/>
    <s v="Crocante de manzana"/>
    <x v="2"/>
    <x v="5"/>
  </r>
  <r>
    <n v="2186467987"/>
    <x v="4"/>
    <s v="MA Precursores"/>
    <s v="Aplicaciones / agregadores"/>
    <s v="Delivery Rappi"/>
    <s v="Porción Ch. De Oreo"/>
    <s v="Porciones"/>
    <x v="2"/>
    <x v="5"/>
  </r>
  <r>
    <n v="2186483721"/>
    <x v="4"/>
    <s v="MA Precursores"/>
    <s v="Aplicaciones / agregadores"/>
    <s v="Delivery Rappi"/>
    <s v="Porción Turrón De Chocolate"/>
    <s v="Porciones"/>
    <x v="2"/>
    <x v="5"/>
  </r>
  <r>
    <n v="2184280560"/>
    <x v="7"/>
    <s v="MA Megaplaza"/>
    <s v="Aplicaciones / agregadores"/>
    <s v="Delivery Rappi"/>
    <s v="Porción Blue Velvet "/>
    <s v="Porciones"/>
    <x v="3"/>
    <x v="5"/>
  </r>
  <r>
    <n v="2184283235"/>
    <x v="0"/>
    <s v="MA Megaplaza"/>
    <s v="Aplicaciones / agregadores"/>
    <s v="Delivery Rappi"/>
    <s v="Salsa Alfredo En Spaghetti"/>
    <s v="Pastas"/>
    <x v="6"/>
    <x v="5"/>
  </r>
  <r>
    <n v="2184370732"/>
    <x v="4"/>
    <s v="MA Megaplaza"/>
    <s v="Aplicaciones / agregadores"/>
    <s v="Delivery Rappi"/>
    <s v="Cheesecake De Oreo"/>
    <s v="Cheesecake"/>
    <x v="2"/>
    <x v="5"/>
  </r>
  <r>
    <n v="2184373523"/>
    <x v="0"/>
    <s v="MA Megaplaza"/>
    <s v="Aplicaciones / agregadores"/>
    <s v="Delivery Rappi"/>
    <s v="Porción Ch. De Oreo"/>
    <s v="Porciones"/>
    <x v="2"/>
    <x v="5"/>
  </r>
  <r>
    <n v="2184628716"/>
    <x v="0"/>
    <s v="MA Megaplaza"/>
    <s v="Aplicaciones / agregadores"/>
    <s v="Delivery Rappi"/>
    <s v="Porción De Ch. Frutos Rojos"/>
    <s v="Porciones"/>
    <x v="6"/>
    <x v="5"/>
  </r>
  <r>
    <n v="2184679957"/>
    <x v="4"/>
    <s v="MA Megaplaza"/>
    <s v="Aplicaciones / agregadores"/>
    <s v="Delivery Rappi"/>
    <s v="Minimaria Carrot Cake"/>
    <s v="Minimaria"/>
    <x v="2"/>
    <x v="5"/>
  </r>
  <r>
    <n v="2184688045"/>
    <x v="4"/>
    <s v="MA Megaplaza"/>
    <s v="Aplicaciones / agregadores"/>
    <s v="Delivery Rappi"/>
    <s v="Porción Bruselina De Vainilla "/>
    <s v="Porciones"/>
    <x v="2"/>
    <x v="5"/>
  </r>
  <r>
    <n v="2184699493"/>
    <x v="4"/>
    <s v="MA Megaplaza"/>
    <s v="Aplicaciones / agregadores"/>
    <s v="Delivery Rappi"/>
    <s v="Minimaria Cheesecake De Maracuyá"/>
    <s v="Minimaria"/>
    <x v="2"/>
    <x v="5"/>
  </r>
  <r>
    <n v="2184710180"/>
    <x v="0"/>
    <s v="MA Megaplaza"/>
    <s v="Aplicaciones / agregadores"/>
    <s v="Delivery Rappi"/>
    <s v="Mousse De Limón"/>
    <s v="pomo mousse "/>
    <x v="6"/>
    <x v="5"/>
  </r>
  <r>
    <n v="2184721113"/>
    <x v="0"/>
    <s v="MA Megaplaza"/>
    <s v="Aplicaciones / agregadores"/>
    <s v="Delivery Rappi"/>
    <s v="Combo 4 Porciones"/>
    <s v="Combos"/>
    <x v="4"/>
    <x v="5"/>
  </r>
  <r>
    <n v="2184908106"/>
    <x v="7"/>
    <s v="MA Megaplaza"/>
    <s v="Aplicaciones / agregadores"/>
    <s v="Delivery Rappi"/>
    <s v="minimaria de cheesecake de frutos rojos"/>
    <s v="Minimaria"/>
    <x v="3"/>
    <x v="5"/>
  </r>
  <r>
    <n v="2184988290"/>
    <x v="4"/>
    <s v="MA Megaplaza"/>
    <s v="Aplicaciones / agregadores"/>
    <s v="Delivery Rappi"/>
    <s v="Porción Pie De Limón"/>
    <s v="Porciones"/>
    <x v="2"/>
    <x v="5"/>
  </r>
  <r>
    <n v="2185094793"/>
    <x v="4"/>
    <s v="MA Megaplaza"/>
    <s v="Aplicaciones / agregadores"/>
    <s v="Delivery Rappi"/>
    <s v="Porción Pie De Limón"/>
    <s v="Porciones"/>
    <x v="2"/>
    <x v="5"/>
  </r>
  <r>
    <n v="2185156064"/>
    <x v="0"/>
    <s v="MA Megaplaza"/>
    <s v="Aplicaciones / agregadores"/>
    <s v="Delivery Rappi"/>
    <s v="Porción Ch. De Oreo"/>
    <s v="Porciones"/>
    <x v="6"/>
    <x v="5"/>
  </r>
  <r>
    <n v="2185391085"/>
    <x v="4"/>
    <s v="MA Megaplaza"/>
    <s v="Aplicaciones / agregadores"/>
    <s v="Delivery Rappi"/>
    <s v="Red Velvet 12pzs"/>
    <s v="Velvet 12pzs"/>
    <x v="2"/>
    <x v="5"/>
  </r>
  <r>
    <n v="2185394038"/>
    <x v="4"/>
    <s v="MA Megaplaza"/>
    <s v="Aplicaciones / agregadores"/>
    <s v="Delivery Rappi"/>
    <s v="Red Velvet 12pzs"/>
    <s v="Velvet 12pzs"/>
    <x v="2"/>
    <x v="5"/>
  </r>
  <r>
    <n v="2185402170"/>
    <x v="4"/>
    <s v="MA Megaplaza"/>
    <s v="Aplicaciones / agregadores"/>
    <s v="Delivery Rappi"/>
    <s v="Dad - Love Box"/>
    <s v="Box"/>
    <x v="2"/>
    <x v="5"/>
  </r>
  <r>
    <n v="2185432342"/>
    <x v="4"/>
    <s v="MA Megaplaza"/>
    <s v="Aplicaciones / agregadores"/>
    <s v="Delivery Rappi"/>
    <s v="Porción De Ch. Frutos Rojos"/>
    <s v="Porciones"/>
    <x v="2"/>
    <x v="5"/>
  </r>
  <r>
    <n v="2185438778"/>
    <x v="0"/>
    <s v="MA Megaplaza"/>
    <s v="Aplicaciones / agregadores"/>
    <s v="Delivery Rappi"/>
    <s v="Dad - Desayuno Empanada Carne"/>
    <s v="Dad - Desayuno Empanada Carne"/>
    <x v="6"/>
    <x v="5"/>
  </r>
  <r>
    <n v="2185551326"/>
    <x v="4"/>
    <s v="MA Megaplaza"/>
    <s v="Aplicaciones / agregadores"/>
    <s v="Delivery Rappi"/>
    <s v="Porción Bruselina De Vainilla "/>
    <s v="Porciones"/>
    <x v="2"/>
    <x v="5"/>
  </r>
  <r>
    <n v="2185609070"/>
    <x v="0"/>
    <s v="MA Megaplaza"/>
    <s v="Aplicaciones / agregadores"/>
    <s v="Delivery Rappi"/>
    <s v="Varios"/>
    <s v="Varios"/>
    <x v="6"/>
    <x v="5"/>
  </r>
  <r>
    <n v="2185765268"/>
    <x v="4"/>
    <s v="MA Megaplaza"/>
    <s v="Aplicaciones / agregadores"/>
    <s v="Delivery Rappi"/>
    <s v="Porción De Ch. Frutos Rojos"/>
    <s v="Porciones"/>
    <x v="2"/>
    <x v="5"/>
  </r>
  <r>
    <n v="2185872265"/>
    <x v="0"/>
    <s v="MA Megaplaza"/>
    <s v="Aplicaciones / agregadores"/>
    <s v="Delivery Rappi"/>
    <s v="Porción Red Velvet"/>
    <s v="Porciones"/>
    <x v="6"/>
    <x v="5"/>
  </r>
  <r>
    <n v="2185879453"/>
    <x v="2"/>
    <s v="MA Megaplaza"/>
    <s v="Aplicaciones / agregadores"/>
    <s v="Delivery Rappi"/>
    <s v="Sin dato"/>
    <s v="Sin dato"/>
    <x v="6"/>
    <x v="5"/>
  </r>
  <r>
    <n v="2185975485"/>
    <x v="1"/>
    <s v="MA Megaplaza"/>
    <s v="Aplicaciones / agregadores"/>
    <s v="Delivery Rappi"/>
    <s v="Porción Ch. De Maracuyá"/>
    <s v="Porciones"/>
    <x v="0"/>
    <x v="5"/>
  </r>
  <r>
    <n v="2186242149"/>
    <x v="4"/>
    <s v="MA Megaplaza"/>
    <s v="Aplicaciones / agregadores"/>
    <s v="Delivery Rappi"/>
    <s v="carrot cake 12pzs"/>
    <s v="Torta 12pzs"/>
    <x v="2"/>
    <x v="5"/>
  </r>
  <r>
    <n v="2186266448"/>
    <x v="0"/>
    <s v="MA Megaplaza"/>
    <s v="Aplicaciones / agregadores"/>
    <s v="Delivery Rappi"/>
    <s v="Love Box"/>
    <s v="Box"/>
    <x v="6"/>
    <x v="5"/>
  </r>
  <r>
    <n v="2186349717"/>
    <x v="2"/>
    <s v="MA Megaplaza"/>
    <s v="Aplicaciones / agregadores"/>
    <s v="Delivery Rappi"/>
    <s v="Minimaria De Cheesecake De Oreo"/>
    <s v="Minimaria"/>
    <x v="6"/>
    <x v="5"/>
  </r>
  <r>
    <n v="2186354182"/>
    <x v="2"/>
    <s v="MA Megaplaza"/>
    <s v="Aplicaciones / agregadores"/>
    <s v="Delivery Rappi"/>
    <s v="Combo 4 Porciones"/>
    <s v="Combos"/>
    <x v="6"/>
    <x v="5"/>
  </r>
  <r>
    <n v="2186390021"/>
    <x v="4"/>
    <s v="MA Megaplaza"/>
    <s v="Aplicaciones / agregadores"/>
    <s v="Delivery Rappi"/>
    <s v="Porción Bruselina De Chocolate "/>
    <s v="Porciones"/>
    <x v="2"/>
    <x v="5"/>
  </r>
  <r>
    <n v="2186454785"/>
    <x v="0"/>
    <s v="MA Megaplaza"/>
    <s v="Aplicaciones / agregadores"/>
    <s v="Delivery Rappi"/>
    <s v="Varios"/>
    <s v="Varios"/>
    <x v="6"/>
    <x v="5"/>
  </r>
  <r>
    <n v="2186468356"/>
    <x v="4"/>
    <s v="MA Megaplaza"/>
    <s v="Aplicaciones / agregadores"/>
    <s v="Delivery Rappi"/>
    <s v="Varios"/>
    <s v="Varios"/>
    <x v="2"/>
    <x v="5"/>
  </r>
  <r>
    <n v="2184351999"/>
    <x v="4"/>
    <s v="MA Chorrillos"/>
    <s v="Aplicaciones / agregadores"/>
    <s v="Delivery Rappi"/>
    <s v="Crocante De Manzana"/>
    <s v="Crocante de manzana"/>
    <x v="2"/>
    <x v="5"/>
  </r>
  <r>
    <n v="2184378232"/>
    <x v="2"/>
    <s v="MA Chorrillos"/>
    <s v="Aplicaciones / agregadores"/>
    <s v="Delivery Rappi"/>
    <s v="Mousse De Chocolate"/>
    <s v="pomo mousse "/>
    <x v="6"/>
    <x v="5"/>
  </r>
  <r>
    <n v="2184395044"/>
    <x v="2"/>
    <s v="MA Chorrillos"/>
    <s v="Aplicaciones / agregadores"/>
    <s v="Delivery Rappi"/>
    <s v="Porción Ch. De Maracuyá"/>
    <s v="Porciones"/>
    <x v="6"/>
    <x v="5"/>
  </r>
  <r>
    <n v="2184563503"/>
    <x v="0"/>
    <s v="MA Chorrillos"/>
    <s v="Aplicaciones / agregadores"/>
    <s v="Delivery Rappi"/>
    <s v="Porción Ch. De Nutella"/>
    <s v="Porciones"/>
    <x v="6"/>
    <x v="5"/>
  </r>
  <r>
    <n v="2184570924"/>
    <x v="4"/>
    <s v="MA Chorrillos"/>
    <s v="Aplicaciones / agregadores"/>
    <s v="Delivery Rappi"/>
    <s v="Minimaria De Cheesecake De Oreo"/>
    <s v="Minimaria"/>
    <x v="2"/>
    <x v="5"/>
  </r>
  <r>
    <n v="2184624265"/>
    <x v="4"/>
    <s v="MA Chorrillos"/>
    <s v="Aplicaciones / agregadores"/>
    <s v="Delivery Rappi"/>
    <s v="Crocante De Manzana"/>
    <s v="Crocante de manzana"/>
    <x v="2"/>
    <x v="5"/>
  </r>
  <r>
    <n v="2184799039"/>
    <x v="0"/>
    <s v="MA Chorrillos"/>
    <s v="Aplicaciones / agregadores"/>
    <s v="Delivery Rappi"/>
    <s v="porción de torta de chocolate"/>
    <s v="Porciones"/>
    <x v="6"/>
    <x v="5"/>
  </r>
  <r>
    <n v="2185387563"/>
    <x v="2"/>
    <s v="MA Chorrillos"/>
    <s v="Aplicaciones / agregadores"/>
    <s v="Delivery Rappi"/>
    <s v="Combo Helado"/>
    <s v="Combos"/>
    <x v="6"/>
    <x v="5"/>
  </r>
  <r>
    <n v="2185409300"/>
    <x v="0"/>
    <s v="MA Chorrillos"/>
    <s v="Aplicaciones / agregadores"/>
    <s v="Delivery Rappi"/>
    <s v="porción de torta de chocolate"/>
    <s v="Porciones"/>
    <x v="6"/>
    <x v="5"/>
  </r>
  <r>
    <n v="2185458260"/>
    <x v="2"/>
    <s v="MA Chorrillos"/>
    <s v="Aplicaciones / agregadores"/>
    <s v="Delivery Rappi"/>
    <s v="Empanada De Carne"/>
    <s v="empanadas"/>
    <x v="6"/>
    <x v="5"/>
  </r>
  <r>
    <n v="2185533546"/>
    <x v="0"/>
    <s v="MA Chorrillos"/>
    <s v="Aplicaciones / agregadores"/>
    <s v="Delivery Rappi"/>
    <s v="Brownie Fudge"/>
    <s v="Brownie"/>
    <x v="6"/>
    <x v="5"/>
  </r>
  <r>
    <n v="2185837025"/>
    <x v="0"/>
    <s v="MA Chorrillos"/>
    <s v="Aplicaciones / agregadores"/>
    <s v="Delivery Rappi"/>
    <s v="Varios"/>
    <s v="Varios"/>
    <x v="6"/>
    <x v="5"/>
  </r>
  <r>
    <n v="2186051395"/>
    <x v="0"/>
    <s v="MA Chorrillos"/>
    <s v="Aplicaciones / agregadores"/>
    <s v="Delivery Rappi"/>
    <s v="Varios"/>
    <s v="Varios"/>
    <x v="2"/>
    <x v="5"/>
  </r>
  <r>
    <n v="2186081710"/>
    <x v="4"/>
    <s v="MA Chorrillos"/>
    <s v="Aplicaciones / agregadores"/>
    <s v="Delivery Rappi"/>
    <s v="Minimaria Carrot Cake"/>
    <s v="Minimaria"/>
    <x v="2"/>
    <x v="5"/>
  </r>
  <r>
    <n v="2186290966"/>
    <x v="2"/>
    <s v="MA Chorrillos"/>
    <s v="Aplicaciones / agregadores"/>
    <s v="Delivery Rappi"/>
    <s v="Mix Ma Box Petit"/>
    <s v="Box"/>
    <x v="6"/>
    <x v="5"/>
  </r>
  <r>
    <n v="2186374475"/>
    <x v="0"/>
    <s v="MA Chorrillos"/>
    <s v="Aplicaciones / agregadores"/>
    <s v="Delivery Rappi"/>
    <s v="porción de torta de chocolate"/>
    <s v="Porciones"/>
    <x v="6"/>
    <x v="5"/>
  </r>
  <r>
    <n v="2186397623"/>
    <x v="4"/>
    <s v="MA Chorrillos"/>
    <s v="Aplicaciones / agregadores"/>
    <s v="Delivery Rappi"/>
    <s v="Varios"/>
    <s v="Varios"/>
    <x v="2"/>
    <x v="5"/>
  </r>
  <r>
    <n v="2184561971"/>
    <x v="0"/>
    <s v="MA La Marina"/>
    <s v="Aplicaciones / agregadores"/>
    <s v="Delivery Rappi"/>
    <s v="Porción Carrot Cake"/>
    <s v="Porciones"/>
    <x v="6"/>
    <x v="5"/>
  </r>
  <r>
    <n v="2184882987"/>
    <x v="0"/>
    <s v="MA La Marina"/>
    <s v="Aplicaciones / agregadores"/>
    <s v="Delivery Rappi"/>
    <s v="Combo 4 Porciones"/>
    <s v="Combos"/>
    <x v="6"/>
    <x v="5"/>
  </r>
  <r>
    <n v="2184890349"/>
    <x v="2"/>
    <s v="MA La Marina"/>
    <s v="Aplicaciones / agregadores"/>
    <s v="Delivery Rappi"/>
    <s v="dulzura de pecanas 12p"/>
    <s v="Torta 12pzs"/>
    <x v="12"/>
    <x v="5"/>
  </r>
  <r>
    <n v="2185091050"/>
    <x v="4"/>
    <s v="MA La Marina"/>
    <s v="Aplicaciones / agregadores"/>
    <s v="Delivery Rappi"/>
    <s v="Porción Ch. De Oreo"/>
    <s v="Porciones"/>
    <x v="2"/>
    <x v="5"/>
  </r>
  <r>
    <n v="2185177620"/>
    <x v="4"/>
    <s v="MA La Marina"/>
    <s v="Aplicaciones / agregadores"/>
    <s v="Delivery Rappi"/>
    <s v="Crumble De Blueberries"/>
    <s v="Crumble De Blueberries"/>
    <x v="2"/>
    <x v="5"/>
  </r>
  <r>
    <n v="2185406494"/>
    <x v="0"/>
    <s v="MA La Marina"/>
    <s v="Aplicaciones / agregadores"/>
    <s v="Delivery Rappi"/>
    <s v="Dad - Galleta Best Dad"/>
    <s v="Galleta invidual"/>
    <x v="6"/>
    <x v="5"/>
  </r>
  <r>
    <n v="2185935767"/>
    <x v="1"/>
    <s v="MA La Marina"/>
    <s v="Aplicaciones / agregadores"/>
    <s v="Delivery Rappi"/>
    <s v="Love Box"/>
    <s v="Box"/>
    <x v="0"/>
    <x v="5"/>
  </r>
  <r>
    <n v="2185949712"/>
    <x v="0"/>
    <s v="MA La Marina"/>
    <s v="Aplicaciones / agregadores"/>
    <s v="Delivery Rappi"/>
    <s v="Porción Tres Leches Clásica"/>
    <s v="Porciones"/>
    <x v="6"/>
    <x v="5"/>
  </r>
  <r>
    <n v="2186077397"/>
    <x v="1"/>
    <s v="MA La Marina"/>
    <s v="Aplicaciones / agregadores"/>
    <s v="Delivery Rappi"/>
    <s v="Porción Bruselina De Vainilla "/>
    <s v="Porciones"/>
    <x v="11"/>
    <x v="5"/>
  </r>
  <r>
    <n v="2186146688"/>
    <x v="4"/>
    <s v="MA La Marina"/>
    <s v="Aplicaciones / agregadores"/>
    <s v="Delivery Rappi"/>
    <s v="Love Box"/>
    <s v="Box"/>
    <x v="2"/>
    <x v="5"/>
  </r>
  <r>
    <n v="2186339840"/>
    <x v="0"/>
    <s v="MA La Marina"/>
    <s v="Aplicaciones / agregadores"/>
    <s v="Delivery Rappi"/>
    <s v="Varios"/>
    <s v="Varios"/>
    <x v="4"/>
    <x v="5"/>
  </r>
  <r>
    <n v="2186365250"/>
    <x v="7"/>
    <s v="MA La Marina"/>
    <s v="Aplicaciones / agregadores"/>
    <s v="Delivery Rappi"/>
    <s v="Caja De Alfajores"/>
    <s v="Alfajores"/>
    <x v="3"/>
    <x v="5"/>
  </r>
  <r>
    <n v="2186394687"/>
    <x v="4"/>
    <s v="MA La Marina"/>
    <s v="Aplicaciones / agregadores"/>
    <s v="Delivery Rappi"/>
    <s v="minimaria de cheesecake de frutos rojos"/>
    <s v="Minimaria"/>
    <x v="2"/>
    <x v="5"/>
  </r>
  <r>
    <n v="2184576791"/>
    <x v="4"/>
    <s v="MA Bolivar"/>
    <s v="Aplicaciones / agregadores"/>
    <s v="Delivery Rappi"/>
    <s v="dulzura de pecanas 12p"/>
    <s v="Torta 12pzs"/>
    <x v="2"/>
    <x v="5"/>
  </r>
  <r>
    <n v="2184623246"/>
    <x v="0"/>
    <s v="MA Bolivar"/>
    <s v="Aplicaciones / agregadores"/>
    <s v="Delivery Rappi"/>
    <s v="Combo 4 Porciones"/>
    <s v="Combos"/>
    <x v="6"/>
    <x v="5"/>
  </r>
  <r>
    <n v="2184702607"/>
    <x v="0"/>
    <s v="MA Bolivar"/>
    <s v="Aplicaciones / agregadores"/>
    <s v="Delivery Rappi"/>
    <s v="Porción Turrón De Chocolate"/>
    <s v="Porciones"/>
    <x v="6"/>
    <x v="5"/>
  </r>
  <r>
    <n v="2184705325"/>
    <x v="0"/>
    <s v="MA Bolivar"/>
    <s v="Aplicaciones / agregadores"/>
    <s v="Delivery Rappi"/>
    <s v="Porción Carrot Cake"/>
    <s v="Porciones"/>
    <x v="6"/>
    <x v="5"/>
  </r>
  <r>
    <n v="2184901012"/>
    <x v="0"/>
    <s v="MA Bolivar"/>
    <s v="Aplicaciones / agregadores"/>
    <s v="Delivery Rappi"/>
    <s v="Galleta De Nutella"/>
    <s v="Galleta invidual"/>
    <x v="6"/>
    <x v="5"/>
  </r>
  <r>
    <n v="2184931118"/>
    <x v="0"/>
    <s v="MA Bolivar"/>
    <s v="Aplicaciones / agregadores"/>
    <s v="Delivery Rappi"/>
    <s v="Cheesecake De Oreo"/>
    <s v="Cheesecake"/>
    <x v="6"/>
    <x v="5"/>
  </r>
  <r>
    <n v="2185038795"/>
    <x v="4"/>
    <s v="MA Bolivar"/>
    <s v="Aplicaciones / agregadores"/>
    <s v="Delivery Rappi"/>
    <s v="Torta De Chocolate"/>
    <s v="Torta 12pzs"/>
    <x v="2"/>
    <x v="5"/>
  </r>
  <r>
    <n v="2185041093"/>
    <x v="4"/>
    <s v="MA Bolivar"/>
    <s v="Aplicaciones / agregadores"/>
    <s v="Delivery Rappi"/>
    <s v="Minimaria De Cheesecake De Oreo"/>
    <s v="Minimaria"/>
    <x v="2"/>
    <x v="5"/>
  </r>
  <r>
    <n v="2185090370"/>
    <x v="1"/>
    <s v="MA Bolivar"/>
    <s v="Aplicaciones / agregadores"/>
    <s v="Delivery Rappi"/>
    <s v="Porción Red Velvet"/>
    <s v="Porciones"/>
    <x v="0"/>
    <x v="5"/>
  </r>
  <r>
    <n v="2185091692"/>
    <x v="4"/>
    <s v="MA Bolivar"/>
    <s v="Aplicaciones / agregadores"/>
    <s v="Delivery Rappi"/>
    <s v="Alfajor Grande"/>
    <s v="Alfajores"/>
    <x v="2"/>
    <x v="5"/>
  </r>
  <r>
    <n v="2185099873"/>
    <x v="2"/>
    <s v="MA Bolivar"/>
    <s v="Aplicaciones / agregadores"/>
    <s v="Delivery Rappi"/>
    <s v="Sin dato"/>
    <s v="Sin dato"/>
    <x v="6"/>
    <x v="5"/>
  </r>
  <r>
    <n v="2185149234"/>
    <x v="4"/>
    <s v="MA Bolivar"/>
    <s v="Aplicaciones / agregadores"/>
    <s v="Delivery Rappi"/>
    <s v="minimaria de cheesecake de frutos rojos"/>
    <s v="Minimaria"/>
    <x v="2"/>
    <x v="5"/>
  </r>
  <r>
    <n v="2185150264"/>
    <x v="1"/>
    <s v="MA Bolivar"/>
    <s v="Aplicaciones / agregadores"/>
    <s v="Delivery Rappi"/>
    <s v="Caja De Alfajores"/>
    <s v="Alfajores"/>
    <x v="11"/>
    <x v="5"/>
  </r>
  <r>
    <n v="2185159480"/>
    <x v="2"/>
    <s v="MA Bolivar"/>
    <s v="Aplicaciones / agregadores"/>
    <s v="Delivery Rappi"/>
    <s v="Sin dato"/>
    <s v="Sin dato"/>
    <x v="6"/>
    <x v="5"/>
  </r>
  <r>
    <n v="2185166473"/>
    <x v="2"/>
    <s v="MA Bolivar"/>
    <s v="Aplicaciones / agregadores"/>
    <s v="Delivery Rappi"/>
    <s v="Mousse De Limón"/>
    <s v="pomo mousse "/>
    <x v="6"/>
    <x v="5"/>
  </r>
  <r>
    <n v="2185408982"/>
    <x v="4"/>
    <s v="MA Bolivar"/>
    <s v="Aplicaciones / agregadores"/>
    <s v="Delivery Rappi"/>
    <s v="porción de torta de chocolate"/>
    <s v="Porciones"/>
    <x v="2"/>
    <x v="5"/>
  </r>
  <r>
    <n v="2185431375"/>
    <x v="4"/>
    <s v="MA Bolivar"/>
    <s v="Aplicaciones / agregadores"/>
    <s v="Delivery Rappi"/>
    <s v="Dad - Love Box"/>
    <s v="Box"/>
    <x v="2"/>
    <x v="5"/>
  </r>
  <r>
    <n v="2185548457"/>
    <x v="0"/>
    <s v="MA Bolivar"/>
    <s v="Aplicaciones / agregadores"/>
    <s v="Delivery Rappi"/>
    <s v="Combo 4 Porciones"/>
    <s v="Combos"/>
    <x v="4"/>
    <x v="5"/>
  </r>
  <r>
    <n v="2185979064"/>
    <x v="4"/>
    <s v="MA Bolivar"/>
    <s v="Aplicaciones / agregadores"/>
    <s v="Delivery Rappi"/>
    <s v="Love Box"/>
    <s v="Box"/>
    <x v="2"/>
    <x v="5"/>
  </r>
  <r>
    <n v="2186024319"/>
    <x v="4"/>
    <s v="MA Bolivar"/>
    <s v="Aplicaciones / agregadores"/>
    <s v="Delivery Rappi"/>
    <s v="Cheesecake De Oreo"/>
    <s v="Cheesecake"/>
    <x v="2"/>
    <x v="5"/>
  </r>
  <r>
    <n v="2186026533"/>
    <x v="4"/>
    <s v="MA Bolivar"/>
    <s v="Aplicaciones / agregadores"/>
    <s v="Delivery Rappi"/>
    <s v="Minimaria De Chocolate"/>
    <s v="Minimaria"/>
    <x v="2"/>
    <x v="5"/>
  </r>
  <r>
    <n v="2186072557"/>
    <x v="4"/>
    <s v="MA Bolivar"/>
    <s v="Aplicaciones / agregadores"/>
    <s v="Delivery Rappi"/>
    <s v="Porción Ch. De Maracuyá"/>
    <s v="Porciones"/>
    <x v="2"/>
    <x v="5"/>
  </r>
  <r>
    <n v="2186378380"/>
    <x v="4"/>
    <s v="MA Bolivar"/>
    <s v="Aplicaciones / agregadores"/>
    <s v="Delivery Rappi"/>
    <s v="Red Velvet 12pzs"/>
    <s v="Velvet 12pzs"/>
    <x v="2"/>
    <x v="5"/>
  </r>
  <r>
    <n v="2186457742"/>
    <x v="2"/>
    <s v="MA Bolivar"/>
    <s v="Aplicaciones / agregadores"/>
    <s v="Delivery Rappi"/>
    <s v="Torta De Chocolate"/>
    <s v="Torta 12pzs"/>
    <x v="6"/>
    <x v="5"/>
  </r>
  <r>
    <n v="1189908243"/>
    <x v="2"/>
    <s v="SantaCata"/>
    <s v="Aplicaciones / agregadores"/>
    <s v="Delivery PedidosYa"/>
    <s v="Sin dato"/>
    <s v="Sin dato"/>
    <x v="6"/>
    <x v="5"/>
  </r>
  <r>
    <n v="1190125465"/>
    <x v="0"/>
    <s v="SantaCata"/>
    <s v="Aplicaciones / agregadores"/>
    <s v="Delivery PedidosYa"/>
    <s v="Sin dato"/>
    <s v="Sin dato"/>
    <x v="6"/>
    <x v="5"/>
  </r>
  <r>
    <n v="1190280566"/>
    <x v="1"/>
    <s v="San Miguel"/>
    <s v="Aplicaciones / agregadores"/>
    <s v="Delivery PedidosYa"/>
    <s v="Sin dato"/>
    <s v="Sin dato"/>
    <x v="0"/>
    <x v="5"/>
  </r>
  <r>
    <n v="1190067640"/>
    <x v="2"/>
    <s v="Paso28"/>
    <s v="Aplicaciones / agregadores"/>
    <s v="Delivery PedidosYa"/>
    <s v="Sin dato"/>
    <s v="Sin dato"/>
    <x v="6"/>
    <x v="5"/>
  </r>
  <r>
    <n v="1190600770"/>
    <x v="2"/>
    <s v="SantaCata"/>
    <s v="Aplicaciones / agregadores"/>
    <s v="Delivery PedidosYa"/>
    <s v="Sin dato"/>
    <s v="Sin dato"/>
    <x v="6"/>
    <x v="5"/>
  </r>
  <r>
    <n v="1191025073"/>
    <x v="0"/>
    <s v="San Miguel"/>
    <s v="Aplicaciones / agregadores"/>
    <s v="Delivery PedidosYa"/>
    <s v="Sin dato"/>
    <s v="Sin dato"/>
    <x v="6"/>
    <x v="5"/>
  </r>
  <r>
    <n v="1191152644"/>
    <x v="1"/>
    <s v="Camacho"/>
    <s v="Aplicaciones / agregadores"/>
    <s v="Delivery PedidosYa"/>
    <s v="Red Velvet 12pzs"/>
    <s v="Velvet 12pzs"/>
    <x v="0"/>
    <x v="5"/>
  </r>
  <r>
    <n v="1191340891"/>
    <x v="1"/>
    <s v="Dos de mayo"/>
    <s v="Aplicaciones / agregadores"/>
    <s v="Delivery PedidosYa"/>
    <s v="tartaleta de frutos rojos personal"/>
    <s v="tartaleta de frutos rojos - personal"/>
    <x v="0"/>
    <x v="5"/>
  </r>
  <r>
    <n v="1191381639"/>
    <x v="2"/>
    <s v="San Miguel"/>
    <s v="Aplicaciones / agregadores"/>
    <s v="Delivery PedidosYa"/>
    <s v="Sin dato"/>
    <s v="Sin dato"/>
    <x v="6"/>
    <x v="5"/>
  </r>
  <r>
    <n v="1191866956"/>
    <x v="1"/>
    <s v="Chorrillos"/>
    <s v="Aplicaciones / agregadores"/>
    <s v="Delivery PedidosYa"/>
    <s v="Sin dato"/>
    <s v="Porciones"/>
    <x v="0"/>
    <x v="5"/>
  </r>
  <r>
    <n v="1190006363"/>
    <x v="1"/>
    <s v="SantaCata"/>
    <s v="Aplicaciones / agregadores"/>
    <s v="Delivery PedidosYa"/>
    <s v="Minimaria Carrot Cake"/>
    <s v="Minimaria"/>
    <x v="0"/>
    <x v="5"/>
  </r>
  <r>
    <n v="1192122940"/>
    <x v="0"/>
    <s v="Megaplaza"/>
    <s v="Aplicaciones / agregadores"/>
    <s v="Delivery PedidosYa"/>
    <s v="Sin dato"/>
    <s v="Sin dato"/>
    <x v="6"/>
    <x v="5"/>
  </r>
  <r>
    <n v="1192189179"/>
    <x v="0"/>
    <s v="Aramburu"/>
    <s v="Aplicaciones / agregadores"/>
    <s v="Delivery PedidosYa"/>
    <s v="Sin dato"/>
    <s v="Sin dato"/>
    <x v="6"/>
    <x v="5"/>
  </r>
  <r>
    <n v="1192353098"/>
    <x v="2"/>
    <s v="Camacho"/>
    <s v="Aplicaciones / agregadores"/>
    <s v="Delivery PedidosYa"/>
    <s v="Sin dato"/>
    <s v="Sin dato"/>
    <x v="6"/>
    <x v="5"/>
  </r>
  <r>
    <n v="1192644832"/>
    <x v="2"/>
    <s v="Paso28"/>
    <s v="Aplicaciones / agregadores"/>
    <s v="Delivery PedidosYa"/>
    <s v="Sin dato"/>
    <s v="Sin dato"/>
    <x v="6"/>
    <x v="5"/>
  </r>
  <r>
    <n v="1193006907"/>
    <x v="0"/>
    <s v="La Mar"/>
    <s v="Aplicaciones / agregadores"/>
    <s v="Delivery PedidosYa"/>
    <s v="Sin dato"/>
    <s v="Sin dato"/>
    <x v="6"/>
    <x v="5"/>
  </r>
  <r>
    <n v="1193009897"/>
    <x v="2"/>
    <s v="La Encalada"/>
    <s v="Aplicaciones / agregadores"/>
    <s v="Delivery PedidosYa"/>
    <s v="Sin dato"/>
    <s v="Sin dato"/>
    <x v="6"/>
    <x v="5"/>
  </r>
  <r>
    <n v="1193019426"/>
    <x v="2"/>
    <s v="Paso28"/>
    <s v="Aplicaciones / agregadores"/>
    <s v="Delivery PedidosYa"/>
    <s v="Sin dato"/>
    <s v="Sin dato"/>
    <x v="6"/>
    <x v="5"/>
  </r>
  <r>
    <n v="1193963418"/>
    <x v="0"/>
    <s v="Dos de mayo"/>
    <s v="Aplicaciones / agregadores"/>
    <s v="Delivery PedidosYa"/>
    <s v="Sin dato"/>
    <s v="Sin dato"/>
    <x v="6"/>
    <x v="5"/>
  </r>
  <r>
    <n v="1193955156"/>
    <x v="0"/>
    <s v="La Mar"/>
    <s v="Aplicaciones / agregadores"/>
    <s v="Delivery PedidosYa"/>
    <s v="Sin dato"/>
    <s v="Sin dato"/>
    <x v="6"/>
    <x v="5"/>
  </r>
  <r>
    <n v="1194007711"/>
    <x v="2"/>
    <s v="Aramburu"/>
    <s v="Aplicaciones / agregadores"/>
    <s v="Delivery PedidosYa"/>
    <s v="Sin dato"/>
    <s v="Sin dato"/>
    <x v="6"/>
    <x v="5"/>
  </r>
  <r>
    <n v="1194666733"/>
    <x v="0"/>
    <s v="San Miguel"/>
    <s v="Aplicaciones / agregadores"/>
    <s v="Delivery PedidosYa"/>
    <s v="Sin dato"/>
    <s v="Sin dato"/>
    <x v="6"/>
    <x v="5"/>
  </r>
  <r>
    <n v="1196152064"/>
    <x v="2"/>
    <s v="Dos de mayo"/>
    <s v="Aplicaciones / agregadores"/>
    <s v="Delivery PedidosYa"/>
    <s v="Sin dato"/>
    <s v="Sin dato"/>
    <x v="6"/>
    <x v="5"/>
  </r>
  <r>
    <n v="1196796326"/>
    <x v="0"/>
    <s v="Aramburu"/>
    <s v="Aplicaciones / agregadores"/>
    <s v="Delivery PedidosYa"/>
    <s v="Sin dato"/>
    <s v="Sin dato"/>
    <x v="6"/>
    <x v="5"/>
  </r>
  <r>
    <n v="1197249462"/>
    <x v="2"/>
    <s v="Paso28"/>
    <s v="Aplicaciones / agregadores"/>
    <s v="Delivery PedidosYa"/>
    <s v="Sin dato"/>
    <s v="Sin dato"/>
    <x v="6"/>
    <x v="5"/>
  </r>
  <r>
    <n v="1197310887"/>
    <x v="2"/>
    <s v="San Miguel"/>
    <s v="Aplicaciones / agregadores"/>
    <s v="Delivery PedidosYa"/>
    <s v="Sin dato"/>
    <s v="Sin dato"/>
    <x v="6"/>
    <x v="5"/>
  </r>
  <r>
    <n v="1197587327"/>
    <x v="2"/>
    <s v="La Encalada"/>
    <s v="Aplicaciones / agregadores"/>
    <s v="Delivery PedidosYa"/>
    <s v="Sin dato"/>
    <s v="Sin dato"/>
    <x v="6"/>
    <x v="5"/>
  </r>
  <r>
    <n v="1197495670"/>
    <x v="1"/>
    <s v="San Miguel"/>
    <s v="Aplicaciones / agregadores"/>
    <s v="Delivery PedidosYa"/>
    <s v="Sin dato"/>
    <s v="Sin dato"/>
    <x v="0"/>
    <x v="5"/>
  </r>
  <r>
    <n v="1197557616"/>
    <x v="1"/>
    <s v="Megaplaza"/>
    <s v="Aplicaciones / agregadores"/>
    <s v="Delivery PedidosYa"/>
    <s v="Sin dato"/>
    <s v="Porciones"/>
    <x v="0"/>
    <x v="5"/>
  </r>
  <r>
    <n v="1197243294"/>
    <x v="1"/>
    <s v="La Marina"/>
    <s v="Aplicaciones / agregadores"/>
    <s v="Delivery PedidosYa"/>
    <s v="Torta de Chocolate"/>
    <s v="Torta 12pzs"/>
    <x v="0"/>
    <x v="5"/>
  </r>
  <r>
    <n v="1198271044"/>
    <x v="2"/>
    <s v="San Miguel"/>
    <s v="Aplicaciones / agregadores"/>
    <s v="Delivery PedidosYa"/>
    <s v="Sin dato"/>
    <s v="Sin dato"/>
    <x v="6"/>
    <x v="5"/>
  </r>
  <r>
    <n v="1198283854"/>
    <x v="0"/>
    <s v="San Miguel"/>
    <s v="Aplicaciones / agregadores"/>
    <s v="Delivery PedidosYa"/>
    <s v="Sin dato"/>
    <s v="Sin dato"/>
    <x v="6"/>
    <x v="5"/>
  </r>
  <r>
    <n v="1198363057"/>
    <x v="2"/>
    <s v="San Miguel"/>
    <s v="Aplicaciones / agregadores"/>
    <s v="Delivery PedidosYa"/>
    <s v="Sin dato"/>
    <s v="Sin dato"/>
    <x v="6"/>
    <x v="5"/>
  </r>
  <r>
    <n v="1198402015"/>
    <x v="0"/>
    <s v="SantaCata"/>
    <s v="Aplicaciones / agregadores"/>
    <s v="Delivery PedidosYa"/>
    <s v="Sin dato"/>
    <s v="Sin dato"/>
    <x v="6"/>
    <x v="5"/>
  </r>
  <r>
    <n v="1197937689"/>
    <x v="2"/>
    <s v="La Mar"/>
    <s v="Aplicaciones / agregadores"/>
    <s v="Delivery PedidosYa"/>
    <s v="Sin dato"/>
    <s v="Sin dato"/>
    <x v="6"/>
    <x v="5"/>
  </r>
  <r>
    <n v="1198522654"/>
    <x v="2"/>
    <s v="Precursores"/>
    <s v="Aplicaciones / agregadores"/>
    <s v="Delivery PedidosYa"/>
    <s v="Sin dato"/>
    <s v="Sin dato"/>
    <x v="6"/>
    <x v="5"/>
  </r>
  <r>
    <n v="1198555673"/>
    <x v="2"/>
    <s v="La molina"/>
    <s v="Aplicaciones / agregadores"/>
    <s v="Delivery PedidosYa"/>
    <s v="Sin dato"/>
    <s v="Sin dato"/>
    <x v="6"/>
    <x v="5"/>
  </r>
  <r>
    <n v="1198619085"/>
    <x v="2"/>
    <s v="Paso28"/>
    <s v="Aplicaciones / agregadores"/>
    <s v="Delivery PedidosYa"/>
    <s v="Sin dato"/>
    <s v="Sin dato"/>
    <x v="6"/>
    <x v="5"/>
  </r>
  <r>
    <n v="1198623989"/>
    <x v="0"/>
    <s v="Camacho"/>
    <s v="Aplicaciones / agregadores"/>
    <s v="Delivery PedidosYa"/>
    <s v="Sin dato"/>
    <s v="Sin dato"/>
    <x v="6"/>
    <x v="5"/>
  </r>
  <r>
    <n v="1198619883"/>
    <x v="0"/>
    <s v="SantaCata"/>
    <s v="Aplicaciones / agregadores"/>
    <s v="Delivery PedidosYa"/>
    <s v="Sin dato"/>
    <s v="Sin dato"/>
    <x v="6"/>
    <x v="5"/>
  </r>
  <r>
    <n v="1198499765"/>
    <x v="1"/>
    <s v="La molina"/>
    <s v="Aplicaciones / agregadores"/>
    <s v="Delivery PedidosYa"/>
    <s v="Sin dato"/>
    <s v="Sin dato"/>
    <x v="0"/>
    <x v="5"/>
  </r>
  <r>
    <n v="1198989275"/>
    <x v="0"/>
    <s v="Camacho"/>
    <s v="Aplicaciones / agregadores"/>
    <s v="Delivery PedidosYa"/>
    <s v="Sin dato"/>
    <s v="Sin dato"/>
    <x v="6"/>
    <x v="5"/>
  </r>
  <r>
    <n v="1199368025"/>
    <x v="1"/>
    <s v="Chorrillos"/>
    <s v="Aplicaciones / agregadores"/>
    <s v="Delivery PedidosYa"/>
    <s v="Caja De Alfajores"/>
    <s v="Alfajores"/>
    <x v="0"/>
    <x v="5"/>
  </r>
  <r>
    <n v="1199474380"/>
    <x v="2"/>
    <s v="Bolivar"/>
    <s v="Aplicaciones / agregadores"/>
    <s v="Delivery PedidosYa"/>
    <s v="Sin dato"/>
    <s v="Sin dato"/>
    <x v="6"/>
    <x v="5"/>
  </r>
  <r>
    <n v="1199145287"/>
    <x v="0"/>
    <s v="SantaCata"/>
    <s v="Aplicaciones / agregadores"/>
    <s v="Delivery PedidosYa"/>
    <s v="Sin dato"/>
    <s v="Sin dato"/>
    <x v="6"/>
    <x v="5"/>
  </r>
  <r>
    <n v="1199607989"/>
    <x v="2"/>
    <s v="Bolivar"/>
    <s v="Aplicaciones / agregadores"/>
    <s v="Delivery PedidosYa"/>
    <s v="Sin dato"/>
    <s v="Sin dato"/>
    <x v="6"/>
    <x v="5"/>
  </r>
  <r>
    <n v="1199606146"/>
    <x v="1"/>
    <s v="Camacho"/>
    <s v="Aplicaciones / agregadores"/>
    <s v="Delivery PedidosYa"/>
    <s v="Sin dato"/>
    <s v="Velvet 12pzs"/>
    <x v="0"/>
    <x v="5"/>
  </r>
  <r>
    <n v="1200181429"/>
    <x v="0"/>
    <s v="San Miguel"/>
    <s v="Aplicaciones / agregadores"/>
    <s v="Delivery PedidosYa"/>
    <s v="Sin dato"/>
    <s v="Sin dato"/>
    <x v="6"/>
    <x v="5"/>
  </r>
  <r>
    <n v="1200399081"/>
    <x v="1"/>
    <s v="Chorrillos"/>
    <s v="Aplicaciones / agregadores"/>
    <s v="Delivery PedidosYa"/>
    <s v="Sin dato"/>
    <s v="Sin dato"/>
    <x v="0"/>
    <x v="5"/>
  </r>
  <r>
    <n v="1200401149"/>
    <x v="1"/>
    <s v="Megaplaza"/>
    <s v="Aplicaciones / agregadores"/>
    <s v="Delivery PedidosYa"/>
    <s v="Porción Pie De Limón"/>
    <s v="Porciones"/>
    <x v="0"/>
    <x v="5"/>
  </r>
  <r>
    <n v="1200576005"/>
    <x v="0"/>
    <s v="Paso28"/>
    <s v="Aplicaciones / agregadores"/>
    <s v="Delivery PedidosYa"/>
    <s v="Sin dato"/>
    <s v="Sin dato"/>
    <x v="6"/>
    <x v="5"/>
  </r>
  <r>
    <n v="1201049915"/>
    <x v="2"/>
    <s v="Chorrillos"/>
    <s v="Aplicaciones / agregadores"/>
    <s v="Delivery PedidosYa"/>
    <s v="Sin dato"/>
    <s v="Sin dato"/>
    <x v="6"/>
    <x v="5"/>
  </r>
  <r>
    <n v="1202349180"/>
    <x v="2"/>
    <s v="La Encalada"/>
    <s v="Aplicaciones / agregadores"/>
    <s v="Delivery PedidosYa"/>
    <s v="Sin dato"/>
    <s v="Sin dato"/>
    <x v="6"/>
    <x v="5"/>
  </r>
  <r>
    <n v="1203026977"/>
    <x v="2"/>
    <s v="San Miguel"/>
    <s v="Aplicaciones / agregadores"/>
    <s v="Delivery PedidosYa"/>
    <s v="Sin dato"/>
    <s v="Sin dato"/>
    <x v="6"/>
    <x v="5"/>
  </r>
  <r>
    <n v="1203407325"/>
    <x v="2"/>
    <s v="San Miguel"/>
    <s v="Aplicaciones / agregadores"/>
    <s v="Delivery PedidosYa"/>
    <s v="Sin dato"/>
    <s v="Sin dato"/>
    <x v="6"/>
    <x v="5"/>
  </r>
  <r>
    <n v="1203490053"/>
    <x v="1"/>
    <s v="Bolivar"/>
    <s v="Aplicaciones / agregadores"/>
    <s v="Delivery PedidosYa"/>
    <s v="Sin dato"/>
    <s v="Porciones"/>
    <x v="0"/>
    <x v="5"/>
  </r>
  <r>
    <n v="1204009003"/>
    <x v="1"/>
    <s v="Camacho"/>
    <s v="Aplicaciones / agregadores"/>
    <s v="Delivery PedidosYa"/>
    <s v="Dad - Love Box"/>
    <s v="Box"/>
    <x v="0"/>
    <x v="5"/>
  </r>
  <r>
    <n v="1204305489"/>
    <x v="2"/>
    <s v="La molina"/>
    <s v="Aplicaciones / agregadores"/>
    <s v="Delivery PedidosYa"/>
    <s v="Sin dato"/>
    <s v="Sin dato"/>
    <x v="6"/>
    <x v="5"/>
  </r>
  <r>
    <n v="1204386477"/>
    <x v="1"/>
    <s v="Paso28"/>
    <s v="Aplicaciones / agregadores"/>
    <s v="Delivery PedidosYa"/>
    <s v="Sin dato"/>
    <s v="Sin dato"/>
    <x v="0"/>
    <x v="5"/>
  </r>
  <r>
    <n v="1204437796"/>
    <x v="2"/>
    <s v="Megaplaza"/>
    <s v="Aplicaciones / agregadores"/>
    <s v="Delivery PedidosYa"/>
    <s v="Sin dato"/>
    <s v="Sin dato"/>
    <x v="6"/>
    <x v="5"/>
  </r>
  <r>
    <n v="1204510403"/>
    <x v="2"/>
    <s v="Chorrillos"/>
    <s v="Aplicaciones / agregadores"/>
    <s v="Delivery PedidosYa"/>
    <s v="Sin dato"/>
    <s v="Sin dato"/>
    <x v="6"/>
    <x v="5"/>
  </r>
  <r>
    <n v="1204564646"/>
    <x v="1"/>
    <s v="Camacho"/>
    <s v="Aplicaciones / agregadores"/>
    <s v="Delivery PedidosYa"/>
    <s v="Sin dato"/>
    <s v="Sin dato"/>
    <x v="0"/>
    <x v="5"/>
  </r>
  <r>
    <n v="1204713854"/>
    <x v="0"/>
    <s v="San Miguel"/>
    <s v="Aplicaciones / agregadores"/>
    <s v="Delivery PedidosYa"/>
    <s v="Sin dato"/>
    <s v="Sin dato"/>
    <x v="6"/>
    <x v="5"/>
  </r>
  <r>
    <n v="1204427688"/>
    <x v="0"/>
    <s v="Precursores"/>
    <s v="Aplicaciones / agregadores"/>
    <s v="Delivery PedidosYa"/>
    <s v="Sin dato"/>
    <s v="Sin dato"/>
    <x v="6"/>
    <x v="5"/>
  </r>
  <r>
    <n v="1205144480"/>
    <x v="2"/>
    <s v="La Encalada"/>
    <s v="Aplicaciones / agregadores"/>
    <s v="Delivery PedidosYa"/>
    <s v="Sin dato"/>
    <s v="Sin dato"/>
    <x v="6"/>
    <x v="5"/>
  </r>
  <r>
    <n v="1205233651"/>
    <x v="0"/>
    <s v="Paso28"/>
    <s v="Aplicaciones / agregadores"/>
    <s v="Delivery PedidosYa"/>
    <s v="Sin dato"/>
    <s v="Sin dato"/>
    <x v="6"/>
    <x v="5"/>
  </r>
  <r>
    <n v="1205373858"/>
    <x v="1"/>
    <s v="Chorrillos"/>
    <s v="Aplicaciones / agregadores"/>
    <s v="Delivery PedidosYa"/>
    <s v="Sin dato"/>
    <s v="Torta 12pzs"/>
    <x v="0"/>
    <x v="5"/>
  </r>
  <r>
    <n v="1205431382"/>
    <x v="0"/>
    <s v="Megaplaza"/>
    <s v="Aplicaciones / agregadores"/>
    <s v="Delivery PedidosYa"/>
    <s v="Sin dato"/>
    <s v="Sin dato"/>
    <x v="6"/>
    <x v="5"/>
  </r>
  <r>
    <n v="1205470128"/>
    <x v="2"/>
    <s v="Paso28"/>
    <s v="Aplicaciones / agregadores"/>
    <s v="Delivery PedidosYa"/>
    <s v="Sin dato"/>
    <s v="Sin dato"/>
    <x v="6"/>
    <x v="5"/>
  </r>
  <r>
    <n v="1205579787"/>
    <x v="2"/>
    <s v="Paso28"/>
    <s v="Aplicaciones / agregadores"/>
    <s v="Delivery PedidosYa"/>
    <s v="Sin dato"/>
    <s v="Sin dato"/>
    <x v="6"/>
    <x v="5"/>
  </r>
  <r>
    <n v="1205560891"/>
    <x v="0"/>
    <s v="Paso28"/>
    <s v="Aplicaciones / agregadores"/>
    <s v="Delivery PedidosYa"/>
    <s v="Sin dato"/>
    <s v="Sin dato"/>
    <x v="6"/>
    <x v="5"/>
  </r>
  <r>
    <n v="1205581878"/>
    <x v="0"/>
    <s v="La molina"/>
    <s v="Aplicaciones / agregadores"/>
    <s v="Delivery PedidosYa"/>
    <s v="Sin dato"/>
    <s v="Sin dato"/>
    <x v="6"/>
    <x v="5"/>
  </r>
  <r>
    <n v="1205238185"/>
    <x v="0"/>
    <s v="La Mar"/>
    <s v="Aplicaciones / agregadores"/>
    <s v="Delivery PedidosYa"/>
    <s v="Sin dato"/>
    <s v="Sin dato"/>
    <x v="6"/>
    <x v="5"/>
  </r>
  <r>
    <n v="1205508888"/>
    <x v="2"/>
    <s v="SantaCata"/>
    <s v="Aplicaciones / agregadores"/>
    <s v="Delivery PedidosYa"/>
    <s v="Sin dato"/>
    <s v="Sin dato"/>
    <x v="6"/>
    <x v="5"/>
  </r>
  <r>
    <n v="1205650164"/>
    <x v="1"/>
    <s v="San Miguel"/>
    <s v="Aplicaciones / agregadores"/>
    <s v="Delivery PedidosYa"/>
    <s v="Sin dato"/>
    <s v="Sin dato"/>
    <x v="0"/>
    <x v="5"/>
  </r>
  <r>
    <n v="1205799926"/>
    <x v="2"/>
    <s v="Precursores"/>
    <s v="Aplicaciones / agregadores"/>
    <s v="Delivery PedidosYa"/>
    <s v="Sin dato"/>
    <s v="Sin dato"/>
    <x v="6"/>
    <x v="5"/>
  </r>
  <r>
    <n v="1205720604"/>
    <x v="1"/>
    <s v="Chorrillos"/>
    <s v="Aplicaciones / agregadores"/>
    <s v="Delivery PedidosYa"/>
    <s v="Minimaria Turrón De Chocolate"/>
    <s v="Minimaria"/>
    <x v="0"/>
    <x v="5"/>
  </r>
  <r>
    <n v="1205812533"/>
    <x v="2"/>
    <s v="Megaplaza"/>
    <s v="Aplicaciones / agregadores"/>
    <s v="Delivery PedidosYa"/>
    <s v="Sin dato"/>
    <s v="Sin dato"/>
    <x v="6"/>
    <x v="5"/>
  </r>
  <r>
    <n v="1205796698"/>
    <x v="2"/>
    <s v="Megaplaza"/>
    <s v="Aplicaciones / agregadores"/>
    <s v="Delivery PedidosYa"/>
    <s v="Sin dato"/>
    <s v="Sin dato"/>
    <x v="6"/>
    <x v="5"/>
  </r>
  <r>
    <n v="1205984724"/>
    <x v="2"/>
    <s v="Chorrillos"/>
    <s v="Aplicaciones / agregadores"/>
    <s v="Delivery PedidosYa"/>
    <s v="Sin dato"/>
    <s v="Sin dato"/>
    <x v="6"/>
    <x v="5"/>
  </r>
  <r>
    <n v="1205887518"/>
    <x v="0"/>
    <s v="La Marina"/>
    <s v="Aplicaciones / agregadores"/>
    <s v="Delivery PedidosYa"/>
    <s v="Sin dato"/>
    <s v="Sin dato"/>
    <x v="6"/>
    <x v="5"/>
  </r>
  <r>
    <n v="1206189671"/>
    <x v="1"/>
    <s v="Camacho"/>
    <s v="Aplicaciones / agregadores"/>
    <s v="Delivery PedidosYa"/>
    <s v="Sin dato"/>
    <s v="Porciones"/>
    <x v="0"/>
    <x v="5"/>
  </r>
  <r>
    <n v="1206182187"/>
    <x v="0"/>
    <s v="La Marina"/>
    <s v="Aplicaciones / agregadores"/>
    <s v="Delivery PedidosYa"/>
    <s v="Sin dato"/>
    <s v="Sin dato"/>
    <x v="6"/>
    <x v="5"/>
  </r>
  <r>
    <n v="1205816983"/>
    <x v="2"/>
    <s v="Bolivar"/>
    <s v="Aplicaciones / agregadores"/>
    <s v="Delivery PedidosYa"/>
    <s v="Sin dato"/>
    <s v="Sin dato"/>
    <x v="6"/>
    <x v="5"/>
  </r>
  <r>
    <n v="1205986153"/>
    <x v="0"/>
    <s v="San Miguel"/>
    <s v="Aplicaciones / agregadores"/>
    <s v="Delivery PedidosYa"/>
    <s v="Sin dato"/>
    <s v="Sin dato"/>
    <x v="6"/>
    <x v="5"/>
  </r>
  <r>
    <n v="1206623743"/>
    <x v="0"/>
    <s v="Precursores"/>
    <s v="Aplicaciones / agregadores"/>
    <s v="Delivery PedidosYa"/>
    <s v="Sin dato"/>
    <s v="Sin dato"/>
    <x v="6"/>
    <x v="5"/>
  </r>
  <r>
    <n v="1206722799"/>
    <x v="2"/>
    <s v="Megaplaza"/>
    <s v="Aplicaciones / agregadores"/>
    <s v="Delivery PedidosYa"/>
    <s v="Sin dato"/>
    <s v="Sin dato"/>
    <x v="6"/>
    <x v="5"/>
  </r>
  <r>
    <n v="1206881840"/>
    <x v="1"/>
    <s v="Dos de mayo"/>
    <s v="Aplicaciones / agregadores"/>
    <s v="Delivery PedidosYa"/>
    <s v="Sin dato"/>
    <s v="Sin dato"/>
    <x v="0"/>
    <x v="5"/>
  </r>
  <r>
    <n v="1207187804"/>
    <x v="1"/>
    <s v="La molina"/>
    <s v="Aplicaciones / agregadores"/>
    <s v="Delivery PedidosYa"/>
    <s v="Sin dato"/>
    <s v="Sin dato"/>
    <x v="0"/>
    <x v="5"/>
  </r>
  <r>
    <n v="1207811041"/>
    <x v="2"/>
    <s v="Bolivar"/>
    <s v="Aplicaciones / agregadores"/>
    <s v="Delivery PedidosYa"/>
    <s v="Sin dato"/>
    <s v="Sin dato"/>
    <x v="6"/>
    <x v="5"/>
  </r>
  <r>
    <n v="1208467977"/>
    <x v="0"/>
    <s v="Aramburu"/>
    <s v="Aplicaciones / agregadores"/>
    <s v="Delivery PedidosYa"/>
    <s v="Sin dato"/>
    <s v="Sin dato"/>
    <x v="6"/>
    <x v="5"/>
  </r>
  <r>
    <n v="1208469017"/>
    <x v="0"/>
    <s v="San Miguel"/>
    <s v="Aplicaciones / agregadores"/>
    <s v="Delivery PedidosYa"/>
    <s v="Sin dato"/>
    <s v="Sin dato"/>
    <x v="6"/>
    <x v="5"/>
  </r>
  <r>
    <n v="1208778481"/>
    <x v="2"/>
    <s v="La Encalada"/>
    <s v="Aplicaciones / agregadores"/>
    <s v="Delivery PedidosYa"/>
    <s v="Sin dato"/>
    <s v="Sin dato"/>
    <x v="6"/>
    <x v="5"/>
  </r>
  <r>
    <n v="1208127593"/>
    <x v="0"/>
    <s v="Precursores"/>
    <s v="Aplicaciones / agregadores"/>
    <s v="Delivery PedidosYa"/>
    <s v="Sin dato"/>
    <s v="Sin dato"/>
    <x v="6"/>
    <x v="5"/>
  </r>
  <r>
    <n v="1209383642"/>
    <x v="0"/>
    <s v="SantaCata"/>
    <s v="Aplicaciones / agregadores"/>
    <s v="Delivery PedidosYa"/>
    <s v="Sin dato"/>
    <s v="Sin dato"/>
    <x v="6"/>
    <x v="5"/>
  </r>
  <r>
    <n v="1209414024"/>
    <x v="1"/>
    <s v="La molina"/>
    <s v="Aplicaciones / agregadores"/>
    <s v="Delivery PedidosYa"/>
    <s v="Sin dato"/>
    <s v="Sin dato"/>
    <x v="0"/>
    <x v="5"/>
  </r>
  <r>
    <n v="1209344792"/>
    <x v="2"/>
    <s v="La Mar"/>
    <s v="Aplicaciones / agregadores"/>
    <s v="Delivery PedidosYa"/>
    <s v="Sin dato"/>
    <s v="Sin dato"/>
    <x v="6"/>
    <x v="5"/>
  </r>
  <r>
    <n v="1209385470"/>
    <x v="0"/>
    <s v="Paso28"/>
    <s v="Aplicaciones / agregadores"/>
    <s v="Delivery PedidosYa"/>
    <s v="Sin dato"/>
    <s v="Sin dato"/>
    <x v="6"/>
    <x v="5"/>
  </r>
  <r>
    <n v="1209720865"/>
    <x v="2"/>
    <s v="Chorrillos"/>
    <s v="Aplicaciones / agregadores"/>
    <s v="Delivery PedidosYa"/>
    <s v="Sin dato"/>
    <s v="Sin dato"/>
    <x v="6"/>
    <x v="5"/>
  </r>
  <r>
    <n v="1209718708"/>
    <x v="2"/>
    <s v="Camacho"/>
    <s v="Aplicaciones / agregadores"/>
    <s v="Delivery PedidosYa"/>
    <s v="Sin dato"/>
    <s v="Sin dato"/>
    <x v="6"/>
    <x v="5"/>
  </r>
  <r>
    <n v="1209716947"/>
    <x v="0"/>
    <s v="Camacho"/>
    <s v="Aplicaciones / agregadores"/>
    <s v="Delivery PedidosYa"/>
    <s v="Sin dato"/>
    <s v="Sin dato"/>
    <x v="6"/>
    <x v="5"/>
  </r>
  <r>
    <n v="1209718792"/>
    <x v="2"/>
    <s v="Chorrillos"/>
    <s v="Aplicaciones / agregadores"/>
    <s v="Delivery PedidosYa"/>
    <s v="Sin dato"/>
    <s v="Sin dato"/>
    <x v="6"/>
    <x v="5"/>
  </r>
  <r>
    <n v="1209825125"/>
    <x v="2"/>
    <s v="San Miguel"/>
    <s v="Aplicaciones / agregadores"/>
    <s v="Delivery PedidosYa"/>
    <s v="Sin dato"/>
    <s v="Sin dato"/>
    <x v="6"/>
    <x v="5"/>
  </r>
  <r>
    <n v="1209935904"/>
    <x v="2"/>
    <s v="Paso28"/>
    <s v="Aplicaciones / agregadores"/>
    <s v="Delivery PedidosYa"/>
    <s v="Sin dato"/>
    <s v="Sin dato"/>
    <x v="6"/>
    <x v="5"/>
  </r>
  <r>
    <n v="1210659022"/>
    <x v="1"/>
    <s v="Precursores"/>
    <s v="Aplicaciones / agregadores"/>
    <s v="Delivery PedidosYa"/>
    <s v="Minimaria Turrón De Chocolate"/>
    <s v="Minimaria"/>
    <x v="0"/>
    <x v="5"/>
  </r>
  <r>
    <n v="1211123347"/>
    <x v="1"/>
    <s v="La Marina"/>
    <s v="Aplicaciones / agregadores"/>
    <s v="Delivery PedidosYa"/>
    <s v="Minimaria De Chocolate"/>
    <s v="Minimaria"/>
    <x v="0"/>
    <x v="5"/>
  </r>
  <r>
    <n v="1211040538"/>
    <x v="2"/>
    <s v="Precursores"/>
    <s v="Aplicaciones / agregadores"/>
    <s v="Delivery PedidosYa"/>
    <s v="Sin dato"/>
    <s v="Sin dato"/>
    <x v="6"/>
    <x v="5"/>
  </r>
  <r>
    <n v="1211532994"/>
    <x v="2"/>
    <s v="San Miguel"/>
    <s v="Aplicaciones / agregadores"/>
    <s v="Delivery PedidosYa"/>
    <s v="Sin dato"/>
    <s v="Sin dato"/>
    <x v="6"/>
    <x v="5"/>
  </r>
  <r>
    <n v="1211819659"/>
    <x v="1"/>
    <s v="San Miguel"/>
    <s v="Aplicaciones / agregadores"/>
    <s v="Delivery PedidosYa"/>
    <s v="Blue Velvet 12pzs"/>
    <s v="Velvet 12pzs"/>
    <x v="0"/>
    <x v="5"/>
  </r>
  <r>
    <n v="1212262849"/>
    <x v="1"/>
    <s v="Megaplaza"/>
    <s v="Aplicaciones / agregadores"/>
    <s v="Delivery PedidosYa"/>
    <s v="minimaria de cheesecake de frutos rojos"/>
    <s v="Minimaria"/>
    <x v="0"/>
    <x v="5"/>
  </r>
  <r>
    <n v="1212867294"/>
    <x v="0"/>
    <s v="Aramburu"/>
    <s v="Aplicaciones / agregadores"/>
    <s v="Delivery PedidosYa"/>
    <s v="Sin dato"/>
    <s v="Sin dato"/>
    <x v="6"/>
    <x v="5"/>
  </r>
  <r>
    <n v="1212968044"/>
    <x v="0"/>
    <s v="La Mar"/>
    <s v="Aplicaciones / agregadores"/>
    <s v="Delivery PedidosYa"/>
    <s v="Sin dato"/>
    <s v="Sin dato"/>
    <x v="6"/>
    <x v="5"/>
  </r>
  <r>
    <n v="1213388126"/>
    <x v="2"/>
    <s v="Megaplaza"/>
    <s v="Aplicaciones / agregadores"/>
    <s v="Delivery PedidosYa"/>
    <s v="Sin dato"/>
    <s v="Sin dato"/>
    <x v="6"/>
    <x v="5"/>
  </r>
  <r>
    <n v="1213389495"/>
    <x v="2"/>
    <s v="Megaplaza"/>
    <s v="Aplicaciones / agregadores"/>
    <s v="Delivery PedidosYa"/>
    <s v="Sin dato"/>
    <s v="Sin dato"/>
    <x v="6"/>
    <x v="5"/>
  </r>
  <r>
    <n v="1212368476"/>
    <x v="1"/>
    <s v="Precursores"/>
    <s v="Aplicaciones / agregadores"/>
    <s v="Delivery PedidosYa"/>
    <s v="cheesecake de frutos rojos 12pzs"/>
    <s v="Cheesecake"/>
    <x v="0"/>
    <x v="5"/>
  </r>
  <r>
    <n v="1213643007"/>
    <x v="0"/>
    <s v="La Mar"/>
    <s v="Aplicaciones / agregadores"/>
    <s v="Delivery PedidosYa"/>
    <s v="Sin dato"/>
    <s v="Sin dato"/>
    <x v="6"/>
    <x v="5"/>
  </r>
  <r>
    <n v="1213943839"/>
    <x v="1"/>
    <s v="SantaCata"/>
    <s v="Aplicaciones / agregadores"/>
    <s v="Delivery PedidosYa"/>
    <s v="Torta de Chocolate"/>
    <s v="Torta 12pzs"/>
    <x v="0"/>
    <x v="5"/>
  </r>
  <r>
    <n v="1214106116"/>
    <x v="2"/>
    <s v="Megaplaza"/>
    <s v="Aplicaciones / agregadores"/>
    <s v="Delivery PedidosYa"/>
    <s v="Sin dato"/>
    <s v="Sin dato"/>
    <x v="6"/>
    <x v="5"/>
  </r>
  <r>
    <n v="1214339814"/>
    <x v="2"/>
    <s v="Megaplaza"/>
    <s v="Aplicaciones / agregadores"/>
    <s v="Delivery PedidosYa"/>
    <s v="Sin dato"/>
    <s v="Sin dato"/>
    <x v="6"/>
    <x v="5"/>
  </r>
  <r>
    <n v="1214343346"/>
    <x v="0"/>
    <s v="La Marina"/>
    <s v="Aplicaciones / agregadores"/>
    <s v="Delivery PedidosYa"/>
    <s v="Sin dato"/>
    <s v="Sin dato"/>
    <x v="6"/>
    <x v="5"/>
  </r>
  <r>
    <n v="1214006168"/>
    <x v="0"/>
    <s v="Megaplaza"/>
    <s v="Aplicaciones / agregadores"/>
    <s v="Delivery PedidosYa"/>
    <s v="Sin dato"/>
    <s v="Sin dato"/>
    <x v="6"/>
    <x v="5"/>
  </r>
  <r>
    <n v="1214845116"/>
    <x v="2"/>
    <s v="Precursores"/>
    <s v="Aplicaciones / agregadores"/>
    <s v="Delivery PedidosYa"/>
    <s v="Sin dato"/>
    <s v="Sin dato"/>
    <x v="6"/>
    <x v="5"/>
  </r>
  <r>
    <n v="1215095086"/>
    <x v="1"/>
    <s v="San Miguel"/>
    <s v="Aplicaciones / agregadores"/>
    <s v="Delivery PedidosYa"/>
    <s v="Porción Turrón De Chocolate"/>
    <s v="Porciones"/>
    <x v="0"/>
    <x v="5"/>
  </r>
  <r>
    <n v="1214694978"/>
    <x v="1"/>
    <s v="Chorrillos"/>
    <s v="Aplicaciones / agregadores"/>
    <s v="Delivery PedidosYa"/>
    <s v="Blue Velvet 12pzs"/>
    <s v="Velvet 12pzs"/>
    <x v="0"/>
    <x v="5"/>
  </r>
  <r>
    <n v="1216002352"/>
    <x v="2"/>
    <s v="Megaplaza"/>
    <s v="Aplicaciones / agregadores"/>
    <s v="Delivery PedidosYa"/>
    <s v="Sin dato"/>
    <s v="Sin dato"/>
    <x v="6"/>
    <x v="5"/>
  </r>
  <r>
    <n v="1215953636"/>
    <x v="2"/>
    <s v="San Miguel"/>
    <s v="Aplicaciones / agregadores"/>
    <s v="Delivery PedidosYa"/>
    <s v="Sin dato"/>
    <s v="Sin dato"/>
    <x v="6"/>
    <x v="5"/>
  </r>
  <r>
    <n v="1215946176"/>
    <x v="0"/>
    <s v="San Miguel"/>
    <s v="Aplicaciones / agregadores"/>
    <s v="Delivery PedidosYa"/>
    <s v="Sin dato"/>
    <s v="Sin dato"/>
    <x v="6"/>
    <x v="5"/>
  </r>
  <r>
    <n v="1216003191"/>
    <x v="1"/>
    <s v="Camacho"/>
    <s v="Aplicaciones / agregadores"/>
    <s v="Delivery PedidosYa"/>
    <s v="Porción Merengado De Chirimoya"/>
    <s v="Porciones"/>
    <x v="0"/>
    <x v="5"/>
  </r>
  <r>
    <n v="1216176201"/>
    <x v="2"/>
    <s v="Bolivar"/>
    <s v="Aplicaciones / agregadores"/>
    <s v="Delivery PedidosYa"/>
    <s v="Sin dato"/>
    <s v="Sin dato"/>
    <x v="6"/>
    <x v="5"/>
  </r>
  <r>
    <n v="1216368809"/>
    <x v="1"/>
    <s v="Camacho"/>
    <s v="Aplicaciones / agregadores"/>
    <s v="Delivery PedidosYa"/>
    <s v="Sin dato"/>
    <s v="Sin dato"/>
    <x v="0"/>
    <x v="5"/>
  </r>
  <r>
    <n v="1216586017"/>
    <x v="0"/>
    <s v="Camacho"/>
    <s v="Aplicaciones / agregadores"/>
    <s v="Delivery PedidosYa"/>
    <s v="Sin dato"/>
    <s v="Sin dato"/>
    <x v="6"/>
    <x v="5"/>
  </r>
  <r>
    <n v="1216667963"/>
    <x v="1"/>
    <s v="Bolivar"/>
    <s v="Aplicaciones / agregadores"/>
    <s v="Delivery PedidosYa"/>
    <s v="Sin dato"/>
    <s v="Porciones"/>
    <x v="0"/>
    <x v="5"/>
  </r>
  <r>
    <n v="1216639232"/>
    <x v="2"/>
    <s v="La Marina"/>
    <s v="Aplicaciones / agregadores"/>
    <s v="Delivery PedidosYa"/>
    <s v="Sin dato"/>
    <s v="Sin dato"/>
    <x v="6"/>
    <x v="5"/>
  </r>
  <r>
    <n v="1216671825"/>
    <x v="2"/>
    <s v="La Marina"/>
    <s v="Aplicaciones / agregadores"/>
    <s v="Delivery PedidosYa"/>
    <s v="Sin dato"/>
    <s v="Sin dato"/>
    <x v="6"/>
    <x v="5"/>
  </r>
  <r>
    <n v="1216673309"/>
    <x v="1"/>
    <s v="Chorrillos"/>
    <s v="Aplicaciones / agregadores"/>
    <s v="Delivery PedidosYa"/>
    <s v="Sin dato"/>
    <s v="Porciones"/>
    <x v="0"/>
    <x v="5"/>
  </r>
  <r>
    <n v="1216671619"/>
    <x v="0"/>
    <s v="Bolivar"/>
    <s v="Aplicaciones / agregadores"/>
    <s v="Delivery PedidosYa"/>
    <s v="Sin dato"/>
    <s v="Sin dato"/>
    <x v="6"/>
    <x v="5"/>
  </r>
  <r>
    <n v="1216899546"/>
    <x v="1"/>
    <s v="Megaplaza"/>
    <s v="Aplicaciones / agregadores"/>
    <s v="Delivery PedidosYa"/>
    <s v="Sin dato"/>
    <s v="Minimaria"/>
    <x v="0"/>
    <x v="5"/>
  </r>
  <r>
    <n v="1216732065"/>
    <x v="2"/>
    <s v="Chorrillos"/>
    <s v="Aplicaciones / agregadores"/>
    <s v="Delivery PedidosYa"/>
    <s v="Sin dato"/>
    <s v="Sin dato"/>
    <x v="6"/>
    <x v="5"/>
  </r>
  <r>
    <n v="1217082123"/>
    <x v="1"/>
    <s v="San Miguel"/>
    <s v="Aplicaciones / agregadores"/>
    <s v="Delivery PedidosYa"/>
    <s v="Minimaria Cheesecake De Nutella"/>
    <s v="Minimaria"/>
    <x v="0"/>
    <x v="5"/>
  </r>
  <r>
    <n v="1217387193"/>
    <x v="0"/>
    <s v="Bolivar"/>
    <s v="Aplicaciones / agregadores"/>
    <s v="Delivery PedidosYa"/>
    <s v="Sin dato"/>
    <s v="Sin dato"/>
    <x v="6"/>
    <x v="5"/>
  </r>
  <r>
    <n v="1217927825"/>
    <x v="1"/>
    <s v="Chorrillos"/>
    <s v="Aplicaciones / agregadores"/>
    <s v="Delivery PedidosYa"/>
    <s v="minimaria de cheesecake de frutos rojos"/>
    <s v="Minimaria"/>
    <x v="0"/>
    <x v="5"/>
  </r>
  <r>
    <n v="1218620625"/>
    <x v="2"/>
    <s v="Megaplaza"/>
    <s v="Aplicaciones / agregadores"/>
    <s v="Delivery PedidosYa"/>
    <s v="Sin dato"/>
    <s v="Sin dato"/>
    <x v="6"/>
    <x v="5"/>
  </r>
  <r>
    <n v="1218728272"/>
    <x v="2"/>
    <s v="Camacho"/>
    <s v="Aplicaciones / agregadores"/>
    <s v="Delivery PedidosYa"/>
    <s v="Sin dato"/>
    <s v="Sin dato"/>
    <x v="6"/>
    <x v="5"/>
  </r>
  <r>
    <n v="1218790975"/>
    <x v="2"/>
    <s v="Camacho"/>
    <s v="Aplicaciones / agregadores"/>
    <s v="Delivery PedidosYa"/>
    <s v="Sin dato"/>
    <s v="Sin dato"/>
    <x v="6"/>
    <x v="5"/>
  </r>
  <r>
    <n v="1218778187"/>
    <x v="1"/>
    <s v="Bolivar"/>
    <s v="Aplicaciones / agregadores"/>
    <s v="Delivery PedidosYa"/>
    <s v="Sin dato"/>
    <s v="Porciones"/>
    <x v="0"/>
    <x v="5"/>
  </r>
  <r>
    <n v="1218917933"/>
    <x v="1"/>
    <s v="Megaplaza"/>
    <s v="Aplicaciones / agregadores"/>
    <s v="Delivery PedidosYa"/>
    <s v="Sin dato"/>
    <s v="Sin dato"/>
    <x v="0"/>
    <x v="5"/>
  </r>
  <r>
    <n v="1218482768"/>
    <x v="2"/>
    <s v="La Encalada"/>
    <s v="Aplicaciones / agregadores"/>
    <s v="Delivery PedidosYa"/>
    <s v="Sin dato"/>
    <s v="Sin dato"/>
    <x v="6"/>
    <x v="5"/>
  </r>
  <r>
    <n v="1218861601"/>
    <x v="1"/>
    <s v="La Encalada"/>
    <s v="Aplicaciones / agregadores"/>
    <s v="Delivery PedidosYa"/>
    <s v="Sin dato"/>
    <s v="Sin dato"/>
    <x v="0"/>
    <x v="5"/>
  </r>
  <r>
    <n v="1219142015"/>
    <x v="0"/>
    <s v="San Miguel"/>
    <s v="Aplicaciones / agregadores"/>
    <s v="Delivery PedidosYa"/>
    <s v="Sin dato"/>
    <s v="Sin dato"/>
    <x v="6"/>
    <x v="5"/>
  </r>
  <r>
    <n v="1219428517"/>
    <x v="0"/>
    <s v="San Miguel"/>
    <s v="Aplicaciones / agregadores"/>
    <s v="Delivery PedidosYa"/>
    <s v="Sin dato"/>
    <s v="Sin dato"/>
    <x v="6"/>
    <x v="5"/>
  </r>
  <r>
    <n v="1219478874"/>
    <x v="0"/>
    <s v="Megaplaza"/>
    <s v="Aplicaciones / agregadores"/>
    <s v="Delivery PedidosYa"/>
    <s v="Sin dato"/>
    <s v="Sin dato"/>
    <x v="6"/>
    <x v="5"/>
  </r>
  <r>
    <n v="1219592048"/>
    <x v="2"/>
    <s v="Chorrillos"/>
    <s v="Aplicaciones / agregadores"/>
    <s v="Delivery PedidosYa"/>
    <s v="Sin dato"/>
    <s v="Sin dato"/>
    <x v="6"/>
    <x v="5"/>
  </r>
  <r>
    <n v="1219639573"/>
    <x v="1"/>
    <s v="La Marina"/>
    <s v="Aplicaciones / agregadores"/>
    <s v="Delivery PedidosYa"/>
    <s v="love box"/>
    <s v="Box"/>
    <x v="0"/>
    <x v="5"/>
  </r>
  <r>
    <n v="1219916029"/>
    <x v="2"/>
    <s v="Bolivar"/>
    <s v="Aplicaciones / agregadores"/>
    <s v="Delivery PedidosYa"/>
    <s v="Sin dato"/>
    <s v="Sin dato"/>
    <x v="6"/>
    <x v="5"/>
  </r>
  <r>
    <n v="1219915911"/>
    <x v="2"/>
    <s v="Bolivar"/>
    <s v="Aplicaciones / agregadores"/>
    <s v="Delivery PedidosYa"/>
    <s v="Sin dato"/>
    <s v="Sin dato"/>
    <x v="6"/>
    <x v="5"/>
  </r>
  <r>
    <n v="1219985280"/>
    <x v="2"/>
    <s v="Chorrillos"/>
    <s v="Aplicaciones / agregadores"/>
    <s v="Delivery PedidosYa"/>
    <s v="Sin dato"/>
    <s v="Sin dato"/>
    <x v="6"/>
    <x v="5"/>
  </r>
  <r>
    <n v="1220541374"/>
    <x v="0"/>
    <s v="Precursores"/>
    <s v="Aplicaciones / agregadores"/>
    <s v="Delivery PedidosYa"/>
    <s v="minimaria de cheesecake de frutos rojos"/>
    <s v="Sin dato"/>
    <x v="6"/>
    <x v="6"/>
  </r>
  <r>
    <n v="1220989436"/>
    <x v="0"/>
    <s v="Megaplaza"/>
    <s v="Aplicaciones / agregadores"/>
    <s v="Delivery PedidosYa"/>
    <s v="Sin dato"/>
    <s v="Sin dato"/>
    <x v="6"/>
    <x v="6"/>
  </r>
  <r>
    <n v="1221194107"/>
    <x v="2"/>
    <s v="San Miguel"/>
    <s v="Aplicaciones / agregadores"/>
    <s v="Delivery PedidosYa"/>
    <s v="Sin dato"/>
    <s v="Sin dato"/>
    <x v="6"/>
    <x v="6"/>
  </r>
  <r>
    <n v="1221263211"/>
    <x v="0"/>
    <s v="Paso28"/>
    <s v="Aplicaciones / agregadores"/>
    <s v="Delivery PedidosYa"/>
    <s v="Sin dato"/>
    <s v="Sin dato"/>
    <x v="6"/>
    <x v="6"/>
  </r>
  <r>
    <n v="1221596724"/>
    <x v="2"/>
    <s v="La Mar"/>
    <s v="Aplicaciones / agregadores"/>
    <s v="Delivery PedidosYa"/>
    <s v="Sin dato"/>
    <s v="Sin dato"/>
    <x v="6"/>
    <x v="6"/>
  </r>
  <r>
    <n v="1221815563"/>
    <x v="1"/>
    <s v="Bolivar"/>
    <s v="Aplicaciones / agregadores"/>
    <s v="Delivery PedidosYa"/>
    <s v="minimaria bruselina de chocolate con lúcuma"/>
    <s v="Minimaria"/>
    <x v="0"/>
    <x v="6"/>
  </r>
  <r>
    <n v="1222441049"/>
    <x v="1"/>
    <s v="Camacho"/>
    <s v="Aplicaciones / agregadores"/>
    <s v="Delivery PedidosYa"/>
    <s v="Mix Ma Box Petit"/>
    <s v="Box"/>
    <x v="0"/>
    <x v="6"/>
  </r>
  <r>
    <n v="1222432285"/>
    <x v="2"/>
    <s v="La Encalada"/>
    <s v="Aplicaciones / agregadores"/>
    <s v="Delivery PedidosYa"/>
    <s v="Sin dato"/>
    <s v="Sin dato"/>
    <x v="6"/>
    <x v="6"/>
  </r>
  <r>
    <n v="1222639741"/>
    <x v="0"/>
    <s v="Dos de mayo"/>
    <s v="Aplicaciones / agregadores"/>
    <s v="Delivery PedidosYa"/>
    <s v="Sin dato"/>
    <s v="Sin dato"/>
    <x v="6"/>
    <x v="6"/>
  </r>
  <r>
    <n v="1222858166"/>
    <x v="0"/>
    <s v="Bolivar"/>
    <s v="Aplicaciones / agregadores"/>
    <s v="Delivery PedidosYa"/>
    <s v="Sin dato"/>
    <s v="Sin dato"/>
    <x v="6"/>
    <x v="6"/>
  </r>
  <r>
    <n v="1223265505"/>
    <x v="2"/>
    <s v="La Encalada"/>
    <s v="Aplicaciones / agregadores"/>
    <s v="Delivery PedidosYa"/>
    <s v="Sin dato"/>
    <s v="Sin dato"/>
    <x v="6"/>
    <x v="6"/>
  </r>
  <r>
    <n v="1223453280"/>
    <x v="2"/>
    <s v="Aramburu"/>
    <s v="Aplicaciones / agregadores"/>
    <s v="Delivery PedidosYa"/>
    <s v="Sin dato"/>
    <s v="Sin dato"/>
    <x v="6"/>
    <x v="6"/>
  </r>
  <r>
    <n v="1223715866"/>
    <x v="2"/>
    <s v="SantaCata"/>
    <s v="Aplicaciones / agregadores"/>
    <s v="Delivery PedidosYa"/>
    <s v="Sin dato"/>
    <s v="Sin dato"/>
    <x v="6"/>
    <x v="6"/>
  </r>
  <r>
    <n v="1224217981"/>
    <x v="0"/>
    <s v="San Miguel"/>
    <s v="Aplicaciones / agregadores"/>
    <s v="Delivery PedidosYa"/>
    <s v="Sin dato"/>
    <s v="Sin dato"/>
    <x v="6"/>
    <x v="6"/>
  </r>
  <r>
    <n v="1224373735"/>
    <x v="2"/>
    <s v="Camacho"/>
    <s v="Aplicaciones / agregadores"/>
    <s v="Delivery PedidosYa"/>
    <s v="Sin dato"/>
    <s v="Sin dato"/>
    <x v="6"/>
    <x v="6"/>
  </r>
  <r>
    <n v="1224537029"/>
    <x v="0"/>
    <s v="La molina"/>
    <s v="Aplicaciones / agregadores"/>
    <s v="Delivery PedidosYa"/>
    <s v="Sin dato"/>
    <s v="Sin dato"/>
    <x v="6"/>
    <x v="6"/>
  </r>
  <r>
    <n v="1224804586"/>
    <x v="1"/>
    <s v="SantaCata"/>
    <s v="Aplicaciones / agregadores"/>
    <s v="Delivery PedidosYa"/>
    <s v="porción de torta de chocolate"/>
    <s v="Porciones"/>
    <x v="0"/>
    <x v="6"/>
  </r>
  <r>
    <n v="1224806984"/>
    <x v="0"/>
    <s v="Barranco"/>
    <s v="Aplicaciones / agregadores"/>
    <s v="Delivery PedidosYa"/>
    <s v="Sin dato"/>
    <s v="Sin dato"/>
    <x v="6"/>
    <x v="6"/>
  </r>
  <r>
    <n v="1224629006"/>
    <x v="1"/>
    <s v="Chorrillos"/>
    <s v="Aplicaciones / agregadores"/>
    <s v="Delivery PedidosYa"/>
    <s v="turrón de chocolate 12pzs"/>
    <s v="Torta 12pzs"/>
    <x v="0"/>
    <x v="6"/>
  </r>
  <r>
    <n v="1224828256"/>
    <x v="0"/>
    <s v="Barranco"/>
    <s v="Aplicaciones / agregadores"/>
    <s v="Delivery PedidosYa"/>
    <s v="Sin dato"/>
    <s v="Sin dato"/>
    <x v="6"/>
    <x v="6"/>
  </r>
  <r>
    <n v="1224827819"/>
    <x v="0"/>
    <s v="La molina"/>
    <s v="Aplicaciones / agregadores"/>
    <s v="Delivery PedidosYa"/>
    <s v="Sin dato"/>
    <s v="Sin dato"/>
    <x v="6"/>
    <x v="6"/>
  </r>
  <r>
    <n v="1225102725"/>
    <x v="0"/>
    <s v="Chorrillos"/>
    <s v="Aplicaciones / agregadores"/>
    <s v="Delivery PedidosYa"/>
    <s v="Sin dato"/>
    <s v="Sin dato"/>
    <x v="6"/>
    <x v="6"/>
  </r>
  <r>
    <n v="1225043215"/>
    <x v="1"/>
    <s v="Camacho"/>
    <s v="Aplicaciones / agregadores"/>
    <s v="Delivery PedidosYa"/>
    <s v="Sin dato"/>
    <s v="Sin dato"/>
    <x v="0"/>
    <x v="6"/>
  </r>
  <r>
    <n v="1225646632"/>
    <x v="2"/>
    <s v="SantaCata"/>
    <s v="Aplicaciones / agregadores"/>
    <s v="Delivery PedidosYa"/>
    <s v="Sin dato"/>
    <s v="Sin dato"/>
    <x v="6"/>
    <x v="6"/>
  </r>
  <r>
    <n v="1225705819"/>
    <x v="0"/>
    <s v="Megaplaza"/>
    <s v="Aplicaciones / agregadores"/>
    <s v="Delivery PedidosYa"/>
    <s v="Sin dato"/>
    <s v="Sin dato"/>
    <x v="6"/>
    <x v="6"/>
  </r>
  <r>
    <n v="1225823310"/>
    <x v="0"/>
    <s v="Precursores"/>
    <s v="Aplicaciones / agregadores"/>
    <s v="Delivery PedidosYa"/>
    <s v="Sin dato"/>
    <s v="Sin dato"/>
    <x v="6"/>
    <x v="6"/>
  </r>
  <r>
    <n v="1225859669"/>
    <x v="0"/>
    <s v="Bolivar"/>
    <s v="Aplicaciones / agregadores"/>
    <s v="Delivery PedidosYa"/>
    <s v="Sin dato"/>
    <s v="Sin dato"/>
    <x v="6"/>
    <x v="6"/>
  </r>
  <r>
    <n v="1226013336"/>
    <x v="0"/>
    <s v="Dos de mayo"/>
    <s v="Aplicaciones / agregadores"/>
    <s v="Delivery PedidosYa"/>
    <s v="Sin dato"/>
    <s v="Sin dato"/>
    <x v="6"/>
    <x v="6"/>
  </r>
  <r>
    <n v="1226088780"/>
    <x v="1"/>
    <s v="San Miguel"/>
    <s v="Aplicaciones / agregadores"/>
    <s v="Delivery PedidosYa"/>
    <s v="Sin dato"/>
    <s v="Porciones"/>
    <x v="0"/>
    <x v="6"/>
  </r>
  <r>
    <n v="1226159125"/>
    <x v="0"/>
    <s v="San Miguel"/>
    <s v="Aplicaciones / agregadores"/>
    <s v="Delivery PedidosYa"/>
    <s v="Sin dato"/>
    <s v="Sin dato"/>
    <x v="6"/>
    <x v="6"/>
  </r>
  <r>
    <n v="1226227542"/>
    <x v="2"/>
    <s v="Bolivar"/>
    <s v="Aplicaciones / agregadores"/>
    <s v="Delivery PedidosYa"/>
    <s v="Sin dato"/>
    <s v="Sin dato"/>
    <x v="6"/>
    <x v="6"/>
  </r>
  <r>
    <n v="1226516430"/>
    <x v="2"/>
    <s v="Bolivar"/>
    <s v="Aplicaciones / agregadores"/>
    <s v="Delivery PedidosYa"/>
    <s v="Sin dato"/>
    <s v="Sin dato"/>
    <x v="6"/>
    <x v="6"/>
  </r>
  <r>
    <n v="1226638824"/>
    <x v="0"/>
    <s v="SantaCata"/>
    <s v="Aplicaciones / agregadores"/>
    <s v="Delivery PedidosYa"/>
    <s v="Sin dato"/>
    <s v="Sin dato"/>
    <x v="6"/>
    <x v="6"/>
  </r>
  <r>
    <n v="1226923127"/>
    <x v="1"/>
    <s v="Precursores"/>
    <s v="Aplicaciones / agregadores"/>
    <s v="Delivery PedidosYa"/>
    <s v="Porción Tres Leches Clásica"/>
    <s v="Porciones"/>
    <x v="0"/>
    <x v="6"/>
  </r>
  <r>
    <n v="1226702445"/>
    <x v="1"/>
    <s v="Megaplaza"/>
    <s v="Aplicaciones / agregadores"/>
    <s v="Delivery PedidosYa"/>
    <s v="Red Velvet 12pzs"/>
    <s v="Velvet 12pzs"/>
    <x v="0"/>
    <x v="6"/>
  </r>
  <r>
    <n v="1227857175"/>
    <x v="0"/>
    <s v="Aramburu"/>
    <s v="Aplicaciones / agregadores"/>
    <s v="Delivery PedidosYa"/>
    <s v="Sin dato"/>
    <s v="Sin dato"/>
    <x v="6"/>
    <x v="6"/>
  </r>
  <r>
    <n v="1228122092"/>
    <x v="1"/>
    <s v="Bolivar"/>
    <s v="Aplicaciones / agregadores"/>
    <s v="Delivery PedidosYa"/>
    <s v="Porción De Ch. Frutos Rojos"/>
    <s v="Porciones"/>
    <x v="0"/>
    <x v="6"/>
  </r>
  <r>
    <n v="1228230529"/>
    <x v="0"/>
    <s v="Camacho"/>
    <s v="Aplicaciones / agregadores"/>
    <s v="Delivery PedidosYa"/>
    <s v="Sin dato"/>
    <s v="Sin dato"/>
    <x v="6"/>
    <x v="6"/>
  </r>
  <r>
    <n v="1228558698"/>
    <x v="0"/>
    <s v="Paso28"/>
    <s v="Aplicaciones / agregadores"/>
    <s v="Delivery PedidosYa"/>
    <s v="Sin dato"/>
    <s v="Sin dato"/>
    <x v="6"/>
    <x v="6"/>
  </r>
  <r>
    <n v="1228324399"/>
    <x v="2"/>
    <s v="Bolivar"/>
    <s v="Aplicaciones / agregadores"/>
    <s v="Delivery PedidosYa"/>
    <s v="Sin dato"/>
    <s v="Sin dato"/>
    <x v="6"/>
    <x v="6"/>
  </r>
  <r>
    <n v="1228588906"/>
    <x v="2"/>
    <s v="La molina"/>
    <s v="Aplicaciones / agregadores"/>
    <s v="Delivery PedidosYa"/>
    <s v="Sin dato"/>
    <s v="Sin dato"/>
    <x v="6"/>
    <x v="6"/>
  </r>
  <r>
    <n v="1228857297"/>
    <x v="0"/>
    <s v="San Miguel"/>
    <s v="Aplicaciones / agregadores"/>
    <s v="Delivery PedidosYa"/>
    <s v="Sin dato"/>
    <s v="Sin dato"/>
    <x v="6"/>
    <x v="6"/>
  </r>
  <r>
    <n v="1228909064"/>
    <x v="0"/>
    <s v="Bolivar"/>
    <s v="Aplicaciones / agregadores"/>
    <s v="Delivery PedidosYa"/>
    <s v="Sin dato"/>
    <s v="Sin dato"/>
    <x v="6"/>
    <x v="6"/>
  </r>
  <r>
    <n v="1228857635"/>
    <x v="2"/>
    <s v="San Miguel"/>
    <s v="Aplicaciones / agregadores"/>
    <s v="Delivery PedidosYa"/>
    <s v="Sin dato"/>
    <s v="Sin dato"/>
    <x v="6"/>
    <x v="6"/>
  </r>
  <r>
    <n v="1228982114"/>
    <x v="1"/>
    <s v="Chorrillos"/>
    <s v="Aplicaciones / agregadores"/>
    <s v="Delivery PedidosYa"/>
    <s v="Sin dato"/>
    <s v="Sin dato"/>
    <x v="0"/>
    <x v="6"/>
  </r>
  <r>
    <n v="1229093342"/>
    <x v="0"/>
    <s v="San Miguel"/>
    <s v="Aplicaciones / agregadores"/>
    <s v="Delivery PedidosYa"/>
    <s v="Sin dato"/>
    <s v="Sin dato"/>
    <x v="6"/>
    <x v="6"/>
  </r>
  <r>
    <n v="1229291491"/>
    <x v="2"/>
    <s v="Aramburu"/>
    <s v="Aplicaciones / agregadores"/>
    <s v="Delivery PedidosYa"/>
    <s v="Sin dato"/>
    <s v="Sin dato"/>
    <x v="6"/>
    <x v="6"/>
  </r>
  <r>
    <n v="1229287543"/>
    <x v="1"/>
    <s v="San Miguel"/>
    <s v="Aplicaciones / agregadores"/>
    <s v="Delivery PedidosYa"/>
    <s v="Sin dato"/>
    <s v="Sin dato"/>
    <x v="0"/>
    <x v="6"/>
  </r>
  <r>
    <n v="1229458778"/>
    <x v="2"/>
    <s v="Chorrillos"/>
    <s v="Aplicaciones / agregadores"/>
    <s v="Delivery PedidosYa"/>
    <s v="Sin dato"/>
    <s v="Sin dato"/>
    <x v="6"/>
    <x v="6"/>
  </r>
  <r>
    <n v="1229352534"/>
    <x v="2"/>
    <s v="San Miguel"/>
    <s v="Aplicaciones / agregadores"/>
    <s v="Delivery PedidosYa"/>
    <s v="Sin dato"/>
    <s v="Sin dato"/>
    <x v="6"/>
    <x v="6"/>
  </r>
  <r>
    <n v="1229846701"/>
    <x v="1"/>
    <s v="Camacho"/>
    <s v="Aplicaciones / agregadores"/>
    <s v="Delivery PedidosYa"/>
    <s v="Sin dato"/>
    <s v="Porciones"/>
    <x v="0"/>
    <x v="6"/>
  </r>
  <r>
    <n v="1229991296"/>
    <x v="2"/>
    <s v="Chorrillos"/>
    <s v="Aplicaciones / agregadores"/>
    <s v="Delivery PedidosYa"/>
    <s v="Sin dato"/>
    <s v="Sin dato"/>
    <x v="6"/>
    <x v="6"/>
  </r>
  <r>
    <n v="1230189243"/>
    <x v="1"/>
    <s v="Megaplaza"/>
    <s v="Aplicaciones / agregadores"/>
    <s v="Delivery PedidosYa"/>
    <s v="Minimaria De Chocolate"/>
    <s v="Minimaria"/>
    <x v="0"/>
    <x v="6"/>
  </r>
  <r>
    <n v="1230637865"/>
    <x v="1"/>
    <s v="SantaCata"/>
    <s v="Aplicaciones / agregadores"/>
    <s v="Delivery PedidosYa"/>
    <s v="Torta de Chocolate"/>
    <s v="Torta 12pzs"/>
    <x v="0"/>
    <x v="6"/>
  </r>
  <r>
    <n v="1230693949"/>
    <x v="2"/>
    <s v="Paso28"/>
    <s v="Aplicaciones / agregadores"/>
    <s v="Delivery PedidosYa"/>
    <s v="Sin dato"/>
    <s v="Sin dato"/>
    <x v="6"/>
    <x v="6"/>
  </r>
  <r>
    <n v="1230731468"/>
    <x v="1"/>
    <s v="Bolivar"/>
    <s v="Aplicaciones / agregadores"/>
    <s v="Delivery PedidosYa"/>
    <s v="Keke De Zanahoria 8pzs"/>
    <s v="Keke 8pzs"/>
    <x v="0"/>
    <x v="6"/>
  </r>
  <r>
    <n v="1230693570"/>
    <x v="2"/>
    <s v="Paso28"/>
    <s v="Aplicaciones / agregadores"/>
    <s v="Delivery PedidosYa"/>
    <s v="Sin dato"/>
    <s v="Sin dato"/>
    <x v="6"/>
    <x v="6"/>
  </r>
  <r>
    <n v="1230888887"/>
    <x v="1"/>
    <s v="San Miguel"/>
    <s v="Aplicaciones / agregadores"/>
    <s v="Delivery PedidosYa"/>
    <s v="Sin dato"/>
    <s v="Porciones"/>
    <x v="0"/>
    <x v="6"/>
  </r>
  <r>
    <n v="1231005238"/>
    <x v="0"/>
    <s v="Paso28"/>
    <s v="Aplicaciones / agregadores"/>
    <s v="Delivery PedidosYa"/>
    <s v="Sin dato"/>
    <s v="Sin dato"/>
    <x v="6"/>
    <x v="6"/>
  </r>
  <r>
    <n v="1231563914"/>
    <x v="2"/>
    <s v="Megaplaza"/>
    <s v="Aplicaciones / agregadores"/>
    <s v="Delivery PedidosYa"/>
    <s v="Sin dato"/>
    <s v="Sin dato"/>
    <x v="6"/>
    <x v="6"/>
  </r>
  <r>
    <n v="1231750960"/>
    <x v="1"/>
    <s v="La Encalada"/>
    <s v="Aplicaciones / agregadores"/>
    <s v="Delivery PedidosYa"/>
    <s v="Sin dato"/>
    <s v="Porciones"/>
    <x v="0"/>
    <x v="6"/>
  </r>
  <r>
    <n v="1231706767"/>
    <x v="2"/>
    <s v="San Miguel"/>
    <s v="Aplicaciones / agregadores"/>
    <s v="Delivery PedidosYa"/>
    <s v="Sin dato"/>
    <s v="Sin dato"/>
    <x v="6"/>
    <x v="6"/>
  </r>
  <r>
    <n v="1231810449"/>
    <x v="1"/>
    <s v="San Miguel"/>
    <s v="Aplicaciones / agregadores"/>
    <s v="Delivery PedidosYa"/>
    <s v="Sin dato"/>
    <s v="Porciones"/>
    <x v="0"/>
    <x v="6"/>
  </r>
  <r>
    <n v="1232044342"/>
    <x v="2"/>
    <s v="Megaplaza"/>
    <s v="Aplicaciones / agregadores"/>
    <s v="Delivery PedidosYa"/>
    <s v="Sin dato"/>
    <s v="Sin dato"/>
    <x v="6"/>
    <x v="6"/>
  </r>
  <r>
    <n v="1232048135"/>
    <x v="2"/>
    <s v="Megaplaza"/>
    <s v="Aplicaciones / agregadores"/>
    <s v="Delivery PedidosYa"/>
    <s v="Sin dato"/>
    <s v="Sin dato"/>
    <x v="6"/>
    <x v="6"/>
  </r>
  <r>
    <n v="1232095489"/>
    <x v="1"/>
    <s v="Bolivar"/>
    <s v="Aplicaciones / agregadores"/>
    <s v="Delivery PedidosYa"/>
    <s v="Sin dato"/>
    <s v="Porciones"/>
    <x v="0"/>
    <x v="6"/>
  </r>
  <r>
    <n v="1232260152"/>
    <x v="0"/>
    <s v="La Encalada"/>
    <s v="Aplicaciones / agregadores"/>
    <s v="Delivery PedidosYa"/>
    <s v="Sin dato"/>
    <s v="Sin dato"/>
    <x v="6"/>
    <x v="6"/>
  </r>
  <r>
    <n v="1232493315"/>
    <x v="2"/>
    <s v="Barranco"/>
    <s v="Aplicaciones / agregadores"/>
    <s v="Delivery PedidosYa"/>
    <s v="Sin dato"/>
    <s v="Sin dato"/>
    <x v="6"/>
    <x v="6"/>
  </r>
  <r>
    <n v="1232565984"/>
    <x v="0"/>
    <s v="Dos de mayo"/>
    <s v="Aplicaciones / agregadores"/>
    <s v="Delivery PedidosYa"/>
    <s v="Sin dato"/>
    <s v="Sin dato"/>
    <x v="6"/>
    <x v="6"/>
  </r>
  <r>
    <n v="1232670185"/>
    <x v="2"/>
    <s v="Camacho"/>
    <s v="Aplicaciones / agregadores"/>
    <s v="Delivery PedidosYa"/>
    <s v="Sin dato"/>
    <s v="Sin dato"/>
    <x v="6"/>
    <x v="6"/>
  </r>
  <r>
    <n v="1232742678"/>
    <x v="0"/>
    <s v="Precursores"/>
    <s v="Aplicaciones / agregadores"/>
    <s v="Delivery PedidosYa"/>
    <s v="Sin dato"/>
    <s v="Sin dato"/>
    <x v="6"/>
    <x v="6"/>
  </r>
  <r>
    <n v="1233165403"/>
    <x v="0"/>
    <s v="La Encalada"/>
    <s v="Aplicaciones / agregadores"/>
    <s v="Delivery PedidosYa"/>
    <s v="Sin dato"/>
    <s v="Sin dato"/>
    <x v="6"/>
    <x v="6"/>
  </r>
  <r>
    <n v="1233344420"/>
    <x v="0"/>
    <s v="Megaplaza"/>
    <s v="Aplicaciones / agregadores"/>
    <s v="Delivery PedidosYa"/>
    <s v="Sin dato"/>
    <s v="Sin dato"/>
    <x v="6"/>
    <x v="6"/>
  </r>
  <r>
    <n v="1233473117"/>
    <x v="2"/>
    <s v="La Marina"/>
    <s v="Aplicaciones / agregadores"/>
    <s v="Delivery PedidosYa"/>
    <s v="Sin dato"/>
    <s v="Sin dato"/>
    <x v="6"/>
    <x v="6"/>
  </r>
  <r>
    <n v="1233664906"/>
    <x v="1"/>
    <s v="Megaplaza"/>
    <s v="Aplicaciones / agregadores"/>
    <s v="Delivery PedidosYa"/>
    <s v="Porción Carrot Cake"/>
    <s v="Porciones"/>
    <x v="0"/>
    <x v="6"/>
  </r>
  <r>
    <n v="1233896339"/>
    <x v="2"/>
    <s v="Bolivar"/>
    <s v="Aplicaciones / agregadores"/>
    <s v="Delivery PedidosYa"/>
    <s v="Sin dato"/>
    <s v="Sin dato"/>
    <x v="6"/>
    <x v="6"/>
  </r>
  <r>
    <n v="1233963995"/>
    <x v="0"/>
    <s v="La Marina"/>
    <s v="Aplicaciones / agregadores"/>
    <s v="Delivery PedidosYa"/>
    <s v="Sin dato"/>
    <s v="Sin dato"/>
    <x v="6"/>
    <x v="6"/>
  </r>
  <r>
    <n v="1233967333"/>
    <x v="2"/>
    <s v="Megaplaza"/>
    <s v="Aplicaciones / agregadores"/>
    <s v="Delivery PedidosYa"/>
    <s v="Sin dato"/>
    <s v="Sin dato"/>
    <x v="6"/>
    <x v="6"/>
  </r>
  <r>
    <n v="1234083113"/>
    <x v="2"/>
    <s v="Megaplaza"/>
    <s v="Aplicaciones / agregadores"/>
    <s v="Delivery PedidosYa"/>
    <s v="Sin dato"/>
    <s v="Sin dato"/>
    <x v="6"/>
    <x v="6"/>
  </r>
  <r>
    <n v="1234215021"/>
    <x v="2"/>
    <s v="Megaplaza"/>
    <s v="Aplicaciones / agregadores"/>
    <s v="Delivery PedidosYa"/>
    <s v="Sin dato"/>
    <s v="Sin dato"/>
    <x v="6"/>
    <x v="6"/>
  </r>
  <r>
    <n v="1234547952"/>
    <x v="0"/>
    <s v="Megaplaza"/>
    <s v="Aplicaciones / agregadores"/>
    <s v="Delivery PedidosYa"/>
    <s v="Sin dato"/>
    <s v="Sin dato"/>
    <x v="6"/>
    <x v="6"/>
  </r>
  <r>
    <n v="1234758011"/>
    <x v="2"/>
    <s v="Barranco"/>
    <s v="Aplicaciones / agregadores"/>
    <s v="Delivery PedidosYa"/>
    <s v="Sin dato"/>
    <s v="Sin dato"/>
    <x v="6"/>
    <x v="6"/>
  </r>
  <r>
    <n v="1234840600"/>
    <x v="0"/>
    <s v="Megaplaza"/>
    <s v="Aplicaciones / agregadores"/>
    <s v="Delivery PedidosYa"/>
    <s v="Sin dato"/>
    <s v="Sin dato"/>
    <x v="6"/>
    <x v="6"/>
  </r>
  <r>
    <n v="1234800068"/>
    <x v="1"/>
    <s v="Chorrillos"/>
    <s v="Aplicaciones / agregadores"/>
    <s v="Delivery PedidosYa"/>
    <s v="Pie De Limón"/>
    <s v="Porciones"/>
    <x v="0"/>
    <x v="6"/>
  </r>
  <r>
    <n v="1236466800"/>
    <x v="0"/>
    <s v="La Encalada"/>
    <s v="Aplicaciones / agregadores"/>
    <s v="Delivery PedidosYa"/>
    <s v="Sin dato"/>
    <s v="Sin dato"/>
    <x v="6"/>
    <x v="6"/>
  </r>
  <r>
    <n v="1236477558"/>
    <x v="0"/>
    <s v="La Encalada"/>
    <s v="Aplicaciones / agregadores"/>
    <s v="Delivery PedidosYa"/>
    <s v="Sin dato"/>
    <s v="Sin dato"/>
    <x v="6"/>
    <x v="6"/>
  </r>
  <r>
    <n v="1236587845"/>
    <x v="2"/>
    <s v="Megaplaza"/>
    <s v="Aplicaciones / agregadores"/>
    <s v="Delivery PedidosYa"/>
    <s v="Sin dato"/>
    <s v="Sin dato"/>
    <x v="6"/>
    <x v="6"/>
  </r>
  <r>
    <n v="1236882665"/>
    <x v="2"/>
    <s v="Megaplaza"/>
    <s v="Aplicaciones / agregadores"/>
    <s v="Delivery PedidosYa"/>
    <s v="Sin dato"/>
    <s v="Sin dato"/>
    <x v="6"/>
    <x v="6"/>
  </r>
  <r>
    <n v="1237483321"/>
    <x v="0"/>
    <s v="Dos de mayo"/>
    <s v="Aplicaciones / agregadores"/>
    <s v="Delivery PedidosYa"/>
    <s v="Sin dato"/>
    <s v="Sin dato"/>
    <x v="6"/>
    <x v="6"/>
  </r>
  <r>
    <n v="1237484323"/>
    <x v="0"/>
    <s v="Dos de mayo"/>
    <s v="Aplicaciones / agregadores"/>
    <s v="Delivery PedidosYa"/>
    <s v="Sin dato"/>
    <s v="Sin dato"/>
    <x v="6"/>
    <x v="6"/>
  </r>
  <r>
    <n v="1237550350"/>
    <x v="2"/>
    <s v="SantaCata"/>
    <s v="Aplicaciones / agregadores"/>
    <s v="Delivery PedidosYa"/>
    <s v="Sin dato"/>
    <s v="Sin dato"/>
    <x v="6"/>
    <x v="6"/>
  </r>
  <r>
    <n v="1237551516"/>
    <x v="2"/>
    <s v="Chorrillos"/>
    <s v="Aplicaciones / agregadores"/>
    <s v="Delivery PedidosYa"/>
    <s v="Sin dato"/>
    <s v="Sin dato"/>
    <x v="6"/>
    <x v="6"/>
  </r>
  <r>
    <n v="1237552479"/>
    <x v="2"/>
    <s v="La molina"/>
    <s v="Aplicaciones / agregadores"/>
    <s v="Delivery PedidosYa"/>
    <s v="Sin dato"/>
    <s v="Sin dato"/>
    <x v="6"/>
    <x v="6"/>
  </r>
  <r>
    <n v="1237595623"/>
    <x v="1"/>
    <s v="Paso28"/>
    <s v="Aplicaciones / agregadores"/>
    <s v="Delivery PedidosYa"/>
    <s v="Minimaria Cheesecake De Nutella"/>
    <s v="Minimaria"/>
    <x v="0"/>
    <x v="6"/>
  </r>
  <r>
    <n v="1237599466"/>
    <x v="0"/>
    <s v="Megaplaza"/>
    <s v="Aplicaciones / agregadores"/>
    <s v="Delivery PedidosYa"/>
    <s v="Sin dato"/>
    <s v="Sin dato"/>
    <x v="6"/>
    <x v="6"/>
  </r>
  <r>
    <n v="1237664661"/>
    <x v="1"/>
    <s v="La Marina"/>
    <s v="Aplicaciones / agregadores"/>
    <s v="Delivery PedidosYa"/>
    <s v="Sin dato"/>
    <s v="Porciones"/>
    <x v="0"/>
    <x v="6"/>
  </r>
  <r>
    <n v="1233470673"/>
    <x v="2"/>
    <s v="La Marina"/>
    <s v="Aplicaciones / agregadores"/>
    <s v="Delivery PedidosYa"/>
    <s v="Sin dato"/>
    <s v="Sin dato"/>
    <x v="6"/>
    <x v="6"/>
  </r>
  <r>
    <n v="1232917065"/>
    <x v="2"/>
    <s v="La Mar"/>
    <s v="Aplicaciones / agregadores"/>
    <s v="Delivery PedidosYa"/>
    <s v="Sin dato"/>
    <s v="Sin dato"/>
    <x v="6"/>
    <x v="6"/>
  </r>
  <r>
    <n v="1238320082"/>
    <x v="2"/>
    <s v="San Miguel"/>
    <s v="Aplicaciones / agregadores"/>
    <s v="Delivery PedidosYa"/>
    <s v="Sin dato"/>
    <s v="Sin dato"/>
    <x v="6"/>
    <x v="6"/>
  </r>
  <r>
    <n v="1238416675"/>
    <x v="2"/>
    <s v="Precursores"/>
    <s v="Aplicaciones / agregadores"/>
    <s v="Delivery PedidosYa"/>
    <s v="Sin dato"/>
    <s v="Sin dato"/>
    <x v="6"/>
    <x v="6"/>
  </r>
  <r>
    <n v="1238959992"/>
    <x v="0"/>
    <s v="San Miguel"/>
    <s v="Aplicaciones / agregadores"/>
    <s v="Delivery PedidosYa"/>
    <s v="Sin dato"/>
    <s v="Sin dato"/>
    <x v="6"/>
    <x v="6"/>
  </r>
  <r>
    <n v="1239058950"/>
    <x v="2"/>
    <s v="San Miguel"/>
    <s v="Aplicaciones / agregadores"/>
    <s v="Delivery PedidosYa"/>
    <s v="Sin dato"/>
    <s v="Sin dato"/>
    <x v="6"/>
    <x v="6"/>
  </r>
  <r>
    <n v="1239083996"/>
    <x v="1"/>
    <s v="SantaCata"/>
    <s v="Aplicaciones / agregadores"/>
    <s v="Delivery PedidosYa"/>
    <s v="Porción Tres Leches Clásica"/>
    <s v="Porciones"/>
    <x v="0"/>
    <x v="6"/>
  </r>
  <r>
    <n v="1239237967"/>
    <x v="0"/>
    <s v="Megaplaza"/>
    <s v="Aplicaciones / agregadores"/>
    <s v="Delivery PedidosYa"/>
    <s v="Sin dato"/>
    <s v="Sin dato"/>
    <x v="6"/>
    <x v="6"/>
  </r>
  <r>
    <n v="1239725620"/>
    <x v="1"/>
    <s v="San Miguel"/>
    <s v="Aplicaciones / agregadores"/>
    <s v="Delivery PedidosYa"/>
    <s v="Sin dato"/>
    <s v="Porciones"/>
    <x v="0"/>
    <x v="6"/>
  </r>
  <r>
    <n v="1239730099"/>
    <x v="0"/>
    <s v="Aramburu"/>
    <s v="Aplicaciones / agregadores"/>
    <s v="Delivery PedidosYa"/>
    <s v="Sin dato"/>
    <s v="Sin dato"/>
    <x v="6"/>
    <x v="6"/>
  </r>
  <r>
    <n v="1240109186"/>
    <x v="2"/>
    <s v="SantaCata"/>
    <s v="Aplicaciones / agregadores"/>
    <s v="Delivery PedidosYa"/>
    <s v="Sin dato"/>
    <s v="Sin dato"/>
    <x v="6"/>
    <x v="6"/>
  </r>
  <r>
    <n v="1240108298"/>
    <x v="2"/>
    <s v="SantaCata"/>
    <s v="Aplicaciones / agregadores"/>
    <s v="Delivery PedidosYa"/>
    <s v="Sin dato"/>
    <s v="Sin dato"/>
    <x v="6"/>
    <x v="6"/>
  </r>
  <r>
    <n v="1240459683"/>
    <x v="0"/>
    <s v="SantaCata"/>
    <s v="Aplicaciones / agregadores"/>
    <s v="Delivery PedidosYa"/>
    <s v="Sin dato"/>
    <s v="Sin dato"/>
    <x v="6"/>
    <x v="6"/>
  </r>
  <r>
    <n v="1240463361"/>
    <x v="0"/>
    <s v="SantaCata"/>
    <s v="Aplicaciones / agregadores"/>
    <s v="Delivery PedidosYa"/>
    <s v="Sin dato"/>
    <s v="Sin dato"/>
    <x v="6"/>
    <x v="6"/>
  </r>
  <r>
    <n v="1240531954"/>
    <x v="1"/>
    <s v="San Miguel"/>
    <s v="Aplicaciones / agregadores"/>
    <s v="Delivery PedidosYa"/>
    <s v="Sin dato"/>
    <s v="Porciones"/>
    <x v="0"/>
    <x v="6"/>
  </r>
  <r>
    <n v="1240526324"/>
    <x v="0"/>
    <s v="Paso28"/>
    <s v="Aplicaciones / agregadores"/>
    <s v="Delivery PedidosYa"/>
    <s v="Sin dato"/>
    <s v="Sin dato"/>
    <x v="6"/>
    <x v="6"/>
  </r>
  <r>
    <n v="1240683321"/>
    <x v="2"/>
    <s v="Aramburu"/>
    <s v="Aplicaciones / agregadores"/>
    <s v="Delivery PedidosYa"/>
    <s v="Sin dato"/>
    <s v="Sin dato"/>
    <x v="6"/>
    <x v="6"/>
  </r>
  <r>
    <n v="1240537522"/>
    <x v="2"/>
    <s v="SantaCata"/>
    <s v="Aplicaciones / agregadores"/>
    <s v="Delivery PedidosYa"/>
    <s v="Sin dato"/>
    <s v="Sin dato"/>
    <x v="6"/>
    <x v="6"/>
  </r>
  <r>
    <n v="1241500630"/>
    <x v="1"/>
    <s v="Camacho"/>
    <s v="Aplicaciones / agregadores"/>
    <s v="Delivery PedidosYa"/>
    <s v="Sin dato"/>
    <s v="Porciones"/>
    <x v="0"/>
    <x v="6"/>
  </r>
  <r>
    <n v="1241868781"/>
    <x v="1"/>
    <s v="San Miguel"/>
    <s v="Aplicaciones / agregadores"/>
    <s v="Delivery PedidosYa"/>
    <s v="Mini alfajores box"/>
    <s v="Alfajores"/>
    <x v="0"/>
    <x v="6"/>
  </r>
  <r>
    <n v="1242146972"/>
    <x v="1"/>
    <s v="Chorrillos"/>
    <s v="Aplicaciones / agregadores"/>
    <s v="Delivery PedidosYa"/>
    <s v="Keke De Limón 8pzs"/>
    <s v="Keke 8pzs"/>
    <x v="0"/>
    <x v="6"/>
  </r>
  <r>
    <n v="1242153438"/>
    <x v="1"/>
    <s v="Megaplaza"/>
    <s v="Aplicaciones / agregadores"/>
    <s v="Delivery PedidosYa"/>
    <s v="Milkshake de nutella"/>
    <s v="Bebidas"/>
    <x v="0"/>
    <x v="6"/>
  </r>
  <r>
    <n v="1242310735"/>
    <x v="1"/>
    <s v="Camacho"/>
    <s v="Aplicaciones / agregadores"/>
    <s v="Delivery PedidosYa"/>
    <s v="Sin dato"/>
    <s v="Sin dato"/>
    <x v="0"/>
    <x v="6"/>
  </r>
  <r>
    <n v="1242150697"/>
    <x v="2"/>
    <s v="SantaCata"/>
    <s v="Aplicaciones / agregadores"/>
    <s v="Delivery PedidosYa"/>
    <s v="Sin dato"/>
    <s v="Sin dato"/>
    <x v="6"/>
    <x v="6"/>
  </r>
  <r>
    <n v="1242623882"/>
    <x v="2"/>
    <s v="Bolivar"/>
    <s v="Aplicaciones / agregadores"/>
    <s v="Delivery PedidosYa"/>
    <s v="Sin dato"/>
    <s v="Sin dato"/>
    <x v="6"/>
    <x v="6"/>
  </r>
  <r>
    <n v="1242620812"/>
    <x v="1"/>
    <s v="San Miguel"/>
    <s v="Aplicaciones / agregadores"/>
    <s v="Delivery PedidosYa"/>
    <s v="Sin dato"/>
    <s v="Sin dato"/>
    <x v="0"/>
    <x v="6"/>
  </r>
  <r>
    <n v="1243069436"/>
    <x v="2"/>
    <s v="Bolivar"/>
    <s v="Aplicaciones / agregadores"/>
    <s v="Delivery PedidosYa"/>
    <s v="Sin dato"/>
    <s v="Sin dato"/>
    <x v="6"/>
    <x v="6"/>
  </r>
  <r>
    <n v="1243404301"/>
    <x v="2"/>
    <s v="Megaplaza"/>
    <s v="Aplicaciones / agregadores"/>
    <s v="Delivery PedidosYa"/>
    <s v="Sin dato"/>
    <s v="Sin dato"/>
    <x v="6"/>
    <x v="6"/>
  </r>
  <r>
    <n v="1243499324"/>
    <x v="2"/>
    <s v="Precursores"/>
    <s v="Aplicaciones / agregadores"/>
    <s v="Delivery PedidosYa"/>
    <s v="Sin dato"/>
    <s v="Sin dato"/>
    <x v="6"/>
    <x v="6"/>
  </r>
  <r>
    <n v="1243481449"/>
    <x v="1"/>
    <s v="La Mar"/>
    <s v="Aplicaciones / agregadores"/>
    <s v="Delivery PedidosYa"/>
    <s v="Sin dato"/>
    <s v="Sin dato"/>
    <x v="0"/>
    <x v="6"/>
  </r>
  <r>
    <n v="1241289104"/>
    <x v="1"/>
    <s v="Megaplaza"/>
    <s v="Aplicaciones / agregadores"/>
    <s v="Delivery PedidosYa"/>
    <s v="Red Velvet 12pzs"/>
    <s v="Velvet 12pzs"/>
    <x v="0"/>
    <x v="6"/>
  </r>
  <r>
    <n v="1243696560"/>
    <x v="1"/>
    <s v="Bolivar"/>
    <s v="Aplicaciones / agregadores"/>
    <s v="Delivery PedidosYa"/>
    <s v="Sin dato"/>
    <s v="Porciones"/>
    <x v="0"/>
    <x v="6"/>
  </r>
  <r>
    <n v="1243931957"/>
    <x v="2"/>
    <s v="Barranco"/>
    <s v="Aplicaciones / agregadores"/>
    <s v="Delivery PedidosYa"/>
    <s v="Sin dato"/>
    <s v="Sin dato"/>
    <x v="6"/>
    <x v="6"/>
  </r>
  <r>
    <n v="1243932345"/>
    <x v="2"/>
    <s v="Barranco"/>
    <s v="Aplicaciones / agregadores"/>
    <s v="Delivery PedidosYa"/>
    <s v="Sin dato"/>
    <s v="Sin dato"/>
    <x v="6"/>
    <x v="6"/>
  </r>
  <r>
    <n v="1243961852"/>
    <x v="2"/>
    <s v="Bolivar"/>
    <s v="Aplicaciones / agregadores"/>
    <s v="Delivery PedidosYa"/>
    <s v="Sin dato"/>
    <s v="Sin dato"/>
    <x v="6"/>
    <x v="6"/>
  </r>
  <r>
    <n v="1244012178"/>
    <x v="2"/>
    <s v="Megaplaza"/>
    <s v="Aplicaciones / agregadores"/>
    <s v="Delivery PedidosYa"/>
    <s v="Sin dato"/>
    <s v="Sin dato"/>
    <x v="6"/>
    <x v="6"/>
  </r>
  <r>
    <n v="1244044010"/>
    <x v="1"/>
    <s v="Megaplaza"/>
    <s v="Aplicaciones / agregadores"/>
    <s v="Delivery PedidosYa"/>
    <s v="Salsa alfredo en spaghetti"/>
    <s v="Pastas"/>
    <x v="0"/>
    <x v="6"/>
  </r>
  <r>
    <n v="1244062441"/>
    <x v="2"/>
    <s v="San Miguel"/>
    <s v="Aplicaciones / agregadores"/>
    <s v="Delivery PedidosYa"/>
    <s v="Sin dato"/>
    <s v="Sin dato"/>
    <x v="6"/>
    <x v="6"/>
  </r>
  <r>
    <n v="1244102094"/>
    <x v="2"/>
    <s v="Bolivar"/>
    <s v="Aplicaciones / agregadores"/>
    <s v="Delivery PedidosYa"/>
    <s v="Sin dato"/>
    <s v="Sin dato"/>
    <x v="6"/>
    <x v="6"/>
  </r>
  <r>
    <n v="1244061953"/>
    <x v="2"/>
    <s v="San Miguel"/>
    <s v="Aplicaciones / agregadores"/>
    <s v="Delivery PedidosYa"/>
    <s v="Sin dato"/>
    <s v="Sin dato"/>
    <x v="6"/>
    <x v="6"/>
  </r>
  <r>
    <n v="1244283409"/>
    <x v="0"/>
    <s v="Megaplaza"/>
    <s v="Aplicaciones / agregadores"/>
    <s v="Delivery PedidosYa"/>
    <s v="Sin dato"/>
    <s v="Sin dato"/>
    <x v="6"/>
    <x v="6"/>
  </r>
  <r>
    <n v="1244356710"/>
    <x v="0"/>
    <s v="Camacho"/>
    <s v="Aplicaciones / agregadores"/>
    <s v="Delivery PedidosYa"/>
    <s v="Sin dato"/>
    <s v="Sin dato"/>
    <x v="6"/>
    <x v="6"/>
  </r>
  <r>
    <n v="1243938132"/>
    <x v="1"/>
    <s v="Chorrillos"/>
    <s v="Aplicaciones / agregadores"/>
    <s v="Delivery PedidosYa"/>
    <s v="cheesecake de frutos rojos 12pzs"/>
    <s v="Cheesecake"/>
    <x v="0"/>
    <x v="6"/>
  </r>
  <r>
    <n v="1244226311"/>
    <x v="0"/>
    <s v="San Miguel"/>
    <s v="Aplicaciones / agregadores"/>
    <s v="Delivery PedidosYa"/>
    <s v="Sin dato"/>
    <s v="Sin dato"/>
    <x v="6"/>
    <x v="6"/>
  </r>
  <r>
    <n v="1244747881"/>
    <x v="0"/>
    <s v="San Miguel"/>
    <s v="Aplicaciones / agregadores"/>
    <s v="Delivery PedidosYa"/>
    <s v="Sin dato"/>
    <s v="Sin dato"/>
    <x v="6"/>
    <x v="6"/>
  </r>
  <r>
    <n v="1244956987"/>
    <x v="2"/>
    <s v="Bolivar"/>
    <s v="Aplicaciones / agregadores"/>
    <s v="Delivery PedidosYa"/>
    <s v="Sin dato"/>
    <s v="Sin dato"/>
    <x v="6"/>
    <x v="6"/>
  </r>
  <r>
    <n v="1245530694"/>
    <x v="2"/>
    <s v="Megaplaza"/>
    <s v="Aplicaciones / agregadores"/>
    <s v="Delivery PedidosYa"/>
    <s v="Sin dato"/>
    <s v="Sin dato"/>
    <x v="6"/>
    <x v="6"/>
  </r>
  <r>
    <n v="1246238205"/>
    <x v="0"/>
    <s v="La Mar"/>
    <s v="Aplicaciones / agregadores"/>
    <s v="Delivery PedidosYa"/>
    <s v="Sin dato"/>
    <s v="Sin dato"/>
    <x v="6"/>
    <x v="7"/>
  </r>
  <r>
    <n v="1246310864"/>
    <x v="1"/>
    <s v="Paso28"/>
    <s v="Aplicaciones / agregadores"/>
    <s v="Delivery PedidosYa"/>
    <s v="Porción Bruselina De Chocolate "/>
    <s v="Porciones"/>
    <x v="0"/>
    <x v="7"/>
  </r>
  <r>
    <n v="1246961599"/>
    <x v="1"/>
    <s v="Camacho"/>
    <s v="Aplicaciones / agregadores"/>
    <s v="Delivery PedidosYa"/>
    <s v="Minimaria Carrot Cake"/>
    <s v="Minimaria"/>
    <x v="0"/>
    <x v="7"/>
  </r>
  <r>
    <n v="1248111288"/>
    <x v="2"/>
    <s v="Barranco"/>
    <s v="Aplicaciones / agregadores"/>
    <s v="Delivery PedidosYa"/>
    <s v="Sin dato"/>
    <s v="Sin dato"/>
    <x v="6"/>
    <x v="7"/>
  </r>
  <r>
    <n v="1248300017"/>
    <x v="1"/>
    <s v="Megaplaza"/>
    <s v="Aplicaciones / agregadores"/>
    <s v="Delivery PedidosYa"/>
    <s v="Porción De Ch. Frutos Rojos"/>
    <s v="Porciones"/>
    <x v="0"/>
    <x v="7"/>
  </r>
  <r>
    <n v="1248930078"/>
    <x v="0"/>
    <s v="Barranco"/>
    <s v="Aplicaciones / agregadores"/>
    <s v="Delivery PedidosYa"/>
    <s v="Sin dato"/>
    <s v="Sin dato"/>
    <x v="6"/>
    <x v="7"/>
  </r>
  <r>
    <n v="1248952247"/>
    <x v="1"/>
    <s v="SantaCata"/>
    <s v="Aplicaciones / agregadores"/>
    <s v="Delivery PedidosYa"/>
    <s v="Red Velvet 12pzs"/>
    <s v="Velvet 12pzs"/>
    <x v="0"/>
    <x v="7"/>
  </r>
  <r>
    <n v="1249031611"/>
    <x v="2"/>
    <s v="La Marina"/>
    <s v="Aplicaciones / agregadores"/>
    <s v="Delivery PedidosYa"/>
    <s v="Sin dato"/>
    <s v="Sin dato"/>
    <x v="6"/>
    <x v="7"/>
  </r>
  <r>
    <n v="1249027376"/>
    <x v="1"/>
    <s v="Camacho"/>
    <s v="Aplicaciones / agregadores"/>
    <s v="Delivery PedidosYa"/>
    <s v="Sin dato"/>
    <s v="Porciones"/>
    <x v="0"/>
    <x v="7"/>
  </r>
  <r>
    <n v="1249062914"/>
    <x v="0"/>
    <s v="Chorrillos"/>
    <s v="Aplicaciones / agregadores"/>
    <s v="Delivery PedidosYa"/>
    <s v="Sin dato"/>
    <s v="Sin dato"/>
    <x v="6"/>
    <x v="7"/>
  </r>
  <r>
    <n v="1249028905"/>
    <x v="0"/>
    <s v="Chorrillos"/>
    <s v="Aplicaciones / agregadores"/>
    <s v="Delivery PedidosYa"/>
    <s v="Sin dato"/>
    <s v="Sin dato"/>
    <x v="6"/>
    <x v="7"/>
  </r>
  <r>
    <n v="1249117951"/>
    <x v="2"/>
    <s v="San Miguel"/>
    <s v="Aplicaciones / agregadores"/>
    <s v="Delivery PedidosYa"/>
    <s v="Sin dato"/>
    <s v="Sin dato"/>
    <x v="6"/>
    <x v="7"/>
  </r>
  <r>
    <n v="1249118326"/>
    <x v="0"/>
    <s v="Megaplaza"/>
    <s v="Aplicaciones / agregadores"/>
    <s v="Delivery PedidosYa"/>
    <s v="Sin dato"/>
    <s v="Sin dato"/>
    <x v="6"/>
    <x v="7"/>
  </r>
  <r>
    <n v="1249411962"/>
    <x v="2"/>
    <s v="La molina"/>
    <s v="Aplicaciones / agregadores"/>
    <s v="Delivery PedidosYa"/>
    <s v="Sin dato"/>
    <s v="Sin dato"/>
    <x v="6"/>
    <x v="7"/>
  </r>
  <r>
    <n v="1248142384"/>
    <x v="2"/>
    <s v="Barranco"/>
    <s v="Aplicaciones / agregadores"/>
    <s v="Delivery PedidosYa"/>
    <s v="Sin dato"/>
    <s v="Sin dato"/>
    <x v="6"/>
    <x v="7"/>
  </r>
  <r>
    <n v="1249755241"/>
    <x v="2"/>
    <s v="La Mar"/>
    <s v="Aplicaciones / agregadores"/>
    <s v="Delivery PedidosYa"/>
    <s v="Sin dato"/>
    <s v="Sin dato"/>
    <x v="6"/>
    <x v="7"/>
  </r>
  <r>
    <n v="1249950705"/>
    <x v="1"/>
    <s v="La molina"/>
    <s v="Aplicaciones / agregadores"/>
    <s v="Delivery PedidosYa"/>
    <s v="Minimaria Carrot Cake"/>
    <s v="Minimaria"/>
    <x v="0"/>
    <x v="7"/>
  </r>
  <r>
    <n v="1250029342"/>
    <x v="1"/>
    <s v="Camacho"/>
    <s v="Aplicaciones / agregadores"/>
    <s v="Delivery PedidosYa"/>
    <s v="Alfajor Grande"/>
    <s v="Alfajores"/>
    <x v="0"/>
    <x v="7"/>
  </r>
  <r>
    <n v="1250525599"/>
    <x v="0"/>
    <s v="Paso28"/>
    <s v="Aplicaciones / agregadores"/>
    <s v="Delivery PedidosYa"/>
    <s v="Sin dato"/>
    <s v="Sin dato"/>
    <x v="6"/>
    <x v="7"/>
  </r>
  <r>
    <n v="1250817054"/>
    <x v="1"/>
    <s v="Aramburu"/>
    <s v="Aplicaciones / agregadores"/>
    <s v="Delivery PedidosYa"/>
    <s v="Porción Ch. De Oreo"/>
    <s v="Porciones"/>
    <x v="0"/>
    <x v="7"/>
  </r>
  <r>
    <n v="1250748954"/>
    <x v="2"/>
    <s v="La Encalada"/>
    <s v="Aplicaciones / agregadores"/>
    <s v="Delivery PedidosYa"/>
    <s v="Sin dato"/>
    <s v="Sin dato"/>
    <x v="6"/>
    <x v="7"/>
  </r>
  <r>
    <n v="1251488475"/>
    <x v="0"/>
    <s v="La Mar"/>
    <s v="Aplicaciones / agregadores"/>
    <s v="Delivery PedidosYa"/>
    <s v="Sin dato"/>
    <s v="Sin dato"/>
    <x v="6"/>
    <x v="7"/>
  </r>
  <r>
    <n v="1251705337"/>
    <x v="2"/>
    <s v="SantaCata"/>
    <s v="Aplicaciones / agregadores"/>
    <s v="Delivery PedidosYa"/>
    <s v="Sin dato"/>
    <s v="Sin dato"/>
    <x v="6"/>
    <x v="7"/>
  </r>
  <r>
    <n v="1251702875"/>
    <x v="2"/>
    <s v="Arenales"/>
    <s v="Aplicaciones / agregadores"/>
    <s v="Delivery PedidosYa"/>
    <s v="Sin dato"/>
    <s v="Sin dato"/>
    <x v="6"/>
    <x v="7"/>
  </r>
  <r>
    <n v="1251741784"/>
    <x v="2"/>
    <s v="Dos de mayo"/>
    <s v="Aplicaciones / agregadores"/>
    <s v="Delivery PedidosYa"/>
    <s v="Sin dato"/>
    <s v="Sin dato"/>
    <x v="6"/>
    <x v="7"/>
  </r>
  <r>
    <n v="1251869802"/>
    <x v="2"/>
    <s v="Megaplaza"/>
    <s v="Aplicaciones / agregadores"/>
    <s v="Delivery PedidosYa"/>
    <s v="Sin dato"/>
    <s v="Sin dato"/>
    <x v="6"/>
    <x v="7"/>
  </r>
  <r>
    <n v="1251805840"/>
    <x v="0"/>
    <s v="La Mar"/>
    <s v="Aplicaciones / agregadores"/>
    <s v="Delivery PedidosYa"/>
    <s v="Sin dato"/>
    <s v="Sin dato"/>
    <x v="6"/>
    <x v="7"/>
  </r>
  <r>
    <n v="1251913735"/>
    <x v="0"/>
    <s v="Chorrillos"/>
    <s v="Aplicaciones / agregadores"/>
    <s v="Delivery PedidosYa"/>
    <s v="Sin dato"/>
    <s v="Sin dato"/>
    <x v="6"/>
    <x v="7"/>
  </r>
  <r>
    <n v="1252392646"/>
    <x v="0"/>
    <s v="SantaCata"/>
    <s v="Aplicaciones / agregadores"/>
    <s v="Delivery PedidosYa"/>
    <s v="Sin dato"/>
    <s v="Sin dato"/>
    <x v="6"/>
    <x v="7"/>
  </r>
  <r>
    <n v="1252795423"/>
    <x v="1"/>
    <s v="La Mar"/>
    <s v="Aplicaciones / agregadores"/>
    <s v="Delivery PedidosYa"/>
    <s v="Blue Velvet 12pzs"/>
    <s v="Velvet 12pzs"/>
    <x v="0"/>
    <x v="7"/>
  </r>
  <r>
    <n v="1252995279"/>
    <x v="1"/>
    <s v="Precursores"/>
    <s v="Aplicaciones / agregadores"/>
    <s v="Delivery PedidosYa"/>
    <s v="porción de torta de chocolate"/>
    <s v="Porciones"/>
    <x v="0"/>
    <x v="7"/>
  </r>
  <r>
    <n v="1253120293"/>
    <x v="1"/>
    <s v="Chorrillos"/>
    <s v="Aplicaciones / agregadores"/>
    <s v="Delivery PedidosYa"/>
    <s v="Blue Velvet 12pzs"/>
    <s v="Velvet 12pzs"/>
    <x v="0"/>
    <x v="7"/>
  </r>
  <r>
    <n v="1253740213"/>
    <x v="2"/>
    <s v="Megaplaza"/>
    <s v="Aplicaciones / agregadores"/>
    <s v="Delivery PedidosYa"/>
    <s v="Sin dato"/>
    <s v="Sin dato"/>
    <x v="6"/>
    <x v="7"/>
  </r>
  <r>
    <n v="1254035426"/>
    <x v="0"/>
    <s v="Megaplaza"/>
    <s v="Aplicaciones / agregadores"/>
    <s v="Delivery PedidosYa"/>
    <s v="Sin dato"/>
    <s v="Sin dato"/>
    <x v="6"/>
    <x v="7"/>
  </r>
  <r>
    <n v="1254721176"/>
    <x v="1"/>
    <s v="Camacho"/>
    <s v="Aplicaciones / agregadores"/>
    <s v="Delivery PedidosYa"/>
    <s v="Sin dato"/>
    <s v="Porciones"/>
    <x v="0"/>
    <x v="7"/>
  </r>
  <r>
    <n v="1254767047"/>
    <x v="1"/>
    <s v="Chorrillos"/>
    <s v="Aplicaciones / agregadores"/>
    <s v="Delivery PedidosYa"/>
    <s v="Mix Ma Box Petit"/>
    <s v="Box"/>
    <x v="0"/>
    <x v="7"/>
  </r>
  <r>
    <n v="1254804320"/>
    <x v="0"/>
    <s v="Megaplaza"/>
    <s v="Aplicaciones / agregadores"/>
    <s v="Delivery PedidosYa"/>
    <s v="Sin dato"/>
    <s v="Sin dato"/>
    <x v="6"/>
    <x v="7"/>
  </r>
  <r>
    <n v="1254819219"/>
    <x v="2"/>
    <s v="La molina"/>
    <s v="Aplicaciones / agregadores"/>
    <s v="Delivery PedidosYa"/>
    <s v="Sin dato"/>
    <s v="Sin dato"/>
    <x v="6"/>
    <x v="7"/>
  </r>
  <r>
    <n v="1254765703"/>
    <x v="2"/>
    <s v="Chorrillos"/>
    <s v="Aplicaciones / agregadores"/>
    <s v="Delivery PedidosYa"/>
    <s v="Sin dato"/>
    <s v="Sin dato"/>
    <x v="6"/>
    <x v="7"/>
  </r>
  <r>
    <n v="1254807910"/>
    <x v="2"/>
    <s v="La molina"/>
    <s v="Aplicaciones / agregadores"/>
    <s v="Delivery PedidosYa"/>
    <s v="Sin dato"/>
    <s v="Sin dato"/>
    <x v="6"/>
    <x v="7"/>
  </r>
  <r>
    <n v="1254868335"/>
    <x v="1"/>
    <s v="Megaplaza"/>
    <s v="Aplicaciones / agregadores"/>
    <s v="Delivery PedidosYa"/>
    <s v="Minimaria Cheesecake De Nutella"/>
    <s v="Minimaria"/>
    <x v="0"/>
    <x v="7"/>
  </r>
  <r>
    <n v="1254932124"/>
    <x v="0"/>
    <s v="Megaplaza"/>
    <s v="Aplicaciones / agregadores"/>
    <s v="Delivery PedidosYa"/>
    <s v="Sin dato"/>
    <s v="Sin dato"/>
    <x v="6"/>
    <x v="7"/>
  </r>
  <r>
    <n v="1254933981"/>
    <x v="0"/>
    <s v="Megaplaza"/>
    <s v="Aplicaciones / agregadores"/>
    <s v="Delivery PedidosYa"/>
    <s v="Sin dato"/>
    <s v="Sin dato"/>
    <x v="6"/>
    <x v="7"/>
  </r>
  <r>
    <n v="1255077279"/>
    <x v="1"/>
    <s v="La molina"/>
    <s v="Aplicaciones / agregadores"/>
    <s v="Delivery PedidosYa"/>
    <s v="Alfajor Grande"/>
    <s v="Alfajores"/>
    <x v="0"/>
    <x v="7"/>
  </r>
  <r>
    <n v="1255752984"/>
    <x v="0"/>
    <s v="San Miguel"/>
    <s v="Aplicaciones / agregadores"/>
    <s v="Delivery PedidosYa"/>
    <s v="Sin dato"/>
    <s v="Sin dato"/>
    <x v="6"/>
    <x v="7"/>
  </r>
  <r>
    <n v="1255820897"/>
    <x v="1"/>
    <s v="Dos de mayo"/>
    <s v="Aplicaciones / agregadores"/>
    <s v="Delivery PedidosYa"/>
    <s v="Minimaria De Chocolate"/>
    <s v="Minimaria"/>
    <x v="0"/>
    <x v="7"/>
  </r>
  <r>
    <n v="1256187850"/>
    <x v="2"/>
    <s v="Arenales"/>
    <s v="Aplicaciones / agregadores"/>
    <s v="Delivery PedidosYa"/>
    <s v="Sin dato"/>
    <s v="Sin dato"/>
    <x v="6"/>
    <x v="7"/>
  </r>
  <r>
    <n v="1256230143"/>
    <x v="1"/>
    <s v="Megaplaza"/>
    <s v="Aplicaciones / agregadores"/>
    <s v="Delivery PedidosYa"/>
    <s v="Sin dato"/>
    <s v="Porciones"/>
    <x v="0"/>
    <x v="7"/>
  </r>
  <r>
    <n v="1256225486"/>
    <x v="0"/>
    <s v="Megaplaza"/>
    <s v="Aplicaciones / agregadores"/>
    <s v="Delivery PedidosYa"/>
    <s v="Sin dato"/>
    <s v="Sin dato"/>
    <x v="6"/>
    <x v="7"/>
  </r>
  <r>
    <n v="1256857933"/>
    <x v="1"/>
    <s v="SantaCata"/>
    <s v="Aplicaciones / agregadores"/>
    <s v="Delivery PedidosYa"/>
    <s v="Sin dato"/>
    <s v="Porciones"/>
    <x v="0"/>
    <x v="7"/>
  </r>
  <r>
    <n v="1257476747"/>
    <x v="2"/>
    <s v="San Miguel"/>
    <s v="Aplicaciones / agregadores"/>
    <s v="Delivery PedidosYa"/>
    <s v="Sin dato"/>
    <s v="Sin dato"/>
    <x v="6"/>
    <x v="7"/>
  </r>
  <r>
    <n v="1257667863"/>
    <x v="2"/>
    <s v="San Miguel"/>
    <s v="Aplicaciones / agregadores"/>
    <s v="Delivery PedidosYa"/>
    <s v="Sin dato"/>
    <s v="Sin dato"/>
    <x v="6"/>
    <x v="7"/>
  </r>
  <r>
    <n v="1257812666"/>
    <x v="0"/>
    <s v="Barranco"/>
    <s v="Aplicaciones / agregadores"/>
    <s v="Delivery PedidosYa"/>
    <s v="Sin dato"/>
    <s v="Sin dato"/>
    <x v="6"/>
    <x v="7"/>
  </r>
  <r>
    <n v="1257838062"/>
    <x v="0"/>
    <s v="Camacho"/>
    <s v="Aplicaciones / agregadores"/>
    <s v="Delivery PedidosYa"/>
    <s v="Sin dato"/>
    <s v="Sin dato"/>
    <x v="6"/>
    <x v="7"/>
  </r>
  <r>
    <n v="1257751325"/>
    <x v="1"/>
    <s v="San Miguel"/>
    <s v="Aplicaciones / agregadores"/>
    <s v="Delivery PedidosYa"/>
    <s v="Sin dato"/>
    <s v="Sin dato"/>
    <x v="0"/>
    <x v="7"/>
  </r>
  <r>
    <n v="1258500708"/>
    <x v="0"/>
    <s v="Aramburu"/>
    <s v="Aplicaciones / agregadores"/>
    <s v="Delivery PedidosYa"/>
    <s v="Sin dato"/>
    <s v="Sin dato"/>
    <x v="6"/>
    <x v="7"/>
  </r>
  <r>
    <n v="1258553155"/>
    <x v="1"/>
    <s v="Precursores"/>
    <s v="Aplicaciones / agregadores"/>
    <s v="Delivery PedidosYa"/>
    <s v="crocante de manzana 12pz"/>
    <s v="Crocante de manzana"/>
    <x v="0"/>
    <x v="7"/>
  </r>
  <r>
    <n v="1258704630"/>
    <x v="1"/>
    <s v="Megaplaza"/>
    <s v="Aplicaciones / agregadores"/>
    <s v="Delivery PedidosYa"/>
    <s v="Alfajor Grande"/>
    <s v="Alfajores"/>
    <x v="0"/>
    <x v="7"/>
  </r>
  <r>
    <n v="1259269511"/>
    <x v="2"/>
    <s v="Aramburu"/>
    <s v="Aplicaciones / agregadores"/>
    <s v="Delivery PedidosYa"/>
    <s v="Sin dato"/>
    <s v="Sin dato"/>
    <x v="6"/>
    <x v="7"/>
  </r>
  <r>
    <n v="1259480254"/>
    <x v="1"/>
    <s v="San Miguel"/>
    <s v="Aplicaciones / agregadores"/>
    <s v="Delivery PedidosYa"/>
    <s v="Red Velvet 12pzs"/>
    <s v="Velvet 12pzs"/>
    <x v="0"/>
    <x v="7"/>
  </r>
  <r>
    <n v="1259767853"/>
    <x v="2"/>
    <s v="La Marina"/>
    <s v="Aplicaciones / agregadores"/>
    <s v="Delivery PedidosYa"/>
    <s v="Sin dato"/>
    <s v="Sin dato"/>
    <x v="6"/>
    <x v="7"/>
  </r>
  <r>
    <n v="1259315410"/>
    <x v="1"/>
    <s v="La molina"/>
    <s v="Aplicaciones / agregadores"/>
    <s v="Delivery PedidosYa"/>
    <s v="Minimaria Merengado De Chirimoya"/>
    <s v="Minimaria"/>
    <x v="0"/>
    <x v="7"/>
  </r>
  <r>
    <n v="1260196775"/>
    <x v="0"/>
    <s v="SantaCata"/>
    <s v="Aplicaciones / agregadores"/>
    <s v="Delivery PedidosYa"/>
    <s v="Sin dato"/>
    <s v="Sin dato"/>
    <x v="6"/>
    <x v="7"/>
  </r>
  <r>
    <n v="1260416553"/>
    <x v="1"/>
    <s v="SantaCata"/>
    <s v="Aplicaciones / agregadores"/>
    <s v="Delivery PedidosYa"/>
    <s v="Torta De Chocolate"/>
    <s v="Torta 12pzs"/>
    <x v="0"/>
    <x v="7"/>
  </r>
  <r>
    <n v="1260515265"/>
    <x v="0"/>
    <s v="Megaplaza"/>
    <s v="Aplicaciones / agregadores"/>
    <s v="Delivery PedidosYa"/>
    <s v="Sin dato"/>
    <s v="Sin dato"/>
    <x v="6"/>
    <x v="7"/>
  </r>
  <r>
    <n v="1260518509"/>
    <x v="2"/>
    <s v="Camacho"/>
    <s v="Aplicaciones / agregadores"/>
    <s v="Delivery PedidosYa"/>
    <s v="Sin dato"/>
    <s v="Sin dato"/>
    <x v="6"/>
    <x v="7"/>
  </r>
  <r>
    <n v="1260580437"/>
    <x v="2"/>
    <s v="San Miguel"/>
    <s v="Aplicaciones / agregadores"/>
    <s v="Delivery PedidosYa"/>
    <s v="Sin dato"/>
    <s v="Sin dato"/>
    <x v="6"/>
    <x v="7"/>
  </r>
  <r>
    <n v="1257626322"/>
    <x v="0"/>
    <s v="La Mar"/>
    <s v="Aplicaciones / agregadores"/>
    <s v="Delivery PedidosYa"/>
    <s v="Sin dato"/>
    <s v="Sin dato"/>
    <x v="6"/>
    <x v="7"/>
  </r>
  <r>
    <n v="1261410846"/>
    <x v="1"/>
    <s v="Bolivar"/>
    <s v="Aplicaciones / agregadores"/>
    <s v="Delivery PedidosYa"/>
    <s v="Sin dato"/>
    <s v="Sin dato"/>
    <x v="0"/>
    <x v="7"/>
  </r>
  <r>
    <n v="1261884003"/>
    <x v="2"/>
    <s v="Chorrillos"/>
    <s v="Aplicaciones / agregadores"/>
    <s v="Delivery PedidosYa"/>
    <s v="Sin dato"/>
    <s v="Sin dato"/>
    <x v="6"/>
    <x v="7"/>
  </r>
  <r>
    <n v="1261886822"/>
    <x v="0"/>
    <s v="SantaCata"/>
    <s v="Aplicaciones / agregadores"/>
    <s v="Delivery PedidosYa"/>
    <s v="Sin dato"/>
    <s v="Sin dato"/>
    <x v="6"/>
    <x v="7"/>
  </r>
  <r>
    <n v="1262279901"/>
    <x v="0"/>
    <s v="San Miguel"/>
    <s v="Aplicaciones / agregadores"/>
    <s v="Delivery PedidosYa"/>
    <s v="Sin dato"/>
    <s v="Sin dato"/>
    <x v="6"/>
    <x v="7"/>
  </r>
  <r>
    <n v="1261922381"/>
    <x v="1"/>
    <s v="Aramburu"/>
    <s v="Aplicaciones / agregadores"/>
    <s v="Delivery PedidosYa"/>
    <s v="Minimaria Carrot Cake"/>
    <s v="Minimaria"/>
    <x v="0"/>
    <x v="7"/>
  </r>
  <r>
    <n v="1262494021"/>
    <x v="2"/>
    <s v="Bolivar"/>
    <s v="Aplicaciones / agregadores"/>
    <s v="Delivery PedidosYa"/>
    <s v="Sin dato"/>
    <s v="Sin dato"/>
    <x v="6"/>
    <x v="7"/>
  </r>
  <r>
    <n v="1262823074"/>
    <x v="1"/>
    <s v="La Mar"/>
    <s v="Aplicaciones / agregadores"/>
    <s v="Delivery PedidosYa"/>
    <s v="Varios"/>
    <s v="Porciones"/>
    <x v="0"/>
    <x v="7"/>
  </r>
  <r>
    <n v="1262855137"/>
    <x v="0"/>
    <s v="Camacho"/>
    <s v="Aplicaciones / agregadores"/>
    <s v="Delivery PedidosYa"/>
    <s v="Sin dato"/>
    <s v="Sin dato"/>
    <x v="6"/>
    <x v="7"/>
  </r>
  <r>
    <n v="1262916891"/>
    <x v="1"/>
    <s v="Megaplaza"/>
    <s v="Aplicaciones / agregadores"/>
    <s v="Delivery PedidosYa"/>
    <s v="Porción Bruselina De Vainilla "/>
    <s v="Porciones"/>
    <x v="0"/>
    <x v="7"/>
  </r>
  <r>
    <n v="1263127246"/>
    <x v="0"/>
    <s v="La Mar"/>
    <s v="Aplicaciones / agregadores"/>
    <s v="Delivery PedidosYa"/>
    <s v="Sin dato"/>
    <s v="Sin dato"/>
    <x v="6"/>
    <x v="7"/>
  </r>
  <r>
    <n v="1263635711"/>
    <x v="0"/>
    <s v="Megaplaza"/>
    <s v="Aplicaciones / agregadores"/>
    <s v="Delivery PedidosYa"/>
    <s v="Sin dato"/>
    <s v="Sin dato"/>
    <x v="6"/>
    <x v="7"/>
  </r>
  <r>
    <n v="1263631811"/>
    <x v="2"/>
    <s v="Camacho"/>
    <s v="Aplicaciones / agregadores"/>
    <s v="Delivery PedidosYa"/>
    <s v="Sin dato"/>
    <s v="Sin dato"/>
    <x v="6"/>
    <x v="7"/>
  </r>
  <r>
    <n v="1263703148"/>
    <x v="0"/>
    <s v="Camacho"/>
    <s v="Aplicaciones / agregadores"/>
    <s v="Delivery PedidosYa"/>
    <s v="Sin dato"/>
    <s v="Sin dato"/>
    <x v="6"/>
    <x v="7"/>
  </r>
  <r>
    <n v="1263633900"/>
    <x v="0"/>
    <s v="Camacho"/>
    <s v="Aplicaciones / agregadores"/>
    <s v="Delivery PedidosYa"/>
    <s v="Sin dato"/>
    <s v="Sin dato"/>
    <x v="6"/>
    <x v="7"/>
  </r>
  <r>
    <n v="1263792121"/>
    <x v="2"/>
    <s v="Dos de mayo"/>
    <s v="Aplicaciones / agregadores"/>
    <s v="Delivery PedidosYa"/>
    <s v="Sin dato"/>
    <s v="Sin dato"/>
    <x v="6"/>
    <x v="7"/>
  </r>
  <r>
    <n v="1264500965"/>
    <x v="0"/>
    <s v="Dos de mayo"/>
    <s v="Aplicaciones / agregadores"/>
    <s v="Delivery PedidosYa"/>
    <s v="Sin dato"/>
    <s v="Sin dato"/>
    <x v="6"/>
    <x v="7"/>
  </r>
  <r>
    <n v="1264917620"/>
    <x v="2"/>
    <s v="Megaplaza"/>
    <s v="Aplicaciones / agregadores"/>
    <s v="Delivery PedidosYa"/>
    <s v="Sin dato"/>
    <s v="Sin dato"/>
    <x v="6"/>
    <x v="7"/>
  </r>
  <r>
    <n v="1265546046"/>
    <x v="1"/>
    <s v="Barranco"/>
    <s v="Aplicaciones / agregadores"/>
    <s v="Delivery PedidosYa"/>
    <s v="Sin dato"/>
    <s v="Sin dato"/>
    <x v="0"/>
    <x v="7"/>
  </r>
  <r>
    <n v="1265643086"/>
    <x v="2"/>
    <s v="Megaplaza"/>
    <s v="Aplicaciones / agregadores"/>
    <s v="Delivery PedidosYa"/>
    <s v="Sin dato"/>
    <s v="Sin dato"/>
    <x v="6"/>
    <x v="7"/>
  </r>
  <r>
    <n v="1265797078"/>
    <x v="2"/>
    <s v="La Encalada"/>
    <s v="Aplicaciones / agregadores"/>
    <s v="Delivery PedidosYa"/>
    <s v="Sin dato"/>
    <s v="Sin dato"/>
    <x v="6"/>
    <x v="7"/>
  </r>
  <r>
    <n v="1266090389"/>
    <x v="1"/>
    <s v="SantaCata"/>
    <s v="Aplicaciones / agregadores"/>
    <s v="Delivery PedidosYa"/>
    <s v="turrón de chocolate 12pzs"/>
    <s v="Torta 12pzs"/>
    <x v="0"/>
    <x v="7"/>
  </r>
  <r>
    <n v="1266344500"/>
    <x v="0"/>
    <s v="San Miguel"/>
    <s v="Aplicaciones / agregadores"/>
    <s v="Delivery PedidosYa"/>
    <s v="Sin dato"/>
    <s v="Sin dato"/>
    <x v="6"/>
    <x v="7"/>
  </r>
  <r>
    <n v="1266710261"/>
    <x v="2"/>
    <s v="Chorrillos"/>
    <s v="Aplicaciones / agregadores"/>
    <s v="Delivery PedidosYa"/>
    <s v="Sin dato"/>
    <s v="Sin dato"/>
    <x v="6"/>
    <x v="7"/>
  </r>
  <r>
    <n v="1266446833"/>
    <x v="1"/>
    <s v="Precursores"/>
    <s v="Aplicaciones / agregadores"/>
    <s v="Delivery PedidosYa"/>
    <s v="minimaria de cheesecake de frutos rojos"/>
    <s v="Minimaria"/>
    <x v="0"/>
    <x v="7"/>
  </r>
  <r>
    <n v="1273123978"/>
    <x v="2"/>
    <s v="Camacho"/>
    <s v="Aplicaciones / agregadores"/>
    <s v="Delivery PedidosYa"/>
    <s v="Sin dato"/>
    <s v="Sin dato"/>
    <x v="6"/>
    <x v="8"/>
  </r>
  <r>
    <n v="1273131782"/>
    <x v="1"/>
    <s v="Dos de mayo"/>
    <s v="Aplicaciones / agregadores"/>
    <s v="Delivery PedidosYa"/>
    <s v="porcion de pie de limon"/>
    <s v="Porciones"/>
    <x v="0"/>
    <x v="8"/>
  </r>
  <r>
    <n v="1273179719"/>
    <x v="0"/>
    <s v="La molina"/>
    <s v="Aplicaciones / agregadores"/>
    <s v="Delivery PedidosYa"/>
    <s v="Sin dato"/>
    <s v="Sin dato"/>
    <x v="6"/>
    <x v="8"/>
  </r>
  <r>
    <n v="1273180008"/>
    <x v="1"/>
    <s v="Megaplaza"/>
    <s v="Aplicaciones / agregadores"/>
    <s v="Delivery PedidosYa"/>
    <s v="Varios"/>
    <s v="Porciones"/>
    <x v="0"/>
    <x v="8"/>
  </r>
  <r>
    <n v="1273316514"/>
    <x v="0"/>
    <s v="Bolivar"/>
    <s v="Aplicaciones / agregadores"/>
    <s v="Delivery PedidosYa"/>
    <s v="Sin dato"/>
    <s v="Sin dato"/>
    <x v="6"/>
    <x v="8"/>
  </r>
  <r>
    <n v="1273183433"/>
    <x v="1"/>
    <s v="Camacho"/>
    <s v="Aplicaciones / agregadores"/>
    <s v="Delivery PedidosYa"/>
    <s v="Varios"/>
    <s v="Varios"/>
    <x v="0"/>
    <x v="8"/>
  </r>
  <r>
    <n v="1273183518"/>
    <x v="1"/>
    <s v="La Marina"/>
    <s v="Aplicaciones / agregadores"/>
    <s v="Delivery PedidosYa"/>
    <s v="Cheesecake De Frutos Rojos "/>
    <s v="Cheesecake"/>
    <x v="0"/>
    <x v="8"/>
  </r>
  <r>
    <n v="1272824583"/>
    <x v="0"/>
    <s v="La molina"/>
    <s v="Aplicaciones / agregadores"/>
    <s v="Delivery PedidosYa"/>
    <s v="Sin dato"/>
    <s v="Sin dato"/>
    <x v="6"/>
    <x v="8"/>
  </r>
  <r>
    <n v="1273665671"/>
    <x v="2"/>
    <s v="Paso28"/>
    <s v="Aplicaciones / agregadores"/>
    <s v="Delivery PedidosYa"/>
    <s v="Sin dato"/>
    <s v="Sin dato"/>
    <x v="6"/>
    <x v="8"/>
  </r>
  <r>
    <n v="1273787057"/>
    <x v="2"/>
    <s v="Bolichera"/>
    <s v="Aplicaciones / agregadores"/>
    <s v="Delivery PedidosYa"/>
    <s v="Sin dato"/>
    <s v="Sin dato"/>
    <x v="6"/>
    <x v="8"/>
  </r>
  <r>
    <n v="1273774390"/>
    <x v="0"/>
    <s v="Bolichera"/>
    <s v="Aplicaciones / agregadores"/>
    <s v="Delivery PedidosYa"/>
    <s v="Sin dato"/>
    <s v="Sin dato"/>
    <x v="6"/>
    <x v="8"/>
  </r>
  <r>
    <n v="1273853525"/>
    <x v="0"/>
    <s v="La Mar"/>
    <s v="Aplicaciones / agregadores"/>
    <s v="Delivery PedidosYa"/>
    <s v="Sin dato"/>
    <s v="Sin dato"/>
    <x v="6"/>
    <x v="8"/>
  </r>
  <r>
    <n v="1273908730"/>
    <x v="1"/>
    <s v="Megaplaza"/>
    <s v="Aplicaciones / agregadores"/>
    <s v="Delivery PedidosYa"/>
    <s v="Varios"/>
    <s v="Porciones"/>
    <x v="0"/>
    <x v="8"/>
  </r>
  <r>
    <n v="1274080148"/>
    <x v="1"/>
    <s v="Bolivar"/>
    <s v="Aplicaciones / agregadores"/>
    <s v="Delivery PedidosYa"/>
    <s v="Porción Carrot Cake"/>
    <s v="Porciones"/>
    <x v="0"/>
    <x v="8"/>
  </r>
  <r>
    <n v="1274166160"/>
    <x v="2"/>
    <s v="Dos de mayo"/>
    <s v="Aplicaciones / agregadores"/>
    <s v="Delivery PedidosYa"/>
    <s v="Sin dato"/>
    <s v="Sin dato"/>
    <x v="6"/>
    <x v="8"/>
  </r>
  <r>
    <n v="1274444469"/>
    <x v="0"/>
    <s v="Aramburu"/>
    <s v="Aplicaciones / agregadores"/>
    <s v="Delivery PedidosYa"/>
    <s v="Sin dato"/>
    <s v="Sin dato"/>
    <x v="6"/>
    <x v="8"/>
  </r>
  <r>
    <n v="1274494654"/>
    <x v="0"/>
    <s v="La Marina"/>
    <s v="Aplicaciones / agregadores"/>
    <s v="Delivery PedidosYa"/>
    <s v="Sin dato"/>
    <s v="Sin dato"/>
    <x v="6"/>
    <x v="8"/>
  </r>
  <r>
    <n v="1274491169"/>
    <x v="1"/>
    <s v="Bolichera"/>
    <s v="Aplicaciones / agregadores"/>
    <s v="Delivery PedidosYa"/>
    <s v="Minimaria Cheesecake De Nutella"/>
    <s v="Minimaria"/>
    <x v="0"/>
    <x v="8"/>
  </r>
  <r>
    <n v="1274563423"/>
    <x v="2"/>
    <s v="La Mar"/>
    <s v="Aplicaciones / agregadores"/>
    <s v="Delivery PedidosYa"/>
    <s v="Sin dato"/>
    <s v="Sin dato"/>
    <x v="6"/>
    <x v="8"/>
  </r>
  <r>
    <n v="1274706946"/>
    <x v="0"/>
    <s v="Bolichera"/>
    <s v="Aplicaciones / agregadores"/>
    <s v="Delivery PedidosYa"/>
    <s v="Sin dato"/>
    <s v="Sin dato"/>
    <x v="6"/>
    <x v="8"/>
  </r>
  <r>
    <n v="1274162389"/>
    <x v="0"/>
    <s v="La molina"/>
    <s v="Aplicaciones / agregadores"/>
    <s v="Delivery PedidosYa"/>
    <s v="Sin dato"/>
    <s v="Sin dato"/>
    <x v="6"/>
    <x v="8"/>
  </r>
  <r>
    <n v="1274162429"/>
    <x v="0"/>
    <s v="La molina"/>
    <s v="Aplicaciones / agregadores"/>
    <s v="Delivery PedidosYa"/>
    <s v="Sin dato"/>
    <s v="Sin dato"/>
    <x v="6"/>
    <x v="8"/>
  </r>
  <r>
    <n v="1274673381"/>
    <x v="1"/>
    <s v="Camacho"/>
    <s v="Aplicaciones / agregadores"/>
    <s v="Delivery PedidosYa"/>
    <s v="Red Velvet 12pzs"/>
    <s v="Velvet 12pzs"/>
    <x v="0"/>
    <x v="8"/>
  </r>
  <r>
    <n v="1275233505"/>
    <x v="0"/>
    <s v="Bolivar"/>
    <s v="Aplicaciones / agregadores"/>
    <s v="Delivery PedidosYa"/>
    <s v="Sin dato"/>
    <s v="Sin dato"/>
    <x v="6"/>
    <x v="8"/>
  </r>
  <r>
    <n v="1275295235"/>
    <x v="1"/>
    <s v="La molina"/>
    <s v="Aplicaciones / agregadores"/>
    <s v="Delivery PedidosYa"/>
    <s v="Varios"/>
    <s v="Varios"/>
    <x v="0"/>
    <x v="8"/>
  </r>
  <r>
    <n v="1275396657"/>
    <x v="2"/>
    <s v="La Marina"/>
    <s v="Aplicaciones / agregadores"/>
    <s v="Delivery PedidosYa"/>
    <s v="Sin dato"/>
    <s v="Sin dato"/>
    <x v="6"/>
    <x v="8"/>
  </r>
  <r>
    <n v="1275661692"/>
    <x v="1"/>
    <s v="Bolivar"/>
    <s v="Aplicaciones / agregadores"/>
    <s v="Delivery PedidosYa"/>
    <s v="carrot cake 12pzs"/>
    <s v="Torta 12pzs"/>
    <x v="0"/>
    <x v="8"/>
  </r>
  <r>
    <n v="1276064542"/>
    <x v="2"/>
    <s v="San Miguel"/>
    <s v="Aplicaciones / agregadores"/>
    <s v="Delivery PedidosYa"/>
    <s v="Sin dato"/>
    <s v="Sin dato"/>
    <x v="6"/>
    <x v="8"/>
  </r>
  <r>
    <n v="1276235401"/>
    <x v="2"/>
    <s v="Megaplaza"/>
    <s v="Aplicaciones / agregadores"/>
    <s v="Delivery PedidosYa"/>
    <s v="Sin dato"/>
    <s v="Sin dato"/>
    <x v="6"/>
    <x v="8"/>
  </r>
  <r>
    <n v="1276311792"/>
    <x v="2"/>
    <s v="SantaCata"/>
    <s v="Aplicaciones / agregadores"/>
    <s v="Delivery PedidosYa"/>
    <s v="Sin dato"/>
    <s v="Sin dato"/>
    <x v="6"/>
    <x v="8"/>
  </r>
  <r>
    <n v="1276519062"/>
    <x v="1"/>
    <s v="Camacho"/>
    <s v="Aplicaciones / agregadores"/>
    <s v="Delivery PedidosYa"/>
    <s v="porcion red velvet"/>
    <s v="Porciones"/>
    <x v="0"/>
    <x v="8"/>
  </r>
  <r>
    <n v="1277274196"/>
    <x v="2"/>
    <s v="San Miguel"/>
    <s v="Aplicaciones / agregadores"/>
    <s v="Delivery PedidosYa"/>
    <s v="Sin dato"/>
    <s v="Sin dato"/>
    <x v="6"/>
    <x v="8"/>
  </r>
  <r>
    <n v="1277488480"/>
    <x v="2"/>
    <s v="Bolichera"/>
    <s v="Aplicaciones / agregadores"/>
    <s v="Delivery PedidosYa"/>
    <s v="Sin dato"/>
    <s v="Sin dato"/>
    <x v="6"/>
    <x v="8"/>
  </r>
  <r>
    <n v="1277553426"/>
    <x v="1"/>
    <s v="Barranco"/>
    <s v="Aplicaciones / agregadores"/>
    <s v="Delivery PedidosYa"/>
    <s v="porcion de crocante de manzana"/>
    <s v="Porciones"/>
    <x v="0"/>
    <x v="8"/>
  </r>
  <r>
    <n v="1278044394"/>
    <x v="2"/>
    <s v="Dos de mayo"/>
    <s v="Aplicaciones / agregadores"/>
    <s v="Delivery PedidosYa"/>
    <s v="Sin dato"/>
    <s v="Sin dato"/>
    <x v="6"/>
    <x v="8"/>
  </r>
  <r>
    <n v="1278094741"/>
    <x v="2"/>
    <s v="Camacho"/>
    <s v="Aplicaciones / agregadores"/>
    <s v="Delivery PedidosYa"/>
    <s v="Sin dato"/>
    <s v="Sin dato"/>
    <x v="6"/>
    <x v="8"/>
  </r>
  <r>
    <n v="1278105791"/>
    <x v="0"/>
    <s v="Chorrillos"/>
    <s v="Aplicaciones / agregadores"/>
    <s v="Delivery PedidosYa"/>
    <s v="Sin dato"/>
    <s v="Sin dato"/>
    <x v="6"/>
    <x v="8"/>
  </r>
  <r>
    <n v="1278145773"/>
    <x v="1"/>
    <s v="SantaCata"/>
    <s v="Aplicaciones / agregadores"/>
    <s v="Delivery PedidosYa"/>
    <s v="varios"/>
    <s v="Porciones"/>
    <x v="0"/>
    <x v="8"/>
  </r>
  <r>
    <n v="1278203916"/>
    <x v="2"/>
    <s v="Bolichera"/>
    <s v="Aplicaciones / agregadores"/>
    <s v="Delivery PedidosYa"/>
    <s v="Sin dato"/>
    <s v="Sin dato"/>
    <x v="6"/>
    <x v="8"/>
  </r>
  <r>
    <n v="1278249535"/>
    <x v="1"/>
    <s v="Bolichera"/>
    <s v="Aplicaciones / agregadores"/>
    <s v="Delivery PedidosYa"/>
    <s v="Pie De Limón"/>
    <s v="Torta 12pzs"/>
    <x v="0"/>
    <x v="8"/>
  </r>
  <r>
    <n v="1278248562"/>
    <x v="1"/>
    <s v="Dos de mayo"/>
    <s v="Aplicaciones / agregadores"/>
    <s v="Delivery PedidosYa"/>
    <s v="porción de torta de chocolate"/>
    <s v="Porciones"/>
    <x v="0"/>
    <x v="8"/>
  </r>
  <r>
    <n v="1278436004"/>
    <x v="2"/>
    <s v="Camacho"/>
    <s v="Aplicaciones / agregadores"/>
    <s v="Delivery PedidosYa"/>
    <s v="Sin dato"/>
    <s v="Sin dato"/>
    <x v="6"/>
    <x v="8"/>
  </r>
  <r>
    <n v="1273449681"/>
    <x v="2"/>
    <s v="La Mar"/>
    <s v="Aplicaciones / agregadores"/>
    <s v="Delivery PedidosYa"/>
    <s v="Sin dato"/>
    <s v="Sin dato"/>
    <x v="6"/>
    <x v="8"/>
  </r>
  <r>
    <n v="1275023999"/>
    <x v="1"/>
    <s v="La molina"/>
    <s v="Aplicaciones / agregadores"/>
    <s v="Delivery PedidosYa"/>
    <s v="Cheesecake de maracuya"/>
    <s v="Cheesecake"/>
    <x v="0"/>
    <x v="8"/>
  </r>
  <r>
    <n v="1275288168"/>
    <x v="2"/>
    <s v="Precursores"/>
    <s v="Aplicaciones / agregadores"/>
    <s v="Delivery PedidosYa"/>
    <s v="Sin dato"/>
    <s v="Sin dato"/>
    <x v="6"/>
    <x v="8"/>
  </r>
  <r>
    <n v="1274955248"/>
    <x v="2"/>
    <s v="Barranco"/>
    <s v="Aplicaciones / agregadores"/>
    <s v="Delivery PedidosYa"/>
    <s v="Sin dato"/>
    <s v="Sin dato"/>
    <x v="6"/>
    <x v="8"/>
  </r>
  <r>
    <n v="1279004255"/>
    <x v="2"/>
    <s v="Megaplaza"/>
    <s v="Aplicaciones / agregadores"/>
    <s v="Delivery PedidosYa"/>
    <s v="Sin dato"/>
    <s v="Sin dato"/>
    <x v="6"/>
    <x v="8"/>
  </r>
  <r>
    <n v="1279075120"/>
    <x v="2"/>
    <s v="Bolivar"/>
    <s v="Aplicaciones / agregadores"/>
    <s v="Delivery PedidosYa"/>
    <s v="Sin dato"/>
    <s v="Sin dato"/>
    <x v="6"/>
    <x v="8"/>
  </r>
  <r>
    <n v="1279075323"/>
    <x v="2"/>
    <s v="Bolivar"/>
    <s v="Aplicaciones / agregadores"/>
    <s v="Delivery PedidosYa"/>
    <s v="Sin dato"/>
    <s v="Sin dato"/>
    <x v="6"/>
    <x v="8"/>
  </r>
  <r>
    <n v="1279060737"/>
    <x v="1"/>
    <s v="Precursores"/>
    <s v="Aplicaciones / agregadores"/>
    <s v="Delivery PedidosYa"/>
    <s v="porción de torta de chocolate"/>
    <s v="Porciones"/>
    <x v="0"/>
    <x v="8"/>
  </r>
  <r>
    <n v="1279178279"/>
    <x v="1"/>
    <s v="Megaplaza"/>
    <s v="Aplicaciones / agregadores"/>
    <s v="Delivery PedidosYa"/>
    <s v="Varios"/>
    <s v="Porciones"/>
    <x v="0"/>
    <x v="8"/>
  </r>
  <r>
    <n v="1279393428"/>
    <x v="2"/>
    <s v="Bolivar"/>
    <s v="Aplicaciones / agregadores"/>
    <s v="Delivery PedidosYa"/>
    <s v="Sin dato"/>
    <s v="Sin dato"/>
    <x v="6"/>
    <x v="8"/>
  </r>
  <r>
    <n v="1279617832"/>
    <x v="1"/>
    <s v="La Marina"/>
    <s v="Aplicaciones / agregadores"/>
    <s v="Delivery PedidosYa"/>
    <s v="Torta De Chocolate"/>
    <s v="Torta 12pzs"/>
    <x v="0"/>
    <x v="8"/>
  </r>
  <r>
    <n v="1279837903"/>
    <x v="2"/>
    <s v="SantaCata"/>
    <s v="Aplicaciones / agregadores"/>
    <s v="Delivery PedidosYa"/>
    <s v="Sin dato"/>
    <s v="Sin dato"/>
    <x v="6"/>
    <x v="8"/>
  </r>
  <r>
    <n v="1279549348"/>
    <x v="1"/>
    <s v="Chorrillos"/>
    <s v="Aplicaciones / agregadores"/>
    <s v="Delivery PedidosYa"/>
    <s v="Salsa alfredo en fussilli"/>
    <s v="Pastas"/>
    <x v="0"/>
    <x v="8"/>
  </r>
  <r>
    <n v="1280151532"/>
    <x v="0"/>
    <s v="Bolivar"/>
    <s v="Aplicaciones / agregadores"/>
    <s v="Delivery PedidosYa"/>
    <s v="Sin dato"/>
    <s v="Sin dato"/>
    <x v="6"/>
    <x v="8"/>
  </r>
  <r>
    <n v="1280318517"/>
    <x v="2"/>
    <s v="La Marina"/>
    <s v="Aplicaciones / agregadores"/>
    <s v="Delivery PedidosYa"/>
    <s v="Sin dato"/>
    <s v="Sin dato"/>
    <x v="6"/>
    <x v="8"/>
  </r>
  <r>
    <n v="1280458041"/>
    <x v="2"/>
    <s v="La Marina"/>
    <s v="Aplicaciones / agregadores"/>
    <s v="Delivery PedidosYa"/>
    <s v="Sin dato"/>
    <s v="Sin dato"/>
    <x v="6"/>
    <x v="8"/>
  </r>
  <r>
    <n v="1280805445"/>
    <x v="0"/>
    <s v="Camacho"/>
    <s v="Aplicaciones / agregadores"/>
    <s v="Delivery PedidosYa"/>
    <s v="Sin dato"/>
    <s v="Sin dato"/>
    <x v="6"/>
    <x v="8"/>
  </r>
  <r>
    <n v="1281204346"/>
    <x v="1"/>
    <s v="SantaCata"/>
    <s v="Aplicaciones / agregadores"/>
    <s v="Delivery PedidosYa"/>
    <s v="Varios"/>
    <s v="Porciones"/>
    <x v="0"/>
    <x v="8"/>
  </r>
  <r>
    <n v="1281142582"/>
    <x v="0"/>
    <s v="La Encalada"/>
    <s v="Aplicaciones / agregadores"/>
    <s v="Delivery PedidosYa"/>
    <s v="Sin dato"/>
    <s v="Sin dato"/>
    <x v="6"/>
    <x v="8"/>
  </r>
  <r>
    <n v="1281315426"/>
    <x v="1"/>
    <s v="SantaCata"/>
    <s v="Aplicaciones / agregadores"/>
    <s v="Delivery PedidosYa"/>
    <s v="Varios"/>
    <s v="Porciones"/>
    <x v="0"/>
    <x v="8"/>
  </r>
  <r>
    <n v="1281444216"/>
    <x v="0"/>
    <s v="San Miguel"/>
    <s v="Aplicaciones / agregadores"/>
    <s v="Delivery PedidosYa"/>
    <s v="Sin dato"/>
    <s v="Sin dato"/>
    <x v="6"/>
    <x v="8"/>
  </r>
  <r>
    <n v="1281878435"/>
    <x v="1"/>
    <s v="San Miguel"/>
    <s v="Aplicaciones / agregadores"/>
    <s v="Delivery PedidosYa"/>
    <s v="Varios"/>
    <s v="Varios"/>
    <x v="0"/>
    <x v="8"/>
  </r>
  <r>
    <n v="1282186470"/>
    <x v="0"/>
    <s v="Bolichera"/>
    <s v="Aplicaciones / agregadores"/>
    <s v="Delivery PedidosYa"/>
    <s v="Sin dato"/>
    <s v="Sin dato"/>
    <x v="6"/>
    <x v="8"/>
  </r>
  <r>
    <n v="1282481104"/>
    <x v="0"/>
    <s v="Barranco"/>
    <s v="Aplicaciones / agregadores"/>
    <s v="Delivery PedidosYa"/>
    <s v="Sin dato"/>
    <s v="Sin dato"/>
    <x v="6"/>
    <x v="8"/>
  </r>
  <r>
    <n v="1283018068"/>
    <x v="2"/>
    <s v="Paso28"/>
    <s v="Aplicaciones / agregadores"/>
    <s v="Delivery PedidosYa"/>
    <s v="Sin dato"/>
    <s v="Sin dato"/>
    <x v="6"/>
    <x v="8"/>
  </r>
  <r>
    <n v="1283249548"/>
    <x v="1"/>
    <s v="Arenales"/>
    <s v="Aplicaciones / agregadores"/>
    <s v="Delivery PedidosYa"/>
    <s v="Varios"/>
    <s v="Varios"/>
    <x v="0"/>
    <x v="8"/>
  </r>
  <r>
    <n v="1283257903"/>
    <x v="0"/>
    <s v="Paso28"/>
    <s v="Aplicaciones / agregadores"/>
    <s v="Delivery PedidosYa"/>
    <s v="Sin dato"/>
    <s v="Sin dato"/>
    <x v="6"/>
    <x v="8"/>
  </r>
  <r>
    <n v="1284178503"/>
    <x v="0"/>
    <s v="Dos de mayo"/>
    <s v="Aplicaciones / agregadores"/>
    <s v="Delivery PedidosYa"/>
    <s v="Sin dato"/>
    <s v="Sin dato"/>
    <x v="6"/>
    <x v="8"/>
  </r>
  <r>
    <n v="1284227585"/>
    <x v="2"/>
    <s v="Camacho"/>
    <s v="Aplicaciones / agregadores"/>
    <s v="Delivery PedidosYa"/>
    <s v="Sin dato"/>
    <s v="Sin dato"/>
    <x v="6"/>
    <x v="8"/>
  </r>
  <r>
    <n v="1284340277"/>
    <x v="1"/>
    <s v="Precursores"/>
    <s v="Aplicaciones / agregadores"/>
    <s v="Delivery PedidosYa"/>
    <s v="Minimaria merengado De Chirimoya"/>
    <s v="Minimaria"/>
    <x v="0"/>
    <x v="8"/>
  </r>
  <r>
    <n v="1284144000"/>
    <x v="0"/>
    <s v="La Marina"/>
    <s v="Aplicaciones / agregadores"/>
    <s v="Delivery PedidosYa"/>
    <s v="Sin dato"/>
    <s v="Sin dato"/>
    <x v="6"/>
    <x v="8"/>
  </r>
  <r>
    <n v="1284276037"/>
    <x v="1"/>
    <s v="Bolichera"/>
    <s v="Aplicaciones / agregadores"/>
    <s v="Delivery PedidosYa"/>
    <s v="Varios"/>
    <s v="Varios"/>
    <x v="0"/>
    <x v="8"/>
  </r>
  <r>
    <n v="1283965577"/>
    <x v="0"/>
    <s v="Paso28"/>
    <s v="Aplicaciones / agregadores"/>
    <s v="Delivery PedidosYa"/>
    <s v="Sin dato"/>
    <s v="Sin dato"/>
    <x v="6"/>
    <x v="8"/>
  </r>
  <r>
    <n v="1284568894"/>
    <x v="0"/>
    <s v="Megaplaza"/>
    <s v="Aplicaciones / agregadores"/>
    <s v="Delivery PedidosYa"/>
    <s v="Sin dato"/>
    <s v="Sin dato"/>
    <x v="6"/>
    <x v="8"/>
  </r>
  <r>
    <n v="1285530604"/>
    <x v="2"/>
    <s v="San Miguel"/>
    <s v="Aplicaciones / agregadores"/>
    <s v="Delivery PedidosYa"/>
    <s v="Sin dato"/>
    <s v="Sin dato"/>
    <x v="6"/>
    <x v="8"/>
  </r>
  <r>
    <n v="1285927564"/>
    <x v="1"/>
    <s v="Barranco"/>
    <s v="Aplicaciones / agregadores"/>
    <s v="Delivery PedidosYa"/>
    <s v="Porción Carrot Cake"/>
    <s v="Porciones"/>
    <x v="0"/>
    <x v="8"/>
  </r>
  <r>
    <n v="1286147007"/>
    <x v="1"/>
    <s v="San Miguel"/>
    <s v="Aplicaciones / agregadores"/>
    <s v="Delivery PedidosYa"/>
    <s v="love box"/>
    <s v="Box"/>
    <x v="0"/>
    <x v="8"/>
  </r>
  <r>
    <n v="1286275142"/>
    <x v="2"/>
    <s v="Aramburu"/>
    <s v="Aplicaciones / agregadores"/>
    <s v="Delivery PedidosYa"/>
    <s v="Sin dato"/>
    <s v="Sin dato"/>
    <x v="6"/>
    <x v="8"/>
  </r>
  <r>
    <n v="1286342903"/>
    <x v="1"/>
    <s v="Paso28"/>
    <s v="Aplicaciones / agregadores"/>
    <s v="Delivery PedidosYa"/>
    <s v="Mix Ma Box Petit"/>
    <s v="Box"/>
    <x v="0"/>
    <x v="8"/>
  </r>
  <r>
    <n v="1286677197"/>
    <x v="0"/>
    <s v="Camacho"/>
    <s v="Aplicaciones / agregadores"/>
    <s v="Delivery PedidosYa"/>
    <s v="Sin dato"/>
    <s v="Sin dato"/>
    <x v="6"/>
    <x v="8"/>
  </r>
  <r>
    <n v="1287018666"/>
    <x v="2"/>
    <s v="Megaplaza"/>
    <s v="Aplicaciones / agregadores"/>
    <s v="Delivery PedidosYa"/>
    <s v="Sin dato"/>
    <s v="Sin dato"/>
    <x v="6"/>
    <x v="8"/>
  </r>
  <r>
    <n v="1286831134"/>
    <x v="0"/>
    <s v="San Miguel"/>
    <s v="Aplicaciones / agregadores"/>
    <s v="Delivery PedidosYa"/>
    <s v="Sin dato"/>
    <s v="Sin dato"/>
    <x v="6"/>
    <x v="8"/>
  </r>
  <r>
    <n v="1287419462"/>
    <x v="1"/>
    <s v="Barranco"/>
    <s v="Aplicaciones / agregadores"/>
    <s v="Delivery PedidosYa"/>
    <s v="Porción Pie De Limón"/>
    <s v="Porciones"/>
    <x v="0"/>
    <x v="8"/>
  </r>
  <r>
    <n v="1287507104"/>
    <x v="2"/>
    <s v="La Encalada"/>
    <s v="Aplicaciones / agregadores"/>
    <s v="Delivery PedidosYa"/>
    <s v="Sin dato"/>
    <s v="Sin dato"/>
    <x v="6"/>
    <x v="8"/>
  </r>
  <r>
    <n v="1287564689"/>
    <x v="2"/>
    <s v="Aramburu"/>
    <s v="Aplicaciones / agregadores"/>
    <s v="Delivery PedidosYa"/>
    <s v="Sin dato"/>
    <s v="Sin dato"/>
    <x v="6"/>
    <x v="8"/>
  </r>
  <r>
    <n v="1287547915"/>
    <x v="1"/>
    <s v="Camacho"/>
    <s v="Aplicaciones / agregadores"/>
    <s v="Delivery PedidosYa"/>
    <s v="Porción De Ch. Frutos Rojos"/>
    <s v="Porciones"/>
    <x v="0"/>
    <x v="8"/>
  </r>
  <r>
    <n v="1287970490"/>
    <x v="0"/>
    <s v="Arenales"/>
    <s v="Aplicaciones / agregadores"/>
    <s v="Delivery PedidosYa"/>
    <s v="Sin dato"/>
    <s v="Sin dato"/>
    <x v="6"/>
    <x v="8"/>
  </r>
  <r>
    <n v="1288293137"/>
    <x v="2"/>
    <s v="Bolivar"/>
    <s v="Aplicaciones / agregadores"/>
    <s v="Delivery PedidosYa"/>
    <s v="Sin dato"/>
    <s v="Sin dato"/>
    <x v="6"/>
    <x v="8"/>
  </r>
  <r>
    <n v="1288472077"/>
    <x v="0"/>
    <s v="Barranco"/>
    <s v="Aplicaciones / agregadores"/>
    <s v="Delivery PedidosYa"/>
    <s v="Sin dato"/>
    <s v="Sin dato"/>
    <x v="6"/>
    <x v="8"/>
  </r>
  <r>
    <n v="1288817239"/>
    <x v="2"/>
    <s v="San Miguel"/>
    <s v="Aplicaciones / agregadores"/>
    <s v="Delivery PedidosYa"/>
    <s v="Sin dato"/>
    <s v="Sin dato"/>
    <x v="6"/>
    <x v="8"/>
  </r>
  <r>
    <n v="1289005222"/>
    <x v="2"/>
    <s v="Bolichera"/>
    <s v="Aplicaciones / agregadores"/>
    <s v="Delivery PedidosYa"/>
    <s v="Sin dato"/>
    <s v="Sin dato"/>
    <x v="6"/>
    <x v="8"/>
  </r>
  <r>
    <n v="1289266254"/>
    <x v="0"/>
    <s v="Dos de mayo"/>
    <s v="Aplicaciones / agregadores"/>
    <s v="Delivery PedidosYa"/>
    <s v="Sin dato"/>
    <s v="Sin dato"/>
    <x v="6"/>
    <x v="8"/>
  </r>
  <r>
    <n v="1289673474"/>
    <x v="0"/>
    <s v="Camacho"/>
    <s v="Aplicaciones / agregadores"/>
    <s v="Delivery PedidosYa"/>
    <s v="Sin dato"/>
    <s v="Sin dato"/>
    <x v="6"/>
    <x v="8"/>
  </r>
  <r>
    <n v="1289726411"/>
    <x v="2"/>
    <s v="Paso28"/>
    <s v="Aplicaciones / agregadores"/>
    <s v="Delivery PedidosYa"/>
    <s v="Sin dato"/>
    <s v="Sin dato"/>
    <x v="6"/>
    <x v="8"/>
  </r>
  <r>
    <n v="1290108903"/>
    <x v="0"/>
    <s v="La Encalada"/>
    <s v="Aplicaciones / agregadores"/>
    <s v="Delivery PedidosYa"/>
    <s v="Sin dato"/>
    <s v="Sin dato"/>
    <x v="6"/>
    <x v="8"/>
  </r>
  <r>
    <n v="1290266029"/>
    <x v="0"/>
    <s v="La Marina"/>
    <s v="Aplicaciones / agregadores"/>
    <s v="Delivery PedidosYa"/>
    <s v="Sin dato"/>
    <s v="Sin dato"/>
    <x v="6"/>
    <x v="8"/>
  </r>
  <r>
    <n v="1290309458"/>
    <x v="2"/>
    <s v="Megaplaza"/>
    <s v="Aplicaciones / agregadores"/>
    <s v="Delivery PedidosYa"/>
    <s v="Sin dato"/>
    <s v="Sin dato"/>
    <x v="6"/>
    <x v="8"/>
  </r>
  <r>
    <n v="1290314326"/>
    <x v="1"/>
    <s v="Aramburu"/>
    <s v="Aplicaciones / agregadores"/>
    <s v="Delivery PedidosYa"/>
    <s v="Porción Bruselina de vainilla"/>
    <s v="Porciones"/>
    <x v="0"/>
    <x v="8"/>
  </r>
  <r>
    <n v="1290391787"/>
    <x v="0"/>
    <s v="La Marina"/>
    <s v="Aplicaciones / agregadores"/>
    <s v="Delivery PedidosYa"/>
    <s v="Sin dato"/>
    <s v="Sin dato"/>
    <x v="6"/>
    <x v="8"/>
  </r>
  <r>
    <n v="1290428429"/>
    <x v="1"/>
    <s v="San Miguel"/>
    <s v="Aplicaciones / agregadores"/>
    <s v="Delivery PedidosYa"/>
    <s v="Varios"/>
    <s v="Varios"/>
    <x v="0"/>
    <x v="8"/>
  </r>
  <r>
    <n v="1290618560"/>
    <x v="0"/>
    <s v="La Mar"/>
    <s v="Aplicaciones / agregadores"/>
    <s v="Delivery PedidosYa"/>
    <s v="Sin dato"/>
    <s v="Sin dato"/>
    <x v="6"/>
    <x v="8"/>
  </r>
  <r>
    <n v="1289419162"/>
    <x v="1"/>
    <s v="Bolichera"/>
    <s v="Aplicaciones / agregadores"/>
    <s v="Delivery PedidosYa"/>
    <s v="Blue Velvet 12pzs"/>
    <s v="Velvet 12pzs"/>
    <x v="0"/>
    <x v="8"/>
  </r>
  <r>
    <n v="1291243322"/>
    <x v="2"/>
    <s v="SantaCata"/>
    <s v="Aplicaciones / agregadores"/>
    <s v="Delivery PedidosYa"/>
    <s v="Sin dato"/>
    <s v="Sin dato"/>
    <x v="6"/>
    <x v="8"/>
  </r>
  <r>
    <n v="1291303130"/>
    <x v="0"/>
    <s v="Arenales"/>
    <s v="Aplicaciones / agregadores"/>
    <s v="Delivery PedidosYa"/>
    <s v="Sin dato"/>
    <s v="Sin dato"/>
    <x v="6"/>
    <x v="8"/>
  </r>
  <r>
    <n v="1291958280"/>
    <x v="2"/>
    <s v="Aramburu"/>
    <s v="Aplicaciones / agregadores"/>
    <s v="Delivery PedidosYa"/>
    <s v="Sin dato"/>
    <s v="Sin dato"/>
    <x v="6"/>
    <x v="8"/>
  </r>
  <r>
    <n v="1292051278"/>
    <x v="0"/>
    <s v="SantaCata"/>
    <s v="Aplicaciones / agregadores"/>
    <s v="Delivery PedidosYa"/>
    <s v="Sin dato"/>
    <s v="Sin dato"/>
    <x v="6"/>
    <x v="8"/>
  </r>
  <r>
    <n v="1292975362"/>
    <x v="2"/>
    <s v="Chorrillos"/>
    <s v="Aplicaciones / agregadores"/>
    <s v="Delivery PedidosYa"/>
    <s v="Sin dato"/>
    <s v="Sin dato"/>
    <x v="6"/>
    <x v="8"/>
  </r>
  <r>
    <n v="1293682407"/>
    <x v="2"/>
    <s v="La Mar"/>
    <s v="Aplicaciones / agregadores"/>
    <s v="Delivery PedidosYa"/>
    <s v="Sin dato"/>
    <s v="Sin dato"/>
    <x v="6"/>
    <x v="8"/>
  </r>
  <r>
    <n v="1293429302"/>
    <x v="2"/>
    <s v="La Marina"/>
    <s v="Aplicaciones / agregadores"/>
    <s v="Delivery PedidosYa"/>
    <s v="Sin dato"/>
    <s v="Sin dato"/>
    <x v="6"/>
    <x v="8"/>
  </r>
  <r>
    <n v="1293886597"/>
    <x v="1"/>
    <s v="Bolichera"/>
    <s v="Aplicaciones / agregadores"/>
    <s v="Delivery PedidosYa"/>
    <s v="porción de torta de chocolate"/>
    <s v="Porciones"/>
    <x v="0"/>
    <x v="8"/>
  </r>
  <r>
    <n v="1294163596"/>
    <x v="1"/>
    <s v="SantaCata"/>
    <s v="Aplicaciones / agregadores"/>
    <s v="Delivery PedidosYa"/>
    <s v="Varios"/>
    <s v="Varios"/>
    <x v="0"/>
    <x v="8"/>
  </r>
  <r>
    <n v="1294521441"/>
    <x v="2"/>
    <s v="La Mar"/>
    <s v="Aplicaciones / agregadores"/>
    <s v="Delivery PedidosYa"/>
    <s v="Sin dato"/>
    <s v="Sin dato"/>
    <x v="6"/>
    <x v="8"/>
  </r>
  <r>
    <n v="1295110081"/>
    <x v="0"/>
    <s v="La molina"/>
    <s v="Aplicaciones / agregadores"/>
    <s v="Delivery PedidosYa"/>
    <s v="Sin dato"/>
    <s v="Sin dato"/>
    <x v="6"/>
    <x v="8"/>
  </r>
  <r>
    <n v="1295171951"/>
    <x v="0"/>
    <s v="La molina"/>
    <s v="Aplicaciones / agregadores"/>
    <s v="Delivery PedidosYa"/>
    <s v="Sin dato"/>
    <s v="Sin dato"/>
    <x v="6"/>
    <x v="8"/>
  </r>
  <r>
    <n v="1295440366"/>
    <x v="0"/>
    <s v="Camacho"/>
    <s v="Aplicaciones / agregadores"/>
    <s v="Delivery PedidosYa"/>
    <s v="Sin dato"/>
    <s v="Sin dato"/>
    <x v="6"/>
    <x v="8"/>
  </r>
  <r>
    <n v="1295794202"/>
    <x v="2"/>
    <s v="San Miguel"/>
    <s v="Aplicaciones / agregadores"/>
    <s v="Delivery PedidosYa"/>
    <s v="Sin dato"/>
    <s v="Sin dato"/>
    <x v="6"/>
    <x v="8"/>
  </r>
  <r>
    <n v="1295974475"/>
    <x v="1"/>
    <s v="SantaCata"/>
    <s v="Aplicaciones / agregadores"/>
    <s v="Delivery PedidosYa"/>
    <s v="Torta De Chocolate"/>
    <s v="Torta 12pzs"/>
    <x v="0"/>
    <x v="8"/>
  </r>
  <r>
    <n v="1296308442"/>
    <x v="2"/>
    <s v="Aramburu"/>
    <s v="Aplicaciones / agregadores"/>
    <s v="Delivery PedidosYa"/>
    <s v="Sin dato"/>
    <s v="Sin dato"/>
    <x v="6"/>
    <x v="8"/>
  </r>
  <r>
    <n v="1296674260"/>
    <x v="0"/>
    <s v="SantaCata"/>
    <s v="Aplicaciones / agregadores"/>
    <s v="Delivery PedidosYa"/>
    <s v="Sin dato"/>
    <s v="Sin dato"/>
    <x v="6"/>
    <x v="8"/>
  </r>
  <r>
    <n v="2191706855"/>
    <x v="4"/>
    <s v="MA Dos de Mayo"/>
    <s v="Aplicaciones / agregadores"/>
    <s v="Delivery Rappi"/>
    <s v="Minimaria De Chocolate"/>
    <s v="Minimaria"/>
    <x v="2"/>
    <x v="8"/>
  </r>
  <r>
    <n v="2191953755"/>
    <x v="4"/>
    <s v="MA Dos de Mayo"/>
    <s v="Aplicaciones / agregadores"/>
    <s v="Delivery Rappi"/>
    <s v="Cheesecake De Frutos Rojos "/>
    <s v="Cheesecake"/>
    <x v="2"/>
    <x v="8"/>
  </r>
  <r>
    <n v="2192023322"/>
    <x v="4"/>
    <s v="MA Dos de Mayo"/>
    <s v="Aplicaciones / agregadores"/>
    <s v="Delivery Rappi"/>
    <s v="Cheesecake De Frutos Rojos "/>
    <s v="Cheesecake"/>
    <x v="2"/>
    <x v="8"/>
  </r>
  <r>
    <n v="2192135911"/>
    <x v="7"/>
    <s v="MA Dos de Mayo"/>
    <s v="Aplicaciones / agregadores"/>
    <s v="Delivery Rappi"/>
    <s v="Dulzura De Pecanas"/>
    <s v="Torta 12pzs"/>
    <x v="2"/>
    <x v="8"/>
  </r>
  <r>
    <n v="2192342539"/>
    <x v="2"/>
    <s v="MA Dos de Mayo"/>
    <s v="Aplicaciones / agregadores"/>
    <s v="Delivery Rappi"/>
    <s v="porción de torta de chocolate"/>
    <s v="Porciones"/>
    <x v="6"/>
    <x v="8"/>
  </r>
  <r>
    <n v="2192529182"/>
    <x v="2"/>
    <s v="MA Dos de Mayo"/>
    <s v="Aplicaciones / agregadores"/>
    <s v="Delivery Rappi"/>
    <s v="Porción Crocante De Manzana"/>
    <s v="Porciones"/>
    <x v="6"/>
    <x v="8"/>
  </r>
  <r>
    <n v="2192532032"/>
    <x v="2"/>
    <s v="MA Dos de Mayo"/>
    <s v="Aplicaciones / agregadores"/>
    <s v="Delivery Rappi"/>
    <s v="Cinnamon Roll"/>
    <s v="Cinnamon Roll"/>
    <x v="6"/>
    <x v="8"/>
  </r>
  <r>
    <n v="2192649320"/>
    <x v="2"/>
    <s v="MA Dos de Mayo"/>
    <s v="Aplicaciones / agregadores"/>
    <s v="Delivery Rappi"/>
    <s v="Love Box"/>
    <s v="Box"/>
    <x v="6"/>
    <x v="8"/>
  </r>
  <r>
    <n v="2192819541"/>
    <x v="0"/>
    <s v="MA Dos de Mayo"/>
    <s v="Aplicaciones / agregadores"/>
    <s v="Delivery Rappi"/>
    <s v="Porción Carrot Cake"/>
    <s v="Porciones"/>
    <x v="6"/>
    <x v="8"/>
  </r>
  <r>
    <n v="2193457811"/>
    <x v="4"/>
    <s v="MA Dos de Mayo"/>
    <s v="Aplicaciones / agregadores"/>
    <s v="Delivery Rappi"/>
    <s v="Minimaria Blue Velvet"/>
    <s v="Minimaria"/>
    <x v="2"/>
    <x v="8"/>
  </r>
  <r>
    <n v="2193660550"/>
    <x v="0"/>
    <s v="MA Dos de Mayo"/>
    <s v="Aplicaciones / agregadores"/>
    <s v="Delivery Rappi"/>
    <s v="Porción Ch. De Oreo"/>
    <s v="Porciones"/>
    <x v="6"/>
    <x v="8"/>
  </r>
  <r>
    <n v="2191407941"/>
    <x v="0"/>
    <s v="MA SantaCata"/>
    <s v="Aplicaciones / agregadores"/>
    <s v="Delivery Rappi"/>
    <s v="Empanada De Carne"/>
    <s v="Empanada"/>
    <x v="6"/>
    <x v="8"/>
  </r>
  <r>
    <n v="2191451441"/>
    <x v="0"/>
    <s v="MA SantaCata"/>
    <s v="Aplicaciones / agregadores"/>
    <s v="Delivery Rappi"/>
    <s v="Porción Tres Leches De Chocolate"/>
    <s v="Porciones"/>
    <x v="6"/>
    <x v="8"/>
  </r>
  <r>
    <n v="2191746391"/>
    <x v="4"/>
    <s v="MA SantaCata"/>
    <s v="Aplicaciones / agregadores"/>
    <s v="Delivery Rappi"/>
    <s v="Minimaria Turrón De Chocolate"/>
    <s v="Minimaria"/>
    <x v="2"/>
    <x v="8"/>
  </r>
  <r>
    <n v="2192031232"/>
    <x v="2"/>
    <s v="MA SantaCata"/>
    <s v="Aplicaciones / agregadores"/>
    <s v="Delivery Rappi"/>
    <s v="Porción Carrot Cake"/>
    <s v="Porciones"/>
    <x v="6"/>
    <x v="8"/>
  </r>
  <r>
    <n v="2192062680"/>
    <x v="0"/>
    <s v="MA SantaCata"/>
    <s v="Aplicaciones / agregadores"/>
    <s v="Delivery Rappi"/>
    <s v="Keke De Limón 8pzs"/>
    <s v="Keke 8pzs"/>
    <x v="6"/>
    <x v="8"/>
  </r>
  <r>
    <n v="2192142944"/>
    <x v="4"/>
    <s v="MA SantaCata"/>
    <s v="Aplicaciones / agregadores"/>
    <s v="Delivery Rappi"/>
    <s v="Torta De Chocolate"/>
    <s v="Torta 12pzs"/>
    <x v="2"/>
    <x v="8"/>
  </r>
  <r>
    <n v="2192217086"/>
    <x v="2"/>
    <s v="MA SantaCata"/>
    <s v="Aplicaciones / agregadores"/>
    <s v="Delivery Rappi"/>
    <s v="Porción Tres Leches De Chocolate"/>
    <s v="Porciones"/>
    <x v="6"/>
    <x v="8"/>
  </r>
  <r>
    <n v="2192480495"/>
    <x v="0"/>
    <s v="MA SantaCata"/>
    <s v="Aplicaciones / agregadores"/>
    <s v="Delivery Rappi"/>
    <s v="Porción Pie De Limón"/>
    <s v="Porciones"/>
    <x v="6"/>
    <x v="8"/>
  </r>
  <r>
    <n v="2192809541"/>
    <x v="4"/>
    <s v="MA SantaCata"/>
    <s v="Aplicaciones / agregadores"/>
    <s v="Delivery Rappi"/>
    <s v="Porción Pie De Limón"/>
    <s v="Porciones"/>
    <x v="2"/>
    <x v="8"/>
  </r>
  <r>
    <n v="2192894303"/>
    <x v="7"/>
    <s v="MA SantaCata"/>
    <s v="Aplicaciones / agregadores"/>
    <s v="Delivery Rappi"/>
    <s v="Torta De Chocolate"/>
    <s v="Torta 12pzs"/>
    <x v="3"/>
    <x v="8"/>
  </r>
  <r>
    <n v="2193095666"/>
    <x v="1"/>
    <s v="MA SantaCata"/>
    <s v="Aplicaciones / agregadores"/>
    <s v="Delivery Rappi"/>
    <s v="Porción Pie De Limón"/>
    <s v="Porciones"/>
    <x v="0"/>
    <x v="8"/>
  </r>
  <r>
    <n v="2193118804"/>
    <x v="4"/>
    <s v="MA SantaCata"/>
    <s v="Aplicaciones / agregadores"/>
    <s v="Delivery Rappi"/>
    <s v="Porción Tres Leches De Chocolate"/>
    <s v="Porciones"/>
    <x v="2"/>
    <x v="8"/>
  </r>
  <r>
    <n v="2193381335"/>
    <x v="4"/>
    <s v="MA SantaCata"/>
    <s v="Aplicaciones / agregadores"/>
    <s v="Delivery Rappi"/>
    <s v="Torta De Chocolate"/>
    <s v="Torta 12pzs"/>
    <x v="2"/>
    <x v="8"/>
  </r>
  <r>
    <n v="2193460344"/>
    <x v="4"/>
    <s v="MA SantaCata"/>
    <s v="Aplicaciones / agregadores"/>
    <s v="Delivery Rappi"/>
    <s v="Minimaria Carrot Cake"/>
    <s v="Minimaria"/>
    <x v="2"/>
    <x v="8"/>
  </r>
  <r>
    <n v="2193531257"/>
    <x v="4"/>
    <s v="MA SantaCata"/>
    <s v="Aplicaciones / agregadores"/>
    <s v="Delivery Rappi"/>
    <s v="Red Velvet 12pzs"/>
    <s v="Velvet 12pzs"/>
    <x v="2"/>
    <x v="8"/>
  </r>
  <r>
    <n v="2193575042"/>
    <x v="4"/>
    <s v="MA SantaCata"/>
    <s v="Aplicaciones / agregadores"/>
    <s v="Delivery Rappi"/>
    <s v="Minimaria Dulzura De Pecana"/>
    <s v="Minimaria"/>
    <x v="2"/>
    <x v="8"/>
  </r>
  <r>
    <n v="2193677294"/>
    <x v="4"/>
    <s v="MA SantaCata"/>
    <s v="Aplicaciones / agregadores"/>
    <s v="Delivery Rappi"/>
    <s v="Porción Pie De Limón"/>
    <s v="Porciones"/>
    <x v="2"/>
    <x v="8"/>
  </r>
  <r>
    <n v="2193693208"/>
    <x v="0"/>
    <s v="MA SantaCata"/>
    <s v="Aplicaciones / agregadores"/>
    <s v="Delivery Rappi"/>
    <s v="Alfajor Grande"/>
    <s v="Alfajores"/>
    <x v="6"/>
    <x v="8"/>
  </r>
  <r>
    <n v="2191591197"/>
    <x v="2"/>
    <s v="MA Paso28"/>
    <s v="Aplicaciones / agregadores"/>
    <s v="Delivery Rappi"/>
    <s v="Porción Ch. De Maracuyá"/>
    <s v="Porciones"/>
    <x v="6"/>
    <x v="8"/>
  </r>
  <r>
    <n v="2191772508"/>
    <x v="4"/>
    <s v="MA Paso28"/>
    <s v="Aplicaciones / agregadores"/>
    <s v="Delivery Rappi"/>
    <s v="Minimaria De Chocolate"/>
    <s v="Minimaria"/>
    <x v="2"/>
    <x v="8"/>
  </r>
  <r>
    <n v="2192153761"/>
    <x v="2"/>
    <s v="MA Paso28"/>
    <s v="Aplicaciones / agregadores"/>
    <s v="Delivery Rappi"/>
    <s v="Porción Pie De Pecanas"/>
    <s v="Porciones"/>
    <x v="6"/>
    <x v="8"/>
  </r>
  <r>
    <n v="2192179332"/>
    <x v="0"/>
    <s v="MA Paso28"/>
    <s v="Aplicaciones / agregadores"/>
    <s v="Delivery Rappi"/>
    <s v="Porción Tres Leches Clásica"/>
    <s v="Porciones"/>
    <x v="6"/>
    <x v="8"/>
  </r>
  <r>
    <n v="2192299567"/>
    <x v="0"/>
    <s v="MA Paso28"/>
    <s v="Aplicaciones / agregadores"/>
    <s v="Delivery Rappi"/>
    <s v="Cocacola Sabor Original 500ml"/>
    <s v="Bebidas"/>
    <x v="6"/>
    <x v="8"/>
  </r>
  <r>
    <n v="2192393056"/>
    <x v="2"/>
    <s v="MA Paso28"/>
    <s v="Aplicaciones / agregadores"/>
    <s v="Delivery Rappi"/>
    <s v="Porción Red Velvet"/>
    <s v="Porciones"/>
    <x v="6"/>
    <x v="8"/>
  </r>
  <r>
    <n v="2192614060"/>
    <x v="0"/>
    <s v="MA Paso28"/>
    <s v="Aplicaciones / agregadores"/>
    <s v="Delivery Rappi"/>
    <s v="Salsa Bolognesa En Spaghetti"/>
    <s v="Pastas"/>
    <x v="6"/>
    <x v="8"/>
  </r>
  <r>
    <n v="2193223060"/>
    <x v="4"/>
    <s v="MA Paso28"/>
    <s v="Aplicaciones / agregadores"/>
    <s v="Delivery Rappi"/>
    <s v="Minimaria Red Velvet"/>
    <s v="Minimaria"/>
    <x v="2"/>
    <x v="8"/>
  </r>
  <r>
    <n v="2193438636"/>
    <x v="4"/>
    <s v="MA Paso28"/>
    <s v="Aplicaciones / agregadores"/>
    <s v="Delivery Rappi"/>
    <s v="Love Box"/>
    <s v="Box"/>
    <x v="2"/>
    <x v="8"/>
  </r>
  <r>
    <n v="2192063678"/>
    <x v="0"/>
    <s v="MA ARAMBURU"/>
    <s v="Aplicaciones / agregadores"/>
    <s v="Delivery Rappi"/>
    <s v="Minimaria De Chocolate"/>
    <s v="Minimaria"/>
    <x v="6"/>
    <x v="8"/>
  </r>
  <r>
    <n v="2192835810"/>
    <x v="0"/>
    <s v="MA ARAMBURU"/>
    <s v="Aplicaciones / agregadores"/>
    <s v="Delivery Rappi"/>
    <s v="Minimaria Red Velvet"/>
    <s v="Minimaria"/>
    <x v="2"/>
    <x v="8"/>
  </r>
  <r>
    <n v="2193046145"/>
    <x v="2"/>
    <s v="MA ARAMBURU"/>
    <s v="Aplicaciones / agregadores"/>
    <s v="Delivery Rappi"/>
    <s v="Mix Ma Box Petit"/>
    <s v="Box"/>
    <x v="6"/>
    <x v="8"/>
  </r>
  <r>
    <n v="2191351170"/>
    <x v="0"/>
    <s v="MA La Encalada"/>
    <s v="Aplicaciones / agregadores"/>
    <s v="Delivery Rappi"/>
    <s v="Keke De Limón 8pzs"/>
    <s v="Varios"/>
    <x v="6"/>
    <x v="8"/>
  </r>
  <r>
    <n v="2191378456"/>
    <x v="2"/>
    <s v="MA La Encalada"/>
    <s v="Aplicaciones / agregadores"/>
    <s v="Delivery Rappi"/>
    <s v="Porción Keke De Zanahoria"/>
    <s v="Porciones"/>
    <x v="6"/>
    <x v="8"/>
  </r>
  <r>
    <n v="2191561159"/>
    <x v="4"/>
    <s v="MA La Encalada"/>
    <s v="Aplicaciones / agregadores"/>
    <s v="Delivery Rappi"/>
    <s v="Minimaria De Bruselina De Vainilla "/>
    <s v="Minimaria"/>
    <x v="2"/>
    <x v="8"/>
  </r>
  <r>
    <n v="2191867923"/>
    <x v="0"/>
    <s v="MA La Encalada"/>
    <s v="Aplicaciones / agregadores"/>
    <s v="Delivery Rappi"/>
    <s v="Frappe Caramel "/>
    <s v="Bebidas"/>
    <x v="6"/>
    <x v="8"/>
  </r>
  <r>
    <n v="2192237837"/>
    <x v="2"/>
    <s v="MA La Encalada"/>
    <s v="Aplicaciones / agregadores"/>
    <s v="Delivery Rappi"/>
    <s v="Love Box"/>
    <s v="Box"/>
    <x v="6"/>
    <x v="8"/>
  </r>
  <r>
    <n v="2192477415"/>
    <x v="0"/>
    <s v="MA La Encalada"/>
    <s v="Aplicaciones / agregadores"/>
    <s v="Delivery Rappi"/>
    <s v="Combo  Cobb"/>
    <s v="Combos"/>
    <x v="6"/>
    <x v="8"/>
  </r>
  <r>
    <n v="2192865066"/>
    <x v="4"/>
    <s v="MA La Encalada"/>
    <s v="Aplicaciones / agregadores"/>
    <s v="Delivery Rappi"/>
    <s v="Love Box"/>
    <s v="Box"/>
    <x v="2"/>
    <x v="8"/>
  </r>
  <r>
    <n v="2192877049"/>
    <x v="7"/>
    <s v="MA La Encalada"/>
    <s v="Aplicaciones / agregadores"/>
    <s v="Delivery Rappi"/>
    <s v="Minimaria De Chocolate"/>
    <s v="Minimaria"/>
    <x v="3"/>
    <x v="8"/>
  </r>
  <r>
    <n v="2193610740"/>
    <x v="7"/>
    <s v="MA La Encalada"/>
    <s v="Aplicaciones / agregadores"/>
    <s v="Delivery Rappi"/>
    <s v="Brownie De Chocolate Al 72%"/>
    <s v="Brownie De Chocolate Al 72%"/>
    <x v="3"/>
    <x v="8"/>
  </r>
  <r>
    <n v="2191627390"/>
    <x v="2"/>
    <s v="Ma La Molina"/>
    <s v="Aplicaciones / agregadores"/>
    <s v="Delivery Rappi"/>
    <s v="Purple Limonade"/>
    <s v="Bebidas"/>
    <x v="6"/>
    <x v="8"/>
  </r>
  <r>
    <n v="2191756580"/>
    <x v="2"/>
    <s v="Ma La Molina"/>
    <s v="Aplicaciones / agregadores"/>
    <s v="Delivery Rappi"/>
    <s v="porción de torta de chocolate"/>
    <s v="Porciones"/>
    <x v="6"/>
    <x v="8"/>
  </r>
  <r>
    <n v="2191757729"/>
    <x v="2"/>
    <s v="Ma La Molina"/>
    <s v="Aplicaciones / agregadores"/>
    <s v="Delivery Rappi"/>
    <s v="carrot cake 12pzs"/>
    <s v="Torta 12pzs"/>
    <x v="6"/>
    <x v="8"/>
  </r>
  <r>
    <n v="2191978263"/>
    <x v="1"/>
    <s v="Ma La Molina"/>
    <s v="Aplicaciones / agregadores"/>
    <s v="Delivery Rappi"/>
    <s v="Alfajor Grande"/>
    <s v="Alfajores"/>
    <x v="0"/>
    <x v="8"/>
  </r>
  <r>
    <n v="2192502260"/>
    <x v="2"/>
    <s v="Ma La Molina"/>
    <s v="Aplicaciones / agregadores"/>
    <s v="Delivery Rappi"/>
    <s v="Torta De Chocolate"/>
    <s v="Torta 12pzs"/>
    <x v="6"/>
    <x v="8"/>
  </r>
  <r>
    <n v="2192582462"/>
    <x v="4"/>
    <s v="Ma La Molina"/>
    <s v="Aplicaciones / agregadores"/>
    <s v="Delivery Rappi"/>
    <s v="Porción Crocante De Manzana"/>
    <s v="Porciones"/>
    <x v="2"/>
    <x v="8"/>
  </r>
  <r>
    <n v="2192931981"/>
    <x v="1"/>
    <s v="Ma La Molina"/>
    <s v="Aplicaciones / agregadores"/>
    <s v="Delivery Rappi"/>
    <s v="Milkshake De Nutella"/>
    <s v="Bebidas"/>
    <x v="0"/>
    <x v="8"/>
  </r>
  <r>
    <n v="2193164391"/>
    <x v="0"/>
    <s v="Ma La Molina"/>
    <s v="Aplicaciones / agregadores"/>
    <s v="Delivery Rappi"/>
    <s v="Empanada De Pollo"/>
    <s v="Empanada"/>
    <x v="6"/>
    <x v="8"/>
  </r>
  <r>
    <n v="2193173145"/>
    <x v="0"/>
    <s v="Ma La Molina"/>
    <s v="Aplicaciones / agregadores"/>
    <s v="Delivery Rappi"/>
    <s v="Iced Bomba Tropical"/>
    <s v="Bebidas"/>
    <x v="6"/>
    <x v="8"/>
  </r>
  <r>
    <n v="2193271911"/>
    <x v="0"/>
    <s v="Ma La Molina"/>
    <s v="Aplicaciones / agregadores"/>
    <s v="Delivery Rappi"/>
    <s v="Porción Ch. De Oreo"/>
    <s v="Porciones"/>
    <x v="6"/>
    <x v="8"/>
  </r>
  <r>
    <n v="2193538207"/>
    <x v="2"/>
    <s v="Ma La Molina"/>
    <s v="Aplicaciones / agregadores"/>
    <s v="Delivery Rappi"/>
    <s v="Salsa Alfredo En Spaghetti "/>
    <s v="Pastas"/>
    <x v="10"/>
    <x v="8"/>
  </r>
  <r>
    <n v="2192059522"/>
    <x v="0"/>
    <s v="MA San Miguel"/>
    <s v="Aplicaciones / agregadores"/>
    <s v="Delivery Rappi"/>
    <s v="Mix Ma Box Petit"/>
    <s v="Box"/>
    <x v="6"/>
    <x v="8"/>
  </r>
  <r>
    <n v="2192131324"/>
    <x v="2"/>
    <s v="MA San Miguel"/>
    <s v="Aplicaciones / agregadores"/>
    <s v="Delivery Rappi"/>
    <s v="Porción Carrot Cake"/>
    <s v="Porciones"/>
    <x v="6"/>
    <x v="8"/>
  </r>
  <r>
    <n v="2192277869"/>
    <x v="0"/>
    <s v="MA San Miguel"/>
    <s v="Aplicaciones / agregadores"/>
    <s v="Delivery Rappi"/>
    <s v="Red Velvet 12pzs"/>
    <s v="Velvet 12pzs"/>
    <x v="2"/>
    <x v="8"/>
  </r>
  <r>
    <n v="2192401954"/>
    <x v="4"/>
    <s v="MA San Miguel"/>
    <s v="Aplicaciones / agregadores"/>
    <s v="Delivery Rappi"/>
    <s v="Torta De Chocolate"/>
    <s v="Torta 12pzs"/>
    <x v="2"/>
    <x v="8"/>
  </r>
  <r>
    <n v="2192404765"/>
    <x v="2"/>
    <s v="MA San Miguel"/>
    <s v="Aplicaciones / agregadores"/>
    <s v="Delivery Rappi"/>
    <s v="Limonada De Frutos Rojos"/>
    <s v="Bebidas"/>
    <x v="6"/>
    <x v="8"/>
  </r>
  <r>
    <n v="2192410415"/>
    <x v="0"/>
    <s v="MA San Miguel"/>
    <s v="Aplicaciones / agregadores"/>
    <s v="Delivery Rappi"/>
    <s v="Varios"/>
    <s v="Varios"/>
    <x v="6"/>
    <x v="8"/>
  </r>
  <r>
    <n v="2192513994"/>
    <x v="4"/>
    <s v="MA San Miguel"/>
    <s v="Aplicaciones / agregadores"/>
    <s v="Delivery Rappi"/>
    <s v="Turrón De Chocolate"/>
    <s v="Torta 12pzs"/>
    <x v="2"/>
    <x v="8"/>
  </r>
  <r>
    <n v="2192574422"/>
    <x v="1"/>
    <s v="MA San Miguel"/>
    <s v="Aplicaciones / agregadores"/>
    <s v="Delivery Rappi"/>
    <s v="Ensalada De Frutas Con Yogurt Griego"/>
    <s v="Ensalada De Frutas Con Yogurt Griego"/>
    <x v="13"/>
    <x v="8"/>
  </r>
  <r>
    <n v="2192591547"/>
    <x v="0"/>
    <s v="MA San Miguel"/>
    <s v="Aplicaciones / agregadores"/>
    <s v="Delivery Rappi"/>
    <s v="Porción Tres Leches Clásica"/>
    <s v="Porciones"/>
    <x v="6"/>
    <x v="8"/>
  </r>
  <r>
    <n v="2192790785"/>
    <x v="4"/>
    <s v="MA San Miguel"/>
    <s v="Aplicaciones / agregadores"/>
    <s v="Delivery Rappi"/>
    <s v="Minimaria Cheesecake De Frutos Rojos"/>
    <s v="Minimaria"/>
    <x v="2"/>
    <x v="8"/>
  </r>
  <r>
    <n v="2192791950"/>
    <x v="7"/>
    <s v="MA San Miguel"/>
    <s v="Aplicaciones / agregadores"/>
    <s v="Delivery Rappi"/>
    <s v="Porción Pie De Limón"/>
    <s v="Porciones"/>
    <x v="3"/>
    <x v="8"/>
  </r>
  <r>
    <n v="2192862674"/>
    <x v="2"/>
    <s v="MA San Miguel"/>
    <s v="Aplicaciones / agregadores"/>
    <s v="Delivery Rappi"/>
    <s v="Minimaria Dulzura De Pecana"/>
    <s v="Minimaria"/>
    <x v="6"/>
    <x v="8"/>
  </r>
  <r>
    <n v="2192870966"/>
    <x v="4"/>
    <s v="MA San Miguel"/>
    <s v="Aplicaciones / agregadores"/>
    <s v="Delivery Rappi"/>
    <s v="Cheesecake De Frutos Rojos "/>
    <s v="Cheesecake"/>
    <x v="2"/>
    <x v="8"/>
  </r>
  <r>
    <n v="2192988695"/>
    <x v="4"/>
    <s v="MA San Miguel"/>
    <s v="Aplicaciones / agregadores"/>
    <s v="Delivery Rappi"/>
    <s v="Love Box"/>
    <s v="Box"/>
    <x v="2"/>
    <x v="8"/>
  </r>
  <r>
    <n v="2193064234"/>
    <x v="4"/>
    <s v="MA San Miguel"/>
    <s v="Aplicaciones / agregadores"/>
    <s v="Delivery Rappi"/>
    <s v="Love Box"/>
    <s v="Box"/>
    <x v="2"/>
    <x v="8"/>
  </r>
  <r>
    <n v="2193116055"/>
    <x v="0"/>
    <s v="MA San Miguel"/>
    <s v="Aplicaciones / agregadores"/>
    <s v="Delivery Rappi"/>
    <s v="porción de torta de chocolate"/>
    <s v="Porciones"/>
    <x v="6"/>
    <x v="8"/>
  </r>
  <r>
    <n v="2193128212"/>
    <x v="4"/>
    <s v="MA San Miguel"/>
    <s v="Aplicaciones / agregadores"/>
    <s v="Delivery Rappi"/>
    <s v="porción de torta de chocolate"/>
    <s v="Porciones"/>
    <x v="2"/>
    <x v="8"/>
  </r>
  <r>
    <n v="2193610953"/>
    <x v="0"/>
    <s v="MA San Miguel"/>
    <s v="Aplicaciones / agregadores"/>
    <s v="Delivery Rappi"/>
    <s v="Ensalada Cobb"/>
    <s v="Ensalada"/>
    <x v="6"/>
    <x v="8"/>
  </r>
  <r>
    <n v="2193667997"/>
    <x v="0"/>
    <s v="MA San Miguel"/>
    <s v="Aplicaciones / agregadores"/>
    <s v="Delivery Rappi"/>
    <s v="Porción Tres Leches Clásica"/>
    <s v="Porciones"/>
    <x v="6"/>
    <x v="8"/>
  </r>
  <r>
    <n v="2193690699"/>
    <x v="2"/>
    <s v="MA San Miguel"/>
    <s v="Aplicaciones / agregadores"/>
    <s v="Delivery Rappi"/>
    <s v="Caja De Brownies"/>
    <s v="Caja De Brownies"/>
    <x v="6"/>
    <x v="8"/>
  </r>
  <r>
    <n v="2191346768"/>
    <x v="2"/>
    <s v="MA San Miguel"/>
    <s v="Aplicaciones / agregadores"/>
    <s v="Delivery Rappi"/>
    <s v="Crocante De Manzana"/>
    <s v="Crocante de manzana"/>
    <x v="6"/>
    <x v="8"/>
  </r>
  <r>
    <n v="2191390976"/>
    <x v="0"/>
    <s v="MA San Miguel"/>
    <s v="Aplicaciones / agregadores"/>
    <s v="Delivery Rappi"/>
    <s v="Keke De Chocolate 8pzs"/>
    <s v="Keke 8pzs"/>
    <x v="6"/>
    <x v="8"/>
  </r>
  <r>
    <n v="2191551030"/>
    <x v="4"/>
    <s v="MA San Miguel"/>
    <s v="Aplicaciones / agregadores"/>
    <s v="Delivery Rappi"/>
    <s v="Porción De Ch. Frutos Rojos"/>
    <s v="Porciones"/>
    <x v="2"/>
    <x v="8"/>
  </r>
  <r>
    <n v="2191564953"/>
    <x v="0"/>
    <s v="MA San Miguel"/>
    <s v="Aplicaciones / agregadores"/>
    <s v="Delivery Rappi"/>
    <s v="Combo 4 Porciones"/>
    <s v="Combos"/>
    <x v="4"/>
    <x v="8"/>
  </r>
  <r>
    <n v="2191570478"/>
    <x v="0"/>
    <s v="MA San Miguel"/>
    <s v="Aplicaciones / agregadores"/>
    <s v="Delivery Rappi"/>
    <s v="Minimaria Carrot Cake"/>
    <s v="Minimaria"/>
    <x v="6"/>
    <x v="8"/>
  </r>
  <r>
    <n v="2191752535"/>
    <x v="4"/>
    <s v="MA San Miguel"/>
    <s v="Aplicaciones / agregadores"/>
    <s v="Delivery Rappi"/>
    <s v="Cheesecake De Maracuyá"/>
    <s v="Cheesecake"/>
    <x v="2"/>
    <x v="8"/>
  </r>
  <r>
    <n v="2191843974"/>
    <x v="4"/>
    <s v="MA San Miguel"/>
    <s v="Aplicaciones / agregadores"/>
    <s v="Delivery Rappi"/>
    <s v="porción de torta de chocolate"/>
    <s v="Porciones"/>
    <x v="2"/>
    <x v="8"/>
  </r>
  <r>
    <n v="2191870988"/>
    <x v="4"/>
    <s v="MA San Miguel"/>
    <s v="Aplicaciones / agregadores"/>
    <s v="Delivery Rappi"/>
    <s v="Ensalada De Frutas Con Yogurt Griego"/>
    <s v="Ensalada De Frutas Con Yogurt Griego"/>
    <x v="2"/>
    <x v="8"/>
  </r>
  <r>
    <n v="2191906863"/>
    <x v="7"/>
    <s v="MA San Miguel"/>
    <s v="Aplicaciones / agregadores"/>
    <s v="Delivery Rappi"/>
    <s v="Minimaria Cheesecake De Frutos Rojos"/>
    <s v="Minimaria"/>
    <x v="3"/>
    <x v="8"/>
  </r>
  <r>
    <n v="2191952224"/>
    <x v="1"/>
    <s v="MA San Miguel"/>
    <s v="Aplicaciones / agregadores"/>
    <s v="Delivery Rappi"/>
    <s v="Porción Bruselina De Vainilla "/>
    <s v="Porciones"/>
    <x v="0"/>
    <x v="8"/>
  </r>
  <r>
    <n v="2191493247"/>
    <x v="4"/>
    <s v="MA Camacho"/>
    <s v="Aplicaciones / agregadores"/>
    <s v="Delivery Rappi"/>
    <s v="Caja De Alfajores"/>
    <s v="Alfajores"/>
    <x v="2"/>
    <x v="8"/>
  </r>
  <r>
    <n v="2191585204"/>
    <x v="4"/>
    <s v="MA Camacho"/>
    <s v="Aplicaciones / agregadores"/>
    <s v="Delivery Rappi"/>
    <s v="Torta De Chocolate"/>
    <s v="Torta 12pzs"/>
    <x v="2"/>
    <x v="8"/>
  </r>
  <r>
    <n v="2191676300"/>
    <x v="4"/>
    <s v="MA Camacho"/>
    <s v="Aplicaciones / agregadores"/>
    <s v="Delivery Rappi"/>
    <s v="Cheesecake De Maracuyá"/>
    <s v="Cheesecake"/>
    <x v="2"/>
    <x v="8"/>
  </r>
  <r>
    <n v="2191846007"/>
    <x v="4"/>
    <s v="MA Camacho"/>
    <s v="Aplicaciones / agregadores"/>
    <s v="Delivery Rappi"/>
    <s v="Mix Ma Box Petit"/>
    <s v="Box"/>
    <x v="2"/>
    <x v="8"/>
  </r>
  <r>
    <n v="2191949147"/>
    <x v="4"/>
    <s v="MA Camacho"/>
    <s v="Aplicaciones / agregadores"/>
    <s v="Delivery Rappi"/>
    <s v="Blue Velvet 12pzs"/>
    <s v="Velvet 12pzs"/>
    <x v="2"/>
    <x v="8"/>
  </r>
  <r>
    <n v="2192093972"/>
    <x v="2"/>
    <s v="MA Camacho"/>
    <s v="Aplicaciones / agregadores"/>
    <s v="Delivery Rappi"/>
    <s v="Porción Keke De Zanahoria"/>
    <s v="Porciones"/>
    <x v="6"/>
    <x v="8"/>
  </r>
  <r>
    <n v="2192781219"/>
    <x v="2"/>
    <s v="MA Camacho"/>
    <s v="Aplicaciones / agregadores"/>
    <s v="Delivery Rappi"/>
    <s v="Minimaria Red Velvet"/>
    <s v="Minimaria"/>
    <x v="6"/>
    <x v="8"/>
  </r>
  <r>
    <n v="2192969534"/>
    <x v="1"/>
    <s v="MA Camacho"/>
    <s v="Aplicaciones / agregadores"/>
    <s v="Delivery Rappi"/>
    <s v="Minimaria Cheesecake De Frutos Rojos"/>
    <s v="Minimaria"/>
    <x v="0"/>
    <x v="8"/>
  </r>
  <r>
    <n v="2192985781"/>
    <x v="4"/>
    <s v="MA Camacho"/>
    <s v="Aplicaciones / agregadores"/>
    <s v="Delivery Rappi"/>
    <s v="Mix Ma Box Petit"/>
    <s v="Box"/>
    <x v="2"/>
    <x v="8"/>
  </r>
  <r>
    <n v="2193047736"/>
    <x v="2"/>
    <s v="MA Camacho"/>
    <s v="Aplicaciones / agregadores"/>
    <s v="Delivery Rappi"/>
    <s v="Salsa Pesto En Fussilli"/>
    <s v="Pastas"/>
    <x v="6"/>
    <x v="8"/>
  </r>
  <r>
    <n v="2193297824"/>
    <x v="4"/>
    <s v="MA Camacho"/>
    <s v="Aplicaciones / agregadores"/>
    <s v="Delivery Rappi"/>
    <s v="Porción Red Velvet"/>
    <s v="Porciones"/>
    <x v="2"/>
    <x v="8"/>
  </r>
  <r>
    <n v="2191409555"/>
    <x v="4"/>
    <s v="MA Precursores"/>
    <s v="Aplicaciones / agregadores"/>
    <s v="Delivery Rappi"/>
    <s v="Porción Ch. De Maracuyá"/>
    <s v="Porciones"/>
    <x v="2"/>
    <x v="8"/>
  </r>
  <r>
    <n v="2192755725"/>
    <x v="2"/>
    <s v="MA Precursores"/>
    <s v="Aplicaciones / agregadores"/>
    <s v="Delivery Rappi"/>
    <s v="Love Box"/>
    <s v="Box"/>
    <x v="6"/>
    <x v="8"/>
  </r>
  <r>
    <n v="2192838130"/>
    <x v="1"/>
    <s v="MA Precursores"/>
    <s v="Aplicaciones / agregadores"/>
    <s v="Delivery Rappi"/>
    <s v="Alfajor Grande"/>
    <s v="Alfajores"/>
    <x v="0"/>
    <x v="8"/>
  </r>
  <r>
    <n v="2192964485"/>
    <x v="4"/>
    <s v="MA Precursores"/>
    <s v="Aplicaciones / agregadores"/>
    <s v="Delivery Rappi"/>
    <s v="Love Box"/>
    <s v="Box"/>
    <x v="2"/>
    <x v="8"/>
  </r>
  <r>
    <n v="2192967103"/>
    <x v="4"/>
    <s v="MA Precursores"/>
    <s v="Aplicaciones / agregadores"/>
    <s v="Delivery Rappi"/>
    <s v="Porción Merengado De Chirimoya"/>
    <s v="Porciones"/>
    <x v="2"/>
    <x v="8"/>
  </r>
  <r>
    <n v="2192989140"/>
    <x v="4"/>
    <s v="MA Precursores"/>
    <s v="Aplicaciones / agregadores"/>
    <s v="Delivery Rappi"/>
    <s v="Porción Merengado De Chirimoya"/>
    <s v="Porciones"/>
    <x v="2"/>
    <x v="8"/>
  </r>
  <r>
    <n v="2193225110"/>
    <x v="0"/>
    <s v="MA Precursores"/>
    <s v="Aplicaciones / agregadores"/>
    <s v="Delivery Rappi"/>
    <s v="Minimaria Red Velvet"/>
    <s v="Minimaria"/>
    <x v="6"/>
    <x v="8"/>
  </r>
  <r>
    <n v="2193375418"/>
    <x v="1"/>
    <s v="MA Precursores"/>
    <s v="Aplicaciones / agregadores"/>
    <s v="Delivery Rappi"/>
    <s v="Porción Ch. De Maracuyá"/>
    <s v="Porciones"/>
    <x v="0"/>
    <x v="8"/>
  </r>
  <r>
    <n v="2193381642"/>
    <x v="4"/>
    <s v="MA Precursores"/>
    <s v="Aplicaciones / agregadores"/>
    <s v="Delivery Rappi"/>
    <s v="Minimaria Blue Velvet"/>
    <s v="Minimaria"/>
    <x v="2"/>
    <x v="8"/>
  </r>
  <r>
    <n v="2193660449"/>
    <x v="1"/>
    <s v="MA Precursores"/>
    <s v="Aplicaciones / agregadores"/>
    <s v="Delivery Rappi"/>
    <s v="Porción Carrot Cake"/>
    <s v="Porciones"/>
    <x v="0"/>
    <x v="8"/>
  </r>
  <r>
    <n v="2193283028"/>
    <x v="2"/>
    <s v="MA Megaplaza"/>
    <s v="Aplicaciones / agregadores"/>
    <s v="Delivery Rappi"/>
    <s v="Porción Pie De Limón"/>
    <s v="Porciones"/>
    <x v="6"/>
    <x v="8"/>
  </r>
  <r>
    <n v="2193287778"/>
    <x v="2"/>
    <s v="MA Megaplaza"/>
    <s v="Aplicaciones / agregadores"/>
    <s v="Delivery Rappi"/>
    <s v="carrot cake 12pzs"/>
    <s v="Torta 12pzs"/>
    <x v="6"/>
    <x v="8"/>
  </r>
  <r>
    <n v="2193661119"/>
    <x v="4"/>
    <s v="MA Megaplaza"/>
    <s v="Aplicaciones / agregadores"/>
    <s v="Delivery Rappi"/>
    <s v="minimaria bruselina de chocolate con lúcuma"/>
    <s v="Minimaria"/>
    <x v="2"/>
    <x v="8"/>
  </r>
  <r>
    <n v="2191370836"/>
    <x v="4"/>
    <s v="MA Megaplaza"/>
    <s v="Aplicaciones / agregadores"/>
    <s v="Delivery Rappi"/>
    <s v="Cheesecake De Frutos Rojos "/>
    <s v="Cheesecake"/>
    <x v="2"/>
    <x v="8"/>
  </r>
  <r>
    <n v="2191523496"/>
    <x v="1"/>
    <s v="MA Megaplaza"/>
    <s v="Aplicaciones / agregadores"/>
    <s v="Delivery Rappi"/>
    <s v="Porción Bruselina De Chocolate "/>
    <s v="Porciones"/>
    <x v="6"/>
    <x v="8"/>
  </r>
  <r>
    <n v="2191842447"/>
    <x v="4"/>
    <s v="MA Megaplaza"/>
    <s v="Aplicaciones / agregadores"/>
    <s v="Delivery Rappi"/>
    <s v="Love Box"/>
    <s v="Box"/>
    <x v="2"/>
    <x v="8"/>
  </r>
  <r>
    <n v="2191849850"/>
    <x v="4"/>
    <s v="MA Megaplaza"/>
    <s v="Aplicaciones / agregadores"/>
    <s v="Delivery Rappi"/>
    <s v="Cheesecake De Frutos Rojos "/>
    <s v="Cheesecake"/>
    <x v="2"/>
    <x v="8"/>
  </r>
  <r>
    <n v="2191863234"/>
    <x v="0"/>
    <s v="MA Megaplaza"/>
    <s v="Aplicaciones / agregadores"/>
    <s v="Delivery Rappi"/>
    <s v="Porción Ch. De Maracuyá"/>
    <s v="Porciones"/>
    <x v="6"/>
    <x v="8"/>
  </r>
  <r>
    <n v="2191865054"/>
    <x v="4"/>
    <s v="MA Megaplaza"/>
    <s v="Aplicaciones / agregadores"/>
    <s v="Delivery Rappi"/>
    <s v="Porción Ch. De Maracuyá"/>
    <s v="Porciones"/>
    <x v="2"/>
    <x v="8"/>
  </r>
  <r>
    <n v="2191943961"/>
    <x v="4"/>
    <s v="MA Megaplaza"/>
    <s v="Aplicaciones / agregadores"/>
    <s v="Delivery Rappi"/>
    <s v="Dulzura De Pecanas"/>
    <s v="Torta 12pzs"/>
    <x v="2"/>
    <x v="8"/>
  </r>
  <r>
    <n v="2192030052"/>
    <x v="0"/>
    <s v="MA Megaplaza"/>
    <s v="Aplicaciones / agregadores"/>
    <s v="Delivery Rappi"/>
    <s v="Porción Carrot Cake"/>
    <s v="Porciones"/>
    <x v="6"/>
    <x v="8"/>
  </r>
  <r>
    <n v="2192219433"/>
    <x v="9"/>
    <s v="MA Megaplaza"/>
    <s v="Aplicaciones / agregadores"/>
    <s v="Delivery Rappi"/>
    <s v="porción de torta de chocolate"/>
    <s v="Porciones"/>
    <x v="3"/>
    <x v="8"/>
  </r>
  <r>
    <n v="2192243878"/>
    <x v="4"/>
    <s v="MA Megaplaza"/>
    <s v="Aplicaciones / agregadores"/>
    <s v="Delivery Rappi"/>
    <s v="Cheesecake De Maracuyá"/>
    <s v="Cheesecake"/>
    <x v="2"/>
    <x v="8"/>
  </r>
  <r>
    <n v="2192299825"/>
    <x v="4"/>
    <s v="MA Megaplaza"/>
    <s v="Aplicaciones / agregadores"/>
    <s v="Delivery Rappi"/>
    <s v="Keke De Manzana 8pzs"/>
    <s v="Varios"/>
    <x v="2"/>
    <x v="8"/>
  </r>
  <r>
    <n v="2192302548"/>
    <x v="1"/>
    <s v="MA Megaplaza"/>
    <s v="Aplicaciones / agregadores"/>
    <s v="Delivery Rappi"/>
    <s v="Porción Tres Leches De Chocolate"/>
    <s v="Porciones"/>
    <x v="0"/>
    <x v="8"/>
  </r>
  <r>
    <n v="2192316411"/>
    <x v="0"/>
    <s v="MA Megaplaza"/>
    <s v="Aplicaciones / agregadores"/>
    <s v="Delivery Rappi"/>
    <s v="Porción Ch. De Maracuyá"/>
    <s v="Porciones"/>
    <x v="6"/>
    <x v="8"/>
  </r>
  <r>
    <n v="2192411968"/>
    <x v="0"/>
    <s v="MA Megaplaza"/>
    <s v="Aplicaciones / agregadores"/>
    <s v="Delivery Rappi"/>
    <s v="porción de torta de chocolate"/>
    <s v="Porciones"/>
    <x v="6"/>
    <x v="8"/>
  </r>
  <r>
    <n v="2192424783"/>
    <x v="0"/>
    <s v="MA Megaplaza"/>
    <s v="Aplicaciones / agregadores"/>
    <s v="Delivery Rappi"/>
    <s v="Porción De Ch. Frutos Rojos"/>
    <s v="Porciones"/>
    <x v="6"/>
    <x v="8"/>
  </r>
  <r>
    <n v="2192509931"/>
    <x v="1"/>
    <s v="MA Megaplaza"/>
    <s v="Aplicaciones / agregadores"/>
    <s v="Delivery Rappi"/>
    <s v="Red Velvet 12pzs"/>
    <s v="Velvet 12pzs"/>
    <x v="2"/>
    <x v="8"/>
  </r>
  <r>
    <n v="2192510625"/>
    <x v="7"/>
    <s v="MA Megaplaza"/>
    <s v="Aplicaciones / agregadores"/>
    <s v="Delivery Rappi"/>
    <s v="Jugo De Naranja"/>
    <s v="Bebidas"/>
    <x v="3"/>
    <x v="8"/>
  </r>
  <r>
    <n v="2192519792"/>
    <x v="1"/>
    <s v="MA Megaplaza"/>
    <s v="Aplicaciones / agregadores"/>
    <s v="Delivery Rappi"/>
    <s v="Combo 4 Porciones"/>
    <s v="Combos"/>
    <x v="4"/>
    <x v="8"/>
  </r>
  <r>
    <n v="2192596511"/>
    <x v="9"/>
    <s v="MA Megaplaza"/>
    <s v="Aplicaciones / agregadores"/>
    <s v="Delivery Rappi"/>
    <s v="Mix Ma Box Petit"/>
    <s v="Box"/>
    <x v="3"/>
    <x v="8"/>
  </r>
  <r>
    <n v="2192664624"/>
    <x v="0"/>
    <s v="MA Megaplaza"/>
    <s v="Aplicaciones / agregadores"/>
    <s v="Delivery Rappi"/>
    <s v="Empanada De Pollo"/>
    <s v="Empanada"/>
    <x v="6"/>
    <x v="8"/>
  </r>
  <r>
    <n v="2192736939"/>
    <x v="2"/>
    <s v="MA Megaplaza"/>
    <s v="Aplicaciones / agregadores"/>
    <s v="Delivery Rappi"/>
    <s v="Porción Ch. De Nutella"/>
    <s v="Porciones"/>
    <x v="6"/>
    <x v="8"/>
  </r>
  <r>
    <n v="2192798890"/>
    <x v="4"/>
    <s v="MA Megaplaza"/>
    <s v="Aplicaciones / agregadores"/>
    <s v="Delivery Rappi"/>
    <s v="Love Box"/>
    <s v="Box"/>
    <x v="2"/>
    <x v="8"/>
  </r>
  <r>
    <n v="2192809846"/>
    <x v="4"/>
    <s v="MA Megaplaza"/>
    <s v="Aplicaciones / agregadores"/>
    <s v="Delivery Rappi"/>
    <s v="Porción De Ch. Frutos Rojos"/>
    <s v="Porciones"/>
    <x v="2"/>
    <x v="8"/>
  </r>
  <r>
    <n v="2191908926"/>
    <x v="4"/>
    <s v="MA Chorrillos"/>
    <s v="Aplicaciones / agregadores"/>
    <s v="Delivery Rappi"/>
    <s v="Brownie Fudge"/>
    <s v="Brownie Fudge"/>
    <x v="2"/>
    <x v="8"/>
  </r>
  <r>
    <n v="2192151850"/>
    <x v="4"/>
    <s v="MA Chorrillos"/>
    <s v="Aplicaciones / agregadores"/>
    <s v="Delivery Rappi"/>
    <s v="Red Velvet 12pzs"/>
    <s v="Velvet 12pzs"/>
    <x v="2"/>
    <x v="8"/>
  </r>
  <r>
    <n v="2192394973"/>
    <x v="2"/>
    <s v="MA Chorrillos"/>
    <s v="Aplicaciones / agregadores"/>
    <s v="Delivery Rappi"/>
    <s v="Caja De Alfajores"/>
    <s v="Alfajores"/>
    <x v="6"/>
    <x v="8"/>
  </r>
  <r>
    <n v="2192511291"/>
    <x v="2"/>
    <s v="MA Chorrillos"/>
    <s v="Aplicaciones / agregadores"/>
    <s v="Delivery Rappi"/>
    <s v="Porción Tres Leches De Chocolate"/>
    <s v="Porciones"/>
    <x v="6"/>
    <x v="8"/>
  </r>
  <r>
    <n v="2191653364"/>
    <x v="0"/>
    <s v="MA Bolivar"/>
    <s v="Aplicaciones / agregadores"/>
    <s v="Delivery Rappi"/>
    <s v="Keke De Limón 8pzs"/>
    <s v="Varios"/>
    <x v="4"/>
    <x v="8"/>
  </r>
  <r>
    <n v="2192020028"/>
    <x v="7"/>
    <s v="MA Bolivar"/>
    <s v="Aplicaciones / agregadores"/>
    <s v="Delivery Rappi"/>
    <s v="Porción Ch. De Nutella"/>
    <s v="Porciones"/>
    <x v="3"/>
    <x v="8"/>
  </r>
  <r>
    <n v="2192033730"/>
    <x v="4"/>
    <s v="MA Bolivar"/>
    <s v="Aplicaciones / agregadores"/>
    <s v="Delivery Rappi"/>
    <s v="Porción Red Velvet"/>
    <s v="Porciones"/>
    <x v="2"/>
    <x v="8"/>
  </r>
  <r>
    <n v="2192229836"/>
    <x v="4"/>
    <s v="MA Bolivar"/>
    <s v="Aplicaciones / agregadores"/>
    <s v="Delivery Rappi"/>
    <s v="Porción De Ch. Frutos Rojos"/>
    <s v="Porciones"/>
    <x v="2"/>
    <x v="8"/>
  </r>
  <r>
    <n v="2192295082"/>
    <x v="7"/>
    <s v="MA Bolivar"/>
    <s v="Aplicaciones / agregadores"/>
    <s v="Delivery Rappi"/>
    <s v="Minimaria Dulzura De Pecana"/>
    <s v="Minimaria"/>
    <x v="3"/>
    <x v="8"/>
  </r>
  <r>
    <n v="2192309954"/>
    <x v="4"/>
    <s v="MA Bolivar"/>
    <s v="Aplicaciones / agregadores"/>
    <s v="Delivery Rappi"/>
    <s v="Blue Velvet 12pzs"/>
    <s v="Velvet 12pzs"/>
    <x v="2"/>
    <x v="8"/>
  </r>
  <r>
    <n v="2192513588"/>
    <x v="1"/>
    <s v="MA Bolivar"/>
    <s v="Aplicaciones / agregadores"/>
    <s v="Delivery Rappi"/>
    <s v="Minimaria De Chocolate"/>
    <s v="Minimaria"/>
    <x v="0"/>
    <x v="8"/>
  </r>
  <r>
    <n v="2192578680"/>
    <x v="0"/>
    <s v="MA Bolivar"/>
    <s v="Aplicaciones / agregadores"/>
    <s v="Delivery Rappi"/>
    <s v="Mini Alfajores Box"/>
    <s v="Alfajores"/>
    <x v="6"/>
    <x v="8"/>
  </r>
  <r>
    <n v="2192651136"/>
    <x v="1"/>
    <s v="MA Bolivar"/>
    <s v="Aplicaciones / agregadores"/>
    <s v="Delivery Rappi"/>
    <s v="Torta De Chocolate"/>
    <s v="Torta 12pzs"/>
    <x v="0"/>
    <x v="8"/>
  </r>
  <r>
    <n v="2192654975"/>
    <x v="2"/>
    <s v="MA Bolivar"/>
    <s v="Aplicaciones / agregadores"/>
    <s v="Delivery Rappi"/>
    <s v="Minimaria Carrot Cake"/>
    <s v="Minimaria"/>
    <x v="6"/>
    <x v="8"/>
  </r>
  <r>
    <n v="2192657559"/>
    <x v="4"/>
    <s v="MA Bolivar"/>
    <s v="Aplicaciones / agregadores"/>
    <s v="Delivery Rappi"/>
    <s v="Mini Alfajores Box"/>
    <s v="Alfajores"/>
    <x v="2"/>
    <x v="8"/>
  </r>
  <r>
    <n v="2192719244"/>
    <x v="4"/>
    <s v="MA Bolivar"/>
    <s v="Aplicaciones / agregadores"/>
    <s v="Delivery Rappi"/>
    <s v="Blue Velvet 12pzs"/>
    <s v="Velvet 12pzs"/>
    <x v="2"/>
    <x v="8"/>
  </r>
  <r>
    <n v="2192722989"/>
    <x v="1"/>
    <s v="MA Bolivar"/>
    <s v="Aplicaciones / agregadores"/>
    <s v="Delivery Rappi"/>
    <s v="Minimaria Cheesecake De Nutella"/>
    <s v="Minimaria"/>
    <x v="0"/>
    <x v="8"/>
  </r>
  <r>
    <n v="2193482007"/>
    <x v="1"/>
    <s v="MA Bolivar"/>
    <s v="Aplicaciones / agregadores"/>
    <s v="Delivery Rappi"/>
    <s v="Minimaria De Chocolate"/>
    <s v="Minimaria"/>
    <x v="0"/>
    <x v="8"/>
  </r>
  <r>
    <n v="2193657546"/>
    <x v="4"/>
    <s v="MA Bolivar"/>
    <s v="Aplicaciones / agregadores"/>
    <s v="Delivery Rappi"/>
    <s v="Love Box"/>
    <s v="Box"/>
    <x v="2"/>
    <x v="8"/>
  </r>
  <r>
    <n v="2191505700"/>
    <x v="1"/>
    <s v="MA Bolichera"/>
    <s v="Aplicaciones / agregadores"/>
    <s v="Delivery Rappi"/>
    <s v="Pie De Limón"/>
    <s v="Torta 12pzs"/>
    <x v="2"/>
    <x v="8"/>
  </r>
  <r>
    <n v="2191874829"/>
    <x v="0"/>
    <s v="MA Bolichera"/>
    <s v="Aplicaciones / agregadores"/>
    <s v="Delivery Rappi"/>
    <s v="Combo 4 Porciones"/>
    <s v="Combos"/>
    <x v="4"/>
    <x v="8"/>
  </r>
  <r>
    <n v="2191943916"/>
    <x v="2"/>
    <s v="MA Bolichera"/>
    <s v="Aplicaciones / agregadores"/>
    <s v="Delivery Rappi"/>
    <s v="Cheesecake De Maracuyá"/>
    <s v="Cheesecake"/>
    <x v="6"/>
    <x v="8"/>
  </r>
  <r>
    <n v="2192221075"/>
    <x v="4"/>
    <s v="MA Bolichera"/>
    <s v="Aplicaciones / agregadores"/>
    <s v="Delivery Rappi"/>
    <s v="Porción De Ch. Frutos Rojos"/>
    <s v="Porciones"/>
    <x v="2"/>
    <x v="8"/>
  </r>
  <r>
    <n v="2192306165"/>
    <x v="4"/>
    <s v="MA Bolichera"/>
    <s v="Aplicaciones / agregadores"/>
    <s v="Delivery Rappi"/>
    <s v="Porción Bruselina De Vainilla "/>
    <s v="Porciones"/>
    <x v="2"/>
    <x v="8"/>
  </r>
  <r>
    <n v="2192310998"/>
    <x v="0"/>
    <s v="MA Bolichera"/>
    <s v="Aplicaciones / agregadores"/>
    <s v="Delivery Rappi"/>
    <s v="Love Box"/>
    <s v="Box"/>
    <x v="6"/>
    <x v="8"/>
  </r>
  <r>
    <n v="2192433210"/>
    <x v="4"/>
    <s v="MA Bolichera"/>
    <s v="Aplicaciones / agregadores"/>
    <s v="Delivery Rappi"/>
    <s v="Cheesecake De Frutos Rojos "/>
    <s v="Cheesecake"/>
    <x v="2"/>
    <x v="8"/>
  </r>
  <r>
    <n v="2192465766"/>
    <x v="4"/>
    <s v="MA Bolichera"/>
    <s v="Aplicaciones / agregadores"/>
    <s v="Delivery Rappi"/>
    <s v="Cheesecake De Frutos Rojos "/>
    <s v="Cheesecake"/>
    <x v="2"/>
    <x v="8"/>
  </r>
  <r>
    <n v="2192498802"/>
    <x v="2"/>
    <s v="MA Bolichera"/>
    <s v="Aplicaciones / agregadores"/>
    <s v="Delivery Rappi"/>
    <s v="Minimaria Turrón De Chocolate"/>
    <s v="Minimaria"/>
    <x v="6"/>
    <x v="8"/>
  </r>
  <r>
    <n v="2192502248"/>
    <x v="0"/>
    <s v="MA Bolichera"/>
    <s v="Aplicaciones / agregadores"/>
    <s v="Delivery Rappi"/>
    <s v="Combo Helado"/>
    <s v="Combos"/>
    <x v="4"/>
    <x v="8"/>
  </r>
  <r>
    <n v="2192505421"/>
    <x v="0"/>
    <s v="MA Bolichera"/>
    <s v="Aplicaciones / agregadores"/>
    <s v="Delivery Rappi"/>
    <s v="Keke De Chocolate 8pzs"/>
    <s v="Keke 8pzs"/>
    <x v="6"/>
    <x v="8"/>
  </r>
  <r>
    <n v="2192517830"/>
    <x v="1"/>
    <s v="MA Bolichera"/>
    <s v="Aplicaciones / agregadores"/>
    <s v="Delivery Rappi"/>
    <s v="Porción Bruselina De Vainilla "/>
    <s v="Porciones"/>
    <x v="0"/>
    <x v="8"/>
  </r>
  <r>
    <n v="2192520580"/>
    <x v="2"/>
    <s v="MA Bolichera"/>
    <s v="Aplicaciones / agregadores"/>
    <s v="Delivery Rappi"/>
    <s v="Porción Blue Velvet "/>
    <s v="Porciones"/>
    <x v="6"/>
    <x v="8"/>
  </r>
  <r>
    <n v="2192591790"/>
    <x v="4"/>
    <s v="MA Bolichera"/>
    <s v="Aplicaciones / agregadores"/>
    <s v="Delivery Rappi"/>
    <s v="Minimaria Red Velvet"/>
    <s v="Minimaria"/>
    <x v="2"/>
    <x v="8"/>
  </r>
  <r>
    <n v="2192598810"/>
    <x v="4"/>
    <s v="MA Bolichera"/>
    <s v="Aplicaciones / agregadores"/>
    <s v="Delivery Rappi"/>
    <s v="carrot cake 12pzs"/>
    <s v="Torta 12pzs"/>
    <x v="2"/>
    <x v="8"/>
  </r>
  <r>
    <n v="2192794119"/>
    <x v="2"/>
    <s v="MA Bolichera"/>
    <s v="Aplicaciones / agregadores"/>
    <s v="Delivery Rappi"/>
    <s v="Empanada De Carne"/>
    <s v="Empanada"/>
    <x v="6"/>
    <x v="8"/>
  </r>
  <r>
    <n v="2192870861"/>
    <x v="4"/>
    <s v="MA Bolichera"/>
    <s v="Aplicaciones / agregadores"/>
    <s v="Delivery Rappi"/>
    <s v="Porción Carrot Cake"/>
    <s v="Porciones"/>
    <x v="2"/>
    <x v="8"/>
  </r>
  <r>
    <n v="2192963628"/>
    <x v="4"/>
    <s v="MA Bolichera"/>
    <s v="Aplicaciones / agregadores"/>
    <s v="Delivery Rappi"/>
    <s v="Red Velvet 12pzs"/>
    <s v="Velvet 12pzs"/>
    <x v="2"/>
    <x v="8"/>
  </r>
  <r>
    <n v="2192979870"/>
    <x v="4"/>
    <s v="MA Bolichera"/>
    <s v="Aplicaciones / agregadores"/>
    <s v="Delivery Rappi"/>
    <s v="Porción Bruselina De Vainilla "/>
    <s v="Porciones"/>
    <x v="2"/>
    <x v="8"/>
  </r>
  <r>
    <n v="2192987163"/>
    <x v="4"/>
    <s v="MA Bolichera"/>
    <s v="Aplicaciones / agregadores"/>
    <s v="Delivery Rappi"/>
    <s v="Porción Merengado De Chirimoya"/>
    <s v="Porciones"/>
    <x v="2"/>
    <x v="8"/>
  </r>
  <r>
    <n v="2193065881"/>
    <x v="4"/>
    <s v="MA Bolichera"/>
    <s v="Aplicaciones / agregadores"/>
    <s v="Delivery Rappi"/>
    <s v="carrot cake 12pzs"/>
    <s v="Torta 12pzs"/>
    <x v="2"/>
    <x v="8"/>
  </r>
  <r>
    <n v="2193083038"/>
    <x v="2"/>
    <s v="MA Bolichera"/>
    <s v="Aplicaciones / agregadores"/>
    <s v="Delivery Rappi"/>
    <s v="Tartaleta De Frutos Rojos Personal"/>
    <s v="Porciones"/>
    <x v="6"/>
    <x v="8"/>
  </r>
  <r>
    <n v="2193166911"/>
    <x v="4"/>
    <s v="MA Bolichera"/>
    <s v="Aplicaciones / agregadores"/>
    <s v="Delivery Rappi"/>
    <s v="Porción Ch. De Oreo"/>
    <s v="Porciones"/>
    <x v="2"/>
    <x v="8"/>
  </r>
  <r>
    <n v="2193450949"/>
    <x v="2"/>
    <s v="MA Bolichera"/>
    <s v="Aplicaciones / agregadores"/>
    <s v="Delivery Rappi"/>
    <s v="Make A Wish - Red"/>
    <s v="Combos"/>
    <x v="6"/>
    <x v="8"/>
  </r>
  <r>
    <n v="2193454738"/>
    <x v="4"/>
    <s v="MA Bolichera"/>
    <s v="Aplicaciones / agregadores"/>
    <s v="Delivery Rappi"/>
    <s v="Red Velvet 12pzs"/>
    <s v="Velvet 12pzs"/>
    <x v="2"/>
    <x v="8"/>
  </r>
  <r>
    <n v="2193540838"/>
    <x v="1"/>
    <s v="MA Bolichera"/>
    <s v="Aplicaciones / agregadores"/>
    <s v="Delivery Rappi"/>
    <s v="Porción Turrón De Chocolate"/>
    <s v="Porciones"/>
    <x v="0"/>
    <x v="8"/>
  </r>
  <r>
    <n v="2191359406"/>
    <x v="1"/>
    <s v="MA Arenales"/>
    <s v="Aplicaciones / agregadores"/>
    <s v="Delivery Rappi"/>
    <s v="Porción De Ch. Frutos Rojos"/>
    <s v="Porciones"/>
    <x v="0"/>
    <x v="8"/>
  </r>
  <r>
    <n v="2191950733"/>
    <x v="4"/>
    <s v="MA Arenales"/>
    <s v="Aplicaciones / agregadores"/>
    <s v="Delivery Rappi"/>
    <s v="Porción De Ch. Frutos Rojos"/>
    <s v="Porciones"/>
    <x v="2"/>
    <x v="8"/>
  </r>
  <r>
    <n v="2192526958"/>
    <x v="4"/>
    <s v="MA Arenales"/>
    <s v="Aplicaciones / agregadores"/>
    <s v="Delivery Rappi"/>
    <s v="Porción Bruselina De Vainilla "/>
    <s v="Porciones"/>
    <x v="2"/>
    <x v="8"/>
  </r>
  <r>
    <n v="2192787210"/>
    <x v="9"/>
    <s v="MA Arenales"/>
    <s v="Aplicaciones / agregadores"/>
    <s v="Delivery Rappi"/>
    <s v="carrot cake 12pzs"/>
    <s v="Torta 12pzs"/>
    <x v="3"/>
    <x v="8"/>
  </r>
  <r>
    <n v="2192921991"/>
    <x v="2"/>
    <s v="MA Arenales"/>
    <s v="Aplicaciones / agregadores"/>
    <s v="Delivery Rappi"/>
    <s v="Keke De Zanahoria 8pzs"/>
    <s v="Keke 8pzs"/>
    <x v="11"/>
    <x v="8"/>
  </r>
  <r>
    <n v="2191858176"/>
    <x v="2"/>
    <s v="MA Barranco"/>
    <s v="Aplicaciones / agregadores"/>
    <s v="Delivery Rappi"/>
    <s v="Keke De Limón 8pzs"/>
    <s v="Keke 8pzs"/>
    <x v="11"/>
    <x v="8"/>
  </r>
  <r>
    <n v="2191965499"/>
    <x v="4"/>
    <s v="MA Barranco"/>
    <s v="Aplicaciones / agregadores"/>
    <s v="Delivery Rappi"/>
    <s v="Porción Ch. De Oreo"/>
    <s v="Porciones"/>
    <x v="2"/>
    <x v="8"/>
  </r>
  <r>
    <n v="2192519471"/>
    <x v="4"/>
    <s v="MA Barranco"/>
    <s v="Aplicaciones / agregadores"/>
    <s v="Delivery Rappi"/>
    <s v="Red Velvet 12pzs"/>
    <s v="Velvet 12pzs"/>
    <x v="2"/>
    <x v="8"/>
  </r>
  <r>
    <n v="2192769696"/>
    <x v="2"/>
    <s v="MA Barranco"/>
    <s v="Aplicaciones / agregadores"/>
    <s v="Delivery Rappi"/>
    <s v="Minimaria De Chocolate"/>
    <s v="Minimaria"/>
    <x v="6"/>
    <x v="8"/>
  </r>
  <r>
    <n v="2192979384"/>
    <x v="0"/>
    <s v="MA Barranco"/>
    <s v="Aplicaciones / agregadores"/>
    <s v="Delivery Rappi"/>
    <s v="Porción Ch. De Maracuyá"/>
    <s v="Porciones"/>
    <x v="6"/>
    <x v="8"/>
  </r>
  <r>
    <n v="2193140308"/>
    <x v="0"/>
    <s v="MA Barranco"/>
    <s v="Aplicaciones / agregadores"/>
    <s v="Delivery Rappi"/>
    <s v="loncherita de conitos"/>
    <s v="loncherita de conitos"/>
    <x v="6"/>
    <x v="8"/>
  </r>
  <r>
    <n v="2193323413"/>
    <x v="2"/>
    <s v="MA Barranco"/>
    <s v="Aplicaciones / agregadores"/>
    <s v="Delivery Rappi"/>
    <s v="Keke De Manzana 8pzs"/>
    <s v="Keke 8pzs"/>
    <x v="6"/>
    <x v="8"/>
  </r>
  <r>
    <n v="2193664244"/>
    <x v="2"/>
    <s v="MA Barranco"/>
    <s v="Aplicaciones / agregadores"/>
    <s v="Delivery Rappi"/>
    <s v="Porción Ch. De Nutella"/>
    <s v="Porciones"/>
    <x v="6"/>
    <x v="8"/>
  </r>
  <r>
    <n v="2191588151"/>
    <x v="4"/>
    <s v="Ma La Mar"/>
    <s v="Aplicaciones / agregadores"/>
    <s v="Delivery Rappi"/>
    <s v="Torta De Chocolate"/>
    <s v="Torta 12pzs"/>
    <x v="2"/>
    <x v="8"/>
  </r>
  <r>
    <n v="2191780550"/>
    <x v="2"/>
    <s v="Ma La Mar"/>
    <s v="Aplicaciones / agregadores"/>
    <s v="Delivery Rappi"/>
    <s v="Salsa Alfredo En Fussilli "/>
    <s v="Pastas"/>
    <x v="6"/>
    <x v="8"/>
  </r>
  <r>
    <n v="2191847503"/>
    <x v="0"/>
    <s v="Ma La Mar"/>
    <s v="Aplicaciones / agregadores"/>
    <s v="Delivery Rappi"/>
    <s v="Ensalada Cesar"/>
    <s v="Ensalada"/>
    <x v="6"/>
    <x v="8"/>
  </r>
  <r>
    <n v="2191856235"/>
    <x v="0"/>
    <s v="Ma La Mar"/>
    <s v="Aplicaciones / agregadores"/>
    <s v="Delivery Rappi"/>
    <s v="Make A Wish - Red"/>
    <s v="Combos"/>
    <x v="6"/>
    <x v="8"/>
  </r>
  <r>
    <n v="2191955563"/>
    <x v="0"/>
    <s v="Ma La Mar"/>
    <s v="Aplicaciones / agregadores"/>
    <s v="Delivery Rappi"/>
    <s v="Porción Crocante De Manzana"/>
    <s v="Porciones"/>
    <x v="6"/>
    <x v="8"/>
  </r>
  <r>
    <n v="2192203713"/>
    <x v="4"/>
    <s v="Ma La Mar"/>
    <s v="Aplicaciones / agregadores"/>
    <s v="Delivery Rappi"/>
    <s v="Porción Bruselina De Vainilla "/>
    <s v="Porciones"/>
    <x v="2"/>
    <x v="8"/>
  </r>
  <r>
    <n v="2192225555"/>
    <x v="2"/>
    <s v="Ma La Mar"/>
    <s v="Aplicaciones / agregadores"/>
    <s v="Delivery Rappi"/>
    <s v="Porción Bruselina De Vainilla "/>
    <s v="Porciones"/>
    <x v="6"/>
    <x v="8"/>
  </r>
  <r>
    <n v="2192516603"/>
    <x v="0"/>
    <s v="Ma La Mar"/>
    <s v="Aplicaciones / agregadores"/>
    <s v="Delivery Rappi"/>
    <s v="Varios"/>
    <s v="Varios"/>
    <x v="6"/>
    <x v="8"/>
  </r>
  <r>
    <n v="2192928180"/>
    <x v="1"/>
    <s v="Ma La Mar"/>
    <s v="Aplicaciones / agregadores"/>
    <s v="Delivery Rappi"/>
    <s v="Porción Keke De Zanahoria"/>
    <s v="Porciones"/>
    <x v="0"/>
    <x v="8"/>
  </r>
  <r>
    <n v="2193655404"/>
    <x v="2"/>
    <s v="Ma La Mar"/>
    <s v="Aplicaciones / agregadores"/>
    <s v="Delivery Rappi"/>
    <s v="porción de torta de chocolate"/>
    <s v="Porciones"/>
    <x v="6"/>
    <x v="8"/>
  </r>
  <r>
    <n v="2193655494"/>
    <x v="2"/>
    <s v="Ma La Mar"/>
    <s v="Aplicaciones / agregadores"/>
    <s v="Delivery Rappi"/>
    <s v="Caja De Brownies"/>
    <s v="Caja De Brownies"/>
    <x v="6"/>
    <x v="8"/>
  </r>
  <r>
    <n v="2191542385"/>
    <x v="4"/>
    <s v="MA La Marina"/>
    <s v="Aplicaciones / agregadores"/>
    <s v="Delivery Rappi"/>
    <s v="Cheesecake De Frutos Rojos "/>
    <s v="Cheesecake"/>
    <x v="2"/>
    <x v="8"/>
  </r>
  <r>
    <n v="2191681723"/>
    <x v="4"/>
    <s v="MA La Marina"/>
    <s v="Aplicaciones / agregadores"/>
    <s v="Delivery Rappi"/>
    <s v="Love Box"/>
    <s v="Box"/>
    <x v="2"/>
    <x v="8"/>
  </r>
  <r>
    <n v="2191682656"/>
    <x v="4"/>
    <s v="MA La Marina"/>
    <s v="Aplicaciones / agregadores"/>
    <s v="Delivery Rappi"/>
    <s v="Cheesecake De Nutella"/>
    <s v="Cheesecake"/>
    <x v="2"/>
    <x v="8"/>
  </r>
  <r>
    <n v="2191957651"/>
    <x v="4"/>
    <s v="MA La Marina"/>
    <s v="Aplicaciones / agregadores"/>
    <s v="Delivery Rappi"/>
    <s v="Porción De Ch. Frutos Rojos"/>
    <s v="Porciones"/>
    <x v="2"/>
    <x v="8"/>
  </r>
  <r>
    <n v="2192018182"/>
    <x v="1"/>
    <s v="MA La Marina"/>
    <s v="Aplicaciones / agregadores"/>
    <s v="Delivery Rappi"/>
    <s v="Turrón De Chocolate"/>
    <s v="Torta 12pzs"/>
    <x v="0"/>
    <x v="8"/>
  </r>
  <r>
    <n v="2192519319"/>
    <x v="2"/>
    <s v="MA La Marina"/>
    <s v="Aplicaciones / agregadores"/>
    <s v="Delivery Rappi"/>
    <s v="Galleton Choco Chip"/>
    <s v="Galleta invidual"/>
    <x v="6"/>
    <x v="8"/>
  </r>
  <r>
    <n v="2192684377"/>
    <x v="4"/>
    <s v="MA La Marina"/>
    <s v="Aplicaciones / agregadores"/>
    <s v="Delivery Rappi"/>
    <s v="Minimaria Blue Velvet"/>
    <s v="Minimaria"/>
    <x v="2"/>
    <x v="8"/>
  </r>
  <r>
    <n v="2192783365"/>
    <x v="0"/>
    <s v="MA La Marina"/>
    <s v="Aplicaciones / agregadores"/>
    <s v="Delivery Rappi"/>
    <s v="Caja De Alfajores"/>
    <s v="Alfajores"/>
    <x v="6"/>
    <x v="8"/>
  </r>
  <r>
    <n v="2192979921"/>
    <x v="2"/>
    <s v="MA La Marina"/>
    <s v="Aplicaciones / agregadores"/>
    <s v="Delivery Rappi"/>
    <s v="Minimaria De Bruselina De Vainilla "/>
    <s v="Minimaria"/>
    <x v="6"/>
    <x v="8"/>
  </r>
  <r>
    <n v="2193160068"/>
    <x v="4"/>
    <s v="MA La Marina"/>
    <s v="Aplicaciones / agregadores"/>
    <s v="Delivery Rappi"/>
    <s v="Minimaria Cheesecake De Frutos Rojos"/>
    <s v="Minimaria"/>
    <x v="2"/>
    <x v="8"/>
  </r>
  <r>
    <n v="2193215164"/>
    <x v="0"/>
    <s v="MA La Marina"/>
    <s v="Aplicaciones / agregadores"/>
    <s v="Delivery Rappi"/>
    <s v="Tea Time Box "/>
    <s v="Box"/>
    <x v="2"/>
    <x v="8"/>
  </r>
  <r>
    <n v="2193362462"/>
    <x v="0"/>
    <s v="MA La Marina"/>
    <s v="Aplicaciones / agregadores"/>
    <s v="Delivery Rappi"/>
    <s v="Galletón Chocochoco"/>
    <s v="Galleta invidual"/>
    <x v="6"/>
    <x v="8"/>
  </r>
  <r>
    <n v="2193480476"/>
    <x v="4"/>
    <s v="MA La Marina"/>
    <s v="Aplicaciones / agregadores"/>
    <s v="Delivery Rappi"/>
    <s v="Porción Crocante De Manzana"/>
    <s v="Porciones"/>
    <x v="2"/>
    <x v="8"/>
  </r>
  <r>
    <n v="2193619906"/>
    <x v="4"/>
    <s v="MA La Marina"/>
    <s v="Aplicaciones / agregadores"/>
    <s v="Delivery Rappi"/>
    <s v="Love Box"/>
    <s v="Box"/>
    <x v="2"/>
    <x v="8"/>
  </r>
  <r>
    <n v="2193642723"/>
    <x v="1"/>
    <s v="MA La Marina"/>
    <s v="Aplicaciones / agregadores"/>
    <s v="Delivery Rappi"/>
    <s v="Red Velvet 12pzs"/>
    <s v="Velvet 12pzs"/>
    <x v="0"/>
    <x v="8"/>
  </r>
  <r>
    <n v="2193658652"/>
    <x v="2"/>
    <s v="MA La Marina"/>
    <s v="Aplicaciones / agregadores"/>
    <s v="Delivery Rappi"/>
    <s v="Porción Tres Leches Clásica"/>
    <s v="Porciones"/>
    <x v="6"/>
    <x v="8"/>
  </r>
  <r>
    <s v="sd"/>
    <x v="7"/>
    <s v="Megaplaza"/>
    <s v="Tienda"/>
    <s v="Togo"/>
    <s v=".no aplica"/>
    <s v="No aplica"/>
    <x v="3"/>
    <x v="8"/>
  </r>
  <r>
    <n v="2400045786"/>
    <x v="1"/>
    <s v="Aeropuerto"/>
    <s v="Tienda"/>
    <s v="Togo"/>
    <s v="milkshake de oreo"/>
    <s v="Bebidas"/>
    <x v="6"/>
    <x v="8"/>
  </r>
  <r>
    <n v="1272383922"/>
    <x v="0"/>
    <s v="San Miguel"/>
    <s v="Aplicaciones / agregadores"/>
    <s v="Delivery PedidosYa"/>
    <s v=".varios"/>
    <s v="Varios"/>
    <x v="6"/>
    <x v="8"/>
  </r>
  <r>
    <s v="sd"/>
    <x v="3"/>
    <s v="San Miguel"/>
    <s v="Tienda"/>
    <s v="Salón"/>
    <s v=".no aplica"/>
    <s v="No aplica"/>
    <x v="0"/>
    <x v="8"/>
  </r>
  <r>
    <s v="BO-20240901-0001"/>
    <x v="6"/>
    <s v="Bolivar"/>
    <s v="Ecommerce Aimo"/>
    <s v="Delivery Aimo"/>
    <s v="mix ma box petit"/>
    <s v="Box"/>
    <x v="5"/>
    <x v="8"/>
  </r>
  <r>
    <s v="sd"/>
    <x v="3"/>
    <s v="Aeropuerto"/>
    <s v="Tienda"/>
    <s v="Togo"/>
    <s v=".no aplica"/>
    <s v="No aplica"/>
    <x v="14"/>
    <x v="8"/>
  </r>
  <r>
    <n v="100289864"/>
    <x v="5"/>
    <s v="Aramburú"/>
    <s v="Ecommerce"/>
    <s v="Delivery MA"/>
    <s v=".no aplica"/>
    <s v="No aplica"/>
    <x v="15"/>
    <x v="8"/>
  </r>
  <r>
    <n v="100291082"/>
    <x v="6"/>
    <s v="Aramburú"/>
    <s v="Ecommerce"/>
    <s v="Delivery MA"/>
    <s v="mini pollo box"/>
    <s v="Box"/>
    <x v="5"/>
    <x v="8"/>
  </r>
  <r>
    <s v="sd"/>
    <x v="7"/>
    <s v="sin dato"/>
    <s v="sin dato"/>
    <s v="sin dato"/>
    <s v="minimaria de cheesecake de frutos rojos"/>
    <s v="minimaria"/>
    <x v="3"/>
    <x v="8"/>
  </r>
  <r>
    <n v="2400042606"/>
    <x v="3"/>
    <s v="Aeropuerto"/>
    <s v="Tienda"/>
    <s v="Togo"/>
    <s v=".no aplica"/>
    <s v="No aplica"/>
    <x v="4"/>
    <x v="8"/>
  </r>
  <r>
    <s v="sd"/>
    <x v="3"/>
    <s v="San Miguel"/>
    <s v="Tienda"/>
    <s v="Salón"/>
    <s v=".no aplica"/>
    <s v="No aplica"/>
    <x v="0"/>
    <x v="8"/>
  </r>
  <r>
    <n v="100291265"/>
    <x v="7"/>
    <s v="Arenales"/>
    <s v="Ecommerce"/>
    <s v="Delivery MA"/>
    <s v="mix ma box petit"/>
    <s v="Box"/>
    <x v="3"/>
    <x v="8"/>
  </r>
  <r>
    <n v="2400045654"/>
    <x v="1"/>
    <s v="Camacho"/>
    <s v="Tienda"/>
    <s v="Togo"/>
    <s v="pie de limón 12pzs"/>
    <s v="Torta 12pzs"/>
    <x v="9"/>
    <x v="8"/>
  </r>
  <r>
    <n v="100291302"/>
    <x v="5"/>
    <s v="La Molina"/>
    <s v="Ecommerce"/>
    <s v="PickUp"/>
    <s v=".no aplica"/>
    <s v="No aplica"/>
    <x v="3"/>
    <x v="8"/>
  </r>
  <r>
    <n v="100290911"/>
    <x v="0"/>
    <s v="Bolichera"/>
    <s v="Ecommerce"/>
    <s v="Delivery MA"/>
    <s v=""/>
    <s v="Tarjeta Impresa"/>
    <x v="4"/>
    <x v="8"/>
  </r>
  <r>
    <s v="SD"/>
    <x v="3"/>
    <s v="Encalada"/>
    <s v="sin dato"/>
    <s v="sin dato"/>
    <s v=".no aplica"/>
    <s v="No aplica"/>
    <x v="16"/>
    <x v="8"/>
  </r>
  <r>
    <n v="1273244327"/>
    <x v="7"/>
    <s v="Bolichera"/>
    <s v="Aplicaciones / agregadores"/>
    <s v="Delivery PedidosYa"/>
    <s v="turrón de chocolate 12pzs"/>
    <s v="Torta 12pzs"/>
    <x v="3"/>
    <x v="8"/>
  </r>
  <r>
    <s v="sd"/>
    <x v="4"/>
    <s v="sin dato"/>
    <s v="Aplicaciones / agregadores"/>
    <s v="sin dato"/>
    <s v=".varios"/>
    <s v="Varios"/>
    <x v="2"/>
    <x v="8"/>
  </r>
  <r>
    <n v="2191493247"/>
    <x v="4"/>
    <s v="Camacho"/>
    <s v="Aplicaciones / agregadores"/>
    <s v="Delivery Rappi"/>
    <s v=".varios"/>
    <s v="Varios"/>
    <x v="2"/>
    <x v="8"/>
  </r>
  <r>
    <n v="100291385"/>
    <x v="5"/>
    <s v="Aramburú"/>
    <s v="Ecommerce"/>
    <s v="PickUp"/>
    <s v=".no aplica"/>
    <s v="No aplica"/>
    <x v="3"/>
    <x v="8"/>
  </r>
  <r>
    <n v="100291350"/>
    <x v="0"/>
    <s v="Aramburú"/>
    <s v="Ecommerce"/>
    <s v="Delivery MA"/>
    <s v=""/>
    <s v="Tarjeta Impresa"/>
    <x v="6"/>
    <x v="8"/>
  </r>
  <r>
    <n v="100291380"/>
    <x v="7"/>
    <s v="San Miguel"/>
    <s v="Ecommerce"/>
    <s v="Delivery MA"/>
    <s v="combo 4 porciones"/>
    <s v="Porciones"/>
    <x v="3"/>
    <x v="8"/>
  </r>
  <r>
    <s v="sd"/>
    <x v="7"/>
    <s v="sin dato"/>
    <s v="sin dato"/>
    <s v="sin dato"/>
    <s v=".no aplica"/>
    <s v="No aplica"/>
    <x v="3"/>
    <x v="8"/>
  </r>
  <r>
    <s v="sd"/>
    <x v="4"/>
    <s v="sin dato"/>
    <s v="Aplicaciones / agregadores"/>
    <s v="Delivery Rappi"/>
    <s v=".varios"/>
    <s v="Varios"/>
    <x v="2"/>
    <x v="8"/>
  </r>
  <r>
    <n v="5.76463452700783E+18"/>
    <x v="7"/>
    <s v="Precursores"/>
    <s v="Aplicaciones / agregadores"/>
    <s v="Delivery Didi"/>
    <s v=".varios"/>
    <s v="Varios"/>
    <x v="3"/>
    <x v="8"/>
  </r>
  <r>
    <s v="sd"/>
    <x v="1"/>
    <s v="La Mar"/>
    <s v="sin dato"/>
    <s v="Togo"/>
    <s v="minimaria cheesecake oreo"/>
    <s v="Minimaria"/>
    <x v="8"/>
    <x v="8"/>
  </r>
  <r>
    <s v="sd"/>
    <x v="7"/>
    <s v="sin dato"/>
    <s v="Aplicaciones / agregadores"/>
    <s v="Delivery Rappi"/>
    <s v="helado de vainilla codiciada"/>
    <s v="Helado"/>
    <x v="3"/>
    <x v="8"/>
  </r>
  <r>
    <n v="100291333"/>
    <x v="2"/>
    <s v="Bolivar"/>
    <s v="Ecommerce"/>
    <s v="PickUp"/>
    <s v="2 sweet box"/>
    <s v="Box"/>
    <x v="6"/>
    <x v="8"/>
  </r>
  <r>
    <n v="2400104787"/>
    <x v="7"/>
    <s v="San Miguel"/>
    <s v="Tienda"/>
    <s v="Togo"/>
    <s v="tres leches clásica 12pzs"/>
    <s v="Torta 12pzs"/>
    <x v="3"/>
    <x v="8"/>
  </r>
  <r>
    <n v="100291560"/>
    <x v="0"/>
    <s v="San Miguel"/>
    <s v="Ecommerce"/>
    <s v="Delivery MA"/>
    <s v=""/>
    <s v="Tarjeta Impresa"/>
    <x v="6"/>
    <x v="8"/>
  </r>
  <r>
    <n v="100291412"/>
    <x v="0"/>
    <s v="Santa Cata"/>
    <s v="Ecommerce"/>
    <s v="Delivery MA"/>
    <s v=""/>
    <s v="Tarjeta Impresa"/>
    <x v="6"/>
    <x v="8"/>
  </r>
  <r>
    <n v="100290216"/>
    <x v="0"/>
    <s v="Aramburú"/>
    <s v="Ecommerce"/>
    <s v="PickUp"/>
    <s v=""/>
    <s v="Dedicatoria"/>
    <x v="6"/>
    <x v="8"/>
  </r>
  <r>
    <n v="2191564953"/>
    <x v="0"/>
    <s v="San Miguel"/>
    <s v="Aplicaciones / agregadores"/>
    <s v="Delivery Rappi"/>
    <s v="combo 4 porciones"/>
    <s v="Porciones"/>
    <x v="6"/>
    <x v="8"/>
  </r>
  <r>
    <n v="1274444469"/>
    <x v="0"/>
    <s v="Aramburú"/>
    <s v="Aplicaciones / agregadores"/>
    <s v="Delivery PedidosYa"/>
    <s v="porcion de crocante de manzana"/>
    <s v="Porciones"/>
    <x v="6"/>
    <x v="8"/>
  </r>
  <r>
    <n v="200011229"/>
    <x v="10"/>
    <s v="Bolivar"/>
    <s v="Ecommerce"/>
    <s v="Delivery MA"/>
    <s v=".no aplica"/>
    <s v="No aplica"/>
    <x v="3"/>
    <x v="8"/>
  </r>
  <r>
    <n v="1275023999"/>
    <x v="4"/>
    <s v="La Molina"/>
    <s v="Aplicaciones / agregadores"/>
    <s v="Delivery PedidosYa"/>
    <s v="cheesecake de maracuyá 12pzs"/>
    <s v="Cheesecake"/>
    <x v="2"/>
    <x v="8"/>
  </r>
  <r>
    <s v="sd"/>
    <x v="3"/>
    <s v="Megaplaza"/>
    <s v="Tienda"/>
    <s v="Togo"/>
    <s v=".no aplica"/>
    <s v="No aplica"/>
    <x v="6"/>
    <x v="8"/>
  </r>
  <r>
    <s v="sd"/>
    <x v="7"/>
    <s v="sin dato"/>
    <s v="sin dato"/>
    <s v="sin dato"/>
    <s v=""/>
    <s v="Sin dato"/>
    <x v="3"/>
    <x v="8"/>
  </r>
  <r>
    <n v="100292178"/>
    <x v="1"/>
    <s v="San Miguel"/>
    <s v="Ecommerce"/>
    <s v="Delivery MA"/>
    <s v="love box clásico"/>
    <s v="Box"/>
    <x v="6"/>
    <x v="8"/>
  </r>
  <r>
    <n v="100292390"/>
    <x v="5"/>
    <s v="Aramburú"/>
    <s v="Ecommerce"/>
    <s v="Delivery MA"/>
    <s v=".no aplica"/>
    <s v="No aplica"/>
    <x v="3"/>
    <x v="8"/>
  </r>
  <r>
    <n v="100292408"/>
    <x v="3"/>
    <s v="Paso 28"/>
    <s v="Ecommerce"/>
    <s v="Delivery MA"/>
    <s v="box 8 mini porciones carrot cake"/>
    <s v="Box"/>
    <x v="6"/>
    <x v="8"/>
  </r>
  <r>
    <n v="2400067142"/>
    <x v="7"/>
    <s v="Megaplaza"/>
    <s v="Tienda"/>
    <s v="Togo"/>
    <s v="porción de torta red velvet"/>
    <s v="Porciones"/>
    <x v="3"/>
    <x v="8"/>
  </r>
  <r>
    <n v="2191672291"/>
    <x v="4"/>
    <s v="La Molina"/>
    <s v="Aplicaciones / agregadores"/>
    <s v="Delivery Rappi"/>
    <s v="love box clásico"/>
    <s v="Box"/>
    <x v="2"/>
    <x v="8"/>
  </r>
  <r>
    <s v="sd"/>
    <x v="5"/>
    <s v="Encalada"/>
    <s v="Tienda"/>
    <s v="Togo"/>
    <s v=".varios"/>
    <s v="Varios"/>
    <x v="3"/>
    <x v="8"/>
  </r>
  <r>
    <n v="5.7646345603739302E+17"/>
    <x v="4"/>
    <s v="Encalada"/>
    <s v="Aplicaciones / agregadores"/>
    <s v="Delivery Didi"/>
    <s v="torta de chocolate 12pzs"/>
    <s v="Torta 12pzs"/>
    <x v="2"/>
    <x v="8"/>
  </r>
  <r>
    <s v="sd"/>
    <x v="7"/>
    <s v="sin dato"/>
    <s v="sin dato"/>
    <s v="sin dato"/>
    <s v=".no aplica"/>
    <s v="No aplica"/>
    <x v="3"/>
    <x v="8"/>
  </r>
  <r>
    <n v="100292455"/>
    <x v="5"/>
    <s v="Aramburú"/>
    <s v="Ecommerce"/>
    <s v="PickUp"/>
    <s v=".no aplica"/>
    <s v="No aplica"/>
    <x v="3"/>
    <x v="8"/>
  </r>
  <r>
    <n v="100292569"/>
    <x v="0"/>
    <s v="La Mar"/>
    <s v="Ecommerce"/>
    <s v="Delivery MA"/>
    <s v=".varios"/>
    <s v="Varios"/>
    <x v="4"/>
    <x v="8"/>
  </r>
  <r>
    <s v="SD"/>
    <x v="7"/>
    <s v="San Miguel"/>
    <s v="Tienda"/>
    <s v="Salón"/>
    <s v="tostón de palta"/>
    <s v="tostón de palta"/>
    <x v="3"/>
    <x v="8"/>
  </r>
  <r>
    <n v="2400006206"/>
    <x v="7"/>
    <s v="Arenales"/>
    <s v="Tienda"/>
    <s v="Togo"/>
    <s v="Congrats box"/>
    <s v="Box"/>
    <x v="3"/>
    <x v="8"/>
  </r>
  <r>
    <n v="2400055411"/>
    <x v="7"/>
    <s v="Aramburú"/>
    <s v="Tienda"/>
    <s v="Togo"/>
    <s v="porción de pie de limón"/>
    <s v="Porciones"/>
    <x v="3"/>
    <x v="8"/>
  </r>
  <r>
    <n v="100292708"/>
    <x v="5"/>
    <s v="Encalada"/>
    <s v="Ecommerce"/>
    <s v="Delivery MA"/>
    <s v=".no aplica"/>
    <s v="No aplica"/>
    <x v="3"/>
    <x v="8"/>
  </r>
  <r>
    <n v="2191837228"/>
    <x v="4"/>
    <s v="Bolivar"/>
    <s v="Aplicaciones / agregadores"/>
    <s v="Delivery Rappi"/>
    <s v="cheesecake de maracuyá 12pzs"/>
    <s v="Cheesecake"/>
    <x v="2"/>
    <x v="8"/>
  </r>
  <r>
    <n v="100292712"/>
    <x v="3"/>
    <s v="San Miguel"/>
    <s v="Ecommerce"/>
    <s v="Delivery MA"/>
    <s v=".no aplica"/>
    <s v="No aplica"/>
    <x v="6"/>
    <x v="8"/>
  </r>
  <r>
    <n v="100292645"/>
    <x v="1"/>
    <s v="Aramburú"/>
    <s v="Ecommerce"/>
    <s v="Delivery MA"/>
    <s v="merengado de fresas 12pzs"/>
    <s v="Torta 12pzs"/>
    <x v="0"/>
    <x v="8"/>
  </r>
  <r>
    <n v="2400047316"/>
    <x v="7"/>
    <s v="Camacho"/>
    <s v="Tienda"/>
    <s v="Togo"/>
    <s v="bruselina chocolate &amp; lúcuma 12pzs"/>
    <s v="Torta 12pzs"/>
    <x v="3"/>
    <x v="8"/>
  </r>
  <r>
    <n v="100292470"/>
    <x v="0"/>
    <s v="La Molina"/>
    <s v="Ecommerce"/>
    <s v="Delivery MA"/>
    <s v=""/>
    <s v="Dedicatoria"/>
    <x v="6"/>
    <x v="8"/>
  </r>
  <r>
    <n v="1278195342"/>
    <x v="2"/>
    <s v="Camacho"/>
    <s v="Aplicaciones / agregadores"/>
    <s v="Delivery PedidosYa"/>
    <s v="combo 4 porciones"/>
    <s v="Porciones"/>
    <x v="6"/>
    <x v="8"/>
  </r>
  <r>
    <n v="25845"/>
    <x v="1"/>
    <s v="Precursores"/>
    <s v="Totem"/>
    <s v="Totem"/>
    <s v="cubiertos"/>
    <s v="Varios"/>
    <x v="6"/>
    <x v="8"/>
  </r>
  <r>
    <n v="2191955563"/>
    <x v="0"/>
    <s v="La Mar"/>
    <s v="Aplicaciones / agregadores"/>
    <s v="Delivery Rappi"/>
    <s v="porcion de crocante de manzana"/>
    <s v="Porciones"/>
    <x v="6"/>
    <x v="8"/>
  </r>
  <r>
    <n v="100291271"/>
    <x v="7"/>
    <s v="Encalada"/>
    <s v="Ecommerce"/>
    <s v="PickUp"/>
    <s v="party box"/>
    <s v="Box"/>
    <x v="3"/>
    <x v="8"/>
  </r>
  <r>
    <n v="1278699247"/>
    <x v="2"/>
    <s v="La Molina"/>
    <s v="Aplicaciones / agregadores"/>
    <s v="Delivery PedidosYa"/>
    <s v=".varios"/>
    <s v="Varios"/>
    <x v="6"/>
    <x v="8"/>
  </r>
  <r>
    <n v="5.7646344842720696E+18"/>
    <x v="1"/>
    <s v="Santa Cata"/>
    <s v="Aplicaciones / agregadores"/>
    <s v="Delivery Didi"/>
    <s v="blue velvet 12 pzs"/>
    <s v="Torta 12pzs"/>
    <x v="11"/>
    <x v="8"/>
  </r>
  <r>
    <n v="100293063"/>
    <x v="2"/>
    <s v="Precursores"/>
    <s v="Ecommerce"/>
    <s v="Delivery MA"/>
    <s v="minimaria de chocolate"/>
    <s v="Minimaria"/>
    <x v="6"/>
    <x v="8"/>
  </r>
  <r>
    <n v="2192008029"/>
    <x v="1"/>
    <s v="San Miguel"/>
    <s v="Aplicaciones / agregadores"/>
    <s v="Delivery Rappi"/>
    <s v="porción de torta de chocolate"/>
    <s v="Porciones"/>
    <x v="9"/>
    <x v="8"/>
  </r>
  <r>
    <n v="100292968"/>
    <x v="0"/>
    <s v="Dos de Mayo"/>
    <s v="Ecommerce"/>
    <s v="Delivery MA"/>
    <s v=""/>
    <s v="Dedicatoria"/>
    <x v="6"/>
    <x v="8"/>
  </r>
  <r>
    <n v="100293104"/>
    <x v="7"/>
    <s v="Dos de Mayo"/>
    <s v="Ecommerce"/>
    <s v="Delivery MA"/>
    <s v="porción de bruselina de vainilla &amp; fresa"/>
    <s v="Porciones"/>
    <x v="3"/>
    <x v="8"/>
  </r>
  <r>
    <n v="1279127438"/>
    <x v="2"/>
    <s v="San Miguel"/>
    <s v="Aplicaciones / agregadores"/>
    <s v="Delivery PedidosYa"/>
    <s v="carrot cake 12pzs"/>
    <s v="Torta 12pzs"/>
    <x v="4"/>
    <x v="8"/>
  </r>
  <r>
    <s v="sd"/>
    <x v="4"/>
    <s v="San Miguel"/>
    <s v="Aplicaciones / agregadores"/>
    <s v="Delivery PedidosYa"/>
    <s v=".no aplica"/>
    <s v="No aplica"/>
    <x v="2"/>
    <x v="8"/>
  </r>
  <r>
    <n v="2400107335"/>
    <x v="1"/>
    <s v="San Miguel"/>
    <s v="Tienda"/>
    <s v="PickUp"/>
    <s v="red velvet de 12 pzs"/>
    <s v="Torta 12pzs"/>
    <x v="9"/>
    <x v="8"/>
  </r>
  <r>
    <s v="SD"/>
    <x v="3"/>
    <s v="Bolivar"/>
    <s v="Tienda"/>
    <s v="sin dato"/>
    <s v=".no aplica"/>
    <s v="No aplica"/>
    <x v="3"/>
    <x v="8"/>
  </r>
  <r>
    <n v="2400050219"/>
    <x v="3"/>
    <s v="La Molina"/>
    <s v="Tienda"/>
    <s v="Togo"/>
    <s v=".no aplica"/>
    <s v="No aplica"/>
    <x v="4"/>
    <x v="8"/>
  </r>
  <r>
    <n v="2192062680"/>
    <x v="0"/>
    <s v="Santa Cata"/>
    <s v="Aplicaciones / agregadores"/>
    <s v="Delivery Rappi"/>
    <s v="keke de limón y blueberries 8p"/>
    <s v="Keke 8pzs"/>
    <x v="6"/>
    <x v="8"/>
  </r>
  <r>
    <n v="100293161"/>
    <x v="2"/>
    <s v="Paso 28"/>
    <s v="Ecommerce"/>
    <s v="Delivery MA"/>
    <s v="minimaria carrot cake"/>
    <s v="Minimaria"/>
    <x v="5"/>
    <x v="8"/>
  </r>
  <r>
    <n v="2192067633"/>
    <x v="7"/>
    <s v="Aramburú"/>
    <s v="Aplicaciones / agregadores"/>
    <s v="Delivery Rappi"/>
    <s v=""/>
    <s v="No aplica"/>
    <x v="3"/>
    <x v="8"/>
  </r>
  <r>
    <s v="sd"/>
    <x v="7"/>
    <s v="La Molina"/>
    <s v="Tienda"/>
    <s v="Togo"/>
    <s v="dulzura de pecanas 12p"/>
    <s v="Torta 12pzs"/>
    <x v="3"/>
    <x v="8"/>
  </r>
  <r>
    <n v="100293354"/>
    <x v="0"/>
    <s v="San Miguel"/>
    <s v="Ecommerce"/>
    <s v="Delivery MA"/>
    <s v=""/>
    <s v="Dedicatoria"/>
    <x v="6"/>
    <x v="8"/>
  </r>
  <r>
    <n v="100292975"/>
    <x v="0"/>
    <s v="Barranco"/>
    <s v="Ecommerce"/>
    <s v="Delivery MA"/>
    <s v="minimaria merengado de lúcuma"/>
    <s v="Minimaria"/>
    <x v="4"/>
    <x v="8"/>
  </r>
  <r>
    <n v="2400033104"/>
    <x v="1"/>
    <s v="Chorrillos"/>
    <s v="Tienda"/>
    <s v="Togo"/>
    <s v="cheesecake de nutella 12pzs"/>
    <s v="Cheesecake"/>
    <x v="11"/>
    <x v="8"/>
  </r>
  <r>
    <n v="1279737076"/>
    <x v="4"/>
    <s v="Megaplaza"/>
    <s v="Aplicaciones / agregadores"/>
    <s v="Delivery PedidosYa"/>
    <s v="mini alfajores box"/>
    <s v="Alfajores"/>
    <x v="2"/>
    <x v="8"/>
  </r>
  <r>
    <n v="100293629"/>
    <x v="0"/>
    <s v="Camacho"/>
    <s v="Ecommerce"/>
    <s v="Delivery MA"/>
    <s v=""/>
    <s v="Tarjeta Impresa"/>
    <x v="6"/>
    <x v="8"/>
  </r>
  <r>
    <n v="100293667"/>
    <x v="2"/>
    <s v="Arenales"/>
    <s v="Ecommerce"/>
    <s v="PickUp"/>
    <s v="Petit 2 sweet box"/>
    <s v="Box"/>
    <x v="6"/>
    <x v="8"/>
  </r>
  <r>
    <n v="100293680"/>
    <x v="6"/>
    <s v="Santa Cata"/>
    <s v="Ecommerce"/>
    <s v="Delivery MA"/>
    <s v="minimaria de chocolate"/>
    <s v="Minimaria"/>
    <x v="5"/>
    <x v="8"/>
  </r>
  <r>
    <n v="2192142944"/>
    <x v="4"/>
    <s v="Santa Cata"/>
    <s v="Aplicaciones / agregadores"/>
    <s v="Delivery Rappi"/>
    <s v="torta de chocolate 12pzs"/>
    <s v="Torta 12pzs"/>
    <x v="2"/>
    <x v="8"/>
  </r>
  <r>
    <n v="100293646"/>
    <x v="0"/>
    <s v="La Marina"/>
    <s v="Ecommerce"/>
    <s v="Delivery MA"/>
    <s v=""/>
    <s v="Tarjeta Impresa"/>
    <x v="6"/>
    <x v="8"/>
  </r>
  <r>
    <n v="200011811"/>
    <x v="2"/>
    <s v="Dos de Mayo"/>
    <s v="Ecommerce"/>
    <s v="Delivery MA"/>
    <s v="porcion de crocante de manzana"/>
    <s v="Porciones"/>
    <x v="6"/>
    <x v="8"/>
  </r>
  <r>
    <s v="SD"/>
    <x v="7"/>
    <s v="Aeropuerto"/>
    <s v="Tienda"/>
    <s v="Togo"/>
    <s v="croissant de pollo"/>
    <s v="croissant de pollo"/>
    <x v="3"/>
    <x v="8"/>
  </r>
  <r>
    <s v="SD"/>
    <x v="1"/>
    <s v="Aeropuerto"/>
    <s v="Tienda"/>
    <s v="sin dato"/>
    <s v="jugo green tonic"/>
    <s v="Bebidas"/>
    <x v="6"/>
    <x v="8"/>
  </r>
  <r>
    <n v="100293352"/>
    <x v="2"/>
    <s v="La Molina"/>
    <s v="Ecommerce"/>
    <s v="Delivery MA"/>
    <s v="mini brownie box"/>
    <s v="Box"/>
    <x v="5"/>
    <x v="8"/>
  </r>
  <r>
    <n v="2192204564"/>
    <x v="4"/>
    <s v="Precursores"/>
    <s v="Aplicaciones / agregadores"/>
    <s v="Delivery Rappi"/>
    <s v=".varios"/>
    <s v="Varios"/>
    <x v="2"/>
    <x v="8"/>
  </r>
  <r>
    <s v="sd"/>
    <x v="7"/>
    <s v="Chorrillos"/>
    <s v="Tienda"/>
    <s v="Togo"/>
    <s v="keke de zanahoria 8p"/>
    <s v="Keke 8pzs"/>
    <x v="3"/>
    <x v="8"/>
  </r>
  <r>
    <n v="2400072636"/>
    <x v="0"/>
    <s v="La Mar"/>
    <s v="Tienda"/>
    <s v="Togo"/>
    <s v="helado de chocolate amoroso"/>
    <s v="Helado"/>
    <x v="6"/>
    <x v="8"/>
  </r>
  <r>
    <n v="2400047588"/>
    <x v="7"/>
    <s v="Santa Cata"/>
    <s v="Tienda"/>
    <s v="PickUp"/>
    <s v="red velvet de 12 pzs"/>
    <s v="velvet 12 pzs"/>
    <x v="3"/>
    <x v="8"/>
  </r>
  <r>
    <n v="2192225766"/>
    <x v="2"/>
    <s v="La Mar"/>
    <s v="Aplicaciones / agregadores"/>
    <s v="Delivery Rappi"/>
    <s v="porción de bruselina de vainilla &amp; fresa"/>
    <s v="Porciones"/>
    <x v="6"/>
    <x v="8"/>
  </r>
  <r>
    <n v="100293464"/>
    <x v="7"/>
    <s v="Chorrillos"/>
    <s v="Ecommerce"/>
    <s v="Delivery MA"/>
    <s v="merengado de lúcuma 12pzs"/>
    <s v="Torta 12pzs"/>
    <x v="3"/>
    <x v="8"/>
  </r>
  <r>
    <n v="2192231530"/>
    <x v="0"/>
    <s v="Encalada"/>
    <s v="Aplicaciones / agregadores"/>
    <s v="Delivery Rappi"/>
    <s v="cajita de brownies clásica"/>
    <s v="cajita de brownies clásica"/>
    <x v="6"/>
    <x v="8"/>
  </r>
  <r>
    <n v="100293900"/>
    <x v="3"/>
    <s v="Dos de Mayo"/>
    <s v="Ecommerce"/>
    <s v="Delivery MA"/>
    <s v="merengado de fresas 12pzs"/>
    <s v="Torta 12pzs"/>
    <x v="6"/>
    <x v="8"/>
  </r>
  <r>
    <n v="2192237837"/>
    <x v="4"/>
    <s v="Encalada"/>
    <s v="Aplicaciones / agregadores"/>
    <s v="Delivery Rappi"/>
    <s v="love box clásico"/>
    <s v="Box"/>
    <x v="2"/>
    <x v="8"/>
  </r>
  <r>
    <s v="sd"/>
    <x v="3"/>
    <s v="San Miguel"/>
    <s v="Tienda"/>
    <s v="Salón"/>
    <s v=".no aplica"/>
    <s v="No aplica"/>
    <x v="17"/>
    <x v="8"/>
  </r>
  <r>
    <s v="SM-20240912-0001"/>
    <x v="3"/>
    <s v="San Miguel"/>
    <s v="Ecommerce Aimo"/>
    <s v="Delivery Aimo"/>
    <s v=".no aplica"/>
    <s v="No aplica"/>
    <x v="4"/>
    <x v="8"/>
  </r>
  <r>
    <n v="1281519514"/>
    <x v="7"/>
    <s v="Bolichera"/>
    <s v="Aplicaciones / agregadores"/>
    <s v="Delivery PedidosYa"/>
    <s v="carrot cake 12pzs"/>
    <s v="Torta 12pzs"/>
    <x v="3"/>
    <x v="8"/>
  </r>
  <r>
    <n v="2192260478"/>
    <x v="2"/>
    <s v="La Mar"/>
    <s v="Aplicaciones / agregadores"/>
    <s v="Delivery Rappi"/>
    <s v="porcion de crocante de manzana"/>
    <s v="Porciones"/>
    <x v="6"/>
    <x v="8"/>
  </r>
  <r>
    <s v="sd"/>
    <x v="3"/>
    <s v="San Miguel"/>
    <s v="Tienda"/>
    <s v="sin dato"/>
    <s v=".no aplica"/>
    <s v="No aplica"/>
    <x v="14"/>
    <x v="8"/>
  </r>
  <r>
    <n v="1281874897"/>
    <x v="0"/>
    <s v="Camacho"/>
    <s v="Aplicaciones / agregadores"/>
    <s v="Delivery PedidosYa"/>
    <s v="combo 4 porciones"/>
    <s v="Porciones"/>
    <x v="6"/>
    <x v="8"/>
  </r>
  <r>
    <n v="2400005023"/>
    <x v="1"/>
    <s v="Bolichera"/>
    <s v="Tienda"/>
    <s v="Togo"/>
    <s v="porción de torta de chocolate"/>
    <s v="Porciones"/>
    <x v="8"/>
    <x v="8"/>
  </r>
  <r>
    <n v="100294325"/>
    <x v="0"/>
    <s v="Encalada"/>
    <s v="Ecommerce"/>
    <s v="Delivery MA"/>
    <s v=""/>
    <s v="Tarjeta Impresa"/>
    <x v="6"/>
    <x v="8"/>
  </r>
  <r>
    <n v="1282049507"/>
    <x v="1"/>
    <s v="Santa Cata"/>
    <s v="Aplicaciones / agregadores"/>
    <s v="Delivery PedidosYa"/>
    <s v="porción de tres leches de chocolate"/>
    <s v="Porciones"/>
    <x v="8"/>
    <x v="8"/>
  </r>
  <r>
    <n v="1282096515"/>
    <x v="4"/>
    <s v="Bolichera"/>
    <s v="Aplicaciones / agregadores"/>
    <s v="Delivery PedidosYa"/>
    <s v="minimaria cheesecake de maracuyá"/>
    <s v="Minimaria"/>
    <x v="2"/>
    <x v="8"/>
  </r>
  <r>
    <s v="sd"/>
    <x v="3"/>
    <s v="Encalada"/>
    <s v="Tienda"/>
    <s v="sin dato"/>
    <s v=".no aplica"/>
    <s v="No aplica"/>
    <x v="0"/>
    <x v="8"/>
  </r>
  <r>
    <n v="100294512"/>
    <x v="3"/>
    <s v="Camacho"/>
    <s v="Ecommerce"/>
    <s v="Delivery MA"/>
    <s v="Congrats box"/>
    <s v="Box"/>
    <x v="6"/>
    <x v="8"/>
  </r>
  <r>
    <s v="SD"/>
    <x v="7"/>
    <s v="Aramburú"/>
    <s v="Tienda"/>
    <s v="Togo"/>
    <s v=".varios"/>
    <s v="Varios"/>
    <x v="3"/>
    <x v="8"/>
  </r>
  <r>
    <n v="100294620"/>
    <x v="7"/>
    <s v="Megaplaza"/>
    <s v="Ecommerce"/>
    <s v="PickUp"/>
    <s v="red velvet de 12 pzs"/>
    <s v="velvet 12 pzs"/>
    <x v="3"/>
    <x v="8"/>
  </r>
  <r>
    <s v="sd"/>
    <x v="3"/>
    <s v="San Miguel"/>
    <s v="Tienda"/>
    <s v="Salón"/>
    <s v=".no aplica"/>
    <s v="No aplica"/>
    <x v="17"/>
    <x v="8"/>
  </r>
  <r>
    <n v="5.7646349572427602E+18"/>
    <x v="4"/>
    <s v="Chorrillos"/>
    <s v="Aplicaciones / agregadores"/>
    <s v="Delivery Didi"/>
    <s v=".varios"/>
    <s v="Varios"/>
    <x v="2"/>
    <x v="8"/>
  </r>
  <r>
    <n v="2400071870"/>
    <x v="3"/>
    <s v="Encalada"/>
    <s v="Tienda"/>
    <s v="Salón"/>
    <s v=".no aplica"/>
    <s v="No aplica"/>
    <x v="17"/>
    <x v="8"/>
  </r>
  <r>
    <s v="SD"/>
    <x v="3"/>
    <s v="San Miguel"/>
    <s v="Tienda"/>
    <s v="Togo"/>
    <s v=".no aplica"/>
    <s v="No aplica"/>
    <x v="6"/>
    <x v="8"/>
  </r>
  <r>
    <n v="2192483941"/>
    <x v="0"/>
    <s v="Paso 28"/>
    <s v="Aplicaciones / agregadores"/>
    <s v="Delivery Rappi"/>
    <s v="carrot cake 12pzs"/>
    <s v="Torta 12pzs"/>
    <x v="6"/>
    <x v="8"/>
  </r>
  <r>
    <s v="SD"/>
    <x v="7"/>
    <s v="Aramburú"/>
    <s v="Tienda"/>
    <s v="Togo"/>
    <s v="porcion merengado de fresa"/>
    <s v="Porciones"/>
    <x v="3"/>
    <x v="8"/>
  </r>
  <r>
    <n v="2192497087"/>
    <x v="2"/>
    <s v="Arenales"/>
    <s v="Aplicaciones / agregadores"/>
    <s v="Delivery Rappi"/>
    <s v="porción de torta de chocolate"/>
    <s v="Porciones"/>
    <x v="6"/>
    <x v="8"/>
  </r>
  <r>
    <n v="2400071849"/>
    <x v="3"/>
    <s v="La Mar"/>
    <s v="Tienda"/>
    <s v="Delivery MA"/>
    <s v=".no aplica"/>
    <s v="No aplica"/>
    <x v="6"/>
    <x v="8"/>
  </r>
  <r>
    <n v="1250816053"/>
    <x v="4"/>
    <s v="Dos de Mayo"/>
    <s v="Aplicaciones / agregadores"/>
    <s v="Delivery PedidosYa"/>
    <s v=".varios"/>
    <s v="Varios"/>
    <x v="2"/>
    <x v="8"/>
  </r>
  <r>
    <n v="2400072019"/>
    <x v="5"/>
    <s v="Encalada"/>
    <s v="Tienda"/>
    <s v="PickUp"/>
    <s v=".no aplica"/>
    <s v="No aplica"/>
    <x v="3"/>
    <x v="8"/>
  </r>
  <r>
    <n v="1284182047"/>
    <x v="2"/>
    <s v="Chorrillos"/>
    <s v="Aplicaciones / agregadores"/>
    <s v="Delivery PedidosYa"/>
    <s v="minimaria de chocolate"/>
    <s v="Minimaria"/>
    <x v="6"/>
    <x v="8"/>
  </r>
  <r>
    <n v="2192508119"/>
    <x v="4"/>
    <s v="Bolichera"/>
    <s v="Aplicaciones / agregadores"/>
    <s v="Delivery Rappi"/>
    <s v="cajita de alfajores clásica"/>
    <s v="Alfajores"/>
    <x v="2"/>
    <x v="8"/>
  </r>
  <r>
    <n v="1284227585"/>
    <x v="2"/>
    <s v="Camacho"/>
    <s v="Aplicaciones / agregadores"/>
    <s v="Delivery PedidosYa"/>
    <s v="porción de merengado de chirimoya"/>
    <s v="Porciones"/>
    <x v="6"/>
    <x v="8"/>
  </r>
  <r>
    <n v="1284191398"/>
    <x v="2"/>
    <s v="Chorrillos"/>
    <s v="Aplicaciones / agregadores"/>
    <s v="Delivery PedidosYa"/>
    <s v="porción de torta de chocolate"/>
    <s v="Porciones"/>
    <x v="6"/>
    <x v="8"/>
  </r>
  <r>
    <n v="1284228992"/>
    <x v="1"/>
    <s v="Bolivar"/>
    <s v="Aplicaciones / agregadores"/>
    <s v="Delivery PedidosYa"/>
    <s v="porción de tres leches clásico"/>
    <s v="Porciones"/>
    <x v="9"/>
    <x v="8"/>
  </r>
  <r>
    <n v="1284340277"/>
    <x v="1"/>
    <s v="Precursores"/>
    <s v="Aplicaciones / agregadores"/>
    <s v="Delivery PedidosYa"/>
    <s v="minimaria merengado de chirimoya"/>
    <s v="Minimaria"/>
    <x v="9"/>
    <x v="8"/>
  </r>
  <r>
    <s v="sd"/>
    <x v="4"/>
    <s v="Bolivar"/>
    <s v="Aplicaciones / agregadores"/>
    <s v="Delivery PedidosYa"/>
    <s v="mousse de limón - pomo"/>
    <s v="mousse de limón - pomo"/>
    <x v="2"/>
    <x v="8"/>
  </r>
  <r>
    <n v="2400033856"/>
    <x v="7"/>
    <s v="Chorrillos"/>
    <s v="Tienda"/>
    <s v="Togo"/>
    <s v="crocante de manzana 12pzs"/>
    <s v="Crocante de manzana"/>
    <x v="3"/>
    <x v="8"/>
  </r>
  <r>
    <n v="100295022"/>
    <x v="5"/>
    <s v="Encalada"/>
    <s v="Ecommerce"/>
    <s v="Delivery MA"/>
    <s v=".no aplica"/>
    <s v="No aplica"/>
    <x v="3"/>
    <x v="8"/>
  </r>
  <r>
    <n v="100295028"/>
    <x v="1"/>
    <s v="La Molina"/>
    <s v="Ecommerce"/>
    <s v="Delivery MA"/>
    <s v="ensalada cesar"/>
    <s v="Ensalada"/>
    <x v="10"/>
    <x v="8"/>
  </r>
  <r>
    <n v="100295101"/>
    <x v="3"/>
    <s v="Megaplaza"/>
    <s v="Ecommerce"/>
    <s v="PickUp"/>
    <s v="box 8 mini porciones torta de chocolate"/>
    <s v="Box"/>
    <x v="6"/>
    <x v="8"/>
  </r>
  <r>
    <n v="100295169"/>
    <x v="5"/>
    <s v="Encalada"/>
    <s v="Ecommerce"/>
    <s v="PickUp"/>
    <s v=".no aplica"/>
    <s v="No aplica"/>
    <x v="3"/>
    <x v="8"/>
  </r>
  <r>
    <n v="100295058"/>
    <x v="0"/>
    <s v="Chorrillos"/>
    <s v="Ecommerce"/>
    <s v="Delivery MA"/>
    <s v="Happy choco box"/>
    <s v="Box"/>
    <x v="6"/>
    <x v="8"/>
  </r>
  <r>
    <n v="2400072367"/>
    <x v="0"/>
    <s v="Encalada"/>
    <s v="Tienda"/>
    <s v="Togo"/>
    <s v=""/>
    <s v="Dedicatoria"/>
    <x v="6"/>
    <x v="8"/>
  </r>
  <r>
    <n v="2400063140"/>
    <x v="1"/>
    <s v="Dos de Mayo"/>
    <s v="Tienda"/>
    <s v="Togo"/>
    <s v="torta de chocolate 12pzs"/>
    <s v="Torta 12pzs"/>
    <x v="8"/>
    <x v="8"/>
  </r>
  <r>
    <n v="2192649320"/>
    <x v="2"/>
    <s v="Dos de Mayo"/>
    <s v="Aplicaciones / agregadores"/>
    <s v="Delivery Rappi"/>
    <s v="minimaria de chocolate"/>
    <s v="Minimaria"/>
    <x v="6"/>
    <x v="8"/>
  </r>
  <r>
    <n v="2192649230"/>
    <x v="2"/>
    <s v="Santa Cata"/>
    <s v="Aplicaciones / agregadores"/>
    <s v="Delivery Rappi"/>
    <s v="porcion de crocante de manzana"/>
    <s v="Porciones"/>
    <x v="6"/>
    <x v="8"/>
  </r>
  <r>
    <n v="100295384"/>
    <x v="0"/>
    <s v="Megaplaza"/>
    <s v="Ecommerce"/>
    <s v="PickUp"/>
    <s v=""/>
    <s v="Tarjeta Impresa"/>
    <x v="6"/>
    <x v="8"/>
  </r>
  <r>
    <n v="2400070571"/>
    <x v="5"/>
    <s v="Encalada"/>
    <s v="Tienda"/>
    <s v="Togo"/>
    <s v=".no aplica"/>
    <s v="No aplica"/>
    <x v="3"/>
    <x v="8"/>
  </r>
  <r>
    <n v="2192657559"/>
    <x v="4"/>
    <s v="Bolivar"/>
    <s v="Aplicaciones / agregadores"/>
    <s v="Delivery Rappi"/>
    <s v="mini alfajores box"/>
    <s v="Alfajores"/>
    <x v="2"/>
    <x v="8"/>
  </r>
  <r>
    <s v="sd"/>
    <x v="3"/>
    <s v="Aeropuerto"/>
    <s v="Tienda"/>
    <s v="Togo"/>
    <s v=".no aplica"/>
    <s v="No aplica"/>
    <x v="17"/>
    <x v="8"/>
  </r>
  <r>
    <n v="100295334"/>
    <x v="3"/>
    <s v="Dos de Mayo"/>
    <s v="Ecommerce"/>
    <s v="PickUp"/>
    <s v=".no aplica"/>
    <s v="No aplica"/>
    <x v="6"/>
    <x v="8"/>
  </r>
  <r>
    <n v="5.7646348906479898E+17"/>
    <x v="4"/>
    <s v="La Molina"/>
    <s v="Aplicaciones / agregadores"/>
    <s v="Delivery Didi"/>
    <s v=".varios"/>
    <s v="Varios"/>
    <x v="2"/>
    <x v="8"/>
  </r>
  <r>
    <n v="2192698901"/>
    <x v="4"/>
    <s v="San Miguel"/>
    <s v="Aplicaciones / agregadores"/>
    <s v="Delivery Rappi"/>
    <s v="minimaria cheesecake de maracuyá"/>
    <s v="Minimaria"/>
    <x v="2"/>
    <x v="8"/>
  </r>
  <r>
    <n v="100295580"/>
    <x v="0"/>
    <s v="La Mar"/>
    <s v="Ecommerce"/>
    <s v="Delivery MA"/>
    <s v=""/>
    <s v="Tarjeta Impresa"/>
    <x v="6"/>
    <x v="8"/>
  </r>
  <r>
    <s v="sd"/>
    <x v="7"/>
    <s v="sin dato"/>
    <s v="sin dato"/>
    <s v="sin dato"/>
    <s v="torta de chocolate 12pzs"/>
    <s v="Torta 12pzs"/>
    <x v="3"/>
    <x v="8"/>
  </r>
  <r>
    <n v="2400074442"/>
    <x v="3"/>
    <s v="La Mar"/>
    <s v="Tienda"/>
    <s v="Togo"/>
    <s v=".no aplica"/>
    <s v="No aplica"/>
    <x v="14"/>
    <x v="8"/>
  </r>
  <r>
    <n v="2400055170"/>
    <x v="5"/>
    <s v="Paso 28"/>
    <s v="Tienda"/>
    <s v="PickUp"/>
    <s v="carrot cake 12pzs"/>
    <s v="Torta 12pzs"/>
    <x v="3"/>
    <x v="8"/>
  </r>
  <r>
    <n v="2400072869"/>
    <x v="7"/>
    <s v="Encalada"/>
    <s v="Tienda"/>
    <s v="Togo"/>
    <s v="minimaria red velvet"/>
    <s v="Minimaria"/>
    <x v="3"/>
    <x v="8"/>
  </r>
  <r>
    <s v="CAM-20240918-0001"/>
    <x v="3"/>
    <s v="Camacho"/>
    <s v="Ecommerce Aimo"/>
    <s v="Delivery Aimo"/>
    <s v=".no aplica"/>
    <s v="No aplica"/>
    <x v="4"/>
    <x v="8"/>
  </r>
  <r>
    <s v="SD"/>
    <x v="3"/>
    <s v="San Miguel"/>
    <s v="Tienda"/>
    <s v="Salón"/>
    <s v=".no aplica"/>
    <s v="No aplica"/>
    <x v="17"/>
    <x v="8"/>
  </r>
  <r>
    <n v="1287018666"/>
    <x v="4"/>
    <s v="Megaplaza"/>
    <s v="Aplicaciones / agregadores"/>
    <s v="Delivery PedidosYa"/>
    <s v="croissant de pollo"/>
    <s v="croissant de pollo"/>
    <x v="2"/>
    <x v="8"/>
  </r>
  <r>
    <n v="2400072948"/>
    <x v="2"/>
    <s v="Encalada"/>
    <s v="Tienda"/>
    <s v="Togo"/>
    <s v="porción de bruselina de chocolate &amp; lucuma"/>
    <s v="Porciones"/>
    <x v="6"/>
    <x v="8"/>
  </r>
  <r>
    <n v="1287025116"/>
    <x v="2"/>
    <s v="Bolichera"/>
    <s v="Aplicaciones / agregadores"/>
    <s v="Delivery PedidosYa"/>
    <s v="porcion de crocante de manzana"/>
    <s v="Porciones"/>
    <x v="6"/>
    <x v="8"/>
  </r>
  <r>
    <s v="SD"/>
    <x v="7"/>
    <s v="sin dato"/>
    <s v="sin dato"/>
    <s v="sin dato"/>
    <s v="keke de plátano 8p"/>
    <s v="Keke 8pzs"/>
    <x v="3"/>
    <x v="8"/>
  </r>
  <r>
    <n v="100295896"/>
    <x v="0"/>
    <s v="Aramburú"/>
    <s v="Ecommerce"/>
    <s v="Delivery MA"/>
    <s v="birthday box 1 - topper grande"/>
    <s v="Box"/>
    <x v="6"/>
    <x v="8"/>
  </r>
  <r>
    <n v="100295950"/>
    <x v="3"/>
    <s v="La Mar"/>
    <s v="Ecommerce"/>
    <s v="PickUp"/>
    <s v="combo cobb"/>
    <s v="Combo"/>
    <x v="6"/>
    <x v="8"/>
  </r>
  <r>
    <n v="100295935"/>
    <x v="3"/>
    <s v="La Mar"/>
    <s v="Ecommerce"/>
    <s v="PickUp"/>
    <s v=".no aplica"/>
    <s v="No aplica"/>
    <x v="6"/>
    <x v="8"/>
  </r>
  <r>
    <n v="1287431442"/>
    <x v="1"/>
    <s v="La Marina"/>
    <s v="Aplicaciones / agregadores"/>
    <s v="Delivery PedidosYa"/>
    <s v="porción de cheesecake de oreo"/>
    <s v="Porciones"/>
    <x v="11"/>
    <x v="8"/>
  </r>
  <r>
    <n v="2400006167"/>
    <x v="2"/>
    <s v="Bolichera"/>
    <s v="Tienda"/>
    <s v="Togo"/>
    <s v="carrot cake porción"/>
    <s v="Porciones"/>
    <x v="6"/>
    <x v="8"/>
  </r>
  <r>
    <n v="100295628"/>
    <x v="6"/>
    <s v="Encalada"/>
    <s v="Ecommerce"/>
    <s v="Delivery MA"/>
    <s v="bruselina chocolate &amp; lúcuma 12pzs"/>
    <s v="Torta 12pzs"/>
    <x v="5"/>
    <x v="8"/>
  </r>
  <r>
    <n v="2192791383"/>
    <x v="2"/>
    <s v="Precursores"/>
    <s v="Aplicaciones / agregadores"/>
    <s v="Delivery Rappi"/>
    <s v="keke de zanahoria 8p"/>
    <s v="Keke 8pzs"/>
    <x v="6"/>
    <x v="8"/>
  </r>
  <r>
    <s v="sd"/>
    <x v="7"/>
    <s v="sin dato"/>
    <s v="sin dato"/>
    <s v="sin dato"/>
    <s v="caja de galletas cookiss"/>
    <s v="caja de galletas cookiss"/>
    <x v="3"/>
    <x v="8"/>
  </r>
  <r>
    <n v="2400073116"/>
    <x v="7"/>
    <s v="Encalada"/>
    <s v="Tienda"/>
    <s v="Togo"/>
    <s v="keke de zanahoria 8p"/>
    <s v="Keke 8pzs"/>
    <x v="3"/>
    <x v="8"/>
  </r>
  <r>
    <n v="2400074847"/>
    <x v="3"/>
    <s v="La Mar"/>
    <s v="Tienda"/>
    <s v="Togo"/>
    <s v=".no aplica"/>
    <s v="No aplica"/>
    <x v="6"/>
    <x v="8"/>
  </r>
  <r>
    <n v="100296052"/>
    <x v="0"/>
    <s v="Paso 28"/>
    <s v="Ecommerce"/>
    <s v="Delivery MA"/>
    <s v=""/>
    <s v="Tarjeta Impresa"/>
    <x v="6"/>
    <x v="8"/>
  </r>
  <r>
    <n v="2192813047"/>
    <x v="2"/>
    <s v="Dos de Mayo"/>
    <s v="Aplicaciones / agregadores"/>
    <s v="Delivery Rappi"/>
    <s v="carrot cake porción"/>
    <s v="Porciones"/>
    <x v="6"/>
    <x v="8"/>
  </r>
  <r>
    <n v="100295861"/>
    <x v="0"/>
    <s v="San Miguel"/>
    <s v="Ecommerce"/>
    <s v="Delivery MA"/>
    <s v="tea time box"/>
    <s v="Box"/>
    <x v="6"/>
    <x v="8"/>
  </r>
  <r>
    <n v="1287970490"/>
    <x v="4"/>
    <s v="Arenales"/>
    <s v="Aplicaciones / agregadores"/>
    <s v="Delivery PedidosYa"/>
    <s v="carrot cake 12pzs"/>
    <s v="Torta 12pzs"/>
    <x v="2"/>
    <x v="8"/>
  </r>
  <r>
    <n v="100296163"/>
    <x v="7"/>
    <s v="Dos de Mayo"/>
    <s v="Ecommerce"/>
    <s v="Delivery MA"/>
    <s v="minimaria red velvet"/>
    <s v="Minimaria"/>
    <x v="3"/>
    <x v="8"/>
  </r>
  <r>
    <n v="100296344"/>
    <x v="0"/>
    <s v="La Mar"/>
    <s v="Ecommerce"/>
    <s v="Delivery MA"/>
    <s v="velas cortesía"/>
    <s v="Velas"/>
    <x v="6"/>
    <x v="8"/>
  </r>
  <r>
    <n v="100296362"/>
    <x v="2"/>
    <s v="La Marina"/>
    <s v="Ecommerce"/>
    <s v="Delivery MA"/>
    <s v="porción de bruselina de chocolate &amp; lucuma"/>
    <s v="Porciones"/>
    <x v="6"/>
    <x v="8"/>
  </r>
  <r>
    <n v="100296230"/>
    <x v="0"/>
    <s v="Megaplaza"/>
    <s v="Ecommerce"/>
    <s v="PickUp"/>
    <s v=""/>
    <s v="Tarjeta Impresa"/>
    <x v="6"/>
    <x v="8"/>
  </r>
  <r>
    <n v="100296419"/>
    <x v="3"/>
    <s v="Camacho"/>
    <s v="Ecommerce"/>
    <s v="Delivery RappiCargo"/>
    <s v=".varios"/>
    <s v="Varios"/>
    <x v="18"/>
    <x v="8"/>
  </r>
  <r>
    <s v="sd"/>
    <x v="3"/>
    <s v="San Miguel"/>
    <s v="Tienda"/>
    <s v="sin dato"/>
    <s v=".no aplica"/>
    <s v="No aplica"/>
    <x v="0"/>
    <x v="8"/>
  </r>
  <r>
    <n v="100296477"/>
    <x v="1"/>
    <s v="Aramburú"/>
    <s v="Ecommerce"/>
    <s v="PickUp"/>
    <s v="bruselina vainilla &amp; fresas 12pzs"/>
    <s v="Torta 12pzs"/>
    <x v="11"/>
    <x v="8"/>
  </r>
  <r>
    <n v="26229"/>
    <x v="3"/>
    <s v="Precursores"/>
    <s v="Totem"/>
    <s v="Totem"/>
    <s v="box 8 mini porciones carrot cake"/>
    <s v="Box"/>
    <x v="4"/>
    <x v="8"/>
  </r>
  <r>
    <n v="100296158"/>
    <x v="5"/>
    <s v="La Marina"/>
    <s v="Ecommerce"/>
    <s v="Delivery MA"/>
    <s v=".no aplica"/>
    <s v="No aplica"/>
    <x v="3"/>
    <x v="8"/>
  </r>
  <r>
    <n v="2192921991"/>
    <x v="7"/>
    <s v="Arenales"/>
    <s v="Aplicaciones / agregadores"/>
    <s v="Delivery Rappi"/>
    <s v="keke de zanahoria 8p"/>
    <s v="Keke 8pzs"/>
    <x v="3"/>
    <x v="8"/>
  </r>
  <r>
    <n v="100296511"/>
    <x v="0"/>
    <s v="Aramburú"/>
    <s v="Ecommerce"/>
    <s v="Delivery MA"/>
    <s v=""/>
    <s v="Tarjeta Impresa"/>
    <x v="6"/>
    <x v="8"/>
  </r>
  <r>
    <n v="100296507"/>
    <x v="5"/>
    <s v="Dos de Mayo"/>
    <s v="Ecommerce"/>
    <s v="Delivery MA"/>
    <s v=".no aplica"/>
    <s v="No aplica"/>
    <x v="3"/>
    <x v="8"/>
  </r>
  <r>
    <n v="2192923249"/>
    <x v="0"/>
    <s v="La Molina"/>
    <s v="Aplicaciones / agregadores"/>
    <s v="Delivery Rappi"/>
    <s v="galleta chip de chocolate"/>
    <s v="Galleta invidual"/>
    <x v="6"/>
    <x v="8"/>
  </r>
  <r>
    <n v="100295646"/>
    <x v="6"/>
    <s v="Paso 28"/>
    <s v="Ecommerce"/>
    <s v="Delivery MA"/>
    <s v="minimaria red velvet"/>
    <s v="Minimaria"/>
    <x v="5"/>
    <x v="8"/>
  </r>
  <r>
    <n v="100296253"/>
    <x v="2"/>
    <s v="Aramburú"/>
    <s v="Ecommerce"/>
    <s v="Delivery MA"/>
    <s v="porción de cheesecake de frutos rojos"/>
    <s v="Porciones"/>
    <x v="6"/>
    <x v="8"/>
  </r>
  <r>
    <n v="100295860"/>
    <x v="0"/>
    <s v="Megaplaza"/>
    <s v="Ecommerce"/>
    <s v="PickUp"/>
    <s v=""/>
    <s v="Tarjeta Impresa"/>
    <x v="6"/>
    <x v="8"/>
  </r>
  <r>
    <n v="2400072775"/>
    <x v="3"/>
    <s v="Paso 28"/>
    <s v="Tienda"/>
    <s v="Delivery MA"/>
    <s v=".varios"/>
    <s v="Varios"/>
    <x v="6"/>
    <x v="8"/>
  </r>
  <r>
    <s v="sd"/>
    <x v="3"/>
    <s v="San Miguel"/>
    <s v="Tienda"/>
    <s v="Togo"/>
    <s v=".no aplica"/>
    <s v="No aplica"/>
    <x v="6"/>
    <x v="8"/>
  </r>
  <r>
    <n v="1289261310"/>
    <x v="4"/>
    <s v="Megaplaza"/>
    <s v="Aplicaciones / agregadores"/>
    <s v="Delivery PedidosYa"/>
    <s v="carrot cake 12pzs"/>
    <s v="Torta 12pzs"/>
    <x v="2"/>
    <x v="8"/>
  </r>
  <r>
    <s v="SD"/>
    <x v="7"/>
    <s v="Santa Cata"/>
    <s v="Tienda"/>
    <s v="Togo"/>
    <s v=".varios"/>
    <s v="Varios"/>
    <x v="3"/>
    <x v="8"/>
  </r>
  <r>
    <s v="SD"/>
    <x v="3"/>
    <s v="San Miguel"/>
    <s v="Tienda"/>
    <s v="PickUp"/>
    <s v=".no aplica"/>
    <s v="No aplica"/>
    <x v="14"/>
    <x v="8"/>
  </r>
  <r>
    <s v="SD"/>
    <x v="7"/>
    <s v="Aeropuerto"/>
    <s v="Tienda"/>
    <s v="Togo"/>
    <s v="lonchera viajera 2"/>
    <s v="lonchera viajera 2"/>
    <x v="3"/>
    <x v="8"/>
  </r>
  <r>
    <n v="100296752"/>
    <x v="7"/>
    <s v="Chorrillos"/>
    <s v="Ecommerce"/>
    <s v="Delivery MA"/>
    <s v="red velvet de 12 pzs"/>
    <s v="velvet 12 pzs"/>
    <x v="3"/>
    <x v="8"/>
  </r>
  <r>
    <s v="sd"/>
    <x v="3"/>
    <s v="Dos de Mayo"/>
    <s v="Tienda"/>
    <s v="Togo"/>
    <s v=".no aplica"/>
    <s v="No aplica"/>
    <x v="14"/>
    <x v="8"/>
  </r>
  <r>
    <n v="2400073936"/>
    <x v="2"/>
    <s v="Encalada"/>
    <s v="Tienda"/>
    <s v="Togo"/>
    <s v="porción de torta de chocolate"/>
    <s v="Porciones"/>
    <x v="6"/>
    <x v="8"/>
  </r>
  <r>
    <n v="2193084891"/>
    <x v="4"/>
    <s v="Chorrillos"/>
    <s v="Aplicaciones / agregadores"/>
    <s v="Delivery Rappi"/>
    <s v="porción de torta de chocolate"/>
    <s v="Porciones"/>
    <x v="2"/>
    <x v="8"/>
  </r>
  <r>
    <n v="100296923"/>
    <x v="7"/>
    <s v="Encalada"/>
    <s v="Ecommerce"/>
    <s v="Delivery MA"/>
    <s v=".varios"/>
    <s v="Varios"/>
    <x v="3"/>
    <x v="8"/>
  </r>
  <r>
    <n v="1290391787"/>
    <x v="0"/>
    <s v="La Marina"/>
    <s v="Aplicaciones / agregadores"/>
    <s v="Delivery PedidosYa"/>
    <s v="porción de pie de limón"/>
    <s v="Porciones"/>
    <x v="6"/>
    <x v="8"/>
  </r>
  <r>
    <s v="sd"/>
    <x v="3"/>
    <s v="San Miguel"/>
    <s v="Tienda"/>
    <s v="Salón"/>
    <s v=".no aplica"/>
    <s v="No aplica"/>
    <x v="0"/>
    <x v="8"/>
  </r>
  <r>
    <s v="BO-20240922-0001"/>
    <x v="7"/>
    <s v="Bolivar"/>
    <s v="Ecommerce Aimo"/>
    <s v="Delivery Aimo"/>
    <s v="minimaria turrón de chocolate"/>
    <s v="Minimaria"/>
    <x v="3"/>
    <x v="8"/>
  </r>
  <r>
    <s v="SD"/>
    <x v="4"/>
    <s v="Bolivar"/>
    <s v="Aplicaciones / agregadores"/>
    <s v="Delivery PedidosYa"/>
    <s v="love box clásico"/>
    <s v="Box"/>
    <x v="2"/>
    <x v="8"/>
  </r>
  <r>
    <n v="2400006872"/>
    <x v="1"/>
    <s v="Bolichera"/>
    <s v="Tienda"/>
    <s v="Togo"/>
    <s v="porción de torta de chocolate"/>
    <s v="Porciones"/>
    <x v="9"/>
    <x v="8"/>
  </r>
  <r>
    <n v="100296948"/>
    <x v="7"/>
    <s v="Aramburú"/>
    <s v="Ecommerce"/>
    <s v="Delivery MA"/>
    <s v="porción de dulzura de pecanas"/>
    <s v="Porciones"/>
    <x v="3"/>
    <x v="8"/>
  </r>
  <r>
    <n v="26305"/>
    <x v="7"/>
    <s v="Precursores"/>
    <s v="Totem"/>
    <s v="Totem"/>
    <s v="porción de bruselina de vainilla &amp; fresa"/>
    <s v="Porciones"/>
    <x v="3"/>
    <x v="8"/>
  </r>
  <r>
    <n v="2400072775"/>
    <x v="7"/>
    <s v="Paso 28"/>
    <s v="Tienda"/>
    <s v="Delivery MA"/>
    <s v="galleta chip de chocolate"/>
    <s v="galleta"/>
    <x v="3"/>
    <x v="8"/>
  </r>
  <r>
    <s v="sd"/>
    <x v="5"/>
    <s v="Encalada"/>
    <s v="Tienda"/>
    <s v="Togo"/>
    <s v=".no aplica"/>
    <s v="No aplica"/>
    <x v="19"/>
    <x v="8"/>
  </r>
  <r>
    <n v="100297002"/>
    <x v="7"/>
    <s v="Aramburú"/>
    <s v="Ecommerce"/>
    <s v="Delivery MA"/>
    <s v="minimaria carrot cake"/>
    <s v="Minimaria"/>
    <x v="3"/>
    <x v="8"/>
  </r>
  <r>
    <s v="SD"/>
    <x v="7"/>
    <s v="La Mar"/>
    <s v="Tienda"/>
    <s v="Togo"/>
    <s v="minimaria blue velvet"/>
    <s v="Minimaria"/>
    <x v="3"/>
    <x v="8"/>
  </r>
  <r>
    <n v="2400113747"/>
    <x v="3"/>
    <s v="San Miguel"/>
    <s v="Tienda"/>
    <s v="Salón"/>
    <s v=".no aplica"/>
    <s v="No aplica"/>
    <x v="17"/>
    <x v="8"/>
  </r>
  <r>
    <n v="1291156341"/>
    <x v="4"/>
    <s v="Santa Cata"/>
    <s v="Aplicaciones / agregadores"/>
    <s v="Delivery PedidosYa"/>
    <s v="minimaria red velvet"/>
    <s v="Minimaria"/>
    <x v="2"/>
    <x v="8"/>
  </r>
  <r>
    <n v="100297226"/>
    <x v="3"/>
    <s v="Aramburú"/>
    <s v="Ecommerce"/>
    <s v="Delivery MA"/>
    <s v=".no aplica"/>
    <s v="No aplica"/>
    <x v="15"/>
    <x v="8"/>
  </r>
  <r>
    <n v="100297294"/>
    <x v="3"/>
    <s v="San Miguel"/>
    <s v="Ecommerce"/>
    <s v="Delivery MA"/>
    <s v=".no aplica"/>
    <s v="No aplica"/>
    <x v="4"/>
    <x v="8"/>
  </r>
  <r>
    <n v="2193214172"/>
    <x v="1"/>
    <s v="San Miguel"/>
    <s v="Aplicaciones / agregadores"/>
    <s v="Delivery Rappi"/>
    <s v="ensalada cesar"/>
    <s v="Ensalada"/>
    <x v="6"/>
    <x v="8"/>
  </r>
  <r>
    <s v="SD"/>
    <x v="7"/>
    <s v="sin dato"/>
    <s v="sin dato"/>
    <s v="sin dato"/>
    <s v=".no aplica"/>
    <s v="No aplica"/>
    <x v="3"/>
    <x v="8"/>
  </r>
  <r>
    <n v="100296567"/>
    <x v="6"/>
    <s v="Paso 28"/>
    <s v="Ecommerce"/>
    <s v="Delivery MA"/>
    <s v="bruselina chocolate &amp; lúcuma 12pzs"/>
    <s v="Torta 12pzs"/>
    <x v="5"/>
    <x v="8"/>
  </r>
  <r>
    <n v="100297341"/>
    <x v="5"/>
    <s v="La Molina"/>
    <s v="Ecommerce"/>
    <s v="PickUp"/>
    <s v=".no aplica"/>
    <s v="No aplica"/>
    <x v="3"/>
    <x v="8"/>
  </r>
  <r>
    <s v="sd"/>
    <x v="7"/>
    <s v="La Mar"/>
    <s v="sin dato"/>
    <s v="sin dato"/>
    <s v=".no aplica"/>
    <s v="No aplica"/>
    <x v="3"/>
    <x v="8"/>
  </r>
  <r>
    <n v="100296993"/>
    <x v="2"/>
    <s v="Encalada"/>
    <s v="Ecommerce"/>
    <s v="Delivery MA"/>
    <s v="cheesecake de maracuyá 12pzs"/>
    <s v="Cheesecake"/>
    <x v="6"/>
    <x v="8"/>
  </r>
  <r>
    <n v="2193234280"/>
    <x v="0"/>
    <s v="La Mar"/>
    <s v="Aplicaciones / agregadores"/>
    <s v="Delivery Rappi"/>
    <s v="keke de zanahoria unidad"/>
    <s v="Keke 8pzs"/>
    <x v="6"/>
    <x v="8"/>
  </r>
  <r>
    <n v="100297523"/>
    <x v="3"/>
    <s v="Megaplaza"/>
    <s v="Ecommerce"/>
    <s v="PickUp"/>
    <s v="Petit 2 sweet box"/>
    <s v="Box"/>
    <x v="0"/>
    <x v="8"/>
  </r>
  <r>
    <n v="100297340"/>
    <x v="3"/>
    <s v="Megaplaza"/>
    <s v="Ecommerce"/>
    <s v="PickUp"/>
    <s v="Sweet box"/>
    <s v="Box"/>
    <x v="6"/>
    <x v="8"/>
  </r>
  <r>
    <n v="100297382"/>
    <x v="6"/>
    <s v="Bolichera"/>
    <s v="Ecommerce"/>
    <s v="Delivery MA"/>
    <s v="torta de chocolate 12pzs"/>
    <s v="Torta 12pzs"/>
    <x v="5"/>
    <x v="8"/>
  </r>
  <r>
    <n v="1292003522"/>
    <x v="0"/>
    <s v="Bolichera"/>
    <s v="Aplicaciones / agregadores"/>
    <s v="Delivery PedidosYa"/>
    <s v="combo 4 porciones"/>
    <s v="Porciones"/>
    <x v="6"/>
    <x v="8"/>
  </r>
  <r>
    <n v="100297592"/>
    <x v="5"/>
    <s v="La Mar"/>
    <s v="Ecommerce"/>
    <s v="Delivery MA"/>
    <s v=".no aplica"/>
    <s v="No aplica"/>
    <x v="3"/>
    <x v="8"/>
  </r>
  <r>
    <n v="2400050598"/>
    <x v="1"/>
    <s v="Aeropuerto"/>
    <s v="Tienda"/>
    <s v="Salón"/>
    <s v="Waffle De La Casa"/>
    <s v="Varios"/>
    <x v="0"/>
    <x v="8"/>
  </r>
  <r>
    <s v="sd"/>
    <x v="7"/>
    <s v="La Mar"/>
    <s v="Tienda"/>
    <s v="sin dato"/>
    <s v="porción de tres leches clásico"/>
    <s v="Porciones"/>
    <x v="3"/>
    <x v="8"/>
  </r>
  <r>
    <n v="2400049847"/>
    <x v="0"/>
    <s v="Aeropuerto"/>
    <s v="Tienda"/>
    <s v="PickUp"/>
    <s v="mix ma box petit"/>
    <s v="Box"/>
    <x v="6"/>
    <x v="8"/>
  </r>
  <r>
    <n v="2400072233"/>
    <x v="7"/>
    <s v="Megaplaza"/>
    <s v="Tienda"/>
    <s v="Togo"/>
    <s v=".varios"/>
    <s v="Varios"/>
    <x v="3"/>
    <x v="8"/>
  </r>
  <r>
    <s v="ENCA-20240925-0001"/>
    <x v="3"/>
    <s v="Encalada"/>
    <s v="Ecommerce Aimo"/>
    <s v="Delivery Aimo"/>
    <s v=".no aplica"/>
    <s v="No aplica"/>
    <x v="0"/>
    <x v="8"/>
  </r>
  <r>
    <n v="100297274"/>
    <x v="1"/>
    <s v="Bolichera"/>
    <s v="Ecommerce"/>
    <s v="Delivery MA"/>
    <s v="dulzura de pecanas 12p"/>
    <s v="Torta 12pzs"/>
    <x v="9"/>
    <x v="8"/>
  </r>
  <r>
    <n v="1292733742"/>
    <x v="0"/>
    <s v="Camacho"/>
    <s v="Aplicaciones / agregadores"/>
    <s v="Delivery PedidosYa"/>
    <s v="brownie de chocolate al 72%"/>
    <s v="brownie de chocolate al 72%"/>
    <x v="6"/>
    <x v="8"/>
  </r>
  <r>
    <n v="2400114486"/>
    <x v="2"/>
    <s v="San Miguel"/>
    <s v="Tienda"/>
    <s v="Togo"/>
    <s v="porción de torta de chocolate"/>
    <s v="Porciones"/>
    <x v="6"/>
    <x v="8"/>
  </r>
  <r>
    <n v="200011952"/>
    <x v="0"/>
    <s v="Precursores"/>
    <s v="Ecommerce"/>
    <s v="Delivery MA"/>
    <s v=""/>
    <s v="Tarjeta Impresa"/>
    <x v="6"/>
    <x v="8"/>
  </r>
  <r>
    <n v="2400007317"/>
    <x v="1"/>
    <s v="Bolichera"/>
    <s v="Tienda"/>
    <s v="Togo"/>
    <s v=".varios"/>
    <s v="Varios"/>
    <x v="6"/>
    <x v="8"/>
  </r>
  <r>
    <n v="100297069"/>
    <x v="3"/>
    <s v="Camacho"/>
    <s v="Ecommerce"/>
    <s v="Delivery MA"/>
    <s v=".no aplica"/>
    <s v="No aplica"/>
    <x v="15"/>
    <x v="8"/>
  </r>
  <r>
    <n v="100297240"/>
    <x v="1"/>
    <s v="San Miguel"/>
    <s v="Ecommerce"/>
    <s v="PickUp"/>
    <s v="torta de chocolate 12pzs"/>
    <s v="Torta 12pzs"/>
    <x v="8"/>
    <x v="8"/>
  </r>
  <r>
    <n v="1292975509"/>
    <x v="7"/>
    <s v="Aramburú"/>
    <s v="Aplicaciones / agregadores"/>
    <s v="Delivery PedidosYa"/>
    <s v=".varios"/>
    <s v="Varios"/>
    <x v="3"/>
    <x v="8"/>
  </r>
  <r>
    <n v="100297891"/>
    <x v="3"/>
    <s v="Encalada"/>
    <s v="Ecommerce"/>
    <s v="PickUp"/>
    <s v=".no aplica"/>
    <s v="No aplica"/>
    <x v="6"/>
    <x v="8"/>
  </r>
  <r>
    <s v="SD"/>
    <x v="7"/>
    <s v="sin dato"/>
    <s v="sin dato"/>
    <s v="sin dato"/>
    <s v=".no aplica"/>
    <s v="No aplica"/>
    <x v="3"/>
    <x v="8"/>
  </r>
  <r>
    <n v="100298026"/>
    <x v="5"/>
    <s v="La Mar"/>
    <s v="Ecommerce"/>
    <s v="Delivery MA"/>
    <s v=".no aplica"/>
    <s v="No aplica"/>
    <x v="3"/>
    <x v="8"/>
  </r>
  <r>
    <n v="100297742"/>
    <x v="1"/>
    <s v="La Marina"/>
    <s v="Ecommerce"/>
    <s v="Delivery MA"/>
    <s v="tres leches de chocolate 12pzs"/>
    <s v="Torta 12pzs"/>
    <x v="11"/>
    <x v="8"/>
  </r>
  <r>
    <n v="2400114377"/>
    <x v="3"/>
    <s v="San Miguel"/>
    <s v="Tienda"/>
    <s v="Delivery MA"/>
    <s v=".no aplica"/>
    <s v="No aplica"/>
    <x v="6"/>
    <x v="8"/>
  </r>
  <r>
    <n v="2400007452"/>
    <x v="7"/>
    <s v="Bolichera"/>
    <s v="Tienda"/>
    <s v="Togo"/>
    <s v="porción de tres leches clásico"/>
    <s v="Porciones"/>
    <x v="3"/>
    <x v="8"/>
  </r>
  <r>
    <n v="100298035"/>
    <x v="6"/>
    <s v="La Marina"/>
    <s v="Ecommerce"/>
    <s v="Delivery RappiCargo"/>
    <s v="minimaria de cheesecake de frutos rojos"/>
    <s v="Minimaria"/>
    <x v="18"/>
    <x v="8"/>
  </r>
  <r>
    <s v="sd"/>
    <x v="7"/>
    <s v="La Molina"/>
    <s v="Tienda"/>
    <s v="Salón"/>
    <s v=""/>
    <s v="Varios"/>
    <x v="3"/>
    <x v="8"/>
  </r>
  <r>
    <n v="2400074900"/>
    <x v="3"/>
    <s v="Encalada"/>
    <s v="Tienda"/>
    <s v="Togo"/>
    <s v=".no aplica"/>
    <s v="No aplica"/>
    <x v="14"/>
    <x v="8"/>
  </r>
  <r>
    <n v="100296602"/>
    <x v="5"/>
    <s v="San Miguel"/>
    <s v="Ecommerce"/>
    <s v="PickUp"/>
    <s v=".no aplica"/>
    <s v="No aplica"/>
    <x v="3"/>
    <x v="8"/>
  </r>
  <r>
    <n v="2400076845"/>
    <x v="7"/>
    <s v="La Mar"/>
    <s v="Tienda"/>
    <s v="Togo"/>
    <s v="velas blancas"/>
    <s v="Velas"/>
    <x v="3"/>
    <x v="8"/>
  </r>
  <r>
    <n v="2193362462"/>
    <x v="0"/>
    <s v="La Marina"/>
    <s v="Aplicaciones / agregadores"/>
    <s v="Delivery Rappi"/>
    <s v="galleta chocochoco"/>
    <s v="Galleta invidual"/>
    <x v="6"/>
    <x v="8"/>
  </r>
  <r>
    <n v="2193362994"/>
    <x v="2"/>
    <s v="Arenales"/>
    <s v="Aplicaciones / agregadores"/>
    <s v="Delivery Rappi"/>
    <s v="porción de tres leches de chocolate"/>
    <s v="Porciones"/>
    <x v="6"/>
    <x v="8"/>
  </r>
  <r>
    <n v="1293227602"/>
    <x v="1"/>
    <s v="San Miguel"/>
    <s v="Aplicaciones / agregadores"/>
    <s v="Delivery PedidosYa"/>
    <s v="torta de chocolate 12pzs"/>
    <s v="Torta 12pzs"/>
    <x v="8"/>
    <x v="8"/>
  </r>
  <r>
    <n v="100297994"/>
    <x v="0"/>
    <s v="Arenales"/>
    <s v="Ecommerce"/>
    <s v="Delivery MA"/>
    <s v="topper happy bday"/>
    <s v="Topper"/>
    <x v="6"/>
    <x v="8"/>
  </r>
  <r>
    <s v="SD"/>
    <x v="7"/>
    <s v="Aeropuerto"/>
    <s v="Tienda"/>
    <s v="sin dato"/>
    <s v=".varios"/>
    <s v="Varios"/>
    <x v="3"/>
    <x v="8"/>
  </r>
  <r>
    <n v="100298166"/>
    <x v="7"/>
    <s v="Bolichera"/>
    <s v="Ecommerce"/>
    <s v="Delivery MA"/>
    <s v="cheesecake de nutella 12pzs"/>
    <s v="Cheesecake"/>
    <x v="3"/>
    <x v="8"/>
  </r>
  <r>
    <s v="sd"/>
    <x v="7"/>
    <s v="Aeropuerto"/>
    <s v="Tienda"/>
    <s v="sin dato"/>
    <s v=".varios"/>
    <s v="Varios"/>
    <x v="3"/>
    <x v="8"/>
  </r>
  <r>
    <s v="SD"/>
    <x v="7"/>
    <s v="Bolichera"/>
    <s v="Tienda"/>
    <s v="Togo"/>
    <s v="porción de torta red velvet"/>
    <s v="Porciones"/>
    <x v="3"/>
    <x v="8"/>
  </r>
  <r>
    <s v="SD"/>
    <x v="7"/>
    <s v="Bolivar"/>
    <s v="Tienda"/>
    <s v="Togo"/>
    <s v="crocante de manzana 12pzs"/>
    <s v="Crocante de manzana"/>
    <x v="3"/>
    <x v="8"/>
  </r>
  <r>
    <n v="2400074976"/>
    <x v="7"/>
    <s v="Encalada"/>
    <s v="Tienda"/>
    <s v="Togo"/>
    <s v=".varios"/>
    <s v="Varios"/>
    <x v="3"/>
    <x v="8"/>
  </r>
  <r>
    <n v="2400058308"/>
    <x v="7"/>
    <s v="La Molina"/>
    <s v="Tienda"/>
    <s v="Salón"/>
    <s v=".varios"/>
    <s v="Varios"/>
    <x v="3"/>
    <x v="8"/>
  </r>
  <r>
    <n v="1294133959"/>
    <x v="7"/>
    <s v="Megaplaza"/>
    <s v="Aplicaciones / agregadores"/>
    <s v="Delivery PedidosYa"/>
    <s v="carrot cake 12pzs"/>
    <s v="Torta 12pzs"/>
    <x v="3"/>
    <x v="8"/>
  </r>
  <r>
    <n v="100298396"/>
    <x v="0"/>
    <s v="Encalada"/>
    <s v="Ecommerce"/>
    <s v="Delivery MA"/>
    <s v=""/>
    <s v="Tarjeta Impresa"/>
    <x v="6"/>
    <x v="8"/>
  </r>
  <r>
    <s v="sd"/>
    <x v="1"/>
    <s v="Encalada"/>
    <s v="Tienda"/>
    <s v="Togo"/>
    <s v=".no aplica"/>
    <s v="Varios"/>
    <x v="0"/>
    <x v="8"/>
  </r>
  <r>
    <n v="100296029"/>
    <x v="6"/>
    <s v="Paso 28"/>
    <s v="Ecommerce"/>
    <s v="Delivery MA"/>
    <s v="mix ma box petit"/>
    <s v="Box"/>
    <x v="5"/>
    <x v="8"/>
  </r>
  <r>
    <n v="100298533"/>
    <x v="3"/>
    <s v="Paso 28"/>
    <s v="Ecommerce"/>
    <s v="Delivery MA"/>
    <s v=".no aplica"/>
    <s v="No aplica"/>
    <x v="5"/>
    <x v="8"/>
  </r>
  <r>
    <n v="1002546053"/>
    <x v="4"/>
    <s v="Megaplaza"/>
    <s v="Aplicaciones / agregadores"/>
    <s v="Delivery PedidosYa"/>
    <s v=".varios"/>
    <s v="Varios"/>
    <x v="2"/>
    <x v="8"/>
  </r>
  <r>
    <n v="1294766602"/>
    <x v="4"/>
    <s v="La Marina"/>
    <s v="Aplicaciones / agregadores"/>
    <s v="Delivery PedidosYa"/>
    <s v="minimaria red velvet"/>
    <s v="Minimaria"/>
    <x v="2"/>
    <x v="8"/>
  </r>
  <r>
    <n v="1289419162"/>
    <x v="4"/>
    <s v="Bolichera"/>
    <s v="Aplicaciones / agregadores"/>
    <s v="Delivery PedidosYa"/>
    <s v="blue velvet 12 pzs"/>
    <s v="velvet 12 pzs"/>
    <x v="2"/>
    <x v="8"/>
  </r>
  <r>
    <n v="100298608"/>
    <x v="0"/>
    <s v="San Miguel"/>
    <s v="Ecommerce"/>
    <s v="Delivery MA"/>
    <s v=""/>
    <s v="Dedicatoria"/>
    <x v="6"/>
    <x v="8"/>
  </r>
  <r>
    <s v="PRE-20240928-0001"/>
    <x v="6"/>
    <s v="Precursores"/>
    <s v="Ecommerce Aimo"/>
    <s v="Delivery Aimo"/>
    <s v="mix ma box petit"/>
    <s v="Box"/>
    <x v="7"/>
    <x v="8"/>
  </r>
  <r>
    <n v="1295171951"/>
    <x v="7"/>
    <s v="La Molina"/>
    <s v="Aplicaciones / agregadores"/>
    <s v="Delivery PedidosYa"/>
    <s v="minimaria de chocolate"/>
    <s v="Minimaria"/>
    <x v="3"/>
    <x v="8"/>
  </r>
  <r>
    <n v="100298665"/>
    <x v="0"/>
    <s v="La Molina"/>
    <s v="Ecommerce"/>
    <s v="Delivery MA"/>
    <s v=""/>
    <s v="Tarjeta Impresa"/>
    <x v="6"/>
    <x v="8"/>
  </r>
  <r>
    <n v="100298800"/>
    <x v="3"/>
    <s v="Aramburú"/>
    <s v="Ecommerce"/>
    <s v="Delivery MA"/>
    <s v=".no aplica"/>
    <s v="No aplica"/>
    <x v="4"/>
    <x v="8"/>
  </r>
  <r>
    <n v="2193540245"/>
    <x v="3"/>
    <s v="Bolichera"/>
    <s v="Aplicaciones / agregadores"/>
    <s v="Delivery Rappi"/>
    <s v=".no aplica"/>
    <s v="No aplica"/>
    <x v="11"/>
    <x v="8"/>
  </r>
  <r>
    <n v="200011996"/>
    <x v="0"/>
    <s v="Dos de Mayo"/>
    <s v="Ecommerce"/>
    <s v="Delivery MA"/>
    <s v=""/>
    <s v="Tarjeta Impresa"/>
    <x v="6"/>
    <x v="8"/>
  </r>
  <r>
    <n v="2193540245"/>
    <x v="3"/>
    <s v="Bolichera"/>
    <s v="Aplicaciones / agregadores"/>
    <s v="Delivery Rappi"/>
    <s v=".no aplica"/>
    <s v="No aplica"/>
    <x v="2"/>
    <x v="8"/>
  </r>
  <r>
    <n v="1293305629"/>
    <x v="1"/>
    <s v="La Marina"/>
    <s v="Aplicaciones / agregadores"/>
    <s v="Delivery PedidosYa"/>
    <s v="minimaria bruselina de vainilla con fresa"/>
    <s v="Minimaria"/>
    <x v="11"/>
    <x v="8"/>
  </r>
  <r>
    <n v="200011989"/>
    <x v="2"/>
    <s v="Santa Cata"/>
    <s v="Ecommerce"/>
    <s v="Delivery MA"/>
    <s v="torta de chocolate 12pzs"/>
    <s v="Torta 12pzs"/>
    <x v="6"/>
    <x v="8"/>
  </r>
  <r>
    <n v="2193564091"/>
    <x v="7"/>
    <s v="La Marina"/>
    <s v="Aplicaciones / agregadores"/>
    <s v="Delivery Rappi"/>
    <s v="blue velvet 12 pzs"/>
    <s v="velvet 12 pzs"/>
    <x v="3"/>
    <x v="8"/>
  </r>
  <r>
    <n v="100298879"/>
    <x v="7"/>
    <s v="Aramburú"/>
    <s v="Ecommerce"/>
    <s v="Delivery MA"/>
    <s v="box 8 mini porciones torta de chocolate"/>
    <s v="Box"/>
    <x v="3"/>
    <x v="8"/>
  </r>
  <r>
    <n v="2193617670"/>
    <x v="4"/>
    <s v="Megaplaza"/>
    <s v="Aplicaciones / agregadores"/>
    <s v="Delivery Rappi"/>
    <s v="dulzura de pecanas 12p"/>
    <s v="Torta 12pzs"/>
    <x v="2"/>
    <x v="8"/>
  </r>
  <r>
    <n v="100298439"/>
    <x v="2"/>
    <s v="Dos de Mayo"/>
    <s v="Ecommerce"/>
    <s v="PickUp"/>
    <s v="love box clásico"/>
    <s v="Box"/>
    <x v="6"/>
    <x v="8"/>
  </r>
  <r>
    <n v="100298982"/>
    <x v="0"/>
    <s v="La Marina"/>
    <s v="Ecommerce"/>
    <s v="Delivery MA"/>
    <s v=""/>
    <s v="Tarjeta Impresa"/>
    <x v="6"/>
    <x v="8"/>
  </r>
  <r>
    <n v="5.7646351641016402E+18"/>
    <x v="2"/>
    <s v="Barranco"/>
    <s v="Aplicaciones / agregadores"/>
    <s v="Delivery Didi"/>
    <s v=".varios"/>
    <s v="Varios"/>
    <x v="6"/>
    <x v="8"/>
  </r>
  <r>
    <n v="1296199855"/>
    <x v="4"/>
    <s v="La Marina"/>
    <s v="Aplicaciones / agregadores"/>
    <s v="Delivery PedidosYa"/>
    <s v="blue velvet 12 pzs"/>
    <s v="velvet 12 pzs"/>
    <x v="2"/>
    <x v="8"/>
  </r>
  <r>
    <n v="2193642723"/>
    <x v="4"/>
    <s v="La Marina"/>
    <s v="Aplicaciones / agregadores"/>
    <s v="Delivery Rappi"/>
    <s v="red velvet de 12 pzs"/>
    <s v="velvet 12 pzs"/>
    <x v="2"/>
    <x v="8"/>
  </r>
  <r>
    <n v="24000035674"/>
    <x v="2"/>
    <s v="Chorrillos"/>
    <s v="Tienda"/>
    <s v="Togo"/>
    <s v="cheesecake de frutos rojos 12pzs"/>
    <s v="Cheesecake"/>
    <x v="6"/>
    <x v="8"/>
  </r>
  <r>
    <s v="sd"/>
    <x v="7"/>
    <s v="sin dato"/>
    <s v="Aplicaciones / agregadores"/>
    <s v="Delivery PedidosYa"/>
    <s v=".no aplica"/>
    <s v="No aplica"/>
    <x v="3"/>
    <x v="8"/>
  </r>
  <r>
    <n v="2193683183"/>
    <x v="0"/>
    <s v="Precursores"/>
    <s v="Aplicaciones / agregadores"/>
    <s v="Delivery Rappi"/>
    <s v="porción de torta de chocolate"/>
    <s v="Porciones"/>
    <x v="6"/>
    <x v="8"/>
  </r>
  <r>
    <n v="1296674260"/>
    <x v="0"/>
    <s v="Santa Cata"/>
    <s v="Aplicaciones / agregadores"/>
    <s v="Delivery PedidosYa"/>
    <s v="alfajor individual"/>
    <s v="Alfajores"/>
    <x v="6"/>
    <x v="8"/>
  </r>
  <r>
    <n v="26522"/>
    <x v="7"/>
    <s v="Precursores"/>
    <s v="Totem"/>
    <s v="Totem"/>
    <s v="porción de torta de chocolate"/>
    <s v="Porciones"/>
    <x v="3"/>
    <x v="8"/>
  </r>
  <r>
    <n v="100294799"/>
    <x v="10"/>
    <s v="Arenales"/>
    <s v="Ecommerce"/>
    <s v="Delivery MA"/>
    <s v=".no aplica"/>
    <s v="No aplica"/>
    <x v="3"/>
    <x v="8"/>
  </r>
  <r>
    <n v="2400116234"/>
    <x v="2"/>
    <s v="San Miguel"/>
    <s v="Tienda"/>
    <s v="Togo"/>
    <s v="tres leches de chocolate 12pzs"/>
    <s v="Torta 12pzs"/>
    <x v="6"/>
    <x v="8"/>
  </r>
  <r>
    <n v="2400116950"/>
    <x v="2"/>
    <s v="Tienda"/>
    <s v="San Miguel"/>
    <s v="Togo"/>
    <s v="carrot cake 12pzs"/>
    <s v="Torta 12pzs"/>
    <x v="0"/>
    <x v="9"/>
  </r>
  <r>
    <n v="100298047"/>
    <x v="7"/>
    <s v="Ecommerce"/>
    <s v="Encalada"/>
    <s v="PickUp"/>
    <s v="party box"/>
    <s v="Box"/>
    <x v="3"/>
    <x v="9"/>
  </r>
  <r>
    <n v="2193768812"/>
    <x v="0"/>
    <s v="Aplicaciones / agregadores"/>
    <s v="San Miguel"/>
    <s v="Delivery Rappi"/>
    <s v="combo verano 1"/>
    <s v="Combo"/>
    <x v="0"/>
    <x v="9"/>
  </r>
  <r>
    <n v="100299399"/>
    <x v="0"/>
    <s v="Ecommerce"/>
    <s v="Santa Cata"/>
    <s v="Delivery MA"/>
    <s v=""/>
    <s v="Tarjeta Impresa"/>
    <x v="0"/>
    <x v="9"/>
  </r>
  <r>
    <s v="SD"/>
    <x v="7"/>
    <s v="Tienda"/>
    <s v="San Miguel"/>
    <s v="Salón"/>
    <s v="porción de bruselina de vainilla &amp; fresa"/>
    <s v="Porciones"/>
    <x v="3"/>
    <x v="9"/>
  </r>
  <r>
    <n v="2400076211"/>
    <x v="3"/>
    <s v="Tienda"/>
    <s v="Encalada"/>
    <s v="Delivery MA"/>
    <s v=".no aplica"/>
    <s v="No aplica"/>
    <x v="0"/>
    <x v="9"/>
  </r>
  <r>
    <s v="LAMAR-20241001-0001"/>
    <x v="7"/>
    <s v="Ecommerce Aimo"/>
    <s v="La Mar"/>
    <s v="Delivery Aimo"/>
    <s v="minimaria cheesecake de maracuyá"/>
    <s v="Minimaria"/>
    <x v="3"/>
    <x v="9"/>
  </r>
  <r>
    <n v="2193782263"/>
    <x v="1"/>
    <s v="Aplicaciones / agregadores"/>
    <s v="San Miguel"/>
    <s v="Delivery Rappi"/>
    <s v="ensalada cobb"/>
    <s v="Ensalada"/>
    <x v="0"/>
    <x v="9"/>
  </r>
  <r>
    <n v="100299360"/>
    <x v="5"/>
    <s v="Ecommerce"/>
    <s v="Aramburú"/>
    <s v="Delivery MA"/>
    <s v=""/>
    <s v="No aplica"/>
    <x v="3"/>
    <x v="9"/>
  </r>
  <r>
    <n v="100299570"/>
    <x v="6"/>
    <s v="Ecommerce"/>
    <s v="Dos de Mayo"/>
    <s v="Delivery MA"/>
    <s v="cajita de alfajores clásica"/>
    <s v="Alfajores"/>
    <x v="5"/>
    <x v="9"/>
  </r>
  <r>
    <n v="100299584"/>
    <x v="6"/>
    <s v="Ecommerce"/>
    <s v="Encalada"/>
    <s v="Delivery MA"/>
    <s v=".varios"/>
    <s v="Varios"/>
    <x v="5"/>
    <x v="9"/>
  </r>
  <r>
    <n v="1298031522"/>
    <x v="2"/>
    <s v="Aplicaciones / agregadores"/>
    <s v="La Molina"/>
    <s v="Delivery PedidosYa"/>
    <s v="tartaleta de frutos rojos - personal"/>
    <s v="Porciones"/>
    <x v="0"/>
    <x v="9"/>
  </r>
  <r>
    <n v="2193796681"/>
    <x v="4"/>
    <s v="Aplicaciones / agregadores"/>
    <s v="Arenales"/>
    <s v="Delivery Rappi"/>
    <s v="cheesecake de frutos rojos 12pzs"/>
    <s v="Cheesecake"/>
    <x v="2"/>
    <x v="9"/>
  </r>
  <r>
    <n v="2193807024"/>
    <x v="7"/>
    <s v="Aplicaciones / agregadores"/>
    <s v="Paso 28"/>
    <s v="Delivery Rappi"/>
    <s v="porción de torta de chocolate"/>
    <s v="Porciones"/>
    <x v="3"/>
    <x v="9"/>
  </r>
  <r>
    <n v="100299388"/>
    <x v="0"/>
    <s v="Ecommerce"/>
    <s v="Barranco"/>
    <s v="Delivery MA"/>
    <s v="topper happy bday"/>
    <s v="Topper"/>
    <x v="0"/>
    <x v="9"/>
  </r>
  <r>
    <s v="sd"/>
    <x v="7"/>
    <s v="sin dato"/>
    <s v="sin dato"/>
    <s v="sin dato"/>
    <s v=".no aplica"/>
    <s v="No aplica"/>
    <x v="3"/>
    <x v="9"/>
  </r>
  <r>
    <s v="#P28-20241002-0002"/>
    <x v="3"/>
    <s v="Ecommerce Aimo"/>
    <s v="Paso 28"/>
    <s v="Delivery Aimo"/>
    <s v=""/>
    <s v="No aplica"/>
    <x v="4"/>
    <x v="9"/>
  </r>
  <r>
    <s v="BO-20241002-0000"/>
    <x v="6"/>
    <s v="Ecommerce Aimo"/>
    <s v="Bolivar"/>
    <s v="Delivery Aimo"/>
    <s v=""/>
    <s v="No aplica"/>
    <x v="4"/>
    <x v="9"/>
  </r>
  <r>
    <n v="2400082278"/>
    <x v="1"/>
    <s v="Tienda"/>
    <s v="Camacho"/>
    <s v="Togo"/>
    <s v="porción carrot cake"/>
    <s v="Porciones"/>
    <x v="1"/>
    <x v="9"/>
  </r>
  <r>
    <n v="2193867349"/>
    <x v="4"/>
    <s v="Aplicaciones / agregadores"/>
    <s v="La Mar"/>
    <s v="Delivery Rappi"/>
    <s v="mini alfajores box"/>
    <s v="Box"/>
    <x v="2"/>
    <x v="9"/>
  </r>
  <r>
    <n v="100299916"/>
    <x v="6"/>
    <s v="Ecommerce"/>
    <s v="Aramburú"/>
    <s v="Delivery MA"/>
    <s v="minimaria de cheesecake de frutos rojos"/>
    <s v="Minimaria"/>
    <x v="5"/>
    <x v="9"/>
  </r>
  <r>
    <s v="sd"/>
    <x v="4"/>
    <s v="Aplicaciones / agregadores"/>
    <s v="Barranco"/>
    <s v="Delivery PedidosYa"/>
    <s v="minimaria dulzura de pecanas"/>
    <s v="Minimaria"/>
    <x v="2"/>
    <x v="9"/>
  </r>
  <r>
    <n v="100300139"/>
    <x v="0"/>
    <s v="Ecommerce"/>
    <s v="Dos de Mayo"/>
    <s v="Delivery MA"/>
    <s v=""/>
    <s v="Tarjeta Impresa"/>
    <x v="0"/>
    <x v="9"/>
  </r>
  <r>
    <n v="100300108"/>
    <x v="0"/>
    <s v="Ecommerce"/>
    <s v="La Mar"/>
    <s v="Delivery MA"/>
    <s v=""/>
    <s v="Tarjeta Impresa"/>
    <x v="4"/>
    <x v="9"/>
  </r>
  <r>
    <n v="100300147"/>
    <x v="6"/>
    <s v="Ecommerce"/>
    <s v="Barranco"/>
    <s v="Delivery MA"/>
    <s v="minimaria blue velvet"/>
    <s v="Minimaria"/>
    <x v="5"/>
    <x v="9"/>
  </r>
  <r>
    <n v="100300211"/>
    <x v="0"/>
    <s v="Ecommerce"/>
    <s v="La Marina"/>
    <s v="Delivery MA"/>
    <s v=""/>
    <s v="Tarjeta Impresa"/>
    <x v="0"/>
    <x v="9"/>
  </r>
  <r>
    <n v="100300285"/>
    <x v="5"/>
    <s v="Ecommerce"/>
    <s v="Dos de Mayo"/>
    <s v="Delivery MA"/>
    <s v=""/>
    <s v="No aplica"/>
    <x v="3"/>
    <x v="9"/>
  </r>
  <r>
    <n v="100300332"/>
    <x v="5"/>
    <s v="Ecommerce"/>
    <s v="La Marina"/>
    <s v="PickUp"/>
    <s v=""/>
    <s v="No aplica"/>
    <x v="3"/>
    <x v="9"/>
  </r>
  <r>
    <n v="1299615211"/>
    <x v="7"/>
    <s v="Aplicaciones / agregadores"/>
    <s v="Megaplaza"/>
    <s v="Delivery PedidosYa"/>
    <s v="red velvet de 12 pzs"/>
    <s v="velvet 12 pzs"/>
    <x v="3"/>
    <x v="9"/>
  </r>
  <r>
    <n v="2193954438"/>
    <x v="4"/>
    <s v="Aplicaciones / agregadores"/>
    <s v="Encalada"/>
    <s v="Delivery Rappi"/>
    <s v="torta de chocolate 12pzs"/>
    <s v="Torta 12pzs"/>
    <x v="2"/>
    <x v="9"/>
  </r>
  <r>
    <n v="2193954438"/>
    <x v="4"/>
    <s v="Aplicaciones / agregadores"/>
    <s v="Encalada"/>
    <s v="Delivery Rappi"/>
    <s v="torta de alfajor 12pzs"/>
    <s v="Torta 12pzs"/>
    <x v="2"/>
    <x v="9"/>
  </r>
  <r>
    <n v="1299596628"/>
    <x v="4"/>
    <s v="Aplicaciones / agregadores"/>
    <s v="San Miguel"/>
    <s v="Delivery PedidosYa"/>
    <s v="red velvet de 12 pzs"/>
    <s v="velvet 12 pzs"/>
    <x v="2"/>
    <x v="9"/>
  </r>
  <r>
    <n v="2400011203"/>
    <x v="2"/>
    <s v="Tienda"/>
    <s v="Arenales"/>
    <s v="Togo"/>
    <s v="porción de bruselina de chocolate &amp; lucuma"/>
    <s v="Porciones"/>
    <x v="0"/>
    <x v="9"/>
  </r>
  <r>
    <n v="1299847003"/>
    <x v="7"/>
    <s v="Aplicaciones / agregadores"/>
    <s v="La Marina"/>
    <s v="Delivery PedidosYa"/>
    <s v="keke de plátano 8p"/>
    <s v="Keke 8pzs"/>
    <x v="3"/>
    <x v="9"/>
  </r>
  <r>
    <n v="100300130"/>
    <x v="7"/>
    <s v="Ecommerce"/>
    <s v="Bolichera"/>
    <s v="PickUp"/>
    <s v="cheesecake de maracuyá 12pzs"/>
    <s v="Cheesecake"/>
    <x v="3"/>
    <x v="9"/>
  </r>
  <r>
    <n v="2193984590"/>
    <x v="2"/>
    <s v="Aplicaciones / agregadores"/>
    <s v="Aramburú"/>
    <s v="Delivery Rappi"/>
    <s v="cajita de alfajores clásica"/>
    <s v="Alfajores"/>
    <x v="0"/>
    <x v="9"/>
  </r>
  <r>
    <n v="2400008960"/>
    <x v="7"/>
    <s v="Tienda"/>
    <s v="Bolichera"/>
    <s v="Togo"/>
    <s v="porción de pie de limón"/>
    <s v="Porciones"/>
    <x v="3"/>
    <x v="9"/>
  </r>
  <r>
    <n v="100300342"/>
    <x v="2"/>
    <s v="Ecommerce"/>
    <s v="Encalada"/>
    <s v="PickUp"/>
    <s v="mini pollo box"/>
    <s v="Box"/>
    <x v="0"/>
    <x v="9"/>
  </r>
  <r>
    <n v="100300349"/>
    <x v="7"/>
    <s v="Ecommerce"/>
    <s v="La Molina"/>
    <s v="Delivery MA"/>
    <s v="birthday Box"/>
    <s v="Box"/>
    <x v="3"/>
    <x v="9"/>
  </r>
  <r>
    <n v="2400118434"/>
    <x v="2"/>
    <s v="Tienda"/>
    <s v="San Miguel"/>
    <s v="Salón"/>
    <s v="porción de torta de chocolate"/>
    <s v="Porciones"/>
    <x v="0"/>
    <x v="9"/>
  </r>
  <r>
    <s v="SD"/>
    <x v="3"/>
    <s v="Tienda"/>
    <s v="Aeropuerto"/>
    <s v="Togo"/>
    <s v=".no aplica"/>
    <s v="No aplica"/>
    <x v="0"/>
    <x v="9"/>
  </r>
  <r>
    <s v="SD"/>
    <x v="4"/>
    <s v="Aplicaciones / agregadores"/>
    <s v="Megaplaza"/>
    <s v="Delivery PedidosYa"/>
    <s v="keke de zanahoria 8p"/>
    <s v="Keke 8pzs"/>
    <x v="2"/>
    <x v="9"/>
  </r>
  <r>
    <n v="1300502043"/>
    <x v="7"/>
    <s v="Aplicaciones / agregadores"/>
    <s v="Bolivar"/>
    <s v="Delivery PedidosYa"/>
    <s v="minimaria carrot cake"/>
    <s v="Minimaria"/>
    <x v="3"/>
    <x v="9"/>
  </r>
  <r>
    <n v="2400052828"/>
    <x v="2"/>
    <s v="Tienda"/>
    <s v="Camacho"/>
    <s v="Togo"/>
    <s v="empanada de pollo"/>
    <s v="Empanada"/>
    <x v="0"/>
    <x v="9"/>
  </r>
  <r>
    <n v="2194026093"/>
    <x v="0"/>
    <s v="Aplicaciones / agregadores"/>
    <s v="Megaplaza"/>
    <s v="Delivery Rappi"/>
    <s v="cheesecake de maracuyá 12pzs"/>
    <s v="Cheesecake"/>
    <x v="0"/>
    <x v="9"/>
  </r>
  <r>
    <s v="SD"/>
    <x v="7"/>
    <s v="sin dato"/>
    <s v="sin dato"/>
    <s v="sin dato"/>
    <s v=".no aplica"/>
    <s v="No aplica"/>
    <x v="3"/>
    <x v="9"/>
  </r>
  <r>
    <n v="2194072491"/>
    <x v="0"/>
    <s v="Aplicaciones / agregadores"/>
    <s v="La Mar"/>
    <s v="Delivery Rappi"/>
    <s v="keke de limón y blueberries 8p"/>
    <s v="Keke 8pzs"/>
    <x v="0"/>
    <x v="9"/>
  </r>
  <r>
    <s v="sd"/>
    <x v="3"/>
    <s v="Tienda"/>
    <s v="Bolichera"/>
    <s v="Togo"/>
    <s v=".no aplica"/>
    <s v="No aplica"/>
    <x v="0"/>
    <x v="9"/>
  </r>
  <r>
    <n v="1300979442"/>
    <x v="4"/>
    <s v="Aplicaciones / agregadores"/>
    <s v="La Molina"/>
    <s v="Delivery PedidosYa"/>
    <s v="minimaria carrot cake"/>
    <s v="Minimaria"/>
    <x v="2"/>
    <x v="9"/>
  </r>
  <r>
    <n v="100300644"/>
    <x v="6"/>
    <s v="Ecommerce"/>
    <s v="Dos de Mayo"/>
    <s v="Delivery MA"/>
    <s v="red velvet de 12 pzs"/>
    <s v="velvet 12 pzs"/>
    <x v="5"/>
    <x v="9"/>
  </r>
  <r>
    <s v="sd"/>
    <x v="3"/>
    <s v="Tienda"/>
    <s v="San Miguel"/>
    <s v="Salón"/>
    <s v=".no aplica"/>
    <s v="No aplica"/>
    <x v="0"/>
    <x v="9"/>
  </r>
  <r>
    <n v="100300748"/>
    <x v="0"/>
    <s v="Ecommerce"/>
    <s v="Dos de Mayo"/>
    <s v="Delivery MA"/>
    <s v=""/>
    <s v="Tarjeta Impresa"/>
    <x v="0"/>
    <x v="9"/>
  </r>
  <r>
    <n v="100300563"/>
    <x v="6"/>
    <s v="Ecommerce"/>
    <s v="Arenales"/>
    <s v="Delivery MA"/>
    <s v="porción de torta de chocolate"/>
    <s v="Porciones"/>
    <x v="5"/>
    <x v="9"/>
  </r>
  <r>
    <s v="SD"/>
    <x v="3"/>
    <s v="Tienda"/>
    <s v="Megaplaza"/>
    <s v="Togo"/>
    <s v="love box clásico"/>
    <s v="Box"/>
    <x v="0"/>
    <x v="9"/>
  </r>
  <r>
    <n v="2194099101"/>
    <x v="2"/>
    <s v="Aplicaciones / agregadores"/>
    <s v="La Marina"/>
    <s v="Delivery Rappi"/>
    <s v="cheesecake de frutos rojos 12pzs"/>
    <s v="Cheesecake"/>
    <x v="0"/>
    <x v="9"/>
  </r>
  <r>
    <n v="100300762"/>
    <x v="7"/>
    <s v="Ecommerce"/>
    <s v="Dos de Mayo"/>
    <s v="Delivery MA"/>
    <s v=".varios"/>
    <s v="Varios"/>
    <x v="3"/>
    <x v="9"/>
  </r>
  <r>
    <n v="1301284205"/>
    <x v="4"/>
    <s v="Aplicaciones / agregadores"/>
    <s v="Chorrillos"/>
    <s v="Delivery PedidosYa"/>
    <s v=".varios"/>
    <s v="Varios"/>
    <x v="2"/>
    <x v="9"/>
  </r>
  <r>
    <n v="100297254"/>
    <x v="0"/>
    <s v="Ecommerce"/>
    <s v="Dos de Mayo"/>
    <s v="Delivery MA"/>
    <s v=""/>
    <s v="Dedicatoria"/>
    <x v="0"/>
    <x v="9"/>
  </r>
  <r>
    <n v="2194110875"/>
    <x v="4"/>
    <s v="Aplicaciones / agregadores"/>
    <s v="Megaplaza"/>
    <s v="Delivery Rappi"/>
    <s v="porción de torta de chocolate"/>
    <s v="Porciones"/>
    <x v="2"/>
    <x v="9"/>
  </r>
  <r>
    <n v="2400077526"/>
    <x v="7"/>
    <s v="Tienda"/>
    <s v="Encalada"/>
    <s v="Togo"/>
    <s v="alfajor individual"/>
    <s v="No aplica"/>
    <x v="3"/>
    <x v="9"/>
  </r>
  <r>
    <n v="2400059943"/>
    <x v="2"/>
    <s v="Tienda"/>
    <s v="La Molina"/>
    <s v="Delivery MA"/>
    <s v="bruselina vainilla &amp; fresas 12pzs"/>
    <s v="Bruselina"/>
    <x v="0"/>
    <x v="9"/>
  </r>
  <r>
    <n v="100300598"/>
    <x v="6"/>
    <s v="Ecommerce"/>
    <s v="Encalada"/>
    <s v="Delivery MA"/>
    <s v="mini tartaleta frutos rojos box"/>
    <s v="Box"/>
    <x v="5"/>
    <x v="9"/>
  </r>
  <r>
    <n v="2400036507"/>
    <x v="1"/>
    <s v="Tienda"/>
    <s v="Chorrillos"/>
    <s v="Togo"/>
    <s v="merengado de fresas 12pzs"/>
    <s v="Torta 12pzs"/>
    <x v="0"/>
    <x v="9"/>
  </r>
  <r>
    <n v="100300312"/>
    <x v="7"/>
    <s v="Ecommerce"/>
    <s v="Aramburú"/>
    <s v="Delivery MA"/>
    <s v="dulzura de pecanas 12p"/>
    <s v="Torta 12pzs"/>
    <x v="3"/>
    <x v="9"/>
  </r>
  <r>
    <s v="sd"/>
    <x v="4"/>
    <s v="Aplicaciones / agregadores"/>
    <s v="Santa Cata"/>
    <s v="Delivery PedidosYa"/>
    <s v=".varios"/>
    <s v="Varios"/>
    <x v="2"/>
    <x v="9"/>
  </r>
  <r>
    <n v="2400058323"/>
    <x v="7"/>
    <s v="Tienda"/>
    <s v="Paso 28"/>
    <s v="Togo"/>
    <s v="torta de chocolate 12pzs"/>
    <s v="Torta 12pzs"/>
    <x v="3"/>
    <x v="9"/>
  </r>
  <r>
    <n v="2194150759"/>
    <x v="2"/>
    <s v="Aplicaciones / agregadores"/>
    <s v="Bolivar"/>
    <s v="Delivery Rappi"/>
    <s v="minimaria blue velvet"/>
    <s v="Minimaria"/>
    <x v="0"/>
    <x v="9"/>
  </r>
  <r>
    <s v="sd"/>
    <x v="7"/>
    <s v="Tienda"/>
    <s v="La Molina"/>
    <s v="Salón"/>
    <s v=""/>
    <s v="No aplica"/>
    <x v="3"/>
    <x v="9"/>
  </r>
  <r>
    <s v="SD"/>
    <x v="4"/>
    <s v="Aplicaciones / agregadores"/>
    <s v="Aramburú"/>
    <s v="Delivery PedidosYa"/>
    <s v=".varios"/>
    <s v="Varios"/>
    <x v="2"/>
    <x v="9"/>
  </r>
  <r>
    <n v="100300900"/>
    <x v="7"/>
    <s v="Ecommerce"/>
    <s v="Bolichera"/>
    <s v="Delivery MA"/>
    <s v="Happy carrot box"/>
    <s v="Box"/>
    <x v="3"/>
    <x v="9"/>
  </r>
  <r>
    <n v="100300964"/>
    <x v="7"/>
    <s v="Ecommerce"/>
    <s v="La Mar"/>
    <s v="PickUp"/>
    <s v="carrot cake 12pzs"/>
    <s v="Torta 12pzs"/>
    <x v="3"/>
    <x v="9"/>
  </r>
  <r>
    <s v="SD"/>
    <x v="4"/>
    <s v="Aplicaciones / agregadores"/>
    <s v="Precursores"/>
    <s v="Delivery PedidosYa"/>
    <s v="porción de torta de chocolate"/>
    <s v="Porciones"/>
    <x v="2"/>
    <x v="9"/>
  </r>
  <r>
    <n v="100300985"/>
    <x v="6"/>
    <s v="Ecommerce"/>
    <s v="Dos de Mayo"/>
    <s v="Delivery MA"/>
    <s v="minimaria carrot cake"/>
    <s v="Minimaria"/>
    <x v="5"/>
    <x v="9"/>
  </r>
  <r>
    <n v="2194234195"/>
    <x v="0"/>
    <s v="Aplicaciones / agregadores"/>
    <s v="La Mar"/>
    <s v="Delivery Rappi"/>
    <s v="pasta pesto peruano"/>
    <s v="pastas"/>
    <x v="0"/>
    <x v="9"/>
  </r>
  <r>
    <n v="2400001757"/>
    <x v="7"/>
    <s v="Tienda"/>
    <s v="Plaza Norte"/>
    <s v="Salón"/>
    <s v="keke de manzana 8p"/>
    <s v="Keke 8pzs"/>
    <x v="3"/>
    <x v="9"/>
  </r>
  <r>
    <n v="100300599"/>
    <x v="3"/>
    <s v="Ecommerce"/>
    <s v="Dos de Mayo"/>
    <s v="PickUp"/>
    <s v="Mix ma box petit"/>
    <s v="Box"/>
    <x v="0"/>
    <x v="9"/>
  </r>
  <r>
    <n v="100301092"/>
    <x v="1"/>
    <s v="Ecommerce"/>
    <s v="Bolivar"/>
    <s v="Delivery MA"/>
    <s v="minimaria cheesecake de maracuyá"/>
    <s v="Minimaria"/>
    <x v="0"/>
    <x v="9"/>
  </r>
  <r>
    <n v="100301090"/>
    <x v="2"/>
    <s v="Ecommerce"/>
    <s v="Barranco"/>
    <s v="Delivery MA"/>
    <s v="blue velvet 12 pzs"/>
    <s v="velvet 12 pzs"/>
    <x v="1"/>
    <x v="9"/>
  </r>
  <r>
    <n v="100300712"/>
    <x v="3"/>
    <s v="Ecommerce"/>
    <s v="Encalada"/>
    <s v="PickUp"/>
    <s v=""/>
    <s v="No aplica"/>
    <x v="4"/>
    <x v="9"/>
  </r>
  <r>
    <n v="2400077660"/>
    <x v="3"/>
    <s v="Tienda"/>
    <s v="Encalada"/>
    <s v="Salón"/>
    <s v=".no aplica"/>
    <s v="No aplica"/>
    <x v="0"/>
    <x v="9"/>
  </r>
  <r>
    <n v="2194262856"/>
    <x v="4"/>
    <s v="Aplicaciones / agregadores"/>
    <s v="San Miguel"/>
    <s v="Delivery Rappi"/>
    <s v=".varios"/>
    <s v="Varios"/>
    <x v="2"/>
    <x v="9"/>
  </r>
  <r>
    <n v="1303055583"/>
    <x v="4"/>
    <s v="Aplicaciones / agregadores"/>
    <s v="Santa Cata"/>
    <s v="Delivery PedidosYa"/>
    <s v="torta de chocolate 12pzs"/>
    <s v="Torta 12pzs"/>
    <x v="2"/>
    <x v="9"/>
  </r>
  <r>
    <n v="100293666"/>
    <x v="10"/>
    <s v="Ecommerce"/>
    <s v="Bolichera"/>
    <s v="Delivery MA"/>
    <s v=""/>
    <s v="No aplica"/>
    <x v="3"/>
    <x v="9"/>
  </r>
  <r>
    <n v="5.7646355506361098E+18"/>
    <x v="4"/>
    <s v="Aplicaciones / agregadores"/>
    <s v="Megaplaza"/>
    <s v="Delivery Didi"/>
    <s v="red velvet de 12 pzs"/>
    <s v="velvet 12 pzs"/>
    <x v="2"/>
    <x v="9"/>
  </r>
  <r>
    <n v="100301162"/>
    <x v="3"/>
    <s v="Ecommerce"/>
    <s v="Aramburú"/>
    <s v="Delivery MA"/>
    <s v="Varios"/>
    <s v="Varios"/>
    <x v="1"/>
    <x v="9"/>
  </r>
  <r>
    <n v="1303263290"/>
    <x v="1"/>
    <s v="Aplicaciones / agregadores"/>
    <s v="San Miguel"/>
    <s v="Delivery PedidosYa"/>
    <s v="tostadas francesas"/>
    <s v="tostadas francesas"/>
    <x v="0"/>
    <x v="9"/>
  </r>
  <r>
    <n v="100300173"/>
    <x v="3"/>
    <s v="Ecommerce"/>
    <s v="La Marina"/>
    <s v="Delivery MA"/>
    <s v="carrot cake 12pzs"/>
    <s v="Torta 12pzs"/>
    <x v="0"/>
    <x v="9"/>
  </r>
  <r>
    <s v="ARAM-000000608"/>
    <x v="3"/>
    <s v="Ecommerce Aimo"/>
    <s v="Aramburú"/>
    <s v="Delivery Aimo"/>
    <s v=""/>
    <s v="No aplica"/>
    <x v="4"/>
    <x v="9"/>
  </r>
  <r>
    <s v="SD"/>
    <x v="3"/>
    <s v="Tienda"/>
    <s v="La Mar"/>
    <s v="Salón"/>
    <s v=".no aplica"/>
    <s v="No aplica"/>
    <x v="0"/>
    <x v="9"/>
  </r>
  <r>
    <n v="100301371"/>
    <x v="5"/>
    <s v="Ecommerce"/>
    <s v="Dos de Mayo"/>
    <s v="Delivery MA"/>
    <s v=""/>
    <s v="No aplica"/>
    <x v="3"/>
    <x v="9"/>
  </r>
  <r>
    <n v="100301476"/>
    <x v="3"/>
    <s v="Ecommerce"/>
    <s v="La Molina"/>
    <s v="PickUp"/>
    <s v="tartaleta de frutos rojos 12 pzs"/>
    <s v="Torta 12pzs"/>
    <x v="1"/>
    <x v="9"/>
  </r>
  <r>
    <n v="100301484"/>
    <x v="0"/>
    <s v="Ecommerce"/>
    <s v="Plaza Norte"/>
    <s v="PickUp"/>
    <s v=""/>
    <s v="Tarjeta Impresa"/>
    <x v="0"/>
    <x v="9"/>
  </r>
  <r>
    <n v="2400120517"/>
    <x v="1"/>
    <s v="Tienda"/>
    <s v="San Miguel"/>
    <s v="Togo"/>
    <s v="empanada de pollo"/>
    <s v="Empanada"/>
    <x v="1"/>
    <x v="9"/>
  </r>
  <r>
    <n v="2194329942"/>
    <x v="7"/>
    <s v="Aplicaciones / agregadores"/>
    <s v="Megaplaza"/>
    <s v="Delivery Rappi"/>
    <s v="minimaria bruselina de chocolate con lúcuma"/>
    <s v="Minimaria"/>
    <x v="3"/>
    <x v="9"/>
  </r>
  <r>
    <s v="sd"/>
    <x v="3"/>
    <s v="Tienda"/>
    <s v="Aeropuerto"/>
    <s v="Togo"/>
    <s v=""/>
    <s v="No aplica"/>
    <x v="0"/>
    <x v="9"/>
  </r>
  <r>
    <s v="sd"/>
    <x v="4"/>
    <s v="Aplicaciones / agregadores"/>
    <s v="La Molina"/>
    <s v="Delivery PedidosYa"/>
    <s v="dulzura de pecanas 12p"/>
    <s v="Torta 12pzs"/>
    <x v="2"/>
    <x v="9"/>
  </r>
  <r>
    <n v="2194415190"/>
    <x v="7"/>
    <s v="Aplicaciones / agregadores"/>
    <s v="Arenales"/>
    <s v="Delivery Rappi"/>
    <s v="minimaria red velvet"/>
    <s v="Minimaria"/>
    <x v="3"/>
    <x v="9"/>
  </r>
  <r>
    <n v="100301575"/>
    <x v="0"/>
    <s v="Ecommerce"/>
    <s v="Arenales"/>
    <s v="Delivery MA"/>
    <s v="Box kids"/>
    <s v="Box"/>
    <x v="5"/>
    <x v="9"/>
  </r>
  <r>
    <n v="100300136"/>
    <x v="7"/>
    <s v="Ecommerce"/>
    <s v="Camacho"/>
    <s v="Delivery MA"/>
    <s v="minimaria de chocolate"/>
    <s v="Minimaria"/>
    <x v="3"/>
    <x v="9"/>
  </r>
  <r>
    <n v="1304644460"/>
    <x v="3"/>
    <s v="Aplicaciones / agregadores"/>
    <s v="Barranco"/>
    <s v="Delivery PedidosYa"/>
    <s v="torta de chocolate 12pzs"/>
    <s v="Torta 12pzs"/>
    <x v="4"/>
    <x v="9"/>
  </r>
  <r>
    <n v="2194460661"/>
    <x v="4"/>
    <s v="Aplicaciones / agregadores"/>
    <s v="La Marina"/>
    <s v="Delivery Rappi"/>
    <s v="carrot cake 12pzs"/>
    <s v="Torta 12pzs"/>
    <x v="2"/>
    <x v="9"/>
  </r>
  <r>
    <n v="2400080700"/>
    <x v="7"/>
    <s v="Tienda"/>
    <s v="La Mar"/>
    <s v="Togo"/>
    <s v="porción de bruselina de vainilla &amp; fresa"/>
    <s v="Porciones"/>
    <x v="3"/>
    <x v="9"/>
  </r>
  <r>
    <n v="100301600"/>
    <x v="0"/>
    <s v="Ecommerce"/>
    <s v="Dos de Mayo"/>
    <s v="Delivery MA"/>
    <s v=""/>
    <s v="Dedicatoria"/>
    <x v="0"/>
    <x v="9"/>
  </r>
  <r>
    <n v="2194473436"/>
    <x v="7"/>
    <s v="Aplicaciones / agregadores"/>
    <s v="San Miguel"/>
    <s v="Delivery Rappi"/>
    <s v="porción de cheesecake de nutella"/>
    <s v="Porciones"/>
    <x v="3"/>
    <x v="9"/>
  </r>
  <r>
    <n v="100300954"/>
    <x v="7"/>
    <s v="Ecommerce"/>
    <s v="Camacho"/>
    <s v="PickUp"/>
    <s v="red velvet de 12 pzs"/>
    <s v="velvet 12 pzs"/>
    <x v="3"/>
    <x v="9"/>
  </r>
  <r>
    <n v="2400061031"/>
    <x v="3"/>
    <s v="Tienda"/>
    <s v="La Molina"/>
    <s v="Togo"/>
    <s v="Bruselina Vainilla &amp; Fresas"/>
    <s v="Bruselina"/>
    <x v="0"/>
    <x v="9"/>
  </r>
  <r>
    <n v="100301844"/>
    <x v="7"/>
    <s v="Ecommerce"/>
    <s v="Megaplaza"/>
    <s v="PickUp"/>
    <s v="cajita de brownies clásica"/>
    <s v="No aplica"/>
    <x v="3"/>
    <x v="9"/>
  </r>
  <r>
    <s v="SD"/>
    <x v="3"/>
    <s v="Tienda"/>
    <s v="Aeropuerto"/>
    <s v="Togo"/>
    <s v=".no aplica"/>
    <s v="No aplica"/>
    <x v="0"/>
    <x v="9"/>
  </r>
  <r>
    <s v="sd"/>
    <x v="4"/>
    <s v="Aplicaciones / agregadores"/>
    <s v="Megaplaza"/>
    <s v="Delivery PedidosYa"/>
    <s v=".no aplica"/>
    <s v="No aplica"/>
    <x v="2"/>
    <x v="9"/>
  </r>
  <r>
    <n v="1305418195"/>
    <x v="0"/>
    <s v="Aplicaciones / agregadores"/>
    <s v="Chorrillos"/>
    <s v="Delivery PedidosYa"/>
    <s v="porción de cheesecake de frutos rojos"/>
    <s v="Porciones"/>
    <x v="0"/>
    <x v="9"/>
  </r>
  <r>
    <s v="sd"/>
    <x v="7"/>
    <s v="Tienda"/>
    <s v="Chorrillos"/>
    <s v="sin dato"/>
    <s v=".varios"/>
    <s v="Varios"/>
    <x v="3"/>
    <x v="9"/>
  </r>
  <r>
    <s v="SD"/>
    <x v="3"/>
    <s v="Tienda"/>
    <s v="San Miguel"/>
    <s v="Togo"/>
    <s v=".no aplica"/>
    <s v="No aplica"/>
    <x v="0"/>
    <x v="9"/>
  </r>
  <r>
    <n v="2194592775"/>
    <x v="7"/>
    <s v="Aplicaciones / agregadores"/>
    <s v="Chorrillos"/>
    <s v="Delivery Rappi"/>
    <s v="minimaria de cheesecake de frutos rojos"/>
    <s v="Minimaria"/>
    <x v="3"/>
    <x v="9"/>
  </r>
  <r>
    <n v="100295558"/>
    <x v="10"/>
    <s v="Ecommerce"/>
    <s v="Dos de Mayo"/>
    <s v="Delivery MA"/>
    <s v=""/>
    <s v="No aplica"/>
    <x v="3"/>
    <x v="9"/>
  </r>
  <r>
    <n v="100302061"/>
    <x v="0"/>
    <s v="Ecommerce"/>
    <s v="Dos de Mayo"/>
    <s v="Delivery MA"/>
    <s v=""/>
    <s v="Dedicatoria"/>
    <x v="0"/>
    <x v="9"/>
  </r>
  <r>
    <n v="100302106"/>
    <x v="5"/>
    <s v="Ecommerce"/>
    <s v="Bolivar"/>
    <s v="Delivery MA"/>
    <s v=""/>
    <s v="No aplica"/>
    <x v="3"/>
    <x v="9"/>
  </r>
  <r>
    <n v="2400081149"/>
    <x v="7"/>
    <s v="Tienda"/>
    <s v="La Mar"/>
    <s v="Togo"/>
    <s v="minimaria bruselina de vainilla con fresa"/>
    <s v="Minimaria"/>
    <x v="3"/>
    <x v="9"/>
  </r>
  <r>
    <s v="sd"/>
    <x v="7"/>
    <s v="Aplicaciones / agregadores"/>
    <s v="San Miguel"/>
    <s v="Delivery PedidosYa"/>
    <s v="torta de chocolate 12pzs"/>
    <s v="Torta 12pzs"/>
    <x v="3"/>
    <x v="9"/>
  </r>
  <r>
    <s v="SD"/>
    <x v="3"/>
    <s v="Tienda"/>
    <s v="San Miguel"/>
    <s v="Salón"/>
    <s v=".no aplica"/>
    <s v="No aplica"/>
    <x v="0"/>
    <x v="9"/>
  </r>
  <r>
    <s v="SD"/>
    <x v="3"/>
    <s v="Tienda"/>
    <s v="San Miguel"/>
    <s v="Togo"/>
    <s v=".no aplica"/>
    <s v="No aplica"/>
    <x v="1"/>
    <x v="9"/>
  </r>
  <r>
    <n v="2194720720"/>
    <x v="2"/>
    <s v="Aplicaciones / agregadores"/>
    <s v="Camacho"/>
    <s v="Delivery Rappi"/>
    <s v="keke de limón unidad"/>
    <s v="Porciones"/>
    <x v="0"/>
    <x v="9"/>
  </r>
  <r>
    <n v="2400068887"/>
    <x v="1"/>
    <s v="Tienda"/>
    <s v="Dos de Mayo"/>
    <s v="Togo"/>
    <s v="porción de pie de limón"/>
    <s v="Porciones"/>
    <x v="1"/>
    <x v="9"/>
  </r>
  <r>
    <s v="SD"/>
    <x v="3"/>
    <s v="Tienda"/>
    <s v="Encalada"/>
    <s v="Salón"/>
    <s v=".no aplica"/>
    <s v="No aplica"/>
    <x v="0"/>
    <x v="9"/>
  </r>
  <r>
    <n v="2194750197"/>
    <x v="4"/>
    <s v="Aplicaciones / agregadores"/>
    <s v="Megaplaza"/>
    <s v="Delivery Rappi"/>
    <s v="minimaria blue velvet"/>
    <s v="Minimaria"/>
    <x v="2"/>
    <x v="9"/>
  </r>
  <r>
    <n v="2194740425"/>
    <x v="1"/>
    <s v="Aplicaciones / agregadores"/>
    <s v="Megaplaza"/>
    <s v="Delivery Rappi"/>
    <s v="minimaria merengado de chirimoya"/>
    <s v="Minimaria"/>
    <x v="0"/>
    <x v="9"/>
  </r>
  <r>
    <n v="2400012644"/>
    <x v="7"/>
    <s v="Tienda"/>
    <s v="Arenales"/>
    <s v="Togo"/>
    <s v=".varios"/>
    <s v="Varios"/>
    <x v="3"/>
    <x v="9"/>
  </r>
  <r>
    <n v="2194825074"/>
    <x v="2"/>
    <s v="Aplicaciones / agregadores"/>
    <s v="San Miguel"/>
    <s v="Delivery Rappi"/>
    <s v="mix ma box petit"/>
    <s v="Box"/>
    <x v="0"/>
    <x v="9"/>
  </r>
  <r>
    <n v="2194827692"/>
    <x v="4"/>
    <s v="Aplicaciones / agregadores"/>
    <s v="Megaplaza"/>
    <s v="Delivery Rappi"/>
    <s v="red velvet de 12 pzs"/>
    <s v="velvet 12 pzs"/>
    <x v="2"/>
    <x v="9"/>
  </r>
  <r>
    <n v="1308488047"/>
    <x v="0"/>
    <s v="Aplicaciones / agregadores"/>
    <s v="Megaplaza"/>
    <s v="Delivery PedidosYa"/>
    <s v=".varios"/>
    <s v="Varios"/>
    <x v="0"/>
    <x v="9"/>
  </r>
  <r>
    <n v="2194829292"/>
    <x v="4"/>
    <s v="Aplicaciones / agregadores"/>
    <s v="Camacho"/>
    <s v="Delivery Rappi"/>
    <s v="blue velvet 12 pzs"/>
    <s v="velvet 12 pzs"/>
    <x v="2"/>
    <x v="9"/>
  </r>
  <r>
    <s v="sd"/>
    <x v="7"/>
    <s v="Aplicaciones / agregadores"/>
    <s v="Bolichera"/>
    <s v="Delivery PedidosYa"/>
    <s v=".varios"/>
    <s v="Varios"/>
    <x v="3"/>
    <x v="9"/>
  </r>
  <r>
    <n v="2400037554"/>
    <x v="1"/>
    <s v="Tienda"/>
    <s v="Chorrillos"/>
    <s v="Togo"/>
    <s v="minimaria bruselina de vainilla con fresa"/>
    <s v="Minimaria"/>
    <x v="0"/>
    <x v="9"/>
  </r>
  <r>
    <s v="sd"/>
    <x v="4"/>
    <s v="Aplicaciones / agregadores"/>
    <s v="Barranco"/>
    <s v="Delivery PedidosYa"/>
    <s v=".no aplica"/>
    <s v="No aplica"/>
    <x v="2"/>
    <x v="9"/>
  </r>
  <r>
    <n v="2400078346"/>
    <x v="0"/>
    <s v="Tienda"/>
    <s v="Megaplaza"/>
    <s v="Togo"/>
    <s v="porcion de crocante de manzana"/>
    <s v="Porciones"/>
    <x v="0"/>
    <x v="9"/>
  </r>
  <r>
    <n v="2194857344"/>
    <x v="0"/>
    <s v="Aplicaciones / agregadores"/>
    <s v="Arenales"/>
    <s v="Delivery Rappi"/>
    <s v="porción de dulzura de pecanas"/>
    <s v="Porciones"/>
    <x v="0"/>
    <x v="9"/>
  </r>
  <r>
    <s v="sd"/>
    <x v="5"/>
    <s v="Tienda"/>
    <s v="Camacho"/>
    <s v="Togo"/>
    <s v=""/>
    <s v="No aplica"/>
    <x v="1"/>
    <x v="9"/>
  </r>
  <r>
    <n v="100302760"/>
    <x v="7"/>
    <s v="Ecommerce"/>
    <s v="Aramburú"/>
    <s v="Delivery MA"/>
    <s v="porción de blue velvet"/>
    <s v="Porciones"/>
    <x v="3"/>
    <x v="9"/>
  </r>
  <r>
    <n v="100302218"/>
    <x v="6"/>
    <s v="Ecommerce"/>
    <s v="Santa Cata"/>
    <s v="Delivery MA"/>
    <s v="tres leches clásica 12pzs"/>
    <s v="Torta 12pzs"/>
    <x v="5"/>
    <x v="9"/>
  </r>
  <r>
    <n v="2400063990"/>
    <x v="7"/>
    <s v="Tienda"/>
    <s v="Aramburú"/>
    <s v="Salón"/>
    <s v="porción de bruselina de vainilla &amp; fresa"/>
    <s v="Porciones"/>
    <x v="3"/>
    <x v="9"/>
  </r>
  <r>
    <n v="2400122775"/>
    <x v="1"/>
    <s v="Tienda"/>
    <s v="San Miguel"/>
    <s v="Togo"/>
    <s v="tartaleta de frutos rojos - personal"/>
    <s v="Porciones"/>
    <x v="0"/>
    <x v="9"/>
  </r>
  <r>
    <n v="2400082097"/>
    <x v="2"/>
    <s v="Tienda"/>
    <s v="La Mar"/>
    <s v="Togo"/>
    <s v="porción de cheesecake de frutos rojos"/>
    <s v="Porciones"/>
    <x v="0"/>
    <x v="9"/>
  </r>
  <r>
    <n v="2400062029"/>
    <x v="2"/>
    <s v="Tienda"/>
    <s v="La Molina"/>
    <s v="Togo"/>
    <s v="torta de chocolate 12pzs"/>
    <s v="Torta 12pzs"/>
    <x v="0"/>
    <x v="9"/>
  </r>
  <r>
    <n v="100302996"/>
    <x v="2"/>
    <s v="Ecommerce"/>
    <s v="Camacho"/>
    <s v="Delivery MA"/>
    <s v="mini brownie box"/>
    <s v="Box"/>
    <x v="0"/>
    <x v="9"/>
  </r>
  <r>
    <n v="100303064"/>
    <x v="0"/>
    <s v="Ecommerce"/>
    <s v="La Marina"/>
    <s v="Delivery MA"/>
    <s v=""/>
    <s v="Tarjeta Impresa"/>
    <x v="0"/>
    <x v="9"/>
  </r>
  <r>
    <n v="1309881598"/>
    <x v="4"/>
    <s v="Aplicaciones / agregadores"/>
    <s v="Barranco"/>
    <s v="Delivery PedidosYa"/>
    <s v="red velvet de 12 pzs"/>
    <s v="velvet 12 pzs"/>
    <x v="2"/>
    <x v="9"/>
  </r>
  <r>
    <n v="2194968893"/>
    <x v="0"/>
    <s v="Aplicaciones / agregadores"/>
    <s v="Camacho"/>
    <s v="Delivery Rappi"/>
    <s v=".varios"/>
    <s v="Varios"/>
    <x v="0"/>
    <x v="9"/>
  </r>
  <r>
    <s v="sd"/>
    <x v="3"/>
    <s v="Tienda"/>
    <s v="Aramburú"/>
    <s v="Salón"/>
    <s v=".no aplica"/>
    <s v="No aplica"/>
    <x v="0"/>
    <x v="9"/>
  </r>
  <r>
    <n v="2194978469"/>
    <x v="4"/>
    <s v="Aplicaciones / agregadores"/>
    <s v="Barranco"/>
    <s v="Delivery Rappi"/>
    <s v="torta de chocolate 12pzs"/>
    <s v="Torta 12pzs"/>
    <x v="2"/>
    <x v="9"/>
  </r>
  <r>
    <n v="1309997246"/>
    <x v="1"/>
    <s v="Aplicaciones / agregadores"/>
    <s v="La Mar"/>
    <s v="Delivery PedidosYa"/>
    <s v="Halloween minimaria purple velvet cake"/>
    <s v="Minimaria"/>
    <x v="1"/>
    <x v="9"/>
  </r>
  <r>
    <n v="1310192361"/>
    <x v="2"/>
    <s v="Aplicaciones / agregadores"/>
    <s v="Encalada"/>
    <s v="Delivery PedidosYa"/>
    <s v="porcion de crocante de manzana"/>
    <s v="Porciones"/>
    <x v="0"/>
    <x v="9"/>
  </r>
  <r>
    <n v="2400078823"/>
    <x v="3"/>
    <s v="Tienda"/>
    <s v="Megaplaza"/>
    <s v="Togo"/>
    <s v=".no aplica"/>
    <s v="No aplica"/>
    <x v="0"/>
    <x v="9"/>
  </r>
  <r>
    <s v="sd"/>
    <x v="3"/>
    <s v="Tienda"/>
    <s v="San Miguel"/>
    <s v="Togo"/>
    <s v=".no aplica"/>
    <s v="No aplica"/>
    <x v="1"/>
    <x v="9"/>
  </r>
  <r>
    <n v="100302967"/>
    <x v="6"/>
    <s v="Ecommerce"/>
    <s v="Aramburú"/>
    <s v="Delivery MA"/>
    <s v="porción carrot cake"/>
    <s v="Porciones"/>
    <x v="5"/>
    <x v="9"/>
  </r>
  <r>
    <n v="100303215"/>
    <x v="5"/>
    <s v="Ecommerce"/>
    <s v="Dos de Mayo"/>
    <s v="Delivery MA"/>
    <s v=""/>
    <s v="No aplica"/>
    <x v="4"/>
    <x v="9"/>
  </r>
  <r>
    <n v="100303349"/>
    <x v="5"/>
    <s v="Ecommerce"/>
    <s v="Precursores"/>
    <s v="Delivery MA"/>
    <s v=""/>
    <s v="No aplica"/>
    <x v="4"/>
    <x v="9"/>
  </r>
  <r>
    <n v="100303228"/>
    <x v="0"/>
    <s v="Ecommerce"/>
    <s v="Arenales"/>
    <s v="PickUp"/>
    <s v=""/>
    <s v="Tarjeta Impresa"/>
    <x v="0"/>
    <x v="9"/>
  </r>
  <r>
    <s v="ARAM-000000636"/>
    <x v="6"/>
    <s v="Ecommerce Aimo"/>
    <s v="Aramburú"/>
    <s v="Delivery Aimo"/>
    <s v="carrot cake 12pzs"/>
    <s v="Torta 12pzs"/>
    <x v="4"/>
    <x v="9"/>
  </r>
  <r>
    <s v="P28-20241016-0001"/>
    <x v="3"/>
    <s v="Ecommerce Aimo"/>
    <s v="Paso 28"/>
    <s v="Delivery Aimo"/>
    <s v=""/>
    <s v="No aplica"/>
    <x v="4"/>
    <x v="9"/>
  </r>
  <r>
    <n v="27"/>
    <x v="3"/>
    <s v="Ecommerce Aimo"/>
    <s v="Paso 28"/>
    <s v="Delivery Aimo"/>
    <s v=".no aplica"/>
    <s v="No aplica"/>
    <x v="4"/>
    <x v="9"/>
  </r>
  <r>
    <n v="100302826"/>
    <x v="3"/>
    <s v="Ecommerce"/>
    <s v="Dos de Mayo"/>
    <s v="Delivery MA"/>
    <s v=""/>
    <s v="No aplica"/>
    <x v="4"/>
    <x v="9"/>
  </r>
  <r>
    <n v="2195058572"/>
    <x v="4"/>
    <s v="Aplicaciones / agregadores"/>
    <s v="Barranco"/>
    <s v="Delivery Rappi"/>
    <s v="cheesecake de oreo 12pzs"/>
    <s v="Cheesecake"/>
    <x v="2"/>
    <x v="9"/>
  </r>
  <r>
    <n v="2195024523"/>
    <x v="2"/>
    <s v="Aplicaciones / agregadores"/>
    <s v="Bolivar"/>
    <s v="Delivery Rappi"/>
    <s v="Keke de choco monster"/>
    <s v="Keke 8pzs"/>
    <x v="0"/>
    <x v="9"/>
  </r>
  <r>
    <n v="2195073125"/>
    <x v="4"/>
    <s v="Aplicaciones / agregadores"/>
    <s v="La Marina"/>
    <s v="Delivery Rappi"/>
    <s v="cheesecake de maracuyá 12pzs"/>
    <s v="Cheesecake"/>
    <x v="2"/>
    <x v="9"/>
  </r>
  <r>
    <s v="sd"/>
    <x v="0"/>
    <s v="Tienda"/>
    <s v="San Miguel"/>
    <s v="Togo"/>
    <s v=""/>
    <s v="Dedicatoria"/>
    <x v="0"/>
    <x v="9"/>
  </r>
  <r>
    <n v="2400011372"/>
    <x v="3"/>
    <s v="Tienda"/>
    <s v="Bolichera"/>
    <s v="PickUp"/>
    <s v=".no aplica"/>
    <s v="No aplica"/>
    <x v="0"/>
    <x v="9"/>
  </r>
  <r>
    <n v="100303565"/>
    <x v="6"/>
    <s v="Ecommerce"/>
    <s v="Aramburú"/>
    <s v="Delivery MA"/>
    <s v="red velvet de 12 pzs"/>
    <s v="velvet 12 pzs"/>
    <x v="5"/>
    <x v="9"/>
  </r>
  <r>
    <n v="200012176"/>
    <x v="2"/>
    <s v="Ecommerce"/>
    <s v="Aramburú"/>
    <s v="Delivery MA"/>
    <s v="minimaria bruselina de chocolate con lúcuma"/>
    <s v="Minimaria"/>
    <x v="0"/>
    <x v="9"/>
  </r>
  <r>
    <n v="100303476"/>
    <x v="3"/>
    <s v="Ecommerce"/>
    <s v="Camacho"/>
    <s v="PickUp"/>
    <s v=".no aplica"/>
    <s v="No aplica"/>
    <x v="0"/>
    <x v="9"/>
  </r>
  <r>
    <s v="sd"/>
    <x v="4"/>
    <s v="Aplicaciones / agregadores"/>
    <s v="Arenales"/>
    <s v="Delivery PedidosYa"/>
    <s v=".no aplica"/>
    <s v="No aplica"/>
    <x v="2"/>
    <x v="9"/>
  </r>
  <r>
    <n v="2195146377"/>
    <x v="1"/>
    <s v="Aplicaciones / agregadores"/>
    <s v="San Miguel"/>
    <s v="Delivery Rappi"/>
    <s v="galleta chocochoco"/>
    <s v="cookis"/>
    <x v="0"/>
    <x v="9"/>
  </r>
  <r>
    <n v="100303337"/>
    <x v="2"/>
    <s v="Ecommerce"/>
    <s v="Dos de Mayo"/>
    <s v="Delivery MA"/>
    <s v="carrot cake 12pzs"/>
    <s v="Torta 12pzs"/>
    <x v="1"/>
    <x v="9"/>
  </r>
  <r>
    <n v="2195170949"/>
    <x v="2"/>
    <s v="Aplicaciones / agregadores"/>
    <s v="Encalada"/>
    <s v="Delivery Rappi"/>
    <s v=".varios"/>
    <s v="Varios"/>
    <x v="0"/>
    <x v="9"/>
  </r>
  <r>
    <n v="2195186485"/>
    <x v="3"/>
    <s v="Aplicaciones / agregadores"/>
    <s v="La Mar"/>
    <s v="Delivery Rappi"/>
    <s v="Cupcake Box X4"/>
    <s v="cupcake"/>
    <x v="0"/>
    <x v="9"/>
  </r>
  <r>
    <n v="100303870"/>
    <x v="2"/>
    <s v="Ecommerce"/>
    <s v="Precursores"/>
    <s v="Delivery MA"/>
    <s v="cajita de alfajores clásica"/>
    <s v="Alfajores"/>
    <x v="0"/>
    <x v="9"/>
  </r>
  <r>
    <s v="sd"/>
    <x v="7"/>
    <s v="Aplicaciones / agregadores"/>
    <s v="sin dato"/>
    <s v="sin dato"/>
    <s v="porción de pie de limón"/>
    <s v="Porciones"/>
    <x v="3"/>
    <x v="9"/>
  </r>
  <r>
    <n v="100303545"/>
    <x v="6"/>
    <s v="Ecommerce"/>
    <s v="Aramburú"/>
    <s v="Delivery MA"/>
    <s v="minimaria merengado de chirimoya"/>
    <s v="Minimaria"/>
    <x v="5"/>
    <x v="9"/>
  </r>
  <r>
    <n v="2195210330"/>
    <x v="4"/>
    <s v="Aplicaciones / agregadores"/>
    <s v="San Miguel"/>
    <s v="Delivery Rappi"/>
    <s v="carrot cake 12pzs"/>
    <s v="Torta 12pzs"/>
    <x v="2"/>
    <x v="9"/>
  </r>
  <r>
    <n v="100304029"/>
    <x v="2"/>
    <s v="Ecommerce"/>
    <s v="Aramburú"/>
    <s v="Delivery MA"/>
    <s v="Box Pickoteo Halloween"/>
    <s v="Box"/>
    <x v="0"/>
    <x v="9"/>
  </r>
  <r>
    <n v="100304115"/>
    <x v="0"/>
    <s v="Ecommerce"/>
    <s v="Chorrillos"/>
    <s v="Delivery MA"/>
    <s v=""/>
    <s v="Tarjeta Impresa"/>
    <x v="0"/>
    <x v="9"/>
  </r>
  <r>
    <s v="sd"/>
    <x v="7"/>
    <s v="Tienda"/>
    <s v="Arenales"/>
    <s v="Togo"/>
    <s v="minimaria red velvet"/>
    <s v="Minimaria"/>
    <x v="3"/>
    <x v="9"/>
  </r>
  <r>
    <n v="2400124355"/>
    <x v="1"/>
    <s v="Tienda"/>
    <s v="San Miguel"/>
    <s v="Togo"/>
    <s v="porción de tres leches clásico"/>
    <s v="Porciones"/>
    <x v="0"/>
    <x v="9"/>
  </r>
  <r>
    <s v="sd"/>
    <x v="7"/>
    <s v="Tienda"/>
    <s v="La Molina"/>
    <s v="Salón"/>
    <s v="dulzura de pecanas 12p"/>
    <s v="Torta 12pzs"/>
    <x v="3"/>
    <x v="9"/>
  </r>
  <r>
    <n v="100303692"/>
    <x v="0"/>
    <s v="Ecommerce"/>
    <s v="Chorrillos"/>
    <s v="Delivery MA"/>
    <s v="topper make a wish (chico)"/>
    <s v="Topper"/>
    <x v="0"/>
    <x v="9"/>
  </r>
  <r>
    <n v="2195255538"/>
    <x v="4"/>
    <s v="Aplicaciones / agregadores"/>
    <s v="La Mar"/>
    <s v="Delivery Rappi"/>
    <s v="love box clásico"/>
    <s v="Box"/>
    <x v="2"/>
    <x v="9"/>
  </r>
  <r>
    <n v="2195305654"/>
    <x v="4"/>
    <s v="Aplicaciones / agregadores"/>
    <s v="San Miguel"/>
    <s v="Delivery Rappi"/>
    <s v=".varios"/>
    <s v="Varios"/>
    <x v="2"/>
    <x v="9"/>
  </r>
  <r>
    <n v="2195311212"/>
    <x v="2"/>
    <s v="Aplicaciones / agregadores"/>
    <s v="San Miguel"/>
    <s v="Delivery Rappi"/>
    <s v="Halloween minimaria choco"/>
    <s v="Minimaria"/>
    <x v="0"/>
    <x v="9"/>
  </r>
  <r>
    <n v="2195314704"/>
    <x v="4"/>
    <s v="Aplicaciones / agregadores"/>
    <s v="Aramburú"/>
    <s v="Delivery Rappi"/>
    <s v="porción de torta de chocolate"/>
    <s v="Porciones"/>
    <x v="2"/>
    <x v="9"/>
  </r>
  <r>
    <n v="2195326306"/>
    <x v="4"/>
    <s v="Aplicaciones / agregadores"/>
    <s v="Encalada"/>
    <s v="Delivery Rappi"/>
    <s v="red velvet de 12 pzs"/>
    <s v="velvet 12 pzs"/>
    <x v="2"/>
    <x v="9"/>
  </r>
  <r>
    <n v="2195330785"/>
    <x v="1"/>
    <s v="Aplicaciones / agregadores"/>
    <s v="Bolichera"/>
    <s v="Delivery Rappi"/>
    <s v="Cupcake box x4"/>
    <s v="Box"/>
    <x v="0"/>
    <x v="9"/>
  </r>
  <r>
    <n v="100303698"/>
    <x v="0"/>
    <s v="Ecommerce"/>
    <s v="San Miguel"/>
    <s v="Delivery MA"/>
    <s v=""/>
    <s v="Tarjeta Impresa"/>
    <x v="0"/>
    <x v="9"/>
  </r>
  <r>
    <n v="2400055379"/>
    <x v="0"/>
    <s v="Tienda"/>
    <s v="Aeropuerto"/>
    <s v="Togo"/>
    <s v="croissant clasico ma"/>
    <s v="croissant clasico ma"/>
    <x v="0"/>
    <x v="9"/>
  </r>
  <r>
    <n v="100303336"/>
    <x v="2"/>
    <s v="Ecommerce"/>
    <s v="Santa Cata"/>
    <s v="PickUp"/>
    <s v="Halloween carrot cake"/>
    <s v="Torta 12pzs"/>
    <x v="0"/>
    <x v="9"/>
  </r>
  <r>
    <n v="2400080730"/>
    <x v="2"/>
    <s v="Tienda"/>
    <s v="Encalada"/>
    <s v="Delivery MA"/>
    <s v="torta de chocolate 12pzs"/>
    <s v="Torta 12pzs"/>
    <x v="0"/>
    <x v="9"/>
  </r>
  <r>
    <n v="2195393171"/>
    <x v="2"/>
    <s v="Aplicaciones / agregadores"/>
    <s v="Dos de Mayo"/>
    <s v="Delivery Rappi"/>
    <s v="cajita de alfajores clásica"/>
    <s v="Alfajores"/>
    <x v="0"/>
    <x v="9"/>
  </r>
  <r>
    <n v="5.7646358246583798E+18"/>
    <x v="3"/>
    <s v="Aplicaciones / agregadores"/>
    <s v="Camacho"/>
    <s v="Delivery Didi"/>
    <s v=""/>
    <s v="No aplica"/>
    <x v="2"/>
    <x v="9"/>
  </r>
  <r>
    <s v="sd"/>
    <x v="1"/>
    <s v="Tienda"/>
    <s v="Paso 28"/>
    <s v="PickUp"/>
    <s v="carrot cake 12pzs"/>
    <s v="Torta 12pzs"/>
    <x v="1"/>
    <x v="9"/>
  </r>
  <r>
    <s v="sd"/>
    <x v="7"/>
    <s v="Tienda"/>
    <s v="Megaplaza"/>
    <s v="Togo"/>
    <s v="torta de chocolate 12pzs"/>
    <s v="Torta 12pzs"/>
    <x v="3"/>
    <x v="9"/>
  </r>
  <r>
    <n v="1314709223"/>
    <x v="4"/>
    <s v="Aplicaciones / agregadores"/>
    <s v="Chorrillos"/>
    <s v="Delivery PedidosYa"/>
    <s v=".varios"/>
    <s v="Varios"/>
    <x v="2"/>
    <x v="9"/>
  </r>
  <r>
    <n v="100304487"/>
    <x v="7"/>
    <s v="Ecommerce"/>
    <s v="San Miguel"/>
    <s v="Delivery MA"/>
    <s v="minimaria red velvet"/>
    <s v="Minimaria"/>
    <x v="3"/>
    <x v="9"/>
  </r>
  <r>
    <s v="sd"/>
    <x v="7"/>
    <s v="Tienda"/>
    <s v="Megaplaza"/>
    <s v="Togo"/>
    <s v="porcion merengado de fresa"/>
    <s v="Porciones"/>
    <x v="3"/>
    <x v="9"/>
  </r>
  <r>
    <n v="1314869220"/>
    <x v="0"/>
    <s v="Aplicaciones / agregadores"/>
    <s v="Paso 28"/>
    <s v="Delivery PedidosYa"/>
    <s v="porción de torta de chocolate"/>
    <s v="Porciones"/>
    <x v="0"/>
    <x v="9"/>
  </r>
  <r>
    <n v="2195429132"/>
    <x v="4"/>
    <s v="Aplicaciones / agregadores"/>
    <s v="Santa Cata"/>
    <s v="Delivery Rappi"/>
    <s v="combo 4 porciones"/>
    <s v="Combo"/>
    <x v="2"/>
    <x v="9"/>
  </r>
  <r>
    <n v="2195434066"/>
    <x v="4"/>
    <s v="Aplicaciones / agregadores"/>
    <s v="Chorrillos"/>
    <s v="Delivery Rappi"/>
    <s v=".varios"/>
    <s v="Varios"/>
    <x v="2"/>
    <x v="9"/>
  </r>
  <r>
    <s v="sd"/>
    <x v="1"/>
    <s v="Tienda"/>
    <s v="Aramburú"/>
    <s v="Togo"/>
    <s v="keke de manzana 8p"/>
    <s v="Keke 8pzs"/>
    <x v="1"/>
    <x v="9"/>
  </r>
  <r>
    <n v="1313696026"/>
    <x v="1"/>
    <s v="Aplicaciones / agregadores"/>
    <s v="Bolivar"/>
    <s v="Delivery PedidosYa"/>
    <s v="minimaria blue velvet"/>
    <s v="Minimaria"/>
    <x v="1"/>
    <x v="9"/>
  </r>
  <r>
    <n v="2195460175"/>
    <x v="2"/>
    <s v="Aplicaciones / agregadores"/>
    <s v="La Molina"/>
    <s v="Delivery Rappi"/>
    <s v="Halloween minimaria carrot"/>
    <s v="Minimaria"/>
    <x v="0"/>
    <x v="9"/>
  </r>
  <r>
    <n v="2400070111"/>
    <x v="6"/>
    <s v="Tienda"/>
    <s v="La Mar"/>
    <s v="Delivery MA"/>
    <s v="minimaria cheesecake oreo"/>
    <s v="Minimaria"/>
    <x v="5"/>
    <x v="9"/>
  </r>
  <r>
    <n v="100303582"/>
    <x v="2"/>
    <s v="Ecommerce"/>
    <s v="La Mar"/>
    <s v="Delivery MA"/>
    <s v=".varios"/>
    <s v="Varios"/>
    <x v="4"/>
    <x v="9"/>
  </r>
  <r>
    <n v="2400125348"/>
    <x v="3"/>
    <s v="Tienda"/>
    <s v="San Miguel"/>
    <s v="Salón"/>
    <s v=".no aplica"/>
    <s v="No aplica"/>
    <x v="0"/>
    <x v="9"/>
  </r>
  <r>
    <n v="1315389774"/>
    <x v="2"/>
    <s v="Aplicaciones / agregadores"/>
    <s v="Aramburú"/>
    <s v="Delivery PedidosYa"/>
    <s v="porción de cheesecake de frutos rojos"/>
    <s v="Porciones"/>
    <x v="0"/>
    <x v="9"/>
  </r>
  <r>
    <s v="SD"/>
    <x v="7"/>
    <s v="Tienda"/>
    <s v="Encalada"/>
    <s v="Salón"/>
    <s v=".varios"/>
    <s v="Varios"/>
    <x v="3"/>
    <x v="9"/>
  </r>
  <r>
    <n v="100304689"/>
    <x v="7"/>
    <s v="Ecommerce"/>
    <s v="San Miguel"/>
    <s v="PickUp"/>
    <s v="minimaria de chocolate"/>
    <s v="Minimaria"/>
    <x v="3"/>
    <x v="9"/>
  </r>
  <r>
    <n v="100304719"/>
    <x v="2"/>
    <s v="Ecommerce"/>
    <s v="San Miguel"/>
    <s v="Delivery MA"/>
    <s v="blue velvet 12 pzs"/>
    <s v="velvet 12 pzs"/>
    <x v="0"/>
    <x v="9"/>
  </r>
  <r>
    <n v="2195526003"/>
    <x v="4"/>
    <s v="Aplicaciones / agregadores"/>
    <s v="Precursores"/>
    <s v="Delivery Rappi"/>
    <s v=".varios"/>
    <s v="Varios"/>
    <x v="2"/>
    <x v="9"/>
  </r>
  <r>
    <n v="100304628"/>
    <x v="6"/>
    <s v="Ecommerce"/>
    <s v="Chorrillos"/>
    <s v="Delivery MA"/>
    <s v="minimaria de cheesecake de frutos rojos"/>
    <s v="Minimaria"/>
    <x v="5"/>
    <x v="9"/>
  </r>
  <r>
    <n v="2195030527"/>
    <x v="4"/>
    <s v="Aplicaciones / agregadores"/>
    <s v="Bolichera"/>
    <s v="Delivery Rappi"/>
    <s v=".varios"/>
    <s v="Varios"/>
    <x v="2"/>
    <x v="9"/>
  </r>
  <r>
    <n v="100304867"/>
    <x v="2"/>
    <s v="Ecommerce"/>
    <s v="Aramburú"/>
    <s v="Delivery MA"/>
    <s v="carrot cake 12pzs"/>
    <s v="Torta 12pzs"/>
    <x v="0"/>
    <x v="9"/>
  </r>
  <r>
    <s v="SD"/>
    <x v="7"/>
    <s v="Tienda"/>
    <s v="Paso 28"/>
    <s v="PickUp"/>
    <s v="minimaria de chocolate"/>
    <s v="Minimaria"/>
    <x v="3"/>
    <x v="9"/>
  </r>
  <r>
    <n v="2195557639"/>
    <x v="4"/>
    <s v="Aplicaciones / agregadores"/>
    <s v="Arenales"/>
    <s v="Delivery Rappi"/>
    <s v="torta de chocolate 12pzs"/>
    <s v="Torta 12pzs"/>
    <x v="2"/>
    <x v="9"/>
  </r>
  <r>
    <n v="1316363593"/>
    <x v="4"/>
    <s v="Aplicaciones / agregadores"/>
    <s v="Camacho"/>
    <s v="Delivery PedidosYa"/>
    <s v="brownie de chocolate al 72%"/>
    <s v="brownie de chocolate al 72%"/>
    <x v="2"/>
    <x v="9"/>
  </r>
  <r>
    <n v="100304609"/>
    <x v="7"/>
    <s v="Ecommerce"/>
    <s v="Dos de Mayo"/>
    <s v="Delivery MA"/>
    <s v="turrón de chocolate 12pzs"/>
    <s v="Torta 12pzs"/>
    <x v="3"/>
    <x v="9"/>
  </r>
  <r>
    <n v="2400070786"/>
    <x v="2"/>
    <s v="Tienda"/>
    <s v="La Mar"/>
    <s v="Delivery MA"/>
    <s v="minimaria de chocolate"/>
    <s v="Minimaria"/>
    <x v="0"/>
    <x v="9"/>
  </r>
  <r>
    <s v="sd"/>
    <x v="3"/>
    <s v="Tienda"/>
    <s v="Aeropuerto"/>
    <s v="sin dato"/>
    <s v=".no aplica"/>
    <s v="No aplica"/>
    <x v="1"/>
    <x v="9"/>
  </r>
  <r>
    <s v="sd"/>
    <x v="3"/>
    <s v="Tienda"/>
    <s v="Encalada"/>
    <s v="Salón"/>
    <s v=".no aplica"/>
    <s v="No aplica"/>
    <x v="0"/>
    <x v="9"/>
  </r>
  <r>
    <s v="sd"/>
    <x v="7"/>
    <s v="Tienda"/>
    <s v="San Miguel"/>
    <s v="Salón"/>
    <s v=".no aplica"/>
    <s v="No aplica"/>
    <x v="3"/>
    <x v="9"/>
  </r>
  <r>
    <n v="2400081783"/>
    <x v="3"/>
    <s v="Tienda"/>
    <s v="Encalada"/>
    <s v="Delivery MA"/>
    <s v=""/>
    <s v="No aplica"/>
    <x v="0"/>
    <x v="9"/>
  </r>
  <r>
    <n v="2400055337"/>
    <x v="7"/>
    <s v="Tienda"/>
    <s v="Santa Cata"/>
    <s v="Togo"/>
    <s v="minimaria carrot cake"/>
    <s v="Minimaria"/>
    <x v="3"/>
    <x v="9"/>
  </r>
  <r>
    <n v="1317508045"/>
    <x v="1"/>
    <s v="Aplicaciones / agregadores"/>
    <s v="Bolivar"/>
    <s v="Delivery PedidosYa"/>
    <s v="porción de pie de limón"/>
    <s v="Porciones"/>
    <x v="1"/>
    <x v="9"/>
  </r>
  <r>
    <n v="1317651513"/>
    <x v="4"/>
    <s v="Aplicaciones / agregadores"/>
    <s v="Santa Cata"/>
    <s v="Delivery PedidosYa"/>
    <s v="cheesecake de maracuyá 12pzs"/>
    <s v="Cheesecake"/>
    <x v="2"/>
    <x v="9"/>
  </r>
  <r>
    <n v="2195711331"/>
    <x v="0"/>
    <s v="Aplicaciones / agregadores"/>
    <s v="Chorrillos"/>
    <s v="Delivery Rappi"/>
    <s v=".varios"/>
    <s v="Varios"/>
    <x v="0"/>
    <x v="9"/>
  </r>
  <r>
    <n v="2195716546"/>
    <x v="7"/>
    <s v="Aplicaciones / agregadores"/>
    <s v="La Molina"/>
    <s v="Delivery Rappi"/>
    <s v="Halloween carrot cake"/>
    <s v="No aplica"/>
    <x v="3"/>
    <x v="9"/>
  </r>
  <r>
    <n v="100305509"/>
    <x v="6"/>
    <s v="Ecommerce"/>
    <s v="Arenales"/>
    <s v="Delivery MA"/>
    <s v="mini tartaleta frutos rojos box"/>
    <s v="Box"/>
    <x v="5"/>
    <x v="9"/>
  </r>
  <r>
    <s v="sd"/>
    <x v="7"/>
    <s v="Tienda"/>
    <s v="San Miguel"/>
    <s v="Togo"/>
    <s v="dulzura de pecanas 12p"/>
    <s v="Torta 12pzs"/>
    <x v="3"/>
    <x v="9"/>
  </r>
  <r>
    <n v="2195748620"/>
    <x v="3"/>
    <s v="Aplicaciones / agregadores"/>
    <s v="Camacho"/>
    <s v="Delivery Rappi"/>
    <s v="Varios"/>
    <s v="Box"/>
    <x v="0"/>
    <x v="9"/>
  </r>
  <r>
    <n v="1318215361"/>
    <x v="4"/>
    <s v="Aplicaciones / agregadores"/>
    <s v="Camacho"/>
    <s v="Delivery PedidosYa"/>
    <s v="minimaria merengado de lúcuma"/>
    <s v="Minimaria"/>
    <x v="2"/>
    <x v="9"/>
  </r>
  <r>
    <n v="100305600"/>
    <x v="5"/>
    <s v="Ecommerce"/>
    <s v="La Molina"/>
    <s v="PickUp"/>
    <s v=""/>
    <s v="No aplica"/>
    <x v="3"/>
    <x v="9"/>
  </r>
  <r>
    <n v="100305537"/>
    <x v="6"/>
    <s v="Ecommerce"/>
    <s v="La Molina"/>
    <s v="Delivery MA"/>
    <s v="Cupcake box x4"/>
    <s v="Box"/>
    <x v="5"/>
    <x v="9"/>
  </r>
  <r>
    <n v="2400066351"/>
    <x v="7"/>
    <s v="Tienda"/>
    <s v="Aramburú"/>
    <s v="Togo"/>
    <s v="tableta dedicatoria"/>
    <s v="No aplica"/>
    <x v="3"/>
    <x v="9"/>
  </r>
  <r>
    <n v="2400126813"/>
    <x v="2"/>
    <s v="Tienda"/>
    <s v="San Miguel"/>
    <s v="Delivery MA"/>
    <s v="cheesecake de frutos rojos 12pzs"/>
    <s v="Cheesecake"/>
    <x v="0"/>
    <x v="9"/>
  </r>
  <r>
    <s v="SD"/>
    <x v="1"/>
    <s v="Tienda"/>
    <s v="Paso 28"/>
    <s v="Togo"/>
    <s v="porción carrot cake"/>
    <s v="Porciones"/>
    <x v="0"/>
    <x v="9"/>
  </r>
  <r>
    <n v="100305876"/>
    <x v="7"/>
    <s v="Ecommerce"/>
    <s v="La Marina"/>
    <s v="Delivery MA"/>
    <s v="porción de torta de chocolate"/>
    <s v="Porciones"/>
    <x v="3"/>
    <x v="9"/>
  </r>
  <r>
    <n v="100305249"/>
    <x v="0"/>
    <s v="Ecommerce"/>
    <s v="Dos de Mayo"/>
    <s v="Delivery MA"/>
    <s v="box 8 mini porciones torta de chocolate"/>
    <s v="Box"/>
    <x v="5"/>
    <x v="9"/>
  </r>
  <r>
    <n v="100305781"/>
    <x v="2"/>
    <s v="Ecommerce"/>
    <s v="Dos de Mayo"/>
    <s v="Delivery MA"/>
    <s v=".varios"/>
    <s v="Varios"/>
    <x v="0"/>
    <x v="9"/>
  </r>
  <r>
    <n v="2195871826"/>
    <x v="1"/>
    <s v="Aplicaciones / agregadores"/>
    <s v="Bolichera"/>
    <s v="Delivery Rappi"/>
    <s v="Kit de galletas halloween"/>
    <s v="Kit de galletas"/>
    <x v="1"/>
    <x v="9"/>
  </r>
  <r>
    <s v="P28-20241026-0002"/>
    <x v="3"/>
    <s v="Ecommerce Aimo"/>
    <s v="Paso 28"/>
    <s v="Delivery Aimo"/>
    <s v=""/>
    <s v="No aplica"/>
    <x v="4"/>
    <x v="9"/>
  </r>
  <r>
    <n v="2195870773"/>
    <x v="4"/>
    <s v="Aplicaciones / agregadores"/>
    <s v="Precursores"/>
    <s v="Delivery Rappi"/>
    <s v="carrot cake 12pzs"/>
    <s v="Torta 12pzs"/>
    <x v="2"/>
    <x v="9"/>
  </r>
  <r>
    <n v="2400071273"/>
    <x v="3"/>
    <s v="Tienda"/>
    <s v="Dos de Mayo"/>
    <s v="Delivery MA"/>
    <s v=""/>
    <s v="No aplica"/>
    <x v="0"/>
    <x v="9"/>
  </r>
  <r>
    <s v="sd"/>
    <x v="4"/>
    <s v="Aplicaciones / agregadores"/>
    <s v="Barranco"/>
    <s v="Delivery PedidosYa"/>
    <s v="blue velvet 12 pzs"/>
    <s v="velvet 12 pzs"/>
    <x v="2"/>
    <x v="9"/>
  </r>
  <r>
    <n v="2400127488"/>
    <x v="7"/>
    <s v="Tienda"/>
    <s v="San Miguel"/>
    <s v="Togo"/>
    <s v="porción de cheesecake de oreo"/>
    <s v="Porciones"/>
    <x v="3"/>
    <x v="9"/>
  </r>
  <r>
    <s v="sd"/>
    <x v="4"/>
    <s v="Aplicaciones / agregadores"/>
    <s v="Barranco"/>
    <s v="Delivery PedidosYa"/>
    <s v="blue velvet 12 pzs"/>
    <s v="velvet 12 pzs"/>
    <x v="2"/>
    <x v="9"/>
  </r>
  <r>
    <n v="2400057126"/>
    <x v="7"/>
    <s v="Tienda"/>
    <s v="Camacho"/>
    <s v="Togo"/>
    <s v="cajita de alfajores clásica"/>
    <s v="Alfajores"/>
    <x v="3"/>
    <x v="9"/>
  </r>
  <r>
    <n v="2196002749"/>
    <x v="4"/>
    <s v="Aplicaciones / agregadores"/>
    <s v="Arenales"/>
    <s v="Delivery Rappi"/>
    <s v="minimaria de chocolate"/>
    <s v="Minimaria"/>
    <x v="2"/>
    <x v="9"/>
  </r>
  <r>
    <n v="2196002749"/>
    <x v="4"/>
    <s v="Aplicaciones / agregadores"/>
    <s v="Arenales"/>
    <s v="Delivery Rappi"/>
    <s v="minimaria de chocolate"/>
    <s v="Minimaria"/>
    <x v="2"/>
    <x v="9"/>
  </r>
  <r>
    <n v="2400015276"/>
    <x v="2"/>
    <s v="Tienda"/>
    <s v="Arenales"/>
    <s v="Togo"/>
    <s v="keke de limón unidad"/>
    <s v="Porciones"/>
    <x v="0"/>
    <x v="9"/>
  </r>
  <r>
    <s v="sd"/>
    <x v="4"/>
    <s v="Aplicaciones / agregadores"/>
    <s v="sin dato"/>
    <s v="Delivery Rappi"/>
    <s v=".no aplica"/>
    <s v="No aplica"/>
    <x v="2"/>
    <x v="9"/>
  </r>
  <r>
    <n v="100306007"/>
    <x v="7"/>
    <s v="Ecommerce"/>
    <s v="La Molina"/>
    <s v="Delivery MA"/>
    <s v="carrot cake 12pzs"/>
    <s v="Torta 12pzs"/>
    <x v="3"/>
    <x v="9"/>
  </r>
  <r>
    <n v="2400039208"/>
    <x v="7"/>
    <s v="Tienda"/>
    <s v="Chorrillos"/>
    <s v="PickUp"/>
    <s v="Box Pickoteo Halloween"/>
    <s v="Box"/>
    <x v="3"/>
    <x v="9"/>
  </r>
  <r>
    <s v="sd"/>
    <x v="4"/>
    <s v="Aplicaciones / agregadores"/>
    <s v="La Marina"/>
    <s v="Delivery PedidosYa"/>
    <s v="minimaria red velvet"/>
    <s v="Minimaria"/>
    <x v="2"/>
    <x v="9"/>
  </r>
  <r>
    <n v="100306329"/>
    <x v="7"/>
    <s v="Ecommerce"/>
    <s v="San Miguel"/>
    <s v="Delivery MA"/>
    <s v="mousse de chocolate pomo"/>
    <s v="No aplica"/>
    <x v="3"/>
    <x v="9"/>
  </r>
  <r>
    <n v="2400004492"/>
    <x v="1"/>
    <s v="Tienda"/>
    <s v="Plaza Norte"/>
    <s v="Togo"/>
    <s v="minimaria de cheesecake de frutos rojos"/>
    <s v="Minimaria"/>
    <x v="0"/>
    <x v="9"/>
  </r>
  <r>
    <n v="100306435"/>
    <x v="5"/>
    <s v="Ecommerce"/>
    <s v="Aramburú"/>
    <s v="Delivery MA"/>
    <s v=""/>
    <s v="No aplica"/>
    <x v="3"/>
    <x v="9"/>
  </r>
  <r>
    <n v="2196073047"/>
    <x v="4"/>
    <s v="Aplicaciones / agregadores"/>
    <s v="Bolichera"/>
    <s v="Delivery MA"/>
    <s v="porción de cheesecake de maracuya"/>
    <s v="Porciones"/>
    <x v="2"/>
    <x v="9"/>
  </r>
  <r>
    <s v="SD"/>
    <x v="3"/>
    <s v="Tienda"/>
    <s v="Aeropuerto"/>
    <s v="Togo"/>
    <s v=".no aplica"/>
    <s v="No aplica"/>
    <x v="0"/>
    <x v="9"/>
  </r>
  <r>
    <n v="100306482"/>
    <x v="0"/>
    <s v="Ecommerce"/>
    <s v="Dos de Mayo"/>
    <s v="Delivery MA"/>
    <s v=""/>
    <s v="Tarjeta Impresa"/>
    <x v="0"/>
    <x v="9"/>
  </r>
  <r>
    <s v="sd"/>
    <x v="7"/>
    <s v="Tienda"/>
    <s v="Paso 28"/>
    <s v="Togo"/>
    <s v="merengado de chirimoya 12pzs"/>
    <s v="merengado"/>
    <x v="3"/>
    <x v="9"/>
  </r>
  <r>
    <n v="100306519"/>
    <x v="3"/>
    <s v="Ecommerce"/>
    <s v="La Mar"/>
    <s v="Delivery MA"/>
    <s v=""/>
    <s v="No aplica"/>
    <x v="4"/>
    <x v="9"/>
  </r>
  <r>
    <n v="100280962"/>
    <x v="3"/>
    <s v="Ecommerce"/>
    <s v="Santa Cata"/>
    <s v="Delivery MA"/>
    <s v=""/>
    <s v="No aplica"/>
    <x v="1"/>
    <x v="9"/>
  </r>
  <r>
    <n v="2400082390"/>
    <x v="7"/>
    <s v="Tienda"/>
    <s v="Megaplaza"/>
    <s v="Togo"/>
    <s v="red velvet de 12 pzs"/>
    <s v="velvet 12 pzs"/>
    <x v="3"/>
    <x v="9"/>
  </r>
  <r>
    <n v="2400015608"/>
    <x v="7"/>
    <s v="Tienda"/>
    <s v="Arenales"/>
    <s v="Togo"/>
    <s v="carrot cake 12pzs"/>
    <s v="Torta 12pzs"/>
    <x v="3"/>
    <x v="9"/>
  </r>
  <r>
    <n v="100306924"/>
    <x v="6"/>
    <s v="Ecommerce"/>
    <s v="Aramburú"/>
    <s v="Delivery RappiCargo"/>
    <s v=".varios"/>
    <s v="Varios"/>
    <x v="5"/>
    <x v="9"/>
  </r>
  <r>
    <n v="100307036"/>
    <x v="0"/>
    <s v="Ecommerce"/>
    <s v="Santa Cata"/>
    <s v="Delivery MA"/>
    <s v="Cupcake choco araña"/>
    <s v="cupcake"/>
    <x v="0"/>
    <x v="9"/>
  </r>
  <r>
    <n v="2196184736"/>
    <x v="4"/>
    <s v="Aplicaciones / agregadores"/>
    <s v="Barranco"/>
    <s v="Delivery Rappi"/>
    <s v="minimaria blue velvet"/>
    <s v="Minimaria"/>
    <x v="2"/>
    <x v="9"/>
  </r>
  <r>
    <n v="100306969"/>
    <x v="0"/>
    <s v="Ecommerce"/>
    <s v="Arenales"/>
    <s v="Delivery MA"/>
    <s v="cookiss chocochoco"/>
    <s v="cookiss chocochoco"/>
    <x v="0"/>
    <x v="9"/>
  </r>
  <r>
    <n v="100306531"/>
    <x v="6"/>
    <s v="Ecommerce"/>
    <s v="La Marina"/>
    <s v="Delivery MA"/>
    <s v="Love box halloween"/>
    <s v="Box"/>
    <x v="5"/>
    <x v="9"/>
  </r>
  <r>
    <n v="2196202841"/>
    <x v="2"/>
    <s v="Aplicaciones / agregadores"/>
    <s v="La Mar"/>
    <s v="Delivery Rappi"/>
    <s v="Halloween minimaria carrot"/>
    <s v="Minimaria"/>
    <x v="0"/>
    <x v="9"/>
  </r>
  <r>
    <n v="2400126438"/>
    <x v="3"/>
    <s v="Tienda"/>
    <s v="San Miguel"/>
    <s v="Delivery MA"/>
    <s v=".no aplica"/>
    <s v="No aplica"/>
    <x v="0"/>
    <x v="9"/>
  </r>
  <r>
    <n v="100306828"/>
    <x v="2"/>
    <s v="Ecommerce"/>
    <s v="La Marina"/>
    <s v="Delivery MA"/>
    <s v="cookiss coconut"/>
    <s v="cookiss coconut"/>
    <x v="0"/>
    <x v="9"/>
  </r>
  <r>
    <n v="2400083453"/>
    <x v="7"/>
    <s v="Tienda"/>
    <s v="Encalada"/>
    <s v="PickUp"/>
    <s v=""/>
    <s v="No aplica"/>
    <x v="3"/>
    <x v="9"/>
  </r>
  <r>
    <s v="sd"/>
    <x v="4"/>
    <s v="Aplicaciones / agregadores"/>
    <s v="sin dato"/>
    <s v="sin dato"/>
    <s v="minimaria de chocolate"/>
    <s v="Minimaria"/>
    <x v="2"/>
    <x v="9"/>
  </r>
  <r>
    <s v="sd"/>
    <x v="7"/>
    <s v="Tienda"/>
    <s v="Encalada"/>
    <s v="Togo"/>
    <s v="croissant de pollo"/>
    <s v="No aplica"/>
    <x v="3"/>
    <x v="9"/>
  </r>
  <r>
    <n v="2196225110"/>
    <x v="4"/>
    <s v="Aplicaciones / agregadores"/>
    <s v="La Marina"/>
    <s v="Delivery Rappi"/>
    <s v="cheesecake de frutos rojos 12pzs"/>
    <s v="Cheesecake"/>
    <x v="2"/>
    <x v="9"/>
  </r>
  <r>
    <n v="2196230311"/>
    <x v="4"/>
    <s v="Aplicaciones / agregadores"/>
    <s v="La Marina"/>
    <s v="Delivery Rappi"/>
    <s v=".varios"/>
    <s v="Varios"/>
    <x v="2"/>
    <x v="9"/>
  </r>
  <r>
    <s v="SD"/>
    <x v="3"/>
    <s v="Ecommerce"/>
    <s v="sin dato"/>
    <s v="sin dato"/>
    <s v=""/>
    <s v="No aplica"/>
    <x v="1"/>
    <x v="9"/>
  </r>
  <r>
    <n v="100306970"/>
    <x v="2"/>
    <s v="Ecommerce"/>
    <s v="La Marina"/>
    <s v="Delivery MA"/>
    <s v="Halloween minimaria carrot"/>
    <s v="Minimaria"/>
    <x v="0"/>
    <x v="9"/>
  </r>
  <r>
    <n v="100307338"/>
    <x v="5"/>
    <s v="Ecommerce"/>
    <s v="Bolivar"/>
    <s v="PickUp"/>
    <s v=""/>
    <s v="No aplica"/>
    <x v="3"/>
    <x v="9"/>
  </r>
  <r>
    <n v="100306250"/>
    <x v="7"/>
    <s v="Ecommerce"/>
    <s v="Precursores"/>
    <s v="Delivery MA"/>
    <s v="Halloween minimaria purple velvet cake"/>
    <s v="Minimaria"/>
    <x v="3"/>
    <x v="9"/>
  </r>
  <r>
    <s v="sd"/>
    <x v="3"/>
    <s v="Tienda"/>
    <s v="Aeropuerto"/>
    <s v="Togo"/>
    <s v=".no aplica"/>
    <s v="No aplica"/>
    <x v="0"/>
    <x v="9"/>
  </r>
  <r>
    <n v="100307407"/>
    <x v="5"/>
    <s v="Ecommerce"/>
    <s v="Arenales"/>
    <s v="Delivery MA"/>
    <s v=""/>
    <s v="No aplica"/>
    <x v="3"/>
    <x v="9"/>
  </r>
  <r>
    <n v="100306789"/>
    <x v="2"/>
    <s v="Ecommerce"/>
    <s v="Arenales"/>
    <s v="Delivery MA"/>
    <s v="torta de chocolate 12pzs"/>
    <s v="Torta 12pzs"/>
    <x v="0"/>
    <x v="9"/>
  </r>
  <r>
    <n v="2196255034"/>
    <x v="7"/>
    <s v="Aplicaciones / agregadores"/>
    <s v="Camacho"/>
    <s v="Delivery Rappi"/>
    <s v="minimaria de cheesecake de frutos rojos"/>
    <s v="Minimaria"/>
    <x v="3"/>
    <x v="9"/>
  </r>
  <r>
    <n v="2196251814"/>
    <x v="4"/>
    <s v="Aplicaciones / agregadores"/>
    <s v="Bolivar"/>
    <s v="Delivery Rappi"/>
    <s v="Love box halloween"/>
    <s v="Box"/>
    <x v="2"/>
    <x v="9"/>
  </r>
  <r>
    <n v="100307304"/>
    <x v="6"/>
    <s v="Ecommerce"/>
    <s v="Aramburú"/>
    <s v="Delivery MA"/>
    <s v="love box clásico"/>
    <s v="Box"/>
    <x v="5"/>
    <x v="9"/>
  </r>
  <r>
    <s v="sd"/>
    <x v="3"/>
    <s v="Tienda"/>
    <s v="Aeropuerto"/>
    <s v="Salón"/>
    <s v=".no aplica"/>
    <s v="No aplica"/>
    <x v="0"/>
    <x v="9"/>
  </r>
  <r>
    <n v="100307441"/>
    <x v="2"/>
    <s v="Ecommerce"/>
    <s v="San Miguel"/>
    <s v="Delivery MA"/>
    <s v="Halloween minimaria carrot"/>
    <s v="Minimaria"/>
    <x v="0"/>
    <x v="9"/>
  </r>
  <r>
    <n v="1323701986"/>
    <x v="2"/>
    <s v="Aplicaciones / agregadores"/>
    <s v="Dos de Mayo"/>
    <s v="Delivery PedidosYa"/>
    <s v="Love box halloween"/>
    <s v="Box"/>
    <x v="0"/>
    <x v="9"/>
  </r>
  <r>
    <n v="2196249105"/>
    <x v="2"/>
    <s v="Aplicaciones / agregadores"/>
    <s v="La Mar"/>
    <s v="Delivery Rappi"/>
    <s v="Halloween minimaria choco"/>
    <s v="Minimaria"/>
    <x v="0"/>
    <x v="9"/>
  </r>
  <r>
    <n v="100306566"/>
    <x v="0"/>
    <s v="Ecommerce"/>
    <s v="Aramburú"/>
    <s v="Delivery MA"/>
    <s v="Love box halloween"/>
    <s v="Box"/>
    <x v="0"/>
    <x v="9"/>
  </r>
  <r>
    <n v="100306897"/>
    <x v="2"/>
    <s v="Ecommerce"/>
    <s v="Arenales"/>
    <s v="Delivery MA"/>
    <s v=".varios"/>
    <s v="Varios"/>
    <x v="0"/>
    <x v="9"/>
  </r>
  <r>
    <n v="2196261288"/>
    <x v="2"/>
    <s v="Aplicaciones / agregadores"/>
    <s v="La Mar"/>
    <s v="Delivery Rappi"/>
    <s v="Halloween minimaria choco"/>
    <s v="Minimaria"/>
    <x v="0"/>
    <x v="9"/>
  </r>
  <r>
    <n v="100307532"/>
    <x v="3"/>
    <s v="Ecommerce"/>
    <s v="La Mar"/>
    <s v="Delivery MA"/>
    <s v=".no aplica"/>
    <s v="No aplica"/>
    <x v="4"/>
    <x v="9"/>
  </r>
  <r>
    <n v="100305039"/>
    <x v="2"/>
    <s v="Ecommerce"/>
    <s v="La Mar"/>
    <s v="Delivery MA"/>
    <s v=".varios"/>
    <s v="Varios"/>
    <x v="4"/>
    <x v="9"/>
  </r>
  <r>
    <n v="2196284757"/>
    <x v="2"/>
    <s v="Aplicaciones / agregadores"/>
    <s v="Precursores"/>
    <s v="Delivery Rappi"/>
    <s v=".no aplica"/>
    <s v="No aplica"/>
    <x v="0"/>
    <x v="9"/>
  </r>
  <r>
    <n v="5.7646362957625999E+18"/>
    <x v="4"/>
    <s v="Aplicaciones / agregadores"/>
    <s v="Santa Cata"/>
    <s v="Delivery Didi"/>
    <s v="Halloween minimaria choco"/>
    <s v="Minimaria"/>
    <x v="2"/>
    <x v="9"/>
  </r>
  <r>
    <n v="2196300740"/>
    <x v="0"/>
    <s v="Aplicaciones / agregadores"/>
    <s v="Precursores"/>
    <s v="Delivery Rappi"/>
    <s v=".varios"/>
    <s v="Varios"/>
    <x v="0"/>
    <x v="9"/>
  </r>
  <r>
    <n v="2400013898"/>
    <x v="7"/>
    <s v="Tienda"/>
    <s v="Bolichera"/>
    <s v="Togo"/>
    <s v="red velvet de 12 pzs"/>
    <s v="velvet 12 pzs"/>
    <x v="3"/>
    <x v="9"/>
  </r>
  <r>
    <n v="1323698887"/>
    <x v="1"/>
    <s v="Aplicaciones / agregadores"/>
    <s v="Santa Cata"/>
    <s v="Delivery PedidosYa"/>
    <s v="Kit de galletas halloween"/>
    <s v="Kit de galletas"/>
    <x v="1"/>
    <x v="9"/>
  </r>
  <r>
    <n v="2196321276"/>
    <x v="2"/>
    <s v="Aplicaciones / agregadores"/>
    <s v="La Molina"/>
    <s v="Delivery Rappi"/>
    <s v="minimaria cheesecake nutella"/>
    <s v="Minimaria"/>
    <x v="0"/>
    <x v="9"/>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2">
  <r>
    <x v="0"/>
    <x v="0"/>
    <n v="1407161254"/>
    <s v="Mária Almenara - La Molina"/>
    <m/>
    <x v="0"/>
    <s v="15:38:50"/>
    <s v="Producto faltante"/>
    <s v=""/>
    <n v="67.599999999999994"/>
    <n v="50.7"/>
    <s v="100.0 %"/>
    <n v="-50.7"/>
    <x v="0"/>
    <s v="Tienda Vitrina"/>
    <m/>
  </r>
  <r>
    <x v="0"/>
    <x v="1"/>
    <n v="1407161220"/>
    <s v="María Almenara - Camacho"/>
    <m/>
    <x v="0"/>
    <s v="15:38:33"/>
    <s v="Orden incorrecta"/>
    <s v=""/>
    <n v="109"/>
    <n v="63.1"/>
    <s v="100.0 %"/>
    <n v="-63.1"/>
    <x v="1"/>
    <s v="Tienda Vitrina"/>
    <m/>
  </r>
  <r>
    <x v="0"/>
    <x v="2"/>
    <n v="1407245441"/>
    <s v="Mária Almenara - Encalada"/>
    <m/>
    <x v="0"/>
    <s v="17:22:25"/>
    <s v="Producto incorrecto"/>
    <s v=""/>
    <n v="42.8"/>
    <n v="16.899999999999999"/>
    <s v="100.0 %"/>
    <n v="-16.899999999999999"/>
    <x v="1"/>
    <s v="Tienda Vitrina"/>
    <m/>
  </r>
  <r>
    <x v="0"/>
    <x v="0"/>
    <n v="1407253971"/>
    <s v="Mária Almenara - La Molina"/>
    <m/>
    <x v="0"/>
    <s v="17:29:24"/>
    <s v="Producto faltante"/>
    <s v=""/>
    <n v="61.8"/>
    <n v="11.23"/>
    <s v="100.0 %"/>
    <n v="-11.23"/>
    <x v="0"/>
    <s v="Tienda Vitrina"/>
    <m/>
  </r>
  <r>
    <x v="0"/>
    <x v="3"/>
    <n v="1407022267"/>
    <s v="Mária Almenara - La Mar"/>
    <m/>
    <x v="0"/>
    <s v="12:02:16"/>
    <s v="Calidad del producto"/>
    <s v=""/>
    <n v="32"/>
    <n v="17.600000000000001"/>
    <s v="100.0 %"/>
    <n v="-17.600000000000001"/>
    <x v="2"/>
    <s v="Tienda"/>
    <m/>
  </r>
  <r>
    <x v="0"/>
    <x v="3"/>
    <n v="1407290680"/>
    <s v="Mária Almenara - La Mar"/>
    <m/>
    <x v="0"/>
    <s v="18:02:05"/>
    <s v="Producto faltante"/>
    <s v=""/>
    <n v="81.900000000000006"/>
    <n v="9"/>
    <s v="100.0 %"/>
    <n v="-9"/>
    <x v="0"/>
    <s v="Tienda Vitrina"/>
    <m/>
  </r>
  <r>
    <x v="0"/>
    <x v="4"/>
    <n v="1407242634"/>
    <s v="María Almenara - San Miguel"/>
    <m/>
    <x v="0"/>
    <s v="16:59:02"/>
    <s v="Calidad del producto"/>
    <s v=""/>
    <n v="33.799999999999997"/>
    <n v="16.899999999999999"/>
    <s v="100.0 %"/>
    <n v="-16.899999999999999"/>
    <x v="2"/>
    <s v="Tienda"/>
    <m/>
  </r>
  <r>
    <x v="0"/>
    <x v="4"/>
    <n v="1408229473"/>
    <s v="María Almenara - San Miguel"/>
    <m/>
    <x v="1"/>
    <s v="20:44:08"/>
    <s v="Calidad del producto"/>
    <s v=""/>
    <n v="33.799999999999997"/>
    <n v="18.579999999999998"/>
    <s v="100.0 %"/>
    <n v="-18.579999999999998"/>
    <x v="2"/>
    <s v="Tienda"/>
    <m/>
  </r>
  <r>
    <x v="0"/>
    <x v="5"/>
    <n v="1408193534"/>
    <s v="Mária Almenara - Arenales"/>
    <m/>
    <x v="1"/>
    <s v="20:42:12"/>
    <s v="Calidad del producto"/>
    <s v=""/>
    <n v="33.799999999999997"/>
    <n v="16.899999999999999"/>
    <s v="100.0 %"/>
    <n v="-16.899999999999999"/>
    <x v="2"/>
    <s v="Tienda"/>
    <m/>
  </r>
  <r>
    <x v="0"/>
    <x v="6"/>
    <n v="1408698551"/>
    <s v="Mária Almenara - Mega Plaza"/>
    <m/>
    <x v="2"/>
    <s v="15:41:19"/>
    <s v="Calidad del producto"/>
    <s v=""/>
    <n v="16.899999999999999"/>
    <n v="16.899999999999999"/>
    <s v="100.0 %"/>
    <n v="-16.899999999999999"/>
    <x v="2"/>
    <s v="Tienda"/>
    <m/>
  </r>
  <r>
    <x v="0"/>
    <x v="7"/>
    <n v="1409008018"/>
    <s v="Mária Almenara - La Bolichera"/>
    <m/>
    <x v="2"/>
    <s v="20:24:40"/>
    <s v="Producto incorrecto"/>
    <s v=""/>
    <n v="49.9"/>
    <n v="49.9"/>
    <s v="100.0 %"/>
    <n v="-49.9"/>
    <x v="1"/>
    <s v="Tienda Vitrina"/>
    <m/>
  </r>
  <r>
    <x v="0"/>
    <x v="8"/>
    <n v="1409077054"/>
    <s v="Mária Almenara - Pueblo Libre"/>
    <m/>
    <x v="2"/>
    <s v="20:59:54"/>
    <s v="Calidad del producto"/>
    <s v=""/>
    <n v="16.899999999999999"/>
    <n v="16.899999999999999"/>
    <s v="100.0 %"/>
    <n v="-16.899999999999999"/>
    <x v="2"/>
    <s v="Tienda"/>
    <m/>
  </r>
  <r>
    <x v="0"/>
    <x v="2"/>
    <n v="1409140330"/>
    <s v="Mária Almenara - Encalada"/>
    <m/>
    <x v="2"/>
    <s v="21:55:57"/>
    <s v="Calidad del producto"/>
    <s v=""/>
    <n v="49.9"/>
    <n v="19.21"/>
    <s v="100.0 %"/>
    <n v="-19.21"/>
    <x v="2"/>
    <s v="Tienda"/>
    <m/>
  </r>
  <r>
    <x v="0"/>
    <x v="2"/>
    <n v="1408756859"/>
    <s v="Mária Almenara - Encalada"/>
    <m/>
    <x v="2"/>
    <s v="17:20:23"/>
    <s v="Calidad del producto"/>
    <s v=""/>
    <n v="35"/>
    <n v="19.25"/>
    <s v="100.0 %"/>
    <n v="-19.25"/>
    <x v="2"/>
    <s v="Tienda"/>
    <m/>
  </r>
  <r>
    <x v="0"/>
    <x v="6"/>
    <n v="1409528781"/>
    <s v="Mária Almenara - Mega Plaza"/>
    <m/>
    <x v="3"/>
    <s v="15:30:29"/>
    <s v="Producto faltante"/>
    <s v=""/>
    <n v="50.7"/>
    <n v="33.799999999999997"/>
    <s v="100.0 %"/>
    <n v="-33.799999999999997"/>
    <x v="0"/>
    <s v="Tienda Vitrina"/>
    <m/>
  </r>
  <r>
    <x v="0"/>
    <x v="6"/>
    <n v="1410562139"/>
    <s v="Mária Almenara - Mega Plaza"/>
    <m/>
    <x v="4"/>
    <s v="17:57:40"/>
    <s v="Producto incorrecto"/>
    <s v=""/>
    <n v="50.7"/>
    <n v="16.899999999999999"/>
    <s v="100.0 %"/>
    <n v="-16.899999999999999"/>
    <x v="1"/>
    <s v="Tienda Vitrina"/>
    <m/>
  </r>
  <r>
    <x v="0"/>
    <x v="6"/>
    <n v="1410622661"/>
    <s v="Mária Almenara - Mega Plaza"/>
    <m/>
    <x v="4"/>
    <s v="18:37:42"/>
    <s v="Calidad del producto"/>
    <s v=""/>
    <n v="16.899999999999999"/>
    <n v="16.899999999999999"/>
    <s v="100.0 %"/>
    <n v="-16.899999999999999"/>
    <x v="2"/>
    <s v="Tienda"/>
    <m/>
  </r>
  <r>
    <x v="0"/>
    <x v="9"/>
    <n v="1411137882"/>
    <s v="Mária Almenara - Santa Catalina"/>
    <m/>
    <x v="5"/>
    <s v="13:18:29"/>
    <s v="Orden incorrecta"/>
    <s v=""/>
    <n v="99.8"/>
    <n v="99.8"/>
    <s v="100.0 %"/>
    <n v="-99.8"/>
    <x v="1"/>
    <s v="Tienda Vitrina"/>
    <m/>
  </r>
  <r>
    <x v="0"/>
    <x v="10"/>
    <n v="1411351903"/>
    <s v="Mária Almenara – Villa Chorrillos"/>
    <m/>
    <x v="5"/>
    <s v="17:53:21"/>
    <s v="Calidad del producto"/>
    <s v=""/>
    <n v="33.799999999999997"/>
    <n v="18.59"/>
    <s v="100.0 %"/>
    <n v="-18.59"/>
    <x v="2"/>
    <s v="Tienda"/>
    <m/>
  </r>
  <r>
    <x v="0"/>
    <x v="6"/>
    <n v="1411397220"/>
    <s v="Mária Almenara - Mega Plaza"/>
    <m/>
    <x v="5"/>
    <s v="18:32:11"/>
    <s v="Producto faltante"/>
    <s v=""/>
    <n v="109"/>
    <n v="97"/>
    <s v="100.0 %"/>
    <n v="-97"/>
    <x v="0"/>
    <s v="Tienda Vitrina"/>
    <m/>
  </r>
  <r>
    <x v="0"/>
    <x v="5"/>
    <n v="1411538689"/>
    <s v="Mária Almenara - Arenales"/>
    <m/>
    <x v="5"/>
    <s v="19:55:21"/>
    <s v="Calidad del producto"/>
    <s v=""/>
    <n v="35"/>
    <n v="35"/>
    <s v="100.0 %"/>
    <n v="-35"/>
    <x v="2"/>
    <s v="Tienda"/>
    <m/>
  </r>
  <r>
    <x v="0"/>
    <x v="8"/>
    <n v="1411469331"/>
    <s v="Mária Almenara - Pueblo Libre"/>
    <m/>
    <x v="5"/>
    <s v="19:22:55"/>
    <s v="Orden incorrecta"/>
    <s v=""/>
    <n v="16.899999999999999"/>
    <n v="18.399999999999999"/>
    <s v="100.0 %"/>
    <n v="-16.899999999999999"/>
    <x v="1"/>
    <s v="Tienda Vitrina"/>
    <m/>
  </r>
  <r>
    <x v="0"/>
    <x v="3"/>
    <n v="1411930276"/>
    <s v="Mária Almenara - La Mar"/>
    <m/>
    <x v="6"/>
    <s v="14:50:15"/>
    <s v="Calidad del producto"/>
    <s v=""/>
    <n v="74.8"/>
    <n v="24.7"/>
    <s v="100.0 %"/>
    <n v="-24.7"/>
    <x v="2"/>
    <s v="Tienda"/>
    <m/>
  </r>
  <r>
    <x v="0"/>
    <x v="4"/>
    <n v="1412315127"/>
    <s v="María Almenara - San Miguel"/>
    <m/>
    <x v="6"/>
    <s v="20:20:26"/>
    <s v="Producto faltante"/>
    <s v=""/>
    <n v="50.7"/>
    <n v="16.899999999999999"/>
    <s v="100.0 %"/>
    <n v="-16.899999999999999"/>
    <x v="0"/>
    <s v="Tienda Vitrina"/>
    <m/>
  </r>
  <r>
    <x v="0"/>
    <x v="4"/>
    <n v="1412931312"/>
    <s v="María Almenara - San Miguel"/>
    <m/>
    <x v="7"/>
    <s v="16:05:56"/>
    <s v="Producto faltante"/>
    <s v=""/>
    <n v="49.9"/>
    <n v="49.9"/>
    <s v="100.0 %"/>
    <n v="-49.9"/>
    <x v="0"/>
    <s v="Tienda Vitrina"/>
    <m/>
  </r>
  <r>
    <x v="0"/>
    <x v="2"/>
    <n v="1413004774"/>
    <s v="Mária Almenara - Encalada"/>
    <m/>
    <x v="7"/>
    <s v="17:50:40"/>
    <s v="Producto incorrecto"/>
    <s v=""/>
    <n v="16.600000000000001"/>
    <n v="7.27"/>
    <s v="100.0 %"/>
    <n v="-7.27"/>
    <x v="1"/>
    <s v="Tienda Vitrina"/>
    <m/>
  </r>
  <r>
    <x v="0"/>
    <x v="8"/>
    <n v="1413860156"/>
    <s v="Mária Almenara - Pueblo Libre"/>
    <m/>
    <x v="8"/>
    <s v="16:58:43"/>
    <s v="Producto incorrecto"/>
    <s v=""/>
    <n v="16.899999999999999"/>
    <n v="16.899999999999999"/>
    <s v="100.0 %"/>
    <n v="-16.899999999999999"/>
    <x v="1"/>
    <s v="Tienda Vitrina"/>
    <m/>
  </r>
  <r>
    <x v="0"/>
    <x v="6"/>
    <n v="1413861646"/>
    <s v="Mária Almenara - Mega Plaza"/>
    <m/>
    <x v="8"/>
    <s v="17:12:19"/>
    <s v="Orden incorrecta"/>
    <s v=""/>
    <n v="34"/>
    <n v="30.3"/>
    <s v="100.0 %"/>
    <n v="-30.3"/>
    <x v="1"/>
    <s v="Tienda Vitrina"/>
    <m/>
  </r>
  <r>
    <x v="0"/>
    <x v="11"/>
    <n v="1413918421"/>
    <s v="María Almenara- Barranco"/>
    <m/>
    <x v="8"/>
    <s v="18:18:42"/>
    <s v="Producto faltante"/>
    <s v=""/>
    <n v="16.899999999999999"/>
    <n v="1.69"/>
    <s v="100.0 %"/>
    <n v="-1.69"/>
    <x v="0"/>
    <s v="Tienda Vitrina"/>
    <m/>
  </r>
  <r>
    <x v="0"/>
    <x v="3"/>
    <n v="1413992933"/>
    <s v="Mária Almenara - La Mar"/>
    <m/>
    <x v="8"/>
    <s v="19:28:27"/>
    <s v="Orden incorrecta"/>
    <s v=""/>
    <n v="33.799999999999997"/>
    <n v="35.700000000000003"/>
    <s v="100.0 %"/>
    <n v="-33.799999999999997"/>
    <x v="1"/>
    <s v="Tienda Vitrina"/>
    <m/>
  </r>
  <r>
    <x v="0"/>
    <x v="1"/>
    <n v="1414632330"/>
    <s v="María Almenara - Camacho"/>
    <m/>
    <x v="9"/>
    <s v="14:22:46"/>
    <s v="Calidad del producto"/>
    <s v=""/>
    <n v="16.899999999999999"/>
    <n v="9.2899999999999991"/>
    <s v="100.0 %"/>
    <n v="-9.2899999999999991"/>
    <x v="2"/>
    <s v="Tienda"/>
    <m/>
  </r>
  <r>
    <x v="0"/>
    <x v="12"/>
    <n v="1414929344"/>
    <s v="Mária Almenara - Dos De Mayo"/>
    <m/>
    <x v="9"/>
    <s v="19:24:57"/>
    <s v="Calidad del producto"/>
    <s v=""/>
    <n v="42.8"/>
    <n v="9.2899999999999991"/>
    <s v="100.0 %"/>
    <n v="-9.2899999999999991"/>
    <x v="2"/>
    <s v="Tienda"/>
    <m/>
  </r>
  <r>
    <x v="0"/>
    <x v="9"/>
    <n v="1415087873"/>
    <s v="Mária Almenara - Santa Catalina"/>
    <m/>
    <x v="9"/>
    <s v="20:33:42"/>
    <s v="Producto faltante"/>
    <s v=""/>
    <n v="44.9"/>
    <n v="4.49"/>
    <s v="100.0 %"/>
    <n v="-4.49"/>
    <x v="0"/>
    <s v="Tienda Vitrina"/>
    <m/>
  </r>
  <r>
    <x v="0"/>
    <x v="6"/>
    <n v="1415568406"/>
    <s v="Mária Almenara - Mega Plaza"/>
    <m/>
    <x v="10"/>
    <s v="12:55:05"/>
    <s v="Producto faltante"/>
    <s v=""/>
    <n v="58.7"/>
    <n v="24.9"/>
    <s v="100.0 %"/>
    <n v="-24.9"/>
    <x v="0"/>
    <s v="Tienda Vitrina"/>
    <m/>
  </r>
  <r>
    <x v="0"/>
    <x v="10"/>
    <n v="1415857589"/>
    <s v="Mária Almenara – Villa Chorrillos"/>
    <m/>
    <x v="10"/>
    <s v="18:25:40"/>
    <s v="Producto incorrecto"/>
    <s v=""/>
    <n v="109"/>
    <n v="109"/>
    <s v="100.0 %"/>
    <n v="-109"/>
    <x v="1"/>
    <s v="Tienda Vitrina"/>
    <m/>
  </r>
  <r>
    <x v="0"/>
    <x v="13"/>
    <n v="1415919185"/>
    <s v="Mária Almenara - Aramburú"/>
    <m/>
    <x v="10"/>
    <s v="18:55:21"/>
    <s v="Producto faltante"/>
    <s v=""/>
    <n v="33.799999999999997"/>
    <n v="16.899999999999999"/>
    <s v="100.0 %"/>
    <n v="-16.899999999999999"/>
    <x v="0"/>
    <s v="Tienda Vitrina"/>
    <m/>
  </r>
  <r>
    <x v="0"/>
    <x v="8"/>
    <n v="1416745211"/>
    <s v="Mária Almenara - Pueblo Libre"/>
    <m/>
    <x v="11"/>
    <s v="15:35:51"/>
    <s v="Producto incorrecto"/>
    <s v=""/>
    <n v="33.799999999999997"/>
    <n v="16.899999999999999"/>
    <s v="100.0 %"/>
    <n v="-16.899999999999999"/>
    <x v="1"/>
    <s v="Tienda Vitrina"/>
    <m/>
  </r>
  <r>
    <x v="0"/>
    <x v="4"/>
    <n v="1416838527"/>
    <s v="María Almenara - San Miguel"/>
    <m/>
    <x v="11"/>
    <s v="17:15:14"/>
    <s v="Calidad del producto"/>
    <s v=""/>
    <n v="33.799999999999997"/>
    <n v="9.2899999999999991"/>
    <s v="100.0 %"/>
    <n v="-9.2899999999999991"/>
    <x v="2"/>
    <s v="Tienda"/>
    <m/>
  </r>
  <r>
    <x v="0"/>
    <x v="6"/>
    <n v="1417183176"/>
    <s v="Mária Almenara - Mega Plaza"/>
    <m/>
    <x v="11"/>
    <s v="21:04:55"/>
    <s v="Calidad del producto"/>
    <s v=""/>
    <n v="10"/>
    <n v="9.2899999999999991"/>
    <s v="100.0 %"/>
    <n v="-9.2899999999999991"/>
    <x v="2"/>
    <s v="Tienda"/>
    <m/>
  </r>
  <r>
    <x v="0"/>
    <x v="9"/>
    <n v="1417978669"/>
    <s v="Mária Almenara - Santa Catalina"/>
    <m/>
    <x v="12"/>
    <s v="16:55:51"/>
    <s v="Calidad del producto"/>
    <m/>
    <n v="49.9"/>
    <n v="27.45"/>
    <s v="100.0 %"/>
    <n v="-27.45"/>
    <x v="2"/>
    <s v="Tienda"/>
    <m/>
  </r>
  <r>
    <x v="0"/>
    <x v="2"/>
    <n v="1420684025"/>
    <s v="Mária Almenara - Encalada"/>
    <m/>
    <x v="13"/>
    <s v="13:54:43"/>
    <s v="Producto faltante"/>
    <m/>
    <n v="104"/>
    <n v="72"/>
    <s v="100.0 %"/>
    <n v="-72"/>
    <x v="0"/>
    <s v="Tienda Vitrina"/>
    <m/>
  </r>
  <r>
    <x v="0"/>
    <x v="13"/>
    <n v="1421059300"/>
    <s v="Mária Almenara - Aramburú"/>
    <m/>
    <x v="13"/>
    <s v="19:41:11"/>
    <s v="Orden incorrecta"/>
    <m/>
    <n v="49.9"/>
    <n v="52.8"/>
    <s v="100.0 %"/>
    <n v="-49.9"/>
    <x v="1"/>
    <s v="Tienda Vitrina"/>
    <m/>
  </r>
  <r>
    <x v="0"/>
    <x v="4"/>
    <n v="1421030298"/>
    <s v="María Almenara - San Miguel"/>
    <m/>
    <x v="13"/>
    <s v="19:41:59"/>
    <s v="Orden incorrecta"/>
    <m/>
    <n v="32"/>
    <n v="32"/>
    <s v="100.0 %"/>
    <n v="-32"/>
    <x v="1"/>
    <s v="Tienda Vitrina"/>
    <m/>
  </r>
  <r>
    <x v="0"/>
    <x v="14"/>
    <n v="1421374888"/>
    <s v="María Almenara - Precursores"/>
    <m/>
    <x v="14"/>
    <s v="10:36:19"/>
    <s v="Calidad del producto"/>
    <m/>
    <n v="52"/>
    <n v="52"/>
    <s v="100.0 %"/>
    <n v="-52"/>
    <x v="2"/>
    <s v="Tienda"/>
    <m/>
  </r>
  <r>
    <x v="0"/>
    <x v="13"/>
    <n v="1421664501"/>
    <s v="Mária Almenara - Aramburú"/>
    <m/>
    <x v="14"/>
    <s v="15:45:43"/>
    <s v="Producto incorrecto"/>
    <m/>
    <n v="46.8"/>
    <n v="29.9"/>
    <s v="100.0 %"/>
    <n v="-29.9"/>
    <x v="1"/>
    <s v="Tienda Vitrina"/>
    <m/>
  </r>
  <r>
    <x v="0"/>
    <x v="8"/>
    <n v="1421860783"/>
    <s v="Mária Almenara - Pueblo Libre"/>
    <m/>
    <x v="14"/>
    <s v="17:28:12"/>
    <s v="Producto faltante"/>
    <m/>
    <n v="44.9"/>
    <n v="33.67"/>
    <s v="100.0 %"/>
    <n v="-33.67"/>
    <x v="0"/>
    <s v="Tienda Vitrina"/>
    <m/>
  </r>
  <r>
    <x v="0"/>
    <x v="4"/>
    <n v="1422546239"/>
    <s v="María Almenara - San Miguel"/>
    <m/>
    <x v="15"/>
    <s v="12:36:09"/>
    <s v="Calidad del producto"/>
    <m/>
    <n v="173"/>
    <n v="59.95"/>
    <s v="100.0 %"/>
    <n v="-59.95"/>
    <x v="2"/>
    <s v="Tienda"/>
    <m/>
  </r>
  <r>
    <x v="0"/>
    <x v="15"/>
    <n v="1422782150"/>
    <s v="María Almenara - Paso 28"/>
    <m/>
    <x v="15"/>
    <s v="15:43:41"/>
    <s v="Calidad del producto"/>
    <m/>
    <n v="44.9"/>
    <n v="44.9"/>
    <s v="100.0 %"/>
    <n v="-44.9"/>
    <x v="2"/>
    <s v="Tienda"/>
    <m/>
  </r>
  <r>
    <x v="0"/>
    <x v="6"/>
    <n v="1423211804"/>
    <s v="Mária Almenara - Mega Plaza"/>
    <m/>
    <x v="15"/>
    <s v="20:27:11"/>
    <s v="Producto faltante"/>
    <m/>
    <n v="32"/>
    <n v="1.4"/>
    <s v="100.0 %"/>
    <n v="-1.4"/>
    <x v="0"/>
    <s v="Tienda Vitrina"/>
    <m/>
  </r>
  <r>
    <x v="0"/>
    <x v="2"/>
    <n v="1423868240"/>
    <s v="Mária Almenara - Encalada"/>
    <m/>
    <x v="16"/>
    <s v="14:47:22"/>
    <s v="Producto incorrecto"/>
    <m/>
    <n v="159"/>
    <n v="109"/>
    <s v="100.0 %"/>
    <n v="-109"/>
    <x v="1"/>
    <s v="Tienda Vitrina"/>
    <m/>
  </r>
  <r>
    <x v="0"/>
    <x v="9"/>
    <n v="1425475269"/>
    <s v="Mária Almenara - Santa Catalina"/>
    <m/>
    <x v="17"/>
    <s v="20:00:14"/>
    <s v="Calidad del producto"/>
    <m/>
    <n v="33.799999999999997"/>
    <n v="18.579999999999998"/>
    <s v="100.0 %"/>
    <n v="-18.579999999999998"/>
    <x v="2"/>
    <s v="Tienda"/>
    <m/>
  </r>
  <r>
    <x v="0"/>
    <x v="1"/>
    <n v="1425545694"/>
    <s v="María Almenara - Camacho"/>
    <m/>
    <x v="17"/>
    <s v="21:44:11"/>
    <s v="Calidad del producto"/>
    <m/>
    <n v="16.899999999999999"/>
    <n v="5.07"/>
    <s v="100.0 %"/>
    <n v="-5.07"/>
    <x v="2"/>
    <s v="Tienda"/>
    <m/>
  </r>
  <r>
    <x v="0"/>
    <x v="7"/>
    <n v="1425076321"/>
    <s v="Mária Almenara - La Bolichera"/>
    <m/>
    <x v="17"/>
    <s v="14:50:58"/>
    <s v="Producto incorrecto"/>
    <m/>
    <n v="50.7"/>
    <n v="33.799999999999997"/>
    <s v="100.0 %"/>
    <n v="-33.799999999999997"/>
    <x v="1"/>
    <s v="Tienda Vitrina"/>
    <m/>
  </r>
  <r>
    <x v="0"/>
    <x v="9"/>
    <n v="1426069298"/>
    <s v="Mária Almenara - Santa Catalina"/>
    <m/>
    <x v="18"/>
    <s v="13:26:11"/>
    <s v="Calidad del producto"/>
    <m/>
    <n v="16.899999999999999"/>
    <n v="9.2899999999999991"/>
    <s v="100.0 %"/>
    <n v="-9.2899999999999991"/>
    <x v="2"/>
    <s v="Tienda"/>
    <m/>
  </r>
  <r>
    <x v="0"/>
    <x v="9"/>
    <n v="1426095651"/>
    <s v="Mária Almenara - Santa Catalina"/>
    <m/>
    <x v="18"/>
    <s v="14:26:54"/>
    <s v="Producto faltante"/>
    <m/>
    <n v="67.599999999999994"/>
    <n v="16.899999999999999"/>
    <s v="100.0 %"/>
    <n v="-16.899999999999999"/>
    <x v="0"/>
    <s v="Tienda Vitrina"/>
    <m/>
  </r>
  <r>
    <x v="0"/>
    <x v="10"/>
    <n v="1426427488"/>
    <s v="Mária Almenara – Villa Chorrillos"/>
    <m/>
    <x v="18"/>
    <s v="19:00:19"/>
    <s v="Producto incorrecto"/>
    <m/>
    <n v="26.9"/>
    <n v="10"/>
    <s v="100.0 %"/>
    <n v="-10"/>
    <x v="1"/>
    <s v="Tienda Vitrina"/>
    <m/>
  </r>
  <r>
    <x v="0"/>
    <x v="5"/>
    <n v="1426402011"/>
    <s v="Mária Almenara - Arenales"/>
    <m/>
    <x v="18"/>
    <s v="19:29:47"/>
    <s v="Calidad del producto"/>
    <m/>
    <n v="16.899999999999999"/>
    <n v="9.2899999999999991"/>
    <s v="100.0 %"/>
    <n v="-9.2899999999999991"/>
    <x v="2"/>
    <s v="Tienda"/>
    <m/>
  </r>
  <r>
    <x v="0"/>
    <x v="12"/>
    <n v="1427189423"/>
    <s v="Mária Almenara - Dos De Mayo"/>
    <m/>
    <x v="19"/>
    <s v="16:19:44"/>
    <s v="Calidad del producto"/>
    <m/>
    <n v="25.9"/>
    <n v="25.9"/>
    <s v="100.0 %"/>
    <n v="-25.9"/>
    <x v="2"/>
    <s v="Tienda"/>
    <m/>
  </r>
  <r>
    <x v="0"/>
    <x v="10"/>
    <n v="1427689731"/>
    <s v="Mária Almenara – Villa Chorrillos"/>
    <m/>
    <x v="20"/>
    <s v="09:45:13"/>
    <s v="Producto faltante"/>
    <m/>
    <n v="109"/>
    <n v="10.9"/>
    <s v="100.0 %"/>
    <n v="-10.9"/>
    <x v="0"/>
    <s v="Tienda Vitrina"/>
    <m/>
  </r>
  <r>
    <x v="0"/>
    <x v="13"/>
    <n v="1428103755"/>
    <s v="Mária Almenara - Aramburú"/>
    <m/>
    <x v="20"/>
    <s v="14:16:10"/>
    <s v="Calidad del producto"/>
    <m/>
    <n v="16.899999999999999"/>
    <n v="16.899999999999999"/>
    <s v="100.0 %"/>
    <n v="-16.899999999999999"/>
    <x v="2"/>
    <s v="Tienda"/>
    <m/>
  </r>
  <r>
    <x v="0"/>
    <x v="5"/>
    <n v="1428308205"/>
    <s v="Mária Almenara - Arenales"/>
    <m/>
    <x v="20"/>
    <s v="17:51:18"/>
    <s v="Calidad del producto"/>
    <m/>
    <n v="16.899999999999999"/>
    <n v="5.07"/>
    <s v="100.0 %"/>
    <n v="-5.07"/>
    <x v="2"/>
    <s v="Tienda"/>
    <m/>
  </r>
  <r>
    <x v="0"/>
    <x v="3"/>
    <n v="1428873754"/>
    <s v="Mária Almenara - La Mar"/>
    <m/>
    <x v="21"/>
    <s v="12:38:32"/>
    <s v="Calidad del producto"/>
    <m/>
    <n v="24"/>
    <n v="13.2"/>
    <s v="100.0 %"/>
    <n v="-13.2"/>
    <x v="2"/>
    <s v="Tienda"/>
    <m/>
  </r>
  <r>
    <x v="0"/>
    <x v="4"/>
    <n v="1429761169"/>
    <s v="María Almenara - San Miguel"/>
    <m/>
    <x v="22"/>
    <s v="11:31:24"/>
    <s v="Calidad del producto"/>
    <m/>
    <n v="33.799999999999997"/>
    <n v="16.899999999999999"/>
    <s v="100.0 %"/>
    <n v="-16.899999999999999"/>
    <x v="2"/>
    <s v="Tienda"/>
    <m/>
  </r>
  <r>
    <x v="0"/>
    <x v="11"/>
    <n v="1430219957"/>
    <s v="María Almenara- Barranco"/>
    <m/>
    <x v="22"/>
    <s v="17:54:57"/>
    <s v="Calidad del producto"/>
    <m/>
    <n v="16.899999999999999"/>
    <n v="9.2899999999999991"/>
    <s v="100.0 %"/>
    <n v="-9.2899999999999991"/>
    <x v="2"/>
    <s v="Tienda"/>
    <m/>
  </r>
  <r>
    <x v="0"/>
    <x v="9"/>
    <n v="1430436920"/>
    <s v="Mária Almenara - Santa Catalina"/>
    <m/>
    <x v="22"/>
    <s v="20:17:58"/>
    <s v="Producto faltante"/>
    <m/>
    <n v="67.900000000000006"/>
    <n v="15.9"/>
    <s v="100.0 %"/>
    <n v="-15.9"/>
    <x v="0"/>
    <s v="Tienda Vitrina"/>
    <m/>
  </r>
  <r>
    <x v="0"/>
    <x v="9"/>
    <n v="1430659083"/>
    <s v="Mária Almenara - Santa Catalina"/>
    <m/>
    <x v="22"/>
    <s v="21:49:40"/>
    <s v="Calidad del producto"/>
    <m/>
    <n v="16.899999999999999"/>
    <n v="16.899999999999999"/>
    <s v="100.0 %"/>
    <n v="-16.899999999999999"/>
    <x v="2"/>
    <s v="Tienda"/>
    <m/>
  </r>
  <r>
    <x v="0"/>
    <x v="11"/>
    <n v="1429661115"/>
    <s v="María Almenara- Barranco"/>
    <m/>
    <x v="22"/>
    <s v="09:31:16"/>
    <s v="Orden incorrecta"/>
    <m/>
    <n v="32"/>
    <n v="34.9"/>
    <s v="100.0 %"/>
    <n v="-32"/>
    <x v="1"/>
    <s v="Tienda Vitrina"/>
    <m/>
  </r>
  <r>
    <x v="0"/>
    <x v="1"/>
    <n v="1431254819"/>
    <s v="María Almenara - Camacho"/>
    <m/>
    <x v="23"/>
    <s v="16:48:48"/>
    <s v="Calidad del producto"/>
    <m/>
    <n v="16.899999999999999"/>
    <n v="9.2899999999999991"/>
    <s v="100.0 %"/>
    <n v="-9.2899999999999991"/>
    <x v="2"/>
    <s v="Tienda"/>
    <m/>
  </r>
  <r>
    <x v="0"/>
    <x v="6"/>
    <n v="1432627643"/>
    <s v="Mária Almenara - Mega Plaza"/>
    <m/>
    <x v="24"/>
    <s v="18:35:44"/>
    <s v="Calidad del producto"/>
    <m/>
    <n v="109"/>
    <n v="59.95"/>
    <s v="100.0 %"/>
    <n v="-59.95"/>
    <x v="2"/>
    <s v="Tienda"/>
    <m/>
  </r>
  <r>
    <x v="0"/>
    <x v="9"/>
    <n v="1433418924"/>
    <s v="Mária Almenara - Santa Catalina"/>
    <m/>
    <x v="25"/>
    <s v="13:58:41"/>
    <s v="Producto faltante"/>
    <m/>
    <n v="32"/>
    <n v="3.2"/>
    <s v="100.0 %"/>
    <n v="-3.2"/>
    <x v="0"/>
    <s v="Tienda Vitrina"/>
    <m/>
  </r>
  <r>
    <x v="0"/>
    <x v="12"/>
    <n v="1433489921"/>
    <s v="Mária Almenara - Dos De Mayo"/>
    <m/>
    <x v="25"/>
    <s v="17:06:08"/>
    <s v="Calidad del producto"/>
    <m/>
    <n v="33.799999999999997"/>
    <n v="9.2899999999999991"/>
    <s v="100.0 %"/>
    <n v="-9.2899999999999991"/>
    <x v="2"/>
    <s v="Tienda"/>
    <m/>
  </r>
  <r>
    <x v="0"/>
    <x v="4"/>
    <n v="1433540863"/>
    <s v="María Almenara - San Miguel"/>
    <m/>
    <x v="25"/>
    <s v="17:33:13"/>
    <s v="Producto faltante"/>
    <m/>
    <n v="38.9"/>
    <n v="11"/>
    <s v="100.0 %"/>
    <n v="-11"/>
    <x v="0"/>
    <s v="Tienda Vitrina"/>
    <m/>
  </r>
  <r>
    <x v="0"/>
    <x v="9"/>
    <n v="1434859780"/>
    <s v="Mária Almenara - Santa Catalina"/>
    <m/>
    <x v="26"/>
    <s v="21:50:31"/>
    <s v="Orden incorrecta"/>
    <m/>
    <n v="16.899999999999999"/>
    <n v="16.899999999999999"/>
    <s v="100.0 %"/>
    <n v="-16.899999999999999"/>
    <x v="1"/>
    <s v="Tienda Vitrina"/>
    <m/>
  </r>
  <r>
    <x v="0"/>
    <x v="1"/>
    <n v="1434859960"/>
    <s v="María Almenara - Camacho"/>
    <m/>
    <x v="26"/>
    <s v="21:53:03"/>
    <s v="Calidad del producto"/>
    <m/>
    <n v="44.9"/>
    <n v="10.1"/>
    <s v="100.0 %"/>
    <n v="-10.1"/>
    <x v="2"/>
    <s v="Tienda"/>
    <m/>
  </r>
  <r>
    <x v="0"/>
    <x v="3"/>
    <n v="1435606059"/>
    <s v="Mária Almenara - La Mar"/>
    <m/>
    <x v="27"/>
    <s v="20:31:49"/>
    <s v="Calidad del producto"/>
    <m/>
    <n v="16.899999999999999"/>
    <n v="16.899999999999999"/>
    <s v="100.0 %"/>
    <n v="-16.899999999999999"/>
    <x v="2"/>
    <s v="Tienda"/>
    <m/>
  </r>
  <r>
    <x v="0"/>
    <x v="4"/>
    <n v="1435543191"/>
    <s v="María Almenara - San Miguel"/>
    <m/>
    <x v="27"/>
    <s v="19:48:44"/>
    <s v="Producto faltante"/>
    <m/>
    <n v="24.9"/>
    <n v="9"/>
    <s v="100.0 %"/>
    <n v="-9"/>
    <x v="0"/>
    <s v="Tienda Vitrina"/>
    <m/>
  </r>
  <r>
    <x v="0"/>
    <x v="13"/>
    <n v="1436245759"/>
    <s v="Mária Almenara - Aramburú"/>
    <m/>
    <x v="28"/>
    <s v="17:16:14"/>
    <s v="Orden incorrecta"/>
    <m/>
    <n v="16.899999999999999"/>
    <n v="18.3"/>
    <s v="100.0 %"/>
    <n v="-16.899999999999999"/>
    <x v="1"/>
    <s v="Tienda Vitrina"/>
    <m/>
  </r>
  <r>
    <x v="0"/>
    <x v="12"/>
    <n v="1436338183"/>
    <s v="Mária Almenara - Dos De Mayo"/>
    <m/>
    <x v="28"/>
    <s v="19:03:18"/>
    <s v="Calidad del producto"/>
    <m/>
    <n v="16.899999999999999"/>
    <n v="9.2899999999999991"/>
    <s v="100.0 %"/>
    <n v="-9.2899999999999991"/>
    <x v="2"/>
    <s v="Tienda"/>
    <m/>
  </r>
  <r>
    <x v="0"/>
    <x v="14"/>
    <n v="1436471444"/>
    <s v="María Almenara - Precursores"/>
    <m/>
    <x v="28"/>
    <s v="20:03:12"/>
    <s v="Producto incorrecto"/>
    <m/>
    <n v="43"/>
    <n v="2.78"/>
    <s v="100.0 %"/>
    <n v="-2.78"/>
    <x v="1"/>
    <s v="Tienda Vitrina"/>
    <m/>
  </r>
  <r>
    <x v="0"/>
    <x v="3"/>
    <n v="1436755584"/>
    <s v="Mária Almenara - La Mar"/>
    <m/>
    <x v="29"/>
    <s v="08:20:17"/>
    <s v="Producto faltante"/>
    <m/>
    <n v="74"/>
    <n v="22"/>
    <s v="100.0 %"/>
    <n v="-22"/>
    <x v="0"/>
    <s v="Tienda Vitrina"/>
    <m/>
  </r>
  <r>
    <x v="0"/>
    <x v="2"/>
    <n v="1437189539"/>
    <s v="Mária Almenara - Encalada"/>
    <m/>
    <x v="29"/>
    <s v="16:03:09"/>
    <s v="Producto faltante"/>
    <m/>
    <n v="49.9"/>
    <n v="49.9"/>
    <s v="100.0 %"/>
    <n v="-49.9"/>
    <x v="0"/>
    <s v="Tienda Vitrina"/>
    <m/>
  </r>
  <r>
    <x v="0"/>
    <x v="11"/>
    <n v="1437704377"/>
    <s v="María Almenara- Barranco"/>
    <m/>
    <x v="29"/>
    <s v="21:53:47"/>
    <s v="Producto incorrecto"/>
    <m/>
    <n v="16"/>
    <n v="16"/>
    <s v="100.0 %"/>
    <n v="-16"/>
    <x v="1"/>
    <s v="Tienda Vitrina"/>
    <m/>
  </r>
  <r>
    <x v="0"/>
    <x v="14"/>
    <n v="1437625932"/>
    <s v="María Almenara - Precursores"/>
    <m/>
    <x v="29"/>
    <s v="21:05:33"/>
    <s v="Producto incorrecto"/>
    <m/>
    <n v="49.9"/>
    <n v="49.9"/>
    <s v="100.0 %"/>
    <n v="-49.9"/>
    <x v="1"/>
    <s v="Tienda Vitrina"/>
    <m/>
  </r>
  <r>
    <x v="1"/>
    <x v="13"/>
    <n v="1438494150"/>
    <s v="Mária Almenara - Aramburú"/>
    <m/>
    <x v="30"/>
    <s v="18:35:00"/>
    <s v="Orden incorrecta"/>
    <m/>
    <n v="40"/>
    <n v="40"/>
    <s v="100.0 %"/>
    <n v="-40"/>
    <x v="1"/>
    <s v="Tienda Vitrina"/>
    <m/>
  </r>
  <r>
    <x v="1"/>
    <x v="2"/>
    <n v="1438597151"/>
    <s v="Mária Almenara - Encalada"/>
    <m/>
    <x v="30"/>
    <s v="19:15:37"/>
    <s v="Calidad del producto"/>
    <m/>
    <n v="49.9"/>
    <n v="49.9"/>
    <s v="100.0 %"/>
    <n v="-49.9"/>
    <x v="2"/>
    <s v="Tienda"/>
    <m/>
  </r>
  <r>
    <x v="1"/>
    <x v="9"/>
    <n v="1438505216"/>
    <s v="Mária Almenara - Santa Catalina"/>
    <m/>
    <x v="30"/>
    <s v="18:47:31"/>
    <s v="Producto faltante"/>
    <m/>
    <n v="26.9"/>
    <n v="10"/>
    <s v="100.0 %"/>
    <n v="-10"/>
    <x v="0"/>
    <s v="Tienda Vitrina"/>
    <m/>
  </r>
  <r>
    <x v="1"/>
    <x v="12"/>
    <n v="1438878736"/>
    <s v="Mária Almenara - Dos De Mayo"/>
    <m/>
    <x v="30"/>
    <s v="21:58:05"/>
    <s v="Producto faltante"/>
    <m/>
    <n v="43.8"/>
    <n v="10"/>
    <s v="100.0 %"/>
    <n v="-10"/>
    <x v="0"/>
    <s v="Tienda Vitrina"/>
    <m/>
  </r>
  <r>
    <x v="1"/>
    <x v="7"/>
    <n v="1439587008"/>
    <s v="Mária Almenara - La Bolichera"/>
    <m/>
    <x v="31"/>
    <s v="15:59:38"/>
    <s v="Producto faltante"/>
    <m/>
    <n v="50.7"/>
    <n v="16.899999999999999"/>
    <s v="100.0 %"/>
    <n v="-16.899999999999999"/>
    <x v="0"/>
    <s v="Tienda Vitrina"/>
    <m/>
  </r>
  <r>
    <x v="1"/>
    <x v="11"/>
    <n v="1439426176"/>
    <s v="María Almenara- Barranco"/>
    <m/>
    <x v="31"/>
    <s v="14:34:54"/>
    <s v="Producto faltante"/>
    <m/>
    <n v="304"/>
    <n v="90"/>
    <s v="100.0 %"/>
    <n v="-90"/>
    <x v="0"/>
    <s v="Tienda Vitrina"/>
    <m/>
  </r>
  <r>
    <x v="1"/>
    <x v="6"/>
    <n v="1440038352"/>
    <s v="Mária Almenara - Mega Plaza"/>
    <m/>
    <x v="31"/>
    <s v="21:12:12"/>
    <s v="Producto incorrecto"/>
    <s v=""/>
    <n v="16.899999999999999"/>
    <n v="16.899999999999999"/>
    <s v="100.0 %"/>
    <n v="-16.899999999999999"/>
    <x v="1"/>
    <s v="Tienda Vitrina"/>
    <m/>
  </r>
  <r>
    <x v="1"/>
    <x v="3"/>
    <n v="1440654839"/>
    <s v="Mária Almenara - La Mar"/>
    <m/>
    <x v="32"/>
    <s v="16:22:20"/>
    <s v="Orden incorrecta"/>
    <s v=""/>
    <n v="49.9"/>
    <n v="51.8"/>
    <s v="100.0 %"/>
    <n v="-49.9"/>
    <x v="1"/>
    <s v="Tienda Vitrina"/>
    <m/>
  </r>
  <r>
    <x v="1"/>
    <x v="9"/>
    <n v="1440653840"/>
    <s v="Mária Almenara - Santa Catalina"/>
    <m/>
    <x v="32"/>
    <s v="16:10:07"/>
    <s v="Orden incorrecta"/>
    <s v=""/>
    <n v="44.9"/>
    <n v="44.9"/>
    <s v="100.0 %"/>
    <n v="-44.9"/>
    <x v="1"/>
    <s v="Tienda Vitrina"/>
    <m/>
  </r>
  <r>
    <x v="1"/>
    <x v="7"/>
    <n v="1441474458"/>
    <s v="Mária Almenara - La Bolichera"/>
    <m/>
    <x v="33"/>
    <s v="12:59:07"/>
    <s v="Calidad del producto"/>
    <s v=""/>
    <n v="109"/>
    <n v="59.95"/>
    <s v="100.0 %"/>
    <n v="-59.95"/>
    <x v="2"/>
    <s v="Tienda"/>
    <m/>
  </r>
  <r>
    <x v="1"/>
    <x v="1"/>
    <n v="1441878660"/>
    <s v="María Almenara - Camacho"/>
    <m/>
    <x v="33"/>
    <s v="19:57:53"/>
    <s v="Calidad del producto"/>
    <s v=""/>
    <n v="49.9"/>
    <n v="49.9"/>
    <s v="100.0 %"/>
    <n v="-49.9"/>
    <x v="2"/>
    <s v="Tienda"/>
    <m/>
  </r>
  <r>
    <x v="1"/>
    <x v="6"/>
    <n v="1442265956"/>
    <s v="Mária Almenara - Mega Plaza"/>
    <m/>
    <x v="34"/>
    <s v="11:37:49"/>
    <s v="Producto incorrecto"/>
    <s v=""/>
    <n v="60"/>
    <n v="8"/>
    <s v="100.0 %"/>
    <n v="-8"/>
    <x v="1"/>
    <s v="Tienda Vitrina"/>
    <m/>
  </r>
  <r>
    <x v="1"/>
    <x v="16"/>
    <n v="1442727562"/>
    <s v="Mária Almenara - La Marina"/>
    <m/>
    <x v="34"/>
    <s v="18:52:10"/>
    <s v="Calidad del producto"/>
    <s v=""/>
    <n v="32"/>
    <n v="17.600000000000001"/>
    <s v="100.0 %"/>
    <n v="-17.600000000000001"/>
    <x v="2"/>
    <s v="Tienda"/>
    <m/>
  </r>
  <r>
    <x v="1"/>
    <x v="4"/>
    <n v="1442703622"/>
    <s v="María Almenara - San Miguel"/>
    <m/>
    <x v="34"/>
    <s v="18:36:08"/>
    <s v="Orden incorrecta"/>
    <s v=""/>
    <n v="49.9"/>
    <n v="49.9"/>
    <s v="100.0 %"/>
    <n v="-49.9"/>
    <x v="1"/>
    <s v="Tienda Vitrina"/>
    <m/>
  </r>
  <r>
    <x v="1"/>
    <x v="6"/>
    <n v="1442763095"/>
    <s v="Mária Almenara - Mega Plaza"/>
    <m/>
    <x v="34"/>
    <s v="18:55:56"/>
    <s v="Calidad del producto"/>
    <s v=""/>
    <n v="109"/>
    <n v="59.95"/>
    <s v="100.0 %"/>
    <n v="-59.95"/>
    <x v="2"/>
    <s v="Tienda"/>
    <m/>
  </r>
  <r>
    <x v="1"/>
    <x v="9"/>
    <n v="1443137466"/>
    <s v="Mária Almenara - Santa Catalina"/>
    <m/>
    <x v="35"/>
    <s v="10:28:01"/>
    <s v="Producto faltante"/>
    <s v=""/>
    <n v="42"/>
    <n v="10"/>
    <s v="100.0 %"/>
    <n v="-10"/>
    <x v="0"/>
    <s v="Tienda Vitrina"/>
    <m/>
  </r>
  <r>
    <x v="1"/>
    <x v="11"/>
    <n v="1443087509"/>
    <s v="María Almenara- Barranco"/>
    <m/>
    <x v="35"/>
    <s v="08:16:24"/>
    <s v="Calidad del producto"/>
    <s v=""/>
    <n v="109"/>
    <n v="59.95"/>
    <s v="100.0 %"/>
    <n v="-59.95"/>
    <x v="2"/>
    <s v="Tienda"/>
    <m/>
  </r>
  <r>
    <x v="1"/>
    <x v="7"/>
    <n v="1443265557"/>
    <s v="Mária Almenara - La Bolichera"/>
    <m/>
    <x v="35"/>
    <s v="11:09:17"/>
    <s v="Producto incorrecto"/>
    <s v=""/>
    <n v="32"/>
    <n v="2"/>
    <s v="100.0 %"/>
    <n v="-2"/>
    <x v="1"/>
    <s v="Tienda Vitrina"/>
    <m/>
  </r>
  <r>
    <x v="1"/>
    <x v="16"/>
    <n v="1444056474"/>
    <s v="Mária Almenara - La Marina"/>
    <m/>
    <x v="35"/>
    <s v="21:44:55"/>
    <s v="Producto faltante"/>
    <s v=""/>
    <n v="49.9"/>
    <n v="4.99"/>
    <s v="100.0 %"/>
    <n v="-4.99"/>
    <x v="0"/>
    <s v="Tienda Vitrina"/>
    <m/>
  </r>
  <r>
    <x v="1"/>
    <x v="6"/>
    <n v="1443988026"/>
    <s v="Mária Almenara - Mega Plaza"/>
    <m/>
    <x v="35"/>
    <s v="20:15:02"/>
    <s v="Calidad del producto"/>
    <s v=""/>
    <n v="49.9"/>
    <n v="49.9"/>
    <s v="100.0 %"/>
    <n v="-49.9"/>
    <x v="2"/>
    <s v="Tienda"/>
    <m/>
  </r>
  <r>
    <x v="1"/>
    <x v="15"/>
    <n v="1444769398"/>
    <s v="María Almenara - Paso 28"/>
    <m/>
    <x v="36"/>
    <s v="16:14:42"/>
    <s v="Producto faltante"/>
    <s v=""/>
    <n v="75"/>
    <n v="7.5"/>
    <s v="100.0 %"/>
    <n v="-7.5"/>
    <x v="0"/>
    <s v="Tienda Vitrina"/>
    <m/>
  </r>
  <r>
    <x v="1"/>
    <x v="6"/>
    <n v="1444782510"/>
    <s v="Mária Almenara - Mega Plaza"/>
    <m/>
    <x v="36"/>
    <s v="16:31:38"/>
    <s v="Orden incorrecta"/>
    <s v=""/>
    <n v="49.9"/>
    <n v="55.3"/>
    <s v="100.0 %"/>
    <n v="-49.9"/>
    <x v="1"/>
    <s v="Tienda Vitrina"/>
    <m/>
  </r>
  <r>
    <x v="1"/>
    <x v="13"/>
    <n v="1445076725"/>
    <s v="Mária Almenara - Aramburú"/>
    <m/>
    <x v="36"/>
    <s v="19:28:38"/>
    <s v="Producto incorrecto"/>
    <s v=""/>
    <n v="33.799999999999997"/>
    <n v="16.899999999999999"/>
    <s v="100.0 %"/>
    <n v="-16.899999999999999"/>
    <x v="1"/>
    <s v="Tienda Vitrina"/>
    <m/>
  </r>
  <r>
    <x v="1"/>
    <x v="9"/>
    <n v="1444768079"/>
    <s v="Mária Almenara - Santa Catalina"/>
    <m/>
    <x v="36"/>
    <s v="16:00:47"/>
    <s v="Orden incorrecta"/>
    <s v=""/>
    <n v="49.9"/>
    <n v="52.8"/>
    <s v="100.0 %"/>
    <n v="-49.9"/>
    <x v="1"/>
    <s v="Tienda Vitrina"/>
    <m/>
  </r>
  <r>
    <x v="1"/>
    <x v="1"/>
    <n v="1444706946"/>
    <s v="María Almenara - Camacho"/>
    <m/>
    <x v="36"/>
    <s v="14:24:42"/>
    <s v="Calidad del producto"/>
    <s v=""/>
    <n v="16.899999999999999"/>
    <n v="9.2899999999999991"/>
    <s v="100.0 %"/>
    <n v="-9.2899999999999991"/>
    <x v="2"/>
    <s v="Tienda"/>
    <m/>
  </r>
  <r>
    <x v="1"/>
    <x v="15"/>
    <n v="1445935751"/>
    <s v="María Almenara - Paso 28"/>
    <m/>
    <x v="37"/>
    <s v="15:44:19"/>
    <s v="Producto incorrecto"/>
    <s v=""/>
    <n v="33.799999999999997"/>
    <n v="16.899999999999999"/>
    <s v="100.0 %"/>
    <n v="-16.899999999999999"/>
    <x v="1"/>
    <s v="Tienda Vitrina"/>
    <m/>
  </r>
  <r>
    <x v="1"/>
    <x v="9"/>
    <n v="1445987899"/>
    <s v="Mária Almenara - Santa Catalina"/>
    <m/>
    <x v="37"/>
    <s v="16:16:47"/>
    <s v="Orden incorrecta"/>
    <s v=""/>
    <n v="109"/>
    <n v="109"/>
    <s v="100.0 %"/>
    <n v="-109"/>
    <x v="1"/>
    <s v="Tienda Vitrina"/>
    <m/>
  </r>
  <r>
    <x v="1"/>
    <x v="6"/>
    <n v="1446392698"/>
    <s v="Mária Almenara - Mega Plaza"/>
    <m/>
    <x v="37"/>
    <s v="20:31:55"/>
    <s v="Calidad del producto"/>
    <s v=""/>
    <n v="35"/>
    <n v="7.35"/>
    <s v="100.0 %"/>
    <n v="-7.35"/>
    <x v="2"/>
    <s v="Tienda"/>
    <m/>
  </r>
  <r>
    <x v="1"/>
    <x v="5"/>
    <n v="1447455787"/>
    <s v="Mária Almenara - Arenales"/>
    <m/>
    <x v="38"/>
    <s v="17:52:12"/>
    <s v="Producto incorrecto"/>
    <s v=""/>
    <n v="33.799999999999997"/>
    <n v="16.899999999999999"/>
    <s v="100.0 %"/>
    <n v="-16.899999999999999"/>
    <x v="1"/>
    <s v="Tienda Vitrina"/>
    <m/>
  </r>
  <r>
    <x v="1"/>
    <x v="12"/>
    <n v="1447633638"/>
    <s v="Mária Almenara - Dos De Mayo"/>
    <m/>
    <x v="38"/>
    <s v="19:45:32"/>
    <s v="Producto incorrecto"/>
    <s v=""/>
    <n v="26.9"/>
    <n v="10"/>
    <s v="100.0 %"/>
    <n v="-10"/>
    <x v="1"/>
    <s v="Tienda Vitrina"/>
    <m/>
  </r>
  <r>
    <x v="1"/>
    <x v="1"/>
    <n v="1448095353"/>
    <s v="María Almenara - Camacho"/>
    <m/>
    <x v="39"/>
    <s v="11:40:14"/>
    <s v="Calidad del producto"/>
    <s v=""/>
    <n v="16.899999999999999"/>
    <n v="5.07"/>
    <s v="100.0 %"/>
    <n v="-5.07"/>
    <x v="2"/>
    <s v="Tienda"/>
    <m/>
  </r>
  <r>
    <x v="1"/>
    <x v="1"/>
    <n v="1448309202"/>
    <s v="María Almenara - Camacho"/>
    <m/>
    <x v="39"/>
    <s v="14:34:54"/>
    <s v="Orden incorrecta"/>
    <s v=""/>
    <n v="33.799999999999997"/>
    <n v="36.200000000000003"/>
    <s v="100.0 %"/>
    <n v="-33.799999999999997"/>
    <x v="1"/>
    <s v="Tienda Vitrina"/>
    <m/>
  </r>
  <r>
    <x v="1"/>
    <x v="12"/>
    <n v="1448667422"/>
    <s v="Mária Almenara - Dos De Mayo"/>
    <m/>
    <x v="39"/>
    <s v="19:30:34"/>
    <s v="Calidad del producto"/>
    <s v=""/>
    <n v="33.799999999999997"/>
    <n v="11.16"/>
    <s v="100.0 %"/>
    <n v="-11.16"/>
    <x v="2"/>
    <s v="Tienda"/>
    <m/>
  </r>
  <r>
    <x v="1"/>
    <x v="11"/>
    <n v="1449216154"/>
    <s v="María Almenara- Barranco"/>
    <m/>
    <x v="40"/>
    <s v="13:12:50"/>
    <s v="Producto faltante"/>
    <s v=""/>
    <n v="49.9"/>
    <n v="4.99"/>
    <s v="100.0 %"/>
    <n v="-4.99"/>
    <x v="0"/>
    <s v="Tienda Vitrina"/>
    <m/>
  </r>
  <r>
    <x v="1"/>
    <x v="5"/>
    <n v="1449327060"/>
    <s v="Mária Almenara - Arenales"/>
    <m/>
    <x v="40"/>
    <s v="15:23:16"/>
    <s v="Producto incorrecto"/>
    <s v=""/>
    <n v="44.9"/>
    <n v="44.9"/>
    <s v="100.0 %"/>
    <n v="-44.9"/>
    <x v="1"/>
    <s v="Tienda Vitrina"/>
    <m/>
  </r>
  <r>
    <x v="1"/>
    <x v="6"/>
    <n v="1449463130"/>
    <s v="Mária Almenara - Mega Plaza"/>
    <m/>
    <x v="40"/>
    <s v="18:06:14"/>
    <s v="Producto faltante"/>
    <s v=""/>
    <n v="109"/>
    <n v="9.4"/>
    <s v="100.0 %"/>
    <n v="-9.4"/>
    <x v="0"/>
    <s v="Tienda Vitrina"/>
    <m/>
  </r>
  <r>
    <x v="1"/>
    <x v="15"/>
    <n v="1449436956"/>
    <s v="María Almenara - Paso 28"/>
    <m/>
    <x v="40"/>
    <s v="17:09:43"/>
    <s v="Calidad del producto"/>
    <s v=""/>
    <n v="16.899999999999999"/>
    <n v="5.07"/>
    <s v="100.0 %"/>
    <n v="-5.07"/>
    <x v="2"/>
    <s v="Tienda"/>
    <m/>
  </r>
  <r>
    <x v="1"/>
    <x v="2"/>
    <n v="1450380957"/>
    <s v="Mária Almenara - Encalada"/>
    <m/>
    <x v="41"/>
    <s v="16:37:48"/>
    <s v="Producto incorrecto"/>
    <s v=""/>
    <n v="158.9"/>
    <n v="49.9"/>
    <s v="100.0 %"/>
    <n v="-49.9"/>
    <x v="1"/>
    <s v="Tienda Vitrina"/>
    <m/>
  </r>
  <r>
    <x v="1"/>
    <x v="6"/>
    <n v="1450637072"/>
    <s v="Mária Almenara - Mega Plaza"/>
    <m/>
    <x v="41"/>
    <s v="20:02:34"/>
    <s v="Orden incorrecta"/>
    <s v=""/>
    <n v="16.899999999999999"/>
    <n v="25.3"/>
    <s v="100.0 %"/>
    <n v="-16.899999999999999"/>
    <x v="1"/>
    <s v="Tienda Vitrina"/>
    <m/>
  </r>
  <r>
    <x v="1"/>
    <x v="4"/>
    <n v="1450385148"/>
    <s v="María Almenara - San Miguel"/>
    <m/>
    <x v="41"/>
    <s v="17:20:37"/>
    <s v="Producto faltante"/>
    <s v=""/>
    <n v="49.9"/>
    <n v="49.9"/>
    <s v="100.0 %"/>
    <n v="-49.9"/>
    <x v="0"/>
    <s v="Tienda Vitrina"/>
    <m/>
  </r>
  <r>
    <x v="1"/>
    <x v="6"/>
    <n v="1451202642"/>
    <s v="Mária Almenara - Mega Plaza"/>
    <m/>
    <x v="42"/>
    <s v="13:33:25"/>
    <s v="Producto incorrecto"/>
    <s v=""/>
    <n v="107.8"/>
    <n v="10"/>
    <s v="100.0 %"/>
    <n v="-10"/>
    <x v="1"/>
    <s v="Tienda Vitrina"/>
    <m/>
  </r>
  <r>
    <x v="1"/>
    <x v="12"/>
    <n v="1451260641"/>
    <s v="Mária Almenara - Dos De Mayo"/>
    <m/>
    <x v="42"/>
    <s v="14:38:07"/>
    <s v="Producto faltante"/>
    <s v=""/>
    <n v="16.899999999999999"/>
    <n v="16.899999999999999"/>
    <s v="100.0 %"/>
    <n v="-16.899999999999999"/>
    <x v="0"/>
    <s v="Tienda Vitrina"/>
    <m/>
  </r>
  <r>
    <x v="1"/>
    <x v="1"/>
    <n v="1451310821"/>
    <s v="María Almenara - Camacho"/>
    <m/>
    <x v="42"/>
    <s v="16:05:39"/>
    <s v="Orden incorrecta"/>
    <s v=""/>
    <n v="49.9"/>
    <n v="49.9"/>
    <s v="100.0 %"/>
    <n v="-49.9"/>
    <x v="1"/>
    <s v="Tienda Vitrina"/>
    <m/>
  </r>
  <r>
    <x v="1"/>
    <x v="6"/>
    <n v="1451515658"/>
    <s v="Mária Almenara - Mega Plaza"/>
    <m/>
    <x v="42"/>
    <s v="19:05:06"/>
    <s v="Producto incorrecto"/>
    <s v=""/>
    <n v="33.799999999999997"/>
    <n v="16.899999999999999"/>
    <s v="100.0 %"/>
    <n v="-16.899999999999999"/>
    <x v="1"/>
    <s v="Tienda Vitrina"/>
    <m/>
  </r>
  <r>
    <x v="1"/>
    <x v="13"/>
    <n v="1451590744"/>
    <s v="Mária Almenara - Aramburú"/>
    <m/>
    <x v="42"/>
    <s v="20:04:29"/>
    <s v="Orden incorrecta"/>
    <s v=""/>
    <n v="35"/>
    <n v="39.4"/>
    <s v="100.0 %"/>
    <n v="-35"/>
    <x v="1"/>
    <s v="Tienda Vitrina"/>
    <m/>
  </r>
  <r>
    <x v="1"/>
    <x v="13"/>
    <n v="1451589319"/>
    <s v="Mária Almenara - Aramburú"/>
    <m/>
    <x v="42"/>
    <s v="19:56:03"/>
    <s v="Producto faltante"/>
    <s v=""/>
    <n v="69.8"/>
    <n v="52.9"/>
    <s v="100.0 %"/>
    <n v="-52.9"/>
    <x v="0"/>
    <s v="Tienda Vitrina"/>
    <m/>
  </r>
  <r>
    <x v="1"/>
    <x v="13"/>
    <n v="1451895671"/>
    <s v="Mária Almenara - Aramburú"/>
    <m/>
    <x v="43"/>
    <s v="09:10:30"/>
    <s v="Producto faltante"/>
    <s v=""/>
    <n v="61.8"/>
    <n v="16.899999999999999"/>
    <s v="100.0 %"/>
    <n v="-16.899999999999999"/>
    <x v="0"/>
    <s v="Tienda Vitrina"/>
    <m/>
  </r>
  <r>
    <x v="1"/>
    <x v="13"/>
    <n v="1451978794"/>
    <s v="Mária Almenara - Aramburú"/>
    <m/>
    <x v="43"/>
    <s v="09:27:21"/>
    <s v="Producto faltante"/>
    <s v=""/>
    <n v="90.7"/>
    <n v="12.9"/>
    <s v="100.0 %"/>
    <n v="-12.9"/>
    <x v="0"/>
    <s v="Tienda Vitrina"/>
    <m/>
  </r>
  <r>
    <x v="1"/>
    <x v="9"/>
    <n v="1452034921"/>
    <s v="Mária Almenara - Santa Catalina"/>
    <m/>
    <x v="43"/>
    <s v="10:28:36"/>
    <s v="Producto incorrecto"/>
    <s v=""/>
    <n v="104"/>
    <n v="103.99"/>
    <s v="100.0 %"/>
    <n v="-103.99"/>
    <x v="1"/>
    <s v="Tienda Vitrina"/>
    <m/>
  </r>
  <r>
    <x v="1"/>
    <x v="9"/>
    <n v="1452125048"/>
    <s v="Mária Almenara - Santa Catalina"/>
    <m/>
    <x v="43"/>
    <s v="11:41:08"/>
    <s v="Calidad del producto"/>
    <s v=""/>
    <n v="64"/>
    <n v="17.600000000000001"/>
    <s v="100.0 %"/>
    <n v="-17.600000000000001"/>
    <x v="2"/>
    <s v="Tienda"/>
    <m/>
  </r>
  <r>
    <x v="1"/>
    <x v="11"/>
    <n v="1452057727"/>
    <s v="María Almenara- Barranco"/>
    <m/>
    <x v="43"/>
    <s v="11:23:19"/>
    <s v="Calidad del producto"/>
    <s v=""/>
    <n v="16.899999999999999"/>
    <n v="1.69"/>
    <s v="100.0 %"/>
    <n v="-1.69"/>
    <x v="2"/>
    <s v="Tienda"/>
    <m/>
  </r>
  <r>
    <x v="1"/>
    <x v="15"/>
    <n v="1452168673"/>
    <s v="María Almenara - Paso 28"/>
    <m/>
    <x v="43"/>
    <s v="12:19:23"/>
    <s v="Calidad del producto"/>
    <s v=""/>
    <n v="52"/>
    <n v="28.6"/>
    <s v="100.0 %"/>
    <n v="-28.6"/>
    <x v="2"/>
    <s v="Tienda"/>
    <m/>
  </r>
  <r>
    <x v="1"/>
    <x v="10"/>
    <n v="1452166731"/>
    <s v="Mária Almenara – Villa Chorrillos"/>
    <m/>
    <x v="43"/>
    <s v="12:10:23"/>
    <s v="Producto incorrecto"/>
    <s v=""/>
    <n v="45.8"/>
    <n v="11.13"/>
    <s v="100.0 %"/>
    <n v="-11.13"/>
    <x v="1"/>
    <s v="Tienda Vitrina"/>
    <m/>
  </r>
  <r>
    <x v="1"/>
    <x v="15"/>
    <n v="1452164226"/>
    <s v="María Almenara - Paso 28"/>
    <m/>
    <x v="43"/>
    <s v="11:57:19"/>
    <s v="Calidad del producto"/>
    <s v=""/>
    <n v="51.9"/>
    <n v="9.2899999999999991"/>
    <s v="100.0 %"/>
    <n v="-9.2899999999999991"/>
    <x v="2"/>
    <s v="Tienda"/>
    <m/>
  </r>
  <r>
    <x v="1"/>
    <x v="6"/>
    <n v="1452169836"/>
    <s v="Mária Almenara - Mega Plaza"/>
    <m/>
    <x v="43"/>
    <s v="12:24:44"/>
    <s v="Producto incorrecto"/>
    <s v=""/>
    <n v="117"/>
    <n v="28.33"/>
    <s v="100.0 %"/>
    <n v="-28.33"/>
    <x v="1"/>
    <s v="Tienda Vitrina"/>
    <m/>
  </r>
  <r>
    <x v="1"/>
    <x v="1"/>
    <n v="1452169445"/>
    <s v="María Almenara - Camacho"/>
    <m/>
    <x v="43"/>
    <s v="12:23:06"/>
    <s v="Orden incorrecta"/>
    <s v=""/>
    <n v="51.6"/>
    <n v="51.6"/>
    <s v="100.0 %"/>
    <n v="-51.6"/>
    <x v="1"/>
    <s v="Tienda Vitrina"/>
    <m/>
  </r>
  <r>
    <x v="1"/>
    <x v="15"/>
    <n v="1452277213"/>
    <s v="María Almenara - Paso 28"/>
    <m/>
    <x v="43"/>
    <s v="13:26:59"/>
    <s v="Orden incorrecta"/>
    <s v=""/>
    <n v="49.9"/>
    <n v="53.8"/>
    <s v="100.0 %"/>
    <n v="-49.9"/>
    <x v="1"/>
    <s v="Tienda Vitrina"/>
    <m/>
  </r>
  <r>
    <x v="1"/>
    <x v="4"/>
    <n v="1452162678"/>
    <s v="María Almenara - San Miguel"/>
    <m/>
    <x v="43"/>
    <s v="11:48:42"/>
    <s v="Calidad del producto"/>
    <s v=""/>
    <n v="47.9"/>
    <n v="14.37"/>
    <s v="100.0 %"/>
    <n v="-14.37"/>
    <x v="2"/>
    <s v="Tienda"/>
    <m/>
  </r>
  <r>
    <x v="1"/>
    <x v="4"/>
    <n v="1452279195"/>
    <s v="María Almenara - San Miguel"/>
    <m/>
    <x v="43"/>
    <s v="13:39:19"/>
    <s v="Calidad del producto"/>
    <s v=""/>
    <n v="67.599999999999994"/>
    <n v="16.899999999999999"/>
    <s v="100.0 %"/>
    <n v="-16.899999999999999"/>
    <x v="2"/>
    <s v="Tienda"/>
    <m/>
  </r>
  <r>
    <x v="1"/>
    <x v="2"/>
    <n v="1452410799"/>
    <s v="Mária Almenara - Encalada"/>
    <m/>
    <x v="43"/>
    <s v="15:01:23"/>
    <s v="Calidad del producto"/>
    <s v=""/>
    <n v="33.799999999999997"/>
    <n v="16.899999999999999"/>
    <s v="100.0 %"/>
    <n v="-16.899999999999999"/>
    <x v="2"/>
    <s v="Tienda"/>
    <m/>
  </r>
  <r>
    <x v="1"/>
    <x v="9"/>
    <n v="1452414127"/>
    <s v="Mária Almenara - Santa Catalina"/>
    <m/>
    <x v="43"/>
    <s v="15:27:41"/>
    <s v="Producto faltante"/>
    <s v=""/>
    <n v="116.9"/>
    <n v="6"/>
    <s v="100.0 %"/>
    <n v="-6"/>
    <x v="0"/>
    <s v="Tienda Vitrina"/>
    <m/>
  </r>
  <r>
    <x v="1"/>
    <x v="9"/>
    <n v="1452459986"/>
    <s v="Mária Almenara - Santa Catalina"/>
    <m/>
    <x v="43"/>
    <s v="15:39:09"/>
    <s v="Orden incorrecta"/>
    <s v=""/>
    <n v="29.9"/>
    <n v="31.8"/>
    <s v="100.0 %"/>
    <n v="-29.9"/>
    <x v="1"/>
    <s v="Tienda Vitrina"/>
    <m/>
  </r>
  <r>
    <x v="1"/>
    <x v="16"/>
    <n v="1452279295"/>
    <s v="Mária Almenara - La Marina"/>
    <m/>
    <x v="43"/>
    <s v="13:40:03"/>
    <s v="Producto incorrecto"/>
    <s v=""/>
    <n v="33.799999999999997"/>
    <n v="11.83"/>
    <s v="100.0 %"/>
    <n v="-11.83"/>
    <x v="1"/>
    <s v="Tienda Vitrina"/>
    <m/>
  </r>
  <r>
    <x v="1"/>
    <x v="14"/>
    <n v="1452530815"/>
    <s v="María Almenara - Precursores"/>
    <m/>
    <x v="43"/>
    <s v="16:31:38"/>
    <s v="Producto faltante"/>
    <s v=""/>
    <n v="42"/>
    <n v="10"/>
    <s v="100.0 %"/>
    <n v="-10"/>
    <x v="0"/>
    <s v="Tienda Vitrina"/>
    <m/>
  </r>
  <r>
    <x v="1"/>
    <x v="15"/>
    <n v="1452538186"/>
    <s v="María Almenara - Paso 28"/>
    <m/>
    <x v="43"/>
    <s v="17:18:23"/>
    <s v="Calidad del producto"/>
    <s v=""/>
    <n v="49.9"/>
    <n v="19.21"/>
    <s v="100.0 %"/>
    <n v="-19.21"/>
    <x v="2"/>
    <s v="Tienda"/>
    <m/>
  </r>
  <r>
    <x v="1"/>
    <x v="4"/>
    <n v="1452895509"/>
    <s v="María Almenara - San Miguel"/>
    <m/>
    <x v="43"/>
    <s v="20:05:57"/>
    <s v="Calidad del producto"/>
    <s v=""/>
    <n v="50.7"/>
    <n v="37.6"/>
    <s v="100.0 %"/>
    <n v="-37.6"/>
    <x v="2"/>
    <s v="Tienda"/>
    <m/>
  </r>
  <r>
    <x v="1"/>
    <x v="12"/>
    <n v="1452171580"/>
    <s v="Mária Almenara - Dos De Mayo"/>
    <m/>
    <x v="43"/>
    <s v="12:03:45"/>
    <s v="Producto incorrecto"/>
    <s v=""/>
    <n v="81.900000000000006"/>
    <n v="49.9"/>
    <s v="100.0 %"/>
    <n v="-49.9"/>
    <x v="1"/>
    <s v="Tienda Vitrina"/>
    <m/>
  </r>
  <r>
    <x v="1"/>
    <x v="14"/>
    <n v="1453958942"/>
    <s v="María Almenara - Precursores"/>
    <m/>
    <x v="44"/>
    <s v="18:22:54"/>
    <s v="Producto faltante"/>
    <s v=""/>
    <n v="26.9"/>
    <n v="10"/>
    <s v="100.0 %"/>
    <n v="-10"/>
    <x v="0"/>
    <s v="Tienda Vitrina"/>
    <m/>
  </r>
  <r>
    <x v="1"/>
    <x v="14"/>
    <n v="1455091578"/>
    <s v="María Almenara - Precursores"/>
    <m/>
    <x v="45"/>
    <s v="15:54:34"/>
    <s v="Calidad del producto"/>
    <s v=""/>
    <n v="50.7"/>
    <n v="9.2899999999999991"/>
    <s v="100.0 %"/>
    <n v="-9.2899999999999991"/>
    <x v="2"/>
    <s v="Tienda"/>
    <m/>
  </r>
  <r>
    <x v="1"/>
    <x v="14"/>
    <n v="1454912105"/>
    <s v="María Almenara - Precursores"/>
    <m/>
    <x v="45"/>
    <s v="14:05:57"/>
    <s v="Producto faltante"/>
    <s v=""/>
    <n v="61.8"/>
    <n v="16.899999999999999"/>
    <s v="100.0 %"/>
    <n v="-16.899999999999999"/>
    <x v="0"/>
    <s v="Tienda Vitrina"/>
    <m/>
  </r>
  <r>
    <x v="1"/>
    <x v="9"/>
    <n v="1455324629"/>
    <s v="Mária Almenara - Santa Catalina"/>
    <m/>
    <x v="45"/>
    <s v="18:58:18"/>
    <s v="Orden incorrecta"/>
    <s v=""/>
    <n v="33.799999999999997"/>
    <n v="36.700000000000003"/>
    <s v="100.0 %"/>
    <n v="-33.799999999999997"/>
    <x v="1"/>
    <s v="Tienda Vitrina"/>
    <m/>
  </r>
  <r>
    <x v="1"/>
    <x v="15"/>
    <n v="1455770664"/>
    <s v="María Almenara - Paso 28"/>
    <m/>
    <x v="46"/>
    <s v="09:29:57"/>
    <s v="Producto faltante"/>
    <s v=""/>
    <n v="35.9"/>
    <n v="10"/>
    <s v="100.0 %"/>
    <n v="-10"/>
    <x v="0"/>
    <s v="Tienda Vitrina"/>
    <m/>
  </r>
  <r>
    <x v="1"/>
    <x v="12"/>
    <n v="1456114785"/>
    <s v="Mária Almenara - Dos De Mayo"/>
    <m/>
    <x v="46"/>
    <s v="15:44:28"/>
    <s v="Orden incorrecta"/>
    <s v=""/>
    <n v="16.899999999999999"/>
    <n v="18.8"/>
    <s v="100.0 %"/>
    <n v="-16.899999999999999"/>
    <x v="1"/>
    <s v="Tienda Vitrina"/>
    <m/>
  </r>
  <r>
    <x v="1"/>
    <x v="4"/>
    <n v="1456248969"/>
    <s v="María Almenara - San Miguel"/>
    <m/>
    <x v="46"/>
    <s v="18:31:03"/>
    <s v="Producto incorrecto"/>
    <s v=""/>
    <n v="33.799999999999997"/>
    <n v="16.899999999999999"/>
    <s v="100.0 %"/>
    <n v="-16.899999999999999"/>
    <x v="1"/>
    <s v="Tienda Vitrina"/>
    <m/>
  </r>
  <r>
    <x v="1"/>
    <x v="6"/>
    <n v="1456317630"/>
    <s v="Mária Almenara - Mega Plaza"/>
    <m/>
    <x v="46"/>
    <s v="18:59:57"/>
    <s v="Producto faltante"/>
    <s v=""/>
    <n v="59.7"/>
    <n v="16.899999999999999"/>
    <s v="100.0 %"/>
    <n v="-16.899999999999999"/>
    <x v="0"/>
    <s v="Tienda Vitrina"/>
    <m/>
  </r>
  <r>
    <x v="1"/>
    <x v="2"/>
    <n v="1456319096"/>
    <s v="Mária Almenara - Encalada"/>
    <m/>
    <x v="46"/>
    <s v="19:09:14"/>
    <s v="Orden incorrecta"/>
    <s v=""/>
    <n v="49.9"/>
    <n v="49.9"/>
    <s v="100.0 %"/>
    <n v="-49.9"/>
    <x v="1"/>
    <s v="Tienda Vitrina"/>
    <m/>
  </r>
  <r>
    <x v="1"/>
    <x v="15"/>
    <n v="1456390175"/>
    <s v="María Almenara - Paso 28"/>
    <m/>
    <x v="46"/>
    <s v="19:53:43"/>
    <s v="Calidad del producto"/>
    <s v=""/>
    <n v="16.899999999999999"/>
    <n v="9.3000000000000007"/>
    <s v="100.0 %"/>
    <n v="-9.3000000000000007"/>
    <x v="2"/>
    <s v="Tienda"/>
    <m/>
  </r>
  <r>
    <x v="1"/>
    <x v="14"/>
    <n v="1456510065"/>
    <s v="María Almenara - Precursores"/>
    <m/>
    <x v="46"/>
    <s v="21:20:27"/>
    <s v="Producto incorrecto"/>
    <s v=""/>
    <n v="33.799999999999997"/>
    <n v="16.899999999999999"/>
    <s v="100.0 %"/>
    <n v="-16.899999999999999"/>
    <x v="1"/>
    <s v="Tienda Vitrina"/>
    <m/>
  </r>
  <r>
    <x v="1"/>
    <x v="16"/>
    <n v="1456996942"/>
    <s v="Mária Almenara - La Marina"/>
    <m/>
    <x v="47"/>
    <s v="13:53:03"/>
    <s v="Producto faltante"/>
    <s v=""/>
    <n v="89.8"/>
    <n v="22.45"/>
    <s v="100.0 %"/>
    <n v="-22.45"/>
    <x v="0"/>
    <s v="Tienda Vitrina"/>
    <m/>
  </r>
  <r>
    <x v="1"/>
    <x v="10"/>
    <n v="1457125945"/>
    <s v="Mária Almenara – Villa Chorrillos"/>
    <m/>
    <x v="47"/>
    <s v="15:59:40"/>
    <s v="Producto incorrecto"/>
    <s v=""/>
    <n v="49.9"/>
    <n v="49.9"/>
    <s v="100.0 %"/>
    <n v="-49.9"/>
    <x v="1"/>
    <s v="Tienda Vitrina"/>
    <m/>
  </r>
  <r>
    <x v="1"/>
    <x v="16"/>
    <n v="1457126737"/>
    <s v="Mária Almenara - La Marina"/>
    <m/>
    <x v="47"/>
    <s v="16:09:00"/>
    <s v="Producto faltante"/>
    <s v=""/>
    <n v="52"/>
    <n v="34.659999999999997"/>
    <s v="100.0 %"/>
    <n v="-34.659999999999997"/>
    <x v="0"/>
    <s v="Tienda Vitrina"/>
    <m/>
  </r>
  <r>
    <x v="1"/>
    <x v="14"/>
    <n v="1457188139"/>
    <s v="María Almenara - Precursores"/>
    <m/>
    <x v="47"/>
    <s v="17:06:08"/>
    <s v="Orden incorrecta"/>
    <s v=""/>
    <n v="16.899999999999999"/>
    <n v="16.899999999999999"/>
    <s v="100.0 %"/>
    <n v="-16.899999999999999"/>
    <x v="1"/>
    <s v="Tienda Vitrina"/>
    <m/>
  </r>
  <r>
    <x v="1"/>
    <x v="1"/>
    <n v="1457277574"/>
    <s v="María Almenara - Camacho"/>
    <m/>
    <x v="47"/>
    <s v="18:38:33"/>
    <s v="Calidad del producto"/>
    <s v=""/>
    <n v="25.9"/>
    <n v="9"/>
    <s v="100.0 %"/>
    <n v="-9"/>
    <x v="2"/>
    <s v="Tienda"/>
    <m/>
  </r>
  <r>
    <x v="1"/>
    <x v="3"/>
    <n v="1456916585"/>
    <s v="Mária Almenara - La Mar"/>
    <m/>
    <x v="47"/>
    <s v="12:37:18"/>
    <s v="Calidad del producto"/>
    <s v=""/>
    <n v="30.9"/>
    <n v="17"/>
    <s v="100.0 %"/>
    <n v="-17"/>
    <x v="2"/>
    <s v="Tienda"/>
    <m/>
  </r>
  <r>
    <x v="1"/>
    <x v="12"/>
    <n v="1457112055"/>
    <s v="Mária Almenara - Dos De Mayo"/>
    <m/>
    <x v="47"/>
    <s v="16:21:08"/>
    <s v="Producto faltante"/>
    <s v=""/>
    <n v="160.1"/>
    <n v="33.799999999999997"/>
    <s v="100.0 %"/>
    <n v="-33.799999999999997"/>
    <x v="0"/>
    <s v="Tienda Vitrina"/>
    <m/>
  </r>
  <r>
    <x v="1"/>
    <x v="13"/>
    <n v="1457738813"/>
    <s v="Mária Almenara - Aramburú"/>
    <m/>
    <x v="48"/>
    <s v="08:11:13"/>
    <s v="Producto faltante"/>
    <s v=""/>
    <n v="93"/>
    <n v="18"/>
    <s v="100.0 %"/>
    <n v="-18"/>
    <x v="0"/>
    <s v="Tienda Vitrina"/>
    <m/>
  </r>
  <r>
    <x v="1"/>
    <x v="12"/>
    <n v="1458096881"/>
    <s v="Mária Almenara - Dos De Mayo"/>
    <m/>
    <x v="48"/>
    <s v="15:32:08"/>
    <s v="Calidad del producto"/>
    <s v=""/>
    <n v="16.899999999999999"/>
    <n v="9.2899999999999991"/>
    <s v="100.0 %"/>
    <n v="-9.2899999999999991"/>
    <x v="2"/>
    <s v="Tienda"/>
    <m/>
  </r>
  <r>
    <x v="1"/>
    <x v="2"/>
    <n v="1458317448"/>
    <s v="Mária Almenara - Encalada"/>
    <m/>
    <x v="48"/>
    <s v="18:04:23"/>
    <s v="Producto incorrecto"/>
    <s v=""/>
    <n v="16.899999999999999"/>
    <n v="16.899999999999999"/>
    <s v="100.0 %"/>
    <n v="-16.899999999999999"/>
    <x v="1"/>
    <s v="Tienda Vitrina"/>
    <m/>
  </r>
  <r>
    <x v="1"/>
    <x v="15"/>
    <n v="1458407441"/>
    <s v="María Almenara - Paso 28"/>
    <m/>
    <x v="48"/>
    <s v="19:06:12"/>
    <s v="Calidad del producto"/>
    <s v=""/>
    <n v="49.9"/>
    <n v="49.9"/>
    <s v="100.0 %"/>
    <n v="-49.9"/>
    <x v="2"/>
    <s v="Tienda"/>
    <m/>
  </r>
  <r>
    <x v="1"/>
    <x v="15"/>
    <n v="1458949858"/>
    <s v="María Almenara - Paso 28"/>
    <m/>
    <x v="49"/>
    <s v="11:42:51"/>
    <s v="Producto incorrecto"/>
    <s v=""/>
    <n v="31.8"/>
    <n v="15.9"/>
    <s v="100.0 %"/>
    <n v="-15.9"/>
    <x v="1"/>
    <s v="Tienda Vitrina"/>
    <m/>
  </r>
  <r>
    <x v="1"/>
    <x v="16"/>
    <n v="1459154088"/>
    <s v="Mária Almenara - La Marina"/>
    <m/>
    <x v="49"/>
    <s v="15:35:57"/>
    <s v="Orden incorrecta"/>
    <s v=""/>
    <n v="16.899999999999999"/>
    <n v="18.8"/>
    <s v="100.0 %"/>
    <n v="-16.899999999999999"/>
    <x v="1"/>
    <s v="Tienda Vitrina"/>
    <m/>
  </r>
  <r>
    <x v="1"/>
    <x v="3"/>
    <n v="1460092037"/>
    <s v="Mária Almenara - La Mar"/>
    <m/>
    <x v="50"/>
    <s v="10:43:56"/>
    <s v="Producto faltante"/>
    <s v=""/>
    <n v="50.7"/>
    <n v="16.899999999999999"/>
    <s v="100.0 %"/>
    <n v="-16.899999999999999"/>
    <x v="0"/>
    <s v="Tienda Vitrina"/>
    <m/>
  </r>
  <r>
    <x v="1"/>
    <x v="12"/>
    <n v="1460055202"/>
    <s v="Mária Almenara - Dos De Mayo"/>
    <m/>
    <x v="50"/>
    <s v="10:58:09"/>
    <s v="Producto faltante"/>
    <s v=""/>
    <n v="69.900000000000006"/>
    <n v="10"/>
    <s v="100.0 %"/>
    <n v="-10"/>
    <x v="0"/>
    <s v="Tienda Vitrina"/>
    <m/>
  </r>
  <r>
    <x v="1"/>
    <x v="2"/>
    <n v="1460399436"/>
    <s v="Mária Almenara - Encalada"/>
    <m/>
    <x v="50"/>
    <s v="15:28:17"/>
    <s v="Calidad del producto"/>
    <s v=""/>
    <n v="35"/>
    <n v="19.25"/>
    <s v="100.0 %"/>
    <n v="-19.25"/>
    <x v="2"/>
    <s v="Tienda"/>
    <m/>
  </r>
  <r>
    <x v="1"/>
    <x v="3"/>
    <n v="1461375829"/>
    <s v="Mária Almenara - La Mar"/>
    <m/>
    <x v="51"/>
    <s v="12:04:47"/>
    <s v="Producto faltante"/>
    <s v=""/>
    <n v="168.8"/>
    <n v="29.9"/>
    <s v="100.0 %"/>
    <n v="-29.9"/>
    <x v="0"/>
    <s v="Tienda Vitrina"/>
    <m/>
  </r>
  <r>
    <x v="1"/>
    <x v="9"/>
    <n v="1461955186"/>
    <s v="Mária Almenara - Santa Catalina"/>
    <m/>
    <x v="51"/>
    <s v="18:49:30"/>
    <s v="Producto faltante"/>
    <s v=""/>
    <n v="105.6"/>
    <n v="4.75"/>
    <s v="100.0 %"/>
    <n v="-4.75"/>
    <x v="0"/>
    <s v="Tienda Vitrina"/>
    <m/>
  </r>
  <r>
    <x v="1"/>
    <x v="1"/>
    <n v="1462278203"/>
    <s v="María Almenara - Camacho"/>
    <m/>
    <x v="51"/>
    <s v="21:52:45"/>
    <s v="Orden incorrecta"/>
    <s v=""/>
    <n v="44.9"/>
    <n v="31.43"/>
    <s v="100.0 %"/>
    <n v="-31.43"/>
    <x v="1"/>
    <s v="Tienda Vitrina"/>
    <m/>
  </r>
  <r>
    <x v="1"/>
    <x v="8"/>
    <n v="1463066242"/>
    <s v="Mária Almenara - Pueblo Libre"/>
    <m/>
    <x v="52"/>
    <s v="15:27:01"/>
    <s v="Calidad del producto"/>
    <s v=""/>
    <n v="41.8"/>
    <n v="14.24"/>
    <s v="100.0 %"/>
    <n v="-14.24"/>
    <x v="2"/>
    <s v="Tienda"/>
    <m/>
  </r>
  <r>
    <x v="1"/>
    <x v="6"/>
    <n v="1462652704"/>
    <s v="Mária Almenara - Mega Plaza"/>
    <m/>
    <x v="52"/>
    <s v="10:36:40"/>
    <s v="Orden incorrecta"/>
    <s v=""/>
    <n v="85"/>
    <n v="92.4"/>
    <s v="100.0 %"/>
    <n v="-85"/>
    <x v="1"/>
    <s v="Tienda Vitrina"/>
    <m/>
  </r>
  <r>
    <x v="1"/>
    <x v="11"/>
    <n v="1463707687"/>
    <s v="María Almenara- Barranco"/>
    <m/>
    <x v="52"/>
    <s v="22:00:24"/>
    <s v="Calidad del producto"/>
    <s v=""/>
    <n v="16.899999999999999"/>
    <n v="16.899999999999999"/>
    <s v="100.0 %"/>
    <n v="-16.899999999999999"/>
    <x v="2"/>
    <s v="Tienda"/>
    <m/>
  </r>
  <r>
    <x v="1"/>
    <x v="3"/>
    <n v="1463595368"/>
    <s v="Mária Almenara - La Mar"/>
    <m/>
    <x v="52"/>
    <s v="20:32:17"/>
    <s v="Calidad del producto"/>
    <s v=""/>
    <n v="29.9"/>
    <n v="16.45"/>
    <s v="100.0 %"/>
    <n v="-16.45"/>
    <x v="2"/>
    <s v="Tienda"/>
    <m/>
  </r>
  <r>
    <x v="1"/>
    <x v="12"/>
    <n v="1464333586"/>
    <s v="Mária Almenara - Dos De Mayo"/>
    <m/>
    <x v="53"/>
    <s v="18:55:59"/>
    <s v="Calidad del producto"/>
    <s v=""/>
    <n v="33.799999999999997"/>
    <n v="5.07"/>
    <s v="100.0 %"/>
    <n v="-5.07"/>
    <x v="2"/>
    <s v="Tienda"/>
    <m/>
  </r>
  <r>
    <x v="1"/>
    <x v="9"/>
    <n v="1464511241"/>
    <s v="Mária Almenara - Santa Catalina"/>
    <m/>
    <x v="53"/>
    <s v="21:13:27"/>
    <s v="Producto faltante"/>
    <s v=""/>
    <n v="26.9"/>
    <n v="10"/>
    <s v="100.0 %"/>
    <n v="-10"/>
    <x v="0"/>
    <s v="Tienda Vitrina"/>
    <m/>
  </r>
  <r>
    <x v="1"/>
    <x v="16"/>
    <n v="1465130442"/>
    <s v="Mária Almenara - La Marina"/>
    <m/>
    <x v="54"/>
    <s v="15:21:53"/>
    <s v="Producto incorrecto"/>
    <s v=""/>
    <n v="33.799999999999997"/>
    <n v="16.899999999999999"/>
    <s v="100.0 %"/>
    <n v="-16.899999999999999"/>
    <x v="1"/>
    <s v="Tienda Vitrina"/>
    <m/>
  </r>
  <r>
    <x v="1"/>
    <x v="13"/>
    <n v="1465441747"/>
    <s v="Mária Almenara - Aramburú"/>
    <m/>
    <x v="54"/>
    <s v="20:37:53"/>
    <s v="Calidad del producto"/>
    <s v=""/>
    <n v="16.899999999999999"/>
    <n v="9.2899999999999991"/>
    <s v="100.0 %"/>
    <n v="-9.2899999999999991"/>
    <x v="2"/>
    <s v="Tienda"/>
    <m/>
  </r>
  <r>
    <x v="1"/>
    <x v="2"/>
    <n v="1465202026"/>
    <s v="Mária Almenara - Encalada"/>
    <m/>
    <x v="54"/>
    <s v="18:37:20"/>
    <s v="Orden incorrecta"/>
    <s v=""/>
    <n v="109"/>
    <n v="109"/>
    <s v="100.0 %"/>
    <n v="-109"/>
    <x v="1"/>
    <s v="Tienda Vitrina"/>
    <m/>
  </r>
  <r>
    <x v="1"/>
    <x v="14"/>
    <n v="1465939428"/>
    <s v="María Almenara - Precursores"/>
    <m/>
    <x v="55"/>
    <s v="10:45:33"/>
    <s v="Producto faltante"/>
    <s v=""/>
    <n v="15.9"/>
    <n v="15.9"/>
    <s v="100.0 %"/>
    <n v="-15.9"/>
    <x v="0"/>
    <s v="Tienda Vitrina"/>
    <m/>
  </r>
  <r>
    <x v="1"/>
    <x v="2"/>
    <n v="1466314402"/>
    <s v="Mária Almenara - Encalada"/>
    <m/>
    <x v="55"/>
    <s v="15:59:10"/>
    <s v="Orden incorrecta"/>
    <s v=""/>
    <n v="49.9"/>
    <n v="49.9"/>
    <s v="100.0 %"/>
    <n v="-49.9"/>
    <x v="1"/>
    <s v="Tienda Vitrina"/>
    <m/>
  </r>
  <r>
    <x v="1"/>
    <x v="15"/>
    <n v="1466229213"/>
    <s v="María Almenara - Paso 28"/>
    <m/>
    <x v="55"/>
    <s v="14:56:00"/>
    <s v="Calidad del producto"/>
    <s v=""/>
    <n v="16.899999999999999"/>
    <n v="14.1"/>
    <s v="100.0 %"/>
    <n v="-14.1"/>
    <x v="2"/>
    <s v="Tienda"/>
    <m/>
  </r>
  <r>
    <x v="1"/>
    <x v="15"/>
    <n v="1466707968"/>
    <s v="María Almenara - Paso 28"/>
    <m/>
    <x v="55"/>
    <s v="21:02:38"/>
    <s v="Calidad del producto"/>
    <s v=""/>
    <n v="33.799999999999997"/>
    <n v="9.2899999999999991"/>
    <s v="100.0 %"/>
    <n v="-9.2899999999999991"/>
    <x v="2"/>
    <s v="Tienda"/>
    <m/>
  </r>
  <r>
    <x v="1"/>
    <x v="1"/>
    <n v="1468018729"/>
    <s v="María Almenara - Camacho"/>
    <m/>
    <x v="56"/>
    <s v="21:25:27"/>
    <s v="Orden incorrecta"/>
    <s v=""/>
    <n v="49.9"/>
    <n v="49.9"/>
    <s v="100.0 %"/>
    <n v="-49.9"/>
    <x v="1"/>
    <s v="Tienda Vitrina"/>
    <m/>
  </r>
  <r>
    <x v="1"/>
    <x v="6"/>
    <n v="1468018445"/>
    <s v="Mária Almenara - Mega Plaza"/>
    <m/>
    <x v="56"/>
    <s v="21:22:59"/>
    <s v="Producto incorrecto"/>
    <s v=""/>
    <n v="89"/>
    <n v="4.75"/>
    <s v="100.0 %"/>
    <n v="-4.75"/>
    <x v="1"/>
    <s v="Tienda Vitrina"/>
    <m/>
  </r>
  <r>
    <x v="1"/>
    <x v="7"/>
    <n v="1468727301"/>
    <s v="Mária Almenara - La Bolichera"/>
    <m/>
    <x v="57"/>
    <s v="16:41:16"/>
    <s v="Orden incorrecta"/>
    <s v=""/>
    <n v="99.8"/>
    <n v="103.2"/>
    <s v="100.0 %"/>
    <n v="-99.8"/>
    <x v="1"/>
    <s v="Tienda Vitrina"/>
    <m/>
  </r>
  <r>
    <x v="1"/>
    <x v="16"/>
    <n v="1469078982"/>
    <s v="Mária Almenara - La Marina"/>
    <m/>
    <x v="57"/>
    <s v="19:50:00"/>
    <s v="Calidad del producto"/>
    <s v=""/>
    <n v="50.7"/>
    <n v="6.54"/>
    <s v="100.0 %"/>
    <n v="-6.54"/>
    <x v="2"/>
    <s v="Tienda"/>
    <m/>
  </r>
  <r>
    <x v="1"/>
    <x v="1"/>
    <n v="1469168695"/>
    <s v="María Almenara - Camacho"/>
    <m/>
    <x v="57"/>
    <s v="20:31:37"/>
    <s v="Producto incorrecto"/>
    <s v=""/>
    <n v="52"/>
    <n v="51.99"/>
    <s v="100.0 %"/>
    <n v="-51.99"/>
    <x v="1"/>
    <s v="Tienda Vitrina"/>
    <m/>
  </r>
  <r>
    <x v="1"/>
    <x v="9"/>
    <n v="1469290916"/>
    <s v="Mária Almenara - Santa Catalina"/>
    <m/>
    <x v="57"/>
    <s v="20:57:14"/>
    <s v="Calidad del producto"/>
    <s v=""/>
    <n v="49.9"/>
    <n v="27.45"/>
    <s v="100.0 %"/>
    <n v="-27.45"/>
    <x v="2"/>
    <s v="Tienda"/>
    <m/>
  </r>
  <r>
    <x v="1"/>
    <x v="6"/>
    <n v="1469342312"/>
    <s v="Mária Almenara - Mega Plaza"/>
    <m/>
    <x v="57"/>
    <s v="21:56:43"/>
    <s v="Calidad del producto"/>
    <s v=""/>
    <n v="109"/>
    <n v="32.700000000000003"/>
    <s v="100.0 %"/>
    <n v="-32.700000000000003"/>
    <x v="2"/>
    <s v="Tienda"/>
    <m/>
  </r>
  <r>
    <x v="2"/>
    <x v="4"/>
    <n v="1470090609"/>
    <s v="María Almenara - San Miguel"/>
    <m/>
    <x v="58"/>
    <s v="14:58:54"/>
    <s v="Calidad del producto"/>
    <s v=""/>
    <n v="29"/>
    <n v="15.95"/>
    <s v="100.0 %"/>
    <n v="-15.95"/>
    <x v="2"/>
    <s v="Tienda"/>
    <m/>
  </r>
  <r>
    <x v="2"/>
    <x v="2"/>
    <n v="1470252198"/>
    <s v="Mária Almenara - Encalada"/>
    <m/>
    <x v="58"/>
    <s v="17:12:04"/>
    <s v="Producto faltante"/>
    <s v=""/>
    <n v="42.8"/>
    <n v="18.13"/>
    <s v="100.0 %"/>
    <n v="-18.13"/>
    <x v="0"/>
    <s v="Tienda Vitrina"/>
    <m/>
  </r>
  <r>
    <x v="2"/>
    <x v="5"/>
    <n v="1470035346"/>
    <s v="Mária Almenara - Arenales"/>
    <m/>
    <x v="58"/>
    <s v="14:25:11"/>
    <s v="Producto faltante"/>
    <s v=""/>
    <n v="49.9"/>
    <n v="42.82"/>
    <s v="100.0 %"/>
    <n v="-42.82"/>
    <x v="0"/>
    <s v="Tienda Vitrina"/>
    <m/>
  </r>
  <r>
    <x v="2"/>
    <x v="4"/>
    <n v="1471616548"/>
    <s v="María Almenara - San Miguel"/>
    <m/>
    <x v="59"/>
    <s v="18:20:22"/>
    <s v="Calidad del producto"/>
    <s v=""/>
    <n v="25.9"/>
    <n v="9.2899999999999991"/>
    <s v="100.0 %"/>
    <n v="-9.2899999999999991"/>
    <x v="2"/>
    <s v="Tienda"/>
    <m/>
  </r>
  <r>
    <x v="2"/>
    <x v="12"/>
    <n v="1471826253"/>
    <s v="Mária Almenara - Dos De Mayo"/>
    <m/>
    <x v="59"/>
    <s v="20:30:22"/>
    <s v="Calidad del producto"/>
    <s v=""/>
    <n v="33.799999999999997"/>
    <n v="18.579999999999998"/>
    <s v="100.0 %"/>
    <n v="-18.579999999999998"/>
    <x v="2"/>
    <s v="Tienda"/>
    <m/>
  </r>
  <r>
    <x v="1"/>
    <x v="7"/>
    <n v="1467984778"/>
    <s v="Mária Almenara - La Bolichera"/>
    <m/>
    <x v="56"/>
    <s v="21:48:14"/>
    <s v="Producto faltante"/>
    <m/>
    <n v="119.6"/>
    <n v="16.899999999999999"/>
    <s v="100.0 %"/>
    <n v="-16.899999999999999"/>
    <x v="0"/>
    <s v="Tienda Vitrina"/>
    <m/>
  </r>
  <r>
    <x v="2"/>
    <x v="9"/>
    <n v="1472258158"/>
    <s v="Mária Almenara - Santa Catalina"/>
    <m/>
    <x v="60"/>
    <s v="11:30:24"/>
    <s v="Producto faltante"/>
    <m/>
    <n v="158.9"/>
    <n v="15.89"/>
    <s v="100.0 %"/>
    <n v="-15.89"/>
    <x v="0"/>
    <s v="Tienda Vitrina"/>
    <m/>
  </r>
  <r>
    <x v="2"/>
    <x v="10"/>
    <n v="1472623245"/>
    <s v="Mária Almenara – Villa Chorrillos"/>
    <m/>
    <x v="60"/>
    <s v="16:48:30"/>
    <s v="Producto faltante"/>
    <m/>
    <n v="16.899999999999999"/>
    <n v="16.899999999999999"/>
    <s v="100.0 %"/>
    <n v="-16.899999999999999"/>
    <x v="0"/>
    <s v="Tienda Vitrina"/>
    <m/>
  </r>
  <r>
    <x v="2"/>
    <x v="8"/>
    <n v="1472738991"/>
    <s v="Mária Almenara - Pueblo Libre"/>
    <m/>
    <x v="60"/>
    <s v="17:24:14"/>
    <s v="Producto incorrecto"/>
    <m/>
    <n v="48.9"/>
    <n v="18.899999999999999"/>
    <s v="100.0 %"/>
    <n v="-18.899999999999999"/>
    <x v="1"/>
    <s v="Tienda Vitrina"/>
    <m/>
  </r>
  <r>
    <x v="2"/>
    <x v="11"/>
    <n v="1473099443"/>
    <s v="María Almenara- Barranco"/>
    <m/>
    <x v="60"/>
    <s v="21:41:29"/>
    <s v="Producto incorrecto"/>
    <m/>
    <n v="16.899999999999999"/>
    <n v="16.899999999999999"/>
    <s v="100.0 %"/>
    <n v="-16.899999999999999"/>
    <x v="1"/>
    <s v="Tienda Vitrina"/>
    <m/>
  </r>
  <r>
    <x v="2"/>
    <x v="9"/>
    <n v="1472898303"/>
    <s v="Mária Almenara - Santa Catalina"/>
    <m/>
    <x v="60"/>
    <s v="19:51:52"/>
    <s v="Producto faltante"/>
    <m/>
    <n v="25.9"/>
    <n v="10"/>
    <s v="100.0 %"/>
    <n v="-10"/>
    <x v="0"/>
    <s v="Tienda Vitrina"/>
    <m/>
  </r>
  <r>
    <x v="2"/>
    <x v="2"/>
    <n v="1473721693"/>
    <s v="Mária Almenara - Encalada"/>
    <m/>
    <x v="61"/>
    <s v="15:23:30"/>
    <s v="Producto incorrecto"/>
    <m/>
    <n v="58.9"/>
    <n v="58.9"/>
    <s v="100.0 %"/>
    <n v="-58.9"/>
    <x v="1"/>
    <s v="Tienda Vitrina"/>
    <m/>
  </r>
  <r>
    <x v="2"/>
    <x v="1"/>
    <n v="1473955413"/>
    <s v="María Almenara - Camacho"/>
    <m/>
    <x v="61"/>
    <s v="17:25:41"/>
    <s v="Orden incorrecta"/>
    <m/>
    <n v="16.899999999999999"/>
    <n v="19.8"/>
    <s v="100.0 %"/>
    <n v="-16.899999999999999"/>
    <x v="1"/>
    <s v="Tienda Vitrina"/>
    <m/>
  </r>
  <r>
    <x v="2"/>
    <x v="6"/>
    <n v="1474323934"/>
    <s v="Mária Almenara - Mega Plaza"/>
    <m/>
    <x v="61"/>
    <s v="21:56:00"/>
    <s v="Calidad del producto"/>
    <m/>
    <n v="16.899999999999999"/>
    <n v="16.899999999999999"/>
    <s v="100.0 %"/>
    <n v="-16.899999999999999"/>
    <x v="2"/>
    <s v="Tienda"/>
    <m/>
  </r>
  <r>
    <x v="2"/>
    <x v="10"/>
    <n v="1473752375"/>
    <s v="Mária Almenara – Villa Chorrillos"/>
    <m/>
    <x v="61"/>
    <s v="15:19:18"/>
    <s v="Calidad del producto"/>
    <m/>
    <n v="109"/>
    <n v="79"/>
    <s v="100.0 %"/>
    <n v="-79"/>
    <x v="2"/>
    <s v="Tienda"/>
    <m/>
  </r>
  <r>
    <x v="2"/>
    <x v="4"/>
    <n v="1473818447"/>
    <s v="María Almenara - San Miguel"/>
    <m/>
    <x v="61"/>
    <s v="15:45:34"/>
    <s v="Orden incorrecta"/>
    <m/>
    <n v="49.9"/>
    <n v="49.9"/>
    <s v="100.0 %"/>
    <n v="-49.9"/>
    <x v="1"/>
    <s v="Tienda Vitrina"/>
    <m/>
  </r>
  <r>
    <x v="2"/>
    <x v="3"/>
    <n v="1474418691"/>
    <s v="Mária Almenara - La Mar"/>
    <m/>
    <x v="62"/>
    <s v="07:38:06"/>
    <s v="Producto incorrecto"/>
    <m/>
    <n v="42.9"/>
    <n v="16.899999999999999"/>
    <s v="100.0 %"/>
    <n v="-16.899999999999999"/>
    <x v="1"/>
    <s v="Tienda Vitrina"/>
    <m/>
  </r>
  <r>
    <x v="2"/>
    <x v="5"/>
    <n v="1474564277"/>
    <s v="Mária Almenara - Arenales"/>
    <m/>
    <x v="62"/>
    <s v="11:11:17"/>
    <s v="Producto faltante"/>
    <m/>
    <n v="60"/>
    <n v="40"/>
    <s v="100.0 %"/>
    <n v="-40"/>
    <x v="0"/>
    <s v="Tienda Vitrina"/>
    <m/>
  </r>
  <r>
    <x v="2"/>
    <x v="14"/>
    <n v="1475140273"/>
    <s v="María Almenara - Precursores"/>
    <m/>
    <x v="62"/>
    <s v="18:34:11"/>
    <s v="Producto incorrecto"/>
    <m/>
    <n v="84.8"/>
    <n v="49.8"/>
    <s v="100.0 %"/>
    <n v="-49.8"/>
    <x v="1"/>
    <s v="Tienda Vitrina"/>
    <m/>
  </r>
  <r>
    <x v="2"/>
    <x v="12"/>
    <n v="1476153012"/>
    <s v="Mária Almenara - Dos De Mayo"/>
    <m/>
    <x v="63"/>
    <s v="15:53:06"/>
    <s v="Producto faltante"/>
    <m/>
    <n v="51.8"/>
    <n v="18"/>
    <s v="100.0 %"/>
    <n v="-18"/>
    <x v="0"/>
    <s v="Tienda Vitrina"/>
    <m/>
  </r>
  <r>
    <x v="2"/>
    <x v="11"/>
    <n v="1476111421"/>
    <s v="María Almenara- Barranco"/>
    <m/>
    <x v="63"/>
    <s v="15:22:26"/>
    <s v="Calidad del producto"/>
    <m/>
    <n v="109"/>
    <n v="59.95"/>
    <s v="100.0 %"/>
    <n v="-59.95"/>
    <x v="2"/>
    <s v="Tienda"/>
    <m/>
  </r>
  <r>
    <x v="2"/>
    <x v="11"/>
    <n v="1476111651"/>
    <s v="María Almenara- Barranco"/>
    <m/>
    <x v="63"/>
    <s v="15:25:12"/>
    <s v="Calidad del producto"/>
    <m/>
    <n v="52"/>
    <n v="52"/>
    <s v="100.0 %"/>
    <n v="-52"/>
    <x v="2"/>
    <s v="Tienda"/>
    <m/>
  </r>
  <r>
    <x v="2"/>
    <x v="11"/>
    <n v="1476319982"/>
    <s v="María Almenara- Barranco"/>
    <m/>
    <x v="63"/>
    <s v="17:57:50"/>
    <s v="Calidad del producto"/>
    <m/>
    <n v="52"/>
    <n v="52"/>
    <s v="100.0 %"/>
    <n v="-52"/>
    <x v="2"/>
    <s v="Tienda"/>
    <m/>
  </r>
  <r>
    <x v="2"/>
    <x v="12"/>
    <n v="1476656789"/>
    <s v="Mária Almenara - Dos De Mayo"/>
    <m/>
    <x v="63"/>
    <s v="21:32:54"/>
    <s v="Producto incorrecto"/>
    <m/>
    <n v="16.899999999999999"/>
    <n v="16.899999999999999"/>
    <s v="100.0 %"/>
    <n v="-16.899999999999999"/>
    <x v="1"/>
    <s v="Tienda Vitrina"/>
    <m/>
  </r>
  <r>
    <x v="2"/>
    <x v="13"/>
    <n v="1477041917"/>
    <s v="Mária Almenara - Aramburú"/>
    <m/>
    <x v="64"/>
    <s v="11:00:53"/>
    <s v="Producto faltante"/>
    <m/>
    <n v="151.6"/>
    <n v="16.899999999999999"/>
    <s v="100.0 %"/>
    <n v="-16.899999999999999"/>
    <x v="0"/>
    <s v="Tienda Vitrina"/>
    <m/>
  </r>
  <r>
    <x v="2"/>
    <x v="6"/>
    <n v="1477753503"/>
    <s v="Mária Almenara - Mega Plaza"/>
    <m/>
    <x v="64"/>
    <s v="19:52:06"/>
    <s v="Calidad del producto"/>
    <m/>
    <n v="109"/>
    <n v="109"/>
    <s v="100.0 %"/>
    <n v="-109"/>
    <x v="2"/>
    <s v="Tienda"/>
    <m/>
  </r>
  <r>
    <x v="2"/>
    <x v="6"/>
    <n v="1478246610"/>
    <s v="Mária Almenara - Mega Plaza"/>
    <m/>
    <x v="65"/>
    <s v="11:21:22"/>
    <s v="Producto incorrecto"/>
    <m/>
    <n v="35"/>
    <n v="4.38"/>
    <s v="100.0 %"/>
    <n v="-4.38"/>
    <x v="1"/>
    <s v="Tienda Vitrina"/>
    <m/>
  </r>
  <r>
    <x v="2"/>
    <x v="12"/>
    <n v="1478487596"/>
    <s v="Mária Almenara - Dos De Mayo"/>
    <m/>
    <x v="65"/>
    <s v="14:26:44"/>
    <s v="Orden incorrecta"/>
    <m/>
    <n v="52"/>
    <n v="53.9"/>
    <s v="100.0 %"/>
    <n v="-52"/>
    <x v="1"/>
    <s v="Tienda Vitrina"/>
    <m/>
  </r>
  <r>
    <x v="2"/>
    <x v="4"/>
    <n v="1478501402"/>
    <s v="María Almenara - San Miguel"/>
    <m/>
    <x v="65"/>
    <s v="14:27:02"/>
    <s v="Producto incorrecto"/>
    <m/>
    <n v="82.7"/>
    <n v="33.799999999999997"/>
    <s v="100.0 %"/>
    <n v="-33.799999999999997"/>
    <x v="1"/>
    <s v="Tienda Vitrina"/>
    <m/>
  </r>
  <r>
    <x v="2"/>
    <x v="4"/>
    <n v="1478488457"/>
    <s v="María Almenara - San Miguel"/>
    <m/>
    <x v="65"/>
    <s v="14:32:43"/>
    <s v="Orden incorrecta"/>
    <m/>
    <n v="49.9"/>
    <n v="49.9"/>
    <s v="100.0 %"/>
    <n v="-49.9"/>
    <x v="1"/>
    <s v="Tienda Vitrina"/>
    <m/>
  </r>
  <r>
    <x v="2"/>
    <x v="12"/>
    <n v="1479133556"/>
    <s v="Mária Almenara - Dos De Mayo"/>
    <m/>
    <x v="65"/>
    <s v="21:11:18"/>
    <s v="Producto incorrecto"/>
    <m/>
    <n v="16.899999999999999"/>
    <n v="16.899999999999999"/>
    <s v="100.0 %"/>
    <n v="-16.899999999999999"/>
    <x v="1"/>
    <s v="Tienda Vitrina"/>
    <m/>
  </r>
  <r>
    <x v="2"/>
    <x v="16"/>
    <n v="1479019359"/>
    <s v="Mária Almenara - La Marina"/>
    <m/>
    <x v="65"/>
    <s v="20:08:38"/>
    <s v="Producto faltante"/>
    <m/>
    <n v="52"/>
    <n v="16"/>
    <s v="100.0 %"/>
    <n v="-16"/>
    <x v="0"/>
    <s v="Tienda Vitrina"/>
    <m/>
  </r>
  <r>
    <x v="2"/>
    <x v="13"/>
    <n v="1479821691"/>
    <s v="Mária Almenara - Aramburú"/>
    <m/>
    <x v="66"/>
    <s v="15:11:34"/>
    <s v="Producto incorrecto"/>
    <m/>
    <n v="32.799999999999997"/>
    <n v="15.9"/>
    <s v="100.0 %"/>
    <n v="-15.9"/>
    <x v="1"/>
    <s v="Tienda Vitrina"/>
    <m/>
  </r>
  <r>
    <x v="2"/>
    <x v="13"/>
    <n v="1479861158"/>
    <s v="Mária Almenara - Aramburú"/>
    <m/>
    <x v="66"/>
    <s v="15:58:45"/>
    <s v="Producto incorrecto"/>
    <m/>
    <n v="32.799999999999997"/>
    <n v="16.899999999999999"/>
    <s v="100.0 %"/>
    <n v="-16.899999999999999"/>
    <x v="1"/>
    <s v="Tienda Vitrina"/>
    <m/>
  </r>
  <r>
    <x v="2"/>
    <x v="17"/>
    <n v="1480028863"/>
    <s v="Maria Almenara - Andres Reyes"/>
    <m/>
    <x v="66"/>
    <s v="18:10:53"/>
    <s v="Calidad del producto"/>
    <m/>
    <n v="81.900000000000006"/>
    <n v="16.45"/>
    <s v="100.0 %"/>
    <n v="-16.45"/>
    <x v="2"/>
    <s v="Tienda"/>
    <m/>
  </r>
  <r>
    <x v="2"/>
    <x v="12"/>
    <n v="1479930419"/>
    <s v="Mária Almenara - Dos De Mayo"/>
    <m/>
    <x v="66"/>
    <s v="16:44:46"/>
    <s v="Producto incorrecto"/>
    <m/>
    <n v="35"/>
    <n v="3.5"/>
    <s v="100.0 %"/>
    <n v="-3.5"/>
    <x v="1"/>
    <s v="Tienda Vitrina"/>
    <m/>
  </r>
  <r>
    <x v="2"/>
    <x v="12"/>
    <n v="1480187735"/>
    <s v="Mária Almenara - Dos De Mayo"/>
    <m/>
    <x v="66"/>
    <s v="19:26:29"/>
    <s v="Orden incorrecta"/>
    <m/>
    <n v="16.899999999999999"/>
    <n v="19.8"/>
    <s v="100.0 %"/>
    <n v="-16.899999999999999"/>
    <x v="1"/>
    <s v="Tienda Vitrina"/>
    <m/>
  </r>
  <r>
    <x v="2"/>
    <x v="6"/>
    <n v="1480094773"/>
    <s v="Mária Almenara - Mega Plaza"/>
    <m/>
    <x v="66"/>
    <s v="18:58:46"/>
    <s v="Producto incorrecto"/>
    <m/>
    <n v="86"/>
    <n v="33.25"/>
    <s v="100.0 %"/>
    <n v="-33.25"/>
    <x v="1"/>
    <s v="Tienda Vitrina"/>
    <m/>
  </r>
  <r>
    <x v="2"/>
    <x v="12"/>
    <n v="1480138180"/>
    <s v="Mária Almenara - Dos De Mayo"/>
    <m/>
    <x v="66"/>
    <s v="19:33:28"/>
    <s v="Producto incorrecto"/>
    <m/>
    <n v="49.9"/>
    <n v="49.9"/>
    <s v="100.0 %"/>
    <n v="-49.9"/>
    <x v="1"/>
    <s v="Tienda Vitrina"/>
    <m/>
  </r>
  <r>
    <x v="2"/>
    <x v="15"/>
    <n v="1480295595"/>
    <s v="María Almenara - Paso 28"/>
    <m/>
    <x v="66"/>
    <s v="20:55:57"/>
    <s v="Orden incorrecta"/>
    <m/>
    <n v="33.799999999999997"/>
    <n v="36.700000000000003"/>
    <s v="100.0 %"/>
    <n v="-33.799999999999997"/>
    <x v="1"/>
    <s v="Tienda Vitrina"/>
    <m/>
  </r>
  <r>
    <x v="2"/>
    <x v="7"/>
    <n v="1480389331"/>
    <s v="Mária Almenara - La Bolichera"/>
    <m/>
    <x v="66"/>
    <s v="21:37:53"/>
    <s v="Producto faltante"/>
    <m/>
    <n v="33.799999999999997"/>
    <n v="16.899999999999999"/>
    <s v="100.0 %"/>
    <n v="-16.899999999999999"/>
    <x v="0"/>
    <s v="Tienda Vitrina"/>
    <m/>
  </r>
  <r>
    <x v="2"/>
    <x v="6"/>
    <n v="1479825378"/>
    <s v="Mária Almenara - Mega Plaza"/>
    <m/>
    <x v="66"/>
    <s v="15:37:15"/>
    <s v="Producto faltante"/>
    <m/>
    <n v="44.9"/>
    <n v="11.23"/>
    <s v="100.0 %"/>
    <n v="-11.23"/>
    <x v="0"/>
    <s v="Tienda Vitrina"/>
    <m/>
  </r>
  <r>
    <x v="2"/>
    <x v="12"/>
    <n v="1480654958"/>
    <s v="Mária Almenara - Dos De Mayo"/>
    <m/>
    <x v="67"/>
    <s v="10:30:34"/>
    <s v="Orden incorrecta"/>
    <s v=""/>
    <n v="16.899999999999999"/>
    <n v="14.1"/>
    <s v="100.0 %"/>
    <n v="-14.1"/>
    <x v="1"/>
    <s v="Tienda Vitrina"/>
    <m/>
  </r>
  <r>
    <x v="2"/>
    <x v="4"/>
    <n v="1481375807"/>
    <s v="María Almenara - San Miguel"/>
    <m/>
    <x v="67"/>
    <s v="21:54:38"/>
    <s v="Calidad del producto"/>
    <s v=""/>
    <n v="33.799999999999997"/>
    <n v="18.579999999999998"/>
    <s v="100.0 %"/>
    <n v="-18.579999999999998"/>
    <x v="2"/>
    <s v="Tienda"/>
    <m/>
  </r>
  <r>
    <x v="2"/>
    <x v="0"/>
    <n v="1481892325"/>
    <s v="Mária Almenara - La Molina"/>
    <m/>
    <x v="68"/>
    <s v="14:56:43"/>
    <s v="Calidad del producto"/>
    <s v=""/>
    <n v="18"/>
    <n v="4.95"/>
    <s v="100.0 %"/>
    <n v="-4.95"/>
    <x v="2"/>
    <s v="Tienda"/>
    <m/>
  </r>
  <r>
    <x v="2"/>
    <x v="17"/>
    <n v="1482235833"/>
    <s v="Maria Almenara - Andres Reyes"/>
    <m/>
    <x v="68"/>
    <s v="19:53:20"/>
    <s v="Producto incorrecto"/>
    <s v=""/>
    <n v="34"/>
    <n v="9"/>
    <s v="100.0 %"/>
    <n v="-9"/>
    <x v="1"/>
    <s v="Tienda Vitrina"/>
    <m/>
  </r>
  <r>
    <x v="2"/>
    <x v="14"/>
    <n v="1482239035"/>
    <s v="María Almenara - Precursores"/>
    <m/>
    <x v="68"/>
    <s v="20:16:02"/>
    <s v="Calidad del producto"/>
    <s v=""/>
    <n v="42.8"/>
    <n v="23.53"/>
    <s v="100.0 %"/>
    <n v="-23.53"/>
    <x v="2"/>
    <s v="Tienda"/>
    <m/>
  </r>
  <r>
    <x v="2"/>
    <x v="13"/>
    <n v="1482805974"/>
    <s v="Mária Almenara - Aramburú"/>
    <m/>
    <x v="69"/>
    <s v="13:32:25"/>
    <s v="Producto faltante"/>
    <s v=""/>
    <n v="52.9"/>
    <n v="8"/>
    <s v="100.0 %"/>
    <n v="-8"/>
    <x v="0"/>
    <s v="Tienda Vitrina"/>
    <m/>
  </r>
  <r>
    <x v="2"/>
    <x v="1"/>
    <n v="1482933157"/>
    <s v="María Almenara - Camacho"/>
    <m/>
    <x v="69"/>
    <s v="15:33:00"/>
    <s v="Calidad del producto"/>
    <s v=""/>
    <n v="15.9"/>
    <n v="8.74"/>
    <s v="100.0 %"/>
    <n v="-8.74"/>
    <x v="2"/>
    <s v="Tienda"/>
    <m/>
  </r>
  <r>
    <x v="2"/>
    <x v="15"/>
    <n v="1483000370"/>
    <s v="María Almenara - Paso 28"/>
    <m/>
    <x v="69"/>
    <s v="17:12:02"/>
    <s v="Producto faltante"/>
    <s v=""/>
    <n v="269.60000000000002"/>
    <n v="8.76"/>
    <s v="100.0 %"/>
    <n v="-8.76"/>
    <x v="0"/>
    <s v="Tienda Vitrina"/>
    <m/>
  </r>
  <r>
    <x v="2"/>
    <x v="9"/>
    <n v="1483284228"/>
    <s v="Mária Almenara - Santa Catalina"/>
    <m/>
    <x v="69"/>
    <s v="19:38:55"/>
    <s v="Orden incorrecta"/>
    <s v=""/>
    <n v="49.9"/>
    <n v="51.8"/>
    <s v="100.0 %"/>
    <n v="-49.9"/>
    <x v="1"/>
    <s v="Tienda Vitrina"/>
    <m/>
  </r>
  <r>
    <x v="2"/>
    <x v="9"/>
    <n v="1483263228"/>
    <s v="Mária Almenara - Santa Catalina"/>
    <m/>
    <x v="69"/>
    <s v="19:45:00"/>
    <s v="Orden incorrecta"/>
    <s v=""/>
    <n v="16.899999999999999"/>
    <n v="16.899999999999999"/>
    <s v="100.0 %"/>
    <n v="-16.899999999999999"/>
    <x v="1"/>
    <s v="Tienda Vitrina"/>
    <m/>
  </r>
  <r>
    <x v="2"/>
    <x v="15"/>
    <n v="1483068263"/>
    <s v="María Almenara - Paso 28"/>
    <m/>
    <x v="69"/>
    <s v="17:43:05"/>
    <s v="Producto incorrecto"/>
    <s v=""/>
    <n v="82"/>
    <n v="1.5"/>
    <s v="100.0 %"/>
    <n v="-1.5"/>
    <x v="1"/>
    <s v="Tienda Vitrina"/>
    <m/>
  </r>
  <r>
    <x v="2"/>
    <x v="9"/>
    <n v="1482832868"/>
    <s v="Mária Almenara - Santa Catalina"/>
    <m/>
    <x v="69"/>
    <s v="14:37:03"/>
    <s v="Calidad del producto"/>
    <s v=""/>
    <n v="49.9"/>
    <n v="49.9"/>
    <s v="100.0 %"/>
    <n v="-49.9"/>
    <x v="2"/>
    <s v="Tienda"/>
    <m/>
  </r>
  <r>
    <x v="2"/>
    <x v="18"/>
    <n v="1483259361"/>
    <s v="Mária Almenara - Plaza Norte"/>
    <m/>
    <x v="69"/>
    <s v="19:20:05"/>
    <s v="Producto incorrecto"/>
    <s v=""/>
    <n v="125"/>
    <n v="68.75"/>
    <s v="100.0 %"/>
    <n v="-68.75"/>
    <x v="1"/>
    <s v="Tienda Vitrina"/>
    <m/>
  </r>
  <r>
    <x v="2"/>
    <x v="4"/>
    <n v="1483443043"/>
    <s v="María Almenara - San Miguel"/>
    <m/>
    <x v="69"/>
    <s v="21:20:54"/>
    <s v="Calidad del producto"/>
    <s v=""/>
    <n v="49.9"/>
    <n v="16.47"/>
    <s v="100.0 %"/>
    <n v="-16.47"/>
    <x v="2"/>
    <s v="Tienda"/>
    <m/>
  </r>
  <r>
    <x v="2"/>
    <x v="6"/>
    <n v="1484065850"/>
    <s v="Mária Almenara - Mega Plaza"/>
    <m/>
    <x v="70"/>
    <s v="16:23:04"/>
    <s v="Calidad del producto"/>
    <s v=""/>
    <n v="109"/>
    <n v="32.700000000000003"/>
    <s v="100.0 %"/>
    <n v="-32.700000000000003"/>
    <x v="2"/>
    <s v="Tienda"/>
    <m/>
  </r>
  <r>
    <x v="2"/>
    <x v="17"/>
    <n v="1484077489"/>
    <s v="Maria Almenara - Andres Reyes"/>
    <m/>
    <x v="70"/>
    <s v="15:53:58"/>
    <s v="Calidad del producto"/>
    <s v=""/>
    <n v="33.799999999999997"/>
    <n v="25.5"/>
    <s v="100.0 %"/>
    <n v="-25.5"/>
    <x v="2"/>
    <s v="Tienda"/>
    <m/>
  </r>
  <r>
    <x v="2"/>
    <x v="16"/>
    <n v="1484284313"/>
    <s v="Mária Almenara - La Marina"/>
    <m/>
    <x v="70"/>
    <s v="18:44:57"/>
    <s v="Producto incorrecto"/>
    <s v=""/>
    <n v="125"/>
    <n v="16"/>
    <s v="100.0 %"/>
    <n v="-16"/>
    <x v="1"/>
    <s v="Tienda Vitrina"/>
    <m/>
  </r>
  <r>
    <x v="2"/>
    <x v="13"/>
    <n v="1484330570"/>
    <s v="Mária Almenara - Aramburú"/>
    <m/>
    <x v="70"/>
    <s v="18:58:30"/>
    <s v="Calidad del producto"/>
    <s v=""/>
    <n v="109"/>
    <n v="32.700000000000003"/>
    <s v="100.0 %"/>
    <n v="-32.700000000000003"/>
    <x v="2"/>
    <s v="Tienda"/>
    <m/>
  </r>
  <r>
    <x v="2"/>
    <x v="4"/>
    <n v="1485180510"/>
    <s v="María Almenara - San Miguel"/>
    <m/>
    <x v="71"/>
    <s v="13:04:22"/>
    <s v="Calidad del producto"/>
    <s v=""/>
    <n v="30.9"/>
    <n v="17"/>
    <s v="100.0 %"/>
    <n v="-17"/>
    <x v="2"/>
    <s v="Tienda"/>
    <m/>
  </r>
  <r>
    <x v="2"/>
    <x v="15"/>
    <n v="1485540620"/>
    <s v="María Almenara - Paso 28"/>
    <m/>
    <x v="71"/>
    <s v="18:06:03"/>
    <s v="Producto faltante"/>
    <s v=""/>
    <n v="49.9"/>
    <n v="49.9"/>
    <s v="100.0 %"/>
    <n v="-49.9"/>
    <x v="0"/>
    <s v="Tienda Vitrina"/>
    <m/>
  </r>
  <r>
    <x v="2"/>
    <x v="6"/>
    <n v="1486702703"/>
    <s v="Mária Almenara - Mega Plaza"/>
    <m/>
    <x v="72"/>
    <s v="15:16:39"/>
    <s v="Orden incorrecta"/>
    <s v=""/>
    <n v="49.9"/>
    <n v="53.3"/>
    <s v="100.0 %"/>
    <n v="-49.9"/>
    <x v="1"/>
    <s v="Tienda Vitrina"/>
    <m/>
  </r>
  <r>
    <x v="2"/>
    <x v="7"/>
    <n v="1486701576"/>
    <s v="Mária Almenara - La Bolichera"/>
    <m/>
    <x v="72"/>
    <s v="15:07:19"/>
    <s v="Orden incorrecta"/>
    <s v=""/>
    <n v="49.9"/>
    <n v="55.3"/>
    <s v="100.0 %"/>
    <n v="-49.9"/>
    <x v="1"/>
    <s v="Tienda Vitrina"/>
    <m/>
  </r>
  <r>
    <x v="2"/>
    <x v="1"/>
    <n v="1486701374"/>
    <s v="María Almenara - Camacho"/>
    <m/>
    <x v="72"/>
    <s v="15:05:35"/>
    <s v="Calidad del producto"/>
    <s v=""/>
    <n v="38"/>
    <n v="11.4"/>
    <s v="100.0 %"/>
    <n v="-11.4"/>
    <x v="2"/>
    <s v="Tienda"/>
    <m/>
  </r>
  <r>
    <x v="2"/>
    <x v="1"/>
    <n v="1486726271"/>
    <s v="María Almenara - Camacho"/>
    <m/>
    <x v="72"/>
    <s v="15:45:19"/>
    <s v="Calidad del producto"/>
    <s v=""/>
    <n v="109"/>
    <n v="59.95"/>
    <s v="100.0 %"/>
    <n v="-59.95"/>
    <x v="2"/>
    <s v="Tienda"/>
    <m/>
  </r>
  <r>
    <x v="2"/>
    <x v="14"/>
    <n v="1487163810"/>
    <s v="María Almenara - Precursores"/>
    <m/>
    <x v="72"/>
    <s v="20:01:32"/>
    <s v="Producto incorrecto"/>
    <s v=""/>
    <n v="67.599999999999994"/>
    <n v="33.799999999999997"/>
    <s v="100.0 %"/>
    <n v="-33.799999999999997"/>
    <x v="1"/>
    <s v="Tienda Vitrina"/>
    <m/>
  </r>
  <r>
    <x v="2"/>
    <x v="7"/>
    <n v="1486823423"/>
    <s v="Mária Almenara - La Bolichera"/>
    <m/>
    <x v="72"/>
    <s v="17:30:45"/>
    <s v="Orden incorrecta"/>
    <s v=""/>
    <n v="16.899999999999999"/>
    <n v="16.899999999999999"/>
    <s v="100.0 %"/>
    <n v="-16.899999999999999"/>
    <x v="1"/>
    <s v="Tienda Vitrina"/>
    <m/>
  </r>
  <r>
    <x v="2"/>
    <x v="6"/>
    <n v="1488015947"/>
    <s v="Mária Almenara - Mega Plaza"/>
    <m/>
    <x v="73"/>
    <s v="14:43:04"/>
    <s v="Calidad del producto"/>
    <s v=""/>
    <n v="62.7"/>
    <n v="29.9"/>
    <s v="100.0 %"/>
    <n v="-29.9"/>
    <x v="2"/>
    <s v="Tienda"/>
    <m/>
  </r>
  <r>
    <x v="2"/>
    <x v="4"/>
    <n v="1488008755"/>
    <s v="María Almenara - San Miguel"/>
    <m/>
    <x v="73"/>
    <s v="14:35:26"/>
    <s v="Producto incorrecto"/>
    <s v=""/>
    <n v="38"/>
    <n v="4.75"/>
    <s v="100.0 %"/>
    <n v="-4.75"/>
    <x v="1"/>
    <s v="Tienda Vitrina"/>
    <m/>
  </r>
  <r>
    <x v="2"/>
    <x v="7"/>
    <n v="1488011198"/>
    <s v="Mária Almenara - La Bolichera"/>
    <m/>
    <x v="73"/>
    <s v="14:13:31"/>
    <s v="Calidad del producto"/>
    <s v=""/>
    <n v="49.9"/>
    <n v="49.9"/>
    <s v="100.0 %"/>
    <n v="-49.9"/>
    <x v="2"/>
    <s v="Tienda"/>
    <m/>
  </r>
  <r>
    <x v="2"/>
    <x v="3"/>
    <n v="1488220469"/>
    <s v="Mária Almenara - La Mar"/>
    <m/>
    <x v="73"/>
    <s v="17:09:39"/>
    <s v="Producto incorrecto"/>
    <s v=""/>
    <n v="34.9"/>
    <n v="9"/>
    <s v="100.0 %"/>
    <n v="-9"/>
    <x v="1"/>
    <s v="Tienda Vitrina"/>
    <m/>
  </r>
  <r>
    <x v="2"/>
    <x v="17"/>
    <n v="1488442106"/>
    <s v="Maria Almenara - Andres Reyes"/>
    <m/>
    <x v="73"/>
    <s v="19:38:57"/>
    <s v="Producto incorrecto"/>
    <s v=""/>
    <n v="44"/>
    <n v="9"/>
    <s v="100.0 %"/>
    <n v="-9"/>
    <x v="1"/>
    <s v="Tienda Vitrina"/>
    <m/>
  </r>
  <r>
    <x v="2"/>
    <x v="5"/>
    <n v="1489122222"/>
    <s v="Mária Almenara - Arenales"/>
    <m/>
    <x v="74"/>
    <s v="13:09:04"/>
    <s v="Producto faltante"/>
    <s v=""/>
    <n v="84.5"/>
    <n v="33.799999999999997"/>
    <s v="100.0 %"/>
    <n v="-33.799999999999997"/>
    <x v="0"/>
    <s v="Tienda Vitrina"/>
    <m/>
  </r>
  <r>
    <x v="2"/>
    <x v="3"/>
    <n v="1489185446"/>
    <s v="Mária Almenara - La Mar"/>
    <m/>
    <x v="74"/>
    <s v="14:32:12"/>
    <s v="Orden incorrecta"/>
    <s v=""/>
    <n v="49.9"/>
    <n v="49.9"/>
    <s v="100.0 %"/>
    <n v="-49.9"/>
    <x v="1"/>
    <s v="Tienda Vitrina"/>
    <m/>
  </r>
  <r>
    <x v="2"/>
    <x v="8"/>
    <n v="1490101651"/>
    <s v="Mária Almenara - Pueblo Libre"/>
    <m/>
    <x v="75"/>
    <s v="12:09:19"/>
    <s v="Producto faltante"/>
    <s v=""/>
    <n v="44.9"/>
    <n v="22.45"/>
    <s v="100.0 %"/>
    <n v="-22.45"/>
    <x v="0"/>
    <s v="Tienda Vitrina"/>
    <m/>
  </r>
  <r>
    <x v="2"/>
    <x v="2"/>
    <n v="1490113983"/>
    <s v="Mária Almenara - Encalada"/>
    <m/>
    <x v="75"/>
    <s v="12:52:46"/>
    <s v="Producto faltante"/>
    <s v=""/>
    <n v="29"/>
    <n v="5.8"/>
    <s v="100.0 %"/>
    <n v="-5.8"/>
    <x v="0"/>
    <s v="Tienda Vitrina"/>
    <m/>
  </r>
  <r>
    <x v="2"/>
    <x v="6"/>
    <n v="1490302372"/>
    <s v="Mária Almenara - Mega Plaza"/>
    <m/>
    <x v="75"/>
    <s v="16:47:25"/>
    <s v="Producto faltante"/>
    <s v=""/>
    <n v="18"/>
    <n v="9"/>
    <s v="100.0 %"/>
    <n v="-9"/>
    <x v="0"/>
    <s v="Tienda Vitrina"/>
    <m/>
  </r>
  <r>
    <x v="2"/>
    <x v="2"/>
    <n v="1490707857"/>
    <s v="Mária Almenara - Encalada"/>
    <m/>
    <x v="75"/>
    <s v="21:48:09"/>
    <s v="Calidad del producto"/>
    <s v=""/>
    <n v="16.899999999999999"/>
    <n v="9.2899999999999991"/>
    <s v="100.0 %"/>
    <n v="-9.2899999999999991"/>
    <x v="2"/>
    <s v="Tienda"/>
    <m/>
  </r>
  <r>
    <x v="2"/>
    <x v="7"/>
    <n v="1491114540"/>
    <s v="Mária Almenara - La Bolichera"/>
    <m/>
    <x v="76"/>
    <s v="12:53:19"/>
    <s v="Producto faltante"/>
    <s v=""/>
    <n v="32"/>
    <n v="6"/>
    <s v="100.0 %"/>
    <n v="-6"/>
    <x v="0"/>
    <s v="Tienda Vitrina"/>
    <m/>
  </r>
  <r>
    <x v="2"/>
    <x v="1"/>
    <n v="1491096403"/>
    <s v="María Almenara - Camacho"/>
    <m/>
    <x v="76"/>
    <s v="13:27:51"/>
    <s v="Calidad del producto"/>
    <s v=""/>
    <n v="29.9"/>
    <n v="16.45"/>
    <s v="100.0 %"/>
    <n v="-16.45"/>
    <x v="2"/>
    <s v="Tienda"/>
    <m/>
  </r>
  <r>
    <x v="2"/>
    <x v="17"/>
    <n v="1491249651"/>
    <s v="Maria Almenara - Andres Reyes"/>
    <m/>
    <x v="76"/>
    <s v="16:50:56"/>
    <s v="Calidad del producto"/>
    <s v=""/>
    <n v="60.8"/>
    <n v="18.579999999999998"/>
    <s v="100.0 %"/>
    <n v="-18.579999999999998"/>
    <x v="2"/>
    <s v="Tienda"/>
    <m/>
  </r>
  <r>
    <x v="2"/>
    <x v="5"/>
    <n v="1491295057"/>
    <s v="Mária Almenara - Arenales"/>
    <m/>
    <x v="76"/>
    <s v="16:49:12"/>
    <s v="Producto faltante"/>
    <s v=""/>
    <n v="67.599999999999994"/>
    <n v="16.899999999999999"/>
    <s v="100.0 %"/>
    <n v="-16.899999999999999"/>
    <x v="0"/>
    <s v="Tienda Vitrina"/>
    <m/>
  </r>
  <r>
    <x v="2"/>
    <x v="12"/>
    <n v="1491450024"/>
    <s v="Mária Almenara - Dos De Mayo"/>
    <m/>
    <x v="76"/>
    <s v="18:59:29"/>
    <s v="Producto faltante"/>
    <s v=""/>
    <n v="124"/>
    <n v="8"/>
    <s v="100.0 %"/>
    <n v="-8"/>
    <x v="0"/>
    <s v="Tienda Vitrina"/>
    <m/>
  </r>
  <r>
    <x v="2"/>
    <x v="9"/>
    <n v="1492441998"/>
    <s v="Mária Almenara - Santa Catalina"/>
    <m/>
    <x v="77"/>
    <s v="17:35:03"/>
    <s v="Producto faltante"/>
    <s v=""/>
    <n v="18"/>
    <n v="9"/>
    <s v="100.0 %"/>
    <n v="-9"/>
    <x v="0"/>
    <s v="Tienda Vitrina"/>
    <m/>
  </r>
  <r>
    <x v="2"/>
    <x v="8"/>
    <n v="1492663083"/>
    <s v="Mária Almenara - Pueblo Libre"/>
    <m/>
    <x v="77"/>
    <s v="19:35:57"/>
    <s v="Calidad del producto"/>
    <s v=""/>
    <n v="16.899999999999999"/>
    <n v="16.899999999999999"/>
    <s v="100.0 %"/>
    <n v="-16.899999999999999"/>
    <x v="2"/>
    <s v="Tienda"/>
    <m/>
  </r>
  <r>
    <x v="2"/>
    <x v="14"/>
    <n v="1492842456"/>
    <s v="María Almenara - Precursores"/>
    <m/>
    <x v="77"/>
    <s v="21:28:54"/>
    <s v="Producto faltante"/>
    <s v=""/>
    <n v="16.899999999999999"/>
    <n v="16.899999999999999"/>
    <s v="100.0 %"/>
    <n v="-16.899999999999999"/>
    <x v="0"/>
    <s v="Tienda Vitrina"/>
    <m/>
  </r>
  <r>
    <x v="2"/>
    <x v="12"/>
    <n v="1493735992"/>
    <s v="Mária Almenara - Dos De Mayo"/>
    <m/>
    <x v="78"/>
    <s v="18:43:49"/>
    <s v="Producto incorrecto"/>
    <s v=""/>
    <n v="18"/>
    <n v="9"/>
    <s v="100.0 %"/>
    <n v="-9"/>
    <x v="1"/>
    <s v="Tienda Vitrina"/>
    <m/>
  </r>
  <r>
    <x v="2"/>
    <x v="0"/>
    <n v="1493819611"/>
    <s v="Mária Almenara - La Molina"/>
    <m/>
    <x v="78"/>
    <s v="18:58:45"/>
    <s v="Producto faltante"/>
    <s v=""/>
    <n v="104"/>
    <n v="52"/>
    <s v="100.0 %"/>
    <n v="-52"/>
    <x v="0"/>
    <s v="Tienda Vitrina"/>
    <m/>
  </r>
  <r>
    <x v="2"/>
    <x v="12"/>
    <n v="1493822058"/>
    <s v="Mária Almenara - Dos De Mayo"/>
    <m/>
    <x v="78"/>
    <s v="19:08:42"/>
    <s v="Producto faltante"/>
    <s v=""/>
    <n v="33.799999999999997"/>
    <n v="16.899999999999999"/>
    <s v="100.0 %"/>
    <n v="-16.899999999999999"/>
    <x v="0"/>
    <s v="Tienda Vitrina"/>
    <m/>
  </r>
  <r>
    <x v="2"/>
    <x v="5"/>
    <n v="1494572788"/>
    <s v="Mária Almenara - Arenales"/>
    <m/>
    <x v="79"/>
    <s v="12:13:40"/>
    <s v="Producto faltante"/>
    <s v=""/>
    <n v="18"/>
    <n v="9"/>
    <s v="100.0 %"/>
    <n v="-9"/>
    <x v="0"/>
    <s v="Tienda Vitrina"/>
    <m/>
  </r>
  <r>
    <x v="2"/>
    <x v="8"/>
    <n v="1496110149"/>
    <s v="Mária Almenara - Pueblo Libre"/>
    <m/>
    <x v="80"/>
    <s v="15:01:27"/>
    <s v="Orden incorrecta"/>
    <s v=""/>
    <n v="16.899999999999999"/>
    <n v="16.899999999999999"/>
    <s v="100.0 %"/>
    <n v="-16.899999999999999"/>
    <x v="1"/>
    <s v="Tienda Vitrina"/>
    <m/>
  </r>
  <r>
    <x v="2"/>
    <x v="1"/>
    <n v="1496194213"/>
    <s v="María Almenara - Camacho"/>
    <m/>
    <x v="80"/>
    <s v="16:28:26"/>
    <s v="Calidad del producto"/>
    <s v=""/>
    <n v="49.9"/>
    <n v="27.45"/>
    <s v="100.0 %"/>
    <n v="-27.45"/>
    <x v="2"/>
    <s v="Tienda"/>
    <m/>
  </r>
  <r>
    <x v="2"/>
    <x v="4"/>
    <n v="1496787380"/>
    <s v="María Almenara - San Miguel"/>
    <m/>
    <x v="80"/>
    <s v="21:38:26"/>
    <s v="Calidad del producto"/>
    <s v=""/>
    <n v="18"/>
    <n v="18"/>
    <s v="100.0 %"/>
    <n v="-18"/>
    <x v="2"/>
    <s v="Tienda"/>
    <m/>
  </r>
  <r>
    <x v="2"/>
    <x v="12"/>
    <n v="1496529043"/>
    <s v="Mária Almenara - Dos De Mayo"/>
    <m/>
    <x v="80"/>
    <s v="19:34:22"/>
    <s v="Calidad del producto"/>
    <s v=""/>
    <n v="49.9"/>
    <n v="27.45"/>
    <s v="100.0 %"/>
    <n v="-27.45"/>
    <x v="2"/>
    <s v="Tienda"/>
    <m/>
  </r>
  <r>
    <x v="2"/>
    <x v="2"/>
    <n v="1497472674"/>
    <s v="Mária Almenara - Encalada"/>
    <m/>
    <x v="81"/>
    <s v="17:10:44"/>
    <s v="Producto faltante"/>
    <s v=""/>
    <n v="18"/>
    <n v="9"/>
    <s v="100.0 %"/>
    <n v="-9"/>
    <x v="0"/>
    <s v="Tienda Vitrina"/>
    <m/>
  </r>
  <r>
    <x v="2"/>
    <x v="7"/>
    <n v="1497777062"/>
    <s v="Mária Almenara - La Bolichera"/>
    <m/>
    <x v="81"/>
    <s v="20:25:32"/>
    <s v="Producto incorrecto"/>
    <s v=""/>
    <n v="106.9"/>
    <n v="90"/>
    <s v="100.0 %"/>
    <n v="-90"/>
    <x v="1"/>
    <s v="Tienda Vitrina"/>
    <m/>
  </r>
  <r>
    <x v="2"/>
    <x v="4"/>
    <n v="1497772957"/>
    <s v="María Almenara - San Miguel"/>
    <m/>
    <x v="81"/>
    <s v="19:52:24"/>
    <s v="Calidad del producto"/>
    <s v=""/>
    <n v="55.7"/>
    <n v="16.899999999999999"/>
    <s v="100.0 %"/>
    <n v="-16.899999999999999"/>
    <x v="2"/>
    <s v="Tienda"/>
    <m/>
  </r>
  <r>
    <x v="2"/>
    <x v="1"/>
    <n v="1498335751"/>
    <s v="María Almenara - Camacho"/>
    <m/>
    <x v="82"/>
    <s v="13:57:33"/>
    <s v="Producto faltante"/>
    <s v=""/>
    <n v="109"/>
    <n v="109"/>
    <s v="100.0 %"/>
    <n v="-109"/>
    <x v="0"/>
    <s v="Tienda Vitrina"/>
    <m/>
  </r>
  <r>
    <x v="2"/>
    <x v="7"/>
    <n v="1498459499"/>
    <s v="Mária Almenara - La Bolichera"/>
    <m/>
    <x v="82"/>
    <s v="16:11:50"/>
    <s v="Calidad del producto"/>
    <s v=""/>
    <n v="49.9"/>
    <n v="27.45"/>
    <s v="100.0 %"/>
    <n v="-27.45"/>
    <x v="2"/>
    <s v="Tienda"/>
    <m/>
  </r>
  <r>
    <x v="2"/>
    <x v="4"/>
    <n v="1499720011"/>
    <s v="María Almenara - San Miguel"/>
    <m/>
    <x v="83"/>
    <s v="20:36:30"/>
    <s v="Calidad del producto"/>
    <s v=""/>
    <n v="29.8"/>
    <n v="7.1"/>
    <s v="100.0 %"/>
    <n v="-7.1"/>
    <x v="2"/>
    <s v="Tienda"/>
    <m/>
  </r>
  <r>
    <x v="2"/>
    <x v="12"/>
    <n v="1500119463"/>
    <s v="Mária Almenara - Dos De Mayo"/>
    <m/>
    <x v="84"/>
    <s v="10:43:14"/>
    <s v="Producto faltante"/>
    <s v=""/>
    <n v="44.9"/>
    <n v="4.49"/>
    <s v="100.0 %"/>
    <n v="-4.49"/>
    <x v="0"/>
    <s v="Tienda Vitrina"/>
    <m/>
  </r>
  <r>
    <x v="2"/>
    <x v="12"/>
    <n v="1500444714"/>
    <s v="Mária Almenara - Dos De Mayo"/>
    <m/>
    <x v="84"/>
    <s v="15:08:19"/>
    <s v="Producto faltante"/>
    <s v=""/>
    <n v="47.7"/>
    <n v="15.9"/>
    <s v="100.0 %"/>
    <n v="-15.9"/>
    <x v="0"/>
    <s v="Tienda Vitrina"/>
    <m/>
  </r>
  <r>
    <x v="2"/>
    <x v="5"/>
    <n v="1500443999"/>
    <s v="Mária Almenara - Arenales"/>
    <m/>
    <x v="84"/>
    <s v="14:59:08"/>
    <s v="Producto incorrecto"/>
    <s v=""/>
    <n v="50.7"/>
    <n v="16.899999999999999"/>
    <s v="100.0 %"/>
    <n v="-16.899999999999999"/>
    <x v="1"/>
    <s v="Tienda Vitrina"/>
    <m/>
  </r>
  <r>
    <x v="2"/>
    <x v="17"/>
    <n v="1501775931"/>
    <s v="Maria Almenara - Andres Reyes"/>
    <m/>
    <x v="85"/>
    <s v="19:13:02"/>
    <s v="Calidad del producto"/>
    <s v=""/>
    <n v="35"/>
    <n v="19.25"/>
    <s v="100.0 %"/>
    <n v="-19.25"/>
    <x v="2"/>
    <s v="Tienda"/>
    <m/>
  </r>
  <r>
    <x v="2"/>
    <x v="9"/>
    <n v="1501959579"/>
    <s v="Mária Almenara - Santa Catalina"/>
    <m/>
    <x v="85"/>
    <s v="20:25:10"/>
    <s v="Orden incorrecta"/>
    <s v=""/>
    <n v="44.9"/>
    <n v="44.9"/>
    <s v="100.0 %"/>
    <n v="-44.9"/>
    <x v="1"/>
    <s v="Tienda Vitrina"/>
    <m/>
  </r>
  <r>
    <x v="2"/>
    <x v="1"/>
    <n v="1501552740"/>
    <s v="María Almenara - Camacho"/>
    <m/>
    <x v="85"/>
    <s v="16:44:04"/>
    <s v="Calidad del producto"/>
    <s v=""/>
    <n v="49.9"/>
    <n v="27.45"/>
    <s v="100.0 %"/>
    <n v="-27.45"/>
    <x v="2"/>
    <s v="Tienda"/>
    <m/>
  </r>
  <r>
    <x v="2"/>
    <x v="4"/>
    <n v="1502221760"/>
    <s v="María Almenara - San Miguel"/>
    <m/>
    <x v="86"/>
    <s v="08:01:22"/>
    <s v="Producto incorrecto"/>
    <s v=""/>
    <n v="57.9"/>
    <n v="18"/>
    <s v="100.0 %"/>
    <n v="-18"/>
    <x v="1"/>
    <s v="Tienda Vitrina"/>
    <m/>
  </r>
  <r>
    <x v="2"/>
    <x v="4"/>
    <n v="1502669824"/>
    <s v="María Almenara - San Miguel"/>
    <m/>
    <x v="86"/>
    <s v="14:30:38"/>
    <s v="Calidad del producto"/>
    <s v=""/>
    <n v="33.799999999999997"/>
    <n v="9.2899999999999991"/>
    <s v="100.0 %"/>
    <n v="-9.2899999999999991"/>
    <x v="2"/>
    <s v="Tienda"/>
    <m/>
  </r>
  <r>
    <x v="2"/>
    <x v="7"/>
    <n v="1503241217"/>
    <s v="Mária Almenara - La Bolichera"/>
    <m/>
    <x v="86"/>
    <s v="20:59:13"/>
    <s v="Calidad del producto"/>
    <s v=""/>
    <n v="109"/>
    <n v="59.95"/>
    <s v="100.0 %"/>
    <n v="-59.95"/>
    <x v="2"/>
    <s v="Tienda"/>
    <m/>
  </r>
  <r>
    <x v="2"/>
    <x v="7"/>
    <n v="1504263312"/>
    <s v="Mária Almenara - La Bolichera"/>
    <m/>
    <x v="87"/>
    <s v="18:52:02"/>
    <s v="Producto incorrecto"/>
    <s v=""/>
    <n v="16.899999999999999"/>
    <n v="1.69"/>
    <s v="100.0 %"/>
    <n v="-1.69"/>
    <x v="1"/>
    <s v="Tienda Vitrina"/>
    <m/>
  </r>
  <r>
    <x v="2"/>
    <x v="5"/>
    <n v="1504539114"/>
    <s v="Mária Almenara - Arenales"/>
    <m/>
    <x v="87"/>
    <s v="21:49:42"/>
    <s v="Producto faltante"/>
    <s v=""/>
    <n v="33.799999999999997"/>
    <n v="11.8"/>
    <s v="100.0 %"/>
    <n v="-11.8"/>
    <x v="0"/>
    <s v="Tienda Vitrina"/>
    <m/>
  </r>
  <r>
    <x v="2"/>
    <x v="12"/>
    <n v="1504538656"/>
    <s v="Mária Almenara - Dos De Mayo"/>
    <m/>
    <x v="87"/>
    <s v="21:44:17"/>
    <s v="Producto faltante"/>
    <s v=""/>
    <n v="72"/>
    <n v="36"/>
    <s v="100.0 %"/>
    <n v="-36"/>
    <x v="0"/>
    <s v="Tienda Vitrina"/>
    <m/>
  </r>
  <r>
    <x v="2"/>
    <x v="18"/>
    <n v="1503981714"/>
    <s v="Mária Almenara - Plaza Norte"/>
    <m/>
    <x v="87"/>
    <s v="15:18:15"/>
    <s v="Producto faltante"/>
    <s v=""/>
    <n v="49.9"/>
    <n v="49.9"/>
    <s v="100.0 %"/>
    <n v="-49.9"/>
    <x v="0"/>
    <s v="Tienda Vitrina"/>
    <m/>
  </r>
  <r>
    <x v="2"/>
    <x v="4"/>
    <n v="1504236498"/>
    <s v="María Almenara - San Miguel"/>
    <m/>
    <x v="87"/>
    <s v="18:34:47"/>
    <s v="Producto faltante"/>
    <s v=""/>
    <n v="85"/>
    <n v="14.38"/>
    <s v="100.0 %"/>
    <n v="-14.38"/>
    <x v="0"/>
    <s v="Tienda Vitrina"/>
    <m/>
  </r>
  <r>
    <x v="2"/>
    <x v="8"/>
    <n v="1505399485"/>
    <s v="Mária Almenara - Pueblo Libre"/>
    <m/>
    <x v="88"/>
    <s v="20:28:43"/>
    <s v="Producto incorrecto"/>
    <s v=""/>
    <n v="49.9"/>
    <n v="49.9"/>
    <s v="100.0 %"/>
    <n v="-49.9"/>
    <x v="1"/>
    <s v="Tienda Vitrina"/>
    <m/>
  </r>
  <r>
    <x v="2"/>
    <x v="7"/>
    <n v="1505467862"/>
    <s v="Mária Almenara - La Bolichera"/>
    <m/>
    <x v="88"/>
    <s v="21:06:58"/>
    <s v="Orden incorrecta"/>
    <s v=""/>
    <n v="40"/>
    <n v="43.9"/>
    <s v="100.0 %"/>
    <n v="-40"/>
    <x v="1"/>
    <s v="Tienda Vitrina"/>
    <m/>
  </r>
  <r>
    <x v="2"/>
    <x v="7"/>
    <n v="1505468012"/>
    <s v="Mária Almenara - La Bolichera"/>
    <m/>
    <x v="88"/>
    <s v="21:08:33"/>
    <s v="Orden incorrecta"/>
    <s v=""/>
    <n v="50.7"/>
    <n v="53.6"/>
    <s v="100.0 %"/>
    <n v="-50.7"/>
    <x v="1"/>
    <s v="Tienda Vitrina"/>
    <m/>
  </r>
  <r>
    <x v="3"/>
    <x v="9"/>
    <n v="1506012789"/>
    <s v="Mária Almenara - Santa Catalina"/>
    <m/>
    <x v="89"/>
    <s v="16:09:31"/>
    <s v="Calidad del producto"/>
    <s v=""/>
    <n v="16.899999999999999"/>
    <n v="9.2899999999999991"/>
    <s v="100.0 %"/>
    <n v="-9.2899999999999991"/>
    <x v="2"/>
    <s v="Tienda"/>
    <m/>
  </r>
  <r>
    <x v="3"/>
    <x v="3"/>
    <n v="1506195473"/>
    <s v="Mária Almenara - La Mar"/>
    <m/>
    <x v="89"/>
    <s v="18:49:40"/>
    <s v="Orden incorrecta"/>
    <s v=""/>
    <n v="49.9"/>
    <n v="52.82"/>
    <s v="100.0 %"/>
    <n v="-49.9"/>
    <x v="1"/>
    <s v="Tienda Vitrina"/>
    <m/>
  </r>
  <r>
    <x v="3"/>
    <x v="3"/>
    <n v="1506137027"/>
    <s v="Mária Almenara - La Mar"/>
    <m/>
    <x v="89"/>
    <s v="18:35:44"/>
    <s v="Orden incorrecta"/>
    <s v=""/>
    <n v="49.9"/>
    <n v="38.799999999999997"/>
    <s v="100.0 %"/>
    <n v="-34.9"/>
    <x v="1"/>
    <s v="Tienda Vitrina"/>
    <m/>
  </r>
  <r>
    <x v="3"/>
    <x v="6"/>
    <n v="1506285575"/>
    <s v="Mária Almenara - Mega Plaza"/>
    <m/>
    <x v="89"/>
    <s v="19:46:48"/>
    <s v="Producto faltante"/>
    <s v=""/>
    <n v="65.8"/>
    <n v="49.9"/>
    <s v="100.0 %"/>
    <n v="-49.9"/>
    <x v="0"/>
    <s v="Tienda Vitrina"/>
    <m/>
  </r>
  <r>
    <x v="3"/>
    <x v="13"/>
    <n v="1506135058"/>
    <s v="Mária Almenara - Aramburú"/>
    <m/>
    <x v="89"/>
    <s v="18:25:05"/>
    <s v="Calidad del producto"/>
    <s v=""/>
    <n v="41.9"/>
    <n v="7.5"/>
    <s v="100.0 %"/>
    <n v="-7.5"/>
    <x v="2"/>
    <s v="Tienda"/>
    <m/>
  </r>
  <r>
    <x v="3"/>
    <x v="8"/>
    <n v="1506786725"/>
    <s v="Mária Almenara - Pueblo Libre"/>
    <m/>
    <x v="90"/>
    <s v="10:59:20"/>
    <s v="Producto faltante"/>
    <s v=""/>
    <n v="61.8"/>
    <n v="16.899999999999999"/>
    <s v="100.0 %"/>
    <n v="-16.899999999999999"/>
    <x v="0"/>
    <s v="Tienda Vitrina"/>
    <m/>
  </r>
  <r>
    <x v="3"/>
    <x v="16"/>
    <n v="1506834449"/>
    <s v="Mária Almenara - La Marina"/>
    <m/>
    <x v="90"/>
    <s v="11:42:34"/>
    <s v="Producto faltante"/>
    <s v=""/>
    <n v="16.899999999999999"/>
    <n v="13.2"/>
    <s v="100.0 %"/>
    <n v="-13.2"/>
    <x v="0"/>
    <s v="Tienda Vitrina"/>
    <m/>
  </r>
  <r>
    <x v="3"/>
    <x v="16"/>
    <n v="1506988451"/>
    <s v="Mária Almenara - La Marina"/>
    <m/>
    <x v="90"/>
    <s v="14:23:05"/>
    <s v="Calidad del producto"/>
    <s v=""/>
    <n v="16.899999999999999"/>
    <n v="16.899999999999999"/>
    <s v="100.0 %"/>
    <n v="-16.899999999999999"/>
    <x v="2"/>
    <s v="Tienda"/>
    <m/>
  </r>
  <r>
    <x v="3"/>
    <x v="1"/>
    <n v="1507089224"/>
    <s v="María Almenara - Camacho"/>
    <m/>
    <x v="90"/>
    <s v="16:39:56"/>
    <s v="Orden incorrecta"/>
    <s v=""/>
    <n v="60"/>
    <n v="62.55"/>
    <s v="100.0 %"/>
    <n v="-60"/>
    <x v="1"/>
    <s v="Tienda Vitrina"/>
    <m/>
  </r>
  <r>
    <x v="3"/>
    <x v="1"/>
    <n v="1507887421"/>
    <s v="María Almenara - Camacho"/>
    <m/>
    <x v="91"/>
    <s v="11:05:11"/>
    <s v="Calidad del producto"/>
    <s v=""/>
    <n v="25.9"/>
    <n v="9.2899999999999991"/>
    <s v="100.0 %"/>
    <n v="-9.2899999999999991"/>
    <x v="2"/>
    <s v="Tienda"/>
    <m/>
  </r>
  <r>
    <x v="3"/>
    <x v="15"/>
    <n v="1508073242"/>
    <s v="María Almenara - Paso 28"/>
    <m/>
    <x v="91"/>
    <s v="14:50:43"/>
    <s v="Producto faltante"/>
    <s v=""/>
    <n v="29.9"/>
    <n v="3.32"/>
    <s v="100.0 %"/>
    <n v="-3.32"/>
    <x v="0"/>
    <s v="Tienda Vitrina"/>
    <m/>
  </r>
  <r>
    <x v="3"/>
    <x v="1"/>
    <n v="1508138460"/>
    <s v="María Almenara - Camacho"/>
    <m/>
    <x v="91"/>
    <s v="15:05:19"/>
    <s v="Producto faltante"/>
    <s v=""/>
    <n v="59.9"/>
    <n v="4.38"/>
    <s v="100.0 %"/>
    <n v="-4.38"/>
    <x v="0"/>
    <s v="Tienda Vitrina"/>
    <m/>
  </r>
  <r>
    <x v="3"/>
    <x v="14"/>
    <n v="1508142015"/>
    <s v="María Almenara - Precursores"/>
    <m/>
    <x v="91"/>
    <s v="15:47:28"/>
    <s v="Calidad del producto"/>
    <s v=""/>
    <n v="67.599999999999994"/>
    <n v="15.21"/>
    <s v="100.0 %"/>
    <n v="-15.21"/>
    <x v="2"/>
    <s v="Tienda"/>
    <m/>
  </r>
  <r>
    <x v="3"/>
    <x v="6"/>
    <n v="1508197357"/>
    <s v="Mária Almenara - Mega Plaza"/>
    <m/>
    <x v="91"/>
    <s v="16:59:50"/>
    <s v="Calidad del producto"/>
    <s v=""/>
    <n v="109"/>
    <n v="35.97"/>
    <s v="100.0 %"/>
    <n v="-35.97"/>
    <x v="2"/>
    <s v="Tienda"/>
    <m/>
  </r>
  <r>
    <x v="3"/>
    <x v="6"/>
    <n v="1508445204"/>
    <s v="Mária Almenara - Mega Plaza"/>
    <m/>
    <x v="91"/>
    <s v="20:05:56"/>
    <s v="Producto incorrecto"/>
    <s v=""/>
    <n v="60.9"/>
    <n v="16.899999999999999"/>
    <s v="100.0 %"/>
    <n v="-16.899999999999999"/>
    <x v="1"/>
    <s v="Tienda Vitrina"/>
    <m/>
  </r>
  <r>
    <x v="3"/>
    <x v="9"/>
    <n v="1508441628"/>
    <s v="Mária Almenara - Santa Catalina"/>
    <m/>
    <x v="91"/>
    <s v="20:36:24"/>
    <s v="Calidad del producto"/>
    <s v=""/>
    <n v="16.899999999999999"/>
    <n v="5.07"/>
    <s v="100.0 %"/>
    <n v="-5.07"/>
    <x v="2"/>
    <s v="Tienda"/>
    <m/>
  </r>
  <r>
    <x v="3"/>
    <x v="8"/>
    <n v="1508506402"/>
    <s v="Mária Almenara - Pueblo Libre"/>
    <m/>
    <x v="91"/>
    <s v="20:41:18"/>
    <s v="Producto faltante"/>
    <s v=""/>
    <n v="49.9"/>
    <n v="4.99"/>
    <s v="100.0 %"/>
    <n v="-4.99"/>
    <x v="0"/>
    <s v="Tienda Vitrina"/>
    <m/>
  </r>
  <r>
    <x v="3"/>
    <x v="11"/>
    <n v="1508969291"/>
    <s v="María Almenara- Barranco"/>
    <m/>
    <x v="92"/>
    <s v="12:44:11"/>
    <s v="Calidad del producto"/>
    <s v=""/>
    <n v="49.9"/>
    <n v="19.98"/>
    <s v="100.0 %"/>
    <n v="-19.98"/>
    <x v="2"/>
    <s v="Tienda"/>
    <m/>
  </r>
  <r>
    <x v="3"/>
    <x v="4"/>
    <n v="1509086135"/>
    <s v="María Almenara - San Miguel"/>
    <m/>
    <x v="92"/>
    <s v="14:25:38"/>
    <s v="Calidad del producto"/>
    <s v=""/>
    <n v="33.799999999999997"/>
    <n v="3.55"/>
    <s v="100.0 %"/>
    <n v="-3.55"/>
    <x v="2"/>
    <s v="Tienda"/>
    <m/>
  </r>
  <r>
    <x v="3"/>
    <x v="4"/>
    <n v="1510442488"/>
    <s v="María Almenara - San Miguel"/>
    <m/>
    <x v="93"/>
    <s v="16:24:38"/>
    <s v="Calidad del producto"/>
    <s v=""/>
    <n v="40"/>
    <n v="32"/>
    <s v="100.0 %"/>
    <n v="-32"/>
    <x v="2"/>
    <s v="Tienda"/>
    <m/>
  </r>
  <r>
    <x v="3"/>
    <x v="4"/>
    <n v="1511968911"/>
    <s v="María Almenara - San Miguel"/>
    <m/>
    <x v="94"/>
    <s v="19:54:18"/>
    <s v="Producto faltante"/>
    <s v=""/>
    <n v="58.7"/>
    <n v="16.899999999999999"/>
    <s v="100.0 %"/>
    <n v="-16.899999999999999"/>
    <x v="0"/>
    <s v="Tienda Vitrina"/>
    <m/>
  </r>
  <r>
    <x v="3"/>
    <x v="13"/>
    <n v="1511188041"/>
    <s v="Mária Almenara - Aramburú"/>
    <m/>
    <x v="94"/>
    <s v="09:12:34"/>
    <s v="Calidad del producto"/>
    <s v=""/>
    <n v="52"/>
    <n v="29.17"/>
    <s v="100.0 %"/>
    <n v="-29.17"/>
    <x v="2"/>
    <s v="Tienda"/>
    <m/>
  </r>
  <r>
    <x v="3"/>
    <x v="15"/>
    <n v="1512794150"/>
    <s v="María Almenara - Paso 28"/>
    <m/>
    <x v="95"/>
    <s v="17:43:47"/>
    <s v="Producto faltante"/>
    <s v=""/>
    <n v="99.8"/>
    <n v="49.9"/>
    <s v="100.0 %"/>
    <n v="-49.9"/>
    <x v="0"/>
    <s v="Tienda Vitrina"/>
    <m/>
  </r>
  <r>
    <x v="3"/>
    <x v="16"/>
    <n v="1513557868"/>
    <s v="Mária Almenara - La Marina"/>
    <m/>
    <x v="96"/>
    <s v="14:51:03"/>
    <s v="Producto incorrecto"/>
    <s v=""/>
    <n v="44.9"/>
    <n v="22.45"/>
    <s v="100.0 %"/>
    <n v="-22.45"/>
    <x v="1"/>
    <s v="Tienda Vitrina"/>
    <m/>
  </r>
  <r>
    <x v="3"/>
    <x v="16"/>
    <n v="1513513496"/>
    <s v="Mária Almenara - La Marina"/>
    <m/>
    <x v="96"/>
    <s v="14:38:28"/>
    <s v="Producto faltante"/>
    <s v=""/>
    <n v="49.9"/>
    <n v="49.9"/>
    <s v="100.0 %"/>
    <n v="-49.9"/>
    <x v="0"/>
    <s v="Tienda Vitrina"/>
    <m/>
  </r>
  <r>
    <x v="3"/>
    <x v="14"/>
    <n v="1513599942"/>
    <s v="María Almenara - Precursores"/>
    <m/>
    <x v="96"/>
    <s v="16:12:05"/>
    <s v="Producto faltante"/>
    <s v=""/>
    <n v="89.8"/>
    <n v="44.9"/>
    <s v="100.0 %"/>
    <n v="-44.9"/>
    <x v="0"/>
    <s v="Tienda Vitrina"/>
    <m/>
  </r>
  <r>
    <x v="3"/>
    <x v="4"/>
    <n v="1513876370"/>
    <s v="María Almenara - San Miguel"/>
    <m/>
    <x v="96"/>
    <s v="19:49:32"/>
    <s v="Producto incorrecto"/>
    <s v=""/>
    <n v="36.9"/>
    <n v="36.9"/>
    <s v="100.0 %"/>
    <n v="-36.9"/>
    <x v="1"/>
    <s v="Tienda Vitrina"/>
    <m/>
  </r>
  <r>
    <x v="3"/>
    <x v="18"/>
    <n v="1513750154"/>
    <s v="Mária Almenara - Plaza Norte"/>
    <m/>
    <x v="96"/>
    <s v="18:29:06"/>
    <s v="Producto faltante"/>
    <s v=""/>
    <n v="49.9"/>
    <n v="4.99"/>
    <s v="100.0 %"/>
    <n v="-4.99"/>
    <x v="0"/>
    <s v="Tienda Vitrina"/>
    <m/>
  </r>
  <r>
    <x v="3"/>
    <x v="4"/>
    <n v="1513369076"/>
    <s v="María Almenara - San Miguel"/>
    <m/>
    <x v="96"/>
    <s v="11:47:46"/>
    <s v="Producto incorrecto"/>
    <s v=""/>
    <n v="16.899999999999999"/>
    <n v="16.899999999999999"/>
    <s v="100.0 %"/>
    <n v="-16.899999999999999"/>
    <x v="1"/>
    <s v="Tienda Vitrina"/>
    <m/>
  </r>
  <r>
    <x v="3"/>
    <x v="8"/>
    <n v="1514266889"/>
    <s v="Mária Almenara - Pueblo Libre"/>
    <m/>
    <x v="97"/>
    <s v="08:58:44"/>
    <s v="Producto incorrecto"/>
    <s v=""/>
    <n v="49.9"/>
    <n v="49.9"/>
    <s v="100.0 %"/>
    <n v="-49.9"/>
    <x v="1"/>
    <s v="Tienda Vitrina"/>
    <m/>
  </r>
  <r>
    <x v="3"/>
    <x v="2"/>
    <n v="1514504057"/>
    <s v="Mária Almenara - Encalada"/>
    <m/>
    <x v="97"/>
    <s v="14:19:19"/>
    <s v="Orden incorrecta"/>
    <s v=""/>
    <n v="16.899999999999999"/>
    <n v="18.8"/>
    <s v="100.0 %"/>
    <n v="-16.899999999999999"/>
    <x v="1"/>
    <s v="Tienda Vitrina"/>
    <m/>
  </r>
  <r>
    <x v="3"/>
    <x v="12"/>
    <n v="1514830359"/>
    <s v="Mária Almenara - Dos De Mayo"/>
    <m/>
    <x v="97"/>
    <s v="19:19:13"/>
    <s v="Orden incorrecta"/>
    <s v=""/>
    <n v="109"/>
    <n v="111.17"/>
    <s v="100.0 %"/>
    <n v="-109"/>
    <x v="1"/>
    <s v="Tienda Vitrina"/>
    <m/>
  </r>
  <r>
    <x v="3"/>
    <x v="6"/>
    <n v="1515008578"/>
    <s v="Mária Almenara - Mega Plaza"/>
    <m/>
    <x v="97"/>
    <s v="21:51:08"/>
    <s v="Orden incorrecta"/>
    <s v=""/>
    <n v="16.899999999999999"/>
    <n v="23.3"/>
    <s v="100.0 %"/>
    <n v="-16.899999999999999"/>
    <x v="1"/>
    <s v="Tienda Vitrina"/>
    <m/>
  </r>
  <r>
    <x v="3"/>
    <x v="4"/>
    <n v="1515090160"/>
    <s v="María Almenara - San Miguel"/>
    <m/>
    <x v="98"/>
    <s v="08:01:43"/>
    <s v="Producto faltante"/>
    <s v=""/>
    <n v="44.9"/>
    <n v="11.23"/>
    <s v="100.0 %"/>
    <n v="-11.23"/>
    <x v="0"/>
    <s v="Tienda Vitrina"/>
    <m/>
  </r>
  <r>
    <x v="3"/>
    <x v="17"/>
    <n v="1515615659"/>
    <s v="Maria Almenara - Andres Reyes"/>
    <m/>
    <x v="98"/>
    <s v="15:02:08"/>
    <s v="Orden incorrecta"/>
    <s v=""/>
    <n v="109"/>
    <n v="96.4"/>
    <s v="100.0 %"/>
    <n v="-96.4"/>
    <x v="1"/>
    <s v="Tienda Vitrina"/>
    <m/>
  </r>
  <r>
    <x v="3"/>
    <x v="12"/>
    <n v="1515585760"/>
    <s v="Mária Almenara - Dos De Mayo"/>
    <m/>
    <x v="98"/>
    <s v="15:17:33"/>
    <s v="Orden incorrecta"/>
    <s v=""/>
    <n v="109"/>
    <n v="110.4"/>
    <s v="100.0 %"/>
    <n v="-109"/>
    <x v="1"/>
    <s v="Tienda Vitrina"/>
    <m/>
  </r>
  <r>
    <x v="3"/>
    <x v="2"/>
    <n v="1515663807"/>
    <s v="Mária Almenara - Encalada"/>
    <m/>
    <x v="98"/>
    <s v="16:28:24"/>
    <s v="Producto faltante"/>
    <s v=""/>
    <n v="118.3"/>
    <n v="50.7"/>
    <s v="100.0 %"/>
    <n v="-50.7"/>
    <x v="0"/>
    <s v="Tienda Vitrina"/>
    <m/>
  </r>
  <r>
    <x v="3"/>
    <x v="2"/>
    <n v="1515701593"/>
    <s v="Mária Almenara - Encalada"/>
    <m/>
    <x v="98"/>
    <s v="16:41:00"/>
    <s v="Producto incorrecto"/>
    <s v=""/>
    <n v="25.8"/>
    <n v="20.36"/>
    <s v="100.0 %"/>
    <n v="-20.36"/>
    <x v="1"/>
    <s v="Tienda Vitrina"/>
    <m/>
  </r>
  <r>
    <x v="3"/>
    <x v="8"/>
    <n v="1515398156"/>
    <s v="Mária Almenara - Pueblo Libre"/>
    <m/>
    <x v="98"/>
    <s v="11:32:48"/>
    <s v="Calidad del producto"/>
    <s v=""/>
    <n v="16.899999999999999"/>
    <n v="5.57"/>
    <s v="100.0 %"/>
    <n v="-5.57"/>
    <x v="2"/>
    <s v="Tienda"/>
    <m/>
  </r>
  <r>
    <x v="3"/>
    <x v="7"/>
    <n v="1515797133"/>
    <s v="Mária Almenara - La Bolichera"/>
    <m/>
    <x v="98"/>
    <s v="18:09:17"/>
    <s v="Producto incorrecto"/>
    <s v=""/>
    <n v="56.8"/>
    <n v="16.899999999999999"/>
    <s v="100.0 %"/>
    <n v="-16.899999999999999"/>
    <x v="1"/>
    <s v="Tienda Vitrina"/>
    <m/>
  </r>
  <r>
    <x v="3"/>
    <x v="5"/>
    <n v="1515801868"/>
    <s v="Mária Almenara - Arenales"/>
    <m/>
    <x v="98"/>
    <s v="18:33:43"/>
    <s v="Producto incorrecto"/>
    <s v=""/>
    <n v="33.799999999999997"/>
    <n v="22.48"/>
    <s v="100.0 %"/>
    <n v="-22.48"/>
    <x v="1"/>
    <s v="Tienda Vitrina"/>
    <m/>
  </r>
  <r>
    <x v="3"/>
    <x v="9"/>
    <n v="1516726589"/>
    <s v="Mária Almenara - Santa Catalina"/>
    <m/>
    <x v="99"/>
    <s v="14:55:41"/>
    <s v="Orden incorrecta"/>
    <s v=""/>
    <n v="137"/>
    <n v="138.05000000000001"/>
    <s v="100.0 %"/>
    <n v="-137"/>
    <x v="1"/>
    <s v="Tienda Vitrina"/>
    <m/>
  </r>
  <r>
    <x v="3"/>
    <x v="17"/>
    <n v="1516793486"/>
    <s v="Maria Almenara - Andres Reyes"/>
    <m/>
    <x v="99"/>
    <s v="16:44:38"/>
    <s v="Calidad del producto"/>
    <s v=""/>
    <n v="23.9"/>
    <n v="4.7699999999999996"/>
    <s v="100.0 %"/>
    <n v="-4.7699999999999996"/>
    <x v="2"/>
    <s v="Tienda"/>
    <m/>
  </r>
  <r>
    <x v="3"/>
    <x v="12"/>
    <n v="1516880795"/>
    <s v="Mária Almenara - Dos De Mayo"/>
    <m/>
    <x v="99"/>
    <s v="17:41:38"/>
    <s v="Producto faltante"/>
    <s v=""/>
    <n v="34.9"/>
    <n v="18"/>
    <s v="100.0 %"/>
    <n v="-18"/>
    <x v="0"/>
    <s v="Tienda Vitrina"/>
    <m/>
  </r>
  <r>
    <x v="3"/>
    <x v="6"/>
    <n v="1516985795"/>
    <s v="Mária Almenara - Mega Plaza"/>
    <m/>
    <x v="99"/>
    <s v="18:56:21"/>
    <s v="Producto incorrecto"/>
    <s v=""/>
    <n v="49.9"/>
    <n v="42.09"/>
    <s v="100.0 %"/>
    <n v="-42.09"/>
    <x v="1"/>
    <s v="Tienda Vitrina"/>
    <m/>
  </r>
  <r>
    <x v="3"/>
    <x v="6"/>
    <n v="1516993788"/>
    <s v="Mária Almenara - Mega Plaza"/>
    <m/>
    <x v="99"/>
    <s v="18:58:50"/>
    <s v="Producto incorrecto"/>
    <s v=""/>
    <n v="16.899999999999999"/>
    <n v="16.899999999999999"/>
    <s v="100.0 %"/>
    <n v="-16.899999999999999"/>
    <x v="1"/>
    <s v="Tienda Vitrina"/>
    <m/>
  </r>
  <r>
    <x v="3"/>
    <x v="4"/>
    <n v="1517354933"/>
    <s v="María Almenara - San Miguel"/>
    <m/>
    <x v="99"/>
    <s v="21:42:53"/>
    <s v="Producto incorrecto"/>
    <s v=""/>
    <n v="33.799999999999997"/>
    <n v="1.69"/>
    <s v="100.0 %"/>
    <n v="-1.69"/>
    <x v="1"/>
    <s v="Tienda Vitrina"/>
    <m/>
  </r>
  <r>
    <x v="3"/>
    <x v="6"/>
    <n v="1517281216"/>
    <s v="Mária Almenara - Mega Plaza"/>
    <m/>
    <x v="99"/>
    <s v="21:26:01"/>
    <s v="Producto faltante"/>
    <s v=""/>
    <n v="109"/>
    <n v="10.9"/>
    <s v="100.0 %"/>
    <n v="-10.9"/>
    <x v="0"/>
    <s v="Tienda Vitrina"/>
    <m/>
  </r>
  <r>
    <x v="3"/>
    <x v="0"/>
    <n v="1517426320"/>
    <s v="Mária Almenara - La Molina"/>
    <m/>
    <x v="100"/>
    <s v="09:27:53"/>
    <s v="Orden incorrecta"/>
    <s v=""/>
    <n v="109"/>
    <n v="109"/>
    <s v="100.0 %"/>
    <n v="-109"/>
    <x v="1"/>
    <s v="Tienda Vitrina"/>
    <m/>
  </r>
  <r>
    <x v="3"/>
    <x v="14"/>
    <n v="1518398762"/>
    <s v="María Almenara - Precursores"/>
    <m/>
    <x v="100"/>
    <s v="19:47:59"/>
    <s v="Orden incorrecta"/>
    <s v=""/>
    <n v="16.899999999999999"/>
    <n v="16.899999999999999"/>
    <s v="100.0 %"/>
    <n v="-16.899999999999999"/>
    <x v="1"/>
    <s v="Tienda Vitrina"/>
    <m/>
  </r>
  <r>
    <x v="3"/>
    <x v="16"/>
    <n v="1518243016"/>
    <s v="Mária Almenara - La Marina"/>
    <m/>
    <x v="100"/>
    <s v="18:21:00"/>
    <s v="Calidad del producto"/>
    <s v=""/>
    <n v="27"/>
    <n v="9.9"/>
    <s v="100.0 %"/>
    <n v="-9.9"/>
    <x v="2"/>
    <s v="Tienda"/>
    <m/>
  </r>
  <r>
    <x v="3"/>
    <x v="2"/>
    <n v="1518551857"/>
    <s v="Mária Almenara - Encalada"/>
    <m/>
    <x v="100"/>
    <s v="21:16:41"/>
    <s v="Calidad del producto"/>
    <s v=""/>
    <n v="49.9"/>
    <n v="27.45"/>
    <s v="100.0 %"/>
    <n v="-27.45"/>
    <x v="2"/>
    <s v="Tienda"/>
    <m/>
  </r>
  <r>
    <x v="3"/>
    <x v="1"/>
    <n v="1519117110"/>
    <s v="María Almenara - Camacho"/>
    <m/>
    <x v="101"/>
    <s v="13:19:30"/>
    <s v="Orden incorrecta"/>
    <s v=""/>
    <n v="35"/>
    <n v="37.9"/>
    <s v="100.0 %"/>
    <n v="-35"/>
    <x v="1"/>
    <s v="Tienda Vitrina"/>
    <m/>
  </r>
  <r>
    <x v="3"/>
    <x v="3"/>
    <n v="1519450083"/>
    <s v="Mária Almenara - La Mar"/>
    <m/>
    <x v="101"/>
    <s v="18:27:56"/>
    <s v="Calidad del producto"/>
    <s v=""/>
    <n v="33.799999999999997"/>
    <n v="9.2899999999999991"/>
    <s v="100.0 %"/>
    <n v="-9.2899999999999991"/>
    <x v="2"/>
    <s v="Tienda"/>
    <m/>
  </r>
  <r>
    <x v="3"/>
    <x v="15"/>
    <n v="1519706034"/>
    <s v="María Almenara - Paso 28"/>
    <m/>
    <x v="101"/>
    <s v="21:16:30"/>
    <s v="Producto faltante"/>
    <s v=""/>
    <n v="15.9"/>
    <n v="1.59"/>
    <s v="100.0 %"/>
    <n v="-1.59"/>
    <x v="0"/>
    <s v="Tienda Vitrina"/>
    <m/>
  </r>
  <r>
    <x v="3"/>
    <x v="17"/>
    <n v="1521314550"/>
    <s v="Maria Almenara - Andres Reyes"/>
    <m/>
    <x v="102"/>
    <s v="17:55:16"/>
    <s v="Producto incorrecto"/>
    <s v=""/>
    <n v="24.9"/>
    <n v="16.899999999999999"/>
    <s v="100.0 %"/>
    <n v="-16.899999999999999"/>
    <x v="1"/>
    <s v="Tienda Vitrina"/>
    <m/>
  </r>
  <r>
    <x v="3"/>
    <x v="11"/>
    <n v="1521269601"/>
    <s v="María Almenara- Barranco"/>
    <m/>
    <x v="102"/>
    <s v="17:24:49"/>
    <s v="Calidad del producto"/>
    <s v=""/>
    <n v="49.9"/>
    <n v="27.45"/>
    <s v="100.0 %"/>
    <n v="-27.45"/>
    <x v="2"/>
    <s v="Tienda"/>
    <m/>
  </r>
  <r>
    <x v="3"/>
    <x v="8"/>
    <n v="1522657397"/>
    <s v="Mária Almenara - Pueblo Libre"/>
    <m/>
    <x v="103"/>
    <s v="20:55:31"/>
    <s v="Producto faltante"/>
    <s v=""/>
    <n v="16.899999999999999"/>
    <n v="1.69"/>
    <s v="100.0 %"/>
    <n v="-1.69"/>
    <x v="0"/>
    <s v="Tienda Vitrina"/>
    <m/>
  </r>
  <r>
    <x v="3"/>
    <x v="0"/>
    <n v="1523151201"/>
    <s v="Mária Almenara - La Molina"/>
    <m/>
    <x v="104"/>
    <s v="12:25:09"/>
    <s v="Producto incorrecto"/>
    <s v=""/>
    <n v="44"/>
    <n v="9"/>
    <s v="100.0 %"/>
    <n v="-9"/>
    <x v="1"/>
    <s v="Tienda Vitrina"/>
    <m/>
  </r>
  <r>
    <x v="3"/>
    <x v="10"/>
    <n v="1523451879"/>
    <s v="Mária Almenara – Villa Chorrillos"/>
    <m/>
    <x v="104"/>
    <s v="17:16:04"/>
    <s v="Orden incorrecta"/>
    <s v=""/>
    <n v="49.7"/>
    <n v="52.6"/>
    <s v="100.0 %"/>
    <n v="-49.7"/>
    <x v="1"/>
    <s v="Tienda Vitrina"/>
    <m/>
  </r>
  <r>
    <x v="3"/>
    <x v="2"/>
    <n v="1523455221"/>
    <s v="Mária Almenara - Encalada"/>
    <m/>
    <x v="104"/>
    <s v="17:38:26"/>
    <s v="Calidad del producto"/>
    <s v=""/>
    <n v="16.899999999999999"/>
    <n v="9.2899999999999991"/>
    <s v="100.0 %"/>
    <n v="-9.2899999999999991"/>
    <x v="2"/>
    <s v="Tienda"/>
    <m/>
  </r>
  <r>
    <x v="3"/>
    <x v="6"/>
    <n v="1524405261"/>
    <s v="Mária Almenara - Mega Plaza"/>
    <m/>
    <x v="105"/>
    <s v="13:03:03"/>
    <s v="Calidad del producto"/>
    <s v=""/>
    <n v="24.9"/>
    <n v="7.47"/>
    <s v="100.0 %"/>
    <n v="-7.47"/>
    <x v="2"/>
    <s v="Tienda"/>
    <m/>
  </r>
  <r>
    <x v="3"/>
    <x v="6"/>
    <n v="1524471229"/>
    <s v="Mária Almenara - Mega Plaza"/>
    <m/>
    <x v="105"/>
    <s v="14:30:36"/>
    <s v="Producto incorrecto"/>
    <s v=""/>
    <n v="28.9"/>
    <n v="28.9"/>
    <s v="100.0 %"/>
    <n v="-28.9"/>
    <x v="1"/>
    <s v="Tienda Vitrina"/>
    <m/>
  </r>
  <r>
    <x v="3"/>
    <x v="17"/>
    <n v="1524518976"/>
    <s v="Maria Almenara - Andres Reyes"/>
    <m/>
    <x v="105"/>
    <s v="15:06:34"/>
    <s v="Producto faltante"/>
    <s v=""/>
    <n v="33.799999999999997"/>
    <n v="1.69"/>
    <s v="100.0 %"/>
    <n v="-1.69"/>
    <x v="0"/>
    <s v="Tienda Vitrina"/>
    <m/>
  </r>
  <r>
    <x v="3"/>
    <x v="1"/>
    <n v="1524532856"/>
    <s v="María Almenara - Camacho"/>
    <m/>
    <x v="105"/>
    <s v="15:18:38"/>
    <s v="Producto incorrecto"/>
    <s v=""/>
    <n v="25.9"/>
    <n v="16.899999999999999"/>
    <s v="100.0 %"/>
    <n v="-16.899999999999999"/>
    <x v="1"/>
    <s v="Tienda Vitrina"/>
    <m/>
  </r>
  <r>
    <x v="3"/>
    <x v="12"/>
    <n v="1524658425"/>
    <s v="Mária Almenara - Dos De Mayo"/>
    <m/>
    <x v="105"/>
    <s v="16:57:48"/>
    <s v="Calidad del producto"/>
    <s v=""/>
    <n v="16.899999999999999"/>
    <n v="8.48"/>
    <s v="100.0 %"/>
    <n v="-8.48"/>
    <x v="2"/>
    <s v="Tienda"/>
    <m/>
  </r>
  <r>
    <x v="3"/>
    <x v="14"/>
    <n v="1524731262"/>
    <s v="María Almenara - Precursores"/>
    <m/>
    <x v="105"/>
    <s v="18:17:30"/>
    <s v="Calidad del producto"/>
    <s v=""/>
    <n v="16.899999999999999"/>
    <n v="3.08"/>
    <s v="100.0 %"/>
    <n v="-3.08"/>
    <x v="2"/>
    <s v="Tienda"/>
    <m/>
  </r>
  <r>
    <x v="3"/>
    <x v="4"/>
    <n v="1524801436"/>
    <s v="María Almenara - San Miguel"/>
    <m/>
    <x v="105"/>
    <s v="19:29:45"/>
    <s v="Calidad del producto"/>
    <s v=""/>
    <n v="58.8"/>
    <n v="16.899999999999999"/>
    <s v="100.0 %"/>
    <n v="-16.899999999999999"/>
    <x v="2"/>
    <s v="Tienda"/>
    <m/>
  </r>
  <r>
    <x v="3"/>
    <x v="1"/>
    <n v="1524856324"/>
    <s v="María Almenara - Camacho"/>
    <m/>
    <x v="105"/>
    <s v="19:48:42"/>
    <s v="Calidad del producto"/>
    <s v=""/>
    <n v="49.9"/>
    <n v="16.46"/>
    <s v="100.0 %"/>
    <n v="-16.46"/>
    <x v="2"/>
    <s v="Tienda"/>
    <m/>
  </r>
  <r>
    <x v="3"/>
    <x v="10"/>
    <n v="1524947532"/>
    <s v="Mária Almenara – Villa Chorrillos"/>
    <m/>
    <x v="105"/>
    <s v="20:21:10"/>
    <s v="Producto faltante"/>
    <s v=""/>
    <n v="57.8"/>
    <n v="15"/>
    <s v="100.0 %"/>
    <n v="-15"/>
    <x v="0"/>
    <s v="Tienda Vitrina"/>
    <m/>
  </r>
  <r>
    <x v="3"/>
    <x v="18"/>
    <n v="1524851112"/>
    <s v="Mária Almenara - Plaza Norte"/>
    <m/>
    <x v="105"/>
    <s v="19:23:08"/>
    <s v="Producto faltante"/>
    <s v=""/>
    <n v="27"/>
    <n v="9"/>
    <s v="100.0 %"/>
    <n v="-9"/>
    <x v="0"/>
    <s v="Tienda Vitrina"/>
    <m/>
  </r>
  <r>
    <x v="3"/>
    <x v="4"/>
    <n v="1525417511"/>
    <s v="María Almenara - San Miguel"/>
    <m/>
    <x v="106"/>
    <s v="12:45:33"/>
    <s v="Producto faltante"/>
    <s v=""/>
    <n v="118.9"/>
    <n v="72.67"/>
    <s v="100.0 %"/>
    <n v="-72.67"/>
    <x v="0"/>
    <s v="Tienda Vitrina"/>
    <m/>
  </r>
  <r>
    <x v="3"/>
    <x v="4"/>
    <n v="1525580534"/>
    <s v="María Almenara - San Miguel"/>
    <m/>
    <x v="106"/>
    <s v="14:54:18"/>
    <s v="Producto incorrecto"/>
    <s v=""/>
    <n v="44.9"/>
    <n v="26.94"/>
    <s v="100.0 %"/>
    <n v="-26.94"/>
    <x v="1"/>
    <s v="Tienda Vitrina"/>
    <m/>
  </r>
  <r>
    <x v="3"/>
    <x v="16"/>
    <n v="1525722351"/>
    <s v="Mária Almenara - La Marina"/>
    <m/>
    <x v="106"/>
    <s v="17:40:50"/>
    <s v="Orden incorrecta"/>
    <s v=""/>
    <n v="35"/>
    <n v="28"/>
    <s v="100.0 %"/>
    <n v="-28"/>
    <x v="1"/>
    <s v="Tienda Vitrina"/>
    <m/>
  </r>
  <r>
    <x v="3"/>
    <x v="18"/>
    <n v="1525977305"/>
    <s v="Mária Almenara - Plaza Norte"/>
    <m/>
    <x v="106"/>
    <s v="20:33:53"/>
    <s v="Producto incorrecto"/>
    <s v=""/>
    <n v="33.799999999999997"/>
    <n v="14.72"/>
    <s v="100.0 %"/>
    <n v="-14.72"/>
    <x v="1"/>
    <s v="Tienda Vitrina"/>
    <m/>
  </r>
  <r>
    <x v="3"/>
    <x v="17"/>
    <n v="1526079070"/>
    <s v="Maria Almenara - Andres Reyes"/>
    <m/>
    <x v="106"/>
    <s v="21:44:09"/>
    <s v="Orden incorrecta"/>
    <s v=""/>
    <n v="35"/>
    <n v="38.9"/>
    <s v="100.0 %"/>
    <n v="-35"/>
    <x v="1"/>
    <s v="Tienda Vitrina"/>
    <m/>
  </r>
  <r>
    <x v="3"/>
    <x v="17"/>
    <n v="1526655746"/>
    <s v="Maria Almenara - Andres Reyes"/>
    <m/>
    <x v="107"/>
    <s v="15:40:58"/>
    <s v="Producto faltante"/>
    <s v=""/>
    <n v="70"/>
    <n v="4.38"/>
    <s v="100.0 %"/>
    <n v="-4.38"/>
    <x v="0"/>
    <s v="Tienda Vitrina"/>
    <m/>
  </r>
  <r>
    <x v="3"/>
    <x v="14"/>
    <n v="1526782367"/>
    <s v="María Almenara - Precursores"/>
    <m/>
    <x v="107"/>
    <s v="17:51:53"/>
    <s v="Producto incorrecto"/>
    <s v=""/>
    <n v="59.7"/>
    <n v="16.899999999999999"/>
    <s v="100.0 %"/>
    <n v="-16.899999999999999"/>
    <x v="1"/>
    <s v="Tienda Vitrina"/>
    <m/>
  </r>
  <r>
    <x v="3"/>
    <x v="1"/>
    <n v="1526864669"/>
    <s v="María Almenara - Camacho"/>
    <m/>
    <x v="107"/>
    <s v="18:51:09"/>
    <s v="Producto faltante"/>
    <s v=""/>
    <n v="218"/>
    <n v="10.9"/>
    <s v="100.0 %"/>
    <n v="-10.9"/>
    <x v="0"/>
    <s v="Tienda Vitrina"/>
    <m/>
  </r>
  <r>
    <x v="3"/>
    <x v="14"/>
    <n v="1526654729"/>
    <s v="María Almenara - Precursores"/>
    <m/>
    <x v="107"/>
    <s v="15:33:00"/>
    <s v="Producto faltante"/>
    <s v=""/>
    <n v="76.900000000000006"/>
    <n v="24.9"/>
    <s v="100.0 %"/>
    <n v="-24.9"/>
    <x v="0"/>
    <s v="Tienda Vitrina"/>
    <m/>
  </r>
  <r>
    <x v="3"/>
    <x v="2"/>
    <n v="1526999848"/>
    <s v="Mária Almenara - Encalada"/>
    <m/>
    <x v="107"/>
    <s v="20:06:59"/>
    <s v="Producto faltante"/>
    <s v=""/>
    <n v="46.7"/>
    <n v="12.9"/>
    <s v="100.0 %"/>
    <n v="-12.9"/>
    <x v="0"/>
    <s v="Tienda Vitrina"/>
    <m/>
  </r>
  <r>
    <x v="3"/>
    <x v="0"/>
    <n v="1526750060"/>
    <s v="Mária Almenara - La Molina"/>
    <m/>
    <x v="107"/>
    <s v="17:15:38"/>
    <s v="Calidad del producto"/>
    <s v=""/>
    <n v="69.900000000000006"/>
    <n v="25"/>
    <s v="100.0 %"/>
    <n v="-25"/>
    <x v="2"/>
    <s v="Tienda"/>
    <m/>
  </r>
  <r>
    <x v="3"/>
    <x v="6"/>
    <n v="1527847654"/>
    <s v="Mária Almenara - Mega Plaza"/>
    <m/>
    <x v="108"/>
    <s v="20:32:44"/>
    <s v="Orden incorrecta"/>
    <s v=""/>
    <n v="16.899999999999999"/>
    <n v="21.3"/>
    <s v="100.0 %"/>
    <n v="-16.899999999999999"/>
    <x v="1"/>
    <s v="Tienda Vitrina"/>
    <m/>
  </r>
  <r>
    <x v="3"/>
    <x v="6"/>
    <n v="1528337658"/>
    <s v="Mária Almenara - Mega Plaza"/>
    <m/>
    <x v="109"/>
    <s v="14:26:23"/>
    <s v="Producto faltante"/>
    <s v=""/>
    <n v="52"/>
    <n v="51.99"/>
    <s v="100.0 %"/>
    <n v="-51.99"/>
    <x v="0"/>
    <s v="Tienda Vitrina"/>
    <m/>
  </r>
  <r>
    <x v="3"/>
    <x v="6"/>
    <n v="1528369876"/>
    <s v="Mária Almenara - Mega Plaza"/>
    <m/>
    <x v="109"/>
    <s v="14:49:17"/>
    <s v="Calidad del producto"/>
    <s v=""/>
    <n v="109"/>
    <n v="109"/>
    <s v="100.0 %"/>
    <n v="-109"/>
    <x v="2"/>
    <s v="Tienda"/>
    <m/>
  </r>
  <r>
    <x v="3"/>
    <x v="12"/>
    <n v="1528430727"/>
    <s v="Mária Almenara - Dos De Mayo"/>
    <m/>
    <x v="109"/>
    <s v="15:31:54"/>
    <s v="Orden incorrecta"/>
    <s v=""/>
    <n v="16.899999999999999"/>
    <n v="18.8"/>
    <s v="100.0 %"/>
    <n v="-16.899999999999999"/>
    <x v="1"/>
    <s v="Tienda Vitrina"/>
    <m/>
  </r>
  <r>
    <x v="3"/>
    <x v="3"/>
    <n v="1528033596"/>
    <s v="Mária Almenara - La Mar"/>
    <m/>
    <x v="109"/>
    <s v="10:50:54"/>
    <s v="Calidad del producto"/>
    <s v=""/>
    <n v="16.899999999999999"/>
    <n v="9.3000000000000007"/>
    <s v="100.0 %"/>
    <n v="-9.3000000000000007"/>
    <x v="2"/>
    <s v="Tienda"/>
    <m/>
  </r>
  <r>
    <x v="3"/>
    <x v="4"/>
    <n v="1528820170"/>
    <s v="María Almenara - San Miguel"/>
    <m/>
    <x v="109"/>
    <s v="21:14:07"/>
    <s v="Producto faltante"/>
    <s v=""/>
    <n v="49.9"/>
    <n v="4.99"/>
    <s v="100.0 %"/>
    <n v="-4.99"/>
    <x v="0"/>
    <s v="Tienda Vitrina"/>
    <m/>
  </r>
  <r>
    <x v="3"/>
    <x v="1"/>
    <n v="1528822739"/>
    <s v="María Almenara - Camacho"/>
    <m/>
    <x v="109"/>
    <s v="21:41:11"/>
    <s v="Producto faltante"/>
    <s v=""/>
    <n v="33.799999999999997"/>
    <n v="16.899999999999999"/>
    <s v="100.0 %"/>
    <n v="-16.899999999999999"/>
    <x v="0"/>
    <s v="Tienda Vitrina"/>
    <m/>
  </r>
  <r>
    <x v="3"/>
    <x v="18"/>
    <n v="1529132936"/>
    <s v="Mária Almenara - Plaza Norte"/>
    <m/>
    <x v="110"/>
    <s v="13:07:46"/>
    <s v="Producto incorrecto"/>
    <s v=""/>
    <n v="68.900000000000006"/>
    <n v="51.99"/>
    <s v="100.0 %"/>
    <n v="-51.99"/>
    <x v="1"/>
    <s v="Tienda Vitrina"/>
    <m/>
  </r>
  <r>
    <x v="3"/>
    <x v="8"/>
    <n v="1529360689"/>
    <s v="Mária Almenara - Pueblo Libre"/>
    <m/>
    <x v="110"/>
    <s v="18:00:19"/>
    <s v="Orden incorrecta"/>
    <s v=""/>
    <n v="16.899999999999999"/>
    <n v="16.899999999999999"/>
    <s v="100.0 %"/>
    <n v="-16.899999999999999"/>
    <x v="1"/>
    <s v="Tienda Vitrina"/>
    <m/>
  </r>
  <r>
    <x v="3"/>
    <x v="12"/>
    <n v="1529138589"/>
    <s v="Mária Almenara - Dos De Mayo"/>
    <m/>
    <x v="110"/>
    <s v="12:51:03"/>
    <s v="Orden incorrecta"/>
    <s v=""/>
    <n v="10"/>
    <n v="11.4"/>
    <s v="100.0 %"/>
    <n v="-10"/>
    <x v="1"/>
    <s v="Tienda Vitrina"/>
    <m/>
  </r>
  <r>
    <x v="3"/>
    <x v="8"/>
    <n v="1529360845"/>
    <s v="Mária Almenara - Pueblo Libre"/>
    <m/>
    <x v="110"/>
    <s v="18:01:32"/>
    <s v="Orden incorrecta"/>
    <s v=""/>
    <n v="33.799999999999997"/>
    <n v="36.700000000000003"/>
    <s v="100.0 %"/>
    <n v="-33.799999999999997"/>
    <x v="1"/>
    <s v="Tienda Vitrina"/>
    <m/>
  </r>
  <r>
    <x v="3"/>
    <x v="12"/>
    <n v="1529621195"/>
    <s v="Mária Almenara - Dos De Mayo"/>
    <m/>
    <x v="110"/>
    <s v="20:52:27"/>
    <s v="Calidad del producto"/>
    <s v=""/>
    <n v="16.899999999999999"/>
    <n v="9.2899999999999991"/>
    <s v="100.0 %"/>
    <n v="-9.2899999999999991"/>
    <x v="2"/>
    <s v="Tienda"/>
    <m/>
  </r>
  <r>
    <x v="3"/>
    <x v="17"/>
    <n v="1530576369"/>
    <s v="Maria Almenara - Andres Reyes"/>
    <m/>
    <x v="111"/>
    <s v="08:21:52"/>
    <s v="Orden incorrecta"/>
    <s v=""/>
    <n v="49.9"/>
    <n v="49.9"/>
    <s v="100.0 %"/>
    <n v="-49.9"/>
    <x v="1"/>
    <s v="Tienda Vitrina"/>
    <m/>
  </r>
  <r>
    <x v="3"/>
    <x v="13"/>
    <n v="1530704498"/>
    <s v="Mária Almenara - Aramburú"/>
    <m/>
    <x v="111"/>
    <s v="11:33:30"/>
    <s v="Orden incorrecta"/>
    <s v=""/>
    <n v="25"/>
    <n v="12.5"/>
    <s v="100.0 %"/>
    <n v="-12.5"/>
    <x v="1"/>
    <s v="Tienda Vitrina"/>
    <m/>
  </r>
  <r>
    <x v="3"/>
    <x v="18"/>
    <n v="1531036292"/>
    <s v="Mária Almenara - Plaza Norte"/>
    <m/>
    <x v="111"/>
    <s v="16:03:19"/>
    <s v="Producto faltante"/>
    <s v=""/>
    <n v="47.7"/>
    <n v="15.9"/>
    <s v="100.0 %"/>
    <n v="-15.9"/>
    <x v="0"/>
    <s v="Tienda Vitrina"/>
    <m/>
  </r>
  <r>
    <x v="3"/>
    <x v="12"/>
    <n v="1531339007"/>
    <s v="Mária Almenara - Dos De Mayo"/>
    <m/>
    <x v="111"/>
    <s v="19:20:28"/>
    <s v="Producto faltante"/>
    <s v=""/>
    <n v="119"/>
    <n v="10"/>
    <s v="100.0 %"/>
    <n v="-10"/>
    <x v="0"/>
    <s v="Tienda Vitrina"/>
    <m/>
  </r>
  <r>
    <x v="3"/>
    <x v="4"/>
    <n v="1530875994"/>
    <s v="María Almenara - San Miguel"/>
    <m/>
    <x v="111"/>
    <s v="13:06:13"/>
    <s v="Producto faltante"/>
    <s v=""/>
    <n v="109"/>
    <n v="109"/>
    <s v="100.0 %"/>
    <n v="-109"/>
    <x v="0"/>
    <s v="Tienda Vitrina"/>
    <m/>
  </r>
  <r>
    <x v="3"/>
    <x v="1"/>
    <n v="1531397695"/>
    <s v="María Almenara - Camacho"/>
    <m/>
    <x v="111"/>
    <s v="19:50:02"/>
    <s v="Orden incorrecta"/>
    <s v=""/>
    <n v="18"/>
    <n v="14.4"/>
    <s v="100.0 %"/>
    <n v="-14.4"/>
    <x v="1"/>
    <s v="Tienda Vitrina"/>
    <m/>
  </r>
  <r>
    <x v="3"/>
    <x v="1"/>
    <n v="1532032428"/>
    <s v="María Almenara - Camacho"/>
    <m/>
    <x v="112"/>
    <s v="13:50:32"/>
    <s v="Calidad del producto"/>
    <s v=""/>
    <n v="33.799999999999997"/>
    <n v="9.44"/>
    <s v="100.0 %"/>
    <n v="-9.44"/>
    <x v="2"/>
    <s v="Tienda"/>
    <m/>
  </r>
  <r>
    <x v="3"/>
    <x v="12"/>
    <n v="1532267788"/>
    <s v="Mária Almenara - Dos De Mayo"/>
    <m/>
    <x v="112"/>
    <s v="17:07:25"/>
    <s v="Calidad del producto"/>
    <s v=""/>
    <n v="16.899999999999999"/>
    <n v="4.93"/>
    <s v="100.0 %"/>
    <n v="-4.93"/>
    <x v="2"/>
    <s v="Tienda"/>
    <m/>
  </r>
  <r>
    <x v="3"/>
    <x v="15"/>
    <n v="1532306708"/>
    <s v="María Almenara - Paso 28"/>
    <m/>
    <x v="112"/>
    <s v="17:41:26"/>
    <s v="Producto faltante"/>
    <s v=""/>
    <n v="33.799999999999997"/>
    <n v="16.899999999999999"/>
    <s v="100.0 %"/>
    <n v="-16.899999999999999"/>
    <x v="0"/>
    <s v="Tienda Vitrina"/>
    <m/>
  </r>
  <r>
    <x v="3"/>
    <x v="16"/>
    <n v="1532374918"/>
    <s v="Mária Almenara - La Marina"/>
    <m/>
    <x v="112"/>
    <s v="18:38:49"/>
    <s v="Producto faltante"/>
    <s v=""/>
    <n v="18"/>
    <n v="9"/>
    <s v="100.0 %"/>
    <n v="-9"/>
    <x v="0"/>
    <s v="Tienda Vitrina"/>
    <m/>
  </r>
  <r>
    <x v="3"/>
    <x v="1"/>
    <n v="1532388085"/>
    <s v="María Almenara - Camacho"/>
    <m/>
    <x v="112"/>
    <s v="18:33:27"/>
    <s v="Calidad del producto"/>
    <s v=""/>
    <n v="16.899999999999999"/>
    <n v="5.07"/>
    <s v="100.0 %"/>
    <n v="-5.07"/>
    <x v="2"/>
    <s v="Tienda"/>
    <m/>
  </r>
  <r>
    <x v="3"/>
    <x v="4"/>
    <n v="1532740451"/>
    <s v="María Almenara - San Miguel"/>
    <m/>
    <x v="112"/>
    <s v="21:26:19"/>
    <s v="Producto incorrecto"/>
    <s v=""/>
    <n v="16.899999999999999"/>
    <n v="16.899999999999999"/>
    <s v="100.0 %"/>
    <n v="-16.899999999999999"/>
    <x v="1"/>
    <s v="Tienda Vitrina"/>
    <m/>
  </r>
  <r>
    <x v="3"/>
    <x v="14"/>
    <n v="1533091316"/>
    <s v="María Almenara - Precursores"/>
    <m/>
    <x v="113"/>
    <s v="10:41:28"/>
    <s v="Orden incorrecta"/>
    <s v=""/>
    <n v="16.899999999999999"/>
    <n v="18.8"/>
    <s v="100.0 %"/>
    <n v="-16.899999999999999"/>
    <x v="1"/>
    <s v="Tienda Vitrina"/>
    <m/>
  </r>
  <r>
    <x v="3"/>
    <x v="3"/>
    <n v="1533575729"/>
    <s v="Mária Almenara - La Mar"/>
    <m/>
    <x v="113"/>
    <s v="17:25:14"/>
    <s v="Producto faltante"/>
    <s v=""/>
    <n v="49.8"/>
    <n v="8"/>
    <s v="100.0 %"/>
    <n v="-8"/>
    <x v="0"/>
    <s v="Tienda Vitrina"/>
    <m/>
  </r>
  <r>
    <x v="3"/>
    <x v="6"/>
    <n v="1533641476"/>
    <s v="Mária Almenara - Mega Plaza"/>
    <m/>
    <x v="113"/>
    <s v="18:12:32"/>
    <s v="Producto faltante"/>
    <s v=""/>
    <n v="24.9"/>
    <n v="16.899999999999999"/>
    <s v="100.0 %"/>
    <n v="-16.899999999999999"/>
    <x v="0"/>
    <s v="Tienda Vitrina"/>
    <m/>
  </r>
  <r>
    <x v="3"/>
    <x v="13"/>
    <n v="1535592836"/>
    <s v="Mária Almenara - Aramburú"/>
    <m/>
    <x v="114"/>
    <s v="19:42:11"/>
    <s v="Calidad del producto"/>
    <s v=""/>
    <n v="34.9"/>
    <n v="16.899999999999999"/>
    <s v="100.0 %"/>
    <n v="-16.899999999999999"/>
    <x v="2"/>
    <s v="Tienda"/>
    <m/>
  </r>
  <r>
    <x v="3"/>
    <x v="2"/>
    <n v="1535650057"/>
    <s v="Mária Almenara - Encalada"/>
    <m/>
    <x v="114"/>
    <s v="20:20:54"/>
    <s v="Calidad del producto"/>
    <s v=""/>
    <n v="49.9"/>
    <n v="49.9"/>
    <s v="100.0 %"/>
    <n v="-49.9"/>
    <x v="2"/>
    <s v="Tienda"/>
    <m/>
  </r>
  <r>
    <x v="3"/>
    <x v="10"/>
    <n v="1535779899"/>
    <s v="Mária Almenara – Villa Chorrillos"/>
    <m/>
    <x v="114"/>
    <s v="21:42:56"/>
    <s v="Calidad del producto"/>
    <s v=""/>
    <n v="16.899999999999999"/>
    <n v="9.2899999999999991"/>
    <s v="100.0 %"/>
    <n v="-9.2899999999999991"/>
    <x v="2"/>
    <s v="Tienda"/>
    <m/>
  </r>
  <r>
    <x v="3"/>
    <x v="7"/>
    <n v="1535780785"/>
    <s v="Mária Almenara - La Bolichera"/>
    <m/>
    <x v="114"/>
    <s v="21:52:32"/>
    <s v="Calidad del producto"/>
    <s v=""/>
    <n v="49.9"/>
    <n v="14.97"/>
    <s v="100.0 %"/>
    <n v="-14.97"/>
    <x v="2"/>
    <s v="Tienda"/>
    <m/>
  </r>
  <r>
    <x v="3"/>
    <x v="9"/>
    <n v="1535731689"/>
    <s v="Mária Almenara - Santa Catalina"/>
    <m/>
    <x v="114"/>
    <s v="20:49:38"/>
    <s v="Calidad del producto"/>
    <s v=""/>
    <n v="49.9"/>
    <n v="27.45"/>
    <s v="100.0 %"/>
    <n v="-27.45"/>
    <x v="2"/>
    <s v="Tienda"/>
    <m/>
  </r>
  <r>
    <x v="3"/>
    <x v="11"/>
    <n v="1536070135"/>
    <s v="María Almenara- Barranco"/>
    <m/>
    <x v="115"/>
    <s v="11:21:24"/>
    <s v="Producto faltante"/>
    <s v=""/>
    <n v="89.8"/>
    <n v="44.9"/>
    <s v="100.0 %"/>
    <n v="-44.9"/>
    <x v="0"/>
    <s v="Tienda Vitrina"/>
    <m/>
  </r>
  <r>
    <x v="3"/>
    <x v="11"/>
    <n v="1536587568"/>
    <s v="María Almenara- Barranco"/>
    <m/>
    <x v="115"/>
    <s v="18:24:02"/>
    <s v="Orden incorrecta"/>
    <s v=""/>
    <n v="49.9"/>
    <n v="51.3"/>
    <s v="100.0 %"/>
    <n v="-49.9"/>
    <x v="1"/>
    <s v="Tienda Vitrina"/>
    <m/>
  </r>
  <r>
    <x v="3"/>
    <x v="4"/>
    <n v="1536836166"/>
    <s v="María Almenara - San Miguel"/>
    <m/>
    <x v="115"/>
    <s v="20:24:28"/>
    <s v="Producto faltante"/>
    <s v=""/>
    <n v="81.8"/>
    <n v="4.38"/>
    <s v="100.0 %"/>
    <n v="-4.38"/>
    <x v="0"/>
    <s v="Tienda Vitrina"/>
    <m/>
  </r>
  <r>
    <x v="3"/>
    <x v="2"/>
    <n v="1536533300"/>
    <s v="Mária Almenara - Encalada"/>
    <m/>
    <x v="115"/>
    <s v="17:54:29"/>
    <s v="Producto faltante"/>
    <s v=""/>
    <n v="117.8"/>
    <n v="18"/>
    <s v="100.0 %"/>
    <n v="-18"/>
    <x v="0"/>
    <s v="Tienda Vitrina"/>
    <m/>
  </r>
  <r>
    <x v="4"/>
    <x v="4"/>
    <n v="1537655244"/>
    <s v="María Almenara - San Miguel"/>
    <m/>
    <x v="116"/>
    <s v="14:34:24"/>
    <s v="Producto faltante"/>
    <s v=""/>
    <n v="81.900000000000006"/>
    <n v="51.99"/>
    <s v="100.0 %"/>
    <n v="-51.99"/>
    <x v="0"/>
    <s v="Tienda Vitrina"/>
    <m/>
  </r>
  <r>
    <x v="4"/>
    <x v="4"/>
    <n v="1537640708"/>
    <s v="María Almenara - San Miguel"/>
    <m/>
    <x v="116"/>
    <s v="14:32:09"/>
    <s v="Calidad del producto"/>
    <s v=""/>
    <n v="25.9"/>
    <n v="14.24"/>
    <s v="100.0 %"/>
    <n v="-14.24"/>
    <x v="2"/>
    <s v="Tienda"/>
    <m/>
  </r>
  <r>
    <x v="4"/>
    <x v="11"/>
    <n v="1537594147"/>
    <s v="María Almenara- Barranco"/>
    <m/>
    <x v="116"/>
    <s v="13:58:21"/>
    <s v="Calidad del producto"/>
    <s v=""/>
    <n v="125.9"/>
    <n v="109"/>
    <s v="100.0 %"/>
    <n v="-109"/>
    <x v="2"/>
    <s v="Tienda"/>
    <m/>
  </r>
  <r>
    <x v="4"/>
    <x v="16"/>
    <n v="1537891953"/>
    <s v="Mária Almenara - La Marina"/>
    <m/>
    <x v="116"/>
    <s v="18:08:41"/>
    <s v="Producto faltante"/>
    <s v=""/>
    <n v="33.799999999999997"/>
    <n v="16.899999999999999"/>
    <s v="100.0 %"/>
    <n v="-16.899999999999999"/>
    <x v="0"/>
    <s v="Tienda Vitrina"/>
    <m/>
  </r>
  <r>
    <x v="4"/>
    <x v="4"/>
    <n v="1538163923"/>
    <s v="María Almenara - San Miguel"/>
    <m/>
    <x v="116"/>
    <s v="20:21:21"/>
    <s v="Producto faltante"/>
    <s v=""/>
    <n v="83.5"/>
    <n v="15.9"/>
    <s v="100.0 %"/>
    <n v="-15.9"/>
    <x v="0"/>
    <s v="Tienda Vitrina"/>
    <m/>
  </r>
  <r>
    <x v="4"/>
    <x v="13"/>
    <n v="1538200938"/>
    <s v="Mária Almenara - Aramburú"/>
    <m/>
    <x v="116"/>
    <s v="20:59:09"/>
    <s v="Producto incorrecto"/>
    <s v=""/>
    <n v="43.8"/>
    <n v="12.68"/>
    <s v="100.0 %"/>
    <n v="-12.68"/>
    <x v="1"/>
    <s v="Tienda Vitrina"/>
    <m/>
  </r>
  <r>
    <x v="4"/>
    <x v="18"/>
    <n v="1538114073"/>
    <s v="Mária Almenara - Plaza Norte"/>
    <m/>
    <x v="116"/>
    <s v="20:22:41"/>
    <s v="Calidad del producto"/>
    <s v=""/>
    <n v="49.9"/>
    <n v="27.45"/>
    <s v="100.0 %"/>
    <n v="-27.45"/>
    <x v="2"/>
    <s v="Tienda"/>
    <m/>
  </r>
  <r>
    <x v="4"/>
    <x v="6"/>
    <n v="1538517210"/>
    <s v="Mária Almenara - Mega Plaza"/>
    <m/>
    <x v="117"/>
    <s v="10:03:51"/>
    <s v="Orden incorrecta"/>
    <s v=""/>
    <n v="116.9"/>
    <n v="120.8"/>
    <s v="100.0 %"/>
    <n v="-116.9"/>
    <x v="1"/>
    <s v="Tienda Vitrina"/>
    <m/>
  </r>
  <r>
    <x v="4"/>
    <x v="18"/>
    <n v="1539416076"/>
    <s v="Mária Almenara - Plaza Norte"/>
    <m/>
    <x v="117"/>
    <s v="21:32:01"/>
    <s v="Producto faltante"/>
    <s v=""/>
    <n v="44.9"/>
    <n v="11.23"/>
    <s v="100.0 %"/>
    <n v="-11.23"/>
    <x v="0"/>
    <s v="Tienda Vitrina"/>
    <m/>
  </r>
  <r>
    <x v="4"/>
    <x v="7"/>
    <n v="1540201730"/>
    <s v="Mária Almenara - La Bolichera"/>
    <m/>
    <x v="118"/>
    <s v="17:45:34"/>
    <s v="Calidad del producto"/>
    <s v=""/>
    <n v="16.899999999999999"/>
    <n v="16.899999999999999"/>
    <s v="100.0 %"/>
    <n v="-16.899999999999999"/>
    <x v="2"/>
    <s v="Tienda"/>
    <m/>
  </r>
  <r>
    <x v="4"/>
    <x v="1"/>
    <n v="1540531281"/>
    <s v="María Almenara - Camacho"/>
    <m/>
    <x v="118"/>
    <s v="20:07:33"/>
    <s v="Calidad del producto"/>
    <s v=""/>
    <n v="99.8"/>
    <n v="49.9"/>
    <s v="100.0 %"/>
    <n v="-49.9"/>
    <x v="2"/>
    <s v="Tienda"/>
    <m/>
  </r>
  <r>
    <x v="4"/>
    <x v="2"/>
    <n v="1540645157"/>
    <s v="Mária Almenara - Encalada"/>
    <m/>
    <x v="118"/>
    <s v="21:18:26"/>
    <s v="Producto faltante"/>
    <s v=""/>
    <n v="18"/>
    <n v="1.8"/>
    <s v="100.0 %"/>
    <n v="-1.8"/>
    <x v="0"/>
    <s v="Tienda Vitrina"/>
    <m/>
  </r>
  <r>
    <x v="4"/>
    <x v="13"/>
    <n v="1540538918"/>
    <s v="Mária Almenara - Aramburú"/>
    <m/>
    <x v="118"/>
    <s v="20:06:54"/>
    <s v="Producto faltante"/>
    <s v=""/>
    <n v="33.799999999999997"/>
    <n v="16.899999999999999"/>
    <s v="100.0 %"/>
    <n v="-16.899999999999999"/>
    <x v="0"/>
    <s v="Tienda Vitrina"/>
    <m/>
  </r>
  <r>
    <x v="4"/>
    <x v="12"/>
    <n v="1541183766"/>
    <s v="Mária Almenara - Dos De Mayo"/>
    <m/>
    <x v="119"/>
    <s v="13:55:40"/>
    <s v="Producto incorrecto"/>
    <s v=""/>
    <n v="33.799999999999997"/>
    <n v="16.899999999999999"/>
    <s v="100.0 %"/>
    <n v="-16.899999999999999"/>
    <x v="1"/>
    <s v="Tienda Vitrina"/>
    <m/>
  </r>
  <r>
    <x v="4"/>
    <x v="1"/>
    <n v="1541278420"/>
    <s v="María Almenara - Camacho"/>
    <m/>
    <x v="119"/>
    <s v="15:17:27"/>
    <s v="Orden incorrecta"/>
    <s v=""/>
    <n v="49.9"/>
    <n v="49.9"/>
    <s v="100.0 %"/>
    <n v="-49.9"/>
    <x v="1"/>
    <s v="Tienda Vitrina"/>
    <m/>
  </r>
  <r>
    <x v="4"/>
    <x v="15"/>
    <n v="1541351661"/>
    <s v="María Almenara - Paso 28"/>
    <m/>
    <x v="119"/>
    <s v="16:13:39"/>
    <s v="Calidad del producto"/>
    <s v=""/>
    <n v="49.9"/>
    <n v="27.45"/>
    <s v="100.0 %"/>
    <n v="-27.45"/>
    <x v="2"/>
    <s v="Tienda"/>
    <m/>
  </r>
  <r>
    <x v="4"/>
    <x v="15"/>
    <n v="1541493227"/>
    <s v="María Almenara - Paso 28"/>
    <m/>
    <x v="119"/>
    <s v="18:02:50"/>
    <s v="Orden incorrecta"/>
    <s v=""/>
    <n v="35"/>
    <n v="35"/>
    <s v="100.0 %"/>
    <n v="-35"/>
    <x v="1"/>
    <s v="Tienda Vitrina"/>
    <m/>
  </r>
  <r>
    <x v="4"/>
    <x v="15"/>
    <n v="1541626776"/>
    <s v="María Almenara - Paso 28"/>
    <m/>
    <x v="119"/>
    <s v="19:14:17"/>
    <s v="Orden incorrecta"/>
    <s v=""/>
    <n v="35"/>
    <n v="35"/>
    <s v="100.0 %"/>
    <n v="-35"/>
    <x v="1"/>
    <s v="Tienda Vitrina"/>
    <m/>
  </r>
  <r>
    <x v="4"/>
    <x v="1"/>
    <n v="1541777538"/>
    <s v="María Almenara - Camacho"/>
    <m/>
    <x v="119"/>
    <s v="21:16:56"/>
    <s v="Calidad del producto"/>
    <s v=""/>
    <n v="49.9"/>
    <n v="27.45"/>
    <s v="100.0 %"/>
    <n v="-27.45"/>
    <x v="2"/>
    <s v="Tienda"/>
    <m/>
  </r>
  <r>
    <x v="4"/>
    <x v="12"/>
    <n v="1542619254"/>
    <s v="Mária Almenara - Dos De Mayo"/>
    <m/>
    <x v="120"/>
    <s v="20:37:56"/>
    <s v="Producto incorrecto"/>
    <s v=""/>
    <n v="84.5"/>
    <n v="16.899999999999999"/>
    <s v="100.0 %"/>
    <n v="-16.899999999999999"/>
    <x v="1"/>
    <s v="Tienda Vitrina"/>
    <m/>
  </r>
  <r>
    <x v="4"/>
    <x v="8"/>
    <n v="1542690885"/>
    <s v="Mária Almenara - Pueblo Libre"/>
    <m/>
    <x v="120"/>
    <s v="21:44:14"/>
    <s v="Orden incorrecta"/>
    <s v=""/>
    <n v="49.9"/>
    <n v="49.9"/>
    <s v="100.0 %"/>
    <n v="-49.9"/>
    <x v="1"/>
    <s v="Tienda Vitrina"/>
    <m/>
  </r>
  <r>
    <x v="4"/>
    <x v="6"/>
    <n v="1543151819"/>
    <s v="Mária Almenara - Mega Plaza"/>
    <m/>
    <x v="121"/>
    <s v="16:28:01"/>
    <s v="Calidad del producto"/>
    <s v=""/>
    <n v="16.899999999999999"/>
    <n v="13.2"/>
    <s v="100.0 %"/>
    <n v="-13.2"/>
    <x v="2"/>
    <s v="Tienda"/>
    <m/>
  </r>
  <r>
    <x v="4"/>
    <x v="17"/>
    <n v="1543320000"/>
    <s v="Maria Almenara - Andres Reyes"/>
    <m/>
    <x v="121"/>
    <s v="18:58:41"/>
    <s v="Calidad del producto"/>
    <s v=""/>
    <n v="49.9"/>
    <n v="49.9"/>
    <s v="100.0 %"/>
    <n v="-49.9"/>
    <x v="2"/>
    <s v="Tienda"/>
    <m/>
  </r>
  <r>
    <x v="4"/>
    <x v="14"/>
    <n v="1543480353"/>
    <s v="María Almenara - Precursores"/>
    <m/>
    <x v="121"/>
    <s v="20:51:42"/>
    <s v="Producto faltante"/>
    <s v=""/>
    <n v="68.8"/>
    <n v="51.9"/>
    <s v="100.0 %"/>
    <n v="-51.9"/>
    <x v="0"/>
    <s v="Tienda Vitrina"/>
    <m/>
  </r>
  <r>
    <x v="4"/>
    <x v="8"/>
    <n v="1543343428"/>
    <s v="Mária Almenara - Pueblo Libre"/>
    <m/>
    <x v="121"/>
    <s v="19:09:17"/>
    <s v="Producto faltante"/>
    <s v=""/>
    <n v="49.9"/>
    <n v="49.9"/>
    <s v="100.0 %"/>
    <n v="-49.9"/>
    <x v="0"/>
    <s v="Tienda Vitrina"/>
    <m/>
  </r>
  <r>
    <x v="4"/>
    <x v="12"/>
    <n v="1544042640"/>
    <s v="Mária Almenara - Dos De Mayo"/>
    <m/>
    <x v="122"/>
    <s v="15:23:23"/>
    <s v="Producto faltante"/>
    <s v=""/>
    <n v="32"/>
    <n v="10.67"/>
    <s v="100.0 %"/>
    <n v="-10.67"/>
    <x v="0"/>
    <s v="Tienda Vitrina"/>
    <m/>
  </r>
  <r>
    <x v="4"/>
    <x v="13"/>
    <n v="1543982338"/>
    <s v="Mária Almenara - Aramburú"/>
    <m/>
    <x v="122"/>
    <s v="14:34:34"/>
    <s v="Orden incorrecta"/>
    <s v=""/>
    <n v="52"/>
    <n v="52"/>
    <s v="100.0 %"/>
    <n v="-52"/>
    <x v="1"/>
    <s v="Tienda Vitrina"/>
    <m/>
  </r>
  <r>
    <x v="4"/>
    <x v="0"/>
    <n v="1545034270"/>
    <s v="Mária Almenara - La Molina"/>
    <m/>
    <x v="123"/>
    <s v="17:08:53"/>
    <s v="Producto faltante"/>
    <s v=""/>
    <n v="18"/>
    <n v="9"/>
    <s v="100.0 %"/>
    <n v="-9"/>
    <x v="0"/>
    <s v="Tienda Vitrina"/>
    <m/>
  </r>
  <r>
    <x v="4"/>
    <x v="9"/>
    <n v="1545254637"/>
    <s v="Mária Almenara - Santa Catalina"/>
    <m/>
    <x v="123"/>
    <s v="19:28:18"/>
    <s v="Producto incorrecto"/>
    <s v=""/>
    <n v="109"/>
    <n v="10.9"/>
    <s v="100.0 %"/>
    <n v="-10.9"/>
    <x v="1"/>
    <s v="Tienda Vitrina"/>
    <m/>
  </r>
  <r>
    <x v="4"/>
    <x v="12"/>
    <n v="1545254615"/>
    <s v="Mária Almenara - Dos De Mayo"/>
    <m/>
    <x v="123"/>
    <s v="19:28:11"/>
    <s v="Calidad del producto"/>
    <s v=""/>
    <n v="16.899999999999999"/>
    <n v="9.2899999999999991"/>
    <s v="100.0 %"/>
    <n v="-9.2899999999999991"/>
    <x v="2"/>
    <s v="Tienda"/>
    <m/>
  </r>
  <r>
    <x v="4"/>
    <x v="4"/>
    <n v="1545454668"/>
    <s v="María Almenara - San Miguel"/>
    <m/>
    <x v="123"/>
    <s v="21:55:14"/>
    <s v="Producto faltante"/>
    <s v=""/>
    <n v="61.8"/>
    <n v="16.899999999999999"/>
    <s v="100.0 %"/>
    <n v="-16.899999999999999"/>
    <x v="0"/>
    <s v="Tienda Vitrina"/>
    <m/>
  </r>
  <r>
    <x v="4"/>
    <x v="14"/>
    <n v="1545942271"/>
    <s v="María Almenara - Precursores"/>
    <m/>
    <x v="124"/>
    <s v="12:56:48"/>
    <s v="Producto faltante"/>
    <s v=""/>
    <n v="16.899999999999999"/>
    <n v="1.69"/>
    <s v="100.0 %"/>
    <n v="-1.69"/>
    <x v="0"/>
    <s v="Tienda Vitrina"/>
    <m/>
  </r>
  <r>
    <x v="4"/>
    <x v="4"/>
    <n v="1545790987"/>
    <s v="María Almenara - San Miguel"/>
    <m/>
    <x v="124"/>
    <s v="11:22:32"/>
    <s v="Producto faltante"/>
    <s v=""/>
    <n v="33.799999999999997"/>
    <n v="16.899999999999999"/>
    <s v="100.0 %"/>
    <n v="-16.899999999999999"/>
    <x v="0"/>
    <s v="Tienda Vitrina"/>
    <m/>
  </r>
  <r>
    <x v="4"/>
    <x v="4"/>
    <n v="1546082854"/>
    <s v="María Almenara - San Miguel"/>
    <m/>
    <x v="124"/>
    <s v="14:42:28"/>
    <s v="Producto faltante"/>
    <s v=""/>
    <n v="41.8"/>
    <n v="8"/>
    <s v="100.0 %"/>
    <n v="-8"/>
    <x v="0"/>
    <s v="Tienda Vitrina"/>
    <m/>
  </r>
  <r>
    <x v="4"/>
    <x v="18"/>
    <n v="1546639563"/>
    <s v="Mária Almenara - Plaza Norte"/>
    <m/>
    <x v="124"/>
    <s v="21:14:31"/>
    <s v="Calidad del producto"/>
    <s v=""/>
    <n v="119"/>
    <n v="65.45"/>
    <s v="100.0 %"/>
    <n v="-65.45"/>
    <x v="2"/>
    <s v="Tienda"/>
    <m/>
  </r>
  <r>
    <x v="4"/>
    <x v="6"/>
    <n v="1547351711"/>
    <s v="Mária Almenara - Mega Plaza"/>
    <m/>
    <x v="125"/>
    <s v="15:12:51"/>
    <s v="Orden incorrecta"/>
    <s v=""/>
    <n v="109"/>
    <n v="113.4"/>
    <s v="100.0 %"/>
    <n v="-109"/>
    <x v="1"/>
    <s v="Tienda Vitrina"/>
    <m/>
  </r>
  <r>
    <x v="4"/>
    <x v="0"/>
    <n v="1547524475"/>
    <s v="Mária Almenara - La Molina"/>
    <m/>
    <x v="125"/>
    <s v="17:44:34"/>
    <s v="Producto faltante"/>
    <s v=""/>
    <n v="59.9"/>
    <n v="44.41"/>
    <s v="100.0 %"/>
    <n v="-44.41"/>
    <x v="0"/>
    <s v="Tienda Vitrina"/>
    <m/>
  </r>
  <r>
    <x v="4"/>
    <x v="10"/>
    <n v="1547546220"/>
    <s v="Mária Almenara  Villa Chorrillos"/>
    <m/>
    <x v="125"/>
    <s v="18:21:59"/>
    <s v="Producto faltante"/>
    <s v=""/>
    <n v="32"/>
    <n v="32"/>
    <s v="100.0 %"/>
    <n v="-32"/>
    <x v="0"/>
    <s v="Tienda Vitrina"/>
    <m/>
  </r>
  <r>
    <x v="4"/>
    <x v="16"/>
    <n v="1547604913"/>
    <s v="Mária Almenara - La Marina"/>
    <m/>
    <x v="125"/>
    <s v="18:33:34"/>
    <s v="Producto faltante"/>
    <s v=""/>
    <n v="161"/>
    <n v="35.97"/>
    <s v="100.0 %"/>
    <n v="-35.97"/>
    <x v="0"/>
    <s v="Tienda Vitrina"/>
    <m/>
  </r>
  <r>
    <x v="4"/>
    <x v="16"/>
    <n v="1547986382"/>
    <s v="Mária Almenara - La Marina"/>
    <m/>
    <x v="125"/>
    <s v="21:25:49"/>
    <s v="Calidad del producto"/>
    <s v=""/>
    <n v="16.899999999999999"/>
    <n v="5.07"/>
    <s v="100.0 %"/>
    <n v="-5.07"/>
    <x v="2"/>
    <s v="Tienda"/>
    <m/>
  </r>
  <r>
    <x v="4"/>
    <x v="6"/>
    <n v="1547201882"/>
    <s v="Mária Almenara - Mega Plaza"/>
    <m/>
    <x v="125"/>
    <s v="13:15:29"/>
    <s v="Calidad del producto"/>
    <s v=""/>
    <n v="49.9"/>
    <n v="4.99"/>
    <s v="100.0 %"/>
    <n v="-4.99"/>
    <x v="2"/>
    <s v="Tienda"/>
    <m/>
  </r>
  <r>
    <x v="4"/>
    <x v="7"/>
    <n v="1547928049"/>
    <s v="Mária Almenara - La Bolichera"/>
    <m/>
    <x v="125"/>
    <s v="21:11:58"/>
    <s v="Calidad del producto"/>
    <s v=""/>
    <n v="52"/>
    <n v="28.6"/>
    <s v="100.0 %"/>
    <n v="-28.6"/>
    <x v="2"/>
    <s v="Tienda"/>
    <m/>
  </r>
  <r>
    <x v="4"/>
    <x v="9"/>
    <n v="1548264070"/>
    <s v="Mária Almenara - Santa Catalina"/>
    <m/>
    <x v="126"/>
    <s v="09:15:41"/>
    <s v="Orden incorrecta"/>
    <s v=""/>
    <n v="35"/>
    <n v="35"/>
    <s v="100.0 %"/>
    <n v="-35"/>
    <x v="1"/>
    <s v="Tienda Vitrina"/>
    <m/>
  </r>
  <r>
    <x v="4"/>
    <x v="14"/>
    <n v="1548313391"/>
    <s v="María Almenara - Precursores"/>
    <m/>
    <x v="126"/>
    <s v="10:57:59"/>
    <s v="Orden incorrecta"/>
    <s v=""/>
    <n v="29.9"/>
    <n v="29.9"/>
    <s v="100.0 %"/>
    <n v="-29.9"/>
    <x v="1"/>
    <s v="Tienda Vitrina"/>
    <m/>
  </r>
  <r>
    <x v="4"/>
    <x v="4"/>
    <n v="1548295087"/>
    <s v="María Almenara - San Miguel"/>
    <m/>
    <x v="126"/>
    <s v="10:14:20"/>
    <s v="Producto incorrecto"/>
    <s v=""/>
    <n v="49.9"/>
    <n v="49.9"/>
    <s v="100.0 %"/>
    <n v="-49.9"/>
    <x v="1"/>
    <s v="Tienda Vitrina"/>
    <m/>
  </r>
  <r>
    <x v="4"/>
    <x v="12"/>
    <n v="1548387403"/>
    <s v="Mária Almenara - Dos De Mayo"/>
    <m/>
    <x v="126"/>
    <s v="11:12:22"/>
    <s v="Producto incorrecto"/>
    <s v=""/>
    <n v="99.8"/>
    <n v="49.9"/>
    <s v="100.0 %"/>
    <n v="-49.9"/>
    <x v="1"/>
    <s v="Tienda Vitrina"/>
    <m/>
  </r>
  <r>
    <x v="4"/>
    <x v="0"/>
    <n v="1548391923"/>
    <s v="Mária Almenara - La Molina"/>
    <m/>
    <x v="126"/>
    <s v="11:38:13"/>
    <s v="Producto faltante"/>
    <s v=""/>
    <n v="49.9"/>
    <n v="4.99"/>
    <s v="100.0 %"/>
    <n v="-4.99"/>
    <x v="0"/>
    <s v="Tienda Vitrina"/>
    <m/>
  </r>
  <r>
    <x v="4"/>
    <x v="4"/>
    <n v="1548370212"/>
    <s v="María Almenara - San Miguel"/>
    <m/>
    <x v="126"/>
    <s v="11:38:22"/>
    <s v="Calidad del producto"/>
    <s v=""/>
    <n v="49.9"/>
    <n v="27.45"/>
    <s v="100.0 %"/>
    <n v="-27.45"/>
    <x v="2"/>
    <s v="Tienda"/>
    <m/>
  </r>
  <r>
    <x v="4"/>
    <x v="15"/>
    <n v="1548761345"/>
    <s v="María Almenara - Paso 28"/>
    <m/>
    <x v="126"/>
    <s v="16:25:26"/>
    <s v="Orden incorrecta"/>
    <s v=""/>
    <n v="32"/>
    <n v="35.9"/>
    <s v="100.0 %"/>
    <n v="-32"/>
    <x v="1"/>
    <s v="Tienda Vitrina"/>
    <m/>
  </r>
  <r>
    <x v="4"/>
    <x v="1"/>
    <n v="1548840299"/>
    <s v="María Almenara - Camacho"/>
    <m/>
    <x v="126"/>
    <s v="17:23:22"/>
    <s v="Orden incorrecta"/>
    <s v=""/>
    <n v="32"/>
    <n v="34.9"/>
    <s v="100.0 %"/>
    <n v="-32"/>
    <x v="1"/>
    <s v="Tienda Vitrina"/>
    <m/>
  </r>
  <r>
    <x v="4"/>
    <x v="18"/>
    <n v="1548819631"/>
    <s v="Mária Almenara - Plaza Norte"/>
    <m/>
    <x v="126"/>
    <s v="16:41:21"/>
    <s v="Producto faltante"/>
    <s v=""/>
    <n v="41.8"/>
    <n v="11.8"/>
    <s v="100.0 %"/>
    <n v="-11.8"/>
    <x v="0"/>
    <s v="Tienda Vitrina"/>
    <m/>
  </r>
  <r>
    <x v="4"/>
    <x v="18"/>
    <n v="1548837810"/>
    <s v="Mária Almenara - Plaza Norte"/>
    <m/>
    <x v="126"/>
    <s v="17:09:12"/>
    <s v="Producto faltante"/>
    <s v=""/>
    <n v="79.8"/>
    <n v="49.9"/>
    <s v="100.0 %"/>
    <n v="-49.9"/>
    <x v="0"/>
    <s v="Tienda Vitrina"/>
    <m/>
  </r>
  <r>
    <x v="4"/>
    <x v="7"/>
    <n v="1548902047"/>
    <s v="Mária Almenara - La Bolichera"/>
    <m/>
    <x v="126"/>
    <s v="17:52:59"/>
    <s v="Orden incorrecta"/>
    <s v=""/>
    <n v="109"/>
    <n v="110.9"/>
    <s v="100.0 %"/>
    <n v="-109"/>
    <x v="1"/>
    <s v="Tienda Vitrina"/>
    <m/>
  </r>
  <r>
    <x v="4"/>
    <x v="18"/>
    <n v="1548837954"/>
    <s v="Mária Almenara - Plaza Norte"/>
    <m/>
    <x v="126"/>
    <s v="17:09:58"/>
    <s v="Calidad del producto"/>
    <s v=""/>
    <n v="52"/>
    <n v="28.6"/>
    <s v="100.0 %"/>
    <n v="-28.6"/>
    <x v="2"/>
    <s v="Tienda"/>
    <m/>
  </r>
  <r>
    <x v="4"/>
    <x v="15"/>
    <n v="1548877170"/>
    <s v="María Almenara - Paso 28"/>
    <m/>
    <x v="126"/>
    <s v="17:38:26"/>
    <s v="Calidad del producto"/>
    <s v=""/>
    <n v="49.9"/>
    <n v="4.99"/>
    <s v="100.0 %"/>
    <n v="-4.99"/>
    <x v="2"/>
    <s v="Tienda"/>
    <m/>
  </r>
  <r>
    <x v="4"/>
    <x v="17"/>
    <n v="1548719630"/>
    <s v="Maria Almenara - Andres Reyes"/>
    <m/>
    <x v="126"/>
    <s v="15:30:15"/>
    <s v="Calidad del producto"/>
    <s v=""/>
    <n v="49.9"/>
    <n v="14.1"/>
    <s v="100.0 %"/>
    <n v="-14.1"/>
    <x v="2"/>
    <s v="Tienda"/>
    <m/>
  </r>
  <r>
    <x v="4"/>
    <x v="16"/>
    <n v="1548935304"/>
    <s v="Mária Almenara - La Marina"/>
    <m/>
    <x v="126"/>
    <s v="18:27:51"/>
    <s v="Orden incorrecta"/>
    <s v=""/>
    <n v="16.899999999999999"/>
    <n v="22.8"/>
    <s v="100.0 %"/>
    <n v="-16.899999999999999"/>
    <x v="1"/>
    <s v="Tienda Vitrina"/>
    <m/>
  </r>
  <r>
    <x v="4"/>
    <x v="16"/>
    <n v="1548936167"/>
    <s v="Mária Almenara - La Marina"/>
    <m/>
    <x v="126"/>
    <s v="18:31:43"/>
    <s v="Producto faltante"/>
    <s v=""/>
    <n v="61.8"/>
    <n v="44.9"/>
    <s v="100.0 %"/>
    <n v="-44.9"/>
    <x v="0"/>
    <s v="Tienda Vitrina"/>
    <m/>
  </r>
  <r>
    <x v="4"/>
    <x v="18"/>
    <n v="1548905577"/>
    <s v="Mária Almenara - Plaza Norte"/>
    <m/>
    <x v="126"/>
    <s v="18:10:11"/>
    <s v="Orden incorrecta"/>
    <s v=""/>
    <n v="52"/>
    <n v="60.4"/>
    <s v="100.0 %"/>
    <n v="-52"/>
    <x v="1"/>
    <s v="Tienda Vitrina"/>
    <m/>
  </r>
  <r>
    <x v="4"/>
    <x v="16"/>
    <n v="1549006142"/>
    <s v="Mária Almenara - La Marina"/>
    <m/>
    <x v="126"/>
    <s v="18:59:38"/>
    <s v="Calidad del producto"/>
    <s v=""/>
    <n v="61.7"/>
    <n v="33.93"/>
    <s v="100.0 %"/>
    <n v="-33.93"/>
    <x v="2"/>
    <s v="Tienda"/>
    <m/>
  </r>
  <r>
    <x v="4"/>
    <x v="18"/>
    <n v="1549188639"/>
    <s v="Mária Almenara - Plaza Norte"/>
    <m/>
    <x v="126"/>
    <s v="20:21:32"/>
    <s v="Orden incorrecta"/>
    <s v=""/>
    <n v="49.9"/>
    <n v="49.9"/>
    <s v="100.0 %"/>
    <n v="-49.9"/>
    <x v="1"/>
    <s v="Tienda Vitrina"/>
    <m/>
  </r>
  <r>
    <x v="4"/>
    <x v="1"/>
    <n v="1549239058"/>
    <s v="María Almenara - Camacho"/>
    <m/>
    <x v="126"/>
    <s v="21:18:07"/>
    <s v="Orden incorrecta"/>
    <s v=""/>
    <n v="33.799999999999997"/>
    <n v="40.200000000000003"/>
    <s v="100.0 %"/>
    <n v="-33.799999999999997"/>
    <x v="1"/>
    <s v="Tienda Vitrina"/>
    <m/>
  </r>
  <r>
    <x v="4"/>
    <x v="16"/>
    <n v="1549253774"/>
    <s v="Mária Almenara - La Marina"/>
    <m/>
    <x v="126"/>
    <s v="21:23:46"/>
    <s v="Producto faltante"/>
    <s v=""/>
    <n v="56.7"/>
    <n v="31.8"/>
    <s v="100.0 %"/>
    <n v="-31.8"/>
    <x v="0"/>
    <s v="Tienda Vitrina"/>
    <m/>
  </r>
  <r>
    <x v="4"/>
    <x v="1"/>
    <n v="1549239078"/>
    <s v="María Almenara - Camacho"/>
    <m/>
    <x v="126"/>
    <s v="21:18:21"/>
    <s v="Orden incorrecta"/>
    <s v=""/>
    <n v="35"/>
    <n v="38.9"/>
    <s v="100.0 %"/>
    <n v="-35"/>
    <x v="1"/>
    <s v="Tienda Vitrina"/>
    <m/>
  </r>
  <r>
    <x v="4"/>
    <x v="15"/>
    <n v="1549193728"/>
    <s v="María Almenara - Paso 28"/>
    <m/>
    <x v="126"/>
    <s v="20:53:40"/>
    <s v="Calidad del producto"/>
    <s v=""/>
    <n v="16.899999999999999"/>
    <n v="16.899999999999999"/>
    <s v="100.0 %"/>
    <n v="-16.899999999999999"/>
    <x v="2"/>
    <s v="Tienda"/>
    <m/>
  </r>
  <r>
    <x v="4"/>
    <x v="7"/>
    <n v="1548903202"/>
    <s v="Mária Almenara - La Bolichera"/>
    <m/>
    <x v="126"/>
    <s v="17:58:38"/>
    <s v="Orden incorrecta"/>
    <s v=""/>
    <n v="35"/>
    <n v="40.4"/>
    <s v="100.0 %"/>
    <n v="-35"/>
    <x v="1"/>
    <s v="Tienda Vitrina"/>
    <m/>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4">
  <r>
    <x v="0"/>
    <x v="0"/>
    <n v="2201646178"/>
    <s v="Mária Almenara - San Isidro"/>
    <m/>
    <x v="0"/>
    <s v="13:37"/>
    <n v="109"/>
    <s v="Mal estado"/>
    <s v=""/>
    <s v="-"/>
    <n v="54.5"/>
    <n v="0"/>
    <s v="La torta llegó rota"/>
    <x v="0"/>
    <s v="Delivery Rappi"/>
    <m/>
    <m/>
    <x v="0"/>
  </r>
  <r>
    <x v="0"/>
    <x v="1"/>
    <n v="2201649789"/>
    <s v="Mária Almenara - Encalada "/>
    <m/>
    <x v="0"/>
    <s v="14:08"/>
    <n v="36.9"/>
    <s v="Producto diferente"/>
    <s v="Sabor o producto diferente"/>
    <s v="-"/>
    <n v="0"/>
    <n v="24.9"/>
    <s v="No es spaghetti, esto es otra cosa"/>
    <x v="1"/>
    <s v="Tienda Vitrina"/>
    <m/>
    <m/>
    <x v="1"/>
  </r>
  <r>
    <x v="0"/>
    <x v="2"/>
    <n v="2201654764"/>
    <s v="Mária Almenara - La Mar"/>
    <m/>
    <x v="0"/>
    <s v="14:56"/>
    <n v="33.799999999999997"/>
    <s v="Producto diferente"/>
    <s v="Sabor o producto diferente"/>
    <s v="-"/>
    <n v="0"/>
    <n v="16.89"/>
    <s v="Pedí tres leches de chocolate y llegó uno de sabor clásico."/>
    <x v="1"/>
    <s v="Tienda Vitrina"/>
    <m/>
    <m/>
    <x v="1"/>
  </r>
  <r>
    <x v="0"/>
    <x v="3"/>
    <n v="2201656829"/>
    <s v="Mária Almenara - Pueblo Libre   "/>
    <m/>
    <x v="0"/>
    <s v="15:17"/>
    <n v="16.899999999999999"/>
    <s v="Producto diferente"/>
    <s v="Foto o descripción no coinciden"/>
    <s v="-"/>
    <n v="0"/>
    <n v="16.89"/>
    <s v="en la pequeña descripción del producto indica que es relleno de frontino queso con crema chantillí, sin embargo, todo es chantillí"/>
    <x v="2"/>
    <s v="Percepcion"/>
    <m/>
    <m/>
    <x v="0"/>
  </r>
  <r>
    <x v="0"/>
    <x v="0"/>
    <n v="2201657868"/>
    <s v="Mária Almenara - San Isidro"/>
    <m/>
    <x v="0"/>
    <s v="15:27"/>
    <n v="69"/>
    <s v="Mal estado"/>
    <s v=""/>
    <s v="-"/>
    <n v="20.7"/>
    <n v="0"/>
    <s v="El helado llegó derretido y derramado."/>
    <x v="3"/>
    <s v="Tienda"/>
    <m/>
    <m/>
    <x v="1"/>
  </r>
  <r>
    <x v="0"/>
    <x v="4"/>
    <n v="2201681383"/>
    <s v="Mária Almenara - Camacho"/>
    <m/>
    <x v="0"/>
    <s v="19:33"/>
    <n v="109"/>
    <s v="Producto diferente"/>
    <s v="Pedido incorrecto y sin comanda"/>
    <s v="-"/>
    <m/>
    <m/>
    <s v=""/>
    <x v="1"/>
    <s v="Tienda Vitrina"/>
    <m/>
    <m/>
    <x v="1"/>
  </r>
  <r>
    <x v="0"/>
    <x v="5"/>
    <n v="2201687758"/>
    <s v="Mária Almenara - Precursores"/>
    <m/>
    <x v="0"/>
    <s v="20:19"/>
    <n v="49.9"/>
    <s v="Mal estado"/>
    <s v=""/>
    <s v="-"/>
    <n v="24.95"/>
    <n v="0"/>
    <s v="La torta llegó impresentable como se puede ver en la imagen, tendré que pedir en otro lugar ya que era para un cumpleaños y no podré presentarla así"/>
    <x v="0"/>
    <s v="Delivery Rappi"/>
    <m/>
    <m/>
    <x v="0"/>
  </r>
  <r>
    <x v="0"/>
    <x v="6"/>
    <n v="2201694028"/>
    <s v="Mária Almenara - Aramburú "/>
    <m/>
    <x v="0"/>
    <s v="21:11"/>
    <n v="67.599999999999994"/>
    <s v="Producto Faltante"/>
    <s v=""/>
    <s v="-"/>
    <n v="0"/>
    <n v="33.799999999999997"/>
    <s v="El postre de frutos rojos no llegó"/>
    <x v="4"/>
    <s v="Tienda Vitrina"/>
    <m/>
    <m/>
    <x v="1"/>
  </r>
  <r>
    <x v="0"/>
    <x v="7"/>
    <n v="2201730130"/>
    <s v="Maria Almenara - San Miguel"/>
    <m/>
    <x v="1"/>
    <s v="15:07"/>
    <n v="150.30000000000001"/>
    <s v="Producto Faltante"/>
    <s v="Artículo faltante"/>
    <s v="NO"/>
    <n v="0"/>
    <n v="15.9"/>
    <s v="No llegó el mousse de chocolate y lo me cobraron"/>
    <x v="4"/>
    <s v="Tienda Vitrina"/>
    <m/>
    <m/>
    <x v="1"/>
  </r>
  <r>
    <x v="0"/>
    <x v="8"/>
    <n v="2201734281"/>
    <s v="Mária Almenara - Chorrillos"/>
    <m/>
    <x v="1"/>
    <s v="16:13"/>
    <n v="49.9"/>
    <s v="Producto diferente"/>
    <s v="Sabor o producto diferente"/>
    <s v="-"/>
    <n v="0"/>
    <n v="49.9"/>
    <s v="me  he pedido una minimaria red velvet  de 49.90 y me han llegado una porcion de chocolate  de 16.90 y me han cobrado los 52.69 de total"/>
    <x v="1"/>
    <s v="Tienda Vitrina"/>
    <m/>
    <m/>
    <x v="1"/>
  </r>
  <r>
    <x v="0"/>
    <x v="9"/>
    <n v="2201735359"/>
    <s v="Mária Almenara - La Molina "/>
    <m/>
    <x v="1"/>
    <s v="16:31"/>
    <n v="49.9"/>
    <s v="Mal estado"/>
    <s v=""/>
    <s v="-"/>
    <n v="24.95"/>
    <n v="0"/>
    <s v="La torta llegó en mal estado, llegó todo aplastada"/>
    <x v="0"/>
    <s v="Delivery Rappi"/>
    <m/>
    <m/>
    <x v="0"/>
  </r>
  <r>
    <x v="0"/>
    <x v="10"/>
    <n v="2201743841"/>
    <s v="Mária Almenara - Santa Catalina "/>
    <m/>
    <x v="1"/>
    <s v="18:39"/>
    <n v="109"/>
    <s v="Producto diferente"/>
    <s v="Tamaño o porción incorrecta"/>
    <s v="-"/>
    <m/>
    <m/>
    <s v="Pedí una torta grande y me llegó este pedido, no tiene nada que ver la boleta con el pedido que realice"/>
    <x v="1"/>
    <s v="Tienda Vitrina"/>
    <m/>
    <m/>
    <x v="1"/>
  </r>
  <r>
    <x v="0"/>
    <x v="2"/>
    <n v="2201753611"/>
    <s v="Mária Almenara - La Mar"/>
    <m/>
    <x v="1"/>
    <s v="20:07"/>
    <n v="52"/>
    <s v="Producto diferente"/>
    <s v=""/>
    <s v="-"/>
    <n v="54.79"/>
    <n v="0"/>
    <s v=""/>
    <x v="1"/>
    <s v="Tienda Vitrina"/>
    <m/>
    <m/>
    <x v="1"/>
  </r>
  <r>
    <x v="0"/>
    <x v="7"/>
    <n v="2201773631"/>
    <s v="Maria Almenara - San Miguel"/>
    <m/>
    <x v="2"/>
    <s v="08:05"/>
    <n v="16.899999999999999"/>
    <s v="Producto diferente"/>
    <s v=""/>
    <s v="-"/>
    <n v="0"/>
    <n v="12.94"/>
    <s v="se cargaron los créditos a tu cuenta"/>
    <x v="1"/>
    <s v="Tienda Vitrina"/>
    <m/>
    <m/>
    <x v="1"/>
  </r>
  <r>
    <x v="0"/>
    <x v="11"/>
    <n v="2201777552"/>
    <s v="Mária Almenara - Arenales"/>
    <m/>
    <x v="2"/>
    <s v="10:07"/>
    <n v="64"/>
    <s v="Producto Faltante"/>
    <s v="Artículo faltante"/>
    <s v="NO"/>
    <n v="0"/>
    <n v="38.4"/>
    <s v="Se pidió dos boxset, solo dejaron 1"/>
    <x v="4"/>
    <s v="Tienda Vitrina"/>
    <m/>
    <m/>
    <x v="1"/>
  </r>
  <r>
    <x v="0"/>
    <x v="11"/>
    <n v="2201779879"/>
    <s v="Mária Almenara - Arenales"/>
    <m/>
    <x v="2"/>
    <s v="11:05"/>
    <n v="49.9"/>
    <s v="Producto Faltante"/>
    <s v="Artículo faltante"/>
    <s v="NO"/>
    <m/>
    <m/>
    <s v="Pedido incompleto"/>
    <x v="4"/>
    <s v="Tienda Vitrina"/>
    <m/>
    <m/>
    <x v="1"/>
  </r>
  <r>
    <x v="0"/>
    <x v="7"/>
    <n v="2201815277"/>
    <s v="Maria Almenara - San Miguel"/>
    <m/>
    <x v="2"/>
    <s v="18:58"/>
    <n v="59.8"/>
    <s v="Mal estado"/>
    <s v=""/>
    <s v="-"/>
    <n v="35.880000000000003"/>
    <n v="0"/>
    <s v="Pedí alfajores para compartir en mi cumpleaños con mis invitados, pero llegaron todos revueltos y rotos. No los puedo servir así."/>
    <x v="0"/>
    <s v="Delivery Rappi"/>
    <s v="Alfajores"/>
    <m/>
    <x v="0"/>
  </r>
  <r>
    <x v="0"/>
    <x v="11"/>
    <n v="2201852573"/>
    <s v="Mária Almenara - Arenales"/>
    <m/>
    <x v="3"/>
    <s v="10:39"/>
    <n v="49.9"/>
    <s v="Mal estado"/>
    <s v=""/>
    <s v="-"/>
    <n v="24.95"/>
    <n v="0"/>
    <s v="La parte del medio está aguado parece que no es un producto fresco"/>
    <x v="3"/>
    <s v="Tienda"/>
    <m/>
    <m/>
    <x v="1"/>
  </r>
  <r>
    <x v="0"/>
    <x v="12"/>
    <n v="2201852617"/>
    <s v="Mária Almenara - Independencia "/>
    <m/>
    <x v="3"/>
    <s v="10:40"/>
    <n v="49.9"/>
    <s v="Mal estado"/>
    <s v=""/>
    <s v="-"/>
    <n v="24.95"/>
    <n v="0"/>
    <s v="la torta llegó con el manjar todo derramado, inclinada casi rota. incluso se trató de acomodar para que no se vea tan mal porque era para un cumpleaños, pero aún así se veía fatal."/>
    <x v="0"/>
    <s v="Delivery Rappi"/>
    <m/>
    <m/>
    <x v="0"/>
  </r>
  <r>
    <x v="0"/>
    <x v="0"/>
    <n v="2201879348"/>
    <s v="Mária Almenara - San Isidro"/>
    <m/>
    <x v="3"/>
    <s v="16:09"/>
    <n v="99.7"/>
    <s v="Producto diferente"/>
    <s v=""/>
    <s v="-"/>
    <n v="109.89"/>
    <n v="0"/>
    <s v="Different Product"/>
    <x v="1"/>
    <s v="Tienda Vitrina"/>
    <m/>
    <m/>
    <x v="1"/>
  </r>
  <r>
    <x v="0"/>
    <x v="9"/>
    <n v="2201883761"/>
    <s v="Mária Almenara - La Molina "/>
    <m/>
    <x v="3"/>
    <s v="17:12"/>
    <n v="33.799999999999997"/>
    <s v="Mal estado"/>
    <s v=""/>
    <s v="-"/>
    <n v="16.89"/>
    <n v="0"/>
    <s v="la porción no llegó igual a lo que siempre pido. llegó aguada y deshecha . encima ni fosh tenía.  todo mal."/>
    <x v="3"/>
    <s v="Tienda"/>
    <m/>
    <m/>
    <x v="1"/>
  </r>
  <r>
    <x v="0"/>
    <x v="13"/>
    <n v="2201886776"/>
    <s v="Mária Almenara - Barranco "/>
    <m/>
    <x v="3"/>
    <s v="17:53"/>
    <n v="84.5"/>
    <s v="Producto diferente"/>
    <s v=""/>
    <s v="-"/>
    <n v="88.89"/>
    <n v="0"/>
    <s v="Producto Diferente"/>
    <x v="1"/>
    <s v="Tienda Vitrina"/>
    <m/>
    <m/>
    <x v="1"/>
  </r>
  <r>
    <x v="0"/>
    <x v="9"/>
    <n v="2201890341"/>
    <s v="Mária Almenara - La Molina "/>
    <m/>
    <x v="3"/>
    <s v="18:38"/>
    <n v="26"/>
    <s v="Producto diferente"/>
    <s v="Pedido incorrecto y sin comanda"/>
    <s v="-"/>
    <n v="1.8"/>
    <n v="26"/>
    <s v="Producto Diferente"/>
    <x v="1"/>
    <s v="Tienda Vitrina"/>
    <m/>
    <m/>
    <x v="1"/>
  </r>
  <r>
    <x v="0"/>
    <x v="13"/>
    <n v="2201900996"/>
    <s v="Mária Almenara - Barranco "/>
    <m/>
    <x v="3"/>
    <s v="20:03"/>
    <n v="38.9"/>
    <s v="Mal estado"/>
    <s v=""/>
    <s v="-"/>
    <n v="19.45"/>
    <n v="0"/>
    <s v="Todos los alfajores llegaron básicamente destruidos porque estaban movidos y las tapas estaban fuera y el relleno también"/>
    <x v="0"/>
    <s v="Delivery Rappi"/>
    <s v="Alfajores"/>
    <m/>
    <x v="0"/>
  </r>
  <r>
    <x v="0"/>
    <x v="9"/>
    <n v="2201904633"/>
    <s v="Mária Almenara - La Molina "/>
    <m/>
    <x v="3"/>
    <s v="20:27"/>
    <n v="49.9"/>
    <s v="Producto diferente"/>
    <s v="Sabor o producto diferente"/>
    <s v="-"/>
    <n v="0"/>
    <n v="49.9"/>
    <s v="pedi blue velvet y me llego carrot cake"/>
    <x v="1"/>
    <s v="Tienda Vitrina"/>
    <m/>
    <m/>
    <x v="1"/>
  </r>
  <r>
    <x v="0"/>
    <x v="7"/>
    <n v="2201942214"/>
    <s v="Maria Almenara - San Miguel"/>
    <m/>
    <x v="4"/>
    <s v="12:29"/>
    <n v="49.9"/>
    <s v="Producto diferente"/>
    <s v="Sabor o producto diferente"/>
    <s v="-"/>
    <n v="0"/>
    <n v="49.9"/>
    <s v="hola"/>
    <x v="1"/>
    <s v="Tienda Vitrina"/>
    <m/>
    <m/>
    <x v="1"/>
  </r>
  <r>
    <x v="0"/>
    <x v="12"/>
    <n v="2201969569"/>
    <s v="Mária Almenara - Independencia "/>
    <m/>
    <x v="4"/>
    <s v="16:08"/>
    <n v="50.7"/>
    <s v="Mal estado"/>
    <s v="Mal empaquetado"/>
    <s v="-"/>
    <m/>
    <m/>
    <s v="La masa de la torta esta dura, como guardado de hace dias, la tres leches vino todo desparramado como si alguien lo hubiera comido, despedazado. Pésimo pedido"/>
    <x v="3"/>
    <s v="Tienda"/>
    <m/>
    <m/>
    <x v="1"/>
  </r>
  <r>
    <x v="0"/>
    <x v="9"/>
    <n v="2201986397"/>
    <s v="Mária Almenara - La Molina "/>
    <m/>
    <x v="4"/>
    <s v="19:06"/>
    <n v="96.7"/>
    <s v="Producto Faltante"/>
    <s v="Artículo faltante"/>
    <s v="NO"/>
    <n v="0"/>
    <n v="33.79"/>
    <s v="No llegaron ni el crocante de manzana ni la torta de chocolate"/>
    <x v="4"/>
    <s v="Tienda Vitrina"/>
    <m/>
    <m/>
    <x v="1"/>
  </r>
  <r>
    <x v="0"/>
    <x v="7"/>
    <n v="2201988040"/>
    <s v="Maria Almenara - San Miguel"/>
    <m/>
    <x v="4"/>
    <s v="19:18"/>
    <n v="41.8"/>
    <s v="Producto diferente"/>
    <s v="Sabor o producto diferente"/>
    <s v="-"/>
    <n v="0"/>
    <n v="15.9"/>
    <s v="Pedí un crumble de blueberries y llegó una galletita"/>
    <x v="1"/>
    <s v="Tienda Vitrina"/>
    <m/>
    <m/>
    <x v="1"/>
  </r>
  <r>
    <x v="0"/>
    <x v="14"/>
    <n v="2201988308"/>
    <s v="Mária Almenara - Bolichera "/>
    <m/>
    <x v="4"/>
    <s v="19:20"/>
    <n v="33.799999999999997"/>
    <s v="Mal estado"/>
    <s v=""/>
    <s v="-"/>
    <n v="8.44"/>
    <n v="0"/>
    <s v="El carrito Cake llegó bien, pero el pie de limón llegó menos de la porción debida, con una presentación pésima, así todo deshecho como se ve en la foto"/>
    <x v="3"/>
    <s v="Tienda"/>
    <m/>
    <m/>
    <x v="1"/>
  </r>
  <r>
    <x v="0"/>
    <x v="10"/>
    <n v="2202006512"/>
    <s v="Mária Almenara - Santa Catalina "/>
    <m/>
    <x v="4"/>
    <s v="21:21"/>
    <n v="16.899999999999999"/>
    <s v="Producto diferente"/>
    <s v=""/>
    <s v="-"/>
    <m/>
    <m/>
    <s v="Producto Diferente"/>
    <x v="1"/>
    <s v="Tienda Vitrina"/>
    <m/>
    <m/>
    <x v="1"/>
  </r>
  <r>
    <x v="0"/>
    <x v="2"/>
    <n v="2202042312"/>
    <s v="Mária Almenara - La Mar"/>
    <m/>
    <x v="5"/>
    <s v="14:34"/>
    <n v="63.7"/>
    <s v="Producto Faltante"/>
    <s v="Artículo faltante"/>
    <s v="NO"/>
    <n v="0"/>
    <n v="16.89"/>
    <s v="Pedí 2 tartaletas de frutas y un brownie y solo llegó 1 tartaleta y el brownie"/>
    <x v="1"/>
    <s v="Tienda Vitrina"/>
    <m/>
    <m/>
    <x v="1"/>
  </r>
  <r>
    <x v="0"/>
    <x v="1"/>
    <n v="2202092228"/>
    <s v="Mária Almenara - Encalada "/>
    <m/>
    <x v="6"/>
    <s v="10:23"/>
    <n v="49.9"/>
    <s v="Producto Faltante"/>
    <s v="Artículo faltante"/>
    <s v="NO"/>
    <m/>
    <m/>
    <s v="No llego nada de lo que pedí todo el producto mal"/>
    <x v="1"/>
    <s v="Tienda Vitrina"/>
    <m/>
    <m/>
    <x v="1"/>
  </r>
  <r>
    <x v="0"/>
    <x v="6"/>
    <n v="2202117075"/>
    <s v="Mária Almenara - Aramburú "/>
    <m/>
    <x v="6"/>
    <s v="16:07"/>
    <n v="32.799999999999997"/>
    <s v="Producto diferente"/>
    <s v="Sabor o producto diferente"/>
    <s v="-"/>
    <m/>
    <m/>
    <s v="El sabor del chocolate es muy diferente al que siempre ofrecen en tienda"/>
    <x v="3"/>
    <s v="Tienda Vitrina"/>
    <m/>
    <m/>
    <x v="1"/>
  </r>
  <r>
    <x v="0"/>
    <x v="6"/>
    <n v="2202117624"/>
    <s v="Mária Almenara - Aramburú "/>
    <m/>
    <x v="6"/>
    <s v="16:16"/>
    <n v="109"/>
    <s v="Mal estado"/>
    <s v=""/>
    <s v="-"/>
    <n v="24.06"/>
    <n v="16.05"/>
    <s v="Producto mal estado"/>
    <x v="3"/>
    <s v="Tienda"/>
    <m/>
    <m/>
    <x v="1"/>
  </r>
  <r>
    <x v="0"/>
    <x v="5"/>
    <n v="2202119458"/>
    <s v="Mária Almenara - Precursores"/>
    <m/>
    <x v="6"/>
    <s v="16:47"/>
    <n v="109"/>
    <s v="Mal estado"/>
    <s v=""/>
    <s v="-"/>
    <n v="54.5"/>
    <n v="0"/>
    <s v="Recibimos el producto y al abrirlo estaba así, todo el jugo de maracuyá derramado en la caja y el cheesecake aplastado de un lado. Todo horrible, era para el cumpleaños de mi suegra"/>
    <x v="3"/>
    <s v="Tienda Vitrina"/>
    <m/>
    <m/>
    <x v="1"/>
  </r>
  <r>
    <x v="0"/>
    <x v="12"/>
    <n v="2202122961"/>
    <s v="Mária Almenara - Independencia "/>
    <m/>
    <x v="6"/>
    <s v="17:44"/>
    <n v="161"/>
    <s v="Mal estado"/>
    <s v=""/>
    <s v="-"/>
    <n v="54.5"/>
    <n v="0"/>
    <s v="la torta estaba en pésimas condiciones"/>
    <x v="0"/>
    <s v="Delivery Rappi"/>
    <m/>
    <m/>
    <x v="0"/>
  </r>
  <r>
    <x v="0"/>
    <x v="15"/>
    <n v="2202141653"/>
    <s v="Mária Almenara - La Marina  "/>
    <m/>
    <x v="6"/>
    <s v="20:37"/>
    <n v="109"/>
    <s v="Producto Faltante"/>
    <s v="Artículo faltante"/>
    <s v="NO"/>
    <m/>
    <m/>
    <s v="Hola buenas noches, pedí una torta red velvet y ha llegado toda desarmada, parece que lo han movido mucho"/>
    <x v="0"/>
    <s v="Delivery Rappi"/>
    <m/>
    <m/>
    <x v="0"/>
  </r>
  <r>
    <x v="0"/>
    <x v="2"/>
    <n v="2202144778"/>
    <s v="Mária Almenara - La Mar"/>
    <m/>
    <x v="6"/>
    <s v="21:02"/>
    <n v="68.900000000000006"/>
    <s v="Producto diferente"/>
    <s v=""/>
    <s v="-"/>
    <n v="75.48"/>
    <n v="0"/>
    <s v=""/>
    <x v="1"/>
    <s v="Tienda Vitrina"/>
    <m/>
    <m/>
    <x v="1"/>
  </r>
  <r>
    <x v="0"/>
    <x v="2"/>
    <n v="2202157652"/>
    <s v="Mária Almenara - La Mar"/>
    <m/>
    <x v="7"/>
    <s v="08:00"/>
    <n v="21.9"/>
    <s v="Mal estado"/>
    <s v=""/>
    <s v="-"/>
    <n v="4.5"/>
    <n v="0"/>
    <s v="dl alfajor llego rotó y volteado"/>
    <x v="0"/>
    <s v="Delivery Rappi"/>
    <s v="Alfajores"/>
    <m/>
    <x v="0"/>
  </r>
  <r>
    <x v="0"/>
    <x v="0"/>
    <n v="2202166559"/>
    <s v="Mária Almenara - San Isidro"/>
    <m/>
    <x v="7"/>
    <s v="11:47"/>
    <n v="109"/>
    <s v="Producto diferente"/>
    <s v=""/>
    <s v="-"/>
    <n v="114.52"/>
    <n v="0"/>
    <s v="Different Product"/>
    <x v="1"/>
    <s v="Tienda Vitrina"/>
    <m/>
    <m/>
    <x v="1"/>
  </r>
  <r>
    <x v="0"/>
    <x v="10"/>
    <n v="2202199403"/>
    <s v="Mária Almenara - Santa Catalina "/>
    <m/>
    <x v="7"/>
    <s v="18:48"/>
    <n v="93.7"/>
    <s v="Producto Faltante"/>
    <s v="Artículo faltante"/>
    <s v="NO"/>
    <n v="0"/>
    <n v="9"/>
    <s v="Pagué 2 alfajores y solamente me han enviado 1"/>
    <x v="4"/>
    <s v="Tienda Vitrina"/>
    <m/>
    <m/>
    <x v="1"/>
  </r>
  <r>
    <x v="0"/>
    <x v="11"/>
    <n v="2202235709"/>
    <s v="Mária Almenara - Arenales"/>
    <m/>
    <x v="8"/>
    <s v="10:31"/>
    <n v="109"/>
    <s v="Mal estado"/>
    <s v=""/>
    <s v="-"/>
    <n v="54.5"/>
    <n v="0"/>
    <s v="La torta vino arruinada hacía a un lado"/>
    <x v="0"/>
    <s v="Delivery Rappi"/>
    <m/>
    <m/>
    <x v="0"/>
  </r>
  <r>
    <x v="0"/>
    <x v="12"/>
    <n v="2202251792"/>
    <s v="Mária Almenara - Independencia "/>
    <m/>
    <x v="8"/>
    <s v="13:51"/>
    <n v="15.9"/>
    <s v="Producto Faltante"/>
    <s v="Artículo faltante"/>
    <s v="NO"/>
    <m/>
    <m/>
    <s v="Llego otra cosa"/>
    <x v="1"/>
    <s v="Tienda Vitrina"/>
    <m/>
    <m/>
    <x v="1"/>
  </r>
  <r>
    <x v="0"/>
    <x v="5"/>
    <n v="2202288310"/>
    <s v="Mária Almenara - Precursores"/>
    <m/>
    <x v="8"/>
    <s v="20:43"/>
    <n v="49.9"/>
    <s v="Mal estado"/>
    <s v=""/>
    <s v="-"/>
    <n v="24.95"/>
    <n v="0"/>
    <s v="Toda la torta llegó derramada"/>
    <x v="3"/>
    <s v="Tienda Vitrina"/>
    <m/>
    <m/>
    <x v="1"/>
  </r>
  <r>
    <x v="0"/>
    <x v="12"/>
    <n v="2202322412"/>
    <s v="Mária Almenara - Independencia "/>
    <m/>
    <x v="9"/>
    <s v="13:07"/>
    <n v="49.9"/>
    <s v="Mal estado"/>
    <s v=""/>
    <s v="-"/>
    <n v="24.95"/>
    <n v="0"/>
    <s v="El RT venía en moto, entonces no ha traído la torta con la delicadeza que debió traerla, ha llegado aplastada por los costados."/>
    <x v="0"/>
    <s v="Delivery Rappi"/>
    <m/>
    <m/>
    <x v="0"/>
  </r>
  <r>
    <x v="0"/>
    <x v="11"/>
    <n v="2202329254"/>
    <s v="Mária Almenara - Arenales"/>
    <m/>
    <x v="9"/>
    <s v="14:14"/>
    <n v="33.799999999999997"/>
    <s v="Mal estado"/>
    <s v="Sabor quemado, crudo, preparación distinta"/>
    <s v="-"/>
    <n v="0"/>
    <n v="33.79"/>
    <s v="Producto en mal estado, vencido"/>
    <x v="3"/>
    <s v="Tienda"/>
    <m/>
    <m/>
    <x v="1"/>
  </r>
  <r>
    <x v="0"/>
    <x v="10"/>
    <n v="2202338700"/>
    <s v="Mária Almenara - Santa Catalina "/>
    <m/>
    <x v="9"/>
    <s v="16:23"/>
    <n v="109"/>
    <s v="Mal estado"/>
    <s v=""/>
    <s v="-"/>
    <n v="54.5"/>
    <n v="0"/>
    <s v="La torta llegó derramada y la mitad superior de la torta estaba hacia un costado derramada"/>
    <x v="0"/>
    <s v="Delivery Rappi"/>
    <m/>
    <m/>
    <x v="0"/>
  </r>
  <r>
    <x v="0"/>
    <x v="13"/>
    <n v="2202347772"/>
    <s v="Mária Almenara - Barranco "/>
    <m/>
    <x v="9"/>
    <s v="18:32"/>
    <n v="33.799999999999997"/>
    <s v="Producto Faltante"/>
    <s v="Artículo faltante"/>
    <s v="NO"/>
    <n v="0"/>
    <n v="16.89"/>
    <s v="Solicité 2 porciones de torta de chocolate y solamente me enviaron 1 porción"/>
    <x v="4"/>
    <s v="Tienda Vitrina"/>
    <m/>
    <m/>
    <x v="1"/>
  </r>
  <r>
    <x v="0"/>
    <x v="4"/>
    <n v="2202352146"/>
    <s v="Mária Almenara - Camacho"/>
    <m/>
    <x v="9"/>
    <s v="19:15"/>
    <n v="52"/>
    <s v="Mal estado"/>
    <s v=""/>
    <s v="-"/>
    <n v="31.2"/>
    <n v="20.8"/>
    <s v="el delivery demoró más de lo esperado, y al abrir el producto está en esas condiciones"/>
    <x v="0"/>
    <s v="Delivery Rappi"/>
    <m/>
    <m/>
    <x v="0"/>
  </r>
  <r>
    <x v="0"/>
    <x v="3"/>
    <n v="2202364589"/>
    <s v="Mária Almenara - Pueblo Libre   "/>
    <m/>
    <x v="9"/>
    <s v="20:36"/>
    <n v="81.900000000000006"/>
    <s v="Mal estado"/>
    <s v=""/>
    <s v="-"/>
    <n v="40.950000000000003"/>
    <n v="0"/>
    <s v="Como es posible que me llegue un producto en este estado. es para unos invitados y esta horrible y todo roto"/>
    <x v="0"/>
    <s v="Delivery Rappi"/>
    <m/>
    <m/>
    <x v="0"/>
  </r>
  <r>
    <x v="0"/>
    <x v="7"/>
    <n v="2202368520"/>
    <s v="Maria Almenara - San Miguel"/>
    <m/>
    <x v="9"/>
    <s v="21:03"/>
    <n v="16.899999999999999"/>
    <s v="Producto Faltante"/>
    <s v="Artículo faltante"/>
    <s v="NO"/>
    <n v="0"/>
    <n v="8.44"/>
    <s v="El yogurt no fue cerrado de manera correcta y se derramó en toda la caja"/>
    <x v="3"/>
    <s v="Tienda Vitrina"/>
    <m/>
    <m/>
    <x v="1"/>
  </r>
  <r>
    <x v="0"/>
    <x v="13"/>
    <n v="2202373616"/>
    <s v="Mária Almenara - Barranco "/>
    <m/>
    <x v="9"/>
    <s v="21:40"/>
    <n v="61.9"/>
    <s v="Producto Faltante"/>
    <s v="Artículo faltante"/>
    <s v="NO"/>
    <m/>
    <m/>
    <s v="no llego el topics de Feliz cumpleaños 🥺"/>
    <x v="4"/>
    <s v="Tienda Vitrina"/>
    <m/>
    <m/>
    <x v="1"/>
  </r>
  <r>
    <x v="0"/>
    <x v="4"/>
    <n v="2202412480"/>
    <s v="Mária Almenara - Camacho"/>
    <m/>
    <x v="10"/>
    <s v="14:35"/>
    <n v="16.899999999999999"/>
    <s v="Producto diferente"/>
    <s v="Sabor o producto diferente"/>
    <s v="-"/>
    <n v="0"/>
    <n v="16.89"/>
    <s v="Pedi red velvet porq suele venir un mix de queso crema, pero esta vez sabe a puro chantilly y seco"/>
    <x v="3"/>
    <s v="Tienda"/>
    <m/>
    <m/>
    <x v="1"/>
  </r>
  <r>
    <x v="0"/>
    <x v="14"/>
    <n v="2202422097"/>
    <s v="Mária Almenara - Bolichera "/>
    <m/>
    <x v="10"/>
    <s v="16:26"/>
    <n v="52"/>
    <s v="Mal estado"/>
    <s v=""/>
    <s v="-"/>
    <n v="26"/>
    <n v="0"/>
    <s v="La caja llego en mal estado"/>
    <x v="0"/>
    <s v="Delivery Rappi"/>
    <m/>
    <m/>
    <x v="0"/>
  </r>
  <r>
    <x v="0"/>
    <x v="13"/>
    <n v="2202426003"/>
    <s v="Mária Almenara - Barranco "/>
    <m/>
    <x v="10"/>
    <s v="17:17"/>
    <n v="75.900000000000006"/>
    <s v="Mal estado"/>
    <s v=""/>
    <s v="-"/>
    <m/>
    <m/>
    <s v="La torta vino aplastada"/>
    <x v="0"/>
    <s v="Delivery Rappi"/>
    <m/>
    <m/>
    <x v="0"/>
  </r>
  <r>
    <x v="0"/>
    <x v="14"/>
    <n v="2202430406"/>
    <s v="Mária Almenara - Bolichera "/>
    <m/>
    <x v="10"/>
    <s v="18:13"/>
    <n v="125.9"/>
    <s v="Producto Faltante"/>
    <s v=""/>
    <s v="-"/>
    <m/>
    <m/>
    <s v="Estaba callado"/>
    <x v="4"/>
    <s v="Tienda Vitrina"/>
    <m/>
    <m/>
    <x v="1"/>
  </r>
  <r>
    <x v="0"/>
    <x v="12"/>
    <n v="2202434775"/>
    <s v="Mária Almenara - Independencia "/>
    <m/>
    <x v="10"/>
    <s v="19:00"/>
    <n v="33.799999999999997"/>
    <s v="Mal estado"/>
    <s v=""/>
    <s v="-"/>
    <m/>
    <m/>
    <s v="A parte que demoraron, los dos productos llegaron completamente destrozados, desparramados y fríos"/>
    <x v="0"/>
    <s v="Delivery Rappi"/>
    <m/>
    <m/>
    <x v="0"/>
  </r>
  <r>
    <x v="0"/>
    <x v="3"/>
    <n v="2202436500"/>
    <s v="Mária Almenara - Pueblo Libre   "/>
    <m/>
    <x v="10"/>
    <s v="19:14"/>
    <n v="109"/>
    <s v="Mal estado"/>
    <s v=""/>
    <s v="-"/>
    <n v="54.5"/>
    <n v="0"/>
    <s v="El repartidor al momento de la entrega, lo sacó como sea y llegó golpeado"/>
    <x v="0"/>
    <s v="Delivery Rappi"/>
    <m/>
    <m/>
    <x v="0"/>
  </r>
  <r>
    <x v="0"/>
    <x v="7"/>
    <n v="2202441647"/>
    <s v="Maria Almenara - San Miguel"/>
    <m/>
    <x v="10"/>
    <s v="19:49"/>
    <n v="109"/>
    <s v="Producto Faltante"/>
    <s v="Artículo faltante"/>
    <s v="NO"/>
    <n v="0"/>
    <n v="54.5"/>
    <s v="El cheesecake llegó todo golpeado! Y así no lo puedo recibir"/>
    <x v="3"/>
    <s v="Delivery Rappi"/>
    <m/>
    <m/>
    <x v="0"/>
  </r>
  <r>
    <x v="0"/>
    <x v="15"/>
    <n v="2202450730"/>
    <s v="Mária Almenara - La Marina  "/>
    <m/>
    <x v="10"/>
    <s v="20:45"/>
    <n v="109"/>
    <s v="Producto diferente"/>
    <s v="Sabor o producto diferente"/>
    <s v="-"/>
    <n v="65.400000000000006"/>
    <n v="43.6"/>
    <s v="La torta llegó destrozada"/>
    <x v="3"/>
    <s v="Tienda Vitrina"/>
    <m/>
    <m/>
    <x v="1"/>
  </r>
  <r>
    <x v="0"/>
    <x v="11"/>
    <n v="2202512292"/>
    <s v="Mária Almenara - Arenales"/>
    <m/>
    <x v="11"/>
    <s v="15:27"/>
    <n v="33.799999999999997"/>
    <s v="Mal estado"/>
    <s v="Sabor quemado, crudo, preparación distinta"/>
    <s v="-"/>
    <n v="0"/>
    <n v="33.79"/>
    <s v="el oreo estaba antiguo"/>
    <x v="3"/>
    <s v="Tienda"/>
    <m/>
    <m/>
    <x v="1"/>
  </r>
  <r>
    <x v="0"/>
    <x v="11"/>
    <n v="2202527051"/>
    <s v="Mária Almenara - Arenales"/>
    <m/>
    <x v="11"/>
    <s v="18:00"/>
    <n v="58.9"/>
    <s v="Mal estado"/>
    <s v=""/>
    <s v="-"/>
    <n v="24.95"/>
    <n v="0"/>
    <s v="La torta llegó toda movida . Es claro que es culpa del repartidor . Pero llegó en un mal estado . Era para un cumpleaños"/>
    <x v="0"/>
    <s v="Delivery Rappi"/>
    <m/>
    <m/>
    <x v="0"/>
  </r>
  <r>
    <x v="0"/>
    <x v="0"/>
    <n v="2202529845"/>
    <s v="Mária Almenara - San Isidro"/>
    <m/>
    <x v="11"/>
    <s v="18:28"/>
    <n v="33.799999999999997"/>
    <s v="Mal estado"/>
    <s v="Sabor quemado, crudo, preparación distinta"/>
    <s v="-"/>
    <n v="0"/>
    <n v="16.89"/>
    <s v="Parece que está malogrado, sabe mal y fuerte, sabe como agrio"/>
    <x v="3"/>
    <s v="Tienda"/>
    <m/>
    <m/>
    <x v="1"/>
  </r>
  <r>
    <x v="0"/>
    <x v="6"/>
    <n v="2202531984"/>
    <s v="Mária Almenara - Aramburú "/>
    <m/>
    <x v="11"/>
    <s v="18:48"/>
    <n v="46.9"/>
    <s v="Producto Faltante"/>
    <s v="Artículo faltante"/>
    <s v="NO"/>
    <n v="0"/>
    <n v="30"/>
    <s v="Entregaron la torta en un paquete y faltó un segundo paquete con las 3 empanadas"/>
    <x v="4"/>
    <s v="Tienda Vitrina"/>
    <m/>
    <m/>
    <x v="1"/>
  </r>
  <r>
    <x v="0"/>
    <x v="11"/>
    <n v="2202535718"/>
    <s v="Mária Almenara - Arenales"/>
    <m/>
    <x v="11"/>
    <s v="19:16"/>
    <n v="16.899999999999999"/>
    <s v="Producto Faltante"/>
    <s v="Artículo faltante"/>
    <s v="NO"/>
    <n v="0"/>
    <n v="8.44"/>
    <s v="El postre pie de limón de María Almenara llegó en porción incompleta y en una calidad pésima."/>
    <x v="3"/>
    <s v="Tienda Vitrina"/>
    <m/>
    <m/>
    <x v="1"/>
  </r>
  <r>
    <x v="0"/>
    <x v="7"/>
    <n v="2202547038"/>
    <s v="Maria Almenara - San Miguel"/>
    <m/>
    <x v="11"/>
    <s v="20:25"/>
    <n v="49.9"/>
    <s v="Mal estado"/>
    <s v=""/>
    <s v="-"/>
    <m/>
    <m/>
    <s v="Llegó todo movido, aplastado, tengo otra foto y la app no me permite subirlo, como es posible que el empaque sea así"/>
    <x v="3"/>
    <s v="Tienda"/>
    <m/>
    <m/>
    <x v="1"/>
  </r>
  <r>
    <x v="0"/>
    <x v="1"/>
    <n v="2202567713"/>
    <s v="Mária Almenara - Encalada "/>
    <m/>
    <x v="12"/>
    <s v="08:18"/>
    <n v="52"/>
    <s v="Producto diferente"/>
    <s v="Foto o descripción no coinciden"/>
    <s v="-"/>
    <m/>
    <m/>
    <s v="Aparentemente el Delivery lo a llevado como sea y el producto están algunos rotos y volteados además de otros manchados con otros"/>
    <x v="0"/>
    <s v="Tienda Vitrina"/>
    <m/>
    <m/>
    <x v="1"/>
  </r>
  <r>
    <x v="0"/>
    <x v="5"/>
    <n v="2202598718"/>
    <s v="Mária Almenara - Precursores"/>
    <m/>
    <x v="12"/>
    <s v="16:41"/>
    <n v="16.899999999999999"/>
    <s v="Producto diferente"/>
    <s v=""/>
    <s v="-"/>
    <n v="17.78"/>
    <n v="0"/>
    <s v=""/>
    <x v="1"/>
    <s v="Tienda Vitrina"/>
    <m/>
    <m/>
    <x v="1"/>
  </r>
  <r>
    <x v="0"/>
    <x v="10"/>
    <n v="2202600727"/>
    <s v="Mária Almenara - Santa Catalina "/>
    <m/>
    <x v="12"/>
    <s v="17:16"/>
    <n v="61.9"/>
    <s v="Mal estado"/>
    <s v=""/>
    <s v="-"/>
    <n v="24.95"/>
    <n v="0"/>
    <s v="la torta debía llegar en buen estado todo muy bonita ma caja pero cua do lo abro lo encuentro toda chancada y tenia que cantarle cumpleaños a alguien ,.quiero que me reintegren mi dinero"/>
    <x v="0"/>
    <s v="Delivery Rappi"/>
    <m/>
    <m/>
    <x v="0"/>
  </r>
  <r>
    <x v="0"/>
    <x v="15"/>
    <n v="2202604932"/>
    <s v="Mária Almenara - La Marina  "/>
    <m/>
    <x v="12"/>
    <s v="18:23"/>
    <n v="33.799999999999997"/>
    <s v="Mal estado"/>
    <s v="Mal empaquetado"/>
    <s v="-"/>
    <n v="0"/>
    <n v="16.89"/>
    <s v="la crema aplastada y la porcion extremadamente pequeña"/>
    <x v="0"/>
    <s v="Delivery Rappi"/>
    <m/>
    <m/>
    <x v="0"/>
  </r>
  <r>
    <x v="0"/>
    <x v="7"/>
    <n v="2202617237"/>
    <s v="Maria Almenara - San Miguel"/>
    <m/>
    <x v="12"/>
    <s v="20:14"/>
    <n v="125"/>
    <s v="Mal estado"/>
    <s v=""/>
    <s v="-"/>
    <m/>
    <m/>
    <s v="La torta ha venido des uniforme y aplastada. Tomando en cuenta que el repetidor ha tenido que dejar otros productos de otros clientes antes que me entregue mi pedido"/>
    <x v="0"/>
    <s v="Delivery Rappi"/>
    <m/>
    <m/>
    <x v="0"/>
  </r>
  <r>
    <x v="0"/>
    <x v="11"/>
    <n v="2202621886"/>
    <s v="Mária Almenara - Arenales"/>
    <m/>
    <x v="12"/>
    <s v="20:50"/>
    <n v="16.899999999999999"/>
    <s v="Mal estado"/>
    <s v=""/>
    <s v="-"/>
    <m/>
    <m/>
    <s v="Abrí mi pedido y mi porción de cheescake está todo aplastado y derramado como pueden ver, no es posible"/>
    <x v="0"/>
    <s v="Delivery Rappi"/>
    <m/>
    <m/>
    <x v="0"/>
  </r>
  <r>
    <x v="0"/>
    <x v="14"/>
    <n v="2202627072"/>
    <s v="Mária Almenara - Bolichera "/>
    <m/>
    <x v="12"/>
    <s v="21:39"/>
    <n v="33.799999999999997"/>
    <s v="Mal estado"/>
    <s v=""/>
    <s v="-"/>
    <m/>
    <m/>
    <s v="llegó la torta toda aplastada como si hubieran cortado mal"/>
    <x v="0"/>
    <s v="Delivery Rappi"/>
    <m/>
    <m/>
    <x v="0"/>
  </r>
  <r>
    <x v="0"/>
    <x v="13"/>
    <n v="2202674072"/>
    <s v="Mária Almenara - Barranco "/>
    <m/>
    <x v="13"/>
    <s v="18:22"/>
    <n v="16.899999999999999"/>
    <s v="Producto diferente"/>
    <s v="Sabor o producto diferente"/>
    <s v="-"/>
    <n v="0"/>
    <n v="16.89"/>
    <s v="Pedí el postre de tres leches y me enviaron una torta de chocolate. Al parecer se equivocaron con mi pedido."/>
    <x v="1"/>
    <s v="Tienda Vitrina"/>
    <m/>
    <m/>
    <x v="1"/>
  </r>
  <r>
    <x v="0"/>
    <x v="12"/>
    <n v="2202677154"/>
    <s v="Mária Almenara - Independencia "/>
    <m/>
    <x v="13"/>
    <s v="18:56"/>
    <n v="120"/>
    <s v="Mal estado"/>
    <s v=""/>
    <s v="-"/>
    <n v="36"/>
    <n v="0"/>
    <s v="Compre bocaditos para un cumpleaños y han. Llegado rotos, desparramado, fuera de su empaque y sin poder presentar"/>
    <x v="0"/>
    <s v="Delivery Rappi"/>
    <m/>
    <m/>
    <x v="0"/>
  </r>
  <r>
    <x v="0"/>
    <x v="2"/>
    <n v="2202694347"/>
    <s v="Mária Almenara - La Mar"/>
    <m/>
    <x v="13"/>
    <s v="21:09"/>
    <n v="33.799999999999997"/>
    <s v="Mal estado"/>
    <s v=""/>
    <s v="-"/>
    <n v="16.89"/>
    <n v="0"/>
    <s v="el pie de limon esta partido en dos y destruido, el turron esta destruido"/>
    <x v="0"/>
    <s v="Delivery Rappi"/>
    <m/>
    <m/>
    <x v="0"/>
  </r>
  <r>
    <x v="0"/>
    <x v="10"/>
    <n v="2202710665"/>
    <s v="Mária Almenara - Santa Catalina "/>
    <m/>
    <x v="14"/>
    <s v="10:54"/>
    <n v="16.899999999999999"/>
    <s v="Mal estado"/>
    <s v="Sabor quemado, crudo, preparación distinta"/>
    <s v="-"/>
    <n v="0"/>
    <n v="16.89"/>
    <s v="El producto ha llegado completamente duro , hasta el ganach está duro, el Keke tmb está  seco"/>
    <x v="3"/>
    <s v="Tienda"/>
    <m/>
    <m/>
    <x v="1"/>
  </r>
  <r>
    <x v="0"/>
    <x v="13"/>
    <n v="2202710900"/>
    <s v="Mária Almenara - Barranco "/>
    <m/>
    <x v="14"/>
    <s v="10:59"/>
    <n v="49.9"/>
    <s v="Mal estado"/>
    <s v=""/>
    <s v="-"/>
    <n v="24.95"/>
    <n v="0"/>
    <s v="La torta era para un regalo y ha llegado en malas condiciones toda movida y se ve feo"/>
    <x v="0"/>
    <s v="Delivery Rappi"/>
    <m/>
    <m/>
    <x v="0"/>
  </r>
  <r>
    <x v="0"/>
    <x v="14"/>
    <n v="2202713147"/>
    <s v="Mária Almenara - Bolichera "/>
    <m/>
    <x v="14"/>
    <s v="11:49"/>
    <n v="109"/>
    <s v="Mal estado"/>
    <s v=""/>
    <s v="-"/>
    <n v="54.5"/>
    <n v="0"/>
    <s v="El chessecake llegó destruido"/>
    <x v="0"/>
    <s v="Delivery Rappi"/>
    <m/>
    <m/>
    <x v="0"/>
  </r>
  <r>
    <x v="0"/>
    <x v="8"/>
    <n v="2202731476"/>
    <s v="Mária Almenara - Chorrillos"/>
    <m/>
    <x v="14"/>
    <s v="15:23"/>
    <n v="33.799999999999997"/>
    <s v="Producto diferente"/>
    <s v="Tamaño o porción incorrecta"/>
    <s v="-"/>
    <n v="0"/>
    <n v="16.89"/>
    <s v="compre 2 porciones de torta regular ! y la red velvet es más grande !!! la de chocolate parece de mini maria de chocolate"/>
    <x v="2"/>
    <s v="Percepcion"/>
    <m/>
    <m/>
    <x v="0"/>
  </r>
  <r>
    <x v="0"/>
    <x v="6"/>
    <n v="2202751402"/>
    <s v="Mária Almenara - Aramburú "/>
    <m/>
    <x v="14"/>
    <s v="19:40"/>
    <n v="53.9"/>
    <s v="Producto diferente"/>
    <s v="Sabor o producto diferente"/>
    <s v="-"/>
    <n v="0"/>
    <n v="28.9"/>
    <s v="Es fresa y pedí vainilla"/>
    <x v="1"/>
    <s v="Tienda Vitrina"/>
    <m/>
    <m/>
    <x v="1"/>
  </r>
  <r>
    <x v="0"/>
    <x v="1"/>
    <n v="2202763667"/>
    <s v="Mária Almenara - Encalada "/>
    <m/>
    <x v="15"/>
    <s v="21:09"/>
    <n v="32.9"/>
    <s v="Producto diferente"/>
    <s v="Sabor o producto diferente"/>
    <s v="-"/>
    <n v="8"/>
    <n v="8"/>
    <s v="Mandaron algo completamente distinto de otro sabor."/>
    <x v="1"/>
    <s v="Tienda Vitrina"/>
    <m/>
    <m/>
    <x v="1"/>
  </r>
  <r>
    <x v="0"/>
    <x v="14"/>
    <n v="2202798702"/>
    <s v="Mária Almenara - Bolichera "/>
    <m/>
    <x v="16"/>
    <s v="13:50"/>
    <n v="16.899999999999999"/>
    <s v="Mal estado"/>
    <s v=""/>
    <s v="-"/>
    <n v="8.44"/>
    <n v="0"/>
    <s v="llego en muy mal estado y era un detalle, por otro lado en la app solocite una tarjeta de regalo , inclusive este pedido esta marcado como obsequio y resulta que el detalle le llega en mal estado a la persona y sin la tarjeta"/>
    <x v="0"/>
    <s v="Delivery Rappi"/>
    <m/>
    <m/>
    <x v="0"/>
  </r>
  <r>
    <x v="0"/>
    <x v="14"/>
    <n v="2202828936"/>
    <s v="Mária Almenara - Bolichera "/>
    <m/>
    <x v="16"/>
    <s v="19:52"/>
    <n v="33.799999999999997"/>
    <s v="Producto diferente"/>
    <s v="Tamaño o porción incorrecta"/>
    <s v="-"/>
    <m/>
    <m/>
    <s v="La porción de la torta era muy pequeña, por lo que generalmente llega para el precio es demasíado poco aparte que llegó todo mal cortado"/>
    <x v="3"/>
    <s v="Tienda Vitrina"/>
    <m/>
    <m/>
    <x v="1"/>
  </r>
  <r>
    <x v="0"/>
    <x v="9"/>
    <n v="2202871448"/>
    <s v="Mária Almenara - La Molina "/>
    <m/>
    <x v="17"/>
    <s v="13:10"/>
    <n v="109"/>
    <s v="Producto diferente"/>
    <s v=""/>
    <s v="-"/>
    <n v="32.700000000000003"/>
    <n v="21.8"/>
    <s v="Quedo atenta para poder apoyarte con lo sucedido."/>
    <x v="1"/>
    <s v="Tienda Vitrina"/>
    <m/>
    <m/>
    <x v="1"/>
  </r>
  <r>
    <x v="0"/>
    <x v="5"/>
    <n v="2202871810"/>
    <s v="Mária Almenara - Precursores"/>
    <m/>
    <x v="17"/>
    <s v="13:13"/>
    <n v="49.9"/>
    <s v="Mal estado"/>
    <s v=""/>
    <s v="-"/>
    <n v="24.95"/>
    <n v="0"/>
    <s v="EL PASTEL LLEGÓ APLASTADO, EL MOTORIZADO UN MAL EDUCADO SE PUSO A RECLAMAR ENCIMA HA MALTRATADO LA CAJA DEL PASTEL, TODO MAL MUY MAL AL REPARTIDOR DESCUENTENLE"/>
    <x v="5"/>
    <s v="Delivery Rappi"/>
    <m/>
    <m/>
    <x v="0"/>
  </r>
  <r>
    <x v="0"/>
    <x v="13"/>
    <n v="2202889739"/>
    <s v="Mária Almenara - Barranco "/>
    <m/>
    <x v="17"/>
    <s v="16:50"/>
    <n v="109"/>
    <s v="Producto diferente"/>
    <s v="Tamaño o porción incorrecta"/>
    <s v="-"/>
    <m/>
    <m/>
    <s v="me llego el tamaño de porta pequeña, yo pedi el tamaño normal por lo cual pagué más de 100 soles, espero solucion"/>
    <x v="1"/>
    <s v="Tienda Vitrina"/>
    <m/>
    <m/>
    <x v="1"/>
  </r>
  <r>
    <x v="0"/>
    <x v="0"/>
    <n v="2202916272"/>
    <s v="Mária Almenara - San Isidro"/>
    <m/>
    <x v="17"/>
    <s v="20:52"/>
    <n v="42.9"/>
    <s v="Mal estado"/>
    <s v=""/>
    <s v="-"/>
    <m/>
    <m/>
    <s v="El producto tiene la galleta blanda, está totalmente húmeda, ese postre no es así. Está muy malo"/>
    <x v="3"/>
    <s v="Tienda"/>
    <m/>
    <m/>
    <x v="1"/>
  </r>
  <r>
    <x v="0"/>
    <x v="4"/>
    <n v="2202952412"/>
    <s v="Mária Almenara - Camacho"/>
    <m/>
    <x v="18"/>
    <s v="13:06"/>
    <n v="109"/>
    <s v="Mal estado"/>
    <s v=""/>
    <s v="-"/>
    <n v="54.5"/>
    <n v="0"/>
    <s v="he pagado 109soles por una buena torta y que llegue con una buena presentación, ha llegado destruida, ni como para cantarle un hb a alguien o repartirla, para el monto que he pagado, no lo vale..."/>
    <x v="0"/>
    <s v="Delivery Rappi"/>
    <m/>
    <m/>
    <x v="0"/>
  </r>
  <r>
    <x v="0"/>
    <x v="9"/>
    <n v="2202955177"/>
    <s v="Mária Almenara - La Molina "/>
    <m/>
    <x v="18"/>
    <s v="13:30"/>
    <n v="63"/>
    <s v="Mal estado"/>
    <s v=""/>
    <s v="-"/>
    <n v="9"/>
    <n v="0"/>
    <s v="el croissant está aplastado y mojado completamente"/>
    <x v="3"/>
    <s v="Tienda"/>
    <m/>
    <m/>
    <x v="1"/>
  </r>
  <r>
    <x v="0"/>
    <x v="1"/>
    <n v="2202972757"/>
    <s v="Mária Almenara - Encalada "/>
    <m/>
    <x v="18"/>
    <s v="16:26"/>
    <n v="41.9"/>
    <s v="Producto diferente"/>
    <s v="Sabor o producto diferente"/>
    <s v="-"/>
    <n v="0"/>
    <n v="9"/>
    <s v="Es algo completamente distinto o sabe demasiado diferente a como deberia"/>
    <x v="3"/>
    <s v="Tienda Vitrina"/>
    <m/>
    <m/>
    <x v="1"/>
  </r>
  <r>
    <x v="0"/>
    <x v="5"/>
    <n v="2202981624"/>
    <s v="Mária Almenara - Precursores"/>
    <m/>
    <x v="18"/>
    <s v="18:17"/>
    <n v="33.799999999999997"/>
    <s v="Producto Faltante"/>
    <s v="Artículo faltante"/>
    <s v="NO"/>
    <n v="0"/>
    <n v="9.51"/>
    <s v="Pedis dos porciones y trajeron solo una, que me devuelvas el dinero"/>
    <x v="4"/>
    <s v="Tienda Vitrina"/>
    <m/>
    <m/>
    <x v="1"/>
  </r>
  <r>
    <x v="0"/>
    <x v="4"/>
    <n v="2202987759"/>
    <s v="Mária Almenara - Camacho"/>
    <m/>
    <x v="18"/>
    <s v="19:16"/>
    <n v="49.9"/>
    <s v="Mal estado"/>
    <s v="Mal empaquetado"/>
    <s v="-"/>
    <n v="0"/>
    <n v="49.9"/>
    <s v="La torta llego aplastada, no tuvieron cuidado al momento de empacarla"/>
    <x v="3"/>
    <s v="Tienda"/>
    <m/>
    <m/>
    <x v="1"/>
  </r>
  <r>
    <x v="0"/>
    <x v="5"/>
    <n v="2203004607"/>
    <s v="Mária Almenara - Precursores"/>
    <m/>
    <x v="18"/>
    <s v="21:00"/>
    <n v="16.899999999999999"/>
    <s v="Producto diferente"/>
    <s v="Foto o descripción no coinciden"/>
    <s v="-"/>
    <n v="0"/>
    <n v="16.89"/>
    <s v="pedí una red velvet y me llegó una Blue velvet.... esperé una hora y me llegó otra cosa."/>
    <x v="1"/>
    <s v="Tienda Vitrina"/>
    <m/>
    <m/>
    <x v="1"/>
  </r>
  <r>
    <x v="0"/>
    <x v="11"/>
    <n v="2203009173"/>
    <s v="Mária Almenara - Arenales"/>
    <m/>
    <x v="18"/>
    <s v="21:29"/>
    <n v="16.899999999999999"/>
    <s v="Mal estado"/>
    <s v="Sabor quemado, crudo, preparación distinta"/>
    <s v="-"/>
    <n v="16.89"/>
    <n v="16.89"/>
    <s v="Me dieron una porción de bruselina de fresa mal armado desordenado y muy pequeño, normalmente la porción cubre todo el envase"/>
    <x v="0"/>
    <s v="Delivery Rappi"/>
    <m/>
    <m/>
    <x v="0"/>
  </r>
  <r>
    <x v="0"/>
    <x v="6"/>
    <n v="2203031614"/>
    <s v="Mária Almenara - Aramburú "/>
    <m/>
    <x v="19"/>
    <s v="10:56"/>
    <n v="99.9"/>
    <s v="Producto Faltante"/>
    <s v="Artículo faltante"/>
    <s v="NO"/>
    <n v="0"/>
    <n v="53.05"/>
    <s v="Solo llegaron las empanadas, la Torta no llegó. Y la boleta indica que la Torta estaba en el pedido"/>
    <x v="4"/>
    <s v="Tienda Vitrina"/>
    <m/>
    <m/>
    <x v="1"/>
  </r>
  <r>
    <x v="0"/>
    <x v="14"/>
    <n v="2203066801"/>
    <s v="Mária Almenara - Bolichera "/>
    <m/>
    <x v="19"/>
    <s v="15:54"/>
    <n v="49.9"/>
    <s v="Mal estado"/>
    <s v=""/>
    <s v="-"/>
    <m/>
    <m/>
    <s v="Producto mal estado"/>
    <x v="0"/>
    <s v="Delivery Rappi"/>
    <m/>
    <m/>
    <x v="0"/>
  </r>
  <r>
    <x v="0"/>
    <x v="7"/>
    <n v="2203085483"/>
    <s v="Maria Almenara - San Miguel"/>
    <m/>
    <x v="19"/>
    <s v="18:57"/>
    <n v="158.9"/>
    <s v="Mal estado"/>
    <s v=""/>
    <s v="-"/>
    <n v="79.45"/>
    <n v="0"/>
    <s v="Las dos tortas llegaron aplastadas para un lado"/>
    <x v="0"/>
    <s v="Delivery Rappi"/>
    <m/>
    <m/>
    <x v="0"/>
  </r>
  <r>
    <x v="0"/>
    <x v="9"/>
    <n v="2203086979"/>
    <s v="Mária Almenara - La Molina "/>
    <m/>
    <x v="19"/>
    <s v="19:07"/>
    <n v="33.799999999999997"/>
    <s v="Producto diferente"/>
    <s v="Tamaño o porción incorrecta"/>
    <s v="-"/>
    <n v="0"/>
    <n v="33.79"/>
    <s v="el producto llegó DESTROZADO , PESIMA PRESENTACION"/>
    <x v="3"/>
    <s v="Tienda Vitrina"/>
    <m/>
    <m/>
    <x v="1"/>
  </r>
  <r>
    <x v="0"/>
    <x v="12"/>
    <n v="2203088226"/>
    <s v="Mária Almenara - Independencia "/>
    <m/>
    <x v="19"/>
    <s v="19:16"/>
    <n v="49.9"/>
    <s v="Mal estado"/>
    <s v=""/>
    <s v="-"/>
    <n v="24.95"/>
    <n v="0"/>
    <s v="La torta a llegado totalmente aplastada y con pedazos rotos en la caja como si se le hubiera caido - era para una torta de cumpleaños y ha llegado destrozada"/>
    <x v="0"/>
    <s v="Delivery Rappi"/>
    <m/>
    <m/>
    <x v="0"/>
  </r>
  <r>
    <x v="0"/>
    <x v="6"/>
    <n v="2203091214"/>
    <s v="Mária Almenara - Aramburú "/>
    <m/>
    <x v="19"/>
    <s v="19:35"/>
    <n v="49.9"/>
    <s v="Producto diferente"/>
    <s v=""/>
    <s v="-"/>
    <n v="54.88"/>
    <n v="0"/>
    <s v=""/>
    <x v="1"/>
    <s v="Tienda Vitrina"/>
    <m/>
    <m/>
    <x v="1"/>
  </r>
  <r>
    <x v="0"/>
    <x v="5"/>
    <n v="2203096952"/>
    <s v="Mária Almenara - Precursores"/>
    <m/>
    <x v="19"/>
    <s v="20:09"/>
    <n v="52"/>
    <s v="Mal estado"/>
    <s v=""/>
    <s v="-"/>
    <n v="26"/>
    <n v="0"/>
    <s v="Los bocasitos eran para la mesa del cumpleañero. No voy a ponerlos en ese estado."/>
    <x v="0"/>
    <s v="Delivery Rappi"/>
    <m/>
    <m/>
    <x v="0"/>
  </r>
  <r>
    <x v="0"/>
    <x v="6"/>
    <n v="2203101456"/>
    <s v="Mária Almenara - Aramburú "/>
    <m/>
    <x v="19"/>
    <s v="20:36"/>
    <n v="33.799999999999997"/>
    <s v="Mal estado"/>
    <s v="Mal empaquetado"/>
    <s v="-"/>
    <n v="0"/>
    <n v="16.89"/>
    <s v="Pedí un pye de limón y llegó aplastado y roto. Como es posible que empaquen el postre de esa manera? Pésimo servicio."/>
    <x v="0"/>
    <s v="Delivery Rappi"/>
    <m/>
    <m/>
    <x v="0"/>
  </r>
  <r>
    <x v="0"/>
    <x v="5"/>
    <n v="2203111612"/>
    <s v="Mária Almenara - Precursores"/>
    <m/>
    <x v="19"/>
    <s v="21:55"/>
    <n v="33.799999999999997"/>
    <s v="Producto diferente"/>
    <s v="Sabor o producto diferente"/>
    <s v="-"/>
    <n v="0"/>
    <n v="16.89"/>
    <s v="Pedi una tres leches de chocolate y llego de vainilla"/>
    <x v="1"/>
    <s v="Tienda Vitrina"/>
    <m/>
    <m/>
    <x v="1"/>
  </r>
  <r>
    <x v="0"/>
    <x v="7"/>
    <n v="2203122551"/>
    <s v="Maria Almenara - San Miguel"/>
    <m/>
    <x v="20"/>
    <s v="09:35"/>
    <n v="49.9"/>
    <s v="Producto diferente"/>
    <s v=""/>
    <s v="-"/>
    <m/>
    <m/>
    <s v="Producto Diferente"/>
    <x v="1"/>
    <s v="Tienda Vitrina"/>
    <m/>
    <m/>
    <x v="1"/>
  </r>
  <r>
    <x v="0"/>
    <x v="14"/>
    <n v="2203124061"/>
    <s v="Mária Almenara - Bolichera "/>
    <m/>
    <x v="20"/>
    <s v="10:15"/>
    <n v="109"/>
    <s v="Producto diferente"/>
    <s v=""/>
    <s v="-"/>
    <n v="115.52"/>
    <n v="0"/>
    <s v="Producto Diferente"/>
    <x v="1"/>
    <s v="Tienda Vitrina"/>
    <m/>
    <m/>
    <x v="1"/>
  </r>
  <r>
    <x v="0"/>
    <x v="1"/>
    <n v="2203125109"/>
    <s v="Mária Almenara - Encalada "/>
    <m/>
    <x v="20"/>
    <s v="10:43"/>
    <n v="38.9"/>
    <s v="Mal estado"/>
    <s v="Sabor quemado, crudo, preparación distinta"/>
    <s v="-"/>
    <n v="0"/>
    <n v="12.9"/>
    <s v="La bebida llegó a la mitad del envase"/>
    <x v="0"/>
    <s v="Delivery Rappi"/>
    <m/>
    <m/>
    <x v="0"/>
  </r>
  <r>
    <x v="0"/>
    <x v="12"/>
    <n v="2203146071"/>
    <s v="Mária Almenara - Independencia "/>
    <m/>
    <x v="20"/>
    <s v="15:11"/>
    <n v="50.7"/>
    <s v="Mal estado"/>
    <s v=""/>
    <s v="-"/>
    <n v="8.44"/>
    <n v="0"/>
    <s v="El pie llegó así de desecho y aplastado como en la foto."/>
    <x v="0"/>
    <s v="Delivery Rappi"/>
    <m/>
    <m/>
    <x v="0"/>
  </r>
  <r>
    <x v="0"/>
    <x v="2"/>
    <n v="2203151060"/>
    <s v="Mária Almenara - La Mar"/>
    <m/>
    <x v="20"/>
    <s v="16:30"/>
    <n v="16.899999999999999"/>
    <s v="Producto diferente"/>
    <s v="Sabor o producto diferente"/>
    <s v="-"/>
    <n v="0"/>
    <n v="16.89"/>
    <s v="Pedí un carrot cake y me trajeron el postre equivocado que fue dulzura de pecana"/>
    <x v="1"/>
    <s v="Tienda Vitrina"/>
    <m/>
    <m/>
    <x v="1"/>
  </r>
  <r>
    <x v="0"/>
    <x v="10"/>
    <n v="2203161659"/>
    <s v="Mária Almenara - Santa Catalina "/>
    <m/>
    <x v="20"/>
    <s v="18:59"/>
    <n v="59.9"/>
    <s v="Producto Faltante"/>
    <s v="Artículo faltante"/>
    <s v="NO"/>
    <n v="0"/>
    <n v="10"/>
    <s v="no llegaron las velas, solo la torta, y todo está empaquetado. al parecer es error de la tienda, sin embargo todo fue cobrado"/>
    <x v="4"/>
    <s v="Tienda Vitrina"/>
    <m/>
    <m/>
    <x v="1"/>
  </r>
  <r>
    <x v="0"/>
    <x v="2"/>
    <n v="2203169591"/>
    <s v="Mária Almenara - La Mar"/>
    <m/>
    <x v="20"/>
    <s v="20:06"/>
    <n v="53.8"/>
    <s v="Producto Faltante"/>
    <s v="Artículo faltante"/>
    <s v="NO"/>
    <n v="0"/>
    <n v="33.07"/>
    <s v="La porción de red velvet no llegó"/>
    <x v="4"/>
    <s v="Tienda Vitrina"/>
    <m/>
    <m/>
    <x v="1"/>
  </r>
  <r>
    <x v="0"/>
    <x v="1"/>
    <n v="2203179010"/>
    <s v="Mária Almenara - Encalada "/>
    <m/>
    <x v="20"/>
    <s v="21:24"/>
    <n v="62.7"/>
    <s v="Producto Faltante"/>
    <s v="Artículo faltante"/>
    <s v="NO"/>
    <n v="18.86"/>
    <n v="18.86"/>
    <s v="One of the Tres leches is missing. I ordered two, only received one. The box was secured as well when I received it"/>
    <x v="4"/>
    <s v="Tienda Vitrina"/>
    <m/>
    <m/>
    <x v="1"/>
  </r>
  <r>
    <x v="0"/>
    <x v="12"/>
    <n v="2203198665"/>
    <s v="Mária Almenara - Independencia "/>
    <m/>
    <x v="21"/>
    <s v="12:03"/>
    <n v="109"/>
    <s v="Producto diferente"/>
    <s v="Tamaño o porción incorrecta"/>
    <s v="-"/>
    <n v="0"/>
    <n v="109"/>
    <s v="Se solicitó una torta cheesecake de tamaño grande, sin embargo no es grande"/>
    <x v="1"/>
    <s v="Tienda Vitrina"/>
    <m/>
    <m/>
    <x v="1"/>
  </r>
  <r>
    <x v="0"/>
    <x v="9"/>
    <n v="2203205587"/>
    <s v="Mária Almenara - La Molina "/>
    <m/>
    <x v="21"/>
    <s v="13:09"/>
    <n v="29"/>
    <s v="Mal estado"/>
    <s v="Mal empaquetado"/>
    <s v="-"/>
    <n v="0"/>
    <n v="29"/>
    <s v="estaba todo derramado"/>
    <x v="3"/>
    <s v="Tienda"/>
    <m/>
    <m/>
    <x v="1"/>
  </r>
  <r>
    <x v="0"/>
    <x v="15"/>
    <n v="2203215710"/>
    <s v="Mária Almenara - La Marina  "/>
    <m/>
    <x v="21"/>
    <s v="15:12"/>
    <n v="60"/>
    <s v="Mal estado"/>
    <s v=""/>
    <s v="-"/>
    <m/>
    <m/>
    <s v="No es la primera vez que pidoNormalmente pido todos los martes y ya ha pasado que llegan destrozados los alfajores los brownies derretidos y llegan asiii en ese estado pero como es para pacientes y es urgente no puedo devolverlos pero esta vez si puedo tomarme el tiempo de hacer el reclamo"/>
    <x v="0"/>
    <s v="Delivery Rappi"/>
    <s v="Alfajores"/>
    <m/>
    <x v="0"/>
  </r>
  <r>
    <x v="0"/>
    <x v="6"/>
    <n v="2203219180"/>
    <s v="Mária Almenara - Aramburú "/>
    <m/>
    <x v="21"/>
    <s v="16:07"/>
    <n v="16.899999999999999"/>
    <s v="Producto diferente"/>
    <s v="Sabor o producto diferente"/>
    <s v="-"/>
    <n v="0"/>
    <n v="16.89"/>
    <s v="No meLlegó lo que pedí es totalmente diferente deseo el reembolso total"/>
    <x v="1"/>
    <s v="Tienda Vitrina"/>
    <m/>
    <m/>
    <x v="1"/>
  </r>
  <r>
    <x v="0"/>
    <x v="3"/>
    <n v="2203222940"/>
    <s v="Mária Almenara - Pueblo Libre   "/>
    <m/>
    <x v="21"/>
    <s v="17:10"/>
    <n v="109"/>
    <s v="Mal estado"/>
    <s v=""/>
    <s v="-"/>
    <n v="54.5"/>
    <n v="0"/>
    <s v="La torta de cumpleaños estaba completamente destruida"/>
    <x v="0"/>
    <s v="Delivery Rappi"/>
    <m/>
    <m/>
    <x v="0"/>
  </r>
  <r>
    <x v="0"/>
    <x v="8"/>
    <n v="2203231367"/>
    <s v="Mária Almenara - Chorrillos"/>
    <m/>
    <x v="21"/>
    <s v="19:00"/>
    <n v="16.899999999999999"/>
    <s v="Producto diferente"/>
    <s v=""/>
    <s v="-"/>
    <n v="18.39"/>
    <n v="0"/>
    <s v="parece que el motorizado de confundió"/>
    <x v="1"/>
    <s v="Delivery Rappi"/>
    <m/>
    <m/>
    <x v="0"/>
  </r>
  <r>
    <x v="0"/>
    <x v="5"/>
    <n v="2203286274"/>
    <s v="Mária Almenara - Precursores"/>
    <m/>
    <x v="22"/>
    <s v="14:57"/>
    <n v="74.900000000000006"/>
    <s v="Mal estado"/>
    <s v="Sabor quemado, crudo, preparación distinta"/>
    <s v="-"/>
    <m/>
    <m/>
    <s v="Los cachitos están pasados. Me pueden enviar por favor nuevos frescos ?"/>
    <x v="3"/>
    <s v="Tienda"/>
    <m/>
    <m/>
    <x v="1"/>
  </r>
  <r>
    <x v="0"/>
    <x v="12"/>
    <n v="2203289531"/>
    <s v="Mária Almenara - Independencia "/>
    <m/>
    <x v="22"/>
    <s v="15:45"/>
    <n v="16.899999999999999"/>
    <s v="Mal estado"/>
    <s v=""/>
    <s v="-"/>
    <m/>
    <m/>
    <s v="La torta llegó aplastada y desarreglada"/>
    <x v="0"/>
    <s v="Delivery Rappi"/>
    <m/>
    <m/>
    <x v="0"/>
  </r>
  <r>
    <x v="0"/>
    <x v="8"/>
    <n v="2203292450"/>
    <s v="Mária Almenara - Chorrillos"/>
    <m/>
    <x v="22"/>
    <s v="16:32"/>
    <n v="38.9"/>
    <s v="Mal estado"/>
    <s v=""/>
    <s v="-"/>
    <n v="19.45"/>
    <n v="0"/>
    <s v="Los alfajores estan destrozados"/>
    <x v="0"/>
    <s v="Delivery Rappi"/>
    <s v="Alfajores"/>
    <m/>
    <x v="0"/>
  </r>
  <r>
    <x v="0"/>
    <x v="0"/>
    <n v="2203293520"/>
    <s v="Mária Almenara - San Isidro"/>
    <m/>
    <x v="22"/>
    <s v="16:51"/>
    <n v="44.9"/>
    <s v="Producto diferente"/>
    <s v="Sabor o producto diferente"/>
    <s v="-"/>
    <n v="0"/>
    <n v="26.94"/>
    <s v="Pedí CARROT CAKE y me llego cheesecake de frutos rojos"/>
    <x v="1"/>
    <s v="Tienda Vitrina"/>
    <m/>
    <m/>
    <x v="1"/>
  </r>
  <r>
    <x v="0"/>
    <x v="5"/>
    <n v="2203295844"/>
    <s v="Mária Almenara - Precursores"/>
    <m/>
    <x v="22"/>
    <s v="17:28"/>
    <n v="109"/>
    <s v="Mal estado"/>
    <s v=""/>
    <s v="-"/>
    <n v="54.5"/>
    <n v="0"/>
    <s v="la torta era para un regalo de cumpleaños el cual llego aplastado de un lado por un mal empaquetado y mal transporte, yo no puedo entregar esta torta como regalo de cumpleaños"/>
    <x v="0"/>
    <s v="Delivery Rappi"/>
    <m/>
    <m/>
    <x v="0"/>
  </r>
  <r>
    <x v="0"/>
    <x v="12"/>
    <n v="2203309548"/>
    <s v="Mária Almenara - Independencia "/>
    <m/>
    <x v="22"/>
    <s v="19:49"/>
    <n v="49.9"/>
    <s v="Mal estado"/>
    <s v="Sabor quemado, crudo, preparación distinta"/>
    <s v="-"/>
    <n v="0"/>
    <n v="49.9"/>
    <s v="No luce como en la imagen es demasiado pequeño y es imposible que cueste 50 soles parece una porcion personal, estoy muy descontento con el pedido"/>
    <x v="2"/>
    <s v="Percepcion"/>
    <m/>
    <m/>
    <x v="0"/>
  </r>
  <r>
    <x v="0"/>
    <x v="15"/>
    <n v="2203310054"/>
    <s v="Mária Almenara - La Marina  "/>
    <m/>
    <x v="22"/>
    <s v="19:53"/>
    <n v="40.9"/>
    <s v="Mal estado"/>
    <s v="Mal empaquetado"/>
    <s v="-"/>
    <n v="12"/>
    <n v="16.899999999999999"/>
    <s v="Él postré se derramó y manchó todo"/>
    <x v="0"/>
    <s v="Delivery Rappi"/>
    <m/>
    <m/>
    <x v="0"/>
  </r>
  <r>
    <x v="0"/>
    <x v="9"/>
    <n v="2203312543"/>
    <s v="Mária Almenara - La Molina "/>
    <m/>
    <x v="22"/>
    <s v="20:11"/>
    <n v="49.9"/>
    <s v="Mal estado"/>
    <s v=""/>
    <s v="-"/>
    <n v="24.95"/>
    <n v="0"/>
    <s v="Pastel aplastado. Quiero un reembolso por favor. Gracias"/>
    <x v="0"/>
    <s v="Delivery Rappi"/>
    <m/>
    <m/>
    <x v="0"/>
  </r>
  <r>
    <x v="0"/>
    <x v="15"/>
    <n v="2203314456"/>
    <s v="Mária Almenara - La Marina  "/>
    <m/>
    <x v="22"/>
    <s v="20:24"/>
    <n v="109"/>
    <s v="Mal estado"/>
    <s v=""/>
    <s v="-"/>
    <m/>
    <m/>
    <s v="la torta era para el cumpleaños de mi hija para cantarlo a las 12 de la noche y llego muy feo, nos hicieron pasar un mal momento en un día tan especial"/>
    <x v="0"/>
    <s v="Delivery Rappi"/>
    <m/>
    <m/>
    <x v="0"/>
  </r>
  <r>
    <x v="0"/>
    <x v="8"/>
    <n v="2203348254"/>
    <s v="Mária Almenara - Chorrillos"/>
    <m/>
    <x v="23"/>
    <s v="12:51"/>
    <n v="39.9"/>
    <s v="Mal estado"/>
    <s v=""/>
    <s v="-"/>
    <n v="15.96"/>
    <n v="0"/>
    <s v="COMO LES COMENTE ANTERIORMENTE TUVE UN PROBLEMA CON SU CURIER QUE SE NEGABA A SEGUIR MIS INDICACIONES PARA LA ENTREGA, QUERIA UNA PROPINA PARA COLMO Y SE DEMORO TANTO QUE LA BEBIDA ME LLEGO HIRVIENDO Y LA PASTA TODA FRIA. TODAVIA LES PAGO PRO"/>
    <x v="5"/>
    <s v="Delivery Rappi"/>
    <m/>
    <m/>
    <x v="0"/>
  </r>
  <r>
    <x v="0"/>
    <x v="3"/>
    <n v="2203354831"/>
    <s v="Mária Almenara - Pueblo Libre   "/>
    <m/>
    <x v="23"/>
    <s v="13:50"/>
    <n v="25.9"/>
    <s v="Mal estado"/>
    <s v=""/>
    <s v="-"/>
    <n v="12.95"/>
    <n v="0"/>
    <s v="Ambos productos llegaron destruidos. El pie de limón y el alfajor aplastados"/>
    <x v="3"/>
    <s v="Delivery Rappi"/>
    <s v="Alfajores"/>
    <m/>
    <x v="0"/>
  </r>
  <r>
    <x v="0"/>
    <x v="5"/>
    <n v="2203364431"/>
    <s v="Mária Almenara - Precursores"/>
    <m/>
    <x v="23"/>
    <s v="15:56"/>
    <n v="151.80000000000001"/>
    <s v="Producto Faltante"/>
    <s v="Artículo faltante"/>
    <s v="NO"/>
    <n v="52"/>
    <n v="52"/>
    <s v="El Love box no llegó nada"/>
    <x v="4"/>
    <s v="Tienda Vitrina"/>
    <m/>
    <m/>
    <x v="1"/>
  </r>
  <r>
    <x v="0"/>
    <x v="14"/>
    <n v="2203364807"/>
    <s v="Mária Almenara - Bolichera "/>
    <m/>
    <x v="23"/>
    <s v="16:01"/>
    <n v="109"/>
    <s v="Mal estado"/>
    <s v=""/>
    <s v="-"/>
    <n v="54.5"/>
    <n v="0"/>
    <s v="Ha llegado desarmada y sin el mensaje que pedí"/>
    <x v="0"/>
    <s v="Delivery Rappi"/>
    <m/>
    <m/>
    <x v="0"/>
  </r>
  <r>
    <x v="0"/>
    <x v="1"/>
    <n v="2203365065"/>
    <s v="Mária Almenara - Encalada "/>
    <m/>
    <x v="23"/>
    <s v="16:05"/>
    <n v="25.9"/>
    <s v="Producto diferente"/>
    <s v="Pedido incorrecto y sin comanda"/>
    <s v="-"/>
    <m/>
    <m/>
    <s v=""/>
    <x v="1"/>
    <s v="Tienda Vitrina"/>
    <m/>
    <m/>
    <x v="1"/>
  </r>
  <r>
    <x v="0"/>
    <x v="12"/>
    <n v="2203366017"/>
    <s v="Mária Almenara - Independencia "/>
    <m/>
    <x v="23"/>
    <s v="16:20"/>
    <n v="49.9"/>
    <s v="Mal estado"/>
    <s v=""/>
    <s v="-"/>
    <n v="24.95"/>
    <n v="0"/>
    <s v="El pastel para el cumplemes de mi hijo. Llego todo volteado y derramado cuando la presentación de la tienda es claramente otra. Entiendo que el problema viene por parte del rappitendero."/>
    <x v="0"/>
    <s v="Delivery Rappi"/>
    <m/>
    <m/>
    <x v="0"/>
  </r>
  <r>
    <x v="0"/>
    <x v="2"/>
    <n v="2203397148"/>
    <s v="Mária Almenara - La Mar"/>
    <m/>
    <x v="23"/>
    <s v="21:22"/>
    <n v="55"/>
    <s v="Mal estado"/>
    <s v=""/>
    <s v="-"/>
    <m/>
    <m/>
    <s v="la bebida no estuvo bien cerrada y ha mojado los demás productos malogrando todo porque ahora todo tiene otro sabor (por ej el sanguche de roast beef está dulce incomible)no pague por recibir la comida mojada y por otro sabor! pésimo"/>
    <x v="3"/>
    <s v="Tienda"/>
    <m/>
    <m/>
    <x v="1"/>
  </r>
  <r>
    <x v="0"/>
    <x v="5"/>
    <n v="2203397821"/>
    <s v="Mária Almenara - Precursores"/>
    <m/>
    <x v="23"/>
    <s v="21:28"/>
    <n v="26.9"/>
    <s v="Producto diferente"/>
    <s v=""/>
    <s v="-"/>
    <m/>
    <m/>
    <s v="Different Product"/>
    <x v="1"/>
    <s v="Tienda Vitrina"/>
    <m/>
    <m/>
    <x v="1"/>
  </r>
  <r>
    <x v="0"/>
    <x v="2"/>
    <n v="2203408282"/>
    <s v="Mária Almenara - La Mar"/>
    <m/>
    <x v="24"/>
    <s v="07:42"/>
    <n v="22.9"/>
    <s v="Producto Faltante"/>
    <s v="Artículo faltante"/>
    <s v="NO"/>
    <n v="0"/>
    <n v="12.9"/>
    <s v="no llegó el ice latte"/>
    <x v="4"/>
    <s v="Tienda Vitrina"/>
    <m/>
    <m/>
    <x v="1"/>
  </r>
  <r>
    <x v="0"/>
    <x v="4"/>
    <n v="2203413328"/>
    <s v="Mária Almenara - Camacho"/>
    <m/>
    <x v="24"/>
    <s v="10:15"/>
    <n v="52"/>
    <s v="Mal estado"/>
    <s v=""/>
    <s v="-"/>
    <n v="26"/>
    <n v="0"/>
    <s v="llego todo aplastado"/>
    <x v="0"/>
    <s v="Delivery Rappi"/>
    <m/>
    <m/>
    <x v="0"/>
  </r>
  <r>
    <x v="0"/>
    <x v="1"/>
    <n v="2203430373"/>
    <s v="Mária Almenara - Encalada "/>
    <m/>
    <x v="24"/>
    <s v="13:47"/>
    <n v="30.9"/>
    <s v="Mal estado"/>
    <s v="Sabor quemado, crudo, preparación distinta"/>
    <s v="-"/>
    <m/>
    <m/>
    <s v="tenía unos pelos"/>
    <x v="3"/>
    <s v="Tienda"/>
    <m/>
    <m/>
    <x v="1"/>
  </r>
  <r>
    <x v="0"/>
    <x v="12"/>
    <n v="2203455072"/>
    <s v="Mária Almenara - Independencia "/>
    <m/>
    <x v="24"/>
    <s v="19:02"/>
    <n v="49.9"/>
    <s v="Mal estado"/>
    <s v="Sabor quemado, crudo, preparación distinta"/>
    <s v="-"/>
    <n v="0"/>
    <n v="49.9"/>
    <s v="Toda mi vida he comprado tortas en María Almenara, el sabor es muy bueno… por eso los compro para eventos especiales, pero esta vez el sabor está horrible, sabe como a plástico… esta incomible."/>
    <x v="3"/>
    <s v="Tienda"/>
    <m/>
    <m/>
    <x v="1"/>
  </r>
  <r>
    <x v="0"/>
    <x v="13"/>
    <n v="2203479856"/>
    <s v="Mária Almenara - Barranco "/>
    <m/>
    <x v="24"/>
    <s v="21:45"/>
    <n v="58.9"/>
    <s v="Producto Faltante"/>
    <s v="Artículo faltante"/>
    <s v="NO"/>
    <n v="3.7"/>
    <n v="58.9"/>
    <s v="Hola buenas noches. Se han confundido de pedido, me enviaron únicamente una tajada de la torta cuando yo pedí una entera y un brownie. Fue el pedido para un cumpleaños y ahora no podemos celebrar ni cantar nada. Pedimos servicio ens. En la boleta está facturado solo 16.90 y a mí se me hizo el cobro completo 63.42"/>
    <x v="1"/>
    <s v="Tienda Vitrina"/>
    <m/>
    <m/>
    <x v="1"/>
  </r>
  <r>
    <x v="0"/>
    <x v="2"/>
    <n v="2203491956"/>
    <s v="Mária Almenara - La Mar"/>
    <m/>
    <x v="25"/>
    <s v="08:25"/>
    <n v="38"/>
    <s v="Mal estado"/>
    <s v=""/>
    <s v="-"/>
    <n v="4.5"/>
    <n v="0"/>
    <s v="llegó roto"/>
    <x v="0"/>
    <s v="Delivery Rappi"/>
    <m/>
    <m/>
    <x v="0"/>
  </r>
  <r>
    <x v="0"/>
    <x v="1"/>
    <n v="2203492899"/>
    <s v="Mária Almenara - Encalada "/>
    <m/>
    <x v="25"/>
    <s v="08:58"/>
    <n v="18"/>
    <s v="Producto diferente"/>
    <s v="Sabor o producto diferente"/>
    <s v="-"/>
    <m/>
    <m/>
    <s v="Se derramó toda la miel"/>
    <x v="3"/>
    <s v="Tienda Vitrina"/>
    <m/>
    <m/>
    <x v="1"/>
  </r>
  <r>
    <x v="0"/>
    <x v="15"/>
    <n v="2203493899"/>
    <s v="Mária Almenara - La Marina  "/>
    <m/>
    <x v="25"/>
    <s v="09:26"/>
    <n v="49.9"/>
    <s v="Producto diferente"/>
    <s v=""/>
    <s v="-"/>
    <n v="54.88"/>
    <n v="0"/>
    <s v=""/>
    <x v="1"/>
    <s v="Tienda Vitrina"/>
    <m/>
    <m/>
    <x v="1"/>
  </r>
  <r>
    <x v="0"/>
    <x v="8"/>
    <n v="2203535488"/>
    <s v="Mária Almenara - Chorrillos"/>
    <m/>
    <x v="25"/>
    <s v="17:52"/>
    <n v="16.899999999999999"/>
    <s v="Mal estado"/>
    <s v=""/>
    <s v="-"/>
    <n v="8.44"/>
    <n v="0"/>
    <s v="La condición de llegada fue mala"/>
    <x v="3"/>
    <s v="Tienda"/>
    <m/>
    <m/>
    <x v="1"/>
  </r>
  <r>
    <x v="0"/>
    <x v="12"/>
    <n v="2203554177"/>
    <s v="Mária Almenara - Independencia "/>
    <m/>
    <x v="25"/>
    <s v="20:21"/>
    <n v="76.900000000000006"/>
    <s v="Producto Faltante"/>
    <s v="Artículo faltante"/>
    <s v="NO"/>
    <n v="0"/>
    <n v="17.16"/>
    <s v="HICE DOS PEDIDOS, NO LLEGÓ EL _x0009__x0009_Mix Ma Box Petit"/>
    <x v="4"/>
    <s v="Tienda Vitrina"/>
    <m/>
    <m/>
    <x v="1"/>
  </r>
  <r>
    <x v="0"/>
    <x v="6"/>
    <n v="2203561861"/>
    <s v="Mária Almenara - Aramburú "/>
    <m/>
    <x v="25"/>
    <s v="21:08"/>
    <n v="27"/>
    <s v="Producto Faltante"/>
    <s v="Artículo faltante"/>
    <s v="NO"/>
    <n v="0"/>
    <n v="20.07"/>
    <s v="Solo llego 1 galleta dentro de la bolsa y en la boleta y mi pedido que realice fue por 3 galletas."/>
    <x v="4"/>
    <s v="Tienda Vitrina"/>
    <m/>
    <m/>
    <x v="1"/>
  </r>
  <r>
    <x v="0"/>
    <x v="1"/>
    <n v="2203580929"/>
    <s v="Mária Almenara - Encalada "/>
    <m/>
    <x v="26"/>
    <s v="07:42"/>
    <n v="81.900000000000006"/>
    <s v="Producto Faltante"/>
    <s v=""/>
    <s v="-"/>
    <n v="32"/>
    <n v="0"/>
    <s v="No mi pedido me falta una caja y me cobraron"/>
    <x v="4"/>
    <s v="Tienda Vitrina"/>
    <m/>
    <m/>
    <x v="1"/>
  </r>
  <r>
    <x v="0"/>
    <x v="11"/>
    <n v="2203609593"/>
    <s v="Mária Almenara - Arenales"/>
    <m/>
    <x v="26"/>
    <s v="14:06"/>
    <n v="80.900000000000006"/>
    <s v="Mal estado"/>
    <s v=""/>
    <s v="-"/>
    <n v="40.450000000000003"/>
    <n v="0"/>
    <s v="llego"/>
    <x v="0"/>
    <s v="Delivery Rappi"/>
    <m/>
    <m/>
    <x v="0"/>
  </r>
  <r>
    <x v="0"/>
    <x v="11"/>
    <n v="2203610576"/>
    <s v="Mária Almenara - Arenales"/>
    <m/>
    <x v="26"/>
    <s v="14:12"/>
    <n v="49.9"/>
    <s v="Producto diferente"/>
    <s v="Pedido incorrecto y sin comanda"/>
    <s v="-"/>
    <m/>
    <m/>
    <s v="Producto Diferente"/>
    <x v="1"/>
    <s v="Tienda Vitrina"/>
    <m/>
    <m/>
    <x v="1"/>
  </r>
  <r>
    <x v="0"/>
    <x v="7"/>
    <n v="2203616435"/>
    <s v="Maria Almenara - San Miguel"/>
    <m/>
    <x v="26"/>
    <s v="14:52"/>
    <n v="25.9"/>
    <s v="Mal estado"/>
    <s v=""/>
    <s v="-"/>
    <n v="5.07"/>
    <n v="3.38"/>
    <s v="Llegó terrible"/>
    <x v="0"/>
    <s v="Delivery Rappi"/>
    <m/>
    <m/>
    <x v="0"/>
  </r>
  <r>
    <x v="0"/>
    <x v="12"/>
    <n v="2203619858"/>
    <s v="Mária Almenara - Independencia "/>
    <m/>
    <x v="26"/>
    <s v="15:19"/>
    <n v="33.799999999999997"/>
    <s v="Mal estado"/>
    <s v=""/>
    <s v="-"/>
    <n v="8.44"/>
    <n v="0"/>
    <s v="la torta llego destrozada,"/>
    <x v="0"/>
    <s v="Delivery Rappi"/>
    <m/>
    <m/>
    <x v="0"/>
  </r>
  <r>
    <x v="0"/>
    <x v="13"/>
    <n v="2203624935"/>
    <s v="Mária Almenara - Barranco "/>
    <m/>
    <x v="26"/>
    <s v="16:04"/>
    <n v="49.9"/>
    <s v="Mal estado"/>
    <s v=""/>
    <s v="-"/>
    <n v="24.95"/>
    <n v="0"/>
    <s v="La torta llegó aplastada de un costado. Creemos que ha sido por el inadecuado transporte del producto."/>
    <x v="0"/>
    <s v="Delivery Rappi"/>
    <m/>
    <m/>
    <x v="0"/>
  </r>
  <r>
    <x v="0"/>
    <x v="12"/>
    <n v="2203630679"/>
    <s v="Mária Almenara - Independencia "/>
    <m/>
    <x v="26"/>
    <s v="17:02"/>
    <n v="16.899999999999999"/>
    <s v="Producto diferente"/>
    <s v="Sabor o producto diferente"/>
    <s v="-"/>
    <n v="0"/>
    <n v="16.89"/>
    <s v="Pedí Briseño a de chocolate y me trajeron dulcura de pecana"/>
    <x v="1"/>
    <s v="Tienda Vitrina"/>
    <m/>
    <m/>
    <x v="1"/>
  </r>
  <r>
    <x v="0"/>
    <x v="8"/>
    <n v="2203634923"/>
    <s v="Mária Almenara - Chorrillos"/>
    <m/>
    <x v="26"/>
    <s v="17:46"/>
    <n v="117"/>
    <s v="Mal estado"/>
    <s v=""/>
    <s v="-"/>
    <m/>
    <m/>
    <s v="Llego literalmente partida, y era para el cumpleaños d emi mamá"/>
    <x v="0"/>
    <s v="Delivery Rappi"/>
    <m/>
    <m/>
    <x v="0"/>
  </r>
  <r>
    <x v="0"/>
    <x v="7"/>
    <n v="2203639169"/>
    <s v="Maria Almenara - San Miguel"/>
    <m/>
    <x v="26"/>
    <s v="18:28"/>
    <n v="16.899999999999999"/>
    <s v="Producto diferente"/>
    <s v=""/>
    <s v="-"/>
    <n v="18"/>
    <n v="0"/>
    <s v=""/>
    <x v="1"/>
    <s v="Tienda Vitrina"/>
    <m/>
    <m/>
    <x v="1"/>
  </r>
  <r>
    <x v="0"/>
    <x v="1"/>
    <n v="2203660420"/>
    <s v="Mária Almenara - Encalada "/>
    <m/>
    <x v="26"/>
    <s v="20:47"/>
    <n v="60.8"/>
    <s v="Producto diferente"/>
    <s v="Sabor o producto diferente"/>
    <s v="-"/>
    <n v="9"/>
    <n v="9"/>
    <s v="Pedi alfajor me mandaron brownie chocolate"/>
    <x v="1"/>
    <s v="Tienda Vitrina"/>
    <m/>
    <m/>
    <x v="1"/>
  </r>
  <r>
    <x v="0"/>
    <x v="6"/>
    <n v="2203692785"/>
    <s v="Mária Almenara - Aramburú "/>
    <m/>
    <x v="27"/>
    <s v="12:56"/>
    <n v="32"/>
    <s v="Producto Faltante"/>
    <s v=""/>
    <s v="-"/>
    <n v="9.6"/>
    <n v="0"/>
    <s v="faltan bocaditos"/>
    <x v="4"/>
    <s v="Tienda Vitrina"/>
    <m/>
    <m/>
    <x v="1"/>
  </r>
  <r>
    <x v="0"/>
    <x v="7"/>
    <n v="2203709311"/>
    <s v="Maria Almenara - San Miguel"/>
    <m/>
    <x v="27"/>
    <s v="16:10"/>
    <n v="49.9"/>
    <s v="Producto diferente"/>
    <s v="Sabor o producto diferente"/>
    <s v="-"/>
    <m/>
    <m/>
    <s v="Ordene un cheesecake de. Frutos rojos y llegó uno de Maracuya"/>
    <x v="1"/>
    <s v="Tienda Vitrina"/>
    <m/>
    <m/>
    <x v="1"/>
  </r>
  <r>
    <x v="0"/>
    <x v="11"/>
    <n v="2203712438"/>
    <s v="Mária Almenara - Arenales"/>
    <m/>
    <x v="27"/>
    <s v="16:58"/>
    <n v="16.899999999999999"/>
    <s v="Producto diferente"/>
    <s v="Sabor o producto diferente"/>
    <s v="-"/>
    <n v="0"/>
    <n v="16.89"/>
    <s v="Pedí torta de chocolate , y me llego saoko de arándanos, de frutos rojos"/>
    <x v="1"/>
    <s v="Tienda Vitrina"/>
    <m/>
    <m/>
    <x v="1"/>
  </r>
  <r>
    <x v="0"/>
    <x v="12"/>
    <n v="2203716470"/>
    <s v="Mária Almenara - Independencia "/>
    <m/>
    <x v="27"/>
    <s v="17:56"/>
    <n v="36"/>
    <s v="Producto Faltante"/>
    <s v=""/>
    <s v="-"/>
    <n v="21.6"/>
    <n v="0"/>
    <s v="El pedido que trajo el Motorizado demoró demasiado nunca llamó encima me gritó me tiró la bolsa de galletas y me dijo que le hacía perder el tiempo y entregó las galletas aplastadas"/>
    <x v="5"/>
    <s v="Delivery Rappi"/>
    <m/>
    <m/>
    <x v="0"/>
  </r>
  <r>
    <x v="0"/>
    <x v="14"/>
    <n v="2203728468"/>
    <s v="Mária Almenara - Bolichera "/>
    <m/>
    <x v="27"/>
    <s v="19:53"/>
    <n v="16.899999999999999"/>
    <s v="Mal estado"/>
    <s v=""/>
    <s v="-"/>
    <n v="8.44"/>
    <n v="0"/>
    <s v="la torta llegó medio aplastada y toda derretida, no tiene ni forma"/>
    <x v="0"/>
    <s v="Delivery Rappi"/>
    <m/>
    <m/>
    <x v="0"/>
  </r>
  <r>
    <x v="0"/>
    <x v="0"/>
    <n v="2203731429"/>
    <s v="Mária Almenara - San Isidro"/>
    <m/>
    <x v="27"/>
    <s v="20:14"/>
    <n v="119"/>
    <s v="Producto Faltante"/>
    <s v="Artículo faltante"/>
    <s v="NO"/>
    <n v="10"/>
    <n v="115.33"/>
    <s v="Pedido incompleto"/>
    <x v="4"/>
    <s v="Tienda Vitrina"/>
    <m/>
    <m/>
    <x v="1"/>
  </r>
  <r>
    <x v="0"/>
    <x v="0"/>
    <n v="2203731429"/>
    <s v="Mária Almenara - San Isidro"/>
    <m/>
    <x v="27"/>
    <s v="20:14"/>
    <n v="119"/>
    <s v="Producto diferente"/>
    <s v="Sabor o producto diferente"/>
    <s v="-"/>
    <n v="10"/>
    <n v="115.33"/>
    <s v="Pedí una Torta y me llegó alfajores"/>
    <x v="1"/>
    <s v="Tienda Vitrina"/>
    <m/>
    <m/>
    <x v="1"/>
  </r>
  <r>
    <x v="0"/>
    <x v="9"/>
    <n v="2203739339"/>
    <s v="Mária Almenara - La Molina "/>
    <m/>
    <x v="27"/>
    <s v="21:16"/>
    <n v="125.9"/>
    <s v="Producto Faltante"/>
    <s v="Artículo faltante"/>
    <s v="NO"/>
    <n v="0"/>
    <n v="83.9"/>
    <s v="Solo llegaron los jugos, el rappi se llevó lo demás"/>
    <x v="4"/>
    <s v="Delivery Rappi"/>
    <m/>
    <m/>
    <x v="0"/>
  </r>
  <r>
    <x v="0"/>
    <x v="15"/>
    <n v="2203742824"/>
    <s v="Mária Almenara - La Marina  "/>
    <m/>
    <x v="27"/>
    <s v="21:50"/>
    <n v="50.7"/>
    <s v="Mal estado"/>
    <s v="Mal empaquetado"/>
    <s v="-"/>
    <n v="0"/>
    <n v="16.89"/>
    <s v="El Pie de Limón llegó chorreado"/>
    <x v="0"/>
    <s v="Delivery Rappi"/>
    <m/>
    <m/>
    <x v="0"/>
  </r>
  <r>
    <x v="0"/>
    <x v="1"/>
    <n v="2203772451"/>
    <s v="Mária Almenara - Encalada "/>
    <m/>
    <x v="28"/>
    <s v="14:14"/>
    <n v="32.799999999999997"/>
    <s v="Producto diferente"/>
    <s v="Sabor o producto diferente"/>
    <s v="-"/>
    <n v="0"/>
    <n v="15.9"/>
    <s v="Pedi una porcion de pie de pecanas y recibí una porcion de crocante de arandanos"/>
    <x v="1"/>
    <s v="Tienda Vitrina"/>
    <m/>
    <m/>
    <x v="1"/>
  </r>
  <r>
    <x v="0"/>
    <x v="14"/>
    <n v="2203778114"/>
    <s v="Mária Almenara - Bolichera "/>
    <m/>
    <x v="28"/>
    <s v="15:39"/>
    <n v="33.799999999999997"/>
    <s v="Producto Faltante"/>
    <s v="Artículo faltante"/>
    <s v="NO"/>
    <m/>
    <m/>
    <s v="Está roto y destrozado"/>
    <x v="0"/>
    <s v="Delivery Rappi"/>
    <m/>
    <m/>
    <x v="0"/>
  </r>
  <r>
    <x v="0"/>
    <x v="13"/>
    <n v="2203785368"/>
    <s v="Mária Almenara - Barranco "/>
    <m/>
    <x v="28"/>
    <s v="17:34"/>
    <n v="16.899999999999999"/>
    <s v="Mal estado"/>
    <s v="Mal empaquetado"/>
    <s v="-"/>
    <n v="0"/>
    <n v="16.89"/>
    <s v="El envase del producto no es lo suficientemente grande para el producto. En otras oportunidades también ha sucedido pero en esta ocasión ya me parece inadecuado,  se ve feo y sin ganas de comerlo."/>
    <x v="3"/>
    <s v="Tienda"/>
    <m/>
    <m/>
    <x v="1"/>
  </r>
  <r>
    <x v="0"/>
    <x v="10"/>
    <n v="2203786396"/>
    <s v="Mária Almenara - Santa Catalina "/>
    <m/>
    <x v="28"/>
    <s v="17:49"/>
    <n v="49.9"/>
    <s v="Mal estado"/>
    <s v=""/>
    <s v="-"/>
    <n v="24.95"/>
    <n v="0"/>
    <s v="Hola apenas lo recibí el motorizado me la entregó inclinada y ahora q la abro efectivamente está chancado x un lado; deberían tener cuidado sabiendo q es una torta y el tramo es bien corto"/>
    <x v="0"/>
    <s v="Delivery Rappi"/>
    <m/>
    <m/>
    <x v="0"/>
  </r>
  <r>
    <x v="0"/>
    <x v="7"/>
    <n v="2203790160"/>
    <s v="Maria Almenara - San Miguel"/>
    <m/>
    <x v="28"/>
    <s v="18:39"/>
    <n v="49.9"/>
    <s v="Mal estado"/>
    <s v="Sabor quemado, crudo, preparación distinta"/>
    <s v="-"/>
    <m/>
    <m/>
    <s v="siempre suelo comprar torta en maría almenara , y se como realmente es el sabor, pero esta ves tiene un sabor raro , incomible"/>
    <x v="3"/>
    <s v="Tienda"/>
    <m/>
    <m/>
    <x v="1"/>
  </r>
  <r>
    <x v="0"/>
    <x v="12"/>
    <n v="2203811413"/>
    <s v="Mária Almenara - Independencia "/>
    <m/>
    <x v="28"/>
    <s v="21:37"/>
    <n v="44.9"/>
    <s v="Producto Faltante"/>
    <s v=""/>
    <s v="-"/>
    <n v="11.5"/>
    <n v="11.5"/>
    <s v="pedí la caja de 4 postres y solo vinieron 3...no llegó 1 porción de torta de chocolate"/>
    <x v="4"/>
    <s v="Tienda Vitrina"/>
    <m/>
    <m/>
    <x v="1"/>
  </r>
  <r>
    <x v="0"/>
    <x v="8"/>
    <n v="2203830290"/>
    <s v="Mária Almenara - Chorrillos"/>
    <m/>
    <x v="29"/>
    <s v="12:07"/>
    <n v="109"/>
    <s v="Producto diferente"/>
    <s v=""/>
    <s v="-"/>
    <n v="122.15"/>
    <n v="0"/>
    <s v="Producto Diferente"/>
    <x v="1"/>
    <s v="Tienda Vitrina"/>
    <m/>
    <m/>
    <x v="1"/>
  </r>
  <r>
    <x v="0"/>
    <x v="11"/>
    <n v="2203851399"/>
    <s v="Mária Almenara - Arenales"/>
    <m/>
    <x v="29"/>
    <s v="16:10"/>
    <n v="16.899999999999999"/>
    <s v="Producto diferente"/>
    <s v="Sabor o producto diferente"/>
    <s v="-"/>
    <n v="0"/>
    <n v="16.89"/>
    <s v="pedí una torta 3 leches y me llegó una torta de zanahoria"/>
    <x v="1"/>
    <s v="Tienda Vitrina"/>
    <m/>
    <m/>
    <x v="1"/>
  </r>
  <r>
    <x v="0"/>
    <x v="11"/>
    <n v="2203881429"/>
    <s v="Mária Almenara - Arenales"/>
    <m/>
    <x v="29"/>
    <s v="21:05"/>
    <n v="16.899999999999999"/>
    <s v="Producto diferente"/>
    <s v="Sabor o producto diferente"/>
    <s v="-"/>
    <n v="0"/>
    <n v="16.89"/>
    <s v="pedi torta de chocolate y llego red velvet"/>
    <x v="1"/>
    <s v="Tienda Vitrina"/>
    <m/>
    <m/>
    <x v="1"/>
  </r>
  <r>
    <x v="0"/>
    <x v="7"/>
    <n v="2203914531"/>
    <s v="Maria Almenara - San Miguel"/>
    <m/>
    <x v="30"/>
    <s v="13:33"/>
    <n v="35.9"/>
    <s v="Mal estado"/>
    <s v="Mal empaquetado"/>
    <s v="-"/>
    <n v="0"/>
    <n v="35.9"/>
    <s v="la bebida llegó derramada sobre la comida, todo se echo a perder"/>
    <x v="3"/>
    <s v="Tienda Vitrina"/>
    <m/>
    <m/>
    <x v="1"/>
  </r>
  <r>
    <x v="0"/>
    <x v="9"/>
    <n v="2203971680"/>
    <s v="Mária Almenara - La Molina "/>
    <m/>
    <x v="31"/>
    <s v="09:05"/>
    <n v="29"/>
    <s v="Producto Faltante"/>
    <s v=""/>
    <s v="-"/>
    <m/>
    <m/>
    <s v="falto la bebida"/>
    <x v="4"/>
    <s v="Tienda Vitrina"/>
    <m/>
    <m/>
    <x v="1"/>
  </r>
  <r>
    <x v="0"/>
    <x v="7"/>
    <n v="2203979620"/>
    <s v="Maria Almenara - San Miguel"/>
    <m/>
    <x v="31"/>
    <s v="11:59"/>
    <n v="29.9"/>
    <s v="Mal estado"/>
    <s v=""/>
    <s v="-"/>
    <n v="17.850000000000001"/>
    <n v="0"/>
    <s v="Los alfajores estaban todos rotos. Solicito una devolución completa."/>
    <x v="0"/>
    <s v="Delivery Rappi"/>
    <s v="Alfajores"/>
    <m/>
    <x v="0"/>
  </r>
  <r>
    <x v="0"/>
    <x v="12"/>
    <n v="2203980607"/>
    <s v="Mária Almenara - Independencia "/>
    <m/>
    <x v="31"/>
    <s v="12:11"/>
    <n v="109"/>
    <s v="Mal estado"/>
    <s v=""/>
    <s v="-"/>
    <n v="54.23"/>
    <n v="0"/>
    <s v="el cheesecake  llegó ladeada derretida"/>
    <x v="0"/>
    <s v="Delivery Rappi"/>
    <m/>
    <m/>
    <x v="0"/>
  </r>
  <r>
    <x v="0"/>
    <x v="15"/>
    <n v="2203986539"/>
    <s v="Mária Almenara - La Marina  "/>
    <m/>
    <x v="31"/>
    <s v="13:04"/>
    <n v="111.9"/>
    <s v="Producto Faltante"/>
    <s v="Artículo faltante"/>
    <s v="NO"/>
    <n v="0"/>
    <n v="10.7"/>
    <s v="Pedí una mini torta, un box y unas velas cromadas pero las velas no llegaron"/>
    <x v="4"/>
    <s v="Tienda Vitrina"/>
    <m/>
    <m/>
    <x v="1"/>
  </r>
  <r>
    <x v="0"/>
    <x v="1"/>
    <n v="2203989733"/>
    <s v="Mária Almenara - Encalada "/>
    <m/>
    <x v="31"/>
    <s v="13:33"/>
    <n v="143.9"/>
    <s v="Producto Faltante"/>
    <s v="Artículo faltante"/>
    <s v="NO"/>
    <n v="0"/>
    <n v="25.9"/>
    <s v="Llego la torta, la bebida, pero no han traido el Chaufa de Quinua."/>
    <x v="4"/>
    <s v="Tienda Vitrina"/>
    <m/>
    <m/>
    <x v="1"/>
  </r>
  <r>
    <x v="0"/>
    <x v="7"/>
    <n v="2204014119"/>
    <s v="Maria Almenara - San Miguel"/>
    <m/>
    <x v="31"/>
    <s v="18:45"/>
    <n v="33.799999999999997"/>
    <s v="Mal estado"/>
    <s v=""/>
    <s v="-"/>
    <n v="16.89"/>
    <n v="0"/>
    <s v="el empaque y el producto llegaron aplastados"/>
    <x v="0"/>
    <s v="Delivery Rappi"/>
    <m/>
    <m/>
    <x v="0"/>
  </r>
  <r>
    <x v="0"/>
    <x v="9"/>
    <n v="2204020224"/>
    <s v="Mária Almenara - La Molina "/>
    <m/>
    <x v="31"/>
    <s v="19:36"/>
    <n v="89"/>
    <s v="Mal estado"/>
    <s v=""/>
    <s v="-"/>
    <n v="36"/>
    <n v="0"/>
    <s v="Producto aplastado/ destruido"/>
    <x v="0"/>
    <s v="Delivery Rappi"/>
    <m/>
    <m/>
    <x v="0"/>
  </r>
  <r>
    <x v="1"/>
    <x v="9"/>
    <n v="2204090538"/>
    <s v="Mária Almenara - La Molina "/>
    <s v="Minimaria De Cheesecake De Oreo"/>
    <x v="32"/>
    <m/>
    <m/>
    <s v="Mal estado"/>
    <s v=""/>
    <s v="-"/>
    <n v="24.95"/>
    <n v="0"/>
    <s v="La torta llegó derretida con líquido derramado"/>
    <x v="3"/>
    <s v="Tienda"/>
    <m/>
    <m/>
    <x v="1"/>
  </r>
  <r>
    <x v="1"/>
    <x v="7"/>
    <n v="2204117638"/>
    <s v="Maria Almenara - San Miguel"/>
    <m/>
    <x v="32"/>
    <m/>
    <m/>
    <s v="Mal estado"/>
    <s v=""/>
    <s v="-"/>
    <m/>
    <m/>
    <s v="So the ranch of the salads came apart and it was wrongly packaged so it was spilled EVERYWHERE"/>
    <x v="3"/>
    <s v="Tienda"/>
    <m/>
    <m/>
    <x v="1"/>
  </r>
  <r>
    <x v="1"/>
    <x v="15"/>
    <n v="2204117965"/>
    <s v="Mária Almenara - La Marina  "/>
    <m/>
    <x v="32"/>
    <m/>
    <m/>
    <s v="Mal estado"/>
    <s v="Sabor quemado, crudo, preparación distinta"/>
    <s v="-"/>
    <n v="0"/>
    <n v="25"/>
    <s v="son conos de galleta de supone crujiente,el producto está gomoso la galleta parece pasada"/>
    <x v="3"/>
    <s v="Tienda"/>
    <m/>
    <m/>
    <x v="1"/>
  </r>
  <r>
    <x v="1"/>
    <x v="7"/>
    <n v="2204120784"/>
    <s v="Maria Almenara - San Miguel"/>
    <m/>
    <x v="32"/>
    <m/>
    <m/>
    <s v="Mal estado"/>
    <s v=""/>
    <s v="-"/>
    <n v="8.44"/>
    <n v="0"/>
    <s v="El postre llegó destruido"/>
    <x v="0"/>
    <s v="Delivery Rappi"/>
    <m/>
    <m/>
    <x v="0"/>
  </r>
  <r>
    <x v="1"/>
    <x v="12"/>
    <n v="2204124098"/>
    <s v="Mária Almenara - Independencia "/>
    <m/>
    <x v="32"/>
    <m/>
    <m/>
    <s v="Producto diferente"/>
    <s v="Sabor o producto diferente"/>
    <s v="-"/>
    <n v="16.89"/>
    <n v="16.89"/>
    <s v="Pedí un carrot cake, pero me llegó una dulzura de pecana"/>
    <x v="1"/>
    <s v="Tienda Vitrina"/>
    <m/>
    <m/>
    <x v="1"/>
  </r>
  <r>
    <x v="1"/>
    <x v="12"/>
    <n v="2204145889"/>
    <s v="Mária Almenara - Independencia "/>
    <m/>
    <x v="33"/>
    <m/>
    <m/>
    <s v="Mal estado"/>
    <s v=""/>
    <s v="-"/>
    <m/>
    <m/>
    <s v="pedí una torta para cumpleaños y al abrirla estaba toda desparramada, la pastelería María Almenara indica que todo salió bien de la tienda.Exijo una solución lo más pronto porque era un regalo de cumpleaños"/>
    <x v="3"/>
    <s v="Tienda"/>
    <m/>
    <m/>
    <x v="1"/>
  </r>
  <r>
    <x v="1"/>
    <x v="3"/>
    <n v="2204152725"/>
    <s v="Mária Almenara - Pueblo Libre   "/>
    <m/>
    <x v="33"/>
    <m/>
    <m/>
    <s v="Producto diferente"/>
    <s v="Foto o descripción no coinciden"/>
    <s v="-"/>
    <n v="0"/>
    <n v="16.89"/>
    <s v="El cheesecake de frutos rojos apenas tenia una frambuesa, nada de frutas pura mermelada. Muy Diferente a la foto"/>
    <x v="1"/>
    <s v="Tienda Vitrina"/>
    <m/>
    <m/>
    <x v="1"/>
  </r>
  <r>
    <x v="1"/>
    <x v="9"/>
    <n v="2204174213"/>
    <s v="Mária Almenara - La Molina "/>
    <m/>
    <x v="33"/>
    <m/>
    <m/>
    <s v="Mal estado"/>
    <s v=""/>
    <s v="-"/>
    <m/>
    <m/>
    <s v="La torta llegó desparramada y los alfajores rotos, no me sirven para presentar.Por favor su apoyo , como voy a presentar esto en una reunión??? No pueden traerme así."/>
    <x v="3"/>
    <s v="Tienda"/>
    <m/>
    <m/>
    <x v="1"/>
  </r>
  <r>
    <x v="1"/>
    <x v="8"/>
    <n v="2204203824"/>
    <s v="Mária Almenara - Chorrillos"/>
    <s v="Sv - Torta De Chocolate 12pz"/>
    <x v="33"/>
    <m/>
    <m/>
    <s v="Mal estado"/>
    <s v=""/>
    <s v="-"/>
    <n v="43.6"/>
    <n v="0"/>
    <s v="Llego deforme, como que de lado, en la foto se puede apreciar que en la parte superior, el chocolate parece derretido"/>
    <x v="3"/>
    <s v="Tienda"/>
    <m/>
    <m/>
    <x v="1"/>
  </r>
  <r>
    <x v="1"/>
    <x v="11"/>
    <n v="2204204991"/>
    <s v="Mária Almenara - Arenales"/>
    <m/>
    <x v="33"/>
    <m/>
    <m/>
    <s v="Producto diferente"/>
    <s v=""/>
    <s v="-"/>
    <n v="114.52"/>
    <n v="0"/>
    <s v="Producto Diferente"/>
    <x v="1"/>
    <s v="Tienda Vitrina"/>
    <m/>
    <m/>
    <x v="1"/>
  </r>
  <r>
    <x v="1"/>
    <x v="14"/>
    <n v="2204225815"/>
    <s v="Mária Almenara - Bolichera "/>
    <m/>
    <x v="33"/>
    <m/>
    <m/>
    <s v="Producto Faltante"/>
    <s v="Artículo faltante"/>
    <s v="NO"/>
    <m/>
    <m/>
    <s v="Pedí 3 postres, pero solo llegaron 2"/>
    <x v="4"/>
    <s v="Tienda Vitrina"/>
    <m/>
    <m/>
    <x v="1"/>
  </r>
  <r>
    <x v="1"/>
    <x v="7"/>
    <n v="2204258590"/>
    <s v="Maria Almenara - San Miguel"/>
    <m/>
    <x v="34"/>
    <m/>
    <m/>
    <s v="Mal estado"/>
    <s v=""/>
    <s v="-"/>
    <n v="6.76"/>
    <n v="0"/>
    <s v="Quiero la devolución el producto llego en mal estado y encima el sabor nada que ver"/>
    <x v="3"/>
    <s v="Tienda"/>
    <m/>
    <m/>
    <x v="1"/>
  </r>
  <r>
    <x v="1"/>
    <x v="11"/>
    <n v="2204278982"/>
    <s v="Mária Almenara - Arenales"/>
    <m/>
    <x v="34"/>
    <m/>
    <m/>
    <s v="Mal estado"/>
    <s v="Sabor quemado, crudo, preparación distinta"/>
    <s v="-"/>
    <n v="12.48"/>
    <n v="49.9"/>
    <s v="La torta no es fresca, se encontró un papel en la torta"/>
    <x v="3"/>
    <s v="Tienda"/>
    <m/>
    <m/>
    <x v="1"/>
  </r>
  <r>
    <x v="1"/>
    <x v="13"/>
    <n v="2204284341"/>
    <s v="Mária Almenara - Barranco "/>
    <m/>
    <x v="34"/>
    <m/>
    <m/>
    <s v="Producto Faltante"/>
    <s v="Artículo faltante"/>
    <s v="NO"/>
    <n v="0"/>
    <n v="36.6"/>
    <s v="Adicional no tengo la factura"/>
    <x v="4"/>
    <s v="Tienda Vitrina"/>
    <m/>
    <m/>
    <x v="1"/>
  </r>
  <r>
    <x v="1"/>
    <x v="2"/>
    <n v="2204302842"/>
    <s v="Mária Almenara - La Mar"/>
    <m/>
    <x v="35"/>
    <m/>
    <m/>
    <s v="Producto diferente"/>
    <s v="Sabor o producto diferente"/>
    <s v="-"/>
    <n v="0"/>
    <n v="9"/>
    <s v="Pedi frutos rojos"/>
    <x v="1"/>
    <s v="Tienda Vitrina"/>
    <m/>
    <m/>
    <x v="1"/>
  </r>
  <r>
    <x v="1"/>
    <x v="8"/>
    <n v="2204309550"/>
    <s v="Mária Almenara - Chorrillos"/>
    <m/>
    <x v="35"/>
    <m/>
    <m/>
    <s v="Producto diferente"/>
    <s v="Sabor o producto diferente"/>
    <s v="-"/>
    <n v="4.5999999999999996"/>
    <n v="45.29"/>
    <s v="el pedido vino todo destrozado. necesito el reintegro o que lo vuelvan a envíar con urgente porque es para un cumpleaños"/>
    <x v="1"/>
    <s v="Tienda Vitrina"/>
    <m/>
    <m/>
    <x v="1"/>
  </r>
  <r>
    <x v="1"/>
    <x v="1"/>
    <n v="2204313013"/>
    <s v="Mária Almenara - Encalada "/>
    <m/>
    <x v="35"/>
    <m/>
    <m/>
    <s v="Producto Faltante"/>
    <s v="Artículo faltante"/>
    <s v="NO"/>
    <n v="0"/>
    <n v="54.5"/>
    <s v="Pedí sea enviado como regalo con tarjeta y dedicatoria pero no llego asi"/>
    <x v="4"/>
    <s v="Tienda Vitrina"/>
    <m/>
    <m/>
    <x v="1"/>
  </r>
  <r>
    <x v="1"/>
    <x v="15"/>
    <n v="2204324159"/>
    <s v="Mária Almenara - La Marina  "/>
    <m/>
    <x v="35"/>
    <m/>
    <m/>
    <s v="Mal estado"/>
    <s v=""/>
    <s v="-"/>
    <n v="109"/>
    <n v="0"/>
    <s v="Llego descongelado y golpeado"/>
    <x v="3"/>
    <s v="Tienda"/>
    <m/>
    <m/>
    <x v="1"/>
  </r>
  <r>
    <x v="1"/>
    <x v="7"/>
    <n v="2204334363"/>
    <s v="Maria Almenara - San Miguel"/>
    <m/>
    <x v="35"/>
    <m/>
    <m/>
    <s v="Producto Faltante"/>
    <s v="Artículo faltante"/>
    <s v="NO"/>
    <m/>
    <m/>
    <s v="Pedido incompleto"/>
    <x v="4"/>
    <s v="Tienda Vitrina"/>
    <m/>
    <m/>
    <x v="1"/>
  </r>
  <r>
    <x v="1"/>
    <x v="1"/>
    <n v="2204342657"/>
    <s v="Mária Almenara - Encalada "/>
    <m/>
    <x v="35"/>
    <m/>
    <m/>
    <s v="Mal estado"/>
    <s v=""/>
    <s v="-"/>
    <m/>
    <m/>
    <s v="Los alfajores llegaron destruidos"/>
    <x v="0"/>
    <s v="Delivery Rappi"/>
    <m/>
    <m/>
    <x v="0"/>
  </r>
  <r>
    <x v="1"/>
    <x v="7"/>
    <n v="2204377269"/>
    <s v="Maria Almenara - San Miguel"/>
    <m/>
    <x v="36"/>
    <m/>
    <m/>
    <s v="Mal estado"/>
    <s v=""/>
    <s v="-"/>
    <m/>
    <m/>
    <s v="era para un regalo de cumpleaños y llegaron aplastados y salidos del empaque"/>
    <x v="0"/>
    <s v="Delivery Rappi"/>
    <m/>
    <m/>
    <x v="0"/>
  </r>
  <r>
    <x v="1"/>
    <x v="1"/>
    <n v="2204390347"/>
    <s v="Mária Almenara - Encalada "/>
    <m/>
    <x v="36"/>
    <m/>
    <m/>
    <s v="Mal estado"/>
    <s v=""/>
    <s v="-"/>
    <n v="49.9"/>
    <n v="0"/>
    <s v="Llego torcida, mala presentación."/>
    <x v="3"/>
    <s v="Tienda"/>
    <m/>
    <m/>
    <x v="1"/>
  </r>
  <r>
    <x v="1"/>
    <x v="10"/>
    <n v="2204401373"/>
    <s v="Mária Almenara - Santa Catalina "/>
    <m/>
    <x v="36"/>
    <m/>
    <m/>
    <s v="Mal estado"/>
    <s v="Mal empaquetado"/>
    <s v="-"/>
    <n v="0"/>
    <n v="16.89"/>
    <s v="La porción de torta llegó incompleta mal empaquetada rota y derramada"/>
    <x v="0"/>
    <s v="Delivery Rappi"/>
    <m/>
    <m/>
    <x v="0"/>
  </r>
  <r>
    <x v="1"/>
    <x v="0"/>
    <n v="2204407155"/>
    <s v="Mária Almenara - San Isidro"/>
    <m/>
    <x v="36"/>
    <m/>
    <m/>
    <s v="Producto Faltante"/>
    <s v=""/>
    <s v="-"/>
    <m/>
    <m/>
    <s v="No llego la empanada y la torta está manipulada abierta faltan cosas!"/>
    <x v="0"/>
    <s v="Delivery Rappi"/>
    <m/>
    <m/>
    <x v="0"/>
  </r>
  <r>
    <x v="1"/>
    <x v="7"/>
    <n v="2204408219"/>
    <s v="Maria Almenara - San Miguel"/>
    <m/>
    <x v="36"/>
    <m/>
    <m/>
    <s v="Mal estado"/>
    <s v="Sabor quemado, crudo, preparación distinta"/>
    <s v="-"/>
    <m/>
    <m/>
    <s v="El producto está medio crudo y no es muy agradable el sabor"/>
    <x v="3"/>
    <s v="Tienda"/>
    <m/>
    <m/>
    <x v="1"/>
  </r>
  <r>
    <x v="1"/>
    <x v="14"/>
    <n v="2204473023"/>
    <s v="Mária Almenara - Bolichera "/>
    <m/>
    <x v="37"/>
    <m/>
    <m/>
    <s v="Producto diferente"/>
    <s v="Foto o descripción no coinciden"/>
    <s v="-"/>
    <m/>
    <m/>
    <s v="Llego en mal estado"/>
    <x v="1"/>
    <s v="Tienda Vitrina"/>
    <m/>
    <m/>
    <x v="1"/>
  </r>
  <r>
    <x v="1"/>
    <x v="14"/>
    <n v="2204473298"/>
    <s v="Mária Almenara - Bolichera "/>
    <m/>
    <x v="37"/>
    <m/>
    <m/>
    <s v="Mal estado"/>
    <s v=""/>
    <s v="-"/>
    <n v="54.5"/>
    <n v="0"/>
    <s v="me parece super mal que aya klegado así como lo voy a presentar en el cumpleaños que no es mio , esta todo roto por arriba y partido casi a la mitad"/>
    <x v="3"/>
    <s v="Tienda"/>
    <m/>
    <m/>
    <x v="1"/>
  </r>
  <r>
    <x v="1"/>
    <x v="0"/>
    <n v="2204483665"/>
    <s v="Mária Almenara - San Isidro"/>
    <m/>
    <x v="37"/>
    <m/>
    <m/>
    <s v="Mal estado"/>
    <s v="Mal empaquetado"/>
    <s v="-"/>
    <n v="0"/>
    <n v="60"/>
    <s v="los bocaditos llegaron todos aplastados"/>
    <x v="0"/>
    <s v="Delivery Rappi"/>
    <m/>
    <m/>
    <x v="0"/>
  </r>
  <r>
    <x v="1"/>
    <x v="3"/>
    <n v="2204488703"/>
    <s v="Mária Almenara - Pueblo Libre   "/>
    <m/>
    <x v="37"/>
    <m/>
    <m/>
    <s v="Producto diferente"/>
    <s v="Sabor o producto diferente"/>
    <s v="-"/>
    <n v="0"/>
    <n v="16.89"/>
    <s v="Pedí una red velvet y llego con demasiado fudge y chantilly y encima esta ácida"/>
    <x v="1"/>
    <s v="Tienda Vitrina"/>
    <m/>
    <m/>
    <x v="1"/>
  </r>
  <r>
    <x v="1"/>
    <x v="0"/>
    <n v="2204489412"/>
    <s v="Mária Almenara - San Isidro"/>
    <m/>
    <x v="37"/>
    <m/>
    <m/>
    <s v="Producto Faltante"/>
    <s v="Artículo faltante"/>
    <s v="NO"/>
    <n v="0"/>
    <n v="10.58"/>
    <s v="Easy it’s not completed"/>
    <x v="4"/>
    <s v="Tienda Vitrina"/>
    <m/>
    <m/>
    <x v="1"/>
  </r>
  <r>
    <x v="1"/>
    <x v="14"/>
    <n v="2204494125"/>
    <s v="Mária Almenara - Bolichera "/>
    <m/>
    <x v="37"/>
    <m/>
    <m/>
    <s v="Producto Faltante"/>
    <s v="Artículo faltante"/>
    <s v="NO"/>
    <n v="0"/>
    <n v="33.79"/>
    <s v="La orden que se me entregó fue errónea, yo pedí un pie de limón y un cheesecake y lo que recibí fue una torta diferente con un precio diferente, en conclusión, el pedido que me fue entregado equivocadamente"/>
    <x v="4"/>
    <s v="Tienda Vitrina"/>
    <m/>
    <m/>
    <x v="1"/>
  </r>
  <r>
    <x v="1"/>
    <x v="7"/>
    <n v="2204495959"/>
    <s v="Maria Almenara - San Miguel"/>
    <m/>
    <x v="37"/>
    <m/>
    <m/>
    <s v="Mal estado"/>
    <s v=""/>
    <s v="-"/>
    <m/>
    <m/>
    <s v="Pedí merengado de chirimoya y llegó aplastado"/>
    <x v="0"/>
    <s v="Delivery Rappi"/>
    <m/>
    <m/>
    <x v="0"/>
  </r>
  <r>
    <x v="1"/>
    <x v="9"/>
    <n v="2204499160"/>
    <s v="Mária Almenara - La Molina "/>
    <m/>
    <x v="37"/>
    <m/>
    <m/>
    <s v="Mal estado"/>
    <s v=""/>
    <s v="-"/>
    <n v="54.5"/>
    <n v="0"/>
    <s v="Al parecer le mandaron 2 tortas al rappi y se desparramó por eso ya que tenía que entregar otra"/>
    <x v="3"/>
    <s v="Tienda"/>
    <m/>
    <m/>
    <x v="1"/>
  </r>
  <r>
    <x v="1"/>
    <x v="10"/>
    <n v="2204500335"/>
    <s v="Mária Almenara - Santa Catalina "/>
    <m/>
    <x v="37"/>
    <m/>
    <m/>
    <s v="Producto Faltante"/>
    <s v="Artículo faltante"/>
    <s v="NO"/>
    <n v="0"/>
    <n v="10.58"/>
    <s v="Pedí un postre y una empanada solo enviaron el postre en una bolsa, no enviaron la empanada"/>
    <x v="4"/>
    <s v="Tienda Vitrina"/>
    <m/>
    <m/>
    <x v="1"/>
  </r>
  <r>
    <x v="1"/>
    <x v="6"/>
    <n v="2204540628"/>
    <s v="Mária Almenara - Aramburú "/>
    <m/>
    <x v="38"/>
    <m/>
    <m/>
    <s v="Producto diferente"/>
    <s v="Sabor o producto diferente"/>
    <s v="-"/>
    <n v="0"/>
    <n v="49.9"/>
    <s v="Pedí un mini CARROT CAKE y me llegó una torta de chocolate"/>
    <x v="1"/>
    <s v="Tienda Vitrina"/>
    <m/>
    <m/>
    <x v="1"/>
  </r>
  <r>
    <x v="1"/>
    <x v="7"/>
    <n v="2204544810"/>
    <s v="Maria Almenara - San Miguel"/>
    <m/>
    <x v="38"/>
    <m/>
    <m/>
    <s v="Mal estado"/>
    <s v=""/>
    <s v="-"/>
    <n v="31.2"/>
    <n v="0"/>
    <s v="El pedido llegó desarmado, los alfajores chancados y los otros productos volteados"/>
    <x v="0"/>
    <s v="Delivery Rappi"/>
    <m/>
    <m/>
    <x v="0"/>
  </r>
  <r>
    <x v="1"/>
    <x v="8"/>
    <n v="2204556910"/>
    <s v="Mária Almenara - Chorrillos"/>
    <m/>
    <x v="38"/>
    <m/>
    <m/>
    <s v="Producto Faltante"/>
    <s v="Artículo faltante"/>
    <s v="NO"/>
    <n v="0"/>
    <n v="33.79"/>
    <s v="vino destruido"/>
    <x v="4"/>
    <s v="Tienda Vitrina"/>
    <m/>
    <m/>
    <x v="1"/>
  </r>
  <r>
    <x v="1"/>
    <x v="12"/>
    <n v="2204558329"/>
    <s v="Mária Almenara - Independencia "/>
    <m/>
    <x v="38"/>
    <m/>
    <m/>
    <s v="Mal estado"/>
    <s v=""/>
    <s v="-"/>
    <m/>
    <m/>
    <s v="El producto a estado abierto y sucio todo lo que es la tapa y todo"/>
    <x v="3"/>
    <s v="Tienda"/>
    <m/>
    <m/>
    <x v="1"/>
  </r>
  <r>
    <x v="1"/>
    <x v="10"/>
    <n v="2204560655"/>
    <s v="Mária Almenara - Santa Catalina "/>
    <m/>
    <x v="38"/>
    <m/>
    <m/>
    <s v="Producto diferente"/>
    <s v="Sabor o producto diferente"/>
    <s v="-"/>
    <n v="0"/>
    <n v="49.9"/>
    <s v="pedí bruselina de vainilla con fresa y me enviaron lúcuma"/>
    <x v="1"/>
    <s v="Tienda Vitrina"/>
    <m/>
    <m/>
    <x v="1"/>
  </r>
  <r>
    <x v="1"/>
    <x v="9"/>
    <n v="2204566637"/>
    <s v="Mária Almenara - La Molina "/>
    <m/>
    <x v="38"/>
    <m/>
    <m/>
    <s v="Mal estado"/>
    <s v=""/>
    <s v="-"/>
    <n v="25.39"/>
    <n v="0"/>
    <s v="Todos los postres volteados y en mal estado"/>
    <x v="0"/>
    <s v="Delivery Rappi"/>
    <m/>
    <m/>
    <x v="0"/>
  </r>
  <r>
    <x v="1"/>
    <x v="12"/>
    <n v="2204571384"/>
    <s v="Mária Almenara - Independencia "/>
    <m/>
    <x v="38"/>
    <m/>
    <m/>
    <s v="Mal estado"/>
    <s v="Sabor quemado, crudo, preparación distinta"/>
    <s v="-"/>
    <m/>
    <m/>
    <s v="ME MANDARON UN PIE DE LIMÓN Y NO UN CROCANTE DE MANZANA!!!! Hagan algo rappi!"/>
    <x v="3"/>
    <s v="Tienda"/>
    <m/>
    <m/>
    <x v="1"/>
  </r>
  <r>
    <x v="1"/>
    <x v="12"/>
    <n v="2204571384"/>
    <s v="Mária Almenara - Independencia "/>
    <m/>
    <x v="38"/>
    <m/>
    <m/>
    <s v="Producto diferente"/>
    <s v="Sabor o producto diferente"/>
    <s v="-"/>
    <m/>
    <m/>
    <s v="se confundieron de pedido, no es igual al de la foto, ni siquiera sabe a manzana!"/>
    <x v="1"/>
    <s v="Tienda Vitrina"/>
    <m/>
    <m/>
    <x v="1"/>
  </r>
  <r>
    <x v="1"/>
    <x v="12"/>
    <n v="2204583126"/>
    <s v="Mária Almenara - Independencia "/>
    <m/>
    <x v="38"/>
    <m/>
    <m/>
    <s v="Mal estado"/>
    <s v=""/>
    <s v="-"/>
    <n v="31.2"/>
    <n v="0"/>
    <s v="Hice un pedido de bocaditos para un cumpleaños, pero cuando llegó, todo estaba aplastado y en muy mal estado. Esto arruinó parte de la celebración, ya que esperaba recibir el pedido en buenas condiciones."/>
    <x v="3"/>
    <s v="Tienda"/>
    <m/>
    <m/>
    <x v="1"/>
  </r>
  <r>
    <x v="1"/>
    <x v="7"/>
    <n v="2204588027"/>
    <s v="Maria Almenara - San Miguel"/>
    <m/>
    <x v="38"/>
    <m/>
    <m/>
    <s v="Mal estado"/>
    <s v=""/>
    <s v="-"/>
    <n v="52"/>
    <n v="0"/>
    <s v="Todo el pedido vino aplastado, movido y todo feo"/>
    <x v="0"/>
    <s v="Delivery Rappi"/>
    <m/>
    <m/>
    <x v="0"/>
  </r>
  <r>
    <x v="1"/>
    <x v="5"/>
    <n v="2204599875"/>
    <s v="Mária Almenara - Precursores"/>
    <m/>
    <x v="38"/>
    <m/>
    <m/>
    <s v="Mal estado"/>
    <s v=""/>
    <s v="-"/>
    <n v="24.95"/>
    <n v="0"/>
    <s v="La torta no está con la presentación adecuada, está de costado y tiene el frosting desparramado"/>
    <x v="3"/>
    <s v="Tienda"/>
    <m/>
    <m/>
    <x v="1"/>
  </r>
  <r>
    <x v="1"/>
    <x v="2"/>
    <n v="2204614467"/>
    <s v="Mária Almenara - La Mar"/>
    <m/>
    <x v="39"/>
    <m/>
    <m/>
    <s v="Mal estado"/>
    <s v=""/>
    <s v="-"/>
    <n v="109"/>
    <n v="0"/>
    <s v="Procedo a realizar queja con indecopi. Ustedes son unos descarados . Yo siempre ordeno en rappi deben tener en cuenta cuánto ordena una clienta. The cake got  to us completely destroyed beyond repair. The BAKERY did not anchor the cake correctly to send off on delivery and the DRIVER also was not careful driving obviously. This cake is ruined and is trash and I expect a FULL refund or I will dispute with my CC"/>
    <x v="3"/>
    <s v="Tienda"/>
    <m/>
    <m/>
    <x v="1"/>
  </r>
  <r>
    <x v="1"/>
    <x v="2"/>
    <n v="2204625503"/>
    <s v="Mária Almenara - La Mar"/>
    <m/>
    <x v="39"/>
    <m/>
    <m/>
    <s v="Producto Faltante"/>
    <s v="Artículo faltante"/>
    <s v="NO"/>
    <n v="0"/>
    <n v="115.47"/>
    <s v="No vino la torta grande"/>
    <x v="4"/>
    <s v="Tienda Vitrina"/>
    <m/>
    <m/>
    <x v="1"/>
  </r>
  <r>
    <x v="1"/>
    <x v="7"/>
    <n v="2204643537"/>
    <s v="Maria Almenara - San Miguel"/>
    <m/>
    <x v="39"/>
    <m/>
    <m/>
    <s v="Mal estado"/>
    <s v="Mal empaquetado"/>
    <s v="-"/>
    <n v="0"/>
    <n v="9"/>
    <s v="La bebida llegó en horizontal, no estaba bien y se ha derramado laMitad, cayendo en la ensalada"/>
    <x v="3"/>
    <s v="Tienda"/>
    <m/>
    <m/>
    <x v="1"/>
  </r>
  <r>
    <x v="1"/>
    <x v="3"/>
    <n v="2204644410"/>
    <s v="Mária Almenara - Pueblo Libre   "/>
    <m/>
    <x v="39"/>
    <m/>
    <m/>
    <s v="Producto diferente"/>
    <s v="Sabor o producto diferente"/>
    <s v="-"/>
    <m/>
    <m/>
    <s v="Yo pedí zanahoria"/>
    <x v="1"/>
    <s v="Tienda Vitrina"/>
    <m/>
    <m/>
    <x v="1"/>
  </r>
  <r>
    <x v="1"/>
    <x v="12"/>
    <n v="2204645569"/>
    <s v="Mária Almenara - Independencia "/>
    <m/>
    <x v="39"/>
    <m/>
    <m/>
    <s v="Producto diferente"/>
    <s v=""/>
    <s v="-"/>
    <m/>
    <m/>
    <s v="Pedí  dos pedazos, una torta de chocolate y una Bruselas de vainilla, el precio con todo y Delivery era 37 soles, pero no me han enviado nada de ello. Me han enviado una Bruselas de chocolate y con un recibo de 16 soles."/>
    <x v="1"/>
    <s v="Tienda Vitrina"/>
    <m/>
    <m/>
    <x v="1"/>
  </r>
  <r>
    <x v="1"/>
    <x v="15"/>
    <n v="2204649125"/>
    <s v="Mária Almenara - La Marina  "/>
    <m/>
    <x v="39"/>
    <m/>
    <m/>
    <s v="Mal estado"/>
    <s v=""/>
    <s v="-"/>
    <n v="8.44"/>
    <n v="0"/>
    <s v="Llego destruido"/>
    <x v="0"/>
    <s v="Delivery Rappi"/>
    <m/>
    <m/>
    <x v="0"/>
  </r>
  <r>
    <x v="1"/>
    <x v="7"/>
    <n v="2204650605"/>
    <s v="Maria Almenara - San Miguel"/>
    <m/>
    <x v="39"/>
    <m/>
    <m/>
    <s v="Mal estado"/>
    <s v="Sabor quemado, crudo, preparación distinta"/>
    <s v="-"/>
    <m/>
    <m/>
    <s v="El postre sabia diferente a como lo he probado antes, no me gusto"/>
    <x v="3"/>
    <s v="Tienda"/>
    <m/>
    <m/>
    <x v="1"/>
  </r>
  <r>
    <x v="1"/>
    <x v="4"/>
    <n v="2204652066"/>
    <s v="Mária Almenara - Camacho"/>
    <m/>
    <x v="39"/>
    <m/>
    <m/>
    <s v="Producto diferente"/>
    <s v="Sabor o producto diferente"/>
    <s v="-"/>
    <m/>
    <m/>
    <s v="está derretido y movido"/>
    <x v="1"/>
    <s v="Tienda Vitrina"/>
    <m/>
    <m/>
    <x v="1"/>
  </r>
  <r>
    <x v="1"/>
    <x v="10"/>
    <n v="2204655939"/>
    <s v="Mária Almenara - Santa Catalina "/>
    <m/>
    <x v="39"/>
    <m/>
    <m/>
    <s v="Mal estado"/>
    <s v=""/>
    <s v="-"/>
    <n v="54.5"/>
    <n v="0"/>
    <s v="Vino aplastado"/>
    <x v="0"/>
    <s v="Delivery Rappi"/>
    <m/>
    <m/>
    <x v="0"/>
  </r>
  <r>
    <x v="1"/>
    <x v="10"/>
    <n v="2204683129"/>
    <s v="Mária Almenara - Santa Catalina "/>
    <m/>
    <x v="39"/>
    <m/>
    <m/>
    <s v="Mal estado"/>
    <s v="Sabor quemado, crudo, preparación distinta"/>
    <s v="-"/>
    <n v="0"/>
    <n v="12.68"/>
    <s v="La porcion es menos que la otra torta"/>
    <x v="2"/>
    <s v="Percepcion"/>
    <m/>
    <m/>
    <x v="0"/>
  </r>
  <r>
    <x v="1"/>
    <x v="6"/>
    <n v="2204683208"/>
    <s v="Mária Almenara - Aramburú "/>
    <m/>
    <x v="39"/>
    <m/>
    <m/>
    <s v="Mal estado"/>
    <s v=""/>
    <s v="-"/>
    <n v="16.89"/>
    <n v="0"/>
    <s v="la porcionnde torta llego aplastada y la decoracion aplastada y sin forma"/>
    <x v="0"/>
    <s v="Delivery Rappi"/>
    <m/>
    <m/>
    <x v="0"/>
  </r>
  <r>
    <x v="1"/>
    <x v="0"/>
    <n v="2204742368"/>
    <s v="Mária Almenara - San Isidro"/>
    <m/>
    <x v="40"/>
    <m/>
    <m/>
    <s v="Mal estado"/>
    <s v=""/>
    <s v="-"/>
    <m/>
    <m/>
    <s v="el postre llegó desarmado y es una tajada sumamente delgada"/>
    <x v="2"/>
    <s v="Percepcion"/>
    <m/>
    <m/>
    <x v="0"/>
  </r>
  <r>
    <x v="1"/>
    <x v="12"/>
    <n v="2204744187"/>
    <s v="Mária Almenara - Independencia "/>
    <m/>
    <x v="40"/>
    <m/>
    <m/>
    <s v="Producto diferente"/>
    <s v="Tamaño o porción incorrecta"/>
    <s v="-"/>
    <m/>
    <m/>
    <s v="Considero que la porción es exageradamente pequeña a comparación del precio, asimismo yo he consumido antes de manera presencial en las tiendas y esta es muy pequeña, asimismo, llego aplastada"/>
    <x v="1"/>
    <s v="Tienda Vitrina"/>
    <m/>
    <m/>
    <x v="1"/>
  </r>
  <r>
    <x v="1"/>
    <x v="13"/>
    <n v="2204745435"/>
    <s v="Mária Almenara - Barranco "/>
    <m/>
    <x v="40"/>
    <m/>
    <m/>
    <s v="Producto Faltante"/>
    <s v="Artículo faltante"/>
    <s v="NO"/>
    <n v="0"/>
    <n v="57.12"/>
    <s v="La torta llegó toda movida desparramada"/>
    <x v="4"/>
    <s v="Tienda Vitrina"/>
    <m/>
    <m/>
    <x v="1"/>
  </r>
  <r>
    <x v="1"/>
    <x v="4"/>
    <n v="2204745513"/>
    <s v="Mária Almenara - Camacho"/>
    <s v="Minimaria Blue Velvet"/>
    <x v="40"/>
    <m/>
    <m/>
    <s v="Mal estado"/>
    <s v=""/>
    <s v="-"/>
    <n v="24.95"/>
    <n v="0"/>
    <s v="la tortas ha llegado destruida y el frosting derretido"/>
    <x v="3"/>
    <s v="Tienda"/>
    <m/>
    <m/>
    <x v="1"/>
  </r>
  <r>
    <x v="1"/>
    <x v="6"/>
    <n v="2204745778"/>
    <s v="Mária Almenara - Aramburú "/>
    <m/>
    <x v="40"/>
    <m/>
    <m/>
    <s v="Mal estado"/>
    <s v=""/>
    <s v="-"/>
    <n v="8.44"/>
    <n v="0"/>
    <s v="Pedí un postre para regalar y llegó totalmente desmoronado, por haberlo manipulado muy bruscamente."/>
    <x v="0"/>
    <s v="Delivery Rappi"/>
    <m/>
    <m/>
    <x v="0"/>
  </r>
  <r>
    <x v="1"/>
    <x v="14"/>
    <n v="2204766136"/>
    <s v="Mária Almenara - Bolichera "/>
    <m/>
    <x v="40"/>
    <m/>
    <m/>
    <s v="Producto Faltante"/>
    <s v="Artículo faltante"/>
    <s v="NO"/>
    <n v="0"/>
    <n v="19.07"/>
    <s v="Sólo había un pie de limón, pedí dos"/>
    <x v="4"/>
    <s v="Tienda Vitrina"/>
    <m/>
    <m/>
    <x v="1"/>
  </r>
  <r>
    <x v="1"/>
    <x v="1"/>
    <n v="2204790127"/>
    <s v="Mária Almenara - Encalada "/>
    <m/>
    <x v="41"/>
    <m/>
    <m/>
    <s v="Mal estado"/>
    <s v=""/>
    <s v="-"/>
    <m/>
    <m/>
    <s v="Vino golpeada que vergüenza y le quitaron la tarjeta"/>
    <x v="0"/>
    <s v="Delivery Rappi"/>
    <m/>
    <m/>
    <x v="0"/>
  </r>
  <r>
    <x v="1"/>
    <x v="6"/>
    <n v="2204818971"/>
    <s v="Mária Almenara - Aramburú "/>
    <m/>
    <x v="41"/>
    <m/>
    <m/>
    <s v="Producto Faltante"/>
    <s v="Artículo faltante"/>
    <s v="NO"/>
    <n v="0"/>
    <n v="24.9"/>
    <s v="Salsa pesto en fussilli, no llegó"/>
    <x v="4"/>
    <s v="Tienda Vitrina"/>
    <m/>
    <m/>
    <x v="1"/>
  </r>
  <r>
    <x v="1"/>
    <x v="14"/>
    <n v="2204822910"/>
    <s v="Mária Almenara - Bolichera "/>
    <m/>
    <x v="41"/>
    <m/>
    <m/>
    <s v="Producto diferente"/>
    <s v=""/>
    <s v="-"/>
    <n v="0"/>
    <n v="0"/>
    <s v="Envie la foto del alfajor y de la boleta y aun asi me.dijeron que no mereenbolsarian nada y cerraron la conversacion.El mar, 11 de feb de 2025, 3:41 a. m., Rappi Support &lt;usuariosoporte@rappi.com&gt; escribió:. Producto Diferente"/>
    <x v="1"/>
    <s v="Tienda Vitrina"/>
    <m/>
    <m/>
    <x v="1"/>
  </r>
  <r>
    <x v="1"/>
    <x v="12"/>
    <n v="2204830490"/>
    <s v="Mária Almenara - Independencia "/>
    <m/>
    <x v="41"/>
    <m/>
    <m/>
    <s v="Mal estado"/>
    <s v=""/>
    <s v="-"/>
    <n v="54.5"/>
    <n v="0"/>
    <s v="La torta llegó para un lado con la base saliéndose del acetato. Se supone que es para un cumpleaños y la torta tiene que llegar presentable."/>
    <x v="3"/>
    <s v="Tienda"/>
    <m/>
    <m/>
    <x v="1"/>
  </r>
  <r>
    <x v="1"/>
    <x v="7"/>
    <n v="2204832843"/>
    <s v="Maria Almenara - San Miguel"/>
    <s v="Corazonina"/>
    <x v="41"/>
    <m/>
    <m/>
    <s v="Mal estado"/>
    <s v=""/>
    <s v="-"/>
    <n v="49.9"/>
    <n v="0"/>
    <s v="La torta estaba completamente destrozada! El chocolate todo derretido; ni siquiera tenía estabilidad y así como en la fotografía es lo que hallé al abrir la caja"/>
    <x v="3"/>
    <s v="Tienda"/>
    <m/>
    <m/>
    <x v="1"/>
  </r>
  <r>
    <x v="1"/>
    <x v="1"/>
    <n v="2204872793"/>
    <s v="Mária Almenara - Encalada "/>
    <m/>
    <x v="42"/>
    <m/>
    <m/>
    <s v="Producto Faltante"/>
    <s v="Artículo faltante"/>
    <s v="NO"/>
    <n v="0"/>
    <n v="26.79"/>
    <s v="The “caja de cookiss” didn’t arrive"/>
    <x v="4"/>
    <s v="Tienda Vitrina"/>
    <m/>
    <m/>
    <x v="1"/>
  </r>
  <r>
    <x v="1"/>
    <x v="1"/>
    <n v="2204881908"/>
    <s v="Mária Almenara - Encalada "/>
    <m/>
    <x v="42"/>
    <m/>
    <m/>
    <s v="Mal estado"/>
    <s v=""/>
    <s v="-"/>
    <n v="31.2"/>
    <n v="0"/>
    <s v="realice un pedido de bocaditos y al abrir la caja todos están revueltos, algunos bocaditos están rotos o aplastados, se nota que no tuvieron cuidado al momento de realizar el traslado del producto, ustedes deben asegurar que el producto llegue bien"/>
    <x v="0"/>
    <s v="Delivery Rappi"/>
    <m/>
    <m/>
    <x v="0"/>
  </r>
  <r>
    <x v="1"/>
    <x v="4"/>
    <n v="2204883434"/>
    <s v="Mária Almenara - Camacho"/>
    <m/>
    <x v="42"/>
    <m/>
    <m/>
    <s v="Producto Faltante"/>
    <s v=""/>
    <s v="-"/>
    <m/>
    <m/>
    <s v="no me llego nada como esperaba"/>
    <x v="4"/>
    <s v="Tienda Vitrina"/>
    <m/>
    <m/>
    <x v="1"/>
  </r>
  <r>
    <x v="1"/>
    <x v="13"/>
    <n v="2204891301"/>
    <s v="Mária Almenara - Barranco "/>
    <m/>
    <x v="42"/>
    <m/>
    <m/>
    <s v="Producto Faltante"/>
    <s v="Artículo faltante"/>
    <s v="NO"/>
    <n v="0"/>
    <n v="17.5"/>
    <s v="La bolsa estaba sellada pero la caja donde está el keke, estaba abierto y le falta una pieza."/>
    <x v="4"/>
    <s v="Tienda Vitrina"/>
    <m/>
    <m/>
    <x v="1"/>
  </r>
  <r>
    <x v="1"/>
    <x v="12"/>
    <n v="2204898994"/>
    <s v="Mária Almenara - Independencia "/>
    <m/>
    <x v="42"/>
    <m/>
    <m/>
    <s v="Mal estado"/>
    <s v=""/>
    <s v="-"/>
    <n v="109"/>
    <n v="0"/>
    <s v="Quería subir más fotos pero me dejó solo una , la torta vino descongelada y por eso se desparramó y se aplastó la torta, no está presentable y quisiera otra Porfavor, porque es para el cumple de mi papá. Siempre pido y no me viene de esa manera mi torta."/>
    <x v="3"/>
    <s v="Tienda"/>
    <m/>
    <m/>
    <x v="1"/>
  </r>
  <r>
    <x v="1"/>
    <x v="0"/>
    <n v="2204937384"/>
    <s v="Mária Almenara - San Isidro"/>
    <m/>
    <x v="43"/>
    <m/>
    <m/>
    <s v="Producto diferente"/>
    <s v="Sabor o producto diferente"/>
    <s v="-"/>
    <n v="0"/>
    <n v="84.9"/>
    <s v="Me mandaron una torta de zanahoria y no un keke ni la merengada"/>
    <x v="1"/>
    <s v="Tienda Vitrina"/>
    <m/>
    <m/>
    <x v="1"/>
  </r>
  <r>
    <x v="1"/>
    <x v="1"/>
    <n v="2204947063"/>
    <s v="Mária Almenara - Encalada "/>
    <m/>
    <x v="43"/>
    <m/>
    <m/>
    <s v="Producto Faltante"/>
    <s v="Artículo faltante"/>
    <s v="NO"/>
    <n v="0"/>
    <n v="81"/>
    <s v="me llegó el pedido sellado y solo una bolsita con 1 galleta. faltaron 9"/>
    <x v="4"/>
    <s v="Tienda Vitrina"/>
    <m/>
    <m/>
    <x v="1"/>
  </r>
  <r>
    <x v="1"/>
    <x v="7"/>
    <n v="2204951888"/>
    <s v="Maria Almenara - San Miguel"/>
    <m/>
    <x v="43"/>
    <m/>
    <m/>
    <s v="Producto Faltante"/>
    <s v=""/>
    <s v="-"/>
    <n v="54.5"/>
    <n v="0"/>
    <s v="no"/>
    <x v="4"/>
    <s v="Tienda Vitrina"/>
    <m/>
    <m/>
    <x v="1"/>
  </r>
  <r>
    <x v="1"/>
    <x v="6"/>
    <n v="2204955472"/>
    <s v="Mária Almenara - Aramburú "/>
    <m/>
    <x v="43"/>
    <m/>
    <m/>
    <s v="Producto diferente"/>
    <s v="Sabor o producto diferente"/>
    <s v="-"/>
    <n v="0"/>
    <n v="33.79"/>
    <s v="pedí porción de red velvet y carrot cake pero me llegó una torta de chocolate"/>
    <x v="1"/>
    <s v="Tienda Vitrina"/>
    <m/>
    <m/>
    <x v="1"/>
  </r>
  <r>
    <x v="1"/>
    <x v="14"/>
    <n v="2204959287"/>
    <s v="Mária Almenara - Bolichera "/>
    <m/>
    <x v="43"/>
    <m/>
    <m/>
    <s v="Producto Faltante"/>
    <s v="Artículo faltante"/>
    <s v="NO"/>
    <m/>
    <m/>
    <s v="Llego destrozada la torta y es otra diferente a la que pedí , es mi cumpleaños y no puede ser que me llegue esto"/>
    <x v="4"/>
    <s v="Tienda Vitrina"/>
    <m/>
    <m/>
    <x v="1"/>
  </r>
  <r>
    <x v="1"/>
    <x v="11"/>
    <n v="2204967592"/>
    <s v="Mária Almenara - Arenales"/>
    <m/>
    <x v="43"/>
    <m/>
    <m/>
    <s v="Producto Faltante"/>
    <s v="Artículo faltante"/>
    <s v="NO"/>
    <n v="0"/>
    <n v="31.76"/>
    <s v="compre 2 cajas de brownies pero solo llego 1."/>
    <x v="4"/>
    <s v="Tienda Vitrina"/>
    <m/>
    <m/>
    <x v="1"/>
  </r>
  <r>
    <x v="1"/>
    <x v="13"/>
    <n v="2204967920"/>
    <s v="Mária Almenara - Barranco "/>
    <m/>
    <x v="43"/>
    <m/>
    <m/>
    <s v="Mal estado"/>
    <s v=""/>
    <s v="-"/>
    <m/>
    <m/>
    <s v="El cheesecake llegó en muy mal estado, tal cual está en la foto. pésimo. cómo voy a comer algo que parece  más un desecho que lo que pedí?"/>
    <x v="3"/>
    <s v="Tienda"/>
    <m/>
    <m/>
    <x v="1"/>
  </r>
  <r>
    <x v="1"/>
    <x v="15"/>
    <n v="2204971084"/>
    <s v="Mária Almenara - La Marina  "/>
    <m/>
    <x v="43"/>
    <m/>
    <m/>
    <s v="Producto Faltante"/>
    <s v="Artículo faltante"/>
    <s v="NO"/>
    <n v="0"/>
    <n v="57.79"/>
    <s v="no colocaron el mensaje de &quot;feliz cumpleaños cami&quot;"/>
    <x v="4"/>
    <s v="Tienda Vitrina"/>
    <m/>
    <m/>
    <x v="1"/>
  </r>
  <r>
    <x v="1"/>
    <x v="4"/>
    <n v="2204985820"/>
    <s v="Mária Almenara - Camacho"/>
    <m/>
    <x v="43"/>
    <m/>
    <m/>
    <s v="Mal estado"/>
    <s v=""/>
    <s v="-"/>
    <m/>
    <m/>
    <s v="La torta llegó toda rota! Cuando el repartidor me la entregó estaba la caja chueca"/>
    <x v="0"/>
    <s v="Delivery Rappi"/>
    <m/>
    <m/>
    <x v="0"/>
  </r>
  <r>
    <x v="1"/>
    <x v="9"/>
    <n v="2205005758"/>
    <s v="Mária Almenara - La Molina "/>
    <m/>
    <x v="44"/>
    <m/>
    <m/>
    <s v="Producto diferente"/>
    <s v="Tamaño o porción incorrecta"/>
    <s v="-"/>
    <n v="59.69"/>
    <n v="0"/>
    <s v="Hice mi pedido y me lo cobraron cuando me dijeron que estaba cancelado porque mi tarjeta no tenia plata me pueden devolver la plata"/>
    <x v="1"/>
    <s v="Tienda Vitrina"/>
    <m/>
    <m/>
    <x v="1"/>
  </r>
  <r>
    <x v="1"/>
    <x v="7"/>
    <n v="2205011147"/>
    <s v="Maria Almenara - San Miguel"/>
    <m/>
    <x v="44"/>
    <m/>
    <m/>
    <s v="Producto Faltante"/>
    <s v="Artículo faltante"/>
    <s v="NO"/>
    <m/>
    <m/>
    <s v="La galleta no llegó"/>
    <x v="4"/>
    <s v="Tienda Vitrina"/>
    <m/>
    <m/>
    <x v="1"/>
  </r>
  <r>
    <x v="1"/>
    <x v="6"/>
    <n v="2205028032"/>
    <s v="Mária Almenara - Aramburú "/>
    <m/>
    <x v="44"/>
    <m/>
    <m/>
    <s v="Mal estado"/>
    <s v=""/>
    <s v="-"/>
    <n v="24.95"/>
    <n v="0"/>
    <s v="Torta desparramada"/>
    <x v="3"/>
    <s v="Tienda"/>
    <m/>
    <m/>
    <x v="1"/>
  </r>
  <r>
    <x v="1"/>
    <x v="6"/>
    <n v="2205087534"/>
    <s v="Mária Almenara - Aramburú "/>
    <m/>
    <x v="45"/>
    <m/>
    <m/>
    <s v="Producto Faltante"/>
    <s v="Artículo faltante"/>
    <s v="NO"/>
    <n v="0"/>
    <n v="78.8"/>
    <s v="Pedi 3 productos y la tienda solamente envió 1. Sin embargo el cobro se realizó por el total"/>
    <x v="4"/>
    <s v="Tienda Vitrina"/>
    <m/>
    <m/>
    <x v="1"/>
  </r>
  <r>
    <x v="1"/>
    <x v="13"/>
    <n v="2205088857"/>
    <s v="Mária Almenara - Barranco "/>
    <s v="Porción De Ch. Frutos Rojos"/>
    <x v="45"/>
    <m/>
    <m/>
    <s v="Mal estado"/>
    <s v=""/>
    <s v="-"/>
    <n v="5.07"/>
    <n v="3.38"/>
    <s v="Llegó todo derretido y aplastado, se desparramó todo lo de encima, los topping estaban al otro lado e incluso lo del medio se ve cuajado"/>
    <x v="3"/>
    <s v="Tienda"/>
    <m/>
    <m/>
    <x v="1"/>
  </r>
  <r>
    <x v="1"/>
    <x v="2"/>
    <n v="2205089190"/>
    <s v="Mária Almenara - La Mar"/>
    <m/>
    <x v="45"/>
    <m/>
    <m/>
    <s v="Producto Faltante"/>
    <s v="Artículo faltante"/>
    <s v="NO"/>
    <n v="0"/>
    <n v="52"/>
    <s v="No llego el love box solo la torta"/>
    <x v="4"/>
    <s v="Tienda Vitrina"/>
    <m/>
    <m/>
    <x v="1"/>
  </r>
  <r>
    <x v="1"/>
    <x v="2"/>
    <n v="2205093496"/>
    <s v="Mária Almenara - La Mar"/>
    <m/>
    <x v="45"/>
    <m/>
    <m/>
    <s v="Mal estado"/>
    <s v="Mal empaquetado"/>
    <s v="-"/>
    <n v="13.9"/>
    <n v="9"/>
    <s v="El te se derramó en los brownies y estos no se pueden comer, tengo más fotografías, pésimo estado, pésimo servicio, arruinaron mi detalle de san Valentín."/>
    <x v="3"/>
    <s v="Tienda"/>
    <m/>
    <m/>
    <x v="1"/>
  </r>
  <r>
    <x v="1"/>
    <x v="7"/>
    <n v="2205094168"/>
    <s v="Maria Almenara - San Miguel"/>
    <m/>
    <x v="45"/>
    <m/>
    <m/>
    <s v="Producto diferente"/>
    <s v=""/>
    <s v="-"/>
    <n v="80.650000000000006"/>
    <n v="0"/>
    <s v=""/>
    <x v="1"/>
    <s v="Tienda Vitrina"/>
    <m/>
    <m/>
    <x v="1"/>
  </r>
  <r>
    <x v="1"/>
    <x v="9"/>
    <n v="2205096586"/>
    <s v="Mária Almenara - La Molina "/>
    <m/>
    <x v="45"/>
    <m/>
    <m/>
    <s v="Mal estado"/>
    <s v=""/>
    <s v="-"/>
    <n v="26"/>
    <n v="0"/>
    <s v="Cuando abrí la caja encontré que los postres estaban en mal estado, una lástima"/>
    <x v="0"/>
    <s v="Delivery Rappi"/>
    <m/>
    <m/>
    <x v="0"/>
  </r>
  <r>
    <x v="1"/>
    <x v="9"/>
    <n v="2205097612"/>
    <s v="Mária Almenara - La Molina "/>
    <m/>
    <x v="45"/>
    <m/>
    <m/>
    <s v="Mal estado"/>
    <s v=""/>
    <s v="-"/>
    <n v="12.9"/>
    <n v="0"/>
    <s v="La bebida llegó derramada"/>
    <x v="3"/>
    <s v="Tienda"/>
    <m/>
    <m/>
    <x v="1"/>
  </r>
  <r>
    <x v="1"/>
    <x v="9"/>
    <n v="2205097678"/>
    <s v="Mária Almenara - La Molina "/>
    <m/>
    <x v="45"/>
    <m/>
    <m/>
    <s v="Producto diferente"/>
    <s v=""/>
    <s v="-"/>
    <n v="51.89"/>
    <n v="0"/>
    <s v=""/>
    <x v="1"/>
    <s v="Tienda Vitrina"/>
    <m/>
    <m/>
    <x v="1"/>
  </r>
  <r>
    <x v="1"/>
    <x v="12"/>
    <n v="2205098475"/>
    <s v="Mária Almenara - Independencia "/>
    <m/>
    <x v="45"/>
    <m/>
    <m/>
    <s v="Producto diferente"/>
    <s v="Sabor o producto diferente"/>
    <s v="-"/>
    <n v="0"/>
    <n v="33"/>
    <s v="Pedí un croissant y una bebida pero tenían stock y me mandaron productos de menor valor"/>
    <x v="1"/>
    <s v="Tienda Vitrina"/>
    <m/>
    <m/>
    <x v="1"/>
  </r>
  <r>
    <x v="1"/>
    <x v="2"/>
    <n v="2205100061"/>
    <s v="Mária Almenara - La Mar"/>
    <m/>
    <x v="45"/>
    <m/>
    <m/>
    <s v="Producto Faltante"/>
    <s v="Artículo faltante"/>
    <s v="NO"/>
    <n v="0"/>
    <n v="29.9"/>
    <s v="Pedido incompleto"/>
    <x v="4"/>
    <s v="Tienda Vitrina"/>
    <m/>
    <m/>
    <x v="1"/>
  </r>
  <r>
    <x v="1"/>
    <x v="1"/>
    <n v="2205101135"/>
    <s v="Mária Almenara - Encalada "/>
    <m/>
    <x v="45"/>
    <m/>
    <m/>
    <s v="Producto diferente"/>
    <s v=""/>
    <s v="-"/>
    <n v="56.29"/>
    <n v="0"/>
    <s v="Producto Diferente"/>
    <x v="1"/>
    <s v="Tienda Vitrina"/>
    <m/>
    <m/>
    <x v="1"/>
  </r>
  <r>
    <x v="1"/>
    <x v="14"/>
    <n v="2205111946"/>
    <s v="Mária Almenara - Bolichera "/>
    <m/>
    <x v="45"/>
    <m/>
    <m/>
    <s v="Producto Faltante"/>
    <s v="Artículo faltante"/>
    <s v="NO"/>
    <n v="0"/>
    <n v="13.47"/>
    <s v="Eran 4 porciones de torta (2 chocolate y 2 carrot cake). Faltó 1 carrot cake"/>
    <x v="4"/>
    <s v="Tienda Vitrina"/>
    <m/>
    <m/>
    <x v="1"/>
  </r>
  <r>
    <x v="1"/>
    <x v="0"/>
    <n v="2205114890"/>
    <s v="Mária Almenara - San Isidro"/>
    <m/>
    <x v="45"/>
    <m/>
    <m/>
    <s v="Producto diferente"/>
    <s v="Sabor o producto diferente"/>
    <s v="-"/>
    <m/>
    <m/>
    <s v="pedí una caja de brownies de sam Valentin y me llego esta caja surtida"/>
    <x v="1"/>
    <s v="Tienda Vitrina"/>
    <m/>
    <m/>
    <x v="1"/>
  </r>
  <r>
    <x v="1"/>
    <x v="1"/>
    <n v="2205118211"/>
    <s v="Mária Almenara - Encalada "/>
    <m/>
    <x v="45"/>
    <m/>
    <m/>
    <s v="Mal estado"/>
    <s v=""/>
    <s v="-"/>
    <n v="109"/>
    <n v="0"/>
    <s v="La mitad superior de la torta estaba completamente rota. Claramente, el conductor la había manejado mal."/>
    <x v="0"/>
    <s v="Delivery Rappi"/>
    <m/>
    <m/>
    <x v="0"/>
  </r>
  <r>
    <x v="1"/>
    <x v="9"/>
    <n v="2205118547"/>
    <s v="Mária Almenara - La Molina "/>
    <m/>
    <x v="45"/>
    <m/>
    <m/>
    <s v="Mal estado"/>
    <s v=""/>
    <s v="-"/>
    <n v="70.5"/>
    <n v="0"/>
    <s v="El cheesecake llegó todo chorreado y no se puede comer, los alfajores rotos y aplastados con los brownies"/>
    <x v="0"/>
    <s v="Delivery Rappi"/>
    <m/>
    <m/>
    <x v="0"/>
  </r>
  <r>
    <x v="1"/>
    <x v="10"/>
    <n v="2205119652"/>
    <s v="Mária Almenara - Santa Catalina "/>
    <m/>
    <x v="45"/>
    <m/>
    <m/>
    <s v="Producto diferente"/>
    <s v="Foto o descripción no coinciden"/>
    <s v="-"/>
    <n v="0"/>
    <n v="49.9"/>
    <s v="pedí una torta carrot cake de San Valentín con diseños como lo muestra en la foto del pedido y no fue lo que llegó"/>
    <x v="1"/>
    <s v="Tienda Vitrina"/>
    <m/>
    <m/>
    <x v="1"/>
  </r>
  <r>
    <x v="1"/>
    <x v="12"/>
    <n v="2205124352"/>
    <s v="Mária Almenara - Independencia "/>
    <m/>
    <x v="45"/>
    <m/>
    <m/>
    <s v="Mal estado"/>
    <s v=""/>
    <s v="-"/>
    <n v="79.8"/>
    <n v="0"/>
    <s v="Torta y brownie aplastados"/>
    <x v="3"/>
    <s v="Tienda"/>
    <m/>
    <m/>
    <x v="1"/>
  </r>
  <r>
    <x v="1"/>
    <x v="0"/>
    <n v="2205124752"/>
    <s v="Mária Almenara - San Isidro"/>
    <m/>
    <x v="45"/>
    <m/>
    <m/>
    <s v="Mal estado"/>
    <s v="Mal empaquetado"/>
    <s v="-"/>
    <m/>
    <m/>
    <s v="Estaba todo combinado , no parece un postre"/>
    <x v="0"/>
    <s v="Delivery Rappi"/>
    <m/>
    <m/>
    <x v="0"/>
  </r>
  <r>
    <x v="1"/>
    <x v="5"/>
    <n v="2205132684"/>
    <s v="Mária Almenara - Precursores"/>
    <s v="Minimaria Carrot Cake"/>
    <x v="45"/>
    <m/>
    <m/>
    <s v="Mal estado"/>
    <s v=""/>
    <s v="-"/>
    <n v="24.95"/>
    <n v="0"/>
    <s v="la torta estaba aguada y dañada, en la foto ya la había arreglado un poco porque tenia q darla para un regalo pero vino incluso peor"/>
    <x v="3"/>
    <s v="Tienda"/>
    <m/>
    <m/>
    <x v="1"/>
  </r>
  <r>
    <x v="1"/>
    <x v="0"/>
    <n v="2205137382"/>
    <s v="Mária Almenara - San Isidro"/>
    <m/>
    <x v="45"/>
    <m/>
    <m/>
    <s v="Producto diferente"/>
    <s v=""/>
    <s v="-"/>
    <n v="51.89"/>
    <n v="0"/>
    <s v="Producto Diferente"/>
    <x v="1"/>
    <s v="Tienda Vitrina"/>
    <m/>
    <m/>
    <x v="1"/>
  </r>
  <r>
    <x v="1"/>
    <x v="10"/>
    <n v="2205137714"/>
    <s v="Mária Almenara - Santa Catalina "/>
    <m/>
    <x v="45"/>
    <m/>
    <m/>
    <s v="Mal estado"/>
    <s v=""/>
    <s v="-"/>
    <n v="16.89"/>
    <n v="0"/>
    <s v="Porción aplastada"/>
    <x v="0"/>
    <s v="Delivery Rappi"/>
    <m/>
    <m/>
    <x v="0"/>
  </r>
  <r>
    <x v="1"/>
    <x v="6"/>
    <n v="2205140299"/>
    <s v="Mária Almenara - Aramburú "/>
    <m/>
    <x v="45"/>
    <m/>
    <m/>
    <s v="Producto diferente"/>
    <s v=""/>
    <s v="-"/>
    <n v="52.69"/>
    <n v="0"/>
    <s v=""/>
    <x v="1"/>
    <s v="Tienda Vitrina"/>
    <m/>
    <m/>
    <x v="1"/>
  </r>
  <r>
    <x v="1"/>
    <x v="13"/>
    <n v="2205142375"/>
    <s v="Mária Almenara - Barranco "/>
    <m/>
    <x v="45"/>
    <m/>
    <m/>
    <s v="Producto diferente"/>
    <s v="Sabor o producto diferente"/>
    <s v="-"/>
    <n v="0"/>
    <n v="35"/>
    <s v="Pedí un keke de limón con arándanos y lo que me llegó fue una torta pequeña de tres leches con limón"/>
    <x v="1"/>
    <s v="Tienda Vitrina"/>
    <m/>
    <m/>
    <x v="1"/>
  </r>
  <r>
    <x v="1"/>
    <x v="13"/>
    <n v="2205142406"/>
    <s v="Mária Almenara - Barranco "/>
    <m/>
    <x v="45"/>
    <m/>
    <m/>
    <s v="Producto diferente"/>
    <s v=""/>
    <s v="-"/>
    <n v="175.06"/>
    <n v="0"/>
    <s v="Producto Diferente"/>
    <x v="1"/>
    <s v="Tienda Vitrina"/>
    <m/>
    <m/>
    <x v="1"/>
  </r>
  <r>
    <x v="1"/>
    <x v="4"/>
    <n v="2205143791"/>
    <s v="Mária Almenara - Camacho"/>
    <m/>
    <x v="45"/>
    <m/>
    <m/>
    <s v="Producto diferente"/>
    <s v="Sabor o producto diferente"/>
    <s v="-"/>
    <n v="0"/>
    <n v="49.9"/>
    <s v="Pedi una mini María de chocolate y me llegó una mini María de carrot cake"/>
    <x v="1"/>
    <s v="Tienda Vitrina"/>
    <m/>
    <m/>
    <x v="1"/>
  </r>
  <r>
    <x v="1"/>
    <x v="5"/>
    <n v="2205152051"/>
    <s v="Mária Almenara - Precursores"/>
    <s v="Corazonina"/>
    <x v="45"/>
    <m/>
    <m/>
    <s v="Mal estado"/>
    <s v=""/>
    <s v="-"/>
    <n v="24.95"/>
    <n v="0"/>
    <s v="la torta llego derretida, aplastada y rota"/>
    <x v="3"/>
    <s v="Tienda"/>
    <m/>
    <m/>
    <x v="1"/>
  </r>
  <r>
    <x v="1"/>
    <x v="5"/>
    <n v="2205153475"/>
    <s v="Mária Almenara - Precursores"/>
    <m/>
    <x v="45"/>
    <m/>
    <m/>
    <s v="Producto diferente"/>
    <s v="Foto o descripción no coinciden"/>
    <s v="-"/>
    <n v="0"/>
    <n v="75"/>
    <s v="En la descripción y foto dice que todo viene junto en una caja de regalo. Pero me vinieron los productos separados y en bolsa"/>
    <x v="1"/>
    <s v="Tienda Vitrina"/>
    <m/>
    <m/>
    <x v="1"/>
  </r>
  <r>
    <x v="1"/>
    <x v="4"/>
    <n v="2205154970"/>
    <s v="Mária Almenara - Camacho"/>
    <m/>
    <x v="45"/>
    <m/>
    <m/>
    <s v="Mal estado"/>
    <s v="Mal empaquetado"/>
    <s v="-"/>
    <m/>
    <m/>
    <s v="Producto mal estado"/>
    <x v="3"/>
    <s v="Tienda"/>
    <m/>
    <m/>
    <x v="1"/>
  </r>
  <r>
    <x v="1"/>
    <x v="10"/>
    <n v="2205183344"/>
    <s v="Mária Almenara - Santa Catalina "/>
    <m/>
    <x v="45"/>
    <m/>
    <m/>
    <s v="Producto Faltante"/>
    <s v="Artículo faltante"/>
    <s v="NO"/>
    <n v="0"/>
    <n v="28.49"/>
    <s v="Estimado/a  Helena,Lamentamos los inconvenientes ocurridos la noche del 14 de febrero debido a fallas en nuestra aplicación. Durante este período, varios usuarios no pudieron visualizar el estado de sus pedidos ni darles el seguimiento adecuado, lo que entendemos pudo haber generado incertidumbre e inconvenientes en su experiencia.Asimismo, somos conscientes de que estas fallas también afectaron algunos procesos clave y la calidad de nuestra atención al cliente, generando inconsistencias en las respuestas y tiempos de espera más largos de lo habitual. Nuestro equipo ha trabajado intensamente para identificar y solucionar la causa del problema, implementando mejoras para evitar que esto vuelva a ocurrir. Apreciamos su paciencia y comprensión, y seguimos a su disposición para cualquier consulta o asistencia adicional que necesite.Lamentamos sinceramente los inconvenientes que esto pudo haberle causado. Nuestro equipo ha trabajado para resolver la situación y hemos tomado medidas para evitar que vuelva a ocurrir.Agradecemos su paciencia y confianza. Si aún presenta algún inconveniente, no dude en contactarnos.Atentamente,Rappi"/>
    <x v="4"/>
    <s v="Tienda Vitrina"/>
    <m/>
    <m/>
    <x v="1"/>
  </r>
  <r>
    <x v="1"/>
    <x v="2"/>
    <n v="2205189563"/>
    <s v="Mária Almenara - La Mar"/>
    <m/>
    <x v="45"/>
    <m/>
    <m/>
    <s v="Producto diferente"/>
    <s v="Tamaño o porción incorrecta"/>
    <s v="-"/>
    <n v="0"/>
    <n v="52"/>
    <s v="hola, me ha llegado el pedido duplicado y me están cobrando 2 veces"/>
    <x v="1"/>
    <s v="Tienda Vitrina"/>
    <m/>
    <m/>
    <x v="1"/>
  </r>
  <r>
    <x v="1"/>
    <x v="12"/>
    <n v="2205217749"/>
    <s v="Mária Almenara - Independencia "/>
    <m/>
    <x v="46"/>
    <m/>
    <m/>
    <s v="Producto Faltante"/>
    <s v="Artículo faltante"/>
    <s v="NO"/>
    <m/>
    <m/>
    <s v="la torta llegó desecha, destruida"/>
    <x v="4"/>
    <s v="Tienda Vitrina"/>
    <m/>
    <m/>
    <x v="1"/>
  </r>
  <r>
    <x v="1"/>
    <x v="15"/>
    <n v="2205222996"/>
    <s v="Mária Almenara - La Marina  "/>
    <m/>
    <x v="46"/>
    <m/>
    <m/>
    <s v="Producto diferente"/>
    <s v=""/>
    <s v="-"/>
    <n v="113.39"/>
    <n v="0"/>
    <s v="Producto Diferente"/>
    <x v="1"/>
    <s v="Tienda Vitrina"/>
    <m/>
    <m/>
    <x v="1"/>
  </r>
  <r>
    <x v="1"/>
    <x v="8"/>
    <n v="2205230717"/>
    <s v="Mária Almenara - Chorrillos"/>
    <m/>
    <x v="46"/>
    <m/>
    <m/>
    <s v="Mal estado"/>
    <s v="Mal empaquetado"/>
    <s v="-"/>
    <n v="0"/>
    <n v="109"/>
    <s v="Recibí el pedido y al abrirlo, lo encuentro de esta forma. Golpeado, ladeado y sin la presentación esperada"/>
    <x v="3"/>
    <s v="Tienda"/>
    <m/>
    <m/>
    <x v="1"/>
  </r>
  <r>
    <x v="1"/>
    <x v="12"/>
    <n v="2205252937"/>
    <s v="Mária Almenara - Independencia "/>
    <m/>
    <x v="46"/>
    <m/>
    <m/>
    <s v="Producto Faltante"/>
    <s v="Artículo faltante"/>
    <s v="NO"/>
    <m/>
    <m/>
    <s v="Pedido incompleto"/>
    <x v="4"/>
    <s v="Tienda Vitrina"/>
    <m/>
    <m/>
    <x v="1"/>
  </r>
  <r>
    <x v="1"/>
    <x v="8"/>
    <n v="2205278097"/>
    <s v="Mária Almenara - Chorrillos"/>
    <m/>
    <x v="46"/>
    <m/>
    <m/>
    <s v="Producto Faltante"/>
    <s v="Artículo faltante"/>
    <s v="NO"/>
    <n v="0"/>
    <n v="10"/>
    <s v="En el empaque solo estaba el keke de zanahoria u la porción del keke de limón, la empanada no llego"/>
    <x v="4"/>
    <s v="Tienda Vitrina"/>
    <m/>
    <m/>
    <x v="1"/>
  </r>
  <r>
    <x v="1"/>
    <x v="8"/>
    <n v="2205278834"/>
    <s v="Mária Almenara - Chorrillos"/>
    <m/>
    <x v="46"/>
    <m/>
    <m/>
    <s v="Producto diferente"/>
    <s v="Tamaño o porción incorrecta"/>
    <s v="-"/>
    <n v="0"/>
    <n v="16.89"/>
    <s v="Pedí una porción de tres leches que siempre suelo pedir, sin embargo en esta oportunidad el producto ha llegado en pésimo estado, una porción casi la mitad de lo que debería ser y en  una condición terrible. Por 18 soles no es justo pagar por algo que no tiene la calidad que se espera y que siempre he pedido."/>
    <x v="1"/>
    <s v="Tienda Vitrina"/>
    <m/>
    <m/>
    <x v="1"/>
  </r>
  <r>
    <x v="1"/>
    <x v="1"/>
    <n v="2205314060"/>
    <s v="Mária Almenara - Encalada "/>
    <m/>
    <x v="47"/>
    <m/>
    <m/>
    <s v="Producto diferente"/>
    <s v="Pedido incorrecto y sin comanda"/>
    <s v="-"/>
    <n v="8.8000000000000007"/>
    <n v="109"/>
    <s v="Producto Diferente"/>
    <x v="1"/>
    <s v="Tienda Vitrina"/>
    <m/>
    <m/>
    <x v="1"/>
  </r>
  <r>
    <x v="1"/>
    <x v="5"/>
    <n v="2205320249"/>
    <s v="Mária Almenara - Precursores"/>
    <m/>
    <x v="47"/>
    <m/>
    <m/>
    <s v="Mal estado"/>
    <s v=""/>
    <s v="-"/>
    <n v="16.89"/>
    <n v="0"/>
    <s v="Los postres llegaron destrozados, no es un asunto de presentación solamente, no es posible disfrutar lo que llego"/>
    <x v="3"/>
    <s v="Tienda"/>
    <m/>
    <m/>
    <x v="1"/>
  </r>
  <r>
    <x v="1"/>
    <x v="12"/>
    <n v="2205358663"/>
    <s v="Mária Almenara - Independencia "/>
    <m/>
    <x v="47"/>
    <m/>
    <m/>
    <s v="Mal estado"/>
    <s v=""/>
    <s v="-"/>
    <n v="26"/>
    <n v="15.6"/>
    <s v="Producto mal estado"/>
    <x v="3"/>
    <s v="Tienda"/>
    <m/>
    <m/>
    <x v="1"/>
  </r>
  <r>
    <x v="1"/>
    <x v="12"/>
    <n v="2205358663"/>
    <s v="Mária Almenara - Independencia "/>
    <m/>
    <x v="47"/>
    <m/>
    <m/>
    <s v="Producto Faltante"/>
    <s v="Artículo faltante"/>
    <s v="NO"/>
    <n v="26"/>
    <n v="15.6"/>
    <s v="Llegaron menos bocaditos y todos aplastados, me arruinaron el regalo"/>
    <x v="4"/>
    <s v="Tienda Vitrina"/>
    <m/>
    <m/>
    <x v="1"/>
  </r>
  <r>
    <x v="1"/>
    <x v="11"/>
    <n v="2205413171"/>
    <s v="Mária Almenara - Arenales"/>
    <m/>
    <x v="48"/>
    <m/>
    <m/>
    <s v="Producto Faltante"/>
    <s v="Artículo faltante"/>
    <s v="NO"/>
    <n v="0"/>
    <n v="10.53"/>
    <s v="Buenas tardes Hice el pedido a la 1:40 Me comuniqué con el repartidor me dijo que estaba esperando el producto, el repartidor se desvió de la entrega"/>
    <x v="4"/>
    <s v="Tienda Vitrina"/>
    <m/>
    <m/>
    <x v="1"/>
  </r>
  <r>
    <x v="1"/>
    <x v="13"/>
    <n v="2205414688"/>
    <s v="Mária Almenara - Barranco "/>
    <m/>
    <x v="48"/>
    <m/>
    <m/>
    <s v="Producto Faltante"/>
    <s v="Artículo faltante"/>
    <s v="NO"/>
    <n v="0"/>
    <n v="27.53"/>
    <s v="Las velas y los toppers no llegaron pero fueron cobrados"/>
    <x v="4"/>
    <s v="Tienda Vitrina"/>
    <m/>
    <m/>
    <x v="1"/>
  </r>
  <r>
    <x v="1"/>
    <x v="4"/>
    <n v="2205429308"/>
    <s v="Mária Almenara - Camacho"/>
    <m/>
    <x v="48"/>
    <m/>
    <m/>
    <s v="Producto Faltante"/>
    <s v="Artículo faltante"/>
    <s v="NO"/>
    <n v="0"/>
    <n v="8.9"/>
    <s v="no llego la nota que yo habia pedido ni cubiertos"/>
    <x v="4"/>
    <s v="Tienda Vitrina"/>
    <m/>
    <m/>
    <x v="1"/>
  </r>
  <r>
    <x v="1"/>
    <x v="5"/>
    <n v="2205430126"/>
    <s v="Mária Almenara - Precursores"/>
    <m/>
    <x v="48"/>
    <m/>
    <m/>
    <s v="Mal estado"/>
    <s v=""/>
    <s v="-"/>
    <n v="8.44"/>
    <n v="0"/>
    <s v="Abrí el postre y estaba todo aplastado y esparcido por todas partes"/>
    <x v="3"/>
    <s v="Tienda"/>
    <m/>
    <m/>
    <x v="1"/>
  </r>
  <r>
    <x v="1"/>
    <x v="13"/>
    <n v="2205433336"/>
    <s v="Mária Almenara - Barranco "/>
    <m/>
    <x v="48"/>
    <m/>
    <m/>
    <s v="Producto Faltante"/>
    <s v="Artículo faltante"/>
    <s v="NO"/>
    <n v="0"/>
    <n v="26.92"/>
    <s v="El pedido se demoró más de 1 hora por un problema en la tienda, y encima llegó movido, aclarando que es una torta"/>
    <x v="4"/>
    <s v="Tienda Vitrina"/>
    <m/>
    <m/>
    <x v="1"/>
  </r>
  <r>
    <x v="1"/>
    <x v="1"/>
    <n v="2205433943"/>
    <s v="Mária Almenara - Encalada "/>
    <m/>
    <x v="48"/>
    <m/>
    <m/>
    <s v="Mal estado"/>
    <s v="Sabor quemado, crudo, preparación distinta"/>
    <s v="-"/>
    <n v="0"/>
    <n v="16.89"/>
    <s v="La torta de res velvet llegó seca y con sabor raro"/>
    <x v="3"/>
    <s v="Tienda"/>
    <m/>
    <m/>
    <x v="1"/>
  </r>
  <r>
    <x v="1"/>
    <x v="1"/>
    <n v="2205465366"/>
    <s v="Mária Almenara - Encalada "/>
    <m/>
    <x v="49"/>
    <m/>
    <m/>
    <s v="Mal estado"/>
    <s v=""/>
    <s v="-"/>
    <n v="54.5"/>
    <n v="0"/>
    <s v="Llegó toda chorreada la torta con el líquido derramado , un desastre de presentación . Era una torta para elGerente general y vamos a pasar vergüenza con esa presentación"/>
    <x v="3"/>
    <s v="Tienda"/>
    <m/>
    <m/>
    <x v="1"/>
  </r>
  <r>
    <x v="1"/>
    <x v="11"/>
    <n v="2205469043"/>
    <s v="Mária Almenara - Arenales"/>
    <m/>
    <x v="49"/>
    <m/>
    <m/>
    <s v="Producto diferente"/>
    <s v=""/>
    <s v="-"/>
    <n v="18"/>
    <n v="0"/>
    <s v=""/>
    <x v="1"/>
    <s v="Tienda Vitrina"/>
    <m/>
    <m/>
    <x v="1"/>
  </r>
  <r>
    <x v="1"/>
    <x v="8"/>
    <n v="2205469343"/>
    <s v="Mária Almenara - Chorrillos"/>
    <m/>
    <x v="49"/>
    <m/>
    <m/>
    <s v="Mal estado"/>
    <s v=""/>
    <s v="-"/>
    <n v="8.44"/>
    <n v="0"/>
    <s v="El postre estaba todo volteado horrible al ver y nada apetecible, parece que en el local se han confundido porque incluso el sticker estaba pegado en la base y no en la cara, obviamente no voy a poder enviar este postre como regalo, para nada es igual"/>
    <x v="3"/>
    <s v="Tienda"/>
    <m/>
    <m/>
    <x v="1"/>
  </r>
  <r>
    <x v="1"/>
    <x v="12"/>
    <n v="2205499356"/>
    <s v="Mária Almenara - Independencia "/>
    <m/>
    <x v="49"/>
    <m/>
    <m/>
    <s v="Mal estado"/>
    <s v=""/>
    <s v="-"/>
    <n v="26"/>
    <n v="0"/>
    <s v="Los postres llegaron aplastados. Incluso los arreglé para la foto"/>
    <x v="3"/>
    <s v="Tienda"/>
    <m/>
    <m/>
    <x v="1"/>
  </r>
  <r>
    <x v="1"/>
    <x v="6"/>
    <n v="2205505664"/>
    <s v="Mária Almenara - Aramburú "/>
    <m/>
    <x v="49"/>
    <m/>
    <m/>
    <s v="Mal estado"/>
    <s v=""/>
    <s v="-"/>
    <n v="12.45"/>
    <n v="0"/>
    <s v="Las Cookies llegaron prácticamente rotas y en polvo. Parece que fueron mal conservadas. Yo consumo por mucho tiempo este producto y nunca llegó en tan mal estado como hoy,"/>
    <x v="3"/>
    <s v="Tienda"/>
    <m/>
    <m/>
    <x v="1"/>
  </r>
  <r>
    <x v="1"/>
    <x v="11"/>
    <n v="2205509356"/>
    <s v="Mária Almenara - Arenales"/>
    <m/>
    <x v="49"/>
    <m/>
    <m/>
    <s v="Mal estado"/>
    <s v=""/>
    <s v="-"/>
    <n v="17.940000000000001"/>
    <n v="0"/>
    <s v="El pedido era para un regalo; sin embargo, al momento de validar el producto, llegó todo chamuscado."/>
    <x v="0"/>
    <s v="Delivery Rappi"/>
    <m/>
    <m/>
    <x v="0"/>
  </r>
  <r>
    <x v="1"/>
    <x v="10"/>
    <n v="2205516934"/>
    <s v="Mária Almenara - Santa Catalina "/>
    <m/>
    <x v="49"/>
    <m/>
    <m/>
    <s v="Producto diferente"/>
    <s v="Sabor o producto diferente"/>
    <s v="-"/>
    <n v="0"/>
    <n v="0"/>
    <s v="la torta vino maltratada desbordada chueca movida  aplastada por un lado el repartidor de quedó parado en Arriola por largo tiempo parece que algo le pasó a la torta como es posible eso que un producto venga asi todo desencajado exijo un reembolso"/>
    <x v="1"/>
    <s v="Tienda Vitrina"/>
    <m/>
    <m/>
    <x v="1"/>
  </r>
  <r>
    <x v="1"/>
    <x v="6"/>
    <n v="2205540504"/>
    <s v="Mária Almenara - Aramburú "/>
    <m/>
    <x v="50"/>
    <m/>
    <m/>
    <s v="Producto Faltante"/>
    <s v="Artículo faltante"/>
    <s v="NO"/>
    <m/>
    <m/>
    <s v="Pedido incompleto"/>
    <x v="4"/>
    <s v="Tienda Vitrina"/>
    <m/>
    <m/>
    <x v="1"/>
  </r>
  <r>
    <x v="1"/>
    <x v="3"/>
    <n v="2205542148"/>
    <s v="Mária Almenara - Pueblo Libre   "/>
    <m/>
    <x v="50"/>
    <m/>
    <m/>
    <s v="Producto Faltante"/>
    <s v="Artículo faltante"/>
    <s v="NO"/>
    <n v="3.13"/>
    <n v="49.9"/>
    <s v="me han hecho pagar dos tortas, una por yape y la otra me la debitan de mi cuenta. no puede ser que me pidan un pago por yape de 50 soles cuando mi pago era con tarjeta. nadie me ayuda solo tienen un asistente virtual pésima aplicación"/>
    <x v="4"/>
    <s v="Tienda Vitrina"/>
    <m/>
    <m/>
    <x v="1"/>
  </r>
  <r>
    <x v="1"/>
    <x v="2"/>
    <n v="2205568606"/>
    <s v="Mária Almenara - La Mar"/>
    <m/>
    <x v="50"/>
    <m/>
    <m/>
    <s v="Producto diferente"/>
    <s v="Sabor o producto diferente"/>
    <s v="-"/>
    <n v="0"/>
    <n v="109"/>
    <s v="pedi carrot cake y me dieron de chocolate"/>
    <x v="1"/>
    <s v="Tienda Vitrina"/>
    <m/>
    <m/>
    <x v="1"/>
  </r>
  <r>
    <x v="1"/>
    <x v="15"/>
    <n v="2205568680"/>
    <s v="Mária Almenara - La Marina  "/>
    <m/>
    <x v="50"/>
    <m/>
    <m/>
    <s v="Mal estado"/>
    <s v=""/>
    <s v="-"/>
    <n v="54.5"/>
    <n v="0"/>
    <s v="La torta llego desarmada !!!!!"/>
    <x v="0"/>
    <s v="Delivery Rappi"/>
    <m/>
    <m/>
    <x v="0"/>
  </r>
  <r>
    <x v="1"/>
    <x v="14"/>
    <n v="2205582640"/>
    <s v="Mária Almenara - Bolichera "/>
    <m/>
    <x v="50"/>
    <m/>
    <m/>
    <s v="Mal estado"/>
    <s v=""/>
    <s v="-"/>
    <n v="16.89"/>
    <n v="0"/>
    <s v="estaba aplastado igual la tres leches de chocolate pésima presentación"/>
    <x v="0"/>
    <s v="Delivery Rappi"/>
    <m/>
    <m/>
    <x v="0"/>
  </r>
  <r>
    <x v="1"/>
    <x v="10"/>
    <n v="2205587857"/>
    <s v="Mária Almenara - Santa Catalina "/>
    <m/>
    <x v="50"/>
    <m/>
    <m/>
    <s v="Producto Faltante"/>
    <s v=""/>
    <s v="-"/>
    <n v="54.5"/>
    <n v="0"/>
    <s v="Buenas noches, la torta llegó muy mal, un desastre y ahora no podemos presentar como regalo a cumpleaños"/>
    <x v="4"/>
    <s v="Tienda Vitrina"/>
    <m/>
    <m/>
    <x v="1"/>
  </r>
  <r>
    <x v="1"/>
    <x v="4"/>
    <n v="2205588385"/>
    <s v="Mária Almenara - Camacho"/>
    <m/>
    <x v="50"/>
    <m/>
    <m/>
    <s v="Mal estado"/>
    <s v=""/>
    <s v="-"/>
    <n v="54.5"/>
    <n v="0"/>
    <s v="La torta ha llegado toda chorreada y a un costado, era una regaloDe cumpleaños y tampoco vino la tarjeta de cumpleaños solicitada"/>
    <x v="0"/>
    <s v="Delivery Rappi"/>
    <m/>
    <m/>
    <x v="0"/>
  </r>
  <r>
    <x v="1"/>
    <x v="9"/>
    <n v="2205597587"/>
    <s v="Mária Almenara - La Molina "/>
    <m/>
    <x v="50"/>
    <m/>
    <m/>
    <s v="Producto Faltante"/>
    <s v="Artículo faltante"/>
    <s v="NO"/>
    <n v="0"/>
    <n v="11"/>
    <s v="En la descripción del producto que elegí indica ensalada con palta, no vino con palta."/>
    <x v="4"/>
    <s v="Tienda Vitrina"/>
    <m/>
    <m/>
    <x v="1"/>
  </r>
  <r>
    <x v="1"/>
    <x v="13"/>
    <n v="2205621451"/>
    <s v="Mária Almenara - Barranco "/>
    <m/>
    <x v="51"/>
    <m/>
    <m/>
    <s v="Mal estado"/>
    <s v="Mal empaquetado"/>
    <s v="-"/>
    <n v="0"/>
    <n v="16.89"/>
    <s v="En primer lugar, la temperatura no era la adecuada. Segundo, estaba mal empacado, casi  saliéndose de la caja en la cual vino el producto. Una muy mala presentación."/>
    <x v="3"/>
    <s v="Tienda"/>
    <m/>
    <m/>
    <x v="1"/>
  </r>
  <r>
    <x v="1"/>
    <x v="0"/>
    <n v="2205647247"/>
    <s v="Mária Almenara - San Isidro"/>
    <m/>
    <x v="51"/>
    <m/>
    <m/>
    <s v="Mal estado"/>
    <s v=""/>
    <s v="-"/>
    <n v="4.1399999999999997"/>
    <n v="2.76"/>
    <s v="El box que pedí llegó en mal estado, los alfajores rotos y revueltos, los crocantes todos aprtidos"/>
    <x v="0"/>
    <s v="Delivery Rappi"/>
    <m/>
    <m/>
    <x v="0"/>
  </r>
  <r>
    <x v="1"/>
    <x v="11"/>
    <n v="2205648729"/>
    <s v="Mária Almenara - Arenales"/>
    <m/>
    <x v="51"/>
    <m/>
    <m/>
    <s v="Producto diferente"/>
    <s v="Sabor o producto diferente"/>
    <s v="-"/>
    <n v="0"/>
    <n v="32"/>
    <s v="Pedí un petit box (y me cobraron como ello), que viene una variedad de bocaditos dulces y me vino el otro box que son de alfajores. Encima, vienen volteados y mal presentados. Este pedido era para un regalo, cómo es posible que lo entregue así?"/>
    <x v="1"/>
    <s v="Tienda Vitrina"/>
    <m/>
    <m/>
    <x v="1"/>
  </r>
  <r>
    <x v="1"/>
    <x v="9"/>
    <n v="2205664563"/>
    <s v="Mária Almenara - La Molina "/>
    <m/>
    <x v="51"/>
    <m/>
    <m/>
    <s v="Mal estado"/>
    <s v=""/>
    <s v="-"/>
    <n v="8.44"/>
    <n v="0"/>
    <s v="Llego aplastada"/>
    <x v="0"/>
    <s v="Delivery Rappi"/>
    <m/>
    <m/>
    <x v="0"/>
  </r>
  <r>
    <x v="1"/>
    <x v="4"/>
    <n v="2205675051"/>
    <s v="Mária Almenara - Camacho"/>
    <m/>
    <x v="51"/>
    <m/>
    <m/>
    <s v="Mal estado"/>
    <s v="Mal empaquetado"/>
    <s v="-"/>
    <n v="0"/>
    <n v="16.89"/>
    <s v="La presentación es muy mala nada igual al de la foto. Además llego revoloteado y desparramado. El motorizado era otra persona y no la de la foto."/>
    <x v="0"/>
    <s v="Delivery Rappi"/>
    <m/>
    <m/>
    <x v="0"/>
  </r>
  <r>
    <x v="1"/>
    <x v="7"/>
    <n v="2205707939"/>
    <s v="Maria Almenara - San Miguel"/>
    <m/>
    <x v="52"/>
    <m/>
    <m/>
    <s v="Mal estado"/>
    <s v=""/>
    <s v="-"/>
    <n v="49.9"/>
    <n v="0"/>
    <s v="Su apariencia irregular y textura indican posible deterioro por mala manipulación o almacenamiento. Además, no coincide con la presentación esperada."/>
    <x v="3"/>
    <s v="Tienda"/>
    <m/>
    <m/>
    <x v="1"/>
  </r>
  <r>
    <x v="1"/>
    <x v="1"/>
    <n v="2205727616"/>
    <s v="Mária Almenara - Encalada "/>
    <m/>
    <x v="52"/>
    <m/>
    <m/>
    <s v="Producto diferente"/>
    <s v=""/>
    <s v="-"/>
    <n v="121.69"/>
    <n v="0"/>
    <s v="Producto Diferente"/>
    <x v="1"/>
    <s v="Tienda Vitrina"/>
    <m/>
    <m/>
    <x v="1"/>
  </r>
  <r>
    <x v="1"/>
    <x v="0"/>
    <n v="2205730530"/>
    <s v="Mária Almenara - San Isidro"/>
    <m/>
    <x v="52"/>
    <m/>
    <m/>
    <s v="Producto Faltante"/>
    <s v="Artículo faltante"/>
    <s v="NO"/>
    <n v="67.599999999999994"/>
    <n v="94.5"/>
    <s v="No llegó el pedido que hice, ha llegado otro postre y otra bebida. Al parecer se confundieron de pedido. Necesito que me ayuden a solucionar cuanto antes."/>
    <x v="4"/>
    <s v="Tienda Vitrina"/>
    <m/>
    <m/>
    <x v="1"/>
  </r>
  <r>
    <x v="1"/>
    <x v="15"/>
    <n v="2205742580"/>
    <s v="Mária Almenara - La Marina  "/>
    <m/>
    <x v="52"/>
    <m/>
    <m/>
    <s v="Mal estado"/>
    <s v="Sabor quemado, crudo, preparación distinta"/>
    <s v="-"/>
    <n v="4.2300000000000004"/>
    <n v="16.899999999999999"/>
    <s v="Las galletas de la torta estan frias y duras"/>
    <x v="3"/>
    <s v="Tienda"/>
    <m/>
    <m/>
    <x v="1"/>
  </r>
  <r>
    <x v="1"/>
    <x v="11"/>
    <n v="2205748173"/>
    <s v="Mária Almenara - Arenales"/>
    <m/>
    <x v="52"/>
    <m/>
    <m/>
    <s v="Producto diferente"/>
    <s v="Sabor o producto diferente"/>
    <s v="-"/>
    <n v="0"/>
    <n v="49.9"/>
    <s v="Pedí un Cheesecake de Frutos Rojos y llegó Queque"/>
    <x v="1"/>
    <s v="Tienda Vitrina"/>
    <m/>
    <m/>
    <x v="1"/>
  </r>
  <r>
    <x v="1"/>
    <x v="13"/>
    <n v="2205750866"/>
    <s v="Mária Almenara - Barranco "/>
    <m/>
    <x v="52"/>
    <m/>
    <m/>
    <s v="Mal estado"/>
    <s v=""/>
    <s v="-"/>
    <n v="8.44"/>
    <n v="0"/>
    <s v="El producto lo recibí desmoronando, es decir, no compacto. Malísima presentación"/>
    <x v="0"/>
    <s v="Delivery Rappi"/>
    <m/>
    <m/>
    <x v="0"/>
  </r>
  <r>
    <x v="1"/>
    <x v="2"/>
    <n v="2205781322"/>
    <s v="Mária Almenara - La Mar"/>
    <m/>
    <x v="53"/>
    <m/>
    <m/>
    <s v="Producto diferente"/>
    <s v="Tamaño o porción incorrecta"/>
    <s v="-"/>
    <m/>
    <m/>
    <s v="Se supone que es la grande y es bastante pequeña"/>
    <x v="1"/>
    <s v="Tienda Vitrina"/>
    <m/>
    <m/>
    <x v="1"/>
  </r>
  <r>
    <x v="1"/>
    <x v="9"/>
    <n v="2205784424"/>
    <s v="Mária Almenara - La Molina "/>
    <m/>
    <x v="53"/>
    <m/>
    <m/>
    <s v="Producto diferente"/>
    <s v="Sabor o producto diferente"/>
    <s v="-"/>
    <n v="0"/>
    <n v="38"/>
    <s v="Pero focaccia y trajeron otra coda"/>
    <x v="1"/>
    <s v="Tienda Vitrina"/>
    <m/>
    <m/>
    <x v="1"/>
  </r>
  <r>
    <x v="1"/>
    <x v="15"/>
    <n v="2205806952"/>
    <s v="Mária Almenara - La Marina  "/>
    <m/>
    <x v="53"/>
    <m/>
    <m/>
    <s v="Producto Faltante"/>
    <s v="Artículo faltante"/>
    <s v="NO"/>
    <m/>
    <m/>
    <s v="falto el aliño :("/>
    <x v="4"/>
    <s v="Tienda Vitrina"/>
    <m/>
    <m/>
    <x v="1"/>
  </r>
  <r>
    <x v="1"/>
    <x v="8"/>
    <n v="2205808537"/>
    <s v="Mária Almenara - Chorrillos"/>
    <m/>
    <x v="53"/>
    <m/>
    <m/>
    <s v="Mal estado"/>
    <s v=""/>
    <s v="-"/>
    <n v="16.89"/>
    <n v="0"/>
    <s v="El postre llegó en pedazos"/>
    <x v="0"/>
    <s v="Delivery Rappi"/>
    <m/>
    <m/>
    <x v="0"/>
  </r>
  <r>
    <x v="1"/>
    <x v="13"/>
    <n v="2205811607"/>
    <s v="Mária Almenara - Barranco "/>
    <m/>
    <x v="53"/>
    <m/>
    <m/>
    <s v="Mal estado"/>
    <s v="Sabor quemado, crudo, preparación distinta"/>
    <s v="-"/>
    <n v="0"/>
    <n v="33.79"/>
    <s v="El relleno del pie tiene sabor amargo, creería que se tiene que ver con la calidad de los limones o la cantidad de ralladura que le han colocado"/>
    <x v="3"/>
    <s v="Tienda"/>
    <m/>
    <m/>
    <x v="1"/>
  </r>
  <r>
    <x v="1"/>
    <x v="12"/>
    <n v="2205815197"/>
    <s v="Mária Almenara - Independencia "/>
    <m/>
    <x v="53"/>
    <m/>
    <m/>
    <s v="Mal estado"/>
    <s v=""/>
    <s v="-"/>
    <n v="16"/>
    <n v="0"/>
    <s v="Los bocaditos están todos rotos"/>
    <x v="3"/>
    <s v="Tienda"/>
    <m/>
    <m/>
    <x v="1"/>
  </r>
  <r>
    <x v="1"/>
    <x v="15"/>
    <n v="2205816583"/>
    <s v="Mária Almenara - La Marina  "/>
    <m/>
    <x v="53"/>
    <m/>
    <m/>
    <s v="Producto diferente"/>
    <s v="Sabor o producto diferente"/>
    <s v="-"/>
    <n v="0"/>
    <n v="15.9"/>
    <s v="Pedí un mouse de chocolate y me llegó de limón. Soy alérgica al limón"/>
    <x v="1"/>
    <s v="Tienda Vitrina"/>
    <m/>
    <m/>
    <x v="1"/>
  </r>
  <r>
    <x v="1"/>
    <x v="15"/>
    <n v="2205817673"/>
    <s v="Mária Almenara - La Marina  "/>
    <m/>
    <x v="53"/>
    <m/>
    <m/>
    <s v="Mal estado"/>
    <s v=""/>
    <s v="-"/>
    <m/>
    <m/>
    <s v="Todo llegó movido los postes están chocados no tienen una buena presentación es para el cumpleaños de mi papá"/>
    <x v="0"/>
    <s v="Delivery Rappi"/>
    <m/>
    <m/>
    <x v="0"/>
  </r>
  <r>
    <x v="1"/>
    <x v="12"/>
    <n v="2205827158"/>
    <s v="Mária Almenara - Independencia "/>
    <m/>
    <x v="53"/>
    <m/>
    <m/>
    <s v="Producto diferente"/>
    <s v=""/>
    <s v="-"/>
    <n v="115.9"/>
    <n v="0"/>
    <s v="Producto Diferente"/>
    <x v="1"/>
    <s v="Tienda Vitrina"/>
    <m/>
    <m/>
    <x v="1"/>
  </r>
  <r>
    <x v="1"/>
    <x v="4"/>
    <n v="2205870007"/>
    <s v="Mária Almenara - Camacho"/>
    <m/>
    <x v="54"/>
    <m/>
    <m/>
    <s v="Producto Faltante"/>
    <s v="Artículo faltante"/>
    <s v="NO"/>
    <n v="0"/>
    <n v="9.52"/>
    <s v="El croissant no llego"/>
    <x v="4"/>
    <s v="Tienda Vitrina"/>
    <m/>
    <m/>
    <x v="1"/>
  </r>
  <r>
    <x v="1"/>
    <x v="15"/>
    <n v="2205874486"/>
    <s v="Mária Almenara - La Marina  "/>
    <m/>
    <x v="54"/>
    <m/>
    <m/>
    <s v="Mal estado"/>
    <s v=""/>
    <s v="-"/>
    <n v="18"/>
    <n v="0"/>
    <s v="El topping llego todo derramado"/>
    <x v="3"/>
    <s v="Tienda"/>
    <m/>
    <m/>
    <x v="1"/>
  </r>
  <r>
    <x v="1"/>
    <x v="2"/>
    <n v="2205893695"/>
    <s v="Mária Almenara - La Mar"/>
    <m/>
    <x v="54"/>
    <m/>
    <m/>
    <s v="Mal estado"/>
    <s v=""/>
    <s v="-"/>
    <n v="24.95"/>
    <n v="0"/>
    <s v="La torta llegó hecha trizas. Cómo puedo servir esto en un almuerzo familiar ?"/>
    <x v="0"/>
    <s v="Delivery Rappi"/>
    <m/>
    <m/>
    <x v="0"/>
  </r>
  <r>
    <x v="1"/>
    <x v="10"/>
    <n v="2205902281"/>
    <s v="Mária Almenara - Santa Catalina "/>
    <m/>
    <x v="54"/>
    <m/>
    <m/>
    <s v="Producto Faltante"/>
    <s v="Artículo faltante"/>
    <s v="NO"/>
    <n v="0"/>
    <n v="16.89"/>
    <s v="No llego la torta de chocolate , solo llegaron 2 de 3. Y a parte 1 llego en mal estado"/>
    <x v="4"/>
    <s v="Tienda Vitrina"/>
    <m/>
    <m/>
    <x v="1"/>
  </r>
  <r>
    <x v="1"/>
    <x v="2"/>
    <n v="2205903317"/>
    <s v="Mária Almenara - La Mar"/>
    <m/>
    <x v="54"/>
    <m/>
    <m/>
    <s v="Producto diferente"/>
    <s v="Sabor o producto diferente"/>
    <s v="-"/>
    <n v="0"/>
    <n v="16.89"/>
    <s v="I ordered bruselina de vainilla. I received bruselina de choco lucuma."/>
    <x v="1"/>
    <s v="Tienda Vitrina"/>
    <m/>
    <m/>
    <x v="1"/>
  </r>
  <r>
    <x v="1"/>
    <x v="14"/>
    <n v="2205909046"/>
    <s v="Mária Almenara - Bolichera "/>
    <m/>
    <x v="54"/>
    <m/>
    <m/>
    <s v="Mal estado"/>
    <s v=""/>
    <s v="-"/>
    <n v="1.64"/>
    <n v="95"/>
    <s v="El producto vino con un cabello."/>
    <x v="3"/>
    <s v="Tienda"/>
    <m/>
    <m/>
    <x v="1"/>
  </r>
  <r>
    <x v="1"/>
    <x v="14"/>
    <n v="2205909046"/>
    <s v="Mária Almenara - Bolichera "/>
    <m/>
    <x v="54"/>
    <m/>
    <m/>
    <s v="Producto Faltante"/>
    <s v="Artículo faltante"/>
    <s v="NO"/>
    <n v="1.64"/>
    <n v="95"/>
    <s v="El producto vino con un cabello pegado."/>
    <x v="4"/>
    <s v="Tienda Vitrina"/>
    <m/>
    <m/>
    <x v="1"/>
  </r>
  <r>
    <x v="1"/>
    <x v="12"/>
    <n v="2205911612"/>
    <s v="Mária Almenara - Independencia "/>
    <m/>
    <x v="54"/>
    <m/>
    <m/>
    <s v="Mal estado"/>
    <s v=""/>
    <s v="-"/>
    <n v="9"/>
    <n v="0"/>
    <s v="el alfajor llegó aplastado"/>
    <x v="3"/>
    <s v="Tienda"/>
    <m/>
    <m/>
    <x v="1"/>
  </r>
  <r>
    <x v="1"/>
    <x v="7"/>
    <n v="2205916219"/>
    <s v="Maria Almenara - San Miguel"/>
    <m/>
    <x v="54"/>
    <m/>
    <m/>
    <s v="Producto Faltante"/>
    <s v=""/>
    <s v="-"/>
    <n v="109"/>
    <n v="0"/>
    <s v="La Torta llegó rota"/>
    <x v="4"/>
    <s v="Tienda Vitrina"/>
    <m/>
    <m/>
    <x v="1"/>
  </r>
  <r>
    <x v="1"/>
    <x v="7"/>
    <n v="2205919948"/>
    <s v="Maria Almenara - San Miguel"/>
    <m/>
    <x v="54"/>
    <m/>
    <m/>
    <s v="Producto Faltante"/>
    <s v="Artículo faltante"/>
    <s v="NO"/>
    <n v="109"/>
    <n v="115.28"/>
    <s v="No me entregaron la torta"/>
    <x v="4"/>
    <s v="Tienda Vitrina"/>
    <m/>
    <m/>
    <x v="1"/>
  </r>
  <r>
    <x v="1"/>
    <x v="14"/>
    <n v="2205925484"/>
    <s v="Mária Almenara - Bolichera "/>
    <m/>
    <x v="54"/>
    <m/>
    <m/>
    <s v="Mal estado"/>
    <s v=""/>
    <s v="-"/>
    <m/>
    <m/>
    <s v="Mi reclamo va por el mal estado de la torta  no está como debería ser  fue un regalo para mi madre la cual me comenta que a la hora de la entrega el motorizado estaba agarrando de una mala manera el pastel y es por eso que se ocasionó lo aplastado del pa"/>
    <x v="0"/>
    <s v="Delivery Rappi"/>
    <m/>
    <m/>
    <x v="0"/>
  </r>
  <r>
    <x v="1"/>
    <x v="13"/>
    <n v="2205926654"/>
    <s v="Mária Almenara - Barranco "/>
    <s v="Carrot Cake 12pzs"/>
    <x v="54"/>
    <m/>
    <m/>
    <s v="Mal estado"/>
    <s v=""/>
    <s v="-"/>
    <n v="54.5"/>
    <n v="0"/>
    <s v="La torta a llegado dañada, el frosting derretido y todo chancado"/>
    <x v="3"/>
    <s v="Tienda"/>
    <m/>
    <m/>
    <x v="1"/>
  </r>
  <r>
    <x v="1"/>
    <x v="13"/>
    <n v="2205932339"/>
    <s v="Mária Almenara - Barranco "/>
    <m/>
    <x v="54"/>
    <m/>
    <m/>
    <s v="Mal estado"/>
    <s v=""/>
    <s v="-"/>
    <n v="12.95"/>
    <n v="0"/>
    <s v="El empaque estaba en buen estado pero los productos estaban totalmente aplastados"/>
    <x v="0"/>
    <s v="Delivery Rappi"/>
    <m/>
    <m/>
    <x v="0"/>
  </r>
  <r>
    <x v="1"/>
    <x v="2"/>
    <n v="2205932361"/>
    <s v="Mária Almenara - La Mar"/>
    <m/>
    <x v="54"/>
    <m/>
    <m/>
    <s v="Mal estado"/>
    <s v=""/>
    <s v="-"/>
    <m/>
    <m/>
    <s v="los dos postres llegaron aplastados, han sido mal transportados"/>
    <x v="0"/>
    <s v="Delivery Rappi"/>
    <m/>
    <m/>
    <x v="0"/>
  </r>
  <r>
    <x v="1"/>
    <x v="6"/>
    <n v="2205936422"/>
    <s v="Mária Almenara - Aramburú "/>
    <m/>
    <x v="54"/>
    <m/>
    <m/>
    <s v="Producto diferente"/>
    <s v="Sabor o producto diferente"/>
    <s v="-"/>
    <n v="0"/>
    <n v="30"/>
    <s v="Pedí empanadas de carne y llegaron de pollo"/>
    <x v="1"/>
    <s v="Tienda Vitrina"/>
    <m/>
    <m/>
    <x v="1"/>
  </r>
  <r>
    <x v="1"/>
    <x v="2"/>
    <n v="2205939201"/>
    <s v="Mária Almenara - La Mar"/>
    <m/>
    <x v="54"/>
    <m/>
    <m/>
    <s v="Producto Faltante"/>
    <s v="Artículo faltante"/>
    <s v="NO"/>
    <n v="0"/>
    <n v="9.52"/>
    <s v="El jugo no llegó"/>
    <x v="4"/>
    <s v="Tienda Vitrina"/>
    <m/>
    <m/>
    <x v="1"/>
  </r>
  <r>
    <x v="1"/>
    <x v="14"/>
    <n v="2205946738"/>
    <s v="Mária Almenara - Bolichera "/>
    <m/>
    <x v="54"/>
    <m/>
    <m/>
    <s v="Producto diferente"/>
    <s v="Sabor o producto diferente"/>
    <s v="-"/>
    <n v="0"/>
    <n v="16.89"/>
    <s v="no.tiene el relleno que dicve en la publicidad"/>
    <x v="1"/>
    <s v="Tienda Vitrina"/>
    <m/>
    <m/>
    <x v="1"/>
  </r>
  <r>
    <x v="1"/>
    <x v="12"/>
    <n v="2205949826"/>
    <s v="Mária Almenara - Independencia "/>
    <m/>
    <x v="54"/>
    <m/>
    <m/>
    <s v="Mal estado"/>
    <s v=""/>
    <s v="-"/>
    <n v="54.5"/>
    <n v="0"/>
    <s v="Estaba aplastado"/>
    <x v="3"/>
    <s v="Tienda"/>
    <m/>
    <m/>
    <x v="1"/>
  </r>
  <r>
    <x v="1"/>
    <x v="14"/>
    <n v="2205955817"/>
    <s v="Mária Almenara - Bolichera "/>
    <m/>
    <x v="54"/>
    <m/>
    <m/>
    <s v="Producto diferente"/>
    <s v="Tamaño o porción incorrecta"/>
    <s v="-"/>
    <n v="0"/>
    <n v="33.79"/>
    <s v="El tamaño o porcionamiento no corresponde al de la foto de la publicidad"/>
    <x v="1"/>
    <s v="Tienda Vitrina"/>
    <m/>
    <m/>
    <x v="1"/>
  </r>
  <r>
    <x v="1"/>
    <x v="0"/>
    <n v="2205956006"/>
    <s v="Mária Almenara - San Isidro"/>
    <m/>
    <x v="54"/>
    <m/>
    <m/>
    <s v="Producto Faltante"/>
    <s v="Artículo faltante"/>
    <s v="NO"/>
    <n v="0"/>
    <n v="8.44"/>
    <s v="Falto un postre"/>
    <x v="4"/>
    <s v="Tienda Vitrina"/>
    <m/>
    <m/>
    <x v="1"/>
  </r>
  <r>
    <x v="1"/>
    <x v="11"/>
    <n v="2205999887"/>
    <s v="Mária Almenara - Arenales"/>
    <m/>
    <x v="55"/>
    <m/>
    <m/>
    <s v="Producto diferente"/>
    <s v="Sabor o producto diferente"/>
    <s v="-"/>
    <n v="1.21"/>
    <n v="48.69"/>
    <s v="pedí una Mini María de Chocolate y llegó un Mini María cheesecake de oreo"/>
    <x v="1"/>
    <s v="Tienda Vitrina"/>
    <m/>
    <m/>
    <x v="1"/>
  </r>
  <r>
    <x v="1"/>
    <x v="13"/>
    <n v="2206007747"/>
    <s v="Mária Almenara - Barranco "/>
    <m/>
    <x v="55"/>
    <m/>
    <m/>
    <s v="Producto diferente"/>
    <s v=""/>
    <s v="-"/>
    <n v="31.3"/>
    <n v="0"/>
    <s v=""/>
    <x v="1"/>
    <s v="Tienda Vitrina"/>
    <m/>
    <m/>
    <x v="1"/>
  </r>
  <r>
    <x v="1"/>
    <x v="0"/>
    <n v="2206027935"/>
    <s v="Mária Almenara - San Isidro"/>
    <m/>
    <x v="55"/>
    <m/>
    <m/>
    <s v="Mal estado"/>
    <s v=""/>
    <s v="-"/>
    <n v="8.44"/>
    <n v="0"/>
    <s v="El pedido no llegó con la calidad brindada. Adicional a eso, llegó con poca fruta y sin frambuesa."/>
    <x v="3"/>
    <s v="Tienda"/>
    <m/>
    <m/>
    <x v="1"/>
  </r>
  <r>
    <x v="1"/>
    <x v="1"/>
    <n v="2206052415"/>
    <s v="Mária Almenara - Encalada "/>
    <m/>
    <x v="56"/>
    <m/>
    <m/>
    <s v="Producto Faltante"/>
    <s v="Artículo faltante"/>
    <s v="NO"/>
    <m/>
    <m/>
    <s v="1ro que todo llegó revuelto , en otras ocasiones he pedido lo mismo y llega la fruta separada de las tostadas al igual q la mermelada , la miel de maple y el chantilly"/>
    <x v="4"/>
    <s v="Tienda Vitrina"/>
    <m/>
    <m/>
    <x v="1"/>
  </r>
  <r>
    <x v="1"/>
    <x v="0"/>
    <n v="2206078076"/>
    <s v="Mária Almenara - San Isidro"/>
    <m/>
    <x v="56"/>
    <m/>
    <m/>
    <s v="Producto diferente"/>
    <s v="Sabor o producto diferente"/>
    <s v="-"/>
    <n v="0"/>
    <n v="49.9"/>
    <s v="Pedí un cheesecake de oreo, y me dieron un carrot cake"/>
    <x v="1"/>
    <s v="Tienda Vitrina"/>
    <m/>
    <m/>
    <x v="1"/>
  </r>
  <r>
    <x v="1"/>
    <x v="0"/>
    <n v="2206079648"/>
    <s v="Mária Almenara - San Isidro"/>
    <m/>
    <x v="56"/>
    <m/>
    <m/>
    <s v="Producto Faltante"/>
    <s v="Artículo faltante"/>
    <s v="NO"/>
    <n v="0"/>
    <n v="109"/>
    <s v="I ordered the whole cheesecake and the whole Apple pie. payed 132 soles. only 1 piece of each arrived."/>
    <x v="4"/>
    <s v="Tienda Vitrina"/>
    <m/>
    <m/>
    <x v="1"/>
  </r>
  <r>
    <x v="1"/>
    <x v="12"/>
    <n v="2206090973"/>
    <s v="Mária Almenara - Independencia "/>
    <m/>
    <x v="56"/>
    <m/>
    <m/>
    <s v="Mal estado"/>
    <s v=""/>
    <s v="-"/>
    <n v="54.5"/>
    <n v="0"/>
    <s v="la torta llego destruida"/>
    <x v="3"/>
    <s v="Tienda"/>
    <m/>
    <m/>
    <x v="1"/>
  </r>
  <r>
    <x v="1"/>
    <x v="7"/>
    <n v="2206096886"/>
    <s v="Maria Almenara - San Miguel"/>
    <m/>
    <x v="56"/>
    <m/>
    <m/>
    <s v="Mal estado"/>
    <s v=""/>
    <s v="-"/>
    <n v="54.5"/>
    <n v="0"/>
    <s v="COMO ES PSPIBLE QUE LA TORTA LLEVUE COMO SEA, VENÍA DESPARRAMÁNDOSE Y ENCIMA PARECE QUE EL DELIVERY NO FUE CUIDADOSO, desde que prepararon la torta hasta la entrega, pésima entrega"/>
    <x v="3"/>
    <s v="Tienda"/>
    <m/>
    <m/>
    <x v="1"/>
  </r>
  <r>
    <x v="1"/>
    <x v="8"/>
    <n v="2206123351"/>
    <s v="Mária Almenara - Chorrillos"/>
    <m/>
    <x v="57"/>
    <m/>
    <m/>
    <s v="Mal estado"/>
    <s v=""/>
    <s v="-"/>
    <n v="52"/>
    <n v="0"/>
    <s v="El producto que ordené, llegó en pésimas condiciones, desordenado y destruido. Aún más, tratándose de un regalo, no me parece nada agradable el servicio que me brindan, deseo el reembolso total de la compra por el pésimo servicio"/>
    <x v="0"/>
    <s v="Delivery Rappi"/>
    <m/>
    <m/>
    <x v="0"/>
  </r>
  <r>
    <x v="1"/>
    <x v="12"/>
    <n v="2206124484"/>
    <s v="Mária Almenara - Independencia "/>
    <m/>
    <x v="57"/>
    <m/>
    <m/>
    <s v="Producto Faltante"/>
    <s v="Artículo faltante"/>
    <s v="NO"/>
    <n v="0"/>
    <n v="16"/>
    <s v="Las bebidas no llegaron"/>
    <x v="4"/>
    <s v="Tienda Vitrina"/>
    <m/>
    <m/>
    <x v="1"/>
  </r>
  <r>
    <x v="1"/>
    <x v="11"/>
    <n v="2206138569"/>
    <s v="Mária Almenara - Arenales"/>
    <m/>
    <x v="57"/>
    <m/>
    <m/>
    <s v="Producto diferente"/>
    <s v="Foto o descripción no coinciden"/>
    <s v="-"/>
    <n v="0"/>
    <n v="16.89"/>
    <s v="Hola, soy cliente fiel de Maria almenara , siempre pido la torta de chocolate por venir con su foudge y se húmeda el queque, hoy he vuelto a pedir mi torta pero totalmente diferente, primero, se ha demorado muchísimo más de lo que normalmente llega y segundo la torta está seca y sin el foudge que siempre colocan."/>
    <x v="1"/>
    <s v="Tienda Vitrina"/>
    <m/>
    <m/>
    <x v="1"/>
  </r>
  <r>
    <x v="1"/>
    <x v="9"/>
    <n v="2206144986"/>
    <s v="Mária Almenara - La Molina "/>
    <m/>
    <x v="57"/>
    <m/>
    <m/>
    <s v="Producto Faltante"/>
    <s v="Artículo faltante"/>
    <s v="NO"/>
    <n v="0"/>
    <n v="104"/>
    <s v="Solo me llego 1 caja y me cobraron las 3"/>
    <x v="4"/>
    <s v="Tienda Vitrina"/>
    <m/>
    <m/>
    <x v="1"/>
  </r>
  <r>
    <x v="1"/>
    <x v="15"/>
    <n v="2206147583"/>
    <s v="Mária Almenara - La Marina  "/>
    <m/>
    <x v="57"/>
    <m/>
    <m/>
    <s v="Mal estado"/>
    <s v=""/>
    <s v="-"/>
    <m/>
    <m/>
    <s v="La torta no llegó como en otras ocasiones, llegó muy seca y desabrida, parece que hubiera estado guardada de hace unos días no se sentía el húmedo que se caracteriza sus tortas"/>
    <x v="3"/>
    <s v="Tienda"/>
    <m/>
    <m/>
    <x v="1"/>
  </r>
  <r>
    <x v="1"/>
    <x v="10"/>
    <n v="2206173093"/>
    <s v="Mária Almenara - Santa Catalina "/>
    <m/>
    <x v="57"/>
    <m/>
    <m/>
    <s v="Mal estado"/>
    <s v=""/>
    <s v="-"/>
    <n v="8.44"/>
    <n v="0"/>
    <s v="cheesecake volteado y deshecho"/>
    <x v="0"/>
    <s v="Delivery Rappi"/>
    <m/>
    <m/>
    <x v="0"/>
  </r>
  <r>
    <x v="1"/>
    <x v="3"/>
    <n v="2206173970"/>
    <s v="Mária Almenara - Pueblo Libre   "/>
    <m/>
    <x v="57"/>
    <m/>
    <m/>
    <s v="Mal estado"/>
    <s v=""/>
    <s v="-"/>
    <n v="24.95"/>
    <n v="0"/>
    <s v="mi torta llego aplastada y en nal estado. era mi torta de cumpleaños"/>
    <x v="0"/>
    <s v="Delivery Rappi"/>
    <m/>
    <m/>
    <x v="0"/>
  </r>
  <r>
    <x v="1"/>
    <x v="6"/>
    <n v="2206177024"/>
    <s v="Mária Almenara - Aramburú "/>
    <m/>
    <x v="57"/>
    <m/>
    <m/>
    <s v="Producto diferente"/>
    <s v="Sabor o producto diferente"/>
    <s v="-"/>
    <m/>
    <m/>
    <s v="Pedí una velas peñas lisas y de rayas dorado y me entregaron otra cosa (velas muy largas que no es lo que pedí)"/>
    <x v="1"/>
    <s v="Tienda Vitrina"/>
    <m/>
    <m/>
    <x v="1"/>
  </r>
  <r>
    <x v="1"/>
    <x v="7"/>
    <n v="2206208650"/>
    <s v="Maria Almenara - San Miguel"/>
    <m/>
    <x v="58"/>
    <m/>
    <m/>
    <s v="Mal estado"/>
    <s v="Mal empaquetado"/>
    <s v="-"/>
    <n v="0"/>
    <n v="29.9"/>
    <s v="Toda la crema se derramó y manchó el plato, estuvo mal empacada y ya no queda nada de crema"/>
    <x v="3"/>
    <s v="Tienda"/>
    <m/>
    <m/>
    <x v="1"/>
  </r>
  <r>
    <x v="1"/>
    <x v="9"/>
    <n v="2206214142"/>
    <s v="Mária Almenara - La Molina "/>
    <m/>
    <x v="58"/>
    <m/>
    <m/>
    <s v="Mal estado"/>
    <s v=""/>
    <s v="-"/>
    <n v="31.2"/>
    <n v="0"/>
    <s v="Era un regalo y llego todo revuelto"/>
    <x v="0"/>
    <s v="Delivery Rappi"/>
    <m/>
    <m/>
    <x v="0"/>
  </r>
  <r>
    <x v="1"/>
    <x v="12"/>
    <n v="2206214145"/>
    <s v="Mária Almenara - Independencia "/>
    <m/>
    <x v="58"/>
    <m/>
    <m/>
    <s v="Mal estado"/>
    <s v=""/>
    <s v="-"/>
    <n v="54.5"/>
    <n v="0"/>
    <s v="Estaba fría"/>
    <x v="3"/>
    <s v="Tienda"/>
    <m/>
    <m/>
    <x v="1"/>
  </r>
  <r>
    <x v="1"/>
    <x v="4"/>
    <n v="2206218056"/>
    <s v="Mária Almenara - Camacho"/>
    <s v="Minimaria De Chocolate"/>
    <x v="58"/>
    <m/>
    <m/>
    <s v="Mal estado"/>
    <s v=""/>
    <s v="-"/>
    <m/>
    <m/>
    <s v="esta derretido"/>
    <x v="3"/>
    <s v="Tienda"/>
    <m/>
    <m/>
    <x v="1"/>
  </r>
  <r>
    <x v="1"/>
    <x v="11"/>
    <n v="2206227013"/>
    <s v="Mária Almenara - Arenales"/>
    <m/>
    <x v="58"/>
    <m/>
    <m/>
    <s v="Mal estado"/>
    <s v="Sabor quemado, crudo, preparación distinta"/>
    <s v="-"/>
    <n v="0"/>
    <n v="8.44"/>
    <s v="En la foto se puede ver que es prácticamente un keke con chantillí encima. No es una tres leches. No tiene jugo, está súper seco y la porción es una ridiculez para el precio."/>
    <x v="3"/>
    <s v="Tienda"/>
    <m/>
    <m/>
    <x v="1"/>
  </r>
  <r>
    <x v="1"/>
    <x v="14"/>
    <n v="2206239113"/>
    <s v="Mária Almenara - Bolichera "/>
    <m/>
    <x v="58"/>
    <m/>
    <m/>
    <s v="Mal estado"/>
    <s v=""/>
    <s v="-"/>
    <n v="54.5"/>
    <n v="0"/>
    <s v="La torta llegó aplastada"/>
    <x v="0"/>
    <s v="Delivery Rappi"/>
    <m/>
    <m/>
    <x v="0"/>
  </r>
  <r>
    <x v="1"/>
    <x v="9"/>
    <n v="2206241571"/>
    <s v="Mária Almenara - La Molina "/>
    <m/>
    <x v="58"/>
    <m/>
    <m/>
    <s v="Mal estado"/>
    <s v="Sabor quemado, crudo, preparación distinta"/>
    <s v="-"/>
    <n v="0"/>
    <n v="17.39"/>
    <s v="El pollo es diferente como siempre envian , es un filete y está impassable , el sabor está feo con demasiado condimento"/>
    <x v="3"/>
    <s v="Tienda"/>
    <m/>
    <m/>
    <x v="1"/>
  </r>
  <r>
    <x v="1"/>
    <x v="11"/>
    <n v="2206254353"/>
    <s v="Mária Almenara - Arenales"/>
    <m/>
    <x v="58"/>
    <m/>
    <m/>
    <s v="Mal estado"/>
    <s v=""/>
    <s v="-"/>
    <n v="23.66"/>
    <n v="0"/>
    <s v="Muy a parte de la demora de más de una hora, al rappi lo mandaron primero a pueblo libre y a breña y al último aqui, no se siente fresca la torta y estuvo aplastada de un lado supongo porque venia con los otros pedidos"/>
    <x v="3"/>
    <s v="Tienda"/>
    <m/>
    <m/>
    <x v="1"/>
  </r>
  <r>
    <x v="1"/>
    <x v="0"/>
    <n v="2206272404"/>
    <s v="Mária Almenara - San Isidro"/>
    <m/>
    <x v="59"/>
    <m/>
    <m/>
    <s v="Producto diferente"/>
    <s v="Foto o descripción no coinciden"/>
    <s v="-"/>
    <n v="0"/>
    <n v="12"/>
    <s v="Pedí que se me enviaran junto al postre un topper que decía “Happy Birthday”  y me llegó uno que decía “Make a wish” que NO deseaba"/>
    <x v="1"/>
    <s v="Tienda Vitrina"/>
    <m/>
    <m/>
    <x v="1"/>
  </r>
  <r>
    <x v="1"/>
    <x v="10"/>
    <n v="2206297404"/>
    <s v="Mária Almenara - Santa Catalina "/>
    <m/>
    <x v="59"/>
    <m/>
    <m/>
    <s v="Producto diferente"/>
    <s v=""/>
    <s v="-"/>
    <n v="52.69"/>
    <n v="0"/>
    <s v="Producto Diferente"/>
    <x v="1"/>
    <s v="Tienda Vitrina"/>
    <m/>
    <m/>
    <x v="1"/>
  </r>
  <r>
    <x v="1"/>
    <x v="9"/>
    <n v="2206303122"/>
    <s v="Mária Almenara - La Molina "/>
    <m/>
    <x v="59"/>
    <m/>
    <m/>
    <s v="Mal estado"/>
    <s v="Sabor quemado, crudo, preparación distinta"/>
    <s v="-"/>
    <n v="14.5"/>
    <n v="24.9"/>
    <s v="El aliño de la ensalada estaba desparramado sobre la limonada y el spaghetti Alfredo está insípido sin absolutamente nada de sal"/>
    <x v="3"/>
    <s v="Tienda"/>
    <m/>
    <m/>
    <x v="1"/>
  </r>
  <r>
    <x v="1"/>
    <x v="3"/>
    <n v="2206304203"/>
    <s v="Mária Almenara - Pueblo Libre   "/>
    <m/>
    <x v="59"/>
    <m/>
    <m/>
    <s v="Mal estado"/>
    <s v="Sabor quemado, crudo, preparación distinta"/>
    <s v="-"/>
    <n v="0"/>
    <n v="13.5"/>
    <s v="Se siente el sabor de la mayonesa rancia"/>
    <x v="3"/>
    <s v="Tienda"/>
    <m/>
    <m/>
    <x v="1"/>
  </r>
  <r>
    <x v="1"/>
    <x v="11"/>
    <n v="2206311118"/>
    <s v="Mária Almenara - Arenales"/>
    <m/>
    <x v="59"/>
    <m/>
    <m/>
    <s v="Producto diferente"/>
    <s v="Pedido incorrecto y sin comanda"/>
    <s v="-"/>
    <m/>
    <m/>
    <s v="Producto Diferente"/>
    <x v="1"/>
    <s v="Tienda Vitrina"/>
    <m/>
    <m/>
    <x v="1"/>
  </r>
  <r>
    <x v="1"/>
    <x v="14"/>
    <n v="2206313005"/>
    <s v="Mária Almenara - Bolichera "/>
    <m/>
    <x v="59"/>
    <m/>
    <m/>
    <s v="Producto diferente"/>
    <s v=""/>
    <s v="-"/>
    <n v="4.9800000000000004"/>
    <n v="0"/>
    <s v="Producto Diferente"/>
    <x v="1"/>
    <s v="Tienda Vitrina"/>
    <m/>
    <m/>
    <x v="1"/>
  </r>
  <r>
    <x v="1"/>
    <x v="9"/>
    <n v="2206316130"/>
    <s v="Mária Almenara - La Molina "/>
    <m/>
    <x v="59"/>
    <m/>
    <m/>
    <s v="Producto diferente"/>
    <s v=""/>
    <s v="-"/>
    <m/>
    <m/>
    <s v="Hola,   Jasmin 👋. Soy Greysy del equipo de soporte Rappi. En   un momento revisaré tu solicitud para brindarte una solución. Ya regreso   contigo 🚀."/>
    <x v="1"/>
    <s v="Tienda Vitrina"/>
    <m/>
    <m/>
    <x v="1"/>
  </r>
  <r>
    <x v="1"/>
    <x v="4"/>
    <n v="2206323813"/>
    <s v="Mária Almenara - Camacho"/>
    <m/>
    <x v="59"/>
    <m/>
    <m/>
    <s v="Mal estado"/>
    <s v=""/>
    <s v="-"/>
    <m/>
    <m/>
    <s v="La torta llegó rota, eso que lo he limpiado un poco porque era el cumpleaños de mi hermana y no podía entregarla así. El chocolate derramado por todas partes como se ve en la foto. Además que la torta no estaba bien centrada"/>
    <x v="0"/>
    <s v="Delivery Rappi"/>
    <m/>
    <m/>
    <x v="0"/>
  </r>
  <r>
    <x v="1"/>
    <x v="7"/>
    <n v="2206330151"/>
    <s v="Maria Almenara - San Miguel"/>
    <s v="Iced Frutos Rojos"/>
    <x v="59"/>
    <m/>
    <m/>
    <s v="Producto diferente"/>
    <s v="Sabor o producto diferente"/>
    <s v="-"/>
    <m/>
    <m/>
    <s v="En la descripción dice que es de frutos rojos pero no sabe a nada parece agua con colorante no tiene azúcar tampoco"/>
    <x v="1"/>
    <s v="Tienda Vitrina"/>
    <m/>
    <m/>
    <x v="1"/>
  </r>
  <r>
    <x v="1"/>
    <x v="15"/>
    <n v="2206333072"/>
    <s v="Mária Almenara - La Marina  "/>
    <m/>
    <x v="59"/>
    <m/>
    <m/>
    <s v="Mal estado"/>
    <s v=""/>
    <s v="-"/>
    <n v="54.5"/>
    <n v="0"/>
    <s v="la torta llego sin forma toda chorreada y aplastada"/>
    <x v="3"/>
    <s v="Tienda"/>
    <m/>
    <m/>
    <x v="1"/>
  </r>
  <r>
    <x v="1"/>
    <x v="11"/>
    <n v="2206336081"/>
    <s v="Mária Almenara - Arenales"/>
    <m/>
    <x v="59"/>
    <m/>
    <m/>
    <s v="Mal estado"/>
    <s v=""/>
    <s v="-"/>
    <n v="8.44"/>
    <n v="0"/>
    <s v="El postre llegó partido a la mitad y todo aplastado"/>
    <x v="3"/>
    <s v="Tienda"/>
    <m/>
    <m/>
    <x v="1"/>
  </r>
  <r>
    <x v="2"/>
    <x v="13"/>
    <n v="2206361306"/>
    <s v="Mária Almenara - Barranco "/>
    <m/>
    <x v="60"/>
    <m/>
    <m/>
    <s v="Mal estado"/>
    <s v="Sabor quemado, crudo, preparación distinta"/>
    <s v="-"/>
    <n v="0"/>
    <n v="109"/>
    <s v="La crema de queso está arenosa , como si estuviera pasada"/>
    <x v="3"/>
    <s v="Tienda"/>
    <m/>
    <m/>
    <x v="1"/>
  </r>
  <r>
    <x v="2"/>
    <x v="7"/>
    <n v="2206387649"/>
    <s v="Maria Almenara - San Miguel"/>
    <m/>
    <x v="60"/>
    <m/>
    <m/>
    <s v="Mal estado"/>
    <s v=""/>
    <s v="-"/>
    <n v="40.56"/>
    <n v="0"/>
    <s v="El pie de limón derretido y roto, los cheesecakes en muy mala presentación, rotos y calientes"/>
    <x v="0"/>
    <s v="Delivery Rappi"/>
    <m/>
    <m/>
    <x v="0"/>
  </r>
  <r>
    <x v="2"/>
    <x v="12"/>
    <n v="2206396573"/>
    <s v="Mária Almenara - Independencia "/>
    <m/>
    <x v="60"/>
    <m/>
    <m/>
    <s v="Mal estado"/>
    <s v=""/>
    <s v="-"/>
    <m/>
    <m/>
    <s v="La bruselina, es una galleta con capas de chantilly y manjar con fresas. En este caso, parece un Keke con chantilly ya que no está fresco y está demasiado humedecido"/>
    <x v="3"/>
    <s v="Tienda"/>
    <m/>
    <m/>
    <x v="1"/>
  </r>
  <r>
    <x v="2"/>
    <x v="14"/>
    <n v="2206406633"/>
    <s v="Mária Almenara - Bolichera "/>
    <m/>
    <x v="60"/>
    <m/>
    <m/>
    <s v="Producto diferente"/>
    <s v="Tamaño o porción incorrecta"/>
    <s v="-"/>
    <n v="0"/>
    <n v="16.89"/>
    <s v="no era el tamaño regular,  era mucho más pequeño de lo que siempre consumo"/>
    <x v="3"/>
    <s v="Tienda Vitrina"/>
    <m/>
    <m/>
    <x v="1"/>
  </r>
  <r>
    <x v="2"/>
    <x v="5"/>
    <n v="2206408442"/>
    <s v="Mária Almenara - Precursores"/>
    <m/>
    <x v="60"/>
    <m/>
    <m/>
    <s v="Producto diferente"/>
    <s v="Sabor o producto diferente"/>
    <s v="-"/>
    <n v="0"/>
    <n v="16.89"/>
    <s v="pedí una porción de carro cake  y me llegó de tres leches"/>
    <x v="1"/>
    <s v="Tienda Vitrina"/>
    <m/>
    <m/>
    <x v="1"/>
  </r>
  <r>
    <x v="2"/>
    <x v="7"/>
    <n v="2206420424"/>
    <s v="Maria Almenara - San Miguel"/>
    <m/>
    <x v="60"/>
    <m/>
    <m/>
    <s v="Mal estado"/>
    <s v=""/>
    <s v="-"/>
    <m/>
    <m/>
    <s v="Llego todo destrozado"/>
    <x v="3"/>
    <s v="Tienda"/>
    <m/>
    <m/>
    <x v="1"/>
  </r>
  <r>
    <x v="2"/>
    <x v="4"/>
    <n v="2206427784"/>
    <s v="Mária Almenara - Camacho"/>
    <m/>
    <x v="60"/>
    <m/>
    <m/>
    <s v="Producto diferente"/>
    <s v="Sabor o producto diferente"/>
    <s v="-"/>
    <n v="0"/>
    <n v="16.89"/>
    <s v="Pedí tres leches de chocolate y llegó tres leches clásico"/>
    <x v="1"/>
    <s v="Tienda Vitrina"/>
    <m/>
    <m/>
    <x v="1"/>
  </r>
  <r>
    <x v="2"/>
    <x v="11"/>
    <n v="2206430934"/>
    <s v="Mária Almenara - Arenales"/>
    <m/>
    <x v="60"/>
    <m/>
    <m/>
    <s v="Producto Faltante"/>
    <s v="Artículo faltante"/>
    <s v="NO"/>
    <m/>
    <m/>
    <s v="no llego la tarjeta de regalo :("/>
    <x v="4"/>
    <s v="Tienda Vitrina"/>
    <m/>
    <m/>
    <x v="1"/>
  </r>
  <r>
    <x v="2"/>
    <x v="8"/>
    <n v="2206458696"/>
    <s v="Mária Almenara - Chorrillos"/>
    <m/>
    <x v="61"/>
    <m/>
    <m/>
    <s v="Mal estado"/>
    <s v=""/>
    <s v="-"/>
    <n v="24.95"/>
    <n v="0"/>
    <s v="La torta llegó volteada y aplastada"/>
    <x v="0"/>
    <s v="Delivery Rappi"/>
    <m/>
    <m/>
    <x v="0"/>
  </r>
  <r>
    <x v="2"/>
    <x v="12"/>
    <n v="2206478828"/>
    <s v="Mária Almenara - Independencia "/>
    <m/>
    <x v="61"/>
    <m/>
    <m/>
    <s v="Mal estado"/>
    <s v=""/>
    <s v="-"/>
    <n v="109"/>
    <n v="0"/>
    <s v="la torta llego en mal estado, no solo está aplastada, si no que tbmbn derretida y yo pague pago prioritario, para que llegue más rápido y con mayor cuidado ⚠️"/>
    <x v="0"/>
    <s v="Delivery Rappi"/>
    <m/>
    <m/>
    <x v="0"/>
  </r>
  <r>
    <x v="2"/>
    <x v="7"/>
    <n v="2206505086"/>
    <s v="Maria Almenara - San Miguel"/>
    <m/>
    <x v="61"/>
    <m/>
    <m/>
    <s v="Producto diferente"/>
    <s v="Foto o descripción no coinciden"/>
    <s v="-"/>
    <n v="0"/>
    <n v="16.89"/>
    <s v="Pedí un cheescake de frutos rojos pero es diferente a la foto, es mucho más chico y encima vino todo movido partido un poco por la mitad, no viene la porción entera como la foto"/>
    <x v="0"/>
    <s v="Delivery Rappi"/>
    <m/>
    <m/>
    <x v="1"/>
  </r>
  <r>
    <x v="2"/>
    <x v="7"/>
    <n v="2206507548"/>
    <s v="Maria Almenara - San Miguel"/>
    <m/>
    <x v="61"/>
    <m/>
    <m/>
    <s v="Mal estado"/>
    <s v="Mal empaquetado"/>
    <s v="-"/>
    <n v="0"/>
    <n v="49.9"/>
    <s v="Empty message"/>
    <x v="3"/>
    <s v="Tienda"/>
    <m/>
    <m/>
    <x v="1"/>
  </r>
  <r>
    <x v="2"/>
    <x v="10"/>
    <n v="2206512649"/>
    <s v="Mária Almenara - Santa Catalina "/>
    <m/>
    <x v="61"/>
    <m/>
    <m/>
    <s v="Producto Faltante"/>
    <s v="Artículo faltante"/>
    <s v="NO"/>
    <n v="0"/>
    <n v="9.57"/>
    <s v="La segunda porción de torta no llegó, pedí 2 y solo llegó 1"/>
    <x v="4"/>
    <s v="Tienda Vitrina"/>
    <m/>
    <m/>
    <x v="1"/>
  </r>
  <r>
    <x v="2"/>
    <x v="13"/>
    <n v="2206535019"/>
    <s v="Mária Almenara - Barranco "/>
    <m/>
    <x v="61"/>
    <m/>
    <m/>
    <s v="Mal estado"/>
    <s v=""/>
    <s v="-"/>
    <n v="26.94"/>
    <n v="0"/>
    <s v="en una de las porciones de torta de chocolate le falta un pedazo."/>
    <x v="3"/>
    <s v="Tienda"/>
    <m/>
    <m/>
    <x v="1"/>
  </r>
  <r>
    <x v="2"/>
    <x v="4"/>
    <n v="2206560215"/>
    <s v="Mária Almenara - Camacho"/>
    <m/>
    <x v="62"/>
    <m/>
    <m/>
    <s v="Mal estado"/>
    <s v=""/>
    <s v="-"/>
    <n v="32.700000000000003"/>
    <n v="21.8"/>
    <s v="torta derramada/ se escala para compensar"/>
    <x v="0"/>
    <s v="Delivery Rappi"/>
    <m/>
    <m/>
    <x v="0"/>
  </r>
  <r>
    <x v="2"/>
    <x v="3"/>
    <n v="2206565188"/>
    <s v="Mária Almenara - Pueblo Libre   "/>
    <m/>
    <x v="62"/>
    <m/>
    <m/>
    <s v="Mal estado"/>
    <s v=""/>
    <s v="-"/>
    <n v="8.44"/>
    <n v="0"/>
    <s v="El producto llego en mal estado, llego con el chocolate derramado y la torta aplastada"/>
    <x v="0"/>
    <s v="Delivery Rappi"/>
    <m/>
    <m/>
    <x v="0"/>
  </r>
  <r>
    <x v="2"/>
    <x v="2"/>
    <n v="2206569134"/>
    <s v="Mária Almenara - La Mar"/>
    <m/>
    <x v="62"/>
    <m/>
    <m/>
    <s v="Producto diferente"/>
    <s v="Pedido incorrecto y sin comanda"/>
    <s v="-"/>
    <n v="4.3899999999999997"/>
    <n v="49.9"/>
    <s v="Producto Diferente"/>
    <x v="1"/>
    <s v="Tienda Vitrina"/>
    <m/>
    <m/>
    <x v="1"/>
  </r>
  <r>
    <x v="2"/>
    <x v="12"/>
    <n v="2206591122"/>
    <s v="Mária Almenara - Independencia "/>
    <m/>
    <x v="62"/>
    <m/>
    <m/>
    <s v="Mal estado"/>
    <s v=""/>
    <s v="-"/>
    <n v="109"/>
    <n v="0"/>
    <s v="La torta llego golpeada de un lado."/>
    <x v="0"/>
    <s v="Delivery Rappi"/>
    <m/>
    <m/>
    <x v="0"/>
  </r>
  <r>
    <x v="2"/>
    <x v="2"/>
    <n v="2206601543"/>
    <s v="Mária Almenara - La Mar"/>
    <m/>
    <x v="62"/>
    <m/>
    <m/>
    <s v="Mal estado"/>
    <s v="Sabor quemado, crudo, preparación distinta"/>
    <s v="-"/>
    <n v="0"/>
    <n v="16.89"/>
    <s v="ENCONTRÉ UN PEDAZO DE PLÁSTICO EN EL POSTRE"/>
    <x v="3"/>
    <s v="Tienda"/>
    <m/>
    <m/>
    <x v="1"/>
  </r>
  <r>
    <x v="2"/>
    <x v="6"/>
    <n v="2206607151"/>
    <s v="Mária Almenara - Aramburú "/>
    <m/>
    <x v="62"/>
    <m/>
    <m/>
    <s v="Mal estado"/>
    <s v=""/>
    <s v="-"/>
    <n v="24.95"/>
    <n v="0"/>
    <s v="La torta llego aplastada"/>
    <x v="0"/>
    <s v="Delivery Rappi"/>
    <m/>
    <m/>
    <x v="0"/>
  </r>
  <r>
    <x v="2"/>
    <x v="2"/>
    <n v="2206620870"/>
    <s v="Mária Almenara - La Mar"/>
    <m/>
    <x v="63"/>
    <m/>
    <m/>
    <s v="Producto Faltante"/>
    <s v="Artículo faltante"/>
    <s v="NO"/>
    <n v="0"/>
    <n v="12.71"/>
    <s v="El Topper comprado no llegó"/>
    <x v="4"/>
    <s v="Tienda Vitrina"/>
    <m/>
    <m/>
    <x v="1"/>
  </r>
  <r>
    <x v="2"/>
    <x v="11"/>
    <n v="2206627589"/>
    <s v="Mária Almenara - Arenales"/>
    <m/>
    <x v="63"/>
    <m/>
    <m/>
    <s v="Producto diferente"/>
    <s v="Sabor o producto diferente"/>
    <s v="-"/>
    <m/>
    <m/>
    <s v="Pedí bruselina de chocolate, y me llegó de fresa"/>
    <x v="1"/>
    <s v="Tienda Vitrina"/>
    <m/>
    <m/>
    <x v="1"/>
  </r>
  <r>
    <x v="2"/>
    <x v="3"/>
    <n v="2206634639"/>
    <s v="Mária Almenara - Pueblo Libre   "/>
    <m/>
    <x v="63"/>
    <m/>
    <m/>
    <s v="Mal estado"/>
    <s v="Mal empaquetado"/>
    <s v="-"/>
    <n v="0"/>
    <n v="6.3"/>
    <s v="la bolsa total llego bien, sin signos de ser aplastado en la movilidad, el taper donde estaba el alfajor llego tambien en buenas condiciones, sin signos de que en la movilidad haya sido aplastado, en el interior el alfajor todo roto"/>
    <x v="3"/>
    <s v="Tienda"/>
    <m/>
    <m/>
    <x v="1"/>
  </r>
  <r>
    <x v="2"/>
    <x v="4"/>
    <n v="2206642214"/>
    <s v="Mária Almenara - Camacho"/>
    <m/>
    <x v="63"/>
    <m/>
    <m/>
    <s v="Mal estado"/>
    <s v=""/>
    <s v="-"/>
    <n v="54.5"/>
    <n v="0"/>
    <s v="llegó chueca"/>
    <x v="0"/>
    <s v="Delivery Rappi"/>
    <m/>
    <m/>
    <x v="0"/>
  </r>
  <r>
    <x v="2"/>
    <x v="7"/>
    <n v="2206644362"/>
    <s v="Maria Almenara - San Miguel"/>
    <m/>
    <x v="63"/>
    <m/>
    <m/>
    <s v="Mal estado"/>
    <s v=""/>
    <s v="-"/>
    <n v="8.44"/>
    <n v="0"/>
    <s v="Llego aplastado"/>
    <x v="0"/>
    <s v="Delivery Rappi"/>
    <m/>
    <m/>
    <x v="0"/>
  </r>
  <r>
    <x v="2"/>
    <x v="12"/>
    <n v="2206645658"/>
    <s v="Mária Almenara - Independencia "/>
    <m/>
    <x v="63"/>
    <m/>
    <m/>
    <s v="Mal estado"/>
    <s v=""/>
    <s v="-"/>
    <n v="32.700000000000003"/>
    <n v="21.8"/>
    <s v="La torta llegó destrozada movida sin presentación"/>
    <x v="0"/>
    <s v="Delivery Rappi"/>
    <m/>
    <m/>
    <x v="0"/>
  </r>
  <r>
    <x v="2"/>
    <x v="11"/>
    <n v="2206650385"/>
    <s v="Mária Almenara - Arenales"/>
    <m/>
    <x v="63"/>
    <m/>
    <m/>
    <s v="Producto diferente"/>
    <s v="Foto o descripción no coinciden"/>
    <s v="-"/>
    <n v="0"/>
    <n v="49.9"/>
    <s v="El merengado de Mango descrito, dice lo siguiente: crocantes discos de merengue relleno de mango sobre jalea de maracuya sobre manjar y crema chantillí. Como se logra ver en la foto, nos enviaron un bizcocho de limón y crema chantillí, no tiene lo descrito en el merengado de Mango. Espero una solución, muchas gracias"/>
    <x v="1"/>
    <s v="Tienda Vitrina"/>
    <m/>
    <m/>
    <x v="1"/>
  </r>
  <r>
    <x v="2"/>
    <x v="5"/>
    <n v="2206652340"/>
    <s v="Mária Almenara - Precursores"/>
    <m/>
    <x v="63"/>
    <m/>
    <m/>
    <s v="Mal estado"/>
    <s v=""/>
    <s v="-"/>
    <n v="16.89"/>
    <n v="0"/>
    <s v="Llego desarmado"/>
    <x v="3"/>
    <s v="Tienda"/>
    <m/>
    <m/>
    <x v="1"/>
  </r>
  <r>
    <x v="2"/>
    <x v="12"/>
    <n v="2206665153"/>
    <s v="Mária Almenara - Independencia "/>
    <m/>
    <x v="63"/>
    <m/>
    <m/>
    <s v="Mal estado"/>
    <s v=""/>
    <s v="-"/>
    <m/>
    <m/>
    <s v="El postre llego aplastado, la caja estaba enterada, sólo por dentro, lo han servido mal, no es que el repartidor lo traiga mal, si caja estaba entera, como van a servir un postre tan caro así, era para regalo, como voy a regalar así algo, he quedado mal"/>
    <x v="3"/>
    <s v="Tienda"/>
    <m/>
    <m/>
    <x v="1"/>
  </r>
  <r>
    <x v="2"/>
    <x v="9"/>
    <n v="2206720488"/>
    <s v="Mária Almenara - La Molina "/>
    <m/>
    <x v="64"/>
    <m/>
    <m/>
    <s v="Mal estado"/>
    <s v=""/>
    <s v="-"/>
    <m/>
    <m/>
    <s v="El pie de limón llegó aplastado, la vez pasada fue igual y pensé que iban a mejorar, al igual que otro de frutos rojos llegó derramado"/>
    <x v="0"/>
    <s v="Delivery Rappi"/>
    <m/>
    <m/>
    <x v="0"/>
  </r>
  <r>
    <x v="2"/>
    <x v="15"/>
    <n v="2206734683"/>
    <s v="Mária Almenara - La Marina  "/>
    <m/>
    <x v="64"/>
    <m/>
    <m/>
    <s v="Mal estado"/>
    <s v=""/>
    <s v="-"/>
    <n v="54.5"/>
    <n v="0"/>
    <s v="Torta vino derramada, era para cantar un cumpleaños pero vino muy tarde"/>
    <x v="0"/>
    <s v="Delivery Rappi"/>
    <m/>
    <m/>
    <x v="0"/>
  </r>
  <r>
    <x v="2"/>
    <x v="12"/>
    <n v="2206735016"/>
    <s v="Mária Almenara - Independencia "/>
    <m/>
    <x v="64"/>
    <m/>
    <m/>
    <s v="Producto diferente"/>
    <s v="Foto o descripción no coinciden"/>
    <s v="-"/>
    <n v="0"/>
    <n v="49.9"/>
    <s v="La torta llegó toda golpeada, derretida y con las frutas muy manchadas de chocolate, no es igual a la foto de publicación esta torta es inadecuadas para un cumpleaños sorpresa muy disconforme con lo enviado, pido la devolución de mi dinero."/>
    <x v="0"/>
    <s v="Delivery Rappi"/>
    <m/>
    <m/>
    <x v="1"/>
  </r>
  <r>
    <x v="2"/>
    <x v="9"/>
    <n v="2206735798"/>
    <s v="Mária Almenara - La Molina "/>
    <m/>
    <x v="64"/>
    <m/>
    <m/>
    <s v="Producto diferente"/>
    <s v="Sabor o producto diferente"/>
    <s v="-"/>
    <m/>
    <m/>
    <s v="Llegó deshecha"/>
    <x v="0"/>
    <s v="Delivery Rappi"/>
    <m/>
    <m/>
    <x v="1"/>
  </r>
  <r>
    <x v="2"/>
    <x v="11"/>
    <n v="2206786039"/>
    <s v="Mária Almenara - Arenales"/>
    <m/>
    <x v="65"/>
    <m/>
    <m/>
    <s v="Mal estado"/>
    <s v=""/>
    <s v="-"/>
    <n v="30"/>
    <n v="0"/>
    <s v="Todos los alfajores llegaron revueltos y aplastados!"/>
    <x v="0"/>
    <s v="Delivery Rappi"/>
    <m/>
    <m/>
    <x v="0"/>
  </r>
  <r>
    <x v="2"/>
    <x v="6"/>
    <n v="2206798228"/>
    <s v="Mária Almenara - Aramburú "/>
    <m/>
    <x v="65"/>
    <m/>
    <m/>
    <s v="Mal estado"/>
    <s v=""/>
    <s v="-"/>
    <m/>
    <m/>
    <s v="la torta, que es un regalo de cumpleaños, llegó aplastada y deformada, se ha tenido que solicitar otra torta mediante otra aplicación.  cuando el envío es de pasteles, deberían incidir en pedir mucho cuidado en su traslado. considero que esa torta es cara"/>
    <x v="0"/>
    <s v="Delivery Rappi"/>
    <m/>
    <m/>
    <x v="0"/>
  </r>
  <r>
    <x v="2"/>
    <x v="2"/>
    <n v="2206800124"/>
    <s v="Mária Almenara - La Mar"/>
    <m/>
    <x v="65"/>
    <m/>
    <m/>
    <s v="Producto Faltante"/>
    <s v="Artículo faltante"/>
    <s v="NO"/>
    <m/>
    <m/>
    <s v="Pedido incompleto"/>
    <x v="4"/>
    <s v="Tienda Vitrina"/>
    <m/>
    <m/>
    <x v="1"/>
  </r>
  <r>
    <x v="2"/>
    <x v="14"/>
    <n v="2206808864"/>
    <s v="Mária Almenara - Bolichera "/>
    <m/>
    <x v="65"/>
    <m/>
    <m/>
    <s v="Mal estado"/>
    <s v="Mal empaquetado"/>
    <s v="-"/>
    <n v="0"/>
    <n v="109"/>
    <s v="El pedido llegó en caja y no se visualizaba el interior; sin embargo, al abrir la caja se ve que ha sido movido movido con fuerza para desnivelarse"/>
    <x v="0"/>
    <s v="Delivery Rappi"/>
    <m/>
    <m/>
    <x v="0"/>
  </r>
  <r>
    <x v="2"/>
    <x v="0"/>
    <n v="2206813105"/>
    <s v="Mária Almenara - Dos de Mayo"/>
    <m/>
    <x v="65"/>
    <m/>
    <m/>
    <s v="Producto diferente"/>
    <s v="Sabor o producto diferente"/>
    <s v="-"/>
    <n v="0"/>
    <n v="24.9"/>
    <s v="La salsa no tiene jamon y es salsa a lo alfredo, no pedi solo salsa bechamel"/>
    <x v="1"/>
    <s v="Tienda Vitrina"/>
    <m/>
    <m/>
    <x v="1"/>
  </r>
  <r>
    <x v="2"/>
    <x v="15"/>
    <n v="2206821680"/>
    <s v="Mária Almenara - La Marina  "/>
    <m/>
    <x v="65"/>
    <m/>
    <m/>
    <s v="Mal estado"/>
    <s v=""/>
    <s v="-"/>
    <m/>
    <m/>
    <s v="Los dulces llegaron destrozados"/>
    <x v="0"/>
    <s v="Delivery Rappi"/>
    <m/>
    <m/>
    <x v="0"/>
  </r>
  <r>
    <x v="2"/>
    <x v="15"/>
    <n v="2206870376"/>
    <s v="Mária Almenara - La Marina  "/>
    <m/>
    <x v="66"/>
    <m/>
    <m/>
    <s v="Mal estado"/>
    <s v=""/>
    <s v="-"/>
    <n v="26"/>
    <n v="0"/>
    <s v="El pedido ha llegado totalmente revuelto, con los bocaditos desechos"/>
    <x v="0"/>
    <s v="Delivery Rappi"/>
    <m/>
    <m/>
    <x v="0"/>
  </r>
  <r>
    <x v="2"/>
    <x v="7"/>
    <n v="2206874989"/>
    <s v="Maria Almenara - San Miguel"/>
    <m/>
    <x v="66"/>
    <m/>
    <m/>
    <s v="Mal estado"/>
    <s v="Mal empaquetado"/>
    <s v="-"/>
    <n v="0"/>
    <n v="109"/>
    <s v="la torta llego arrimada con Peloooooo"/>
    <x v="3"/>
    <s v="Tienda"/>
    <m/>
    <m/>
    <x v="1"/>
  </r>
  <r>
    <x v="2"/>
    <x v="7"/>
    <n v="2206875915"/>
    <s v="Maria Almenara - San Miguel"/>
    <m/>
    <x v="66"/>
    <m/>
    <m/>
    <s v="Mal estado"/>
    <s v=""/>
    <s v="-"/>
    <n v="54.5"/>
    <n v="0"/>
    <s v="La torta llegó aplastada por un costado, es para cumpleaños no puedo usarla así"/>
    <x v="0"/>
    <s v="Delivery Rappi"/>
    <m/>
    <m/>
    <x v="0"/>
  </r>
  <r>
    <x v="2"/>
    <x v="12"/>
    <n v="2206880795"/>
    <s v="Mária Almenara - Independencia "/>
    <m/>
    <x v="66"/>
    <m/>
    <m/>
    <s v="Mal estado"/>
    <s v=""/>
    <s v="-"/>
    <n v="14.97"/>
    <n v="9.98"/>
    <s v="Empty message"/>
    <x v="3"/>
    <s v="Tienda"/>
    <m/>
    <m/>
    <x v="1"/>
  </r>
  <r>
    <x v="2"/>
    <x v="7"/>
    <n v="2206891287"/>
    <s v="Maria Almenara - San Miguel"/>
    <m/>
    <x v="66"/>
    <m/>
    <m/>
    <s v="Producto Faltante"/>
    <s v=""/>
    <s v="-"/>
    <n v="26.4"/>
    <n v="0"/>
    <s v="No llegó el pedido completo de Wrap"/>
    <x v="4"/>
    <s v="Tienda Vitrina"/>
    <m/>
    <m/>
    <x v="1"/>
  </r>
  <r>
    <x v="2"/>
    <x v="0"/>
    <n v="2206908225"/>
    <s v="Mária Almenara - Dos de Mayo"/>
    <m/>
    <x v="66"/>
    <m/>
    <m/>
    <s v="Mal estado"/>
    <s v=""/>
    <s v="-"/>
    <n v="24.95"/>
    <n v="0"/>
    <s v="La torta está desarmándose y está derritiéndose toda"/>
    <x v="3"/>
    <s v="Tienda"/>
    <m/>
    <m/>
    <x v="1"/>
  </r>
  <r>
    <x v="2"/>
    <x v="12"/>
    <n v="2206911940"/>
    <s v="Mária Almenara - Independencia "/>
    <m/>
    <x v="66"/>
    <m/>
    <m/>
    <s v="Mal estado"/>
    <s v="Mal empaquetado"/>
    <s v="-"/>
    <n v="9.9499999999999993"/>
    <n v="70.7"/>
    <s v="La torta llegó derretida y partida , no se puede sostener"/>
    <x v="0"/>
    <s v="Delivery Rappi"/>
    <m/>
    <m/>
    <x v="0"/>
  </r>
  <r>
    <x v="2"/>
    <x v="1"/>
    <n v="2206924374"/>
    <s v="Mária Almenara - Encalada "/>
    <m/>
    <x v="67"/>
    <m/>
    <m/>
    <s v="Producto Faltante"/>
    <s v="Artículo faltante"/>
    <s v="NO"/>
    <n v="0"/>
    <n v="25"/>
    <s v="solo llego una bolsa sellada y el pack no llego completo falta el pedido de pack de dos sanguwes de pollo 01 jugo de naranja y las 2 galletas"/>
    <x v="4"/>
    <s v="Tienda Vitrina"/>
    <m/>
    <m/>
    <x v="1"/>
  </r>
  <r>
    <x v="2"/>
    <x v="2"/>
    <n v="2206924959"/>
    <s v="Mária Almenara - La Mar"/>
    <m/>
    <x v="67"/>
    <m/>
    <m/>
    <s v="Mal estado"/>
    <s v="Mal empaquetado"/>
    <s v="-"/>
    <n v="10"/>
    <n v="12.9"/>
    <s v="el café se derramó y mojo la empanada y la galleta"/>
    <x v="3"/>
    <s v="Tienda"/>
    <m/>
    <m/>
    <x v="1"/>
  </r>
  <r>
    <x v="2"/>
    <x v="3"/>
    <n v="2206933010"/>
    <s v="Mária Almenara - Pueblo Libre   "/>
    <m/>
    <x v="67"/>
    <m/>
    <m/>
    <s v="Producto Faltante"/>
    <s v="Artículo faltante"/>
    <s v="NO"/>
    <n v="0"/>
    <n v="8.44"/>
    <s v="La tarjeta de felicitación no llegó"/>
    <x v="4"/>
    <s v="Tienda Vitrina"/>
    <m/>
    <m/>
    <x v="1"/>
  </r>
  <r>
    <x v="2"/>
    <x v="0"/>
    <n v="2206938332"/>
    <s v="Mária Almenara - Dos de Mayo"/>
    <m/>
    <x v="67"/>
    <m/>
    <m/>
    <s v="Mal estado"/>
    <s v=""/>
    <s v="-"/>
    <m/>
    <m/>
    <s v="los postres llegaron todos mezclados, no puedo entregar esto como regalo"/>
    <x v="0"/>
    <s v="Delivery Rappi"/>
    <m/>
    <m/>
    <x v="0"/>
  </r>
  <r>
    <x v="2"/>
    <x v="10"/>
    <n v="2206942057"/>
    <s v="Mária Almenara - Santa Catalina "/>
    <m/>
    <x v="67"/>
    <m/>
    <m/>
    <s v="Producto diferente"/>
    <s v="Foto o descripción no coinciden"/>
    <s v="-"/>
    <n v="0"/>
    <n v="49.9"/>
    <s v="hola, solicite una torta festinina para Juan voto bernales 221, santa Catalina. Y me trajeron una torta de chocolate grande y tiene otra direccion dice  av mariscal eloy ureta 106 san luis. se confundieron de pedido"/>
    <x v="0"/>
    <s v="Delivery Rappi"/>
    <m/>
    <m/>
    <x v="1"/>
  </r>
  <r>
    <x v="2"/>
    <x v="10"/>
    <n v="2206952783"/>
    <s v="Mária Almenara - Santa Catalina "/>
    <m/>
    <x v="67"/>
    <m/>
    <m/>
    <s v="Producto diferente"/>
    <s v="Sabor o producto diferente"/>
    <s v="-"/>
    <n v="0"/>
    <n v="109"/>
    <s v="llego horrible y es para un cumpleaños"/>
    <x v="0"/>
    <s v="Delivery Rappi"/>
    <m/>
    <m/>
    <x v="1"/>
  </r>
  <r>
    <x v="2"/>
    <x v="0"/>
    <n v="2206957596"/>
    <s v="Mária Almenara - Dos de Mayo"/>
    <m/>
    <x v="67"/>
    <m/>
    <m/>
    <s v="Producto diferente"/>
    <s v=""/>
    <s v="-"/>
    <n v="153.80000000000001"/>
    <n v="0"/>
    <s v=""/>
    <x v="1"/>
    <s v="Tienda Vitrina"/>
    <m/>
    <m/>
    <x v="1"/>
  </r>
  <r>
    <x v="2"/>
    <x v="4"/>
    <n v="2206970966"/>
    <s v="Mária Almenara - Camacho"/>
    <m/>
    <x v="67"/>
    <m/>
    <m/>
    <s v="Producto diferente"/>
    <s v="Sabor o producto diferente"/>
    <s v="-"/>
    <n v="0"/>
    <n v="16.89"/>
    <s v="Pedi un crocante de manzana y no se que que me vino algo differente"/>
    <x v="1"/>
    <s v="Tienda Vitrina"/>
    <m/>
    <m/>
    <x v="1"/>
  </r>
  <r>
    <x v="2"/>
    <x v="4"/>
    <n v="2206972941"/>
    <s v="Mária Almenara - Camacho"/>
    <m/>
    <x v="67"/>
    <m/>
    <m/>
    <s v="Mal estado"/>
    <s v=""/>
    <s v="-"/>
    <n v="24.95"/>
    <n v="0"/>
    <s v="Tengo más fotos donde se ve la torta totalmente aplastada de lado, el motorizado la entrego como cualquier cosa en vez de tener el cuidado y delicadeza al ser una torta … como voy a regalar una torta así destruida"/>
    <x v="0"/>
    <s v="Delivery Rappi"/>
    <m/>
    <m/>
    <x v="0"/>
  </r>
  <r>
    <x v="2"/>
    <x v="3"/>
    <n v="2206973112"/>
    <s v="Mária Almenara - Pueblo Libre   "/>
    <m/>
    <x v="67"/>
    <m/>
    <m/>
    <s v="Producto diferente"/>
    <s v=""/>
    <s v="-"/>
    <n v="17.45"/>
    <n v="0"/>
    <s v="Producto Diferente"/>
    <x v="1"/>
    <s v="Tienda Vitrina"/>
    <m/>
    <m/>
    <x v="1"/>
  </r>
  <r>
    <x v="2"/>
    <x v="8"/>
    <n v="2206973470"/>
    <s v="Mária Almenara - Chorrillos"/>
    <m/>
    <x v="67"/>
    <m/>
    <m/>
    <s v="Producto diferente"/>
    <s v="Sabor o producto diferente"/>
    <s v="-"/>
    <n v="0"/>
    <n v="49.9"/>
    <s v="Llego ese y aca hay alergia al chocolate"/>
    <x v="1"/>
    <s v="Tienda Vitrina"/>
    <m/>
    <m/>
    <x v="1"/>
  </r>
  <r>
    <x v="2"/>
    <x v="15"/>
    <n v="2206974058"/>
    <s v="Mária Almenara - La Marina  "/>
    <m/>
    <x v="67"/>
    <m/>
    <m/>
    <s v="Producto diferente"/>
    <s v="Foto o descripción no coinciden"/>
    <s v="-"/>
    <n v="0"/>
    <n v="49.9"/>
    <s v="buenas tardes, he solicitado la torta con dedicatoria ya que es un regalo, me han echo un pedido incompleto. deseo se devuelva y completen el pedido a la brevedad."/>
    <x v="4"/>
    <s v="Tienda Vitrina"/>
    <m/>
    <m/>
    <x v="1"/>
  </r>
  <r>
    <x v="2"/>
    <x v="14"/>
    <n v="2206974125"/>
    <s v="Mária Almenara - Bolichera "/>
    <m/>
    <x v="67"/>
    <m/>
    <m/>
    <s v="Producto diferente"/>
    <s v=""/>
    <s v="-"/>
    <n v="4.3899999999999997"/>
    <n v="0"/>
    <s v="Producto Diferente"/>
    <x v="1"/>
    <s v="Tienda Vitrina"/>
    <m/>
    <m/>
    <x v="1"/>
  </r>
  <r>
    <x v="2"/>
    <x v="14"/>
    <n v="2206974541"/>
    <s v="Mária Almenara - Bolichera "/>
    <m/>
    <x v="67"/>
    <m/>
    <m/>
    <s v="Producto Faltante"/>
    <s v="Artículo faltante"/>
    <s v="NO"/>
    <n v="49.6"/>
    <n v="52.9"/>
    <s v="Me ha entregado otro pedido de otra persona y nada de lo que yo pedí, se confundió"/>
    <x v="4"/>
    <s v="Tienda Vitrina"/>
    <m/>
    <m/>
    <x v="1"/>
  </r>
  <r>
    <x v="2"/>
    <x v="7"/>
    <n v="2206976578"/>
    <s v="Maria Almenara - San Miguel"/>
    <m/>
    <x v="67"/>
    <m/>
    <m/>
    <s v="Producto Faltante"/>
    <s v="Artículo faltante"/>
    <s v="NO"/>
    <n v="0"/>
    <n v="8.01"/>
    <s v="yo pedí 2 galletas y me enviaron solo una apesar qué el recibi de la tienda indica cobro de 2"/>
    <x v="4"/>
    <s v="Tienda Vitrina"/>
    <m/>
    <m/>
    <x v="1"/>
  </r>
  <r>
    <x v="2"/>
    <x v="7"/>
    <n v="2206981160"/>
    <s v="Maria Almenara - San Miguel"/>
    <m/>
    <x v="67"/>
    <m/>
    <m/>
    <s v="Producto diferente"/>
    <s v="Foto o descripción no coinciden"/>
    <s v="-"/>
    <n v="0"/>
    <n v="49.9"/>
    <s v="Pedi una minimaria dulce de pecana y llego una caja de brownies"/>
    <x v="1"/>
    <s v="Tienda Vitrina"/>
    <m/>
    <m/>
    <x v="1"/>
  </r>
  <r>
    <x v="2"/>
    <x v="7"/>
    <n v="2206995434"/>
    <s v="Maria Almenara - San Miguel"/>
    <m/>
    <x v="67"/>
    <m/>
    <m/>
    <s v="Producto diferente"/>
    <s v="Foto o descripción no coinciden"/>
    <s v="-"/>
    <m/>
    <m/>
    <s v="I asked for a lemon pie but I got a lemon pie with blueberries and golden berry, on the picture it never appeared these fruits, it affects me because I'm allergic to golden berries."/>
    <x v="1"/>
    <s v="Tienda Vitrina"/>
    <m/>
    <m/>
    <x v="1"/>
  </r>
  <r>
    <x v="2"/>
    <x v="15"/>
    <n v="2206995741"/>
    <s v="Mária Almenara - La Marina  "/>
    <m/>
    <x v="67"/>
    <m/>
    <m/>
    <s v="Mal estado"/>
    <s v="Mal empaquetado"/>
    <s v="-"/>
    <n v="0"/>
    <n v="60"/>
    <s v="Los alfajores llegaron desarmados y rotos porque el empaque no tiene ningún tipo de separación al tratarse de una cantidad como esta!"/>
    <x v="0"/>
    <s v="Delivery Rappi"/>
    <m/>
    <m/>
    <x v="0"/>
  </r>
  <r>
    <x v="2"/>
    <x v="12"/>
    <n v="2207002059"/>
    <s v="Mária Almenara - Independencia "/>
    <m/>
    <x v="67"/>
    <m/>
    <m/>
    <s v="Producto Faltante"/>
    <s v=""/>
    <s v="-"/>
    <m/>
    <m/>
    <s v="Todo un desastre"/>
    <x v="4"/>
    <s v="Tienda Vitrina"/>
    <m/>
    <m/>
    <x v="1"/>
  </r>
  <r>
    <x v="2"/>
    <x v="9"/>
    <n v="2207004759"/>
    <s v="Mária Almenara - La Molina "/>
    <m/>
    <x v="67"/>
    <m/>
    <m/>
    <s v="Mal estado"/>
    <s v=""/>
    <s v="-"/>
    <n v="4.5"/>
    <n v="0"/>
    <s v="Estaba todo derramado la bebida"/>
    <x v="3"/>
    <s v="Tienda"/>
    <m/>
    <m/>
    <x v="1"/>
  </r>
  <r>
    <x v="2"/>
    <x v="1"/>
    <n v="2207005163"/>
    <s v="Mária Almenara - Encalada "/>
    <m/>
    <x v="67"/>
    <m/>
    <m/>
    <s v="Mal estado"/>
    <s v="Mal empaquetado"/>
    <s v="-"/>
    <n v="0"/>
    <n v="109"/>
    <s v="Hola hoy es el cumpleaños de mi mamá y me llevo la torta así , que mal de verdad que no hayan empacado bien"/>
    <x v="3"/>
    <s v="Tienda"/>
    <m/>
    <m/>
    <x v="1"/>
  </r>
  <r>
    <x v="2"/>
    <x v="4"/>
    <n v="2207005808"/>
    <s v="Mária Almenara - Camacho"/>
    <m/>
    <x v="67"/>
    <m/>
    <m/>
    <s v="Mal estado"/>
    <s v=""/>
    <s v="-"/>
    <n v="19.96"/>
    <n v="0"/>
    <s v="El postre no llegó a la temperatura correcta"/>
    <x v="0"/>
    <s v="Delivery Rappi"/>
    <m/>
    <m/>
    <x v="0"/>
  </r>
  <r>
    <x v="2"/>
    <x v="3"/>
    <n v="2207055286"/>
    <s v="Mária Almenara - Pueblo Libre   "/>
    <m/>
    <x v="68"/>
    <m/>
    <m/>
    <s v="Mal estado"/>
    <s v="Sabor quemado, crudo, preparación distinta"/>
    <s v="-"/>
    <n v="0"/>
    <n v="109"/>
    <s v="llego caliente por el sol"/>
    <x v="0"/>
    <s v="Delivery Rappi"/>
    <m/>
    <m/>
    <x v="0"/>
  </r>
  <r>
    <x v="2"/>
    <x v="12"/>
    <n v="2207060112"/>
    <s v="Mária Almenara - Independencia "/>
    <m/>
    <x v="68"/>
    <m/>
    <m/>
    <s v="Mal estado"/>
    <s v=""/>
    <s v="-"/>
    <n v="8.44"/>
    <n v="0"/>
    <s v="vino aplastado pero el empaque estaba intacto, no se si así lo sirvieron pero llegó así"/>
    <x v="3"/>
    <s v="Tienda"/>
    <m/>
    <m/>
    <x v="1"/>
  </r>
  <r>
    <x v="2"/>
    <x v="7"/>
    <n v="2207067953"/>
    <s v="Maria Almenara - San Miguel"/>
    <m/>
    <x v="68"/>
    <m/>
    <m/>
    <s v="Mal estado"/>
    <s v=""/>
    <s v="-"/>
    <m/>
    <m/>
    <s v="el crocante de manzana llegó destruido"/>
    <x v="0"/>
    <s v="Delivery Rappi"/>
    <m/>
    <m/>
    <x v="0"/>
  </r>
  <r>
    <x v="2"/>
    <x v="14"/>
    <n v="2207068243"/>
    <s v="Mária Almenara - Bolichera "/>
    <m/>
    <x v="68"/>
    <m/>
    <m/>
    <s v="Producto diferente"/>
    <s v="Sabor o producto diferente"/>
    <s v="-"/>
    <n v="0"/>
    <n v="16.89"/>
    <s v="Pedí tres leches de chocolate y llegó tres leches normal"/>
    <x v="1"/>
    <s v="Tienda Vitrina"/>
    <m/>
    <m/>
    <x v="1"/>
  </r>
  <r>
    <x v="2"/>
    <x v="4"/>
    <n v="2207074197"/>
    <s v="Mária Almenara - Camacho"/>
    <m/>
    <x v="68"/>
    <m/>
    <m/>
    <s v="Mal estado"/>
    <s v="Sabor quemado, crudo, preparación distinta"/>
    <s v="-"/>
    <n v="0"/>
    <n v="46.8"/>
    <s v="Ambos productos el queque está duro no está fresco, sabe a guardado"/>
    <x v="3"/>
    <s v="Tienda"/>
    <m/>
    <m/>
    <x v="1"/>
  </r>
  <r>
    <x v="2"/>
    <x v="10"/>
    <n v="2207089158"/>
    <s v="Mária Almenara - Santa Catalina "/>
    <m/>
    <x v="68"/>
    <m/>
    <m/>
    <s v="Producto Faltante"/>
    <s v="Artículo faltante"/>
    <s v="NO"/>
    <n v="0"/>
    <n v="10"/>
    <s v="la empanada no estaba dentro de la bolsa"/>
    <x v="4"/>
    <s v="Tienda Vitrina"/>
    <m/>
    <m/>
    <x v="1"/>
  </r>
  <r>
    <x v="2"/>
    <x v="13"/>
    <n v="2207097964"/>
    <s v="Mária Almenara - Barranco "/>
    <m/>
    <x v="68"/>
    <m/>
    <m/>
    <s v="Producto diferente"/>
    <s v=""/>
    <s v="-"/>
    <n v="60.69"/>
    <n v="0"/>
    <s v=""/>
    <x v="1"/>
    <s v="Tienda Vitrina"/>
    <m/>
    <m/>
    <x v="1"/>
  </r>
  <r>
    <x v="2"/>
    <x v="12"/>
    <n v="2207106701"/>
    <s v="Mária Almenara - Independencia "/>
    <m/>
    <x v="68"/>
    <m/>
    <m/>
    <s v="Mal estado"/>
    <s v=""/>
    <s v="-"/>
    <n v="45"/>
    <n v="0"/>
    <s v="el postre llego añicos, todo roto. Además del excesivo tiempo de espera"/>
    <x v="0"/>
    <s v="Delivery Rappi"/>
    <m/>
    <m/>
    <x v="0"/>
  </r>
  <r>
    <x v="2"/>
    <x v="0"/>
    <n v="2207107527"/>
    <s v="Mária Almenara - Dos de Mayo"/>
    <m/>
    <x v="68"/>
    <m/>
    <m/>
    <s v="Mal estado"/>
    <s v="Sabor quemado, crudo, preparación distinta"/>
    <s v="-"/>
    <n v="0"/>
    <n v="33.79"/>
    <s v="El de pecanas y el crocante feo !!! La manzana estaba ácida y con la masa fea . El de pecanas bien feo puro queque"/>
    <x v="2"/>
    <s v="Percepcion"/>
    <m/>
    <m/>
    <x v="0"/>
  </r>
  <r>
    <x v="2"/>
    <x v="15"/>
    <n v="2207140152"/>
    <s v="Mária Almenara - La Marina  "/>
    <m/>
    <x v="69"/>
    <m/>
    <m/>
    <s v="Mal estado"/>
    <s v=""/>
    <s v="-"/>
    <n v="108.99"/>
    <n v="0"/>
    <s v="La torta llego destrosada"/>
    <x v="0"/>
    <s v="Delivery Rappi"/>
    <m/>
    <m/>
    <x v="0"/>
  </r>
  <r>
    <x v="2"/>
    <x v="8"/>
    <n v="2207146934"/>
    <s v="Mária Almenara - Chorrillos"/>
    <m/>
    <x v="69"/>
    <m/>
    <m/>
    <s v="Mal estado"/>
    <s v=""/>
    <s v="-"/>
    <n v="22.45"/>
    <n v="0"/>
    <s v="La torta esta destrozada"/>
    <x v="0"/>
    <s v="Delivery Rappi"/>
    <m/>
    <m/>
    <x v="0"/>
  </r>
  <r>
    <x v="2"/>
    <x v="10"/>
    <n v="2207148273"/>
    <s v="Mária Almenara - Santa Catalina "/>
    <m/>
    <x v="69"/>
    <m/>
    <m/>
    <s v="Producto Faltante"/>
    <s v="Artículo faltante"/>
    <s v="NO"/>
    <n v="0"/>
    <n v="5"/>
    <s v="Solo llegó la torta, quiero la devolución de mi dinero"/>
    <x v="4"/>
    <s v="Tienda Vitrina"/>
    <m/>
    <m/>
    <x v="1"/>
  </r>
  <r>
    <x v="2"/>
    <x v="3"/>
    <n v="2207153411"/>
    <s v="Mária Almenara - Pueblo Libre   "/>
    <m/>
    <x v="69"/>
    <m/>
    <m/>
    <s v="Producto Faltante"/>
    <s v="Artículo faltante"/>
    <s v="NO"/>
    <n v="0"/>
    <n v="54.5"/>
    <s v="les pedi con vela xq siempre la ponen y no le pusieron nada, asi mismo lp pedi como regalo y vino como cualqyier xosa. comun y corriwnte.el detalle de la tarjeta que escribi, no se lo pusieron"/>
    <x v="4"/>
    <s v="Tienda Vitrina"/>
    <m/>
    <m/>
    <x v="1"/>
  </r>
  <r>
    <x v="2"/>
    <x v="4"/>
    <n v="2207153991"/>
    <s v="Mária Almenara - Camacho"/>
    <m/>
    <x v="69"/>
    <m/>
    <m/>
    <s v="Mal estado"/>
    <s v="Sabor quemado, crudo, preparación distinta"/>
    <s v="-"/>
    <n v="0"/>
    <n v="16.89"/>
    <s v="La torta esta dura como pasada o guardado de varios días"/>
    <x v="3"/>
    <s v="Tienda"/>
    <m/>
    <m/>
    <x v="1"/>
  </r>
  <r>
    <x v="2"/>
    <x v="13"/>
    <n v="2207157174"/>
    <s v="Mária Almenara - Barranco "/>
    <m/>
    <x v="69"/>
    <m/>
    <m/>
    <s v="Mal estado"/>
    <s v="Sabor quemado, crudo, preparación distinta"/>
    <s v="-"/>
    <m/>
    <m/>
    <s v="Al estar comiendo la torta, encontré muchos cabellos. Totalmente asqueroso."/>
    <x v="3"/>
    <s v="Tienda"/>
    <m/>
    <m/>
    <x v="1"/>
  </r>
  <r>
    <x v="2"/>
    <x v="14"/>
    <n v="2207164436"/>
    <s v="Mária Almenara - Bolichera "/>
    <m/>
    <x v="69"/>
    <m/>
    <m/>
    <s v="Mal estado"/>
    <s v="Sabor quemado, crudo, preparación distinta"/>
    <s v="-"/>
    <m/>
    <m/>
    <s v="el queque parece comprado de cualquier otro sitio"/>
    <x v="3"/>
    <s v="Tienda"/>
    <m/>
    <m/>
    <x v="1"/>
  </r>
  <r>
    <x v="2"/>
    <x v="14"/>
    <n v="2207178749"/>
    <s v="Mária Almenara - Bolichera "/>
    <m/>
    <x v="69"/>
    <m/>
    <m/>
    <s v="Producto Faltante"/>
    <s v="Artículo faltante"/>
    <s v="NO"/>
    <n v="0"/>
    <n v="19.260000000000002"/>
    <s v="Pedí dos porciones de torta 3 leches y solo llegó una"/>
    <x v="4"/>
    <s v="Tienda Vitrina"/>
    <m/>
    <m/>
    <x v="1"/>
  </r>
  <r>
    <x v="2"/>
    <x v="14"/>
    <n v="2207194805"/>
    <s v="Mária Almenara - Bolichera "/>
    <m/>
    <x v="70"/>
    <m/>
    <m/>
    <s v="Producto diferente"/>
    <s v=""/>
    <s v="-"/>
    <n v="33.5"/>
    <n v="0"/>
    <s v="Producto Diferente"/>
    <x v="1"/>
    <s v="Tienda Vitrina"/>
    <m/>
    <m/>
    <x v="1"/>
  </r>
  <r>
    <x v="2"/>
    <x v="3"/>
    <n v="2207202556"/>
    <s v="Mária Almenara - Pueblo Libre   "/>
    <m/>
    <x v="70"/>
    <m/>
    <m/>
    <s v="Producto diferente"/>
    <s v="Foto o descripción no coinciden"/>
    <s v="-"/>
    <n v="0"/>
    <n v="109"/>
    <s v="me llego torta de chocolate y no el pedido que hice que solución  se le dará. nc pirq siempre tengo ese mismo problema"/>
    <x v="1"/>
    <s v="Tienda Vitrina"/>
    <m/>
    <m/>
    <x v="1"/>
  </r>
  <r>
    <x v="2"/>
    <x v="8"/>
    <n v="2207223239"/>
    <s v="Mária Almenara - Chorrillos"/>
    <m/>
    <x v="70"/>
    <m/>
    <m/>
    <s v="Mal estado"/>
    <s v="Sabor quemado, crudo, preparación distinta"/>
    <s v="-"/>
    <n v="0"/>
    <n v="37.43"/>
    <s v="El frosting tiene puntos verdes y cuando lo pruebo amarga y pica! Está en un estado totalmente asqueroso"/>
    <x v="3"/>
    <s v="Tienda"/>
    <m/>
    <m/>
    <x v="1"/>
  </r>
  <r>
    <x v="2"/>
    <x v="16"/>
    <n v="2207224106"/>
    <s v="Mária Almenara - Andrés Reyes"/>
    <m/>
    <x v="70"/>
    <m/>
    <m/>
    <s v="Mal estado"/>
    <s v="Sabor quemado, crudo, preparación distinta"/>
    <s v="-"/>
    <n v="0"/>
    <n v="16.89"/>
    <s v="adentro del chesscake había un pedazo grueso quemado que casi me rompe el diente"/>
    <x v="3"/>
    <s v="Tienda"/>
    <m/>
    <m/>
    <x v="1"/>
  </r>
  <r>
    <x v="2"/>
    <x v="3"/>
    <n v="2207296923"/>
    <s v="Mária Almenara - Pueblo Libre   "/>
    <m/>
    <x v="71"/>
    <m/>
    <m/>
    <s v="Producto diferente"/>
    <s v=""/>
    <s v="-"/>
    <n v="53.88"/>
    <n v="0"/>
    <s v="Producto Diferente"/>
    <x v="1"/>
    <s v="Tienda Vitrina"/>
    <m/>
    <m/>
    <x v="1"/>
  </r>
  <r>
    <x v="2"/>
    <x v="14"/>
    <n v="2207341608"/>
    <s v="Mária Almenara - Bolichera "/>
    <m/>
    <x v="72"/>
    <m/>
    <m/>
    <s v="Mal estado"/>
    <s v=""/>
    <s v="-"/>
    <n v="24.95"/>
    <n v="0"/>
    <s v="La torta, que es para un cumpleaños, llegó en pésimo estado , caliente de haber estado bajo el sol en la maleta del repartidor y además llego destruida y con la presentación malograda"/>
    <x v="3"/>
    <s v="Tienda"/>
    <m/>
    <m/>
    <x v="1"/>
  </r>
  <r>
    <x v="2"/>
    <x v="2"/>
    <n v="2207350222"/>
    <s v="Mária Almenara - La Mar"/>
    <m/>
    <x v="72"/>
    <m/>
    <m/>
    <s v="Producto diferente"/>
    <s v="Sabor o producto diferente"/>
    <s v="-"/>
    <m/>
    <m/>
    <s v="Pedí cheescake de oreo, me llegó un cheescake de frutos rojos"/>
    <x v="1"/>
    <s v="Tienda Vitrina"/>
    <m/>
    <m/>
    <x v="1"/>
  </r>
  <r>
    <x v="2"/>
    <x v="7"/>
    <n v="2207358974"/>
    <s v="Maria Almenara - San Miguel"/>
    <m/>
    <x v="72"/>
    <m/>
    <m/>
    <s v="Producto diferente"/>
    <s v="Pedido incorrecto y sin comanda"/>
    <s v="-"/>
    <n v="1.28"/>
    <n v="25.9"/>
    <s v="Producto Diferente"/>
    <x v="1"/>
    <s v="Tienda Vitrina"/>
    <m/>
    <m/>
    <x v="1"/>
  </r>
  <r>
    <x v="2"/>
    <x v="10"/>
    <n v="2207361174"/>
    <s v="Mária Almenara - Santa Catalina "/>
    <m/>
    <x v="72"/>
    <m/>
    <m/>
    <s v="Producto diferente"/>
    <s v="Tamaño o porción incorrecta"/>
    <s v="-"/>
    <m/>
    <m/>
    <s v="Never received the product"/>
    <x v="1"/>
    <s v="Tienda Vitrina"/>
    <m/>
    <m/>
    <x v="1"/>
  </r>
  <r>
    <x v="2"/>
    <x v="3"/>
    <n v="2207366898"/>
    <s v="Mária Almenara - Pueblo Libre   "/>
    <m/>
    <x v="72"/>
    <m/>
    <m/>
    <s v="Mal estado"/>
    <s v=""/>
    <s v="-"/>
    <n v="25.35"/>
    <n v="0"/>
    <s v="Los tres productos han venido aplastados"/>
    <x v="3"/>
    <s v="Tienda"/>
    <m/>
    <m/>
    <x v="1"/>
  </r>
  <r>
    <x v="2"/>
    <x v="9"/>
    <n v="2207370598"/>
    <s v="Mária Almenara - La Molina "/>
    <m/>
    <x v="72"/>
    <m/>
    <m/>
    <s v="Producto diferente"/>
    <s v="Foto o descripción no coinciden"/>
    <s v="-"/>
    <n v="0"/>
    <n v="32"/>
    <s v="Pedí, el box que tenía chispas de colores, de la colección Back to school y me llegó el box normal"/>
    <x v="1"/>
    <s v="Tienda Vitrina"/>
    <m/>
    <m/>
    <x v="1"/>
  </r>
  <r>
    <x v="2"/>
    <x v="15"/>
    <n v="2207446255"/>
    <s v="Mária Almenara - La Marina  "/>
    <m/>
    <x v="73"/>
    <m/>
    <m/>
    <s v="Mal estado"/>
    <s v=""/>
    <s v="-"/>
    <n v="67.56"/>
    <n v="0"/>
    <s v="El pie de limón no es nisiquiera una porción entera, es la mitad, está todo roto, PÉSIMO!"/>
    <x v="3"/>
    <s v="Tienda"/>
    <m/>
    <m/>
    <x v="1"/>
  </r>
  <r>
    <x v="2"/>
    <x v="7"/>
    <n v="2207477567"/>
    <s v="Maria Almenara - San Miguel"/>
    <m/>
    <x v="73"/>
    <m/>
    <m/>
    <s v="Mal estado"/>
    <s v=""/>
    <s v="-"/>
    <n v="67.56"/>
    <n v="0"/>
    <s v="Los productos llegaron aplastados, chorreados y derretidos"/>
    <x v="3"/>
    <s v="Tienda"/>
    <m/>
    <m/>
    <x v="1"/>
  </r>
  <r>
    <x v="2"/>
    <x v="5"/>
    <n v="2207494303"/>
    <s v="Mária Almenara - Precursores"/>
    <m/>
    <x v="74"/>
    <m/>
    <m/>
    <s v="Producto diferente"/>
    <s v="Sabor o producto diferente"/>
    <s v="-"/>
    <n v="0"/>
    <n v="49.9"/>
    <s v="Yo pedí una torta . Me enviaron bocaditos"/>
    <x v="1"/>
    <s v="Tienda Vitrina"/>
    <m/>
    <m/>
    <x v="1"/>
  </r>
  <r>
    <x v="2"/>
    <x v="7"/>
    <n v="2207512680"/>
    <s v="Maria Almenara - San Miguel"/>
    <m/>
    <x v="74"/>
    <m/>
    <m/>
    <s v="Mal estado"/>
    <s v="Sabor quemado, crudo, preparación distinta"/>
    <s v="-"/>
    <m/>
    <m/>
    <s v="Está seco la torta por varios días"/>
    <x v="3"/>
    <s v="Tienda"/>
    <m/>
    <m/>
    <x v="1"/>
  </r>
  <r>
    <x v="2"/>
    <x v="7"/>
    <n v="2207521620"/>
    <s v="Maria Almenara - San Miguel"/>
    <m/>
    <x v="74"/>
    <m/>
    <m/>
    <s v="Mal estado"/>
    <s v=""/>
    <s v="-"/>
    <n v="6.36"/>
    <n v="0"/>
    <s v="la temperatura no era la adecuada, estaba toda aguada sin ningún tipo de buena consistencia"/>
    <x v="3"/>
    <s v="Tienda"/>
    <m/>
    <m/>
    <x v="1"/>
  </r>
  <r>
    <x v="2"/>
    <x v="14"/>
    <n v="2207534373"/>
    <s v="Mária Almenara - Bolichera "/>
    <m/>
    <x v="74"/>
    <m/>
    <m/>
    <s v="Mal estado"/>
    <s v="Sabor quemado, crudo, preparación distinta"/>
    <s v="-"/>
    <m/>
    <m/>
    <s v="Llegó roto mal sabor"/>
    <x v="3"/>
    <s v="Tienda"/>
    <m/>
    <m/>
    <x v="1"/>
  </r>
  <r>
    <x v="2"/>
    <x v="14"/>
    <n v="2207536426"/>
    <s v="Mária Almenara - Bolichera "/>
    <m/>
    <x v="74"/>
    <m/>
    <m/>
    <s v="Producto diferente"/>
    <s v="Sabor o producto diferente"/>
    <s v="-"/>
    <n v="0"/>
    <n v="109"/>
    <s v="Pedí la Red Velvet de 12 piezas, pero abrí la caja y no era no que había pedido, era la mínimaría de oreo"/>
    <x v="1"/>
    <s v="Tienda Vitrina"/>
    <m/>
    <m/>
    <x v="1"/>
  </r>
  <r>
    <x v="2"/>
    <x v="7"/>
    <n v="2207537963"/>
    <s v="Maria Almenara - San Miguel"/>
    <m/>
    <x v="74"/>
    <m/>
    <m/>
    <s v="Mal estado"/>
    <s v=""/>
    <s v="-"/>
    <n v="4.5"/>
    <n v="0"/>
    <s v="la bebida llego totalmente derramada y mojó la torta"/>
    <x v="3"/>
    <s v="Tienda"/>
    <m/>
    <m/>
    <x v="1"/>
  </r>
  <r>
    <x v="2"/>
    <x v="1"/>
    <n v="2207539793"/>
    <s v="Mária Almenara - Encalada "/>
    <m/>
    <x v="74"/>
    <m/>
    <m/>
    <s v="Mal estado"/>
    <s v=""/>
    <s v="-"/>
    <n v="24.95"/>
    <n v="0"/>
    <s v="la torta llegó ha derramado de un costado"/>
    <x v="0"/>
    <s v="Delivery Rappi"/>
    <m/>
    <m/>
    <x v="0"/>
  </r>
  <r>
    <x v="2"/>
    <x v="12"/>
    <n v="2207546648"/>
    <s v="Mária Almenara - Independencia "/>
    <m/>
    <x v="74"/>
    <m/>
    <m/>
    <s v="Mal estado"/>
    <s v=""/>
    <s v="-"/>
    <n v="54.5"/>
    <n v="0"/>
    <s v="el producto esta totalmente aplastado"/>
    <x v="0"/>
    <s v="Delivery Rappi"/>
    <m/>
    <m/>
    <x v="0"/>
  </r>
  <r>
    <x v="2"/>
    <x v="14"/>
    <n v="2207558920"/>
    <s v="Mária Almenara - Bolichera "/>
    <m/>
    <x v="74"/>
    <m/>
    <m/>
    <s v="Mal estado"/>
    <s v="Sabor quemado, crudo, preparación distinta"/>
    <s v="-"/>
    <n v="0"/>
    <n v="109"/>
    <s v="La torta tenía una preparación mala la masa estaba pésima y eso que soy cliente frecuente de María almenara"/>
    <x v="3"/>
    <s v="Tienda"/>
    <m/>
    <m/>
    <x v="1"/>
  </r>
  <r>
    <x v="2"/>
    <x v="4"/>
    <n v="2207569072"/>
    <s v="Mária Almenara - Camacho"/>
    <m/>
    <x v="74"/>
    <m/>
    <m/>
    <s v="Producto diferente"/>
    <s v="Sabor o producto diferente"/>
    <s v="-"/>
    <m/>
    <m/>
    <s v="ElSabor está diferente a lo q siempre como"/>
    <x v="1"/>
    <s v="Tienda Vitrina"/>
    <m/>
    <m/>
    <x v="1"/>
  </r>
  <r>
    <x v="2"/>
    <x v="12"/>
    <n v="2207571552"/>
    <s v="Mária Almenara - Independencia "/>
    <m/>
    <x v="74"/>
    <m/>
    <m/>
    <s v="Mal estado"/>
    <s v=""/>
    <s v="-"/>
    <n v="0"/>
    <n v="0"/>
    <s v="el producto llegó movido y por ello en mal estado, la presentación no era lo esperado"/>
    <x v="0"/>
    <s v="Delivery Rappi"/>
    <m/>
    <m/>
    <x v="0"/>
  </r>
  <r>
    <x v="2"/>
    <x v="14"/>
    <n v="2207610299"/>
    <s v="Mária Almenara - Bolichera "/>
    <m/>
    <x v="75"/>
    <m/>
    <m/>
    <s v="Mal estado"/>
    <s v=""/>
    <s v="-"/>
    <n v="54.5"/>
    <n v="0"/>
    <s v="La torta esta desarmada y hay crema por toda la caja"/>
    <x v="0"/>
    <s v="Delivery Rappi"/>
    <m/>
    <m/>
    <x v="0"/>
  </r>
  <r>
    <x v="2"/>
    <x v="9"/>
    <n v="2207615043"/>
    <s v="Mária Almenara - La Molina "/>
    <m/>
    <x v="75"/>
    <m/>
    <m/>
    <s v="Mal estado"/>
    <s v=""/>
    <s v="-"/>
    <n v="8.44"/>
    <n v="0"/>
    <s v="El pie llegó derramado y chancado"/>
    <x v="0"/>
    <s v="Delivery Rappi"/>
    <m/>
    <m/>
    <x v="0"/>
  </r>
  <r>
    <x v="2"/>
    <x v="5"/>
    <n v="2207618905"/>
    <s v="Mária Almenara - Precursores"/>
    <m/>
    <x v="75"/>
    <m/>
    <m/>
    <s v="Mal estado"/>
    <s v=""/>
    <s v="-"/>
    <n v="24.95"/>
    <n v="0"/>
    <s v="El seguro dentro de la torta estaba roto, como si hubiese sido manipulado"/>
    <x v="0"/>
    <s v="Delivery Rappi"/>
    <m/>
    <m/>
    <x v="0"/>
  </r>
  <r>
    <x v="2"/>
    <x v="14"/>
    <n v="2207619528"/>
    <s v="Mária Almenara - Bolichera "/>
    <m/>
    <x v="75"/>
    <m/>
    <m/>
    <s v="Producto Faltante"/>
    <s v="Artículo faltante"/>
    <s v="NO"/>
    <n v="0"/>
    <n v="40.11"/>
    <s v="Two of the desserts are missing"/>
    <x v="4"/>
    <s v="Tienda Vitrina"/>
    <m/>
    <m/>
    <x v="1"/>
  </r>
  <r>
    <x v="2"/>
    <x v="5"/>
    <n v="2207632524"/>
    <s v="Mária Almenara - Precursores"/>
    <m/>
    <x v="75"/>
    <m/>
    <m/>
    <s v="Mal estado"/>
    <s v=""/>
    <s v="-"/>
    <n v="16.89"/>
    <n v="0"/>
    <s v="Hola! Ambos postres llegaron volteados y rotos"/>
    <x v="0"/>
    <s v="Delivery Rappi"/>
    <m/>
    <m/>
    <x v="0"/>
  </r>
  <r>
    <x v="2"/>
    <x v="7"/>
    <n v="2207634479"/>
    <s v="Maria Almenara - San Miguel"/>
    <m/>
    <x v="75"/>
    <m/>
    <m/>
    <s v="Mal estado"/>
    <s v=""/>
    <s v="-"/>
    <n v="8.44"/>
    <n v="0"/>
    <s v="El pie de limon llego todo aplastado, la presentación deberia ser buena"/>
    <x v="0"/>
    <s v="Delivery Rappi"/>
    <m/>
    <m/>
    <x v="0"/>
  </r>
  <r>
    <x v="2"/>
    <x v="8"/>
    <n v="2207640392"/>
    <s v="Mária Almenara - Chorrillos"/>
    <m/>
    <x v="75"/>
    <m/>
    <m/>
    <s v="Producto Faltante"/>
    <s v="Artículo faltante"/>
    <s v="NO"/>
    <n v="0"/>
    <n v="24.9"/>
    <s v="No llego. Súper fastidiada. Mal servicio del restaurante"/>
    <x v="4"/>
    <s v="Tienda Vitrina"/>
    <m/>
    <m/>
    <x v="1"/>
  </r>
  <r>
    <x v="2"/>
    <x v="13"/>
    <n v="2207642201"/>
    <s v="Mária Almenara - Barranco "/>
    <m/>
    <x v="75"/>
    <m/>
    <m/>
    <s v="Mal estado"/>
    <s v=""/>
    <s v="-"/>
    <n v="8.44"/>
    <n v="0"/>
    <s v="La torta me vino aplastada"/>
    <x v="0"/>
    <s v="Delivery Rappi"/>
    <m/>
    <m/>
    <x v="0"/>
  </r>
  <r>
    <x v="2"/>
    <x v="9"/>
    <n v="2207646067"/>
    <s v="Mária Almenara - La Molina "/>
    <m/>
    <x v="75"/>
    <m/>
    <m/>
    <s v="Mal estado"/>
    <s v=""/>
    <s v="-"/>
    <n v="49.9"/>
    <n v="0"/>
    <s v="el pastel llegó aplastado y no parecía tener la decoración de la imagen"/>
    <x v="0"/>
    <s v="Delivery Rappi"/>
    <m/>
    <m/>
    <x v="0"/>
  </r>
  <r>
    <x v="2"/>
    <x v="5"/>
    <n v="2207648034"/>
    <s v="Mária Almenara - Precursores"/>
    <m/>
    <x v="75"/>
    <m/>
    <m/>
    <s v="Producto Faltante"/>
    <s v="Artículo faltante"/>
    <s v="NO"/>
    <m/>
    <m/>
    <s v="Uno de los turrones no llegó"/>
    <x v="4"/>
    <s v="Tienda Vitrina"/>
    <m/>
    <m/>
    <x v="1"/>
  </r>
  <r>
    <x v="2"/>
    <x v="6"/>
    <n v="2207650138"/>
    <s v="Mária Almenara - Aramburú "/>
    <m/>
    <x v="75"/>
    <m/>
    <m/>
    <s v="Producto diferente"/>
    <s v="Sabor o producto diferente"/>
    <s v="-"/>
    <n v="0"/>
    <n v="16.89"/>
    <s v="I want to take another photo"/>
    <x v="1"/>
    <s v="Tienda Vitrina"/>
    <m/>
    <m/>
    <x v="1"/>
  </r>
  <r>
    <x v="2"/>
    <x v="12"/>
    <n v="2207663006"/>
    <s v="Mária Almenara - Independencia "/>
    <m/>
    <x v="75"/>
    <m/>
    <m/>
    <s v="Mal estado"/>
    <s v=""/>
    <s v="-"/>
    <n v="49.9"/>
    <n v="0"/>
    <s v="La torta está toda desparramada y encima todo está pegado a la tapa, esto es culpa del repartidor probablemente lo puso de cabeza"/>
    <x v="0"/>
    <s v="Delivery Rappi"/>
    <m/>
    <m/>
    <x v="0"/>
  </r>
  <r>
    <x v="2"/>
    <x v="3"/>
    <n v="2207687820"/>
    <s v="Mária Almenara - Pueblo Libre   "/>
    <m/>
    <x v="76"/>
    <m/>
    <m/>
    <s v="Producto Faltante"/>
    <s v="Artículo faltante"/>
    <s v="NO"/>
    <n v="0"/>
    <n v="8.9700000000000006"/>
    <s v="me ha llegado todo chancado el pedido"/>
    <x v="0"/>
    <s v="Tienda Vitrina"/>
    <m/>
    <m/>
    <x v="1"/>
  </r>
  <r>
    <x v="2"/>
    <x v="7"/>
    <n v="2207704348"/>
    <s v="Maria Almenara - San Miguel"/>
    <m/>
    <x v="76"/>
    <m/>
    <m/>
    <s v="Mal estado"/>
    <s v=""/>
    <s v="-"/>
    <n v="2.5"/>
    <n v="0"/>
    <s v="El cheesecake llegó totalmente aplastado"/>
    <x v="0"/>
    <s v="Delivery Rappi"/>
    <m/>
    <m/>
    <x v="0"/>
  </r>
  <r>
    <x v="2"/>
    <x v="1"/>
    <n v="2207717985"/>
    <s v="Mária Almenara - Encalada "/>
    <m/>
    <x v="76"/>
    <m/>
    <m/>
    <s v="Producto Faltante"/>
    <s v="Artículo faltante"/>
    <s v="NO"/>
    <n v="0"/>
    <n v="20"/>
    <s v="pedí 3 empanadas y solo llegaron 2"/>
    <x v="4"/>
    <s v="Tienda Vitrina"/>
    <m/>
    <m/>
    <x v="1"/>
  </r>
  <r>
    <x v="2"/>
    <x v="15"/>
    <n v="2207723070"/>
    <s v="Mária Almenara - La Marina  "/>
    <m/>
    <x v="76"/>
    <m/>
    <m/>
    <s v="Mal estado"/>
    <s v=""/>
    <s v="-"/>
    <n v="54.5"/>
    <n v="0"/>
    <s v="era una torta de cumpleaños y vino toda movida cayéndose por un costado"/>
    <x v="0"/>
    <s v="Delivery Rappi"/>
    <m/>
    <m/>
    <x v="0"/>
  </r>
  <r>
    <x v="2"/>
    <x v="1"/>
    <n v="2207726373"/>
    <s v="Mária Almenara - Encalada "/>
    <m/>
    <x v="76"/>
    <m/>
    <m/>
    <s v="Mal estado"/>
    <s v=""/>
    <s v="-"/>
    <n v="35"/>
    <n v="0"/>
    <s v="el keke llegó roto e impresentable"/>
    <x v="0"/>
    <s v="Delivery Rappi"/>
    <m/>
    <m/>
    <x v="0"/>
  </r>
  <r>
    <x v="2"/>
    <x v="14"/>
    <n v="2207733432"/>
    <s v="Mária Almenara - Bolichera "/>
    <m/>
    <x v="76"/>
    <m/>
    <m/>
    <s v="Producto Faltante"/>
    <s v="Artículo faltante"/>
    <s v="NO"/>
    <n v="0"/>
    <n v="10.16"/>
    <s v="Solo llego un alfajor y pedí 2"/>
    <x v="4"/>
    <s v="Tienda Vitrina"/>
    <m/>
    <m/>
    <x v="1"/>
  </r>
  <r>
    <x v="2"/>
    <x v="0"/>
    <n v="2207777669"/>
    <s v="Mária Almenara - Dos de Mayo"/>
    <m/>
    <x v="77"/>
    <m/>
    <m/>
    <s v="Producto Faltante"/>
    <s v="Artículo faltante"/>
    <s v="NO"/>
    <n v="0"/>
    <n v="9"/>
    <s v="el croissant no llegó y me lo han cobrado"/>
    <x v="4"/>
    <s v="Tienda Vitrina"/>
    <m/>
    <m/>
    <x v="1"/>
  </r>
  <r>
    <x v="2"/>
    <x v="7"/>
    <n v="2207786314"/>
    <s v="Maria Almenara - San Miguel"/>
    <m/>
    <x v="77"/>
    <m/>
    <m/>
    <s v="Mal estado"/>
    <s v="Mal empaquetado"/>
    <s v="-"/>
    <n v="0"/>
    <n v="25.9"/>
    <s v="Todo el contenido de la bebida se había derramado, el líquido ingresó al envase de la torta y mojó todo, le contamos al joven del delivery esto y nos dijo que fue culpa de la tienda (María Almenara) ya que ellos habían empacado mal el producto."/>
    <x v="3"/>
    <s v="Tienda"/>
    <m/>
    <m/>
    <x v="1"/>
  </r>
  <r>
    <x v="2"/>
    <x v="3"/>
    <n v="2207786486"/>
    <s v="Mária Almenara - Pueblo Libre   "/>
    <m/>
    <x v="77"/>
    <m/>
    <m/>
    <s v="Producto diferente"/>
    <s v=""/>
    <s v="-"/>
    <n v="54.29"/>
    <n v="0"/>
    <s v=""/>
    <x v="1"/>
    <s v="Tienda Vitrina"/>
    <m/>
    <m/>
    <x v="1"/>
  </r>
  <r>
    <x v="2"/>
    <x v="5"/>
    <n v="2207791289"/>
    <s v="Mária Almenara - Precursores"/>
    <m/>
    <x v="77"/>
    <m/>
    <m/>
    <s v="Producto Faltante"/>
    <s v="Artículo faltante"/>
    <s v="NO"/>
    <n v="0"/>
    <n v="16.89"/>
    <s v="La boleta que vino con el pedido decia que debian venir “2” unidades del producto y solo llegó 1."/>
    <x v="4"/>
    <s v="Tienda Vitrina"/>
    <m/>
    <m/>
    <x v="1"/>
  </r>
  <r>
    <x v="2"/>
    <x v="5"/>
    <n v="2207808568"/>
    <s v="Mária Almenara - Precursores"/>
    <m/>
    <x v="77"/>
    <m/>
    <m/>
    <s v="Mal estado"/>
    <s v=""/>
    <s v="-"/>
    <m/>
    <m/>
    <s v="Hola, el cheesecake llegó todo revuelto, si compara con la foto de referencia con la que venden el producto, deja mucho que desear."/>
    <x v="0"/>
    <s v="Delivery Rappi"/>
    <m/>
    <m/>
    <x v="0"/>
  </r>
  <r>
    <x v="2"/>
    <x v="3"/>
    <n v="2207825232"/>
    <s v="Mária Almenara - Pueblo Libre   "/>
    <m/>
    <x v="78"/>
    <m/>
    <m/>
    <s v="Mal estado"/>
    <s v=""/>
    <s v="-"/>
    <n v="16.89"/>
    <n v="0"/>
    <s v="Fue un regalo y llego todo aplastado y roto , fea presentación ."/>
    <x v="0"/>
    <s v="Delivery Rappi"/>
    <m/>
    <m/>
    <x v="0"/>
  </r>
  <r>
    <x v="2"/>
    <x v="2"/>
    <n v="2207834147"/>
    <s v="Mária Almenara - La Mar"/>
    <m/>
    <x v="78"/>
    <m/>
    <m/>
    <s v="Mal estado"/>
    <s v=""/>
    <s v="-"/>
    <m/>
    <m/>
    <s v="llego aplastado"/>
    <x v="0"/>
    <s v="Delivery Rappi"/>
    <m/>
    <m/>
    <x v="0"/>
  </r>
  <r>
    <x v="2"/>
    <x v="14"/>
    <n v="2207835986"/>
    <s v="Mária Almenara - Bolichera "/>
    <m/>
    <x v="78"/>
    <m/>
    <m/>
    <s v="Producto diferente"/>
    <s v="Sabor o producto diferente"/>
    <s v="-"/>
    <n v="49.9"/>
    <n v="49.9"/>
    <s v="Pedí una torta de corazonina y recibí un caja de varios bocaditos"/>
    <x v="1"/>
    <s v="Tienda Vitrina"/>
    <m/>
    <m/>
    <x v="1"/>
  </r>
  <r>
    <x v="2"/>
    <x v="7"/>
    <n v="2207836028"/>
    <s v="Maria Almenara - San Miguel"/>
    <m/>
    <x v="78"/>
    <m/>
    <m/>
    <s v="Producto diferente"/>
    <s v="Foto o descripción no coinciden"/>
    <s v="-"/>
    <n v="109"/>
    <n v="109"/>
    <s v="Miren como ha llegado mi pedido. El repartidor un malcriado, trajo el cheesecake como su fuese un paquete, era un postre."/>
    <x v="0"/>
    <s v="Delivery Rappi"/>
    <m/>
    <m/>
    <x v="0"/>
  </r>
  <r>
    <x v="2"/>
    <x v="0"/>
    <n v="2207837008"/>
    <s v="Mária Almenara - Dos de Mayo"/>
    <m/>
    <x v="78"/>
    <m/>
    <m/>
    <s v="Mal estado"/>
    <s v=""/>
    <s v="-"/>
    <n v="45"/>
    <n v="0"/>
    <s v="torta en mal estado rota"/>
    <x v="0"/>
    <s v="Delivery Rappi"/>
    <m/>
    <m/>
    <x v="0"/>
  </r>
  <r>
    <x v="2"/>
    <x v="8"/>
    <n v="2207903732"/>
    <s v="Mária Almenara - Chorrillos"/>
    <m/>
    <x v="79"/>
    <m/>
    <m/>
    <s v="Mal estado"/>
    <s v=""/>
    <s v="-"/>
    <n v="16.89"/>
    <n v="0"/>
    <s v="Pedí de maracuyá como dice el pedido y llegó oreo y encima todo revuelto, era para regalo, como no tienen cuidado si saben que lo están retirando es un postre 😞"/>
    <x v="1"/>
    <s v="Tienda Vitrina"/>
    <m/>
    <m/>
    <x v="1"/>
  </r>
  <r>
    <x v="2"/>
    <x v="13"/>
    <n v="2207918517"/>
    <s v="Mária Almenara - Barranco "/>
    <m/>
    <x v="79"/>
    <m/>
    <m/>
    <s v="Producto diferente"/>
    <s v=""/>
    <s v="-"/>
    <n v="36.200000000000003"/>
    <n v="0"/>
    <s v=""/>
    <x v="1"/>
    <s v="Tienda Vitrina"/>
    <m/>
    <m/>
    <x v="1"/>
  </r>
  <r>
    <x v="2"/>
    <x v="12"/>
    <n v="2207925625"/>
    <s v="Mária Almenara - Independencia "/>
    <m/>
    <x v="79"/>
    <m/>
    <m/>
    <s v="Mal estado"/>
    <s v=""/>
    <s v="-"/>
    <n v="16.89"/>
    <n v="0"/>
    <s v="Llego todo un desastre esa torta"/>
    <x v="0"/>
    <s v="Delivery Rappi"/>
    <m/>
    <m/>
    <x v="0"/>
  </r>
  <r>
    <x v="2"/>
    <x v="13"/>
    <n v="2207934680"/>
    <s v="Mária Almenara - Barranco "/>
    <m/>
    <x v="79"/>
    <m/>
    <m/>
    <s v="Producto diferente"/>
    <s v=""/>
    <s v="-"/>
    <m/>
    <m/>
    <s v="Producto Diferente"/>
    <x v="1"/>
    <s v="Tienda Vitrina"/>
    <m/>
    <m/>
    <x v="1"/>
  </r>
  <r>
    <x v="2"/>
    <x v="2"/>
    <n v="2207992404"/>
    <s v="Mária Almenara - La Mar"/>
    <m/>
    <x v="80"/>
    <m/>
    <m/>
    <s v="Producto diferente"/>
    <s v="Sabor o producto diferente"/>
    <s v="-"/>
    <m/>
    <m/>
    <s v="Pedi dulces y dejaron una ensalada, me dejaron otra orden de otro sitio, no siquiera de Maria Almenara, yo recien llego y lo veo"/>
    <x v="0"/>
    <s v="Delivery Rappi"/>
    <m/>
    <m/>
    <x v="0"/>
  </r>
  <r>
    <x v="2"/>
    <x v="15"/>
    <n v="2207997141"/>
    <s v="Mária Almenara - La Marina  "/>
    <m/>
    <x v="80"/>
    <m/>
    <m/>
    <s v="Producto diferente"/>
    <s v="Tamaño o porción incorrecta"/>
    <s v="-"/>
    <n v="0"/>
    <n v="109"/>
    <s v="Pedí la torta de chocolate grande y es más pequeña y es cumpleaños de mi hijo y no coincide con la foto ."/>
    <x v="1"/>
    <s v="Tienda Vitrina"/>
    <m/>
    <m/>
    <x v="1"/>
  </r>
  <r>
    <x v="2"/>
    <x v="6"/>
    <n v="2208012341"/>
    <s v="Mária Almenara - Aramburú "/>
    <m/>
    <x v="80"/>
    <m/>
    <m/>
    <s v="Producto diferente"/>
    <s v=""/>
    <s v="-"/>
    <n v="40.89"/>
    <n v="0"/>
    <s v="Producto Diferente"/>
    <x v="1"/>
    <s v="Tienda Vitrina"/>
    <m/>
    <m/>
    <x v="1"/>
  </r>
  <r>
    <x v="2"/>
    <x v="5"/>
    <n v="2208031654"/>
    <s v="Mária Almenara - Precursores"/>
    <m/>
    <x v="80"/>
    <m/>
    <m/>
    <s v="Producto diferente"/>
    <s v="Sabor o producto diferente"/>
    <s v="-"/>
    <n v="0"/>
    <n v="35"/>
    <s v="Pedí el Jejej y ha venido aplastado roto aparentemente pareciera q tiene una mascada de alguien o jalada de alguien"/>
    <x v="0"/>
    <s v="Delivery Rappi"/>
    <m/>
    <m/>
    <x v="0"/>
  </r>
  <r>
    <x v="2"/>
    <x v="16"/>
    <n v="2208033913"/>
    <s v="Mária Almenara - Andrés Reyes"/>
    <m/>
    <x v="80"/>
    <m/>
    <m/>
    <s v="Mal estado"/>
    <s v=""/>
    <s v="-"/>
    <n v="49.9"/>
    <n v="0"/>
    <s v="la torta llego deformada."/>
    <x v="0"/>
    <s v="Delivery Rappi"/>
    <m/>
    <m/>
    <x v="0"/>
  </r>
  <r>
    <x v="2"/>
    <x v="12"/>
    <n v="2208038254"/>
    <s v="Mária Almenara - Independencia "/>
    <m/>
    <x v="80"/>
    <m/>
    <m/>
    <s v="Mal estado"/>
    <s v=""/>
    <s v="-"/>
    <n v="49.9"/>
    <n v="0"/>
    <s v="El fudge llegó derramado y apenas abrimos la caja se desmoronó el pastel"/>
    <x v="0"/>
    <s v="Delivery Rappi"/>
    <m/>
    <m/>
    <x v="0"/>
  </r>
  <r>
    <x v="2"/>
    <x v="2"/>
    <n v="2208104275"/>
    <s v="Mária Almenara - La Mar"/>
    <m/>
    <x v="81"/>
    <m/>
    <m/>
    <s v="Producto Faltante"/>
    <s v="Artículo faltante"/>
    <s v="NO"/>
    <n v="0"/>
    <n v="57.89"/>
    <s v="Pedi 2 love box y una caja deBrownies. Solo vino 1 de las 2 love box"/>
    <x v="4"/>
    <s v="Tienda Vitrina"/>
    <m/>
    <m/>
    <x v="1"/>
  </r>
  <r>
    <x v="2"/>
    <x v="4"/>
    <n v="2208107883"/>
    <s v="Mária Almenara - Camacho"/>
    <m/>
    <x v="81"/>
    <m/>
    <m/>
    <s v="Mal estado"/>
    <s v="Sabor quemado, crudo, preparación distinta"/>
    <s v="-"/>
    <n v="0"/>
    <n v="49.9"/>
    <s v="El sabor de la chirimoya esta como pasado, no parece fresca"/>
    <x v="3"/>
    <s v="Tienda"/>
    <m/>
    <m/>
    <x v="1"/>
  </r>
  <r>
    <x v="2"/>
    <x v="9"/>
    <n v="2208113712"/>
    <s v="Mária Almenara - La Molina "/>
    <m/>
    <x v="81"/>
    <m/>
    <m/>
    <s v="Mal estado"/>
    <s v=""/>
    <s v="-"/>
    <n v="24.95"/>
    <n v="0"/>
    <s v="La torta ha llegado desarmada y aplastada"/>
    <x v="0"/>
    <s v="Delivery Rappi"/>
    <m/>
    <m/>
    <x v="0"/>
  </r>
  <r>
    <x v="2"/>
    <x v="8"/>
    <n v="2208117502"/>
    <s v="Mária Almenara - Chorrillos"/>
    <m/>
    <x v="81"/>
    <m/>
    <m/>
    <s v="Mal estado"/>
    <s v=""/>
    <s v="-"/>
    <m/>
    <m/>
    <s v="Mi pastel llego completamente destrozado,"/>
    <x v="0"/>
    <s v="Delivery Rappi"/>
    <m/>
    <m/>
    <x v="0"/>
  </r>
  <r>
    <x v="2"/>
    <x v="4"/>
    <n v="2208121898"/>
    <s v="Mária Almenara - Camacho"/>
    <m/>
    <x v="81"/>
    <m/>
    <m/>
    <s v="Mal estado"/>
    <s v=""/>
    <s v="-"/>
    <n v="24.95"/>
    <n v="0"/>
    <s v="cuando se abrió la caja se evidenció que la torta estaba en mal estado &quot;aplastada&quot;"/>
    <x v="0"/>
    <s v="Delivery Rappi"/>
    <m/>
    <m/>
    <x v="0"/>
  </r>
  <r>
    <x v="2"/>
    <x v="7"/>
    <n v="2208131137"/>
    <s v="Maria Almenara - San Miguel"/>
    <m/>
    <x v="81"/>
    <m/>
    <m/>
    <s v="Mal estado"/>
    <s v="Mal empaquetado"/>
    <s v="-"/>
    <n v="0"/>
    <n v="29"/>
    <s v="Llegó derramado todo hasta la comida mojada por la bebida"/>
    <x v="3"/>
    <s v="Tienda"/>
    <m/>
    <m/>
    <x v="1"/>
  </r>
  <r>
    <x v="2"/>
    <x v="7"/>
    <n v="2208141354"/>
    <s v="Maria Almenara - San Miguel"/>
    <m/>
    <x v="81"/>
    <m/>
    <m/>
    <s v="Mal estado"/>
    <s v=""/>
    <s v="-"/>
    <n v="50.7"/>
    <n v="0"/>
    <s v="Toda la comida estaba destruida, las tres porciones, el cheesecake de chocolate estaba derramado en todo el empaque, los crocantes de manzana estaban hechos una bola"/>
    <x v="0"/>
    <s v="Delivery Rappi"/>
    <m/>
    <m/>
    <x v="0"/>
  </r>
  <r>
    <x v="2"/>
    <x v="6"/>
    <n v="2208198749"/>
    <s v="Mária Almenara - Aramburú "/>
    <m/>
    <x v="82"/>
    <m/>
    <m/>
    <s v="Mal estado"/>
    <s v="Sabor quemado, crudo, preparación distinta"/>
    <s v="-"/>
    <n v="0"/>
    <n v="109"/>
    <s v="La crema de maracuya está cortada"/>
    <x v="3"/>
    <s v="Tienda"/>
    <m/>
    <m/>
    <x v="1"/>
  </r>
  <r>
    <x v="2"/>
    <x v="13"/>
    <n v="2208201788"/>
    <s v="Mária Almenara - Barranco "/>
    <m/>
    <x v="82"/>
    <m/>
    <m/>
    <s v="Producto Faltante"/>
    <s v="Artículo faltante"/>
    <s v="NO"/>
    <n v="0"/>
    <n v="10.76"/>
    <s v="Las velas que compré no llegaron. Solo llegó la torta. Su apoyo en enviarlas ya que es para celebrar el cumpleaños de mi hermano"/>
    <x v="4"/>
    <s v="Tienda Vitrina"/>
    <m/>
    <m/>
    <x v="1"/>
  </r>
  <r>
    <x v="2"/>
    <x v="9"/>
    <n v="2208202467"/>
    <s v="Mária Almenara - La Molina "/>
    <m/>
    <x v="82"/>
    <m/>
    <m/>
    <s v="Producto diferente"/>
    <s v="Foto o descripción no coinciden"/>
    <s v="-"/>
    <n v="0"/>
    <n v="109"/>
    <s v="La torta ha venido media aplastada , con un hueco en un lado y sin la decoración completa"/>
    <x v="1"/>
    <s v="Tienda Vitrina"/>
    <m/>
    <m/>
    <x v="1"/>
  </r>
  <r>
    <x v="2"/>
    <x v="0"/>
    <n v="2208204796"/>
    <s v="Mária Almenara - Dos de Mayo"/>
    <m/>
    <x v="82"/>
    <m/>
    <m/>
    <s v="Producto Faltante"/>
    <s v="Artículo faltante"/>
    <s v="NO"/>
    <n v="0"/>
    <n v="25.9"/>
    <s v="solo me entregaron un paquete de 3 parquetes qué había pedido. me faltan dos postres."/>
    <x v="4"/>
    <s v="Tienda Vitrina"/>
    <m/>
    <m/>
    <x v="1"/>
  </r>
  <r>
    <x v="2"/>
    <x v="6"/>
    <n v="2208211073"/>
    <s v="Mária Almenara - Aramburú "/>
    <m/>
    <x v="82"/>
    <m/>
    <m/>
    <s v="Producto Faltante"/>
    <s v="Artículo faltante"/>
    <s v="NO"/>
    <n v="0"/>
    <n v="18.73"/>
    <s v="Llegaron 4 postres de 5"/>
    <x v="4"/>
    <s v="Tienda Vitrina"/>
    <m/>
    <m/>
    <x v="1"/>
  </r>
  <r>
    <x v="2"/>
    <x v="16"/>
    <n v="2208218060"/>
    <s v="Mária Almenara - Andrés Reyes"/>
    <m/>
    <x v="82"/>
    <m/>
    <m/>
    <s v="Producto Faltante"/>
    <s v="Artículo faltante"/>
    <s v="NO"/>
    <n v="0"/>
    <n v="24.95"/>
    <s v="La torta estaba aplastada"/>
    <x v="4"/>
    <s v="Tienda Vitrina"/>
    <m/>
    <m/>
    <x v="1"/>
  </r>
  <r>
    <x v="2"/>
    <x v="14"/>
    <n v="2208226910"/>
    <s v="Mária Almenara - Bolichera "/>
    <m/>
    <x v="82"/>
    <m/>
    <m/>
    <s v="Producto Faltante"/>
    <s v="Artículo faltante"/>
    <s v="NO"/>
    <n v="0"/>
    <n v="8.44"/>
    <s v="El pedido no llegó completo. Solo llegaron 2 postres, pedí 3 postres."/>
    <x v="4"/>
    <s v="Tienda Vitrina"/>
    <m/>
    <m/>
    <x v="1"/>
  </r>
  <r>
    <x v="2"/>
    <x v="3"/>
    <n v="2208244413"/>
    <s v="Mária Almenara - Pueblo Libre   "/>
    <m/>
    <x v="82"/>
    <m/>
    <m/>
    <s v="Mal estado"/>
    <s v=""/>
    <s v="-"/>
    <n v="8.44"/>
    <n v="0"/>
    <s v="La torta de tres leches de María Almenara llegó en ese estado, no puede ser posible lo que acaba de ocurrir, no puede llegarme en ese estado, este ha sido un problema con el Delivery, no puede ser que me lo entregue en este estado, es inaceptable"/>
    <x v="0"/>
    <s v="Delivery Rappi"/>
    <m/>
    <m/>
    <x v="0"/>
  </r>
  <r>
    <x v="2"/>
    <x v="9"/>
    <n v="2208260525"/>
    <s v="Mária Almenara - La Molina "/>
    <m/>
    <x v="83"/>
    <m/>
    <m/>
    <s v="Producto diferente"/>
    <s v="Foto o descripción no coinciden"/>
    <s v="-"/>
    <m/>
    <m/>
    <s v="no es igual"/>
    <x v="1"/>
    <s v="Tienda Vitrina"/>
    <m/>
    <m/>
    <x v="1"/>
  </r>
  <r>
    <x v="2"/>
    <x v="7"/>
    <n v="2208274048"/>
    <s v="Maria Almenara - San Miguel"/>
    <m/>
    <x v="83"/>
    <m/>
    <m/>
    <s v="Mal estado"/>
    <s v=""/>
    <s v="-"/>
    <m/>
    <m/>
    <s v="el pedido llegó aplastado"/>
    <x v="0"/>
    <s v="Delivery Rappi"/>
    <m/>
    <m/>
    <x v="0"/>
  </r>
  <r>
    <x v="2"/>
    <x v="16"/>
    <n v="2208291363"/>
    <s v="Mária Almenara - Andrés Reyes"/>
    <m/>
    <x v="83"/>
    <m/>
    <m/>
    <s v="Producto Faltante"/>
    <s v="Artículo faltante"/>
    <s v="NO"/>
    <n v="0"/>
    <n v="13.81"/>
    <s v="solicite un pack de 4 postres y un frapp. el courrier solo me brindo una caja y al abrirla, no encontre el frapp"/>
    <x v="4"/>
    <s v="Tienda Vitrina"/>
    <m/>
    <m/>
    <x v="1"/>
  </r>
  <r>
    <x v="2"/>
    <x v="9"/>
    <n v="2208299461"/>
    <s v="Mária Almenara - La Molina "/>
    <m/>
    <x v="83"/>
    <m/>
    <m/>
    <s v="Mal estado"/>
    <s v="Sabor quemado, crudo, preparación distinta"/>
    <s v="-"/>
    <n v="0"/>
    <n v="36"/>
    <s v="Falta de ingredientes otro sabor yodo mal"/>
    <x v="4"/>
    <s v="Tienda Vitrina"/>
    <m/>
    <m/>
    <x v="1"/>
  </r>
  <r>
    <x v="2"/>
    <x v="7"/>
    <n v="2208325434"/>
    <s v="Maria Almenara - San Miguel"/>
    <m/>
    <x v="83"/>
    <m/>
    <m/>
    <s v="Producto diferente"/>
    <s v="Sabor o producto diferente"/>
    <s v="-"/>
    <m/>
    <m/>
    <s v="Me parece una total burla, es un producto por el que se pga más de 16 soles por una porción de torta. No es posible que venga en este estado. Conozco mis derechos como consumidor."/>
    <x v="1"/>
    <s v="Tienda Vitrina"/>
    <m/>
    <m/>
    <x v="1"/>
  </r>
  <r>
    <x v="2"/>
    <x v="12"/>
    <n v="2208337336"/>
    <s v="Mária Almenara - Independencia "/>
    <m/>
    <x v="84"/>
    <m/>
    <m/>
    <s v="Producto Faltante"/>
    <s v=""/>
    <s v="-"/>
    <n v="109"/>
    <n v="0"/>
    <s v="la torta está toda con el chocolate derramado de un costado"/>
    <x v="4"/>
    <s v="Tienda Vitrina"/>
    <m/>
    <m/>
    <x v="1"/>
  </r>
  <r>
    <x v="2"/>
    <x v="2"/>
    <n v="2208353483"/>
    <s v="Mária Almenara - La Mar"/>
    <m/>
    <x v="84"/>
    <m/>
    <m/>
    <s v="Mal estado"/>
    <s v=""/>
    <s v="-"/>
    <n v="16"/>
    <n v="0"/>
    <s v="llego todo revuelto y feo. era un regalo"/>
    <x v="0"/>
    <s v="Delivery Rappi"/>
    <m/>
    <m/>
    <x v="0"/>
  </r>
  <r>
    <x v="2"/>
    <x v="12"/>
    <n v="2208355479"/>
    <s v="Mária Almenara - Independencia "/>
    <m/>
    <x v="84"/>
    <m/>
    <m/>
    <s v="Producto diferente"/>
    <s v="Sabor o producto diferente"/>
    <s v="-"/>
    <n v="0"/>
    <n v="16.89"/>
    <s v="Buenas tardes. Pedí TRES LECHES DE CHOCOLATE, pero llegó TRES LECHES CLÁSICA"/>
    <x v="1"/>
    <s v="Tienda Vitrina"/>
    <m/>
    <m/>
    <x v="1"/>
  </r>
  <r>
    <x v="2"/>
    <x v="8"/>
    <n v="2208362959"/>
    <s v="Mária Almenara - Chorrillos"/>
    <m/>
    <x v="84"/>
    <m/>
    <m/>
    <s v="Mal estado"/>
    <s v=""/>
    <s v="-"/>
    <m/>
    <m/>
    <s v="el repartidor me entregó el paquete y se veía bien pero cuando saque los alfajores parecía que la bolsa la habían movido mucho"/>
    <x v="3"/>
    <s v="Tienda"/>
    <m/>
    <m/>
    <x v="1"/>
  </r>
  <r>
    <x v="2"/>
    <x v="11"/>
    <n v="2208382955"/>
    <s v="Mária Almenara - Arenales"/>
    <m/>
    <x v="84"/>
    <m/>
    <m/>
    <s v="Mal estado"/>
    <s v=""/>
    <s v="-"/>
    <n v="8.44"/>
    <n v="0"/>
    <s v="pedí mi chesse cake del María almenara y no sé si se lo entregaron así al repartidor o al momento del transporte ya que estaba entregando otros pedidos lo puso mal y llegó volteado la caja y el pastel desparramado"/>
    <x v="0"/>
    <s v="Delivery Rappi"/>
    <m/>
    <m/>
    <x v="0"/>
  </r>
  <r>
    <x v="2"/>
    <x v="7"/>
    <n v="2208384957"/>
    <s v="Maria Almenara - San Miguel"/>
    <m/>
    <x v="84"/>
    <m/>
    <m/>
    <s v="Mal estado"/>
    <s v=""/>
    <s v="-"/>
    <n v="26"/>
    <n v="0"/>
    <s v="casi todos los bocaditos volteados desarmados"/>
    <x v="3"/>
    <s v="Tienda"/>
    <m/>
    <m/>
    <x v="1"/>
  </r>
  <r>
    <x v="2"/>
    <x v="3"/>
    <n v="2208433543"/>
    <s v="Mária Almenara - Pueblo Libre   "/>
    <m/>
    <x v="85"/>
    <m/>
    <m/>
    <s v="Producto Faltante"/>
    <s v="Artículo faltante"/>
    <s v="NO"/>
    <m/>
    <m/>
    <s v="el postre no llego"/>
    <x v="4"/>
    <s v="Tienda Vitrina"/>
    <m/>
    <m/>
    <x v="1"/>
  </r>
  <r>
    <x v="2"/>
    <x v="5"/>
    <n v="2208439867"/>
    <s v="Mária Almenara - Precursores"/>
    <m/>
    <x v="85"/>
    <m/>
    <m/>
    <s v="Mal estado"/>
    <s v="Sabor quemado, crudo, preparación distinta"/>
    <s v="-"/>
    <n v="0"/>
    <n v="52"/>
    <s v="Sabe a gasolina todo el producto"/>
    <x v="0"/>
    <s v="Delivery Rappi"/>
    <m/>
    <m/>
    <x v="0"/>
  </r>
  <r>
    <x v="2"/>
    <x v="4"/>
    <n v="2208444143"/>
    <s v="Mária Almenara - Camacho"/>
    <m/>
    <x v="85"/>
    <m/>
    <m/>
    <s v="Mal estado"/>
    <s v=""/>
    <s v="-"/>
    <m/>
    <m/>
    <s v="Toda la torta está derramada en la caja, ya no está comestible, toda la torta está arruinada"/>
    <x v="0"/>
    <s v="Delivery Rappi"/>
    <m/>
    <m/>
    <x v="0"/>
  </r>
  <r>
    <x v="2"/>
    <x v="15"/>
    <n v="2208444386"/>
    <s v="Mária Almenara - La Marina  "/>
    <m/>
    <x v="85"/>
    <m/>
    <m/>
    <s v="Producto Faltante"/>
    <s v="Artículo faltante"/>
    <s v="NO"/>
    <n v="0"/>
    <n v="18"/>
    <s v="solicite y pague por dos (02) productos pero solo llegó la torta, le pregunté al rappi por las tostadas y me dijo solo me dieron esto. no llegaron las tostadas francesas"/>
    <x v="4"/>
    <s v="Tienda Vitrina"/>
    <m/>
    <m/>
    <x v="1"/>
  </r>
  <r>
    <x v="2"/>
    <x v="7"/>
    <n v="2208445321"/>
    <s v="Maria Almenara - San Miguel"/>
    <m/>
    <x v="85"/>
    <m/>
    <m/>
    <s v="Mal estado"/>
    <s v=""/>
    <s v="-"/>
    <n v="8.44"/>
    <n v="0"/>
    <s v="el producto llegó roto y esparcido por la caja"/>
    <x v="0"/>
    <s v="Delivery Rappi"/>
    <m/>
    <m/>
    <x v="0"/>
  </r>
  <r>
    <x v="2"/>
    <x v="4"/>
    <n v="2208461066"/>
    <s v="Mária Almenara - Camacho"/>
    <m/>
    <x v="85"/>
    <m/>
    <m/>
    <s v="Mal estado"/>
    <s v=""/>
    <s v="-"/>
    <n v="19.2"/>
    <n v="0"/>
    <s v="Vino todo aplastado y es como la presentación para un regalo , la caja también está sucia"/>
    <x v="0"/>
    <s v="Delivery Rappi"/>
    <m/>
    <m/>
    <x v="0"/>
  </r>
  <r>
    <x v="2"/>
    <x v="12"/>
    <n v="2208463622"/>
    <s v="Mária Almenara - Independencia "/>
    <m/>
    <x v="85"/>
    <m/>
    <m/>
    <s v="Producto Faltante"/>
    <s v="Artículo faltante"/>
    <s v="NO"/>
    <n v="0"/>
    <n v="26.59"/>
    <s v="no vino fudge y es una barbaridad que por 50 soles envien una torta tan pequeña, ayer pedi un trozo de torta y esto no son ni 3 pedazos"/>
    <x v="4"/>
    <s v="Tienda Vitrina"/>
    <m/>
    <m/>
    <x v="1"/>
  </r>
  <r>
    <x v="2"/>
    <x v="9"/>
    <n v="2208474220"/>
    <s v="Mária Almenara - La Molina "/>
    <m/>
    <x v="85"/>
    <m/>
    <m/>
    <s v="Mal estado"/>
    <s v=""/>
    <s v="-"/>
    <n v="109"/>
    <n v="0"/>
    <s v="Abrimos el cheesecake  y estaba toda corrida para un lado medio aplastada"/>
    <x v="0"/>
    <s v="Delivery Rappi"/>
    <m/>
    <m/>
    <x v="0"/>
  </r>
  <r>
    <x v="2"/>
    <x v="2"/>
    <n v="2208481075"/>
    <s v="Mária Almenara - La Mar"/>
    <m/>
    <x v="86"/>
    <m/>
    <m/>
    <s v="Producto diferente"/>
    <s v="Foto o descripción no coinciden"/>
    <s v="-"/>
    <n v="0"/>
    <n v="109"/>
    <s v="compre una torta y llego totalmente destruida, soy un cliente frecuente , Tadeo Yrala Arce y nunca tuve inconvenientes hasta hoy."/>
    <x v="1"/>
    <s v="Tienda Vitrina"/>
    <m/>
    <m/>
    <x v="1"/>
  </r>
  <r>
    <x v="2"/>
    <x v="0"/>
    <n v="2208487928"/>
    <s v="Mária Almenara - Dos de Mayo"/>
    <m/>
    <x v="86"/>
    <m/>
    <m/>
    <s v="Producto Faltante"/>
    <s v="Artículo faltante"/>
    <s v="NO"/>
    <n v="0"/>
    <n v="12"/>
    <s v="No llegó el topper y me lo cobraron"/>
    <x v="4"/>
    <s v="Tienda Vitrina"/>
    <m/>
    <m/>
    <x v="1"/>
  </r>
  <r>
    <x v="2"/>
    <x v="0"/>
    <n v="2208491455"/>
    <s v="Mária Almenara - Dos de Mayo"/>
    <m/>
    <x v="86"/>
    <m/>
    <m/>
    <s v="Mal estado"/>
    <s v=""/>
    <s v="-"/>
    <n v="49.89"/>
    <n v="0"/>
    <s v="El postre ha llegado abollado"/>
    <x v="0"/>
    <s v="Delivery Rappi"/>
    <m/>
    <m/>
    <x v="0"/>
  </r>
  <r>
    <x v="2"/>
    <x v="10"/>
    <n v="2208512537"/>
    <s v="Mária Almenara - Santa Catalina "/>
    <m/>
    <x v="86"/>
    <m/>
    <m/>
    <s v="Mal estado"/>
    <s v=""/>
    <s v="-"/>
    <n v="24.95"/>
    <n v="0"/>
    <s v="Buenas tardes , si la torta llegó toda aplastada , ya e pedido anterior y no llegaba de esa forma , se supone que si saben que están llevando una torta , al menos tener más cuidado al transportarla"/>
    <x v="0"/>
    <s v="Delivery Rappi"/>
    <m/>
    <m/>
    <x v="0"/>
  </r>
  <r>
    <x v="2"/>
    <x v="7"/>
    <n v="2208513127"/>
    <s v="Maria Almenara - San Miguel"/>
    <m/>
    <x v="86"/>
    <m/>
    <m/>
    <s v="Producto Faltante"/>
    <s v="Artículo faltante"/>
    <s v="NO"/>
    <n v="0"/>
    <n v="8.44"/>
    <s v="Pedí 2 tres leches de chocolate, llego solo 1"/>
    <x v="4"/>
    <s v="Tienda Vitrina"/>
    <m/>
    <m/>
    <x v="1"/>
  </r>
  <r>
    <x v="2"/>
    <x v="15"/>
    <n v="2208515442"/>
    <s v="Mária Almenara - La Marina  "/>
    <m/>
    <x v="86"/>
    <m/>
    <m/>
    <s v="Producto diferente"/>
    <s v="Sabor o producto diferente"/>
    <s v="-"/>
    <m/>
    <m/>
    <s v="Silvana No hemos recibido respuesta alguna, procederemos a cerrar el chat, para poder ayudarte, la sesión debe mantenerse activa. Que pases un hermoso día y espero que podamos coincidir de nuevo."/>
    <x v="1"/>
    <s v="Tienda Vitrina"/>
    <m/>
    <m/>
    <x v="1"/>
  </r>
  <r>
    <x v="2"/>
    <x v="4"/>
    <n v="2208529380"/>
    <s v="Mária Almenara - Camacho"/>
    <m/>
    <x v="86"/>
    <m/>
    <m/>
    <s v="Producto Faltante"/>
    <s v="Artículo faltante"/>
    <s v="NO"/>
    <n v="0"/>
    <n v="8.44"/>
    <s v="No llego uno de los postres que pedi solo llego  una caja de un pedido de 2 que hice"/>
    <x v="4"/>
    <s v="Tienda Vitrina"/>
    <m/>
    <m/>
    <x v="1"/>
  </r>
  <r>
    <x v="2"/>
    <x v="12"/>
    <n v="2208539689"/>
    <s v="Mária Almenara - Independencia "/>
    <m/>
    <x v="86"/>
    <m/>
    <m/>
    <s v="Mal estado"/>
    <s v=""/>
    <s v="-"/>
    <n v="6.76"/>
    <n v="0"/>
    <s v="Ha llegado manipulado el producto"/>
    <x v="0"/>
    <s v="Delivery Rappi"/>
    <m/>
    <m/>
    <x v="0"/>
  </r>
  <r>
    <x v="2"/>
    <x v="13"/>
    <n v="2208542536"/>
    <s v="Mária Almenara - Barranco "/>
    <m/>
    <x v="86"/>
    <m/>
    <m/>
    <s v="Producto diferente"/>
    <s v=""/>
    <s v="-"/>
    <n v="63.92"/>
    <n v="0"/>
    <s v="Different Product"/>
    <x v="1"/>
    <s v="Tienda Vitrina"/>
    <m/>
    <m/>
    <x v="1"/>
  </r>
  <r>
    <x v="2"/>
    <x v="5"/>
    <n v="2208543561"/>
    <s v="Mária Almenara - Precursores"/>
    <m/>
    <x v="86"/>
    <m/>
    <m/>
    <s v="Mal estado"/>
    <s v=""/>
    <s v="-"/>
    <n v="49.9"/>
    <n v="0"/>
    <s v="Torta aplastada, totalmente in presentable para un cumpleaños. Queja"/>
    <x v="0"/>
    <s v="Delivery Rappi"/>
    <m/>
    <m/>
    <x v="0"/>
  </r>
  <r>
    <x v="2"/>
    <x v="7"/>
    <n v="2208562941"/>
    <s v="Maria Almenara - San Miguel"/>
    <m/>
    <x v="87"/>
    <m/>
    <m/>
    <s v="Producto Faltante"/>
    <s v="Artículo faltante"/>
    <s v="NO"/>
    <n v="0"/>
    <n v="17.940000000000001"/>
    <s v="No llegaron los brownies"/>
    <x v="4"/>
    <s v="Tienda Vitrina"/>
    <m/>
    <m/>
    <x v="1"/>
  </r>
  <r>
    <x v="2"/>
    <x v="11"/>
    <n v="2208565152"/>
    <s v="Mária Almenara - Arenales"/>
    <m/>
    <x v="87"/>
    <m/>
    <m/>
    <s v="Producto Faltante"/>
    <s v=""/>
    <s v="-"/>
    <n v="112.56"/>
    <n v="0"/>
    <s v="Disculpa el producto llegó destruido"/>
    <x v="4"/>
    <s v="Tienda Vitrina"/>
    <m/>
    <m/>
    <x v="1"/>
  </r>
  <r>
    <x v="2"/>
    <x v="11"/>
    <n v="2208567185"/>
    <s v="Mária Almenara - Arenales"/>
    <m/>
    <x v="87"/>
    <m/>
    <m/>
    <s v="Mal estado"/>
    <s v=""/>
    <s v="-"/>
    <n v="218"/>
    <n v="0"/>
    <s v="Las tortas han venido aplastadas, es la tercera vez que pido esto porque celebro cumpleaños de los colegas de la oficina, esta vez han venido aplastadas ambas"/>
    <x v="0"/>
    <s v="Delivery Rappi"/>
    <m/>
    <m/>
    <x v="0"/>
  </r>
  <r>
    <x v="2"/>
    <x v="6"/>
    <n v="2208582963"/>
    <s v="Mária Almenara - Aramburú "/>
    <m/>
    <x v="87"/>
    <m/>
    <m/>
    <s v="Producto Faltante"/>
    <s v="Artículo faltante"/>
    <s v="NO"/>
    <n v="0"/>
    <n v="8.44"/>
    <s v="La porción es muy muy pequeña yo antes he pedido y no era tan pequeña"/>
    <x v="4"/>
    <s v="Tienda Vitrina"/>
    <m/>
    <m/>
    <x v="1"/>
  </r>
  <r>
    <x v="2"/>
    <x v="8"/>
    <n v="2208588500"/>
    <s v="Mária Almenara - Chorrillos"/>
    <m/>
    <x v="87"/>
    <m/>
    <m/>
    <s v="Mal estado"/>
    <s v=""/>
    <s v="-"/>
    <n v="109"/>
    <n v="0"/>
    <s v="Pedí la torta para regalarla y llegó toda torta aplastada"/>
    <x v="0"/>
    <s v="Delivery Rappi"/>
    <m/>
    <m/>
    <x v="0"/>
  </r>
  <r>
    <x v="2"/>
    <x v="12"/>
    <n v="2208592777"/>
    <s v="Mária Almenara - Independencia "/>
    <m/>
    <x v="87"/>
    <m/>
    <m/>
    <s v="Mal estado"/>
    <s v="Sabor quemado, crudo, preparación distinta"/>
    <s v="-"/>
    <m/>
    <m/>
    <s v="jamón pasado muy chico y tiene un sabor muy amargo, además los tallarines están muy masacotudos"/>
    <x v="3"/>
    <s v="Tienda"/>
    <m/>
    <m/>
    <x v="1"/>
  </r>
  <r>
    <x v="2"/>
    <x v="5"/>
    <n v="2208595753"/>
    <s v="Mária Almenara - Precursores"/>
    <m/>
    <x v="87"/>
    <m/>
    <m/>
    <s v="Mal estado"/>
    <s v=""/>
    <s v="-"/>
    <n v="49.9"/>
    <n v="0"/>
    <s v="llegó un plástico en la crema"/>
    <x v="3"/>
    <s v="Tienda"/>
    <m/>
    <m/>
    <x v="1"/>
  </r>
  <r>
    <x v="2"/>
    <x v="12"/>
    <n v="2208694355"/>
    <s v="Mária Almenara - Independencia "/>
    <m/>
    <x v="88"/>
    <m/>
    <m/>
    <s v="Producto diferente"/>
    <s v="Foto o descripción no coinciden"/>
    <s v="-"/>
    <n v="0"/>
    <n v="16.89"/>
    <s v="el pedido llegó en mal estado"/>
    <x v="1"/>
    <s v="Tienda Vitrina"/>
    <m/>
    <m/>
    <x v="1"/>
  </r>
  <r>
    <x v="2"/>
    <x v="9"/>
    <n v="2208784513"/>
    <s v="Mária Almenara - La Molina "/>
    <m/>
    <x v="89"/>
    <m/>
    <m/>
    <s v="Mal estado"/>
    <s v=""/>
    <s v="-"/>
    <m/>
    <m/>
    <s v="El papel está pegado a la empanada"/>
    <x v="3"/>
    <s v="Tienda"/>
    <m/>
    <m/>
    <x v="1"/>
  </r>
  <r>
    <x v="2"/>
    <x v="14"/>
    <n v="2208794235"/>
    <s v="Mária Almenara - Bolichera "/>
    <m/>
    <x v="89"/>
    <m/>
    <m/>
    <s v="Mal estado"/>
    <s v=""/>
    <s v="-"/>
    <m/>
    <m/>
    <s v="No es no es la foto"/>
    <x v="3"/>
    <s v="Tienda"/>
    <m/>
    <m/>
    <x v="1"/>
  </r>
  <r>
    <x v="2"/>
    <x v="7"/>
    <n v="2208815555"/>
    <s v="Maria Almenara - San Miguel"/>
    <m/>
    <x v="89"/>
    <m/>
    <m/>
    <s v="Producto Faltante"/>
    <s v=""/>
    <s v="-"/>
    <n v="26.96"/>
    <n v="0"/>
    <s v="El postre de frutos rojos llegó roto"/>
    <x v="4"/>
    <s v="Tienda Vitrina"/>
    <m/>
    <m/>
    <x v="1"/>
  </r>
  <r>
    <x v="2"/>
    <x v="12"/>
    <n v="2208818545"/>
    <s v="Mária Almenara - Independencia "/>
    <m/>
    <x v="89"/>
    <m/>
    <m/>
    <s v="Mal estado"/>
    <s v=""/>
    <s v="-"/>
    <n v="23.66"/>
    <n v="0"/>
    <s v="Llego aplastada y el sabor un poco raro del queso y la del blue llegó un poco duro"/>
    <x v="3"/>
    <s v="Tienda"/>
    <m/>
    <m/>
    <x v="1"/>
  </r>
  <r>
    <x v="2"/>
    <x v="1"/>
    <n v="2208836623"/>
    <s v="Mária Almenara - Encalada "/>
    <m/>
    <x v="89"/>
    <m/>
    <m/>
    <s v="Mal estado"/>
    <s v=""/>
    <s v="-"/>
    <n v="26"/>
    <n v="0"/>
    <s v="Llegaron todos los productos mezclados y en mal estado."/>
    <x v="3"/>
    <s v="Tienda"/>
    <m/>
    <m/>
    <x v="1"/>
  </r>
  <r>
    <x v="2"/>
    <x v="12"/>
    <n v="2208841175"/>
    <s v="Mária Almenara - Independencia "/>
    <m/>
    <x v="89"/>
    <m/>
    <m/>
    <s v="Mal estado"/>
    <s v=""/>
    <s v="-"/>
    <n v="109"/>
    <n v="0"/>
    <s v="la torta llegó destrozada y no se podia usar para el cumpleaños y el queque estaba todo derretido"/>
    <x v="0"/>
    <s v="Delivery Rappi"/>
    <m/>
    <m/>
    <x v="0"/>
  </r>
  <r>
    <x v="2"/>
    <x v="9"/>
    <n v="2208849901"/>
    <s v="Mária Almenara - La Molina "/>
    <m/>
    <x v="90"/>
    <m/>
    <m/>
    <s v="Mal estado"/>
    <s v="Sabor quemado, crudo, preparación distinta"/>
    <s v="-"/>
    <m/>
    <m/>
    <s v="un poco crudo"/>
    <x v="3"/>
    <s v="Tienda"/>
    <m/>
    <m/>
    <x v="1"/>
  </r>
  <r>
    <x v="2"/>
    <x v="2"/>
    <n v="2208856619"/>
    <s v="Mária Almenara - La Mar"/>
    <m/>
    <x v="90"/>
    <m/>
    <m/>
    <s v="Producto diferente"/>
    <s v=""/>
    <s v="-"/>
    <n v="19.48"/>
    <n v="0"/>
    <s v="Producto Diferente"/>
    <x v="1"/>
    <s v="Tienda Vitrina"/>
    <m/>
    <m/>
    <x v="1"/>
  </r>
  <r>
    <x v="2"/>
    <x v="11"/>
    <n v="2208875123"/>
    <s v="Mária Almenara - Arenales"/>
    <m/>
    <x v="90"/>
    <m/>
    <m/>
    <s v="Mal estado"/>
    <s v=""/>
    <s v="-"/>
    <n v="31.2"/>
    <n v="0"/>
    <s v="los bocaditos llegaron chancados, aplastados, en mala condición.  probablemente sea por el transporte que tuvo el rappi de la caja"/>
    <x v="3"/>
    <s v="Tienda"/>
    <m/>
    <m/>
    <x v="1"/>
  </r>
  <r>
    <x v="2"/>
    <x v="12"/>
    <n v="2208888918"/>
    <s v="Mária Almenara - Independencia "/>
    <m/>
    <x v="90"/>
    <m/>
    <m/>
    <s v="Mal estado"/>
    <s v="Sabor quemado, crudo, preparación distinta"/>
    <s v="-"/>
    <n v="4.9000000000000004"/>
    <n v="11.89"/>
    <s v="Mi pedido de Mari Almenara llegó en mal estado. La torta estaba dura, seca y sin la cremosidad habitual, como si hubiera estado guardada por días. Adjunto una foto donde se puede ver la textura."/>
    <x v="3"/>
    <s v="Tienda"/>
    <m/>
    <m/>
    <x v="1"/>
  </r>
  <r>
    <x v="2"/>
    <x v="11"/>
    <n v="2208889761"/>
    <s v="Mária Almenara - Arenales"/>
    <m/>
    <x v="90"/>
    <m/>
    <m/>
    <s v="Producto Faltante"/>
    <s v=""/>
    <s v="-"/>
    <n v="8.76"/>
    <n v="0"/>
    <s v="La porción de carot cake no llegó , a pesar que le indiqué que le diera todo el pedido a la persona que lo recibiría"/>
    <x v="4"/>
    <s v="Tienda Vitrina"/>
    <m/>
    <m/>
    <x v="1"/>
  </r>
  <r>
    <x v="2"/>
    <x v="14"/>
    <n v="2208889940"/>
    <s v="Mária Almenara - Bolichera "/>
    <m/>
    <x v="90"/>
    <m/>
    <m/>
    <s v="Producto diferente"/>
    <s v=""/>
    <s v="-"/>
    <n v="17.45"/>
    <n v="0"/>
    <s v=""/>
    <x v="1"/>
    <s v="Tienda Vitrina"/>
    <m/>
    <m/>
    <x v="1"/>
  </r>
  <r>
    <x v="2"/>
    <x v="2"/>
    <n v="2208890105"/>
    <s v="Mária Almenara - La Mar"/>
    <m/>
    <x v="90"/>
    <m/>
    <m/>
    <s v="Producto Faltante"/>
    <s v="Artículo faltante"/>
    <s v="NO"/>
    <n v="0"/>
    <n v="33.47"/>
    <s v="Pedi dos cajas de alfajores y solo llegó una"/>
    <x v="4"/>
    <s v="Tienda Vitrina"/>
    <m/>
    <m/>
    <x v="1"/>
  </r>
  <r>
    <x v="2"/>
    <x v="14"/>
    <n v="2208901223"/>
    <s v="Mária Almenara - Bolichera "/>
    <m/>
    <x v="90"/>
    <m/>
    <m/>
    <s v="Mal estado"/>
    <s v=""/>
    <s v="-"/>
    <m/>
    <m/>
    <s v="Aplastado y caliente"/>
    <x v="3"/>
    <s v="Tienda"/>
    <m/>
    <m/>
    <x v="1"/>
  </r>
  <r>
    <x v="3"/>
    <x v="0"/>
    <n v="2209032310"/>
    <s v="Mária Almenara - Dos de Mayo"/>
    <m/>
    <x v="91"/>
    <m/>
    <m/>
    <s v="Producto Faltante"/>
    <s v="Artículo faltante"/>
    <s v="NO"/>
    <n v="41.6"/>
    <n v="104"/>
    <s v="Pedí 3 cajas y llegó una"/>
    <x v="4"/>
    <s v="Tienda Vitrina"/>
    <m/>
    <m/>
    <x v="1"/>
  </r>
  <r>
    <x v="3"/>
    <x v="0"/>
    <n v="2209107052"/>
    <s v="Mária Almenara - Dos de Mayo"/>
    <m/>
    <x v="92"/>
    <m/>
    <m/>
    <s v="Mal estado"/>
    <s v=""/>
    <s v="-"/>
    <m/>
    <m/>
    <s v="El postre llegó volteado"/>
    <x v="3"/>
    <s v="Tienda"/>
    <m/>
    <m/>
    <x v="1"/>
  </r>
  <r>
    <x v="3"/>
    <x v="0"/>
    <n v="2209430894"/>
    <s v="Mária Almenara - Dos de Mayo"/>
    <m/>
    <x v="93"/>
    <m/>
    <m/>
    <s v="Mal estado"/>
    <s v=""/>
    <s v="-"/>
    <n v="16.89"/>
    <n v="0"/>
    <s v="Está incomible, aplastado y derretido"/>
    <x v="0"/>
    <s v="Delivery Rappi"/>
    <m/>
    <m/>
    <x v="0"/>
  </r>
  <r>
    <x v="3"/>
    <x v="0"/>
    <n v="2209553225"/>
    <s v="Mária Almenara - Dos de Mayo"/>
    <m/>
    <x v="94"/>
    <m/>
    <m/>
    <s v="Producto Faltante"/>
    <s v="Artículo faltante"/>
    <s v="NO"/>
    <n v="18.78"/>
    <n v="95.01"/>
    <s v="No llegó ningún producto del que pedí"/>
    <x v="4"/>
    <s v="Tienda Vitrina"/>
    <m/>
    <m/>
    <x v="1"/>
  </r>
  <r>
    <x v="3"/>
    <x v="0"/>
    <n v="2209999751"/>
    <s v="Mária Almenara - Dos de Mayo"/>
    <m/>
    <x v="95"/>
    <m/>
    <m/>
    <s v="Producto diferente"/>
    <s v=""/>
    <s v="-"/>
    <n v="31.02"/>
    <n v="0"/>
    <s v=""/>
    <x v="1"/>
    <s v="Tienda Vitrina"/>
    <m/>
    <m/>
    <x v="1"/>
  </r>
  <r>
    <x v="3"/>
    <x v="0"/>
    <n v="2210006944"/>
    <s v="Mária Almenara - Dos de Mayo"/>
    <m/>
    <x v="95"/>
    <m/>
    <m/>
    <s v="Producto diferente"/>
    <s v="Sabor o producto diferente"/>
    <s v="-"/>
    <n v="0"/>
    <n v="33.79"/>
    <s v="Yo no pedí esto, me llego una torta al cual soy alérgico, no la puedo comer, yo pedí torta tres leches de chocolate, yo no pedí esto"/>
    <x v="1"/>
    <s v="Tienda Vitrina"/>
    <m/>
    <m/>
    <x v="1"/>
  </r>
  <r>
    <x v="3"/>
    <x v="0"/>
    <n v="2210173943"/>
    <s v="Mária Almenara - Dos de Mayo"/>
    <m/>
    <x v="96"/>
    <m/>
    <m/>
    <s v="Producto diferente"/>
    <s v=""/>
    <s v="-"/>
    <m/>
    <m/>
    <s v=""/>
    <x v="1"/>
    <s v="Tienda Vitrina"/>
    <m/>
    <m/>
    <x v="1"/>
  </r>
  <r>
    <x v="3"/>
    <x v="0"/>
    <n v="2210619847"/>
    <s v="Mária Almenara - Dos de Mayo"/>
    <m/>
    <x v="97"/>
    <m/>
    <m/>
    <s v="Mal estado"/>
    <s v=""/>
    <s v="-"/>
    <n v="33.79"/>
    <n v="0"/>
    <s v="El cheesecake de maracuyá está todo derretido y hecho mazamorra y el pie de limón también está derretido y desarmado"/>
    <x v="0"/>
    <s v="Delivery Rappi"/>
    <m/>
    <m/>
    <x v="0"/>
  </r>
  <r>
    <x v="3"/>
    <x v="0"/>
    <n v="2210937146"/>
    <s v="Mária Almenara - Dos de Mayo"/>
    <m/>
    <x v="98"/>
    <m/>
    <m/>
    <s v="Producto Faltante"/>
    <s v="Artículo faltante"/>
    <s v="NO"/>
    <n v="1.76"/>
    <n v="14.95"/>
    <s v="Compré dos cajas y solo llegó una caja"/>
    <x v="4"/>
    <s v="Tienda Vitrina"/>
    <m/>
    <m/>
    <x v="1"/>
  </r>
  <r>
    <x v="3"/>
    <x v="0"/>
    <n v="2210952928"/>
    <s v="Mária Almenara - Dos de Mayo"/>
    <m/>
    <x v="98"/>
    <m/>
    <m/>
    <s v="Producto diferente"/>
    <s v="Sabor o producto diferente"/>
    <s v="-"/>
    <n v="0"/>
    <n v="49.9"/>
    <s v="Llegó otro postre"/>
    <x v="1"/>
    <s v="Tienda Vitrina"/>
    <m/>
    <m/>
    <x v="1"/>
  </r>
  <r>
    <x v="3"/>
    <x v="0"/>
    <n v="2210954013"/>
    <s v="Mária Almenara - Dos de Mayo"/>
    <m/>
    <x v="98"/>
    <m/>
    <m/>
    <s v="Producto diferente"/>
    <s v=""/>
    <s v="-"/>
    <n v="52.69"/>
    <n v="0"/>
    <s v="Producto Diferente"/>
    <x v="1"/>
    <s v="Tienda Vitrina"/>
    <m/>
    <m/>
    <x v="1"/>
  </r>
  <r>
    <x v="3"/>
    <x v="0"/>
    <n v="2210995809"/>
    <s v="Mária Almenara - Dos de Mayo"/>
    <m/>
    <x v="98"/>
    <m/>
    <m/>
    <s v="Producto Faltante"/>
    <s v=""/>
    <s v="-"/>
    <n v="52.61"/>
    <n v="0"/>
    <s v="la minimaria torta de turron nunca llego, solo las 2 cajas de love box, le di el codigo chico del rappi por mensaje porque era un regalo para una amiga y abuso de eso!!!!"/>
    <x v="4"/>
    <s v="Tienda Vitrina"/>
    <m/>
    <m/>
    <x v="1"/>
  </r>
  <r>
    <x v="3"/>
    <x v="0"/>
    <n v="2211320500"/>
    <s v="Mária Almenara - Dos de Mayo"/>
    <m/>
    <x v="99"/>
    <m/>
    <m/>
    <s v="Mal estado"/>
    <s v=""/>
    <s v="-"/>
    <n v="109"/>
    <n v="0"/>
    <s v="vino deformada,  desparramada, aplastada en su parte lateral, y era para una fiesta"/>
    <x v="0"/>
    <s v="Delivery Rappi"/>
    <m/>
    <m/>
    <x v="0"/>
  </r>
  <r>
    <x v="3"/>
    <x v="0"/>
    <n v="2211365952"/>
    <s v="Mária Almenara - Dos de Mayo"/>
    <m/>
    <x v="99"/>
    <m/>
    <m/>
    <s v="Producto diferente"/>
    <s v="Sabor o producto diferente"/>
    <s v="-"/>
    <n v="0"/>
    <n v="16.89"/>
    <s v="Llego un pedazo de carrito cakw no sé cheesecake"/>
    <x v="1"/>
    <s v="Tienda Vitrina"/>
    <m/>
    <m/>
    <x v="1"/>
  </r>
  <r>
    <x v="3"/>
    <x v="0"/>
    <n v="2211421250"/>
    <s v="Mária Almenara - Dos de Mayo"/>
    <m/>
    <x v="100"/>
    <m/>
    <m/>
    <s v="Mal estado"/>
    <s v=""/>
    <s v="-"/>
    <n v="9"/>
    <n v="0"/>
    <s v="El Alfajor me vino todo roto y casi sin manjar en el interior  , nada que ver con los anteriores que e pedido"/>
    <x v="0"/>
    <s v="Delivery Rappi"/>
    <m/>
    <m/>
    <x v="0"/>
  </r>
  <r>
    <x v="3"/>
    <x v="0"/>
    <n v="2211451120"/>
    <s v="Mária Almenara - Dos de Mayo"/>
    <m/>
    <x v="100"/>
    <m/>
    <m/>
    <s v="Producto diferente"/>
    <s v="Sabor o producto diferente"/>
    <s v="-"/>
    <n v="109"/>
    <n v="109"/>
    <s v="Pedi un turron de chocolate y me han enviado un Red Velvet. Lo pedi para un cumpleaños y a las 12 de la noche, tremenda sorpresa."/>
    <x v="1"/>
    <s v="Tienda Vitrina"/>
    <m/>
    <m/>
    <x v="1"/>
  </r>
  <r>
    <x v="3"/>
    <x v="10"/>
    <n v="2208946332"/>
    <s v="Mária Almenara - Santa Catalina "/>
    <m/>
    <x v="101"/>
    <m/>
    <m/>
    <s v="Mal estado"/>
    <s v=""/>
    <s v="-"/>
    <m/>
    <m/>
    <s v="la crema Chantilly llegó derretida y la torta llegó muy movida"/>
    <x v="0"/>
    <s v="Delivery Rappi"/>
    <m/>
    <m/>
    <x v="0"/>
  </r>
  <r>
    <x v="3"/>
    <x v="10"/>
    <n v="2209023967"/>
    <s v="Mária Almenara - Santa Catalina "/>
    <m/>
    <x v="91"/>
    <m/>
    <m/>
    <s v="Mal estado"/>
    <s v=""/>
    <s v="-"/>
    <n v="49.9"/>
    <n v="0"/>
    <s v="La torta llegó al toda aplastada. El repartido me la dio al revés"/>
    <x v="0"/>
    <s v="Delivery Rappi"/>
    <m/>
    <m/>
    <x v="0"/>
  </r>
  <r>
    <x v="3"/>
    <x v="10"/>
    <n v="2209132643"/>
    <s v="Mária Almenara - Santa Catalina "/>
    <m/>
    <x v="92"/>
    <m/>
    <m/>
    <s v="Mal estado"/>
    <s v=""/>
    <s v="-"/>
    <n v="16.89"/>
    <n v="0"/>
    <s v="la torta llegó aplastada, y de mala calidad"/>
    <x v="0"/>
    <s v="Delivery Rappi"/>
    <m/>
    <m/>
    <x v="0"/>
  </r>
  <r>
    <x v="3"/>
    <x v="10"/>
    <n v="2209658908"/>
    <s v="Mária Almenara - Santa Catalina "/>
    <m/>
    <x v="102"/>
    <m/>
    <m/>
    <s v="Mal estado"/>
    <s v=""/>
    <s v="-"/>
    <n v="54.5"/>
    <n v="0"/>
    <s v="la torta está toda derramada y golpeada"/>
    <x v="0"/>
    <s v="Delivery Rappi"/>
    <m/>
    <m/>
    <x v="0"/>
  </r>
  <r>
    <x v="3"/>
    <x v="10"/>
    <n v="2209680126"/>
    <s v="Mária Almenara - Santa Catalina "/>
    <m/>
    <x v="103"/>
    <m/>
    <m/>
    <s v="Mal estado"/>
    <s v="Mal empaquetado"/>
    <s v="-"/>
    <m/>
    <m/>
    <s v="Tengo otra foto y un video"/>
    <x v="0"/>
    <s v="Delivery Rappi"/>
    <m/>
    <m/>
    <x v="0"/>
  </r>
  <r>
    <x v="3"/>
    <x v="10"/>
    <n v="2209787823"/>
    <s v="Mária Almenara - Santa Catalina "/>
    <m/>
    <x v="104"/>
    <m/>
    <m/>
    <s v="Mal estado"/>
    <s v=""/>
    <s v="-"/>
    <m/>
    <m/>
    <s v="La caja de alfajores ha llegado completamente destrozada, alfajores sobrepuestos, todo pegajoso, etc."/>
    <x v="0"/>
    <s v="Delivery Rappi"/>
    <m/>
    <m/>
    <x v="0"/>
  </r>
  <r>
    <x v="3"/>
    <x v="10"/>
    <n v="2210739702"/>
    <s v="Mária Almenara - Santa Catalina "/>
    <m/>
    <x v="105"/>
    <m/>
    <m/>
    <s v="Producto diferente"/>
    <s v="Sabor o producto diferente"/>
    <s v="-"/>
    <n v="0"/>
    <n v="38"/>
    <s v="Pedí un keke tamaño completo y llegó una porción de cheesecake según la boleta que meLlegó. ElRappi quiso ir a cambiarlo pero ya la aplicación había terminando el pedido. Así que al final no recibí absolutamente nada"/>
    <x v="1"/>
    <s v="Tienda Vitrina"/>
    <m/>
    <m/>
    <x v="1"/>
  </r>
  <r>
    <x v="3"/>
    <x v="10"/>
    <n v="2211275527"/>
    <s v="Mária Almenara - Santa Catalina "/>
    <m/>
    <x v="106"/>
    <m/>
    <m/>
    <s v="Producto Faltante"/>
    <s v=""/>
    <s v="-"/>
    <n v="9.02"/>
    <n v="0"/>
    <s v="El pedido lo recibió mi hermana, el cual comentó el estado de la caja “semi abierta” al ingresar al domicilio verifico que uno de los postres estaba dañado y manipulado"/>
    <x v="0"/>
    <s v="Delivery Rappi"/>
    <m/>
    <m/>
    <x v="0"/>
  </r>
  <r>
    <x v="3"/>
    <x v="10"/>
    <n v="2211329253"/>
    <s v="Mária Almenara - Santa Catalina "/>
    <m/>
    <x v="99"/>
    <m/>
    <m/>
    <s v="Mal estado"/>
    <s v=""/>
    <s v="-"/>
    <n v="9"/>
    <n v="0"/>
    <s v="El alfajor totalmente roto, como si lo hubieran sacudido o aplastado…"/>
    <x v="0"/>
    <s v="Delivery Rappi"/>
    <m/>
    <m/>
    <x v="0"/>
  </r>
  <r>
    <x v="3"/>
    <x v="10"/>
    <n v="2211391047"/>
    <s v="Mária Almenara - Santa Catalina "/>
    <m/>
    <x v="100"/>
    <m/>
    <m/>
    <s v="Producto diferente"/>
    <s v="Tamaño o porción incorrecta"/>
    <s v="-"/>
    <n v="0"/>
    <n v="109"/>
    <s v="Pedí una torta normal grande porque es para compartir entre 20 personas y me han mandado una mini estoy realmente molesta porque este error de enviar un productor que no es"/>
    <x v="1"/>
    <s v="Tienda Vitrina"/>
    <m/>
    <m/>
    <x v="1"/>
  </r>
  <r>
    <x v="3"/>
    <x v="6"/>
    <n v="2209056011"/>
    <s v="Mária Almenara - Aramburú "/>
    <m/>
    <x v="91"/>
    <m/>
    <m/>
    <s v="Mal estado"/>
    <s v=""/>
    <s v="-"/>
    <m/>
    <m/>
    <s v="Send to agent fallback send_to_agent_fallback"/>
    <x v="3"/>
    <s v="Tienda"/>
    <m/>
    <m/>
    <x v="1"/>
  </r>
  <r>
    <x v="3"/>
    <x v="6"/>
    <n v="2209724926"/>
    <s v="Mária Almenara - Aramburú "/>
    <m/>
    <x v="103"/>
    <m/>
    <m/>
    <s v="Producto Faltante"/>
    <s v=""/>
    <s v="-"/>
    <n v="9.49"/>
    <n v="0"/>
    <s v="Solo llego una porción de carrot cake cuando pedí dos , y se me a cobrado como 2 porciones , cuando al final solo llego una porción"/>
    <x v="4"/>
    <s v="Tienda Vitrina"/>
    <m/>
    <m/>
    <x v="1"/>
  </r>
  <r>
    <x v="3"/>
    <x v="6"/>
    <n v="2209784606"/>
    <s v="Mária Almenara - Aramburú "/>
    <m/>
    <x v="104"/>
    <m/>
    <m/>
    <s v="Mal estado"/>
    <s v=""/>
    <s v="-"/>
    <n v="24.95"/>
    <n v="0"/>
    <s v="La fruta (fresa) se encuentra en mal estado, la presentación está terrible, mal empacado, no pusieron la dedicatoria, la mini Bruselina de fresa está aplastada mal armada"/>
    <x v="0"/>
    <s v="Delivery Rappi"/>
    <m/>
    <m/>
    <x v="0"/>
  </r>
  <r>
    <x v="3"/>
    <x v="6"/>
    <n v="2209857022"/>
    <s v="Mária Almenara - Aramburú "/>
    <m/>
    <x v="107"/>
    <m/>
    <m/>
    <s v="Producto diferente"/>
    <s v=""/>
    <s v="-"/>
    <n v="49.9"/>
    <n v="0"/>
    <s v=""/>
    <x v="1"/>
    <s v="Tienda Vitrina"/>
    <m/>
    <m/>
    <x v="1"/>
  </r>
  <r>
    <x v="3"/>
    <x v="6"/>
    <n v="2210011300"/>
    <s v="Mária Almenara - Aramburú "/>
    <m/>
    <x v="95"/>
    <m/>
    <m/>
    <s v="Producto diferente"/>
    <s v="Sabor o producto diferente"/>
    <s v="-"/>
    <n v="0"/>
    <n v="16.89"/>
    <s v="Hola, pedí dos porciones de tres leches de chocolate pero vino una de chocolate y una tradicional"/>
    <x v="1"/>
    <s v="Tienda Vitrina"/>
    <m/>
    <m/>
    <x v="1"/>
  </r>
  <r>
    <x v="3"/>
    <x v="6"/>
    <n v="2210125074"/>
    <s v="Mária Almenara - Aramburú "/>
    <m/>
    <x v="96"/>
    <m/>
    <m/>
    <s v="Producto diferente"/>
    <s v="Sabor o producto diferente"/>
    <s v="-"/>
    <n v="0"/>
    <n v="24.9"/>
    <s v="me llegó pasta boloñesa, cuando pedí al pesto"/>
    <x v="1"/>
    <s v="Tienda Vitrina"/>
    <m/>
    <m/>
    <x v="1"/>
  </r>
  <r>
    <x v="3"/>
    <x v="6"/>
    <n v="2211072695"/>
    <s v="Mária Almenara - Aramburú "/>
    <m/>
    <x v="108"/>
    <m/>
    <m/>
    <s v="Producto diferente"/>
    <s v=""/>
    <s v="-"/>
    <n v="52.69"/>
    <n v="0"/>
    <s v="Producto Diferente"/>
    <x v="1"/>
    <s v="Tienda Vitrina"/>
    <m/>
    <m/>
    <x v="1"/>
  </r>
  <r>
    <x v="3"/>
    <x v="6"/>
    <n v="2211190091"/>
    <s v="Mária Almenara - Aramburú "/>
    <m/>
    <x v="109"/>
    <m/>
    <m/>
    <s v="Mal estado"/>
    <s v=""/>
    <s v="-"/>
    <n v="109"/>
    <n v="0"/>
    <s v="The cake is deformed, poorly delivered , and has shifted to one side of the packaging. The picture says it all this is the first time I've received a product from María Almendra in this condition, and it's especially disappointing since it's for someone's birthday. The cake has lost its shape and is leaning to one side inside the box."/>
    <x v="0"/>
    <s v="Delivery Rappi"/>
    <m/>
    <m/>
    <x v="0"/>
  </r>
  <r>
    <x v="3"/>
    <x v="6"/>
    <n v="2211334735"/>
    <s v="Mária Almenara - Aramburú "/>
    <m/>
    <x v="99"/>
    <m/>
    <m/>
    <s v="Mal estado"/>
    <s v=""/>
    <s v="-"/>
    <n v="16.89"/>
    <n v="0"/>
    <s v="esta roto y aplastado"/>
    <x v="0"/>
    <s v="Delivery Rappi"/>
    <m/>
    <m/>
    <x v="0"/>
  </r>
  <r>
    <x v="3"/>
    <x v="6"/>
    <n v="2211401977"/>
    <s v="Mária Almenara - Aramburú "/>
    <m/>
    <x v="100"/>
    <m/>
    <m/>
    <s v="Mal estado"/>
    <s v=""/>
    <s v="-"/>
    <n v="49.9"/>
    <n v="0"/>
    <s v="La torta que debió llegar impecable, llegó toda desarmada e impresentable para la ocasión. Como di se hubiese caído"/>
    <x v="0"/>
    <s v="Delivery Rappi"/>
    <m/>
    <m/>
    <x v="0"/>
  </r>
  <r>
    <x v="3"/>
    <x v="1"/>
    <n v="2209083257"/>
    <s v="Mária Almenara - Encalada "/>
    <m/>
    <x v="92"/>
    <m/>
    <m/>
    <s v="Producto Faltante"/>
    <s v="Artículo faltante"/>
    <s v="NO"/>
    <m/>
    <m/>
    <s v="deje indicaciones para el pedido no lo hicieron y no llego otra vez la miel de maple"/>
    <x v="4"/>
    <s v="Tienda Vitrina"/>
    <m/>
    <m/>
    <x v="1"/>
  </r>
  <r>
    <x v="3"/>
    <x v="1"/>
    <n v="2209179004"/>
    <s v="Mária Almenara - Encalada "/>
    <m/>
    <x v="110"/>
    <m/>
    <m/>
    <s v="Producto diferente"/>
    <s v="Sabor o producto diferente"/>
    <s v="-"/>
    <n v="0"/>
    <n v="16.89"/>
    <s v="pedí tres leches de chocolate y me llegó tres leches normal..."/>
    <x v="1"/>
    <s v="Tienda Vitrina"/>
    <m/>
    <m/>
    <x v="1"/>
  </r>
  <r>
    <x v="3"/>
    <x v="1"/>
    <n v="2209226225"/>
    <s v="Mária Almenara - Encalada "/>
    <m/>
    <x v="110"/>
    <m/>
    <m/>
    <s v="Producto diferente"/>
    <s v="Sabor o producto diferente"/>
    <s v="-"/>
    <n v="0"/>
    <n v="8.4499999999999993"/>
    <s v="Pedí un cheesecake de frutos rojos y llegó una torta de nutella con chocolate."/>
    <x v="1"/>
    <s v="Tienda Vitrina"/>
    <m/>
    <m/>
    <x v="1"/>
  </r>
  <r>
    <x v="3"/>
    <x v="1"/>
    <n v="2210005768"/>
    <s v="Mária Almenara - Encalada "/>
    <m/>
    <x v="95"/>
    <m/>
    <m/>
    <s v="Mal estado"/>
    <s v=""/>
    <s v="-"/>
    <n v="19.96"/>
    <n v="0"/>
    <s v="La torta llegó con la decoración derretida"/>
    <x v="3"/>
    <s v="Tienda"/>
    <m/>
    <m/>
    <x v="1"/>
  </r>
  <r>
    <x v="3"/>
    <x v="1"/>
    <n v="2210387089"/>
    <s v="Mária Almenara - Encalada "/>
    <m/>
    <x v="111"/>
    <m/>
    <m/>
    <s v="Producto Faltante"/>
    <s v="Artículo faltante"/>
    <s v="NO"/>
    <n v="22.79"/>
    <n v="24"/>
    <s v="Pedí una focaccia capresse y no llegó. Y fue cobrada."/>
    <x v="4"/>
    <s v="Tienda Vitrina"/>
    <m/>
    <m/>
    <x v="1"/>
  </r>
  <r>
    <x v="3"/>
    <x v="1"/>
    <n v="2210733750"/>
    <s v="Mária Almenara - Encalada "/>
    <m/>
    <x v="105"/>
    <m/>
    <m/>
    <s v="Mal estado"/>
    <s v=""/>
    <s v="-"/>
    <n v="35"/>
    <n v="0"/>
    <s v="El glaseal llegó derretido y malogró la presentación del keke"/>
    <x v="3"/>
    <s v="Tienda"/>
    <m/>
    <m/>
    <x v="1"/>
  </r>
  <r>
    <x v="3"/>
    <x v="1"/>
    <n v="2211073969"/>
    <s v="Mária Almenara - Encalada "/>
    <m/>
    <x v="108"/>
    <m/>
    <m/>
    <s v="Producto diferente"/>
    <s v=""/>
    <s v="-"/>
    <n v="53.49"/>
    <n v="0"/>
    <s v=""/>
    <x v="1"/>
    <s v="Tienda Vitrina"/>
    <m/>
    <m/>
    <x v="1"/>
  </r>
  <r>
    <x v="3"/>
    <x v="1"/>
    <n v="2211079778"/>
    <s v="Mária Almenara - Encalada "/>
    <m/>
    <x v="108"/>
    <m/>
    <m/>
    <s v="Producto diferente"/>
    <s v="Tamaño o porción incorrecta"/>
    <s v="-"/>
    <n v="0"/>
    <n v="16.899999999999999"/>
    <s v="El tamaño de la porcion no es la correcta"/>
    <x v="1"/>
    <s v="Tienda Vitrina"/>
    <m/>
    <m/>
    <x v="1"/>
  </r>
  <r>
    <x v="3"/>
    <x v="1"/>
    <n v="2211434619"/>
    <s v="Mária Almenara - Encalada "/>
    <m/>
    <x v="100"/>
    <m/>
    <m/>
    <s v="Mal estado"/>
    <s v="Sabor quemado, crudo, preparación distinta"/>
    <s v="-"/>
    <m/>
    <m/>
    <s v="las porciones de torta estaban aplastadas"/>
    <x v="0"/>
    <s v="Delivery Rappi"/>
    <m/>
    <m/>
    <x v="0"/>
  </r>
  <r>
    <x v="3"/>
    <x v="9"/>
    <n v="2209031059"/>
    <s v="Mária Almenara - La Molina "/>
    <m/>
    <x v="91"/>
    <m/>
    <m/>
    <s v="Producto diferente"/>
    <s v="Foto o descripción no coinciden"/>
    <s v="-"/>
    <n v="0"/>
    <n v="109"/>
    <s v="Llegó esa torta y la que yo pedí tenia girasoles"/>
    <x v="1"/>
    <s v="Tienda Vitrina"/>
    <m/>
    <m/>
    <x v="1"/>
  </r>
  <r>
    <x v="3"/>
    <x v="9"/>
    <n v="2209118767"/>
    <s v="Mária Almenara - La Molina "/>
    <m/>
    <x v="92"/>
    <m/>
    <m/>
    <s v="Producto diferente"/>
    <s v="Foto o descripción no coinciden"/>
    <s v="-"/>
    <n v="0"/>
    <n v="26.94"/>
    <s v="Pedi las tortas pero los cubiertos servilletas"/>
    <x v="1"/>
    <s v="Tienda Vitrina"/>
    <m/>
    <m/>
    <x v="1"/>
  </r>
  <r>
    <x v="3"/>
    <x v="9"/>
    <n v="2209403447"/>
    <s v="Mária Almenara - La Molina "/>
    <m/>
    <x v="93"/>
    <m/>
    <m/>
    <s v="Producto Faltante"/>
    <s v="Artículo faltante"/>
    <s v="NO"/>
    <n v="11.52"/>
    <n v="95"/>
    <s v="el postre no llego, pedi dos y solo llego uno"/>
    <x v="4"/>
    <s v="Tienda Vitrina"/>
    <m/>
    <m/>
    <x v="1"/>
  </r>
  <r>
    <x v="3"/>
    <x v="9"/>
    <n v="2209412364"/>
    <s v="Mária Almenara - La Molina "/>
    <m/>
    <x v="93"/>
    <m/>
    <m/>
    <s v="Mal estado"/>
    <s v=""/>
    <s v="-"/>
    <n v="8.44"/>
    <n v="0"/>
    <s v="Llego como la foto"/>
    <x v="3"/>
    <s v="Tienda"/>
    <m/>
    <m/>
    <x v="1"/>
  </r>
  <r>
    <x v="3"/>
    <x v="9"/>
    <n v="2209432051"/>
    <s v="Mária Almenara - La Molina "/>
    <m/>
    <x v="93"/>
    <m/>
    <m/>
    <s v="Producto diferente"/>
    <s v=""/>
    <s v="-"/>
    <n v="35.79"/>
    <n v="0"/>
    <s v="Different Product"/>
    <x v="1"/>
    <s v="Tienda Vitrina"/>
    <m/>
    <m/>
    <x v="1"/>
  </r>
  <r>
    <x v="3"/>
    <x v="9"/>
    <n v="2209462378"/>
    <s v="Mária Almenara - La Molina "/>
    <m/>
    <x v="112"/>
    <m/>
    <m/>
    <s v="Producto diferente"/>
    <s v="Sabor o producto diferente"/>
    <s v="-"/>
    <n v="0"/>
    <n v="24.9"/>
    <s v="Pedí las galletas de coco no de chocolate."/>
    <x v="1"/>
    <s v="Tienda Vitrina"/>
    <m/>
    <m/>
    <x v="1"/>
  </r>
  <r>
    <x v="3"/>
    <x v="9"/>
    <n v="2209711053"/>
    <s v="Mária Almenara - La Molina "/>
    <m/>
    <x v="103"/>
    <m/>
    <m/>
    <s v="Producto Faltante"/>
    <s v="Artículo faltante"/>
    <s v="NO"/>
    <n v="4.9800000000000004"/>
    <n v="33.799999999999997"/>
    <s v="Abrí la bolsa y solo estaban los postres no las galletas"/>
    <x v="4"/>
    <s v="Tienda Vitrina"/>
    <m/>
    <m/>
    <x v="1"/>
  </r>
  <r>
    <x v="3"/>
    <x v="9"/>
    <n v="2209713822"/>
    <s v="Mária Almenara - La Molina "/>
    <m/>
    <x v="103"/>
    <m/>
    <m/>
    <s v="Producto diferente"/>
    <s v="Foto o descripción no coinciden"/>
    <s v="-"/>
    <n v="0"/>
    <n v="43.8"/>
    <s v="Pedí un pye de limón merengado de chirimoya y una empanada de carne y me llegó una cajita de bocaditos"/>
    <x v="1"/>
    <s v="Tienda Vitrina"/>
    <m/>
    <m/>
    <x v="1"/>
  </r>
  <r>
    <x v="3"/>
    <x v="9"/>
    <n v="2209876454"/>
    <s v="Mária Almenara - La Molina "/>
    <m/>
    <x v="107"/>
    <m/>
    <m/>
    <s v="Producto Faltante"/>
    <s v="Artículo faltante"/>
    <s v="NO"/>
    <n v="0.54"/>
    <n v="8.4499999999999993"/>
    <s v="La porción de la torta para el precio es muy chica a comparación de lo que sirven en tienda y no vino cuchara"/>
    <x v="4"/>
    <s v="Tienda Vitrina"/>
    <m/>
    <m/>
    <x v="1"/>
  </r>
  <r>
    <x v="3"/>
    <x v="9"/>
    <n v="2209910349"/>
    <s v="Mária Almenara - La Molina "/>
    <m/>
    <x v="107"/>
    <m/>
    <m/>
    <s v="Mal estado"/>
    <s v=""/>
    <s v="-"/>
    <m/>
    <m/>
    <s v="El cheescake llegó destruido completamente"/>
    <x v="0"/>
    <s v="Delivery Rappi"/>
    <m/>
    <m/>
    <x v="0"/>
  </r>
  <r>
    <x v="3"/>
    <x v="9"/>
    <n v="2210000527"/>
    <s v="Mária Almenara - La Molina "/>
    <m/>
    <x v="95"/>
    <m/>
    <m/>
    <s v="Mal estado"/>
    <s v=""/>
    <s v="-"/>
    <n v="25.95"/>
    <n v="0"/>
    <s v="Quiero que lo cambien lo pedí para un lonche importa y llegó todo horrible que  fatal"/>
    <x v="0"/>
    <s v="Delivery Rappi"/>
    <m/>
    <m/>
    <x v="0"/>
  </r>
  <r>
    <x v="3"/>
    <x v="9"/>
    <n v="2210292290"/>
    <s v="Mária Almenara - La Molina "/>
    <m/>
    <x v="113"/>
    <m/>
    <m/>
    <s v="Mal estado"/>
    <s v=""/>
    <s v="-"/>
    <n v="93.74"/>
    <n v="0"/>
    <s v="la torta tiene muy mala presentación, aplastada, está fría pero derretida. No homogénea, exijo la devolución de mi dinero."/>
    <x v="3"/>
    <s v="Tienda"/>
    <m/>
    <m/>
    <x v="1"/>
  </r>
  <r>
    <x v="3"/>
    <x v="9"/>
    <n v="2210406349"/>
    <s v="Mária Almenara - La Molina "/>
    <m/>
    <x v="111"/>
    <m/>
    <m/>
    <s v="Producto Faltante"/>
    <s v="Artículo faltante"/>
    <s v="NO"/>
    <n v="1.95"/>
    <n v="32"/>
    <s v="Solo llegó la caja con los 4 postres pero no la caja de alafajores y brownies"/>
    <x v="4"/>
    <s v="Tienda Vitrina"/>
    <m/>
    <m/>
    <x v="1"/>
  </r>
  <r>
    <x v="3"/>
    <x v="9"/>
    <n v="2210769895"/>
    <s v="Mária Almenara - La Molina "/>
    <m/>
    <x v="105"/>
    <m/>
    <m/>
    <s v="Producto Faltante"/>
    <s v="Artículo faltante"/>
    <s v="NO"/>
    <n v="0"/>
    <n v="8.69"/>
    <s v="No llegó el aliño de la ensalada, o sea cuál es el chiste de la ensalada César sin el aliño tan característico"/>
    <x v="4"/>
    <s v="Tienda Vitrina"/>
    <m/>
    <m/>
    <x v="1"/>
  </r>
  <r>
    <x v="3"/>
    <x v="9"/>
    <n v="2211450966"/>
    <s v="Mária Almenara - La Molina "/>
    <m/>
    <x v="100"/>
    <m/>
    <m/>
    <s v="Mal estado"/>
    <s v=""/>
    <s v="-"/>
    <n v="107.37"/>
    <n v="0"/>
    <s v="la torta llegó deformada y corrida hacia un lado"/>
    <x v="3"/>
    <s v="Tienda"/>
    <m/>
    <m/>
    <x v="1"/>
  </r>
  <r>
    <x v="3"/>
    <x v="7"/>
    <n v="2209023715"/>
    <s v="Maria Almenara - San Miguel"/>
    <m/>
    <x v="91"/>
    <m/>
    <m/>
    <s v="Producto Faltante"/>
    <s v="Artículo faltante"/>
    <s v="NO"/>
    <n v="8.4499999999999993"/>
    <n v="8.4499999999999993"/>
    <s v="he pedido 2 porciones de cheesecake frutos rojos y solo llega una porción"/>
    <x v="4"/>
    <s v="Tienda Vitrina"/>
    <m/>
    <m/>
    <x v="1"/>
  </r>
  <r>
    <x v="3"/>
    <x v="7"/>
    <n v="2209090016"/>
    <s v="Maria Almenara - San Miguel"/>
    <m/>
    <x v="92"/>
    <m/>
    <m/>
    <s v="Mal estado"/>
    <s v="Sabor quemado, crudo, preparación distinta"/>
    <s v="-"/>
    <n v="15.93"/>
    <n v="16.899999999999999"/>
    <s v=""/>
    <x v="6"/>
    <s v="Calidad"/>
    <s v="Tienda"/>
    <m/>
    <x v="1"/>
  </r>
  <r>
    <x v="3"/>
    <x v="7"/>
    <n v="2209090016"/>
    <s v="Maria Almenara - San Miguel"/>
    <m/>
    <x v="92"/>
    <m/>
    <m/>
    <s v="Producto Faltante"/>
    <s v="Artículo faltante"/>
    <s v="NO"/>
    <n v="15.93"/>
    <n v="16.899999999999999"/>
    <s v="no llego una torta"/>
    <x v="4"/>
    <s v="Tienda Vitrina"/>
    <m/>
    <m/>
    <x v="1"/>
  </r>
  <r>
    <x v="3"/>
    <x v="7"/>
    <n v="2209334903"/>
    <s v="Maria Almenara - San Miguel"/>
    <m/>
    <x v="114"/>
    <m/>
    <m/>
    <s v="Mal estado"/>
    <s v=""/>
    <s v="-"/>
    <n v="49.9"/>
    <n v="0"/>
    <s v="La torta llegó aplastada de un lado y destrozada prácticamente"/>
    <x v="0"/>
    <s v="Delivery Rappi"/>
    <m/>
    <m/>
    <x v="0"/>
  </r>
  <r>
    <x v="3"/>
    <x v="7"/>
    <n v="2209425349"/>
    <s v="Maria Almenara - San Miguel"/>
    <m/>
    <x v="93"/>
    <m/>
    <m/>
    <s v="Producto diferente"/>
    <s v="Sabor o producto diferente"/>
    <s v="-"/>
    <n v="0"/>
    <n v="16.89"/>
    <s v="Pedí un crocante de manzana y llegó un cheesecake de oreo"/>
    <x v="1"/>
    <s v="Tienda Vitrina"/>
    <m/>
    <m/>
    <x v="1"/>
  </r>
  <r>
    <x v="3"/>
    <x v="7"/>
    <n v="2209433612"/>
    <s v="Maria Almenara - San Miguel"/>
    <m/>
    <x v="93"/>
    <m/>
    <m/>
    <s v="Producto Faltante"/>
    <s v="Artículo faltante"/>
    <s v="NO"/>
    <n v="2.2000000000000002"/>
    <n v="21.9"/>
    <s v="Una galleta no llego"/>
    <x v="4"/>
    <s v="Tienda Vitrina"/>
    <m/>
    <m/>
    <x v="1"/>
  </r>
  <r>
    <x v="3"/>
    <x v="7"/>
    <n v="2209457383"/>
    <s v="Maria Almenara - San Miguel"/>
    <m/>
    <x v="112"/>
    <m/>
    <m/>
    <s v="Producto diferente"/>
    <s v="Sabor o producto diferente"/>
    <s v="-"/>
    <n v="0"/>
    <n v="9"/>
    <s v="El pedido fue un ice frutos rojos y llego un te caliente y no vino con cubiertos"/>
    <x v="1"/>
    <s v="Tienda Vitrina"/>
    <m/>
    <m/>
    <x v="1"/>
  </r>
  <r>
    <x v="3"/>
    <x v="7"/>
    <n v="2209480560"/>
    <s v="Maria Almenara - San Miguel"/>
    <m/>
    <x v="112"/>
    <m/>
    <m/>
    <s v="Mal estado"/>
    <s v=""/>
    <s v="-"/>
    <n v="49.9"/>
    <n v="0"/>
    <s v="la torta llego súper movida, parece que la moto corrió a más no poder, toda la base se mancho debido a ello"/>
    <x v="0"/>
    <s v="Delivery Rappi"/>
    <m/>
    <m/>
    <x v="0"/>
  </r>
  <r>
    <x v="3"/>
    <x v="7"/>
    <n v="2209690367"/>
    <s v="Maria Almenara - San Miguel"/>
    <m/>
    <x v="103"/>
    <m/>
    <m/>
    <s v="Mal estado"/>
    <s v=""/>
    <s v="-"/>
    <n v="49.9"/>
    <n v="0"/>
    <s v="la torta llego aplastada lo trajeron en una mochila muy pequeña y llego tan aplastada que no tenia ni forma"/>
    <x v="0"/>
    <s v="Delivery Rappi"/>
    <m/>
    <m/>
    <x v="0"/>
  </r>
  <r>
    <x v="3"/>
    <x v="7"/>
    <n v="2209759465"/>
    <s v="Maria Almenara - San Miguel"/>
    <m/>
    <x v="104"/>
    <m/>
    <m/>
    <s v="Mal estado"/>
    <s v="Mal empaquetado"/>
    <s v="-"/>
    <n v="9"/>
    <n v="9"/>
    <s v="el keke llego mal empacado, con el glasé pegado en la bolsa y todo migado"/>
    <x v="3"/>
    <s v="Tienda"/>
    <m/>
    <m/>
    <x v="1"/>
  </r>
  <r>
    <x v="3"/>
    <x v="7"/>
    <n v="2209780165"/>
    <s v="Maria Almenara - San Miguel"/>
    <m/>
    <x v="104"/>
    <m/>
    <m/>
    <s v="Producto diferente"/>
    <s v="Pedido incorrecto y sin comanda"/>
    <s v="-"/>
    <m/>
    <m/>
    <s v=""/>
    <x v="1"/>
    <s v="Tienda Vitrina"/>
    <m/>
    <m/>
    <x v="1"/>
  </r>
  <r>
    <x v="3"/>
    <x v="7"/>
    <n v="2209781922"/>
    <s v="Maria Almenara - San Miguel"/>
    <m/>
    <x v="104"/>
    <m/>
    <m/>
    <s v="Producto Faltante"/>
    <s v="Artículo faltante"/>
    <s v="NO"/>
    <n v="33.79"/>
    <n v="16.89"/>
    <s v="NO ME HAN ENTREGADO EL PEDIDO"/>
    <x v="4"/>
    <s v="Tienda Vitrina"/>
    <m/>
    <m/>
    <x v="1"/>
  </r>
  <r>
    <x v="3"/>
    <x v="7"/>
    <n v="2209791946"/>
    <s v="Maria Almenara - San Miguel"/>
    <m/>
    <x v="104"/>
    <m/>
    <m/>
    <s v="Mal estado"/>
    <s v=""/>
    <s v="-"/>
    <m/>
    <m/>
    <s v="La bruselina estaba toda revuelta"/>
    <x v="0"/>
    <s v="Delivery Rappi"/>
    <m/>
    <m/>
    <x v="0"/>
  </r>
  <r>
    <x v="3"/>
    <x v="7"/>
    <n v="2209885267"/>
    <s v="Maria Almenara - San Miguel"/>
    <m/>
    <x v="107"/>
    <m/>
    <m/>
    <s v="Producto diferente"/>
    <s v="Sabor o producto diferente"/>
    <s v="-"/>
    <n v="16.89"/>
    <n v="16.89"/>
    <s v="pedido una bruselina de vainilla y me llego una de lucuma"/>
    <x v="1"/>
    <s v="Tienda Vitrina"/>
    <m/>
    <m/>
    <x v="1"/>
  </r>
  <r>
    <x v="3"/>
    <x v="7"/>
    <n v="2209911530"/>
    <s v="Maria Almenara - San Miguel"/>
    <m/>
    <x v="107"/>
    <m/>
    <m/>
    <s v="Mal estado"/>
    <s v=""/>
    <s v="-"/>
    <m/>
    <m/>
    <s v="La caja la envié de regalo y al abrir encontraron así los dulces, una vergüenza"/>
    <x v="3"/>
    <s v="Tienda"/>
    <m/>
    <m/>
    <x v="1"/>
  </r>
  <r>
    <x v="3"/>
    <x v="7"/>
    <n v="2209922512"/>
    <s v="Maria Almenara - San Miguel"/>
    <m/>
    <x v="107"/>
    <m/>
    <m/>
    <s v="Producto diferente"/>
    <s v=""/>
    <s v="-"/>
    <m/>
    <m/>
    <s v=""/>
    <x v="1"/>
    <s v="Tienda Vitrina"/>
    <m/>
    <m/>
    <x v="1"/>
  </r>
  <r>
    <x v="3"/>
    <x v="7"/>
    <n v="2210251084"/>
    <s v="Maria Almenara - San Miguel"/>
    <m/>
    <x v="115"/>
    <m/>
    <m/>
    <s v="Mal estado"/>
    <s v="Sabor quemado, crudo, preparación distinta"/>
    <s v="-"/>
    <n v="37.43"/>
    <n v="37.43"/>
    <s v="estaba comiendo y sentí algo súper duro y negro me asusté y lo saqué de mi boca no se que será pésimo nunca me había pasado esto"/>
    <x v="3"/>
    <s v="Tienda"/>
    <m/>
    <m/>
    <x v="1"/>
  </r>
  <r>
    <x v="3"/>
    <x v="7"/>
    <n v="2210271733"/>
    <s v="Maria Almenara - San Miguel"/>
    <m/>
    <x v="115"/>
    <m/>
    <m/>
    <s v="Mal estado"/>
    <s v=""/>
    <s v="-"/>
    <m/>
    <m/>
    <s v="Los alfajores llevaron todos aplastados y movidos, algunos rotos"/>
    <x v="0"/>
    <s v="Delivery Rappi"/>
    <m/>
    <m/>
    <x v="0"/>
  </r>
  <r>
    <x v="3"/>
    <x v="7"/>
    <n v="2210344242"/>
    <s v="Maria Almenara - San Miguel"/>
    <m/>
    <x v="113"/>
    <m/>
    <m/>
    <s v="Mal estado"/>
    <s v=""/>
    <s v="-"/>
    <n v="33.79"/>
    <n v="0"/>
    <s v="Todo el pedido está destrozado. Las 4 tortas están aplastadas"/>
    <x v="0"/>
    <s v="Delivery Rappi"/>
    <m/>
    <m/>
    <x v="0"/>
  </r>
  <r>
    <x v="3"/>
    <x v="7"/>
    <n v="2210345416"/>
    <s v="Maria Almenara - San Miguel"/>
    <m/>
    <x v="113"/>
    <m/>
    <m/>
    <s v="Mal estado"/>
    <s v=""/>
    <s v="-"/>
    <n v="49.9"/>
    <n v="0"/>
    <s v="La torta está destrozada, toda la crema chorreada. Es para aún cumpleaños y no la puedo entregar así, necesito que se reemplace ahorita mismo por favor. Está en horribles condiciones!"/>
    <x v="0"/>
    <s v="Delivery Rappi"/>
    <m/>
    <m/>
    <x v="0"/>
  </r>
  <r>
    <x v="3"/>
    <x v="7"/>
    <n v="2210404300"/>
    <s v="Maria Almenara - San Miguel"/>
    <m/>
    <x v="111"/>
    <m/>
    <m/>
    <s v="Mal estado"/>
    <s v=""/>
    <s v="-"/>
    <n v="4.5"/>
    <n v="0"/>
    <s v="El alfajor llegó triturado"/>
    <x v="0"/>
    <s v="Delivery Rappi"/>
    <m/>
    <m/>
    <x v="0"/>
  </r>
  <r>
    <x v="3"/>
    <x v="7"/>
    <n v="2210427528"/>
    <s v="Maria Almenara - San Miguel"/>
    <m/>
    <x v="111"/>
    <m/>
    <m/>
    <s v="Producto Faltante"/>
    <s v="Artículo faltante"/>
    <s v="NO"/>
    <n v="2.1800000000000002"/>
    <n v="16.89"/>
    <s v="Hola mi pedido a llegado incompleto falta la torta de chocolate y la bebida estaba mal puesta"/>
    <x v="4"/>
    <s v="Tienda Vitrina"/>
    <m/>
    <m/>
    <x v="1"/>
  </r>
  <r>
    <x v="3"/>
    <x v="7"/>
    <n v="2210440072"/>
    <s v="Maria Almenara - San Miguel"/>
    <m/>
    <x v="111"/>
    <m/>
    <m/>
    <s v="Producto diferente"/>
    <s v="Sabor o producto diferente"/>
    <s v="-"/>
    <n v="0"/>
    <n v="9"/>
    <s v="Hice el pedido por la Galleta de Nutella.adicional pedí 2 postres más, llegaron estos postres y no llego la galleta, sino otro pastel"/>
    <x v="1"/>
    <s v="Tienda Vitrina"/>
    <m/>
    <m/>
    <x v="1"/>
  </r>
  <r>
    <x v="3"/>
    <x v="7"/>
    <n v="2210515953"/>
    <s v="Maria Almenara - San Miguel"/>
    <m/>
    <x v="116"/>
    <m/>
    <m/>
    <s v="Mal estado"/>
    <s v="Sabor quemado, crudo, preparación distinta"/>
    <s v="-"/>
    <m/>
    <m/>
    <s v="el cheescake de maracuyá llegó derramado parece como comido y está todo pastoso no tiene ni siquiera el sabor cítrico de la maracuyá"/>
    <x v="0"/>
    <s v="Delivery Rappi"/>
    <m/>
    <m/>
    <x v="0"/>
  </r>
  <r>
    <x v="3"/>
    <x v="7"/>
    <n v="2210677429"/>
    <s v="Maria Almenara - San Miguel"/>
    <m/>
    <x v="117"/>
    <m/>
    <m/>
    <s v="Producto diferente"/>
    <s v="Tamaño o porción incorrecta"/>
    <s v="-"/>
    <m/>
    <m/>
    <s v="la torta es demasiado pequeña. pedí una torta como para cuatro y parece como para dos es muy pequeña hasta l caja"/>
    <x v="2"/>
    <s v="Percepcion"/>
    <m/>
    <m/>
    <x v="0"/>
  </r>
  <r>
    <x v="3"/>
    <x v="7"/>
    <n v="2210758333"/>
    <s v="Maria Almenara - San Miguel"/>
    <m/>
    <x v="105"/>
    <m/>
    <m/>
    <s v="Mal estado"/>
    <s v=""/>
    <s v="-"/>
    <n v="8.44"/>
    <n v="0"/>
    <s v="la torta llego aplastada y derramada"/>
    <x v="0"/>
    <s v="Delivery Rappi"/>
    <m/>
    <m/>
    <x v="0"/>
  </r>
  <r>
    <x v="3"/>
    <x v="7"/>
    <n v="2210765432"/>
    <s v="Maria Almenara - San Miguel"/>
    <m/>
    <x v="105"/>
    <m/>
    <m/>
    <s v="Producto diferente"/>
    <s v="Foto o descripción no coinciden"/>
    <s v="-"/>
    <n v="0"/>
    <n v="85"/>
    <s v="No llego con la caja ni el topping de make a wish. Era un regalo para un persona especial y no llegoComo regalo"/>
    <x v="1"/>
    <s v="Tienda Vitrina"/>
    <m/>
    <m/>
    <x v="1"/>
  </r>
  <r>
    <x v="3"/>
    <x v="7"/>
    <n v="2210817424"/>
    <s v="Maria Almenara - San Miguel"/>
    <m/>
    <x v="118"/>
    <m/>
    <m/>
    <s v="Producto diferente"/>
    <s v="Sabor o producto diferente"/>
    <s v="-"/>
    <n v="0"/>
    <n v="16.89"/>
    <s v="Pedí una torta de 3 leches de chocolate y me trajeron la clásica"/>
    <x v="1"/>
    <s v="Tienda Vitrina"/>
    <m/>
    <m/>
    <x v="1"/>
  </r>
  <r>
    <x v="3"/>
    <x v="7"/>
    <n v="2210983645"/>
    <s v="Maria Almenara - San Miguel"/>
    <m/>
    <x v="98"/>
    <m/>
    <m/>
    <s v="Mal estado"/>
    <s v=""/>
    <s v="-"/>
    <n v="16.89"/>
    <n v="0"/>
    <s v="Me acaba de llegar el pedido de pie de limón que solicité lo desempaco lo abro y me doy con la sorpresa que lo encuentro de esa manera tal cual envío la foto . No es posible que envíen un postre en ese estado siendo una pastelería muy reconocida , ahora no sé si la culpa es de usted por enviar el postre de esa manera o el Rappi lo abrió y se lo comió , por favor solicito una solución no me parece justo que uno pagando le venga así su pedido"/>
    <x v="0"/>
    <s v="Delivery Rappi"/>
    <m/>
    <m/>
    <x v="0"/>
  </r>
  <r>
    <x v="3"/>
    <x v="7"/>
    <n v="2211340941"/>
    <s v="Maria Almenara - San Miguel"/>
    <m/>
    <x v="99"/>
    <m/>
    <m/>
    <s v="Producto diferente"/>
    <s v="Sabor o producto diferente"/>
    <s v="-"/>
    <n v="0"/>
    <n v="16.89"/>
    <s v="pedí dulzura de pecans y me trajeron un carrot cake"/>
    <x v="1"/>
    <s v="Tienda Vitrina"/>
    <m/>
    <m/>
    <x v="1"/>
  </r>
  <r>
    <x v="3"/>
    <x v="7"/>
    <n v="2211385633"/>
    <s v="Maria Almenara - San Miguel"/>
    <m/>
    <x v="100"/>
    <m/>
    <m/>
    <s v="Producto diferente"/>
    <s v=""/>
    <s v="-"/>
    <n v="103.92"/>
    <n v="0"/>
    <s v="Producto Diferente"/>
    <x v="1"/>
    <s v="Tienda Vitrina"/>
    <m/>
    <m/>
    <x v="1"/>
  </r>
  <r>
    <x v="3"/>
    <x v="4"/>
    <n v="2209182957"/>
    <s v="Mária Almenara - Camacho"/>
    <m/>
    <x v="110"/>
    <m/>
    <m/>
    <s v="Producto Faltante"/>
    <s v="Artículo faltante"/>
    <s v="NO"/>
    <m/>
    <m/>
    <s v="Pedido incompleto"/>
    <x v="4"/>
    <s v="Tienda Vitrina"/>
    <m/>
    <m/>
    <x v="1"/>
  </r>
  <r>
    <x v="3"/>
    <x v="4"/>
    <n v="2209405891"/>
    <s v="Mária Almenara - Camacho"/>
    <m/>
    <x v="93"/>
    <m/>
    <m/>
    <s v="Mal estado"/>
    <s v=""/>
    <s v="-"/>
    <n v="54.5"/>
    <n v="0"/>
    <s v="La torta llegó desparramada para un lado y con una grieta en la parte superior, lo tuve que mover un poco al momento porque estaba cayéndose aún más"/>
    <x v="3"/>
    <s v="Tienda"/>
    <m/>
    <m/>
    <x v="1"/>
  </r>
  <r>
    <x v="3"/>
    <x v="4"/>
    <n v="2209706321"/>
    <s v="Mária Almenara - Camacho"/>
    <m/>
    <x v="103"/>
    <m/>
    <m/>
    <s v="Mal estado"/>
    <s v="Sabor quemado, crudo, preparación distinta"/>
    <s v="-"/>
    <m/>
    <m/>
    <s v="Hay un gusano en la torta"/>
    <x v="3"/>
    <s v="Tienda"/>
    <m/>
    <m/>
    <x v="1"/>
  </r>
  <r>
    <x v="3"/>
    <x v="4"/>
    <n v="2209758638"/>
    <s v="Mária Almenara - Camacho"/>
    <m/>
    <x v="104"/>
    <m/>
    <m/>
    <s v="Mal estado"/>
    <s v=""/>
    <s v="-"/>
    <n v="16.89"/>
    <n v="0"/>
    <s v="El cheescake estaba de cabeza y se aplastó toda la cubierta. Además el sticker estaba en la base, en lugar de estar en la parte superior."/>
    <x v="0"/>
    <s v="Delivery Rappi"/>
    <m/>
    <m/>
    <x v="0"/>
  </r>
  <r>
    <x v="3"/>
    <x v="4"/>
    <n v="2209852139"/>
    <s v="Mária Almenara - Camacho"/>
    <m/>
    <x v="107"/>
    <m/>
    <m/>
    <s v="Producto Faltante"/>
    <s v="Artículo faltante"/>
    <s v="NO"/>
    <n v="145.69999999999999"/>
    <n v="49.9"/>
    <s v="me dió la boleta y el pedidorevise boleta y tenía todo lo debería llegar pero no llego  el letrero ni la caja de alfajores"/>
    <x v="4"/>
    <s v="Tienda Vitrina"/>
    <m/>
    <m/>
    <x v="1"/>
  </r>
  <r>
    <x v="3"/>
    <x v="4"/>
    <n v="2209852139"/>
    <s v="Mária Almenara - Camacho"/>
    <m/>
    <x v="107"/>
    <m/>
    <m/>
    <s v="Producto diferente"/>
    <s v="Sabor o producto diferente"/>
    <s v="-"/>
    <n v="145.69999999999999"/>
    <n v="49.9"/>
    <s v="la boleta dice lo que debería llegar pero en cambio llegó una torta que resultó ser otra y llegó junto con unas galletas. se confundió el delivery y me entregó otro paquete"/>
    <x v="0"/>
    <s v="Delivery Rappi"/>
    <m/>
    <m/>
    <x v="0"/>
  </r>
  <r>
    <x v="3"/>
    <x v="4"/>
    <n v="2209852469"/>
    <s v="Mária Almenara - Camacho"/>
    <m/>
    <x v="107"/>
    <m/>
    <m/>
    <s v="Producto diferente"/>
    <s v="Sabor o producto diferente"/>
    <s v="-"/>
    <n v="66.8"/>
    <n v="66.8"/>
    <s v="Pedí una torta blu no la redvelvet y una caja de galletas de pascua"/>
    <x v="1"/>
    <s v="Tienda Vitrina"/>
    <m/>
    <m/>
    <x v="1"/>
  </r>
  <r>
    <x v="3"/>
    <x v="4"/>
    <n v="2209894145"/>
    <s v="Mária Almenara - Camacho"/>
    <m/>
    <x v="107"/>
    <m/>
    <m/>
    <s v="Mal estado"/>
    <s v=""/>
    <s v="-"/>
    <n v="158.9"/>
    <n v="0"/>
    <s v="Los dos pasteles llegaron totalmente deformes en la caja"/>
    <x v="0"/>
    <s v="Delivery Rappi"/>
    <m/>
    <m/>
    <x v="0"/>
  </r>
  <r>
    <x v="3"/>
    <x v="4"/>
    <n v="2210022371"/>
    <s v="Mária Almenara - Camacho"/>
    <m/>
    <x v="95"/>
    <m/>
    <m/>
    <s v="Mal estado"/>
    <s v=""/>
    <s v="-"/>
    <n v="16.89"/>
    <n v="0"/>
    <s v="Hice el pedido de una btucelina de lucuma y llegó toda volteada y encima la capa de la brucelina está dura no está suave como debe estar"/>
    <x v="0"/>
    <s v="Delivery Rappi"/>
    <m/>
    <m/>
    <x v="0"/>
  </r>
  <r>
    <x v="3"/>
    <x v="4"/>
    <n v="2210221477"/>
    <s v="Mária Almenara - Camacho"/>
    <m/>
    <x v="115"/>
    <m/>
    <m/>
    <s v="Producto diferente"/>
    <s v="Sabor o producto diferente"/>
    <s v="-"/>
    <n v="0"/>
    <n v="49.9"/>
    <s v="Pedí una torta de RED VELVET y llegó BLUE VELVET"/>
    <x v="1"/>
    <s v="Tienda Vitrina"/>
    <m/>
    <m/>
    <x v="1"/>
  </r>
  <r>
    <x v="3"/>
    <x v="4"/>
    <n v="2210428466"/>
    <s v="Mária Almenara - Camacho"/>
    <m/>
    <x v="111"/>
    <m/>
    <m/>
    <s v="Producto Faltante"/>
    <s v="Artículo faltante"/>
    <s v="NO"/>
    <n v="2.04"/>
    <n v="35"/>
    <s v="El keke de zanahoria no llegó dentro del paquete"/>
    <x v="4"/>
    <s v="Tienda Vitrina"/>
    <m/>
    <m/>
    <x v="1"/>
  </r>
  <r>
    <x v="3"/>
    <x v="4"/>
    <n v="2210592371"/>
    <s v="Mária Almenara - Camacho"/>
    <m/>
    <x v="97"/>
    <m/>
    <m/>
    <s v="Mal estado"/>
    <s v=""/>
    <s v="-"/>
    <n v="8.44"/>
    <n v="0"/>
    <s v="La tartaleta llegó completamente destrozada y deformada."/>
    <x v="0"/>
    <s v="Delivery Rappi"/>
    <m/>
    <m/>
    <x v="0"/>
  </r>
  <r>
    <x v="3"/>
    <x v="4"/>
    <n v="2210611654"/>
    <s v="Mária Almenara - Camacho"/>
    <m/>
    <x v="97"/>
    <m/>
    <m/>
    <s v="Mal estado"/>
    <s v=""/>
    <s v="-"/>
    <n v="33.83"/>
    <n v="0"/>
    <s v="Solo me deja enviar una foto pero todas las porciones de torta vinieron aplastadas y con la crema por doquier"/>
    <x v="0"/>
    <s v="Delivery Rappi"/>
    <m/>
    <m/>
    <x v="0"/>
  </r>
  <r>
    <x v="3"/>
    <x v="4"/>
    <n v="2210611733"/>
    <s v="Mária Almenara - Camacho"/>
    <m/>
    <x v="97"/>
    <m/>
    <m/>
    <s v="Producto Faltante"/>
    <s v="Artículo faltante"/>
    <s v="NO"/>
    <n v="2.44"/>
    <n v="16.899999999999999"/>
    <s v="Las frutas de las porciones vienen fuera del empaque"/>
    <x v="4"/>
    <s v="Tienda Vitrina"/>
    <m/>
    <m/>
    <x v="1"/>
  </r>
  <r>
    <x v="3"/>
    <x v="4"/>
    <n v="2210820870"/>
    <s v="Mária Almenara - Camacho"/>
    <m/>
    <x v="118"/>
    <m/>
    <m/>
    <s v="Mal estado"/>
    <s v=""/>
    <s v="-"/>
    <n v="49.9"/>
    <n v="0"/>
    <s v="la torta llego aplastada y deforme"/>
    <x v="0"/>
    <s v="Delivery Rappi"/>
    <m/>
    <m/>
    <x v="0"/>
  </r>
  <r>
    <x v="3"/>
    <x v="4"/>
    <n v="2210885164"/>
    <s v="Mária Almenara - Camacho"/>
    <m/>
    <x v="119"/>
    <m/>
    <m/>
    <s v="Mal estado"/>
    <s v=""/>
    <s v="-"/>
    <n v="54.5"/>
    <n v="0"/>
    <s v="La torta llego toda aplastada, el chico manejaba de manera loca"/>
    <x v="0"/>
    <s v="Delivery Rappi"/>
    <m/>
    <m/>
    <x v="0"/>
  </r>
  <r>
    <x v="3"/>
    <x v="4"/>
    <n v="2211193313"/>
    <s v="Mária Almenara - Camacho"/>
    <m/>
    <x v="109"/>
    <m/>
    <m/>
    <s v="Producto diferente"/>
    <s v="Sabor o producto diferente"/>
    <s v="-"/>
    <n v="0"/>
    <n v="9"/>
    <s v="Pedí alfajor y llegó carrot cake"/>
    <x v="1"/>
    <s v="Tienda Vitrina"/>
    <m/>
    <m/>
    <x v="1"/>
  </r>
  <r>
    <x v="3"/>
    <x v="12"/>
    <n v="2209033308"/>
    <s v="Mária Almenara - Independencia "/>
    <m/>
    <x v="91"/>
    <m/>
    <m/>
    <s v="Mal estado"/>
    <s v="Sabor quemado, crudo, preparación distinta"/>
    <s v="-"/>
    <n v="0"/>
    <n v="33.79"/>
    <s v="El sabor de las tortas solo parece queque con colorante y no tiene nada sabor más que le pusieron fuccet"/>
    <x v="2"/>
    <s v="Percepcion"/>
    <m/>
    <m/>
    <x v="0"/>
  </r>
  <r>
    <x v="3"/>
    <x v="12"/>
    <n v="2209178010"/>
    <s v="Mária Almenara - Independencia "/>
    <m/>
    <x v="110"/>
    <m/>
    <m/>
    <s v="Mal estado"/>
    <s v="Sabor quemado, crudo, preparación distinta"/>
    <s v="-"/>
    <m/>
    <m/>
    <s v="Las porciones llegaron desparramadas y el sabor no es agradable"/>
    <x v="0"/>
    <s v="Delivery Rappi"/>
    <m/>
    <m/>
    <x v="0"/>
  </r>
  <r>
    <x v="3"/>
    <x v="12"/>
    <n v="2209286471"/>
    <s v="Mária Almenara - Independencia "/>
    <m/>
    <x v="114"/>
    <m/>
    <m/>
    <s v="Mal estado"/>
    <s v=""/>
    <s v="-"/>
    <n v="24.95"/>
    <n v="0"/>
    <s v="La torta llegó mordida al parecer han mordido una parte y totalmente mal, sino me dan solución voy a denunciar esto Es una burla!!"/>
    <x v="0"/>
    <s v="Delivery Rappi"/>
    <m/>
    <m/>
    <x v="0"/>
  </r>
  <r>
    <x v="3"/>
    <x v="12"/>
    <n v="2209386076"/>
    <s v="Mária Almenara - Independencia "/>
    <m/>
    <x v="93"/>
    <m/>
    <m/>
    <s v="Mal estado"/>
    <s v=""/>
    <s v="-"/>
    <n v="31.2"/>
    <n v="0"/>
    <s v="pedí un love box y realmente me apena que llegue en esa condición , y eso que lo arregle un poco porq estaba todo revoloteado y deshechos , me gustaría que me puedan recompensar con mi pedido"/>
    <x v="0"/>
    <s v="Delivery Rappi"/>
    <m/>
    <m/>
    <x v="0"/>
  </r>
  <r>
    <x v="3"/>
    <x v="12"/>
    <n v="2209397076"/>
    <s v="Mária Almenara - Independencia "/>
    <m/>
    <x v="93"/>
    <m/>
    <m/>
    <s v="Mal estado"/>
    <s v=""/>
    <s v="-"/>
    <n v="54.5"/>
    <n v="0"/>
    <s v="llegó aplastado de un lado y chorreado del otro"/>
    <x v="0"/>
    <s v="Delivery Rappi"/>
    <m/>
    <m/>
    <x v="0"/>
  </r>
  <r>
    <x v="3"/>
    <x v="12"/>
    <n v="2209408934"/>
    <s v="Mária Almenara - Independencia "/>
    <m/>
    <x v="93"/>
    <m/>
    <m/>
    <s v="Mal estado"/>
    <s v=""/>
    <s v="-"/>
    <n v="8.44"/>
    <n v="0"/>
    <s v="Vino todo aplastado"/>
    <x v="0"/>
    <s v="Delivery Rappi"/>
    <m/>
    <m/>
    <x v="0"/>
  </r>
  <r>
    <x v="3"/>
    <x v="12"/>
    <n v="2209423987"/>
    <s v="Mária Almenara - Independencia "/>
    <m/>
    <x v="93"/>
    <m/>
    <m/>
    <s v="Producto diferente"/>
    <s v=""/>
    <s v="-"/>
    <n v="119.39"/>
    <n v="0"/>
    <s v="Producto Diferente"/>
    <x v="1"/>
    <s v="Tienda Vitrina"/>
    <m/>
    <m/>
    <x v="1"/>
  </r>
  <r>
    <x v="3"/>
    <x v="12"/>
    <n v="2209518762"/>
    <s v="Mária Almenara - Independencia "/>
    <m/>
    <x v="112"/>
    <m/>
    <m/>
    <s v="Mal estado"/>
    <s v="Sabor quemado, crudo, preparación distinta"/>
    <s v="-"/>
    <n v="49.9"/>
    <n v="49.9"/>
    <s v="la torta está pasada y derretida con sabor agrio"/>
    <x v="3"/>
    <s v="Tienda"/>
    <m/>
    <m/>
    <x v="1"/>
  </r>
  <r>
    <x v="3"/>
    <x v="12"/>
    <n v="2209709733"/>
    <s v="Mária Almenara - Independencia "/>
    <m/>
    <x v="103"/>
    <m/>
    <m/>
    <s v="Mal estado"/>
    <s v=""/>
    <s v="-"/>
    <n v="54.5"/>
    <n v="0"/>
    <s v="Llegó toda aplastada y rota"/>
    <x v="0"/>
    <s v="Delivery Rappi"/>
    <m/>
    <m/>
    <x v="0"/>
  </r>
  <r>
    <x v="3"/>
    <x v="12"/>
    <n v="2209873402"/>
    <s v="Mária Almenara - Independencia "/>
    <m/>
    <x v="107"/>
    <m/>
    <m/>
    <s v="Mal estado"/>
    <s v="Mal empaquetado"/>
    <s v="-"/>
    <n v="33.79"/>
    <n v="33.79"/>
    <s v="La maracuyá está malograda.La fresa está tbm con sabor extraño y llegó volteada"/>
    <x v="3"/>
    <s v="Tienda"/>
    <m/>
    <m/>
    <x v="1"/>
  </r>
  <r>
    <x v="3"/>
    <x v="12"/>
    <n v="2209992427"/>
    <s v="Mária Almenara - Independencia "/>
    <m/>
    <x v="95"/>
    <m/>
    <m/>
    <s v="Mal estado"/>
    <s v=""/>
    <s v="-"/>
    <m/>
    <m/>
    <s v="Llego movido, y la parte de la decoración desecha aplastada"/>
    <x v="0"/>
    <s v="Delivery Rappi"/>
    <m/>
    <m/>
    <x v="0"/>
  </r>
  <r>
    <x v="3"/>
    <x v="12"/>
    <n v="2209993804"/>
    <s v="Mária Almenara - Independencia "/>
    <m/>
    <x v="95"/>
    <m/>
    <m/>
    <s v="Mal estado"/>
    <s v="Sabor quemado, crudo, preparación distinta"/>
    <s v="-"/>
    <m/>
    <m/>
    <s v="keke con sabor a crudo"/>
    <x v="3"/>
    <s v="Tienda"/>
    <m/>
    <m/>
    <x v="1"/>
  </r>
  <r>
    <x v="3"/>
    <x v="12"/>
    <n v="2210002075"/>
    <s v="Mária Almenara - Independencia "/>
    <m/>
    <x v="95"/>
    <m/>
    <m/>
    <s v="Mal estado"/>
    <s v="Mal empaquetado"/>
    <s v="-"/>
    <n v="11.95"/>
    <n v="21.85"/>
    <s v="la torta ha llegado con todo el fudge derramado y estaba esquinado por un poco más y todo se caiga"/>
    <x v="0"/>
    <s v="Delivery Rappi"/>
    <m/>
    <m/>
    <x v="0"/>
  </r>
  <r>
    <x v="3"/>
    <x v="12"/>
    <n v="2210062681"/>
    <s v="Mária Almenara - Independencia "/>
    <m/>
    <x v="120"/>
    <m/>
    <m/>
    <s v="Mal estado"/>
    <s v=""/>
    <s v="-"/>
    <n v="8.44"/>
    <n v="0"/>
    <s v="Entregan el producto y está dañado, era un regalo especial. Deja mal al cliente. Obvio no es culpa directa del restaurante, pero unas indicaciones al motorizado de cuidado no estarían mal."/>
    <x v="0"/>
    <s v="Delivery Rappi"/>
    <m/>
    <m/>
    <x v="0"/>
  </r>
  <r>
    <x v="3"/>
    <x v="12"/>
    <n v="2210411853"/>
    <s v="Mária Almenara - Independencia "/>
    <m/>
    <x v="111"/>
    <m/>
    <m/>
    <s v="Mal estado"/>
    <s v=""/>
    <s v="-"/>
    <n v="108.99"/>
    <n v="0"/>
    <s v="La torta llegó en pésimo estado, tan como se ve en la foto, no fue traída con un buen protocolo, requiero la devolución del dinero"/>
    <x v="0"/>
    <s v="Delivery Rappi"/>
    <m/>
    <m/>
    <x v="0"/>
  </r>
  <r>
    <x v="3"/>
    <x v="12"/>
    <n v="2210596727"/>
    <s v="Mária Almenara - Independencia "/>
    <m/>
    <x v="97"/>
    <m/>
    <m/>
    <s v="Producto diferente"/>
    <s v="Foto o descripción no coinciden"/>
    <s v="-"/>
    <n v="0"/>
    <n v="18"/>
    <s v="El brownie no es al 72% de chocolate, no tiene trozos de chocolate encima ni frutos secos como normalmente viene"/>
    <x v="1"/>
    <s v="Tienda Vitrina"/>
    <m/>
    <m/>
    <x v="1"/>
  </r>
  <r>
    <x v="3"/>
    <x v="12"/>
    <n v="2210677055"/>
    <s v="Mária Almenara - Independencia "/>
    <m/>
    <x v="117"/>
    <m/>
    <m/>
    <s v="Producto Faltante"/>
    <s v="Artículo faltante"/>
    <s v="NO"/>
    <m/>
    <m/>
    <s v="En la caja solo había un postre:("/>
    <x v="4"/>
    <s v="Tienda Vitrina"/>
    <m/>
    <m/>
    <x v="1"/>
  </r>
  <r>
    <x v="3"/>
    <x v="12"/>
    <n v="2210684543"/>
    <s v="Mária Almenara - Independencia "/>
    <m/>
    <x v="117"/>
    <m/>
    <m/>
    <s v="Producto Faltante"/>
    <s v="Artículo faltante"/>
    <s v="NO"/>
    <n v="1.19"/>
    <n v="24.95"/>
    <s v="Solicité el pedido con tarjeta de regalo y no llegó"/>
    <x v="2"/>
    <s v="Rappi"/>
    <m/>
    <m/>
    <x v="0"/>
  </r>
  <r>
    <x v="3"/>
    <x v="12"/>
    <n v="2210743087"/>
    <s v="Mária Almenara - Independencia "/>
    <m/>
    <x v="105"/>
    <m/>
    <m/>
    <s v="Mal estado"/>
    <s v=""/>
    <s v="-"/>
    <n v="109"/>
    <n v="0"/>
    <s v="La torta llegó una mazamorra aplastada y sin forma , en pésima condiciones visualices"/>
    <x v="0"/>
    <s v="Delivery Rappi"/>
    <m/>
    <m/>
    <x v="0"/>
  </r>
  <r>
    <x v="3"/>
    <x v="12"/>
    <n v="2210820784"/>
    <s v="Mária Almenara - Independencia "/>
    <m/>
    <x v="118"/>
    <m/>
    <m/>
    <s v="Producto Faltante"/>
    <s v="Artículo faltante"/>
    <s v="NO"/>
    <n v="2.04"/>
    <n v="25.35"/>
    <s v="Pedí 2 porciones de torta de chocolate, solo llego 1"/>
    <x v="4"/>
    <s v="Tienda Vitrina"/>
    <m/>
    <m/>
    <x v="1"/>
  </r>
  <r>
    <x v="3"/>
    <x v="12"/>
    <n v="2211067799"/>
    <s v="Mária Almenara - Independencia "/>
    <m/>
    <x v="108"/>
    <m/>
    <m/>
    <s v="Producto Faltante"/>
    <s v="Artículo faltante"/>
    <s v="NO"/>
    <n v="1.33"/>
    <n v="22.45"/>
    <s v="Solo llegaron 3 porciones y son 4"/>
    <x v="4"/>
    <s v="Tienda Vitrina"/>
    <m/>
    <m/>
    <x v="1"/>
  </r>
  <r>
    <x v="3"/>
    <x v="12"/>
    <n v="2211162679"/>
    <s v="Mária Almenara - Independencia "/>
    <m/>
    <x v="109"/>
    <m/>
    <m/>
    <s v="Producto Faltante"/>
    <s v="Artículo faltante"/>
    <s v="NO"/>
    <n v="2.57"/>
    <n v="52"/>
    <s v="Él love box no llegó, por favor reponer el producto"/>
    <x v="4"/>
    <s v="Tienda Vitrina"/>
    <m/>
    <m/>
    <x v="1"/>
  </r>
  <r>
    <x v="3"/>
    <x v="12"/>
    <n v="2211186586"/>
    <s v="Mária Almenara - Independencia "/>
    <m/>
    <x v="109"/>
    <m/>
    <m/>
    <s v="Mal estado"/>
    <s v="Mal empaquetado"/>
    <s v="-"/>
    <m/>
    <m/>
    <s v="Las tortas estaban de costado derramadas"/>
    <x v="0"/>
    <s v="Delivery Rappi"/>
    <m/>
    <m/>
    <x v="0"/>
  </r>
  <r>
    <x v="3"/>
    <x v="12"/>
    <n v="2211279699"/>
    <s v="Mária Almenara - Independencia "/>
    <m/>
    <x v="106"/>
    <m/>
    <m/>
    <s v="Producto Faltante"/>
    <s v="Artículo faltante"/>
    <s v="NO"/>
    <n v="2.12"/>
    <n v="16.899999999999999"/>
    <s v="Pedí 2 porciones de torta tres leches y una carrito cake"/>
    <x v="4"/>
    <s v="Tienda Vitrina"/>
    <m/>
    <m/>
    <x v="1"/>
  </r>
  <r>
    <x v="3"/>
    <x v="12"/>
    <n v="2211321826"/>
    <s v="Mária Almenara - Independencia "/>
    <m/>
    <x v="99"/>
    <m/>
    <m/>
    <s v="Producto Faltante"/>
    <s v=""/>
    <s v="-"/>
    <n v="50.14"/>
    <n v="0"/>
    <s v="no llego una lonchera"/>
    <x v="4"/>
    <s v="Tienda Vitrina"/>
    <m/>
    <m/>
    <x v="1"/>
  </r>
  <r>
    <x v="3"/>
    <x v="12"/>
    <n v="2211339611"/>
    <s v="Mária Almenara - Independencia "/>
    <m/>
    <x v="99"/>
    <m/>
    <m/>
    <s v="Mal estado"/>
    <s v=""/>
    <s v="-"/>
    <m/>
    <m/>
    <s v="Producto derretido"/>
    <x v="3"/>
    <s v="Tienda"/>
    <m/>
    <m/>
    <x v="1"/>
  </r>
  <r>
    <x v="3"/>
    <x v="12"/>
    <n v="2211350604"/>
    <s v="Mária Almenara - Independencia "/>
    <m/>
    <x v="99"/>
    <m/>
    <m/>
    <s v="Mal estado"/>
    <s v=""/>
    <s v="-"/>
    <n v="19.2"/>
    <n v="0"/>
    <s v="Cuando abrí la caja estaban los postres rotos como en la foto, claramente no es lo que esperaba"/>
    <x v="0"/>
    <s v="Delivery Rappi"/>
    <m/>
    <m/>
    <x v="0"/>
  </r>
  <r>
    <x v="3"/>
    <x v="12"/>
    <n v="2211372669"/>
    <s v="Mária Almenara - Independencia "/>
    <m/>
    <x v="99"/>
    <m/>
    <m/>
    <s v="Mal estado"/>
    <s v=""/>
    <s v="-"/>
    <n v="109"/>
    <n v="0"/>
    <s v="la torta se encontraba al parecer mal empacads, llego muy derretida y la calidad no era la esperada"/>
    <x v="3"/>
    <s v="Tienda"/>
    <m/>
    <m/>
    <x v="1"/>
  </r>
  <r>
    <x v="3"/>
    <x v="12"/>
    <n v="2211420325"/>
    <s v="Mária Almenara - Independencia "/>
    <m/>
    <x v="100"/>
    <m/>
    <m/>
    <s v="Mal estado"/>
    <s v=""/>
    <s v="-"/>
    <m/>
    <m/>
    <s v="El repartidor no tuvo cuidado con mi pedido y la torta ha llegado fuera de la base, una mala experiencia porque era una torta de cumpleaños y al abrirla estaba aplastada y fuera de la base contra la caja"/>
    <x v="0"/>
    <s v="Delivery Rappi"/>
    <m/>
    <m/>
    <x v="0"/>
  </r>
  <r>
    <x v="3"/>
    <x v="8"/>
    <n v="2208955640"/>
    <s v="Mária Almenara - Chorrillos"/>
    <m/>
    <x v="101"/>
    <m/>
    <m/>
    <s v="Producto diferente"/>
    <s v="Tamaño o porción incorrecta"/>
    <s v="-"/>
    <n v="0.26"/>
    <n v="16.89"/>
    <s v="pedí un pie de limón y la presentación del tamaño fue un tercio de la mitad, incluyendo la crema. La porción me la entregaron a la mitad de lo normal, y la entrega de la crema estuvo totalmente desacomodads y nos damos con la impresión del diminuto tamaño"/>
    <x v="1"/>
    <s v="Tienda Vitrina"/>
    <m/>
    <m/>
    <x v="1"/>
  </r>
  <r>
    <x v="3"/>
    <x v="8"/>
    <n v="2209410088"/>
    <s v="Mária Almenara - Chorrillos"/>
    <m/>
    <x v="93"/>
    <m/>
    <m/>
    <s v="Mal estado"/>
    <s v=""/>
    <s v="-"/>
    <n v="25.9"/>
    <n v="0"/>
    <s v="El alfajor llegó destruido y el cheesecake llegó todo aplastado"/>
    <x v="0"/>
    <s v="Delivery Rappi"/>
    <m/>
    <m/>
    <x v="0"/>
  </r>
  <r>
    <x v="3"/>
    <x v="8"/>
    <n v="2209549067"/>
    <s v="Mária Almenara - Chorrillos"/>
    <m/>
    <x v="94"/>
    <m/>
    <m/>
    <s v="Producto Faltante"/>
    <s v="Artículo faltante"/>
    <s v="NO"/>
    <n v="0.96"/>
    <n v="16"/>
    <s v="No llegó completo"/>
    <x v="4"/>
    <s v="Tienda Vitrina"/>
    <m/>
    <m/>
    <x v="1"/>
  </r>
  <r>
    <x v="3"/>
    <x v="8"/>
    <n v="2209553205"/>
    <s v="Mária Almenara - Chorrillos"/>
    <m/>
    <x v="94"/>
    <m/>
    <m/>
    <s v="Mal estado"/>
    <s v=""/>
    <s v="-"/>
    <n v="16.89"/>
    <n v="0"/>
    <s v="El producto llego aplastado y volteado, era un regalo y la presentación es horrible"/>
    <x v="0"/>
    <s v="Delivery Rappi"/>
    <m/>
    <m/>
    <x v="0"/>
  </r>
  <r>
    <x v="3"/>
    <x v="8"/>
    <n v="2210227628"/>
    <s v="Mária Almenara - Chorrillos"/>
    <m/>
    <x v="115"/>
    <m/>
    <m/>
    <s v="Mal estado"/>
    <s v=""/>
    <s v="-"/>
    <n v="54.5"/>
    <n v="0"/>
    <s v="La torta llegó aplastada"/>
    <x v="0"/>
    <s v="Delivery Rappi"/>
    <m/>
    <m/>
    <x v="0"/>
  </r>
  <r>
    <x v="3"/>
    <x v="8"/>
    <n v="2210330468"/>
    <s v="Mária Almenara - Chorrillos"/>
    <m/>
    <x v="113"/>
    <m/>
    <m/>
    <s v="Producto diferente"/>
    <s v="Tamaño o porción incorrecta"/>
    <s v="-"/>
    <n v="0"/>
    <n v="16.89"/>
    <s v="pague 16.90 soles por 1 porción de torta qué usualmente es grande pero parece que me hubieran o enviado la última tajada del molde o están estafando al cliente otros establecimientos venden laporción a 10.90 , este es una mini porción.  que decepción"/>
    <x v="1"/>
    <s v="Tienda Vitrina"/>
    <m/>
    <m/>
    <x v="1"/>
  </r>
  <r>
    <x v="3"/>
    <x v="8"/>
    <n v="2210760632"/>
    <s v="Mária Almenara - Chorrillos"/>
    <m/>
    <x v="105"/>
    <m/>
    <m/>
    <s v="Mal estado"/>
    <s v="Mal empaquetado"/>
    <s v="-"/>
    <n v="0"/>
    <n v="49.9"/>
    <s v="no entiendo"/>
    <x v="3"/>
    <s v="Tienda"/>
    <m/>
    <m/>
    <x v="1"/>
  </r>
  <r>
    <x v="3"/>
    <x v="8"/>
    <n v="2210886867"/>
    <s v="Mária Almenara - Chorrillos"/>
    <m/>
    <x v="119"/>
    <m/>
    <m/>
    <s v="Producto diferente"/>
    <s v=""/>
    <s v="-"/>
    <n v="18.5"/>
    <n v="0"/>
    <s v=""/>
    <x v="1"/>
    <s v="Tienda Vitrina"/>
    <m/>
    <m/>
    <x v="1"/>
  </r>
  <r>
    <x v="3"/>
    <x v="8"/>
    <n v="2210903921"/>
    <s v="Mária Almenara - Chorrillos"/>
    <m/>
    <x v="119"/>
    <m/>
    <m/>
    <s v="Mal estado"/>
    <s v="Sabor quemado, crudo, preparación distinta"/>
    <s v="-"/>
    <n v="0"/>
    <n v="19"/>
    <s v="El Keke está duro, frío como cuando tiene varios días o seco como quemado. No logro definirlo"/>
    <x v="3"/>
    <s v="Tienda"/>
    <m/>
    <m/>
    <x v="1"/>
  </r>
  <r>
    <x v="3"/>
    <x v="8"/>
    <n v="2211264342"/>
    <s v="Mária Almenara - Chorrillos"/>
    <m/>
    <x v="106"/>
    <m/>
    <m/>
    <s v="Mal estado"/>
    <s v=""/>
    <s v="-"/>
    <n v="35.79"/>
    <n v="0"/>
    <s v="Producto mal estado"/>
    <x v="3"/>
    <s v="Tienda"/>
    <m/>
    <m/>
    <x v="1"/>
  </r>
  <r>
    <x v="3"/>
    <x v="3"/>
    <n v="2209428703"/>
    <s v="Mária Almenara - Pueblo Libre   "/>
    <m/>
    <x v="93"/>
    <m/>
    <m/>
    <s v="Mal estado"/>
    <s v=""/>
    <s v="-"/>
    <m/>
    <m/>
    <s v="La tortita ha llegado toda desparramada para un lado, al parecer no han tenido cuidado al traerla"/>
    <x v="0"/>
    <s v="Delivery Rappi"/>
    <m/>
    <m/>
    <x v="0"/>
  </r>
  <r>
    <x v="3"/>
    <x v="3"/>
    <n v="2209440225"/>
    <s v="Mária Almenara - Pueblo Libre   "/>
    <m/>
    <x v="93"/>
    <m/>
    <m/>
    <s v="Mal estado"/>
    <s v="Mal empaquetado"/>
    <s v="-"/>
    <n v="0"/>
    <n v="16.899999999999999"/>
    <s v="El cheesecake fue puesto de costado, lo cual hizo que todo este derramado y la caja llego humedada porque la mermelada fue puesta a un lado"/>
    <x v="0"/>
    <s v="Delivery Rappi"/>
    <m/>
    <m/>
    <x v="0"/>
  </r>
  <r>
    <x v="3"/>
    <x v="3"/>
    <n v="2209481789"/>
    <s v="Mária Almenara - Pueblo Libre   "/>
    <m/>
    <x v="112"/>
    <m/>
    <m/>
    <s v="Mal estado"/>
    <s v=""/>
    <s v="-"/>
    <n v="16.89"/>
    <n v="0"/>
    <s v="El repartidor entregó la bolsa toda aplastada y al abrir obviamente la torta está totalmente desarmada y desparramada por todos lados"/>
    <x v="0"/>
    <s v="Delivery Rappi"/>
    <m/>
    <m/>
    <x v="0"/>
  </r>
  <r>
    <x v="3"/>
    <x v="3"/>
    <n v="2209511857"/>
    <s v="Mária Almenara - Pueblo Libre   "/>
    <m/>
    <x v="112"/>
    <m/>
    <m/>
    <s v="Producto diferente"/>
    <s v="Foto o descripción no coinciden"/>
    <s v="-"/>
    <n v="0"/>
    <n v="49.9"/>
    <s v="Como me van a entregar algo así, si es para regalar. No es nada parecido a la foto. No es la primera vez que compro aquí y en serio que decepción ni siquiera es como la foto, llena de Chantilly como si no les hubiera alcanzado la maracuyá"/>
    <x v="1"/>
    <s v="Tienda Vitrina"/>
    <m/>
    <m/>
    <x v="1"/>
  </r>
  <r>
    <x v="3"/>
    <x v="3"/>
    <n v="2209759844"/>
    <s v="Mária Almenara - Pueblo Libre   "/>
    <m/>
    <x v="104"/>
    <m/>
    <m/>
    <s v="Producto diferente"/>
    <s v="Foto o descripción no coinciden"/>
    <s v="-"/>
    <n v="0"/>
    <n v="109"/>
    <s v="Pedimos la torta según imagen referencial porque la temática era con flores"/>
    <x v="2"/>
    <s v="Percepcion"/>
    <m/>
    <m/>
    <x v="0"/>
  </r>
  <r>
    <x v="3"/>
    <x v="3"/>
    <n v="2209796710"/>
    <s v="Mária Almenara - Pueblo Libre   "/>
    <m/>
    <x v="104"/>
    <m/>
    <m/>
    <s v="Mal estado"/>
    <s v=""/>
    <s v="-"/>
    <m/>
    <m/>
    <s v="la torta llegó desarmada"/>
    <x v="0"/>
    <s v="Delivery Rappi"/>
    <m/>
    <m/>
    <x v="0"/>
  </r>
  <r>
    <x v="3"/>
    <x v="3"/>
    <n v="2210324792"/>
    <s v="Mária Almenara - Pueblo Libre   "/>
    <m/>
    <x v="113"/>
    <m/>
    <m/>
    <s v="Mal estado"/>
    <s v=""/>
    <s v="-"/>
    <n v="19.96"/>
    <n v="0"/>
    <s v="el cheesecake no llego cocido, no está el almíbar de maracuya y el chantilly llego derretido"/>
    <x v="3"/>
    <s v="Tienda"/>
    <m/>
    <m/>
    <x v="1"/>
  </r>
  <r>
    <x v="3"/>
    <x v="3"/>
    <n v="2210383615"/>
    <s v="Mária Almenara - Pueblo Libre   "/>
    <m/>
    <x v="111"/>
    <m/>
    <m/>
    <s v="Producto diferente"/>
    <s v="Sabor o producto diferente"/>
    <s v="-"/>
    <n v="10.01"/>
    <n v="39.880000000000003"/>
    <s v="Pedí una torta y me llegó 3 porciones con sabores diferentes"/>
    <x v="1"/>
    <s v="Tienda Vitrina"/>
    <m/>
    <m/>
    <x v="1"/>
  </r>
  <r>
    <x v="3"/>
    <x v="3"/>
    <n v="2210419288"/>
    <s v="Mária Almenara - Pueblo Libre   "/>
    <m/>
    <x v="111"/>
    <m/>
    <m/>
    <s v="Producto Faltante"/>
    <s v="Artículo faltante"/>
    <s v="NO"/>
    <n v="1.68"/>
    <n v="16.89"/>
    <s v="Una torta de 3 leches no llegó"/>
    <x v="4"/>
    <s v="Tienda Vitrina"/>
    <m/>
    <m/>
    <x v="1"/>
  </r>
  <r>
    <x v="3"/>
    <x v="3"/>
    <n v="2210493640"/>
    <s v="Mária Almenara - Pueblo Libre   "/>
    <m/>
    <x v="116"/>
    <m/>
    <m/>
    <s v="Mal estado"/>
    <s v=""/>
    <s v="-"/>
    <n v="26"/>
    <n v="0"/>
    <s v="He realizado el pedido de un box con bacaditos para una fecha especial, y ha llegado completamente aplastado, el aplicativo no permitió subir otra foto pero esto para mi evento no es adecuado. Estoy muy decepcionada."/>
    <x v="0"/>
    <s v="Delivery Rappi"/>
    <m/>
    <m/>
    <x v="0"/>
  </r>
  <r>
    <x v="3"/>
    <x v="3"/>
    <n v="2210568148"/>
    <s v="Mária Almenara - Pueblo Libre   "/>
    <m/>
    <x v="97"/>
    <m/>
    <m/>
    <s v="Mal estado"/>
    <s v=""/>
    <s v="-"/>
    <n v="109"/>
    <n v="0"/>
    <s v="llegó derretido y aplatado"/>
    <x v="0"/>
    <s v="Delivery Rappi"/>
    <m/>
    <m/>
    <x v="0"/>
  </r>
  <r>
    <x v="3"/>
    <x v="3"/>
    <n v="2210816879"/>
    <s v="Mária Almenara - Pueblo Libre   "/>
    <m/>
    <x v="118"/>
    <m/>
    <m/>
    <s v="Producto diferente"/>
    <s v=""/>
    <s v="-"/>
    <n v="33.24"/>
    <n v="0"/>
    <s v=""/>
    <x v="1"/>
    <s v="Tienda Vitrina"/>
    <m/>
    <m/>
    <x v="1"/>
  </r>
  <r>
    <x v="3"/>
    <x v="3"/>
    <n v="2210933742"/>
    <s v="Mária Almenara - Pueblo Libre   "/>
    <m/>
    <x v="98"/>
    <m/>
    <m/>
    <s v="Mal estado"/>
    <s v=""/>
    <s v="-"/>
    <n v="26"/>
    <n v="0"/>
    <s v="todos los bocaditos estaban destrozados"/>
    <x v="0"/>
    <s v="Delivery Rappi"/>
    <m/>
    <m/>
    <x v="0"/>
  </r>
  <r>
    <x v="3"/>
    <x v="3"/>
    <n v="2210937485"/>
    <s v="Mária Almenara - Pueblo Libre   "/>
    <m/>
    <x v="98"/>
    <m/>
    <m/>
    <s v="Producto diferente"/>
    <s v="Tamaño o porción incorrecta"/>
    <s v="-"/>
    <n v="0"/>
    <n v="109"/>
    <s v="El tamaño no fue el correcto. Llegó una torta pequeña y no la grande"/>
    <x v="1"/>
    <s v="Tienda Vitrina"/>
    <m/>
    <m/>
    <x v="1"/>
  </r>
  <r>
    <x v="3"/>
    <x v="3"/>
    <n v="2211196514"/>
    <s v="Mária Almenara - Pueblo Libre   "/>
    <m/>
    <x v="109"/>
    <m/>
    <m/>
    <s v="Mal estado"/>
    <s v=""/>
    <s v="-"/>
    <n v="16.89"/>
    <n v="0"/>
    <s v="El pedido del Cheesecake de frutos rojos vino desecho"/>
    <x v="0"/>
    <s v="Delivery Rappi"/>
    <m/>
    <m/>
    <x v="0"/>
  </r>
  <r>
    <x v="3"/>
    <x v="3"/>
    <n v="2211265795"/>
    <s v="Mária Almenara - Pueblo Libre   "/>
    <m/>
    <x v="106"/>
    <m/>
    <m/>
    <s v="Producto diferente"/>
    <s v="Pedido incorrecto y sin comanda"/>
    <s v="-"/>
    <m/>
    <m/>
    <s v="Producto Diferente"/>
    <x v="1"/>
    <s v="Tienda Vitrina"/>
    <m/>
    <m/>
    <x v="1"/>
  </r>
  <r>
    <x v="3"/>
    <x v="3"/>
    <n v="2211346515"/>
    <s v="Mária Almenara - Pueblo Libre   "/>
    <m/>
    <x v="99"/>
    <m/>
    <m/>
    <s v="Producto Faltante"/>
    <s v="Artículo faltante"/>
    <s v="NO"/>
    <n v="3.29"/>
    <n v="54.5"/>
    <s v="La torta  llegó destrozada, ni se podía partir"/>
    <x v="4"/>
    <s v="Tienda Vitrina"/>
    <m/>
    <m/>
    <x v="1"/>
  </r>
  <r>
    <x v="3"/>
    <x v="3"/>
    <n v="2211388516"/>
    <s v="Mária Almenara - Pueblo Libre   "/>
    <m/>
    <x v="100"/>
    <m/>
    <m/>
    <s v="Producto Faltante"/>
    <s v="Artículo faltante"/>
    <s v="NO"/>
    <n v="2.0699999999999998"/>
    <n v="17.5"/>
    <s v="Eh pedido 3 kekes y solo llegaron 2"/>
    <x v="4"/>
    <s v="Tienda Vitrina"/>
    <m/>
    <m/>
    <x v="1"/>
  </r>
  <r>
    <x v="3"/>
    <x v="14"/>
    <n v="2209312854"/>
    <s v="Mária Almenara - Bolichera "/>
    <m/>
    <x v="114"/>
    <m/>
    <m/>
    <s v="Mal estado"/>
    <s v=""/>
    <s v="-"/>
    <n v="26.94"/>
    <n v="0"/>
    <s v="encontré una grapa en la torta de chocolate y me hizo un pequeño corte en la boca al masticarla, parece oxidada"/>
    <x v="3"/>
    <s v="Tienda"/>
    <m/>
    <m/>
    <x v="1"/>
  </r>
  <r>
    <x v="3"/>
    <x v="14"/>
    <n v="2209401409"/>
    <s v="Mária Almenara - Bolichera "/>
    <m/>
    <x v="93"/>
    <m/>
    <m/>
    <s v="Producto Faltante"/>
    <s v="Artículo faltante"/>
    <s v="NO"/>
    <n v="0"/>
    <n v="13.47"/>
    <s v="Buenas tardes, solo llegaron 3 porciones, 2 de chocolate y 1 de zanahoria"/>
    <x v="4"/>
    <s v="Tienda Vitrina"/>
    <m/>
    <m/>
    <x v="1"/>
  </r>
  <r>
    <x v="3"/>
    <x v="14"/>
    <n v="2209716412"/>
    <s v="Mária Almenara - Bolichera "/>
    <m/>
    <x v="103"/>
    <m/>
    <m/>
    <s v="Mal estado"/>
    <s v=""/>
    <s v="-"/>
    <n v="54.5"/>
    <n v="0"/>
    <s v="la torta llegó aplastada de un lado y era para regalo de cumpleaños"/>
    <x v="0"/>
    <s v="Delivery Rappi"/>
    <m/>
    <m/>
    <x v="0"/>
  </r>
  <r>
    <x v="3"/>
    <x v="14"/>
    <n v="2209790046"/>
    <s v="Mária Almenara - Bolichera "/>
    <m/>
    <x v="104"/>
    <m/>
    <m/>
    <s v="Producto Faltante"/>
    <s v=""/>
    <s v="-"/>
    <n v="27.66"/>
    <n v="0"/>
    <s v="Foto"/>
    <x v="4"/>
    <s v="Tienda Vitrina"/>
    <m/>
    <m/>
    <x v="1"/>
  </r>
  <r>
    <x v="3"/>
    <x v="14"/>
    <n v="2209926950"/>
    <s v="Mária Almenara - Bolichera "/>
    <m/>
    <x v="107"/>
    <m/>
    <m/>
    <s v="Producto diferente"/>
    <s v="Sabor o producto diferente"/>
    <s v="-"/>
    <n v="0"/>
    <n v="16.89"/>
    <s v="Orden un red velvet y vino un blue velvet."/>
    <x v="1"/>
    <s v="Tienda Vitrina"/>
    <m/>
    <m/>
    <x v="1"/>
  </r>
  <r>
    <x v="3"/>
    <x v="14"/>
    <n v="2210001907"/>
    <s v="Mária Almenara - Bolichera "/>
    <m/>
    <x v="95"/>
    <m/>
    <m/>
    <s v="Mal estado"/>
    <s v=""/>
    <s v="-"/>
    <n v="16.89"/>
    <n v="0"/>
    <s v="el cheesecake vino volteado, y la salsa de maracuya mancho todo el taper"/>
    <x v="0"/>
    <s v="Delivery Rappi"/>
    <m/>
    <m/>
    <x v="0"/>
  </r>
  <r>
    <x v="3"/>
    <x v="14"/>
    <n v="2210345072"/>
    <s v="Mária Almenara - Bolichera "/>
    <m/>
    <x v="113"/>
    <m/>
    <m/>
    <s v="Producto Faltante"/>
    <s v="Artículo faltante"/>
    <s v="NO"/>
    <n v="1.36"/>
    <n v="8"/>
    <s v="hice pedido de 3 milkshake y una minitorta, me entregaron dos paquetes.... 1 la torta y la 2  tenía solo una bebida"/>
    <x v="4"/>
    <s v="Tienda Vitrina"/>
    <m/>
    <m/>
    <x v="1"/>
  </r>
  <r>
    <x v="3"/>
    <x v="14"/>
    <n v="2210746567"/>
    <s v="Mária Almenara - Bolichera "/>
    <m/>
    <x v="105"/>
    <m/>
    <m/>
    <s v="Producto diferente"/>
    <s v="Sabor o producto diferente"/>
    <s v="-"/>
    <n v="0"/>
    <n v="16.89"/>
    <s v="no tien el relleno correcto que se ofrece en la página"/>
    <x v="1"/>
    <s v="Tienda Vitrina"/>
    <m/>
    <m/>
    <x v="1"/>
  </r>
  <r>
    <x v="3"/>
    <x v="14"/>
    <n v="2210750421"/>
    <s v="Mária Almenara - Bolichera "/>
    <m/>
    <x v="105"/>
    <m/>
    <m/>
    <s v="Mal estado"/>
    <s v="Sabor quemado, crudo, preparación distinta"/>
    <s v="-"/>
    <n v="0"/>
    <n v="81.75"/>
    <s v="la torta tenía un mal gusto. como nunca. muy mal para un producto de 110 soles de verdad no me lo esperaba. No es la primera vez que pido de esa tienda y primera vez que me pasa algo así ojalá puedan reconocerme que me malograron esta fecha especial."/>
    <x v="3"/>
    <s v="Tienda"/>
    <m/>
    <m/>
    <x v="1"/>
  </r>
  <r>
    <x v="3"/>
    <x v="14"/>
    <n v="2211074844"/>
    <s v="Mária Almenara - Bolichera "/>
    <m/>
    <x v="108"/>
    <m/>
    <m/>
    <s v="Mal estado"/>
    <s v=""/>
    <s v="-"/>
    <n v="8.44"/>
    <n v="0"/>
    <s v="El postre llegó chancado y aplastado"/>
    <x v="0"/>
    <s v="Delivery Rappi"/>
    <m/>
    <m/>
    <x v="0"/>
  </r>
  <r>
    <x v="3"/>
    <x v="14"/>
    <n v="2211102380"/>
    <s v="Mária Almenara - Bolichera "/>
    <m/>
    <x v="108"/>
    <m/>
    <m/>
    <s v="Mal estado"/>
    <s v=""/>
    <s v="-"/>
    <m/>
    <m/>
    <s v="la torta llego desarmada con la crema chorreada edta inservible para una presentación"/>
    <x v="0"/>
    <s v="Delivery Rappi"/>
    <m/>
    <m/>
    <x v="0"/>
  </r>
  <r>
    <x v="3"/>
    <x v="14"/>
    <n v="2211339567"/>
    <s v="Mária Almenara - Bolichera "/>
    <m/>
    <x v="99"/>
    <m/>
    <m/>
    <s v="Mal estado"/>
    <s v="Sabor quemado, crudo, preparación distinta"/>
    <s v="-"/>
    <n v="0"/>
    <n v="33.79"/>
    <s v="La torta está malograda, el almíbar está avinagrado, devuélvanme mi dinero o envíenme otra porque esto está malogrado"/>
    <x v="3"/>
    <s v="Tienda"/>
    <m/>
    <m/>
    <x v="1"/>
  </r>
  <r>
    <x v="3"/>
    <x v="14"/>
    <n v="2211393764"/>
    <s v="Mária Almenara - Bolichera "/>
    <m/>
    <x v="100"/>
    <m/>
    <m/>
    <s v="Mal estado"/>
    <s v="Mal empaquetado"/>
    <s v="-"/>
    <n v="0"/>
    <n v="49.9"/>
    <s v="Es un regalo de cumpleaños mira como llego la torta"/>
    <x v="0"/>
    <s v="Delivery Rappi"/>
    <m/>
    <m/>
    <x v="0"/>
  </r>
  <r>
    <x v="3"/>
    <x v="14"/>
    <n v="2211422980"/>
    <s v="Mária Almenara - Bolichera "/>
    <m/>
    <x v="100"/>
    <m/>
    <m/>
    <s v="Producto diferente"/>
    <s v="Tamaño o porción incorrecta"/>
    <s v="-"/>
    <n v="1.63"/>
    <n v="109"/>
    <s v="Pedí una torta entera grande Carrot cake 109 soles y me ha llegado una mini de 10cm de diámetro. Es una torta de cumpleaños, estamos a la espera del extorno del dinero o cambio del producto."/>
    <x v="1"/>
    <s v="Tienda Vitrina"/>
    <m/>
    <m/>
    <x v="1"/>
  </r>
  <r>
    <x v="3"/>
    <x v="14"/>
    <n v="2211452972"/>
    <s v="Mária Almenara - Bolichera "/>
    <m/>
    <x v="100"/>
    <m/>
    <m/>
    <s v="Producto diferente"/>
    <s v="Tamaño o porción incorrecta"/>
    <s v="-"/>
    <m/>
    <m/>
    <s v="Llego muy pequeño siempre pido y ests vez era muy pequeña era para un regalo y se pasaron al enviar algo pequeño"/>
    <x v="1"/>
    <s v="Tienda Vitrina"/>
    <m/>
    <m/>
    <x v="1"/>
  </r>
  <r>
    <x v="3"/>
    <x v="11"/>
    <n v="2210495249"/>
    <s v="Mária Almenara - Arenales"/>
    <m/>
    <x v="116"/>
    <m/>
    <m/>
    <s v="Mal estado"/>
    <s v=""/>
    <s v="-"/>
    <n v="24.95"/>
    <n v="0"/>
    <s v="Ha llegado la torta toda chorreada desparramada que no se puede ni servir en el plato"/>
    <x v="3"/>
    <s v="Tienda"/>
    <m/>
    <m/>
    <x v="1"/>
  </r>
  <r>
    <x v="3"/>
    <x v="11"/>
    <n v="2210616972"/>
    <s v="Mária Almenara - Arenales"/>
    <m/>
    <x v="97"/>
    <m/>
    <m/>
    <s v="Producto Faltante"/>
    <s v="Artículo faltante"/>
    <s v="NO"/>
    <n v="1.8"/>
    <n v="16.899999999999999"/>
    <s v="Pedí un alfajor y dos porciones de carrot cake, solo me llegó el alfajor y un carrot cake"/>
    <x v="4"/>
    <s v="Tienda Vitrina"/>
    <m/>
    <m/>
    <x v="1"/>
  </r>
  <r>
    <x v="3"/>
    <x v="11"/>
    <n v="2210636047"/>
    <s v="Mária Almenara - Arenales"/>
    <m/>
    <x v="97"/>
    <m/>
    <m/>
    <s v="Mal estado"/>
    <s v="Sabor quemado, crudo, preparación distinta"/>
    <s v="-"/>
    <n v="0"/>
    <n v="8.44"/>
    <s v="La contextura de cheesecake es distinta a la habitual, como si fuese una masa seca El sabor no es el esperado. Más aún para lo que es María almenara"/>
    <x v="3"/>
    <s v="Tienda"/>
    <m/>
    <m/>
    <x v="1"/>
  </r>
  <r>
    <x v="3"/>
    <x v="13"/>
    <n v="2209000614"/>
    <s v="Mária Almenara - Barranco "/>
    <m/>
    <x v="91"/>
    <m/>
    <m/>
    <s v="Producto Faltante"/>
    <s v="Artículo faltante"/>
    <s v="NO"/>
    <n v="0"/>
    <n v="17.04"/>
    <s v="segunda torta que pido, me entregan sin topoer que es parte del producto, pense q estaba adentro de la bolsa o la torta y no"/>
    <x v="4"/>
    <s v="Tienda Vitrina"/>
    <m/>
    <m/>
    <x v="1"/>
  </r>
  <r>
    <x v="3"/>
    <x v="13"/>
    <n v="2209792401"/>
    <s v="Mária Almenara - Barranco "/>
    <m/>
    <x v="104"/>
    <m/>
    <m/>
    <s v="Producto Faltante"/>
    <s v="Artículo faltante"/>
    <s v="NO"/>
    <n v="16.899999999999999"/>
    <n v="16.899999999999999"/>
    <s v="La torta no llegó"/>
    <x v="4"/>
    <s v="Tienda Vitrina"/>
    <m/>
    <m/>
    <x v="1"/>
  </r>
  <r>
    <x v="3"/>
    <x v="13"/>
    <n v="2209885603"/>
    <s v="Mária Almenara - Barranco "/>
    <m/>
    <x v="107"/>
    <m/>
    <m/>
    <s v="Mal estado"/>
    <s v=""/>
    <s v="-"/>
    <m/>
    <m/>
    <s v="Llegó derramado"/>
    <x v="3"/>
    <s v="Tienda"/>
    <m/>
    <m/>
    <x v="1"/>
  </r>
  <r>
    <x v="3"/>
    <x v="13"/>
    <n v="2210007827"/>
    <s v="Mária Almenara - Barranco "/>
    <m/>
    <x v="95"/>
    <m/>
    <m/>
    <s v="Mal estado"/>
    <s v=""/>
    <s v="-"/>
    <n v="8.44"/>
    <n v="0"/>
    <s v="El cheesecake llegó aplastado"/>
    <x v="0"/>
    <s v="Delivery Rappi"/>
    <m/>
    <m/>
    <x v="0"/>
  </r>
  <r>
    <x v="3"/>
    <x v="13"/>
    <n v="2210151643"/>
    <s v="Mária Almenara - Barranco "/>
    <m/>
    <x v="96"/>
    <m/>
    <m/>
    <s v="Producto Faltante"/>
    <s v="Artículo faltante"/>
    <s v="NO"/>
    <n v="4.37"/>
    <n v="73.849999999999994"/>
    <s v="parece que fuera otro pedido. Me cobraron  por una caja de alfajor + galletas + torta... y no llego ni el galletas ni la torta"/>
    <x v="4"/>
    <s v="Tienda Vitrina"/>
    <m/>
    <m/>
    <x v="1"/>
  </r>
  <r>
    <x v="3"/>
    <x v="13"/>
    <n v="2210256266"/>
    <s v="Mária Almenara - Barranco "/>
    <m/>
    <x v="115"/>
    <m/>
    <m/>
    <s v="Mal estado"/>
    <s v="Sabor quemado, crudo, preparación distinta"/>
    <s v="-"/>
    <n v="10.99"/>
    <n v="5.9"/>
    <s v="Primero la porción no es la del tamaño habitual que siempre viene llena en la caja, esta es una porción muchísimo más pequeña y el Fosh que le ponen parece que se les hubiera acabado y pusieron una miseria y ahora al probarlo se siente como que le faltara cocción"/>
    <x v="2"/>
    <s v="Percepcion"/>
    <m/>
    <m/>
    <x v="0"/>
  </r>
  <r>
    <x v="3"/>
    <x v="13"/>
    <n v="2210395710"/>
    <s v="Mária Almenara - Barranco "/>
    <m/>
    <x v="111"/>
    <m/>
    <m/>
    <s v="Mal estado"/>
    <s v=""/>
    <s v="-"/>
    <n v="15"/>
    <n v="36"/>
    <s v="Todo el box aplastado y destrozado…"/>
    <x v="0"/>
    <s v="Delivery Rappi"/>
    <m/>
    <m/>
    <x v="0"/>
  </r>
  <r>
    <x v="3"/>
    <x v="13"/>
    <n v="2210412301"/>
    <s v="Mária Almenara - Barranco "/>
    <m/>
    <x v="111"/>
    <m/>
    <m/>
    <s v="Producto diferente"/>
    <s v="Sabor o producto diferente"/>
    <s v="-"/>
    <n v="0"/>
    <n v="16.89"/>
    <s v="Pedí un turrón de chocolate y llegó una torta de chocolate"/>
    <x v="1"/>
    <s v="Tienda Vitrina"/>
    <m/>
    <m/>
    <x v="1"/>
  </r>
  <r>
    <x v="3"/>
    <x v="13"/>
    <n v="2210546429"/>
    <s v="Mária Almenara - Barranco "/>
    <m/>
    <x v="97"/>
    <m/>
    <m/>
    <s v="Mal estado"/>
    <s v=""/>
    <s v="-"/>
    <m/>
    <m/>
    <s v="Llegaron rotos"/>
    <x v="0"/>
    <s v="Delivery Rappi"/>
    <m/>
    <m/>
    <x v="0"/>
  </r>
  <r>
    <x v="3"/>
    <x v="13"/>
    <n v="2211192314"/>
    <s v="Mária Almenara - Barranco "/>
    <m/>
    <x v="109"/>
    <m/>
    <m/>
    <s v="Producto diferente"/>
    <s v=""/>
    <s v="-"/>
    <n v="71.19"/>
    <n v="0"/>
    <s v="Producto Diferente"/>
    <x v="1"/>
    <s v="Tienda Vitrina"/>
    <m/>
    <m/>
    <x v="1"/>
  </r>
  <r>
    <x v="3"/>
    <x v="13"/>
    <n v="2211222791"/>
    <s v="Mária Almenara - Barranco "/>
    <m/>
    <x v="109"/>
    <m/>
    <m/>
    <s v="Producto diferente"/>
    <s v="Sabor o producto diferente"/>
    <s v="-"/>
    <n v="0"/>
    <n v="49.9"/>
    <s v="el producto se llama bruselas. se entiende por ello que la galleta que utilizan no debe ser tan crocante. Sin embargo el postre no se podía ni partir porque está duro todo"/>
    <x v="1"/>
    <s v="Tienda Vitrina"/>
    <m/>
    <m/>
    <x v="1"/>
  </r>
  <r>
    <x v="3"/>
    <x v="13"/>
    <n v="2211325453"/>
    <s v="Mária Almenara - Barranco "/>
    <m/>
    <x v="99"/>
    <m/>
    <m/>
    <s v="Mal estado"/>
    <s v="Sabor quemado, crudo, preparación distinta"/>
    <s v="-"/>
    <n v="0"/>
    <n v="16.89"/>
    <s v="Sabor muy ácido"/>
    <x v="3"/>
    <s v="Tienda"/>
    <m/>
    <m/>
    <x v="1"/>
  </r>
  <r>
    <x v="3"/>
    <x v="16"/>
    <n v="2209004118"/>
    <s v="Mária Almenara - Andrés Reyes"/>
    <m/>
    <x v="91"/>
    <m/>
    <m/>
    <s v="Mal estado"/>
    <s v=""/>
    <s v="-"/>
    <n v="109"/>
    <n v="0"/>
    <s v="la torta fuera de base"/>
    <x v="0"/>
    <s v="Delivery Rappi"/>
    <m/>
    <m/>
    <x v="0"/>
  </r>
  <r>
    <x v="3"/>
    <x v="16"/>
    <n v="2209553397"/>
    <s v="Mária Almenara - Andrés Reyes"/>
    <m/>
    <x v="94"/>
    <m/>
    <m/>
    <s v="Mal estado"/>
    <s v="Sabor quemado, crudo, preparación distinta"/>
    <s v="-"/>
    <n v="0"/>
    <n v="9"/>
    <s v="Ya lo comí pero estaba como que con humedad o sea no estaba crocante parecía masa muy rara no sé 🤷‍♀️"/>
    <x v="2"/>
    <s v="Percepcion"/>
    <m/>
    <m/>
    <x v="0"/>
  </r>
  <r>
    <x v="3"/>
    <x v="16"/>
    <n v="2209598820"/>
    <s v="Mária Almenara - Andrés Reyes"/>
    <m/>
    <x v="102"/>
    <m/>
    <m/>
    <s v="Producto diferente"/>
    <s v=""/>
    <s v="-"/>
    <n v="53.39"/>
    <n v="0"/>
    <s v=""/>
    <x v="1"/>
    <s v="Tienda Vitrina"/>
    <m/>
    <m/>
    <x v="1"/>
  </r>
  <r>
    <x v="3"/>
    <x v="16"/>
    <n v="2209854509"/>
    <s v="Mária Almenara - Andrés Reyes"/>
    <m/>
    <x v="107"/>
    <m/>
    <m/>
    <s v="Mal estado"/>
    <s v=""/>
    <s v="-"/>
    <m/>
    <m/>
    <s v="casi todos aplastados y en mal estado"/>
    <x v="0"/>
    <s v="Delivery Rappi"/>
    <m/>
    <m/>
    <x v="0"/>
  </r>
  <r>
    <x v="3"/>
    <x v="16"/>
    <n v="2209878083"/>
    <s v="Mária Almenara - Andrés Reyes"/>
    <m/>
    <x v="107"/>
    <m/>
    <m/>
    <s v="Mal estado"/>
    <s v=""/>
    <s v="-"/>
    <m/>
    <m/>
    <s v="toda rota la torta un asco"/>
    <x v="0"/>
    <s v="Delivery Rappi"/>
    <m/>
    <m/>
    <x v="0"/>
  </r>
  <r>
    <x v="3"/>
    <x v="16"/>
    <n v="2210075122"/>
    <s v="Mária Almenara - Andrés Reyes"/>
    <m/>
    <x v="120"/>
    <m/>
    <m/>
    <s v="Mal estado"/>
    <s v="Mal empaquetado"/>
    <s v="-"/>
    <n v="0"/>
    <n v="9"/>
    <s v="La bolsa llegó rota a pesar de que estaba en una bolsa plástica transparente"/>
    <x v="0"/>
    <s v="Delivery Rappi"/>
    <m/>
    <m/>
    <x v="0"/>
  </r>
  <r>
    <x v="3"/>
    <x v="16"/>
    <n v="2210743430"/>
    <s v="Mária Almenara - Andrés Reyes"/>
    <m/>
    <x v="105"/>
    <m/>
    <m/>
    <s v="Producto diferente"/>
    <s v=""/>
    <s v="-"/>
    <n v="54.79"/>
    <n v="0"/>
    <s v="Producto Diferente"/>
    <x v="1"/>
    <s v="Tienda Vitrina"/>
    <m/>
    <m/>
    <x v="1"/>
  </r>
  <r>
    <x v="3"/>
    <x v="16"/>
    <n v="2211414893"/>
    <s v="Mária Almenara - Andrés Reyes"/>
    <m/>
    <x v="100"/>
    <m/>
    <m/>
    <s v="Mal estado"/>
    <s v=""/>
    <s v="-"/>
    <n v="107.37"/>
    <n v="0"/>
    <s v="Product bad condition"/>
    <x v="0"/>
    <s v="Delivery Rappi"/>
    <m/>
    <m/>
    <x v="0"/>
  </r>
  <r>
    <x v="3"/>
    <x v="2"/>
    <n v="2208932082"/>
    <s v="Mária Almenara - La Mar"/>
    <m/>
    <x v="101"/>
    <m/>
    <m/>
    <s v="Producto diferente"/>
    <s v="Sabor o producto diferente"/>
    <s v="-"/>
    <n v="0"/>
    <n v="49.9"/>
    <s v="pedi una torta y me llego una ensalada"/>
    <x v="1"/>
    <s v="Tienda Vitrina"/>
    <m/>
    <m/>
    <x v="1"/>
  </r>
  <r>
    <x v="3"/>
    <x v="2"/>
    <n v="2209289010"/>
    <s v="Mária Almenara - La Mar"/>
    <m/>
    <x v="114"/>
    <m/>
    <m/>
    <s v="Producto Faltante"/>
    <s v="Artículo faltante"/>
    <s v="NO"/>
    <m/>
    <m/>
    <s v="Llego mal estado"/>
    <x v="4"/>
    <s v="Tienda Vitrina"/>
    <m/>
    <m/>
    <x v="1"/>
  </r>
  <r>
    <x v="3"/>
    <x v="2"/>
    <n v="2209403865"/>
    <s v="Mária Almenara - La Mar"/>
    <m/>
    <x v="93"/>
    <m/>
    <m/>
    <s v="Mal estado"/>
    <s v=""/>
    <s v="-"/>
    <n v="8.44"/>
    <n v="0"/>
    <s v="El pie de limón llego destruido"/>
    <x v="0"/>
    <s v="Delivery Rappi"/>
    <m/>
    <m/>
    <x v="0"/>
  </r>
  <r>
    <x v="3"/>
    <x v="2"/>
    <n v="2209413618"/>
    <s v="Mária Almenara - La Mar"/>
    <m/>
    <x v="93"/>
    <m/>
    <m/>
    <s v="Mal estado"/>
    <s v=""/>
    <s v="-"/>
    <n v="54.5"/>
    <n v="0"/>
    <s v="La torta llegó toda ladeada, se está derramando por un costado"/>
    <x v="0"/>
    <s v="Delivery Rappi"/>
    <m/>
    <m/>
    <x v="0"/>
  </r>
  <r>
    <x v="3"/>
    <x v="2"/>
    <n v="2209578963"/>
    <s v="Mária Almenara - La Mar"/>
    <m/>
    <x v="94"/>
    <m/>
    <m/>
    <s v="Mal estado"/>
    <s v=""/>
    <s v="-"/>
    <n v="87.4"/>
    <n v="0"/>
    <s v="toda la torta de chocolate llego aplastada y rota, la otra de pecana vino con un pelo nunca me habia pasado esto con maria almanera que decepcion!"/>
    <x v="0"/>
    <s v="Delivery Rappi"/>
    <m/>
    <m/>
    <x v="0"/>
  </r>
  <r>
    <x v="3"/>
    <x v="2"/>
    <n v="2209926326"/>
    <s v="Mária Almenara - La Mar"/>
    <m/>
    <x v="107"/>
    <m/>
    <m/>
    <s v="Producto Faltante"/>
    <s v="Artículo faltante"/>
    <s v="NO"/>
    <n v="0.72"/>
    <n v="12"/>
    <s v="No llego"/>
    <x v="3"/>
    <s v="Tienda"/>
    <m/>
    <m/>
    <x v="1"/>
  </r>
  <r>
    <x v="3"/>
    <x v="2"/>
    <n v="2210285935"/>
    <s v="Mária Almenara - La Mar"/>
    <m/>
    <x v="113"/>
    <m/>
    <m/>
    <s v="Mal estado"/>
    <s v=""/>
    <s v="-"/>
    <n v="4.74"/>
    <n v="43.16"/>
    <s v="Food was spilled and everything got mixed. Presentation is awfull. I have more pictures if requiere. Delivery took more time than the expected."/>
    <x v="0"/>
    <s v="Delivery Rappi"/>
    <m/>
    <m/>
    <x v="0"/>
  </r>
  <r>
    <x v="3"/>
    <x v="2"/>
    <n v="2210766191"/>
    <s v="Mária Almenara - La Mar"/>
    <m/>
    <x v="105"/>
    <m/>
    <m/>
    <s v="Producto diferente"/>
    <s v="Sabor o producto diferente"/>
    <s v="-"/>
    <n v="0"/>
    <n v="16.89"/>
    <s v="Pedí tres leches de chocolate no de vainilla"/>
    <x v="1"/>
    <s v="Tienda Vitrina"/>
    <m/>
    <m/>
    <x v="1"/>
  </r>
  <r>
    <x v="3"/>
    <x v="2"/>
    <n v="2210883120"/>
    <s v="Mária Almenara - La Mar"/>
    <m/>
    <x v="119"/>
    <m/>
    <m/>
    <s v="Producto diferente"/>
    <s v=""/>
    <s v="-"/>
    <n v="55.29"/>
    <n v="0"/>
    <s v="Producto Diferente"/>
    <x v="1"/>
    <s v="Tienda Vitrina"/>
    <m/>
    <m/>
    <x v="1"/>
  </r>
  <r>
    <x v="3"/>
    <x v="2"/>
    <n v="2210895591"/>
    <s v="Mária Almenara - La Mar"/>
    <m/>
    <x v="119"/>
    <m/>
    <m/>
    <s v="Mal estado"/>
    <s v="Mal empaquetado"/>
    <s v="-"/>
    <m/>
    <m/>
    <s v="nunca me llegó el pedido, el pedido es de maría almenara y me llegó uno de nevera fit"/>
    <x v="0"/>
    <s v="Delivery Rappi"/>
    <m/>
    <m/>
    <x v="0"/>
  </r>
  <r>
    <x v="3"/>
    <x v="5"/>
    <n v="2209025069"/>
    <s v="Mária Almenara - Precursores"/>
    <m/>
    <x v="91"/>
    <m/>
    <m/>
    <s v="Producto Faltante"/>
    <s v=""/>
    <s v="-"/>
    <n v="58.02"/>
    <n v="0"/>
    <s v="llegaron las dos tortas minis, pero no llego la torta de chocolate de 21 de diámetro"/>
    <x v="4"/>
    <s v="Tienda Vitrina"/>
    <m/>
    <m/>
    <x v="1"/>
  </r>
  <r>
    <x v="3"/>
    <x v="5"/>
    <n v="2209049826"/>
    <s v="Mária Almenara - Precursores"/>
    <m/>
    <x v="91"/>
    <m/>
    <m/>
    <s v="Mal estado"/>
    <s v=""/>
    <s v="-"/>
    <n v="49.9"/>
    <n v="0"/>
    <s v="La torta llegó completamente chancada y realmente molesta porque era un regalo"/>
    <x v="0"/>
    <s v="Delivery Rappi"/>
    <m/>
    <m/>
    <x v="0"/>
  </r>
  <r>
    <x v="3"/>
    <x v="5"/>
    <n v="2210320940"/>
    <s v="Mária Almenara - Precursores"/>
    <m/>
    <x v="113"/>
    <m/>
    <m/>
    <s v="Mal estado"/>
    <s v=""/>
    <s v="-"/>
    <n v="54.5"/>
    <n v="0"/>
    <s v="saqué el plástico y toda la torta se desmoronó"/>
    <x v="3"/>
    <s v="Tienda"/>
    <m/>
    <m/>
    <x v="1"/>
  </r>
  <r>
    <x v="3"/>
    <x v="5"/>
    <n v="2210377117"/>
    <s v="Mária Almenara - Precursores"/>
    <m/>
    <x v="111"/>
    <m/>
    <m/>
    <s v="Mal estado"/>
    <s v=""/>
    <s v="-"/>
    <n v="32"/>
    <n v="0"/>
    <s v="Vino todo revuelto y mezclado. Es desagradable"/>
    <x v="0"/>
    <s v="Delivery Rappi"/>
    <m/>
    <m/>
    <x v="0"/>
  </r>
  <r>
    <x v="3"/>
    <x v="5"/>
    <n v="2210741745"/>
    <s v="Mária Almenara - Precursores"/>
    <m/>
    <x v="105"/>
    <m/>
    <m/>
    <s v="Mal estado"/>
    <s v=""/>
    <s v="-"/>
    <n v="26"/>
    <n v="0"/>
    <s v="todo el pedido llegó revuelto"/>
    <x v="0"/>
    <s v="Delivery Rappi"/>
    <m/>
    <m/>
    <x v="0"/>
  </r>
  <r>
    <x v="3"/>
    <x v="5"/>
    <n v="2210830585"/>
    <s v="Mária Almenara - Precursores"/>
    <m/>
    <x v="118"/>
    <m/>
    <m/>
    <s v="Mal estado"/>
    <s v=""/>
    <s v="-"/>
    <n v="16.89"/>
    <n v="0"/>
    <s v="El pedido era un regalo. Cómo voy a entregar un regalo así? Exijo un reembolso"/>
    <x v="0"/>
    <s v="Delivery Rappi"/>
    <m/>
    <m/>
    <x v="0"/>
  </r>
  <r>
    <x v="3"/>
    <x v="5"/>
    <n v="2211300535"/>
    <s v="Mária Almenara - Precursores"/>
    <m/>
    <x v="106"/>
    <m/>
    <m/>
    <s v="Mal estado"/>
    <s v="Mal empaquetado"/>
    <s v="-"/>
    <n v="0"/>
    <n v="16.89"/>
    <s v="No tiene queso crema es una torta simple de chantilly un engaño total"/>
    <x v="2"/>
    <s v="Percepcion"/>
    <m/>
    <m/>
    <x v="0"/>
  </r>
  <r>
    <x v="3"/>
    <x v="15"/>
    <n v="2209847153"/>
    <s v="Mária Almenara - La Marina  "/>
    <m/>
    <x v="107"/>
    <m/>
    <m/>
    <s v="Producto Faltante"/>
    <s v="Artículo faltante"/>
    <s v="NO"/>
    <n v="26"/>
    <n v="26"/>
    <s v="El pedido fue para un familiar por su cumpleaños y al abrirlo me dijo que solo llego un producto"/>
    <x v="4"/>
    <s v="Tienda Vitrina"/>
    <m/>
    <m/>
    <x v="1"/>
  </r>
  <r>
    <x v="3"/>
    <x v="15"/>
    <n v="2209879001"/>
    <s v="Mária Almenara - La Marina  "/>
    <m/>
    <x v="107"/>
    <m/>
    <m/>
    <s v="Mal estado"/>
    <s v=""/>
    <s v="-"/>
    <n v="24.95"/>
    <n v="0"/>
    <s v="La torta llegó toda movida y es para un cumpleaños"/>
    <x v="0"/>
    <s v="Delivery Rappi"/>
    <m/>
    <m/>
    <x v="0"/>
  </r>
  <r>
    <x v="3"/>
    <x v="15"/>
    <n v="2210270411"/>
    <s v="Mária Almenara - La Marina  "/>
    <m/>
    <x v="115"/>
    <m/>
    <m/>
    <s v="Mal estado"/>
    <s v=""/>
    <s v="-"/>
    <m/>
    <m/>
    <s v="todo lo que va encima de maracuya y merengue llego a un lado aplastado con la caja"/>
    <x v="0"/>
    <s v="Delivery Rappi"/>
    <m/>
    <m/>
    <x v="0"/>
  </r>
  <r>
    <x v="3"/>
    <x v="15"/>
    <n v="2210372013"/>
    <s v="Mária Almenara - La Marina  "/>
    <m/>
    <x v="111"/>
    <m/>
    <m/>
    <s v="Mal estado"/>
    <s v=""/>
    <s v="-"/>
    <n v="33.79"/>
    <n v="0"/>
    <s v="los dos postres llegaron aplastados, con las guarniciones derretidas"/>
    <x v="0"/>
    <s v="Delivery Rappi"/>
    <m/>
    <m/>
    <x v="0"/>
  </r>
  <r>
    <x v="3"/>
    <x v="15"/>
    <n v="2210411547"/>
    <s v="Mária Almenara - La Marina  "/>
    <m/>
    <x v="111"/>
    <m/>
    <m/>
    <s v="Mal estado"/>
    <s v="Mal empaquetado"/>
    <s v="-"/>
    <n v="0"/>
    <n v="31.2"/>
    <s v="los postres estaban todos chancadoss"/>
    <x v="0"/>
    <s v="Delivery Rappi"/>
    <m/>
    <m/>
    <x v="0"/>
  </r>
  <r>
    <x v="3"/>
    <x v="15"/>
    <n v="2210591827"/>
    <s v="Mária Almenara - La Marina  "/>
    <m/>
    <x v="97"/>
    <m/>
    <m/>
    <s v="Mal estado"/>
    <s v=""/>
    <s v="-"/>
    <n v="49.9"/>
    <n v="0"/>
    <s v="La torta llegó aplastada"/>
    <x v="0"/>
    <s v="Delivery Rappi"/>
    <m/>
    <m/>
    <x v="0"/>
  </r>
  <r>
    <x v="3"/>
    <x v="15"/>
    <n v="2211168886"/>
    <s v="Mária Almenara - La Marina  "/>
    <m/>
    <x v="109"/>
    <m/>
    <m/>
    <s v="Producto Faltante"/>
    <s v="Artículo faltante"/>
    <s v="NO"/>
    <n v="0.25"/>
    <n v="4"/>
    <s v="la galleta de chispas no llegó"/>
    <x v="4"/>
    <s v="Tienda Vitrina"/>
    <m/>
    <m/>
    <x v="1"/>
  </r>
  <r>
    <x v="4"/>
    <x v="7"/>
    <n v="2211478224"/>
    <s v="Maria Almenara - San Miguel"/>
    <m/>
    <x v="121"/>
    <m/>
    <m/>
    <s v="Mal estado"/>
    <s v="Sabor quemado, crudo, preparación distinta"/>
    <s v="-"/>
    <n v="0"/>
    <n v="16.89"/>
    <s v="Tiene un pelo blanco dentro del postre"/>
    <x v="3"/>
    <s v="Tienda"/>
    <m/>
    <m/>
    <x v="1"/>
  </r>
  <r>
    <x v="4"/>
    <x v="7"/>
    <n v="2211481100"/>
    <s v="Maria Almenara - San Miguel"/>
    <m/>
    <x v="121"/>
    <m/>
    <m/>
    <s v="Producto Faltante"/>
    <s v=""/>
    <s v="-"/>
    <n v="55.32"/>
    <n v="0"/>
    <s v="Todo el producto no llegó. Bolsa con papel"/>
    <x v="4"/>
    <s v="Tienda Vitrina"/>
    <m/>
    <m/>
    <x v="1"/>
  </r>
  <r>
    <x v="4"/>
    <x v="9"/>
    <n v="2211500600"/>
    <s v="Mária Almenara - La Molina "/>
    <m/>
    <x v="121"/>
    <m/>
    <m/>
    <s v="Mal estado"/>
    <s v=""/>
    <s v="-"/>
    <n v="49.9"/>
    <n v="0"/>
    <s v="La torta no está bien cubierta de crema y está chueca como se puede ver en la foto. Los chocolates de arriba se han movido."/>
    <x v="0"/>
    <s v="Delivery Rappi"/>
    <m/>
    <m/>
    <x v="0"/>
  </r>
  <r>
    <x v="4"/>
    <x v="4"/>
    <n v="2211511659"/>
    <s v="Mária Almenara - Camacho"/>
    <m/>
    <x v="121"/>
    <m/>
    <m/>
    <s v="Producto diferente"/>
    <s v="Foto o descripción no coinciden"/>
    <s v="-"/>
    <n v="0"/>
    <n v="49.9"/>
    <s v="La torta llegó derretido"/>
    <x v="3"/>
    <s v="Tienda"/>
    <m/>
    <m/>
    <x v="1"/>
  </r>
  <r>
    <x v="4"/>
    <x v="3"/>
    <n v="2211522247"/>
    <s v="Mária Almenara - Pueblo Libre   "/>
    <m/>
    <x v="121"/>
    <m/>
    <m/>
    <s v="Mal estado"/>
    <s v=""/>
    <s v="-"/>
    <n v="49.9"/>
    <n v="0"/>
    <s v="El producto llegó aplastado en sus lado y la parte de arriba estaba completamente pegada en la tapa. No permitió un obsequio adecuado pues se perdió la decoración"/>
    <x v="0"/>
    <s v="Delivery Rappi"/>
    <m/>
    <m/>
    <x v="0"/>
  </r>
  <r>
    <x v="4"/>
    <x v="3"/>
    <n v="2211524996"/>
    <s v="Mária Almenara - Pueblo Libre   "/>
    <m/>
    <x v="121"/>
    <m/>
    <m/>
    <s v="Mal estado"/>
    <s v=""/>
    <s v="-"/>
    <n v="109"/>
    <n v="0"/>
    <s v="La torta está toda chorreada y aplastada"/>
    <x v="0"/>
    <s v="Delivery Rappi"/>
    <m/>
    <m/>
    <x v="0"/>
  </r>
  <r>
    <x v="4"/>
    <x v="14"/>
    <n v="2211525929"/>
    <s v="Mária Almenara - Bolichera "/>
    <m/>
    <x v="121"/>
    <m/>
    <m/>
    <s v="Producto Faltante"/>
    <s v="Artículo faltante"/>
    <s v="NO"/>
    <n v="1.01"/>
    <n v="8.4499999999999993"/>
    <s v="faltó una torta de chocolate"/>
    <x v="4"/>
    <s v="Tienda Vitrina"/>
    <m/>
    <m/>
    <x v="1"/>
  </r>
  <r>
    <x v="4"/>
    <x v="3"/>
    <n v="2211528451"/>
    <s v="Mária Almenara - Pueblo Libre   "/>
    <m/>
    <x v="121"/>
    <m/>
    <m/>
    <s v="Mal estado"/>
    <s v=""/>
    <s v="-"/>
    <n v="16.89"/>
    <n v="0"/>
    <s v="Producto mal estado"/>
    <x v="0"/>
    <s v="Delivery Rappi"/>
    <m/>
    <m/>
    <x v="0"/>
  </r>
  <r>
    <x v="4"/>
    <x v="7"/>
    <n v="2211530260"/>
    <s v="Maria Almenara - San Miguel"/>
    <m/>
    <x v="121"/>
    <m/>
    <m/>
    <s v="Producto Faltante"/>
    <s v="Artículo faltante"/>
    <s v="NO"/>
    <n v="1.62"/>
    <n v="37.99"/>
    <s v="No me mandaron absolutamente nada , el repartidor me dice que no podía cancelar el pedido , yo tampoco podía cancelarlo y el repartidor llegó solo a pedirme el código porque sino no le dejaba hacer su otra entrega .. esto es totalmente absurdo"/>
    <x v="4"/>
    <s v="Rappi"/>
    <m/>
    <m/>
    <x v="0"/>
  </r>
  <r>
    <x v="4"/>
    <x v="3"/>
    <n v="2211534417"/>
    <s v="Mária Almenara - Pueblo Libre   "/>
    <m/>
    <x v="121"/>
    <m/>
    <m/>
    <s v="Producto Faltante"/>
    <s v="Artículo faltante"/>
    <s v="NO"/>
    <n v="0"/>
    <n v="16.899999999999999"/>
    <s v="la torta llegó casi nada pura crema y no la galleta que tiene como fondo todo aplastadada solo se veía como un cerro de crema fatal tengo foro"/>
    <x v="3"/>
    <s v="Delivery Rappi"/>
    <m/>
    <m/>
    <x v="0"/>
  </r>
  <r>
    <x v="4"/>
    <x v="13"/>
    <n v="2211535482"/>
    <s v="Mária Almenara - Barranco "/>
    <m/>
    <x v="121"/>
    <m/>
    <m/>
    <s v="Producto diferente"/>
    <s v="Tamaño o porción incorrecta"/>
    <s v="-"/>
    <m/>
    <m/>
    <s v="Pedí una torta de chocolate entera para el cumpleaños de un familiar, la de 109 soles que es el tamaño mediano ya que tienen otra de alrededor de 50 soles y luego tienen una tajada personal. Nos enviaron una tajada personal en lugar de la torta entera."/>
    <x v="1"/>
    <s v="Tienda Vitrina"/>
    <m/>
    <m/>
    <x v="1"/>
  </r>
  <r>
    <x v="4"/>
    <x v="8"/>
    <n v="2211548677"/>
    <s v="Mária Almenara - Chorrillos"/>
    <m/>
    <x v="121"/>
    <m/>
    <m/>
    <s v="Producto diferente"/>
    <s v="Sabor o producto diferente"/>
    <s v="-"/>
    <n v="0"/>
    <n v="16.89"/>
    <s v="Yo siempre pido está torta y está vez no vino con su bola de Nutella que siempre viene. me siento descontenta"/>
    <x v="1"/>
    <s v="Tienda Vitrina"/>
    <m/>
    <m/>
    <x v="1"/>
  </r>
  <r>
    <x v="4"/>
    <x v="10"/>
    <n v="2211552838"/>
    <s v="Mária Almenara - Santa Catalina "/>
    <m/>
    <x v="121"/>
    <m/>
    <m/>
    <s v="Producto Faltante"/>
    <s v=""/>
    <s v="-"/>
    <m/>
    <m/>
    <s v="El producto nunca llegó el repartidor solicitó el código que no fue brindando aún asi  , dejó el producto en el lugar incorrecto de la solicitud del pedido , encima el repartidor solicitó un extra para llevarlo ala dirección que indicaba , pido y exijo mi devolución de dinero , ya que el producto nunca llego ."/>
    <x v="4"/>
    <s v="Delivery Rappi"/>
    <m/>
    <m/>
    <x v="0"/>
  </r>
  <r>
    <x v="4"/>
    <x v="2"/>
    <n v="2211556218"/>
    <s v="Mária Almenara - La Mar"/>
    <m/>
    <x v="121"/>
    <m/>
    <m/>
    <s v="Producto Faltante"/>
    <s v="Artículo faltante"/>
    <s v="NO"/>
    <n v="1.47"/>
    <n v="6"/>
    <s v="el paquete de velas vinieron incompektas"/>
    <x v="4"/>
    <s v="Tienda"/>
    <m/>
    <m/>
    <x v="1"/>
  </r>
  <r>
    <x v="4"/>
    <x v="4"/>
    <n v="2211556358"/>
    <s v="Mária Almenara - Camacho"/>
    <m/>
    <x v="121"/>
    <m/>
    <m/>
    <s v="Producto diferente"/>
    <s v="Tamaño o porción incorrecta"/>
    <s v="-"/>
    <n v="0"/>
    <n v="16.89"/>
    <s v="El pedazo era diminuto para casi 17 soles??? Esos tapers también son muy pequeños para la porcion correspondiente"/>
    <x v="2"/>
    <s v="Percepcion"/>
    <m/>
    <m/>
    <x v="0"/>
  </r>
  <r>
    <x v="4"/>
    <x v="3"/>
    <n v="2211562828"/>
    <s v="Mária Almenara - Pueblo Libre   "/>
    <m/>
    <x v="121"/>
    <m/>
    <m/>
    <s v="Mal estado"/>
    <s v=""/>
    <s v="-"/>
    <n v="16.89"/>
    <n v="0"/>
    <s v="Llego aplastado"/>
    <x v="0"/>
    <s v="Delivery Rappi"/>
    <m/>
    <m/>
    <x v="0"/>
  </r>
  <r>
    <x v="4"/>
    <x v="7"/>
    <n v="2211564900"/>
    <s v="Maria Almenara - San Miguel"/>
    <m/>
    <x v="121"/>
    <m/>
    <m/>
    <s v="Producto diferente"/>
    <s v="Pedido incorrecto y sin comanda"/>
    <s v="-"/>
    <n v="0"/>
    <n v="33.79"/>
    <s v="Producto Diferente"/>
    <x v="1"/>
    <s v="Tienda Vitrina"/>
    <m/>
    <m/>
    <x v="1"/>
  </r>
  <r>
    <x v="4"/>
    <x v="7"/>
    <n v="2211566873"/>
    <s v="Maria Almenara - San Miguel"/>
    <m/>
    <x v="121"/>
    <m/>
    <m/>
    <s v="Mal estado"/>
    <s v=""/>
    <s v="-"/>
    <n v="109"/>
    <n v="0"/>
    <s v="la torta llegó desarmada"/>
    <x v="0"/>
    <s v="Delivery Rappi"/>
    <m/>
    <m/>
    <x v="0"/>
  </r>
  <r>
    <x v="4"/>
    <x v="8"/>
    <n v="2211571425"/>
    <s v="Mária Almenara - Chorrillos"/>
    <m/>
    <x v="121"/>
    <m/>
    <m/>
    <s v="Mal estado"/>
    <s v=""/>
    <s v="-"/>
    <n v="49.9"/>
    <n v="0"/>
    <s v="La torta llegó desparramada, se estaba derramando a los borde y estaba toda movida, y lo pedí para una pequeña sorpresa, ahora se ve mal"/>
    <x v="0"/>
    <s v="Delivery Rappi"/>
    <m/>
    <m/>
    <x v="0"/>
  </r>
  <r>
    <x v="4"/>
    <x v="15"/>
    <n v="2211591855"/>
    <s v="Mária Almenara - La Marina  "/>
    <m/>
    <x v="122"/>
    <m/>
    <m/>
    <s v="Mal estado"/>
    <s v=""/>
    <s v="-"/>
    <n v="161"/>
    <n v="0"/>
    <s v="Pedí un cheescake y bocaditos. Pedí de maría almenara por que siempre piden en la oficina y siempre llega en buen estado . Hoy no se qué pasó pero llego todo destruido y claramente no es una buena presentación con todo el equipo de trabajo"/>
    <x v="0"/>
    <s v="Delivery Rappi"/>
    <m/>
    <m/>
    <x v="0"/>
  </r>
  <r>
    <x v="4"/>
    <x v="6"/>
    <n v="2211605297"/>
    <s v="Mária Almenara - Aramburú "/>
    <m/>
    <x v="122"/>
    <m/>
    <m/>
    <s v="Mal estado"/>
    <s v=""/>
    <s v="-"/>
    <n v="5.07"/>
    <n v="3.38"/>
    <s v="Gracias por comunicarte con soporte, Cynthia. Estamos aquí para ofrecerte una respuesta clara y eficiente en cada solicitud.Te deseo un buen día. Hasta pronto. 👋🏼"/>
    <x v="0"/>
    <s v="Delivery Rappi"/>
    <m/>
    <m/>
    <x v="0"/>
  </r>
  <r>
    <x v="4"/>
    <x v="4"/>
    <n v="2211609994"/>
    <s v="Mária Almenara - Camacho"/>
    <m/>
    <x v="122"/>
    <m/>
    <m/>
    <s v="Producto diferente"/>
    <s v="Sabor o producto diferente"/>
    <s v="-"/>
    <m/>
    <m/>
    <s v="Compré una galleta con cobertura GLASÉ no chocolate. Me enviaron una galleta que no solicité ni es de mi agrado"/>
    <x v="2"/>
    <s v="Percepcion"/>
    <m/>
    <m/>
    <x v="0"/>
  </r>
  <r>
    <x v="4"/>
    <x v="3"/>
    <n v="2211610949"/>
    <s v="Mária Almenara - Pueblo Libre   "/>
    <m/>
    <x v="122"/>
    <m/>
    <m/>
    <s v="Mal estado"/>
    <s v=""/>
    <s v="-"/>
    <n v="16.89"/>
    <n v="0"/>
    <s v="La torta estaba partida"/>
    <x v="0"/>
    <s v="Delivery Rappi"/>
    <m/>
    <m/>
    <x v="0"/>
  </r>
  <r>
    <x v="4"/>
    <x v="3"/>
    <n v="2211614472"/>
    <s v="Mária Almenara - Pueblo Libre   "/>
    <m/>
    <x v="122"/>
    <m/>
    <m/>
    <s v="Mal estado"/>
    <s v=""/>
    <s v="-"/>
    <n v="49.9"/>
    <n v="0"/>
    <s v="Llegó derramada"/>
    <x v="0"/>
    <s v="Delivery Rappi"/>
    <m/>
    <m/>
    <x v="0"/>
  </r>
  <r>
    <x v="4"/>
    <x v="5"/>
    <n v="2211615668"/>
    <s v="Mária Almenara - Precursores"/>
    <m/>
    <x v="122"/>
    <m/>
    <m/>
    <s v="Mal estado"/>
    <s v="Sabor quemado, crudo, preparación distinta"/>
    <s v="-"/>
    <n v="14.15"/>
    <n v="29.59"/>
    <s v="Está seco"/>
    <x v="3"/>
    <s v="Tienda"/>
    <m/>
    <m/>
    <x v="1"/>
  </r>
  <r>
    <x v="4"/>
    <x v="15"/>
    <n v="2211619074"/>
    <s v="Mária Almenara - La Marina  "/>
    <m/>
    <x v="122"/>
    <m/>
    <m/>
    <s v="Producto Faltante"/>
    <s v="Artículo faltante"/>
    <s v="NO"/>
    <n v="4.08"/>
    <n v="33.799999999999997"/>
    <s v="Buenas tardes pedidos 6 prociones de torta, llegaron 4 y no los 6"/>
    <x v="4"/>
    <s v="Tienda"/>
    <m/>
    <m/>
    <x v="1"/>
  </r>
  <r>
    <x v="4"/>
    <x v="9"/>
    <n v="2211626629"/>
    <s v="Mária Almenara - La Molina "/>
    <m/>
    <x v="122"/>
    <m/>
    <m/>
    <s v="Producto Faltante"/>
    <s v=""/>
    <s v="-"/>
    <n v="53.08"/>
    <n v="0"/>
    <s v="no llegó"/>
    <x v="4"/>
    <s v="Delivery Rappi"/>
    <m/>
    <m/>
    <x v="0"/>
  </r>
  <r>
    <x v="4"/>
    <x v="2"/>
    <n v="2211639992"/>
    <s v="Mária Almenara - La Mar"/>
    <m/>
    <x v="122"/>
    <m/>
    <m/>
    <s v="Mal estado"/>
    <s v=""/>
    <s v="-"/>
    <n v="109"/>
    <n v="0"/>
    <s v="Acabo de abrir la torta y está destruida"/>
    <x v="0"/>
    <s v="Delivery Rappi"/>
    <m/>
    <m/>
    <x v="0"/>
  </r>
  <r>
    <x v="4"/>
    <x v="3"/>
    <n v="2211645911"/>
    <s v="Mária Almenara - Pueblo Libre   "/>
    <m/>
    <x v="122"/>
    <m/>
    <m/>
    <s v="Producto diferente"/>
    <s v="Tamaño o porción incorrecta"/>
    <s v="-"/>
    <m/>
    <m/>
    <s v="la porción de la torta no era una porción personal, no sé si ocurrió algo con el pedido en el camino pero el repartidor demoró demasiado, cambió la hora de entrega unas 4 veces"/>
    <x v="3"/>
    <s v="Delivery Rappi"/>
    <m/>
    <m/>
    <x v="0"/>
  </r>
  <r>
    <x v="4"/>
    <x v="6"/>
    <n v="2211649445"/>
    <s v="Mária Almenara - Aramburú "/>
    <m/>
    <x v="122"/>
    <m/>
    <m/>
    <s v="Producto diferente"/>
    <s v=""/>
    <s v="-"/>
    <n v="117.8"/>
    <n v="0"/>
    <s v="Producto Diferente"/>
    <x v="1"/>
    <s v="Tienda Vitrina"/>
    <m/>
    <m/>
    <x v="1"/>
  </r>
  <r>
    <x v="4"/>
    <x v="12"/>
    <n v="2211654004"/>
    <s v="Mária Almenara - Independencia "/>
    <m/>
    <x v="122"/>
    <m/>
    <m/>
    <s v="Mal estado"/>
    <s v=""/>
    <s v="-"/>
    <n v="25.9"/>
    <n v="0"/>
    <s v="No me deja enviar video"/>
    <x v="0"/>
    <s v="Delivery Rappi"/>
    <m/>
    <m/>
    <x v="0"/>
  </r>
  <r>
    <x v="4"/>
    <x v="2"/>
    <n v="2211698608"/>
    <s v="Mária Almenara - La Mar"/>
    <m/>
    <x v="123"/>
    <m/>
    <m/>
    <s v="Producto diferente"/>
    <s v="Foto o descripción no coinciden"/>
    <s v="-"/>
    <m/>
    <m/>
    <s v="Ademas de todo la torta llegó completamente movida"/>
    <x v="0"/>
    <s v="Delivery Rappi"/>
    <m/>
    <m/>
    <x v="0"/>
  </r>
  <r>
    <x v="4"/>
    <x v="11"/>
    <n v="2211708684"/>
    <s v="Mária Almenara - Arenales"/>
    <m/>
    <x v="123"/>
    <m/>
    <m/>
    <s v="Mal estado"/>
    <s v=""/>
    <s v="-"/>
    <n v="127.12"/>
    <n v="0"/>
    <s v="los productos están aplastados y derramados"/>
    <x v="0"/>
    <s v="Delivery Rappi"/>
    <m/>
    <m/>
    <x v="0"/>
  </r>
  <r>
    <x v="4"/>
    <x v="0"/>
    <n v="2211722512"/>
    <s v="Mária Almenara - Dos de Mayo"/>
    <m/>
    <x v="123"/>
    <m/>
    <m/>
    <s v="Producto Faltante"/>
    <s v="Artículo faltante"/>
    <s v="NO"/>
    <n v="0"/>
    <n v="9"/>
    <s v="Falto 1 keke de manzana"/>
    <x v="4"/>
    <s v="Tienda"/>
    <m/>
    <m/>
    <x v="1"/>
  </r>
  <r>
    <x v="4"/>
    <x v="11"/>
    <n v="2211726579"/>
    <s v="Mária Almenara - Arenales"/>
    <m/>
    <x v="123"/>
    <m/>
    <m/>
    <s v="Producto Faltante"/>
    <s v=""/>
    <s v="-"/>
    <n v="17.95"/>
    <n v="0"/>
    <s v="Cuando estaba entrando a mi domicilio con el paquete ósea la bolsa me fijo bien en no estaba el turrón de chocolate dentro por eso se me hacía raro que no pese"/>
    <x v="4"/>
    <s v="Tienda"/>
    <m/>
    <m/>
    <x v="1"/>
  </r>
  <r>
    <x v="4"/>
    <x v="0"/>
    <n v="2211727123"/>
    <s v="Mária Almenara - Dos de Mayo"/>
    <m/>
    <x v="123"/>
    <m/>
    <m/>
    <s v="Mal estado"/>
    <s v=""/>
    <s v="-"/>
    <n v="33.79"/>
    <n v="0"/>
    <s v="Las dos tortas llegaron muy mal, incomibles, aplastadas"/>
    <x v="0"/>
    <s v="Delivery Rappi"/>
    <m/>
    <m/>
    <x v="0"/>
  </r>
  <r>
    <x v="4"/>
    <x v="7"/>
    <n v="2211732188"/>
    <s v="Maria Almenara - San Miguel"/>
    <m/>
    <x v="123"/>
    <m/>
    <m/>
    <s v="Mal estado"/>
    <s v=""/>
    <s v="-"/>
    <n v="109"/>
    <n v="0"/>
    <s v="La torta llegó toda a un lado y con la salsa del centro chorreada."/>
    <x v="0"/>
    <s v="Delivery Rappi"/>
    <m/>
    <m/>
    <x v="0"/>
  </r>
  <r>
    <x v="4"/>
    <x v="3"/>
    <n v="2211732870"/>
    <s v="Mária Almenara - Pueblo Libre   "/>
    <m/>
    <x v="123"/>
    <m/>
    <m/>
    <s v="Producto diferente"/>
    <s v="Foto o descripción no coinciden"/>
    <s v="-"/>
    <n v="0"/>
    <n v="109"/>
    <s v="Lo acabo de recibir y lo abrí y está todo chancado."/>
    <x v="0"/>
    <s v="Delivery Rappi"/>
    <m/>
    <m/>
    <x v="0"/>
  </r>
  <r>
    <x v="4"/>
    <x v="7"/>
    <n v="2211737922"/>
    <s v="Maria Almenara - San Miguel"/>
    <m/>
    <x v="123"/>
    <m/>
    <m/>
    <s v="Mal estado"/>
    <s v=""/>
    <s v="-"/>
    <n v="49.9"/>
    <n v="0"/>
    <s v="La torta ha llegado toda embarrada, la decoración ha sido desplazada de su lugar y en verdad se ha echado a perder porque era un regalo. En general la parte superior de la torta está toda desplazada"/>
    <x v="0"/>
    <s v="Delivery Rappi"/>
    <m/>
    <m/>
    <x v="0"/>
  </r>
  <r>
    <x v="4"/>
    <x v="7"/>
    <n v="2211739543"/>
    <s v="Maria Almenara - San Miguel"/>
    <m/>
    <x v="123"/>
    <m/>
    <m/>
    <s v="Mal estado"/>
    <s v=""/>
    <s v="-"/>
    <m/>
    <m/>
    <s v="Llegó un asco ! Y el motorizado se demoró más del tiempo indicado casi como 1 hora más"/>
    <x v="0"/>
    <s v="Delivery Rappi"/>
    <m/>
    <m/>
    <x v="0"/>
  </r>
  <r>
    <x v="4"/>
    <x v="14"/>
    <n v="2211760129"/>
    <s v="Mária Almenara - Bolichera "/>
    <m/>
    <x v="123"/>
    <m/>
    <m/>
    <s v="Producto Faltante"/>
    <s v="Artículo faltante"/>
    <s v="NO"/>
    <n v="1.64"/>
    <n v="24.95"/>
    <s v="la torta llegó aplastada"/>
    <x v="3"/>
    <s v="Delivery Rappi"/>
    <m/>
    <m/>
    <x v="0"/>
  </r>
  <r>
    <x v="4"/>
    <x v="7"/>
    <n v="2211803883"/>
    <s v="Maria Almenara - San Miguel"/>
    <m/>
    <x v="124"/>
    <m/>
    <m/>
    <s v="Producto diferente"/>
    <s v=""/>
    <s v="-"/>
    <n v="54.79"/>
    <n v="0"/>
    <s v=""/>
    <x v="1"/>
    <s v="Tienda Vitrina"/>
    <m/>
    <m/>
    <x v="1"/>
  </r>
  <r>
    <x v="4"/>
    <x v="12"/>
    <n v="2211829265"/>
    <s v="Mária Almenara - Independencia "/>
    <m/>
    <x v="124"/>
    <m/>
    <m/>
    <s v="Mal estado"/>
    <s v=""/>
    <s v="-"/>
    <n v="16.89"/>
    <n v="0"/>
    <s v="Una de las galletas estaba roto"/>
    <x v="0"/>
    <s v="Delivery Rappi"/>
    <m/>
    <m/>
    <x v="0"/>
  </r>
  <r>
    <x v="4"/>
    <x v="15"/>
    <n v="2211843102"/>
    <s v="Mária Almenara - La Marina  "/>
    <m/>
    <x v="124"/>
    <m/>
    <m/>
    <s v="Producto Faltante"/>
    <s v="Artículo faltante"/>
    <s v="NO"/>
    <n v="0.47"/>
    <n v="10"/>
    <s v="No ha llegado el producto de la empanada"/>
    <x v="4"/>
    <s v="Tienda"/>
    <m/>
    <m/>
    <x v="1"/>
  </r>
  <r>
    <x v="4"/>
    <x v="4"/>
    <n v="2211847574"/>
    <s v="Mária Almenara - Camacho"/>
    <m/>
    <x v="124"/>
    <m/>
    <m/>
    <s v="Mal estado"/>
    <s v=""/>
    <s v="-"/>
    <n v="109"/>
    <n v="0"/>
    <s v="la torta llego aplastada y derretida como se muestra en la foto, apesar que se mantuvo en la rfri por 30 minutos y al sacarla estaba toda derretida y aplastada"/>
    <x v="0"/>
    <s v="Delivery Rappi"/>
    <m/>
    <m/>
    <x v="0"/>
  </r>
  <r>
    <x v="4"/>
    <x v="12"/>
    <n v="2211854571"/>
    <s v="Mária Almenara - Independencia "/>
    <m/>
    <x v="124"/>
    <m/>
    <m/>
    <s v="Mal estado"/>
    <s v=""/>
    <s v="-"/>
    <m/>
    <m/>
    <s v="pastel roto y pésima presentación"/>
    <x v="0"/>
    <s v="Delivery Rappi"/>
    <m/>
    <m/>
    <x v="0"/>
  </r>
  <r>
    <x v="4"/>
    <x v="12"/>
    <n v="2211857135"/>
    <s v="Mária Almenara - Independencia "/>
    <m/>
    <x v="124"/>
    <m/>
    <m/>
    <s v="Producto diferente"/>
    <s v="Sabor o producto diferente"/>
    <s v="-"/>
    <n v="0"/>
    <n v="16.89"/>
    <s v="Pedí torta de chocolate y me llegó turrón de chocolate"/>
    <x v="1"/>
    <s v="Tienda Vitrina"/>
    <m/>
    <m/>
    <x v="1"/>
  </r>
  <r>
    <x v="4"/>
    <x v="8"/>
    <n v="2211872776"/>
    <s v="Mária Almenara - Chorrillos"/>
    <m/>
    <x v="124"/>
    <m/>
    <m/>
    <s v="Producto diferente"/>
    <s v="Tamaño o porción incorrecta"/>
    <s v="-"/>
    <n v="0"/>
    <n v="16.89"/>
    <s v="la porción era demasiado pequeña y demasiada crema chantilly y poca torta para el precio que estoy pagando"/>
    <x v="2"/>
    <s v="Percepcion"/>
    <m/>
    <m/>
    <x v="0"/>
  </r>
  <r>
    <x v="4"/>
    <x v="14"/>
    <n v="2211914154"/>
    <s v="Mária Almenara - Bolichera "/>
    <m/>
    <x v="125"/>
    <m/>
    <m/>
    <s v="Mal estado"/>
    <s v=""/>
    <s v="-"/>
    <n v="75.22"/>
    <n v="0"/>
    <s v="la torta llegó mal empacada y la parte superior se encontraba desecha"/>
    <x v="0"/>
    <s v="Delivery Rappi"/>
    <m/>
    <m/>
    <x v="0"/>
  </r>
  <r>
    <x v="4"/>
    <x v="14"/>
    <n v="2211921921"/>
    <s v="Mária Almenara - Bolichera "/>
    <m/>
    <x v="125"/>
    <m/>
    <m/>
    <s v="Producto Faltante"/>
    <s v="Artículo faltante"/>
    <s v="NO"/>
    <m/>
    <m/>
    <s v="Solicite 10 cajad de galletas, solo me ha llegado 1"/>
    <x v="4"/>
    <s v="Delivery Rappi"/>
    <m/>
    <m/>
    <x v="0"/>
  </r>
  <r>
    <x v="4"/>
    <x v="3"/>
    <n v="2211933845"/>
    <s v="Mária Almenara - Pueblo Libre   "/>
    <m/>
    <x v="125"/>
    <m/>
    <m/>
    <s v="Mal estado"/>
    <s v=""/>
    <s v="-"/>
    <n v="109"/>
    <n v="0"/>
    <s v="lo ha traído en mal estado y es para un regalo de cumpleaños, espero una respuesta pronto"/>
    <x v="0"/>
    <s v="Delivery Rappi"/>
    <m/>
    <m/>
    <x v="0"/>
  </r>
  <r>
    <x v="4"/>
    <x v="4"/>
    <n v="2211973393"/>
    <s v="Mária Almenara - Camacho"/>
    <m/>
    <x v="126"/>
    <m/>
    <m/>
    <s v="Producto Faltante"/>
    <s v="Artículo faltante"/>
    <s v="NO"/>
    <n v="0"/>
    <n v="31.2"/>
    <s v="el pedido no llego"/>
    <x v="4"/>
    <s v="Delivery Rappi"/>
    <m/>
    <m/>
    <x v="0"/>
  </r>
  <r>
    <x v="4"/>
    <x v="12"/>
    <n v="2211991668"/>
    <s v="Mária Almenara - Independencia "/>
    <m/>
    <x v="126"/>
    <m/>
    <m/>
    <s v="Mal estado"/>
    <s v="Sabor quemado, crudo, preparación distinta"/>
    <s v="-"/>
    <n v="0"/>
    <n v="16.89"/>
    <s v="el chiskey de frutos rojos llegó con un sabor fuerte y todo destrozado"/>
    <x v="3"/>
    <s v="Tienda"/>
    <m/>
    <m/>
    <x v="1"/>
  </r>
  <r>
    <x v="4"/>
    <x v="3"/>
    <n v="2211999317"/>
    <s v="Mária Almenara - Pueblo Libre   "/>
    <m/>
    <x v="126"/>
    <m/>
    <m/>
    <s v="Producto diferente"/>
    <s v="Tamaño o porción incorrecta"/>
    <s v="-"/>
    <n v="0"/>
    <n v="109"/>
    <s v="No estoy conforme con el producto"/>
    <x v="2"/>
    <s v="Percepcion"/>
    <m/>
    <m/>
    <x v="0"/>
  </r>
  <r>
    <x v="4"/>
    <x v="12"/>
    <n v="2212000241"/>
    <s v="Mária Almenara - Independencia "/>
    <m/>
    <x v="126"/>
    <m/>
    <m/>
    <s v="Mal estado"/>
    <s v=""/>
    <s v="-"/>
    <n v="16.89"/>
    <n v="0"/>
    <s v="Acabo de abrir mi pedido y la torta ha llegado en este estado, toda aplastada y partida, parece que se la hubieran comido, exijo me envíe otra o me devuelvan mi dinero por este postre que ni ganas de comerlo da!!!!!"/>
    <x v="0"/>
    <s v="Delivery Rappi"/>
    <m/>
    <m/>
    <x v="0"/>
  </r>
  <r>
    <x v="4"/>
    <x v="12"/>
    <n v="2212000479"/>
    <s v="Mária Almenara - Independencia "/>
    <m/>
    <x v="126"/>
    <m/>
    <m/>
    <s v="Producto Faltante"/>
    <s v=""/>
    <s v="-"/>
    <n v="28.9"/>
    <n v="0"/>
    <s v="al llegar el pedido me entrego una señorita y no fue el chico que aparece en el nombre del repartidor, me entrego con una bolsa abierta, dónde no estaba el keke  por ninguna parte"/>
    <x v="4"/>
    <s v="Delivery Rappi"/>
    <m/>
    <m/>
    <x v="0"/>
  </r>
  <r>
    <x v="4"/>
    <x v="4"/>
    <n v="2212000913"/>
    <s v="Mária Almenara - Camacho"/>
    <m/>
    <x v="126"/>
    <m/>
    <m/>
    <s v="Mal estado"/>
    <s v=""/>
    <s v="-"/>
    <n v="109"/>
    <n v="0"/>
    <s v="La torta llegó inclinada hacia un lado, los detalles de la decoración se arruinaron, al intentar ponerla en su sitio toda la base de manchó"/>
    <x v="0"/>
    <s v="Delivery Rappi"/>
    <m/>
    <m/>
    <x v="0"/>
  </r>
  <r>
    <x v="4"/>
    <x v="0"/>
    <n v="2212006840"/>
    <s v="Mária Almenara - Dos de Mayo"/>
    <m/>
    <x v="126"/>
    <m/>
    <m/>
    <s v="Producto Faltante"/>
    <s v="Artículo faltante"/>
    <s v="NO"/>
    <n v="0.97"/>
    <n v="16"/>
    <s v="El topper grande no llegó"/>
    <x v="4"/>
    <s v="Tienda"/>
    <m/>
    <m/>
    <x v="1"/>
  </r>
  <r>
    <x v="4"/>
    <x v="4"/>
    <n v="2212017951"/>
    <s v="Mária Almenara - Camacho"/>
    <m/>
    <x v="126"/>
    <m/>
    <m/>
    <s v="Producto diferente"/>
    <s v="Foto o descripción no coinciden"/>
    <s v="-"/>
    <m/>
    <m/>
    <s v="me llegó el producto de tamaño reducido y todo volteado"/>
    <x v="1"/>
    <s v="Tienda Vitrina"/>
    <m/>
    <m/>
    <x v="1"/>
  </r>
  <r>
    <x v="4"/>
    <x v="3"/>
    <n v="2212018184"/>
    <s v="Mária Almenara - Pueblo Libre   "/>
    <m/>
    <x v="126"/>
    <m/>
    <m/>
    <s v="Mal estado"/>
    <s v=""/>
    <s v="-"/>
    <n v="109"/>
    <n v="0"/>
    <s v="Producto mal estado"/>
    <x v="0"/>
    <s v="Delivery Rappi"/>
    <m/>
    <m/>
    <x v="0"/>
  </r>
  <r>
    <x v="4"/>
    <x v="3"/>
    <n v="2212037653"/>
    <s v="Mária Almenara - Pueblo Libre   "/>
    <m/>
    <x v="127"/>
    <m/>
    <m/>
    <s v="Mal estado"/>
    <s v="Sabor quemado, crudo, preparación distinta"/>
    <s v="-"/>
    <n v="0"/>
    <n v="49.9"/>
    <s v="El chantilly llego en mal estado todo sguado movido sin dedicatoria nada me hicieron quedar pesimo con el  regalo jamás me dan el pedido así con el chantilly así horrible es como si le hubieran techado el chantilly con una espátula como sea no está bien presentando y cuando lo probé estaba aguado el chantilly horrible me quejé con la misma tienda y ellos le hechan la culpa a Rappi"/>
    <x v="3"/>
    <s v="Tienda"/>
    <m/>
    <m/>
    <x v="1"/>
  </r>
  <r>
    <x v="4"/>
    <x v="10"/>
    <n v="2212054896"/>
    <s v="Mária Almenara - Santa Catalina "/>
    <m/>
    <x v="127"/>
    <m/>
    <m/>
    <s v="Mal estado"/>
    <s v=""/>
    <s v="-"/>
    <n v="16.89"/>
    <n v="0"/>
    <s v="primero que el delivery no llegaba, pueden verificar cuanto le estuve escribiendo al chat, a la hora de abrir el producto estaba todo golpeado, era un detalle para mi pareja como le van a entregar asi"/>
    <x v="0"/>
    <s v="Delivery Rappi"/>
    <m/>
    <m/>
    <x v="0"/>
  </r>
  <r>
    <x v="4"/>
    <x v="7"/>
    <n v="2212058013"/>
    <s v="Maria Almenara - San Miguel"/>
    <m/>
    <x v="127"/>
    <m/>
    <m/>
    <s v="Producto diferente"/>
    <s v="Sabor o producto diferente"/>
    <s v="-"/>
    <n v="0"/>
    <n v="16.89"/>
    <s v="Pedí un pie de limón y me enviaron una torta de chocolate"/>
    <x v="1"/>
    <s v="Tienda Vitrina"/>
    <m/>
    <m/>
    <x v="1"/>
  </r>
  <r>
    <x v="4"/>
    <x v="14"/>
    <n v="2212072756"/>
    <s v="Mária Almenara - Bolichera "/>
    <m/>
    <x v="127"/>
    <m/>
    <m/>
    <s v="Mal estado"/>
    <s v=""/>
    <s v="-"/>
    <n v="49.9"/>
    <n v="0"/>
    <s v="Al abrirlo para la agasajada se encontraron con toda la torta destruida y nada comestible. Lamentablemente no pudimos cantarle happy birthday . Tal cual se ve en la foto tal cual nos llego"/>
    <x v="0"/>
    <s v="Delivery Rappi"/>
    <m/>
    <m/>
    <x v="0"/>
  </r>
  <r>
    <x v="4"/>
    <x v="2"/>
    <n v="2212083959"/>
    <s v="Mária Almenara - La Mar"/>
    <m/>
    <x v="127"/>
    <m/>
    <m/>
    <s v="Producto diferente"/>
    <s v="Sabor o producto diferente"/>
    <s v="-"/>
    <n v="0"/>
    <n v="16.89"/>
    <s v="pedí torta de chocolate y me trajeron 3 leches de chocolate"/>
    <x v="1"/>
    <s v="Tienda Vitrina"/>
    <m/>
    <m/>
    <x v="1"/>
  </r>
  <r>
    <x v="4"/>
    <x v="10"/>
    <n v="2212084387"/>
    <s v="Mária Almenara - Santa Catalina "/>
    <m/>
    <x v="127"/>
    <m/>
    <m/>
    <s v="Mal estado"/>
    <s v=""/>
    <s v="-"/>
    <n v="49.9"/>
    <n v="0"/>
    <s v="La torta estaba toda aplastada"/>
    <x v="0"/>
    <s v="Delivery Rappi"/>
    <m/>
    <m/>
    <x v="0"/>
  </r>
  <r>
    <x v="4"/>
    <x v="3"/>
    <n v="2212086373"/>
    <s v="Mária Almenara - Pueblo Libre   "/>
    <m/>
    <x v="127"/>
    <m/>
    <m/>
    <s v="Mal estado"/>
    <s v=""/>
    <s v="-"/>
    <n v="109"/>
    <n v="0"/>
    <s v="La torta llegó aplastada y desarmada y la decoración arruinada"/>
    <x v="0"/>
    <s v="Delivery Rappi"/>
    <m/>
    <m/>
    <x v="0"/>
  </r>
  <r>
    <x v="4"/>
    <x v="14"/>
    <n v="2212131307"/>
    <s v="Mária Almenara - Bolichera "/>
    <m/>
    <x v="128"/>
    <m/>
    <m/>
    <s v="Mal estado"/>
    <s v="Sabor quemado, crudo, preparación distinta"/>
    <s v="-"/>
    <n v="0"/>
    <n v="35"/>
    <s v="El keke estaba muy seco y se desmenuzaba rápido no es usual lo que uno come en el mismo local y su sabor a muy guardado"/>
    <x v="3"/>
    <s v="Tienda"/>
    <m/>
    <m/>
    <x v="1"/>
  </r>
  <r>
    <x v="4"/>
    <x v="13"/>
    <n v="2212137033"/>
    <s v="Mária Almenara - Barranco "/>
    <m/>
    <x v="128"/>
    <m/>
    <m/>
    <s v="Mal estado"/>
    <s v=""/>
    <s v="-"/>
    <n v="52"/>
    <n v="0"/>
    <s v="Llego a plastado"/>
    <x v="0"/>
    <s v="Delivery Rappi"/>
    <m/>
    <m/>
    <x v="0"/>
  </r>
  <r>
    <x v="4"/>
    <x v="2"/>
    <n v="2212139569"/>
    <s v="Mária Almenara - La Mar"/>
    <m/>
    <x v="128"/>
    <m/>
    <m/>
    <s v="Producto diferente"/>
    <s v="Sabor o producto diferente"/>
    <s v="-"/>
    <n v="0"/>
    <n v="16.89"/>
    <s v="pedí un tres leche de chocolate y vino de otro sabor"/>
    <x v="1"/>
    <s v="Tienda Vitrina"/>
    <m/>
    <m/>
    <x v="1"/>
  </r>
  <r>
    <x v="4"/>
    <x v="0"/>
    <n v="2212139641"/>
    <s v="Mária Almenara - Dos de Mayo"/>
    <m/>
    <x v="128"/>
    <m/>
    <m/>
    <s v="Producto Faltante"/>
    <s v="Artículo faltante"/>
    <s v="NO"/>
    <n v="0.99"/>
    <n v="16.899999999999999"/>
    <s v="no llego el POMO DE GALLETAS A CAMBIO DE ESO ME DIEEON UNA FLOR QUE NO PEDI"/>
    <x v="4"/>
    <s v="Tienda"/>
    <m/>
    <m/>
    <x v="1"/>
  </r>
  <r>
    <x v="4"/>
    <x v="7"/>
    <n v="2212159476"/>
    <s v="Maria Almenara - San Miguel"/>
    <m/>
    <x v="128"/>
    <m/>
    <m/>
    <s v="Mal estado"/>
    <s v=""/>
    <s v="-"/>
    <n v="49.9"/>
    <n v="0"/>
    <s v="Llego todo aplastado nisiquiera sacando el plástico todo deforme"/>
    <x v="0"/>
    <s v="Delivery Rappi"/>
    <m/>
    <m/>
    <x v="0"/>
  </r>
  <r>
    <x v="4"/>
    <x v="3"/>
    <n v="2212166991"/>
    <s v="Mária Almenara - Pueblo Libre   "/>
    <m/>
    <x v="128"/>
    <m/>
    <m/>
    <s v="Producto Faltante"/>
    <s v="Artículo faltante"/>
    <s v="NO"/>
    <n v="0"/>
    <n v="3.2"/>
    <s v="la tarjeta dedicatoria no llegó"/>
    <x v="4"/>
    <s v="Rappi"/>
    <m/>
    <m/>
    <x v="0"/>
  </r>
  <r>
    <x v="4"/>
    <x v="2"/>
    <n v="2212281453"/>
    <s v="Mária Almenara - La Mar"/>
    <m/>
    <x v="129"/>
    <m/>
    <m/>
    <s v="Mal estado"/>
    <s v="Mal empaquetado"/>
    <s v="-"/>
    <n v="0"/>
    <n v="31.2"/>
    <s v="todo desordenado, un asco"/>
    <x v="0"/>
    <s v="Delivery Rappi"/>
    <m/>
    <m/>
    <x v="0"/>
  </r>
  <r>
    <x v="4"/>
    <x v="9"/>
    <n v="2212282731"/>
    <s v="Mária Almenara - La Molina "/>
    <m/>
    <x v="129"/>
    <m/>
    <m/>
    <s v="Mal estado"/>
    <s v="Sabor quemado, crudo, preparación distinta"/>
    <s v="-"/>
    <n v="12.48"/>
    <n v="49.9"/>
    <s v="Muy mal estado tiene un sabor extraño no logramos comerla"/>
    <x v="3"/>
    <s v="Tienda"/>
    <m/>
    <m/>
    <x v="1"/>
  </r>
  <r>
    <x v="4"/>
    <x v="8"/>
    <n v="2212289458"/>
    <s v="Mária Almenara - Chorrillos"/>
    <m/>
    <x v="129"/>
    <m/>
    <m/>
    <s v="Producto diferente"/>
    <s v=""/>
    <s v="-"/>
    <n v="114.52"/>
    <n v="0"/>
    <s v=""/>
    <x v="1"/>
    <s v="Tienda Vitrina"/>
    <m/>
    <m/>
    <x v="1"/>
  </r>
  <r>
    <x v="4"/>
    <x v="10"/>
    <n v="2212291406"/>
    <s v="Mária Almenara - Santa Catalina "/>
    <m/>
    <x v="129"/>
    <m/>
    <m/>
    <s v="Producto Faltante"/>
    <s v=""/>
    <s v="-"/>
    <n v="22.18"/>
    <n v="0"/>
    <s v="El repartidor se llevó el pedido, no me entregó el pedido"/>
    <x v="4"/>
    <s v="Delivery Rappi"/>
    <m/>
    <m/>
    <x v="0"/>
  </r>
  <r>
    <x v="4"/>
    <x v="8"/>
    <n v="2212300260"/>
    <s v="Mária Almenara - Chorrillos"/>
    <m/>
    <x v="129"/>
    <m/>
    <m/>
    <s v="Mal estado"/>
    <s v=""/>
    <s v="-"/>
    <n v="90"/>
    <n v="0"/>
    <s v="torta rota"/>
    <x v="0"/>
    <s v="Delivery Rappi"/>
    <m/>
    <m/>
    <x v="0"/>
  </r>
  <r>
    <x v="4"/>
    <x v="14"/>
    <n v="2212302817"/>
    <s v="Mária Almenara - Bolichera "/>
    <m/>
    <x v="129"/>
    <m/>
    <m/>
    <s v="Producto Faltante"/>
    <s v=""/>
    <s v="-"/>
    <n v="9"/>
    <n v="0"/>
    <s v="No sabría si la tienda no despachó bien pero el sticker no estaba correctamente cerrado"/>
    <x v="4"/>
    <s v="Delivery Rappi"/>
    <m/>
    <m/>
    <x v="0"/>
  </r>
  <r>
    <x v="4"/>
    <x v="9"/>
    <n v="2212314731"/>
    <s v="Mária Almenara - La Molina "/>
    <m/>
    <x v="129"/>
    <m/>
    <m/>
    <s v="Mal estado"/>
    <s v=""/>
    <s v="-"/>
    <m/>
    <m/>
    <s v="Esta derretido no se ve como debería estar"/>
    <x v="3"/>
    <s v="Tienda"/>
    <m/>
    <m/>
    <x v="1"/>
  </r>
  <r>
    <x v="4"/>
    <x v="12"/>
    <n v="2212317698"/>
    <s v="Mária Almenara - Independencia "/>
    <m/>
    <x v="129"/>
    <m/>
    <m/>
    <s v="Producto diferente"/>
    <s v="Tamaño o porción incorrecta"/>
    <s v="-"/>
    <n v="0"/>
    <n v="29.9"/>
    <s v="la descripción del producto es de Caja de Brownies x9 porciones. cómo se ve en la foto, han entregado una caja de 9 mini brownies. la porción regular de Brownie es 3 veces más grande que lo entregado"/>
    <x v="1"/>
    <s v="Comercial"/>
    <m/>
    <m/>
    <x v="0"/>
  </r>
  <r>
    <x v="4"/>
    <x v="5"/>
    <n v="2212327591"/>
    <s v="Mária Almenara - Precursores"/>
    <m/>
    <x v="129"/>
    <m/>
    <m/>
    <s v="Producto diferente"/>
    <s v="Foto o descripción no coinciden"/>
    <s v="-"/>
    <n v="0"/>
    <n v="109"/>
    <s v="Pedí una torta para regalar a mi Mamá por el día de la madre. Llegó la torta la abrí y tiene una gran rajadura en el medio , mala presentación . Eso no se puede regalar . Necesito que la cambien o me devuelvan el dinero"/>
    <x v="0"/>
    <s v="Delivery Rappi"/>
    <m/>
    <m/>
    <x v="0"/>
  </r>
  <r>
    <x v="4"/>
    <x v="11"/>
    <n v="2212328640"/>
    <s v="Mária Almenara - Arenales"/>
    <m/>
    <x v="129"/>
    <m/>
    <m/>
    <s v="Mal estado"/>
    <s v=""/>
    <s v="-"/>
    <n v="109"/>
    <n v="0"/>
    <s v="la torta a llegado todo destrozada con el chocolate todo derretido, el repartidor me la a entregado como si fuera cualquier cosa"/>
    <x v="0"/>
    <s v="Delivery Rappi"/>
    <m/>
    <m/>
    <x v="0"/>
  </r>
  <r>
    <x v="4"/>
    <x v="7"/>
    <n v="2212336957"/>
    <s v="Maria Almenara - San Miguel"/>
    <m/>
    <x v="129"/>
    <m/>
    <m/>
    <s v="Mal estado"/>
    <s v=""/>
    <s v="-"/>
    <n v="87.2"/>
    <n v="0"/>
    <s v="la torta de chocolate está aplastada por uno de los costados."/>
    <x v="0"/>
    <s v="Delivery Rappi"/>
    <m/>
    <m/>
    <x v="0"/>
  </r>
  <r>
    <x v="4"/>
    <x v="7"/>
    <n v="2212338462"/>
    <s v="Maria Almenara - San Miguel"/>
    <m/>
    <x v="129"/>
    <m/>
    <m/>
    <s v="Producto diferente"/>
    <s v="Foto o descripción no coinciden"/>
    <s v="-"/>
    <n v="0"/>
    <n v="49.9"/>
    <s v="La torta llegó toda desarmada y mal hecha, las flores todas derretidas, malísimo!!"/>
    <x v="3"/>
    <s v="Tienda"/>
    <m/>
    <m/>
    <x v="1"/>
  </r>
  <r>
    <x v="4"/>
    <x v="12"/>
    <n v="2212341638"/>
    <s v="Mária Almenara - Independencia "/>
    <m/>
    <x v="129"/>
    <m/>
    <m/>
    <s v="Mal estado"/>
    <s v=""/>
    <s v="-"/>
    <n v="49.9"/>
    <n v="0"/>
    <s v="la torta llegó derramada hacia un lado, la quiero para una decoración de mesa y así no me sirve"/>
    <x v="0"/>
    <s v="Delivery Rappi"/>
    <m/>
    <m/>
    <x v="0"/>
  </r>
  <r>
    <x v="4"/>
    <x v="5"/>
    <n v="2212343573"/>
    <s v="Mária Almenara - Precursores"/>
    <m/>
    <x v="129"/>
    <m/>
    <m/>
    <s v="Producto diferente"/>
    <s v="Tamaño o porción incorrecta"/>
    <s v="-"/>
    <n v="0"/>
    <n v="32"/>
    <s v="el pedido vino con los alfajores encima de los crocantes de manzana, hay crocantes de manzana rotos, están desordenados"/>
    <x v="0"/>
    <s v="Delivery Rappi"/>
    <m/>
    <m/>
    <x v="0"/>
  </r>
  <r>
    <x v="4"/>
    <x v="3"/>
    <n v="2212347554"/>
    <s v="Mária Almenara - Pueblo Libre   "/>
    <m/>
    <x v="129"/>
    <m/>
    <m/>
    <s v="Mal estado"/>
    <s v=""/>
    <s v="-"/>
    <n v="109"/>
    <n v="0"/>
    <s v="pedí la torta como un detalle para el día de la madre, Pero la torta llegó movida, con la corteza  superior rota, desarmandose. no han tenido el cuidado en la movilidad del producto. No puedo regalar una torta en esas condiciones"/>
    <x v="0"/>
    <s v="Delivery Rappi"/>
    <m/>
    <m/>
    <x v="0"/>
  </r>
  <r>
    <x v="4"/>
    <x v="9"/>
    <n v="2212402500"/>
    <s v="Mária Almenara - La Molina "/>
    <m/>
    <x v="130"/>
    <m/>
    <m/>
    <s v="Mal estado"/>
    <s v=""/>
    <s v="-"/>
    <m/>
    <m/>
    <s v="The appleCrumble was completely destroyed, if it was a small piece I would understand, but the whole thing is cracked and broken"/>
    <x v="0"/>
    <s v="Delivery Rappi"/>
    <m/>
    <m/>
    <x v="0"/>
  </r>
  <r>
    <x v="4"/>
    <x v="4"/>
    <n v="2212403978"/>
    <s v="Mária Almenara - Camacho"/>
    <m/>
    <x v="130"/>
    <m/>
    <m/>
    <s v="Producto diferente"/>
    <s v="Foto o descripción no coinciden"/>
    <s v="-"/>
    <n v="0"/>
    <n v="109"/>
    <s v="Hola, al hacer mi pedido pedi que llegue con una dedicatoria de Feliz día Mamá (seleccioné la opcion en la lista de opciones) pues era un regalo. Al llegar no tenia la dedicatoria que pedi"/>
    <x v="1"/>
    <s v="Rappi"/>
    <m/>
    <m/>
    <x v="0"/>
  </r>
  <r>
    <x v="4"/>
    <x v="7"/>
    <n v="2212404224"/>
    <s v="Maria Almenara - San Miguel"/>
    <m/>
    <x v="130"/>
    <m/>
    <m/>
    <s v="Mal estado"/>
    <s v="Mal empaquetado"/>
    <s v="-"/>
    <m/>
    <m/>
    <s v="Llegaron casi todos los bocaditos volteados, alfajores deshechos y esporque la persona que los trajo literalmente traía esto como cualquier cosa sin cuidado"/>
    <x v="0"/>
    <s v="Delivery Rappi"/>
    <m/>
    <m/>
    <x v="0"/>
  </r>
  <r>
    <x v="4"/>
    <x v="12"/>
    <n v="2212408564"/>
    <s v="Mária Almenara - Independencia "/>
    <m/>
    <x v="130"/>
    <m/>
    <m/>
    <s v="Mal estado"/>
    <s v=""/>
    <s v="-"/>
    <n v="49.9"/>
    <n v="0"/>
    <s v="La torta llegó totalmente derramado y pegado en la caja, quiero eso reembolso de mi dinero y que se lleven el producto."/>
    <x v="0"/>
    <s v="Delivery Rappi"/>
    <m/>
    <m/>
    <x v="0"/>
  </r>
  <r>
    <x v="4"/>
    <x v="12"/>
    <n v="2212408795"/>
    <s v="Mária Almenara - Independencia "/>
    <m/>
    <x v="130"/>
    <m/>
    <m/>
    <s v="Mal estado"/>
    <s v=""/>
    <s v="-"/>
    <n v="49.9"/>
    <n v="0"/>
    <s v="el pedido llegó en pésimas condiciones por la forma del traslado, exijo la devolución del pago total"/>
    <x v="0"/>
    <s v="Delivery Rappi"/>
    <m/>
    <m/>
    <x v="0"/>
  </r>
  <r>
    <x v="4"/>
    <x v="4"/>
    <n v="2212410097"/>
    <s v="Mária Almenara - Camacho"/>
    <m/>
    <x v="130"/>
    <m/>
    <m/>
    <s v="Mal estado"/>
    <s v=""/>
    <s v="-"/>
    <n v="52"/>
    <n v="0"/>
    <s v="llegó todo chancado aplastado"/>
    <x v="0"/>
    <s v="Delivery Rappi"/>
    <m/>
    <m/>
    <x v="0"/>
  </r>
  <r>
    <x v="4"/>
    <x v="12"/>
    <n v="2212410880"/>
    <s v="Mária Almenara - Independencia "/>
    <m/>
    <x v="130"/>
    <m/>
    <m/>
    <s v="Mal estado"/>
    <s v=""/>
    <s v="-"/>
    <n v="52"/>
    <n v="0"/>
    <s v="Los bocaditos estaban rotos, aplastados. Todo estaba mal"/>
    <x v="0"/>
    <s v="Delivery Rappi"/>
    <m/>
    <m/>
    <x v="0"/>
  </r>
  <r>
    <x v="4"/>
    <x v="13"/>
    <n v="2212415165"/>
    <s v="Mária Almenara - Barranco "/>
    <m/>
    <x v="130"/>
    <m/>
    <m/>
    <s v="Mal estado"/>
    <s v=""/>
    <s v="-"/>
    <n v="52"/>
    <n v="0"/>
    <s v="Estaban aplastados los dulces"/>
    <x v="0"/>
    <s v="Delivery Rappi"/>
    <m/>
    <m/>
    <x v="0"/>
  </r>
  <r>
    <x v="4"/>
    <x v="9"/>
    <n v="2212416498"/>
    <s v="Mária Almenara - La Molina "/>
    <m/>
    <x v="130"/>
    <m/>
    <m/>
    <s v="Producto diferente"/>
    <s v="Sabor o producto diferente"/>
    <s v="-"/>
    <n v="0"/>
    <n v="49.9"/>
    <s v="Pedi una bruselina de chocolate y Lucina, vino de fresa y manjar blanco"/>
    <x v="1"/>
    <s v="Tienda Vitrina"/>
    <m/>
    <m/>
    <x v="1"/>
  </r>
  <r>
    <x v="4"/>
    <x v="16"/>
    <n v="2212424267"/>
    <s v="Mária Almenara - Andrés Reyes"/>
    <m/>
    <x v="130"/>
    <m/>
    <m/>
    <s v="Producto diferente"/>
    <s v="Foto o descripción no coinciden"/>
    <s v="-"/>
    <n v="0"/>
    <n v="49.9"/>
    <s v="pedí la torta, y pedí en los comentarios la dedicatoria y no la pusieron"/>
    <x v="1"/>
    <s v="Rappi"/>
    <m/>
    <m/>
    <x v="0"/>
  </r>
  <r>
    <x v="4"/>
    <x v="16"/>
    <n v="2212424323"/>
    <s v="Mária Almenara - Andrés Reyes"/>
    <m/>
    <x v="130"/>
    <m/>
    <m/>
    <s v="Mal estado"/>
    <s v=""/>
    <s v="-"/>
    <n v="49.9"/>
    <n v="0"/>
    <s v="No deja mandar la foto correcta cuando selecciono, llego aplastada y movida para un lado hasta la tapa manchada"/>
    <x v="0"/>
    <s v="Delivery Rappi"/>
    <m/>
    <m/>
    <x v="0"/>
  </r>
  <r>
    <x v="4"/>
    <x v="7"/>
    <n v="2212425232"/>
    <s v="Maria Almenara - San Miguel"/>
    <m/>
    <x v="130"/>
    <m/>
    <m/>
    <s v="Producto Faltante"/>
    <s v=""/>
    <s v="-"/>
    <n v="82.23"/>
    <n v="0"/>
    <s v="El motorizado se niega a entregar el producto"/>
    <x v="4"/>
    <s v="Delivery Rappi"/>
    <m/>
    <m/>
    <x v="0"/>
  </r>
  <r>
    <x v="4"/>
    <x v="7"/>
    <n v="2212427361"/>
    <s v="Maria Almenara - San Miguel"/>
    <m/>
    <x v="130"/>
    <m/>
    <m/>
    <s v="Mal estado"/>
    <s v=""/>
    <s v="-"/>
    <n v="49.9"/>
    <n v="0"/>
    <s v="La torta estaba golpeada por todas partes. Era un regalo y ahora no puede ser entregado de esa manera al destinatario. Solicito devolución completa"/>
    <x v="0"/>
    <s v="Delivery Rappi"/>
    <m/>
    <m/>
    <x v="0"/>
  </r>
  <r>
    <x v="4"/>
    <x v="16"/>
    <n v="2212430772"/>
    <s v="Mária Almenara - Andrés Reyes"/>
    <m/>
    <x v="130"/>
    <m/>
    <m/>
    <s v="Mal estado"/>
    <s v="Mal empaquetado"/>
    <s v="-"/>
    <n v="0"/>
    <n v="49.9"/>
    <s v="La torta llegó mal empacada y movida cuando se abrió del envase."/>
    <x v="0"/>
    <s v="Delivery Rappi"/>
    <m/>
    <m/>
    <x v="0"/>
  </r>
  <r>
    <x v="4"/>
    <x v="9"/>
    <n v="2212431331"/>
    <s v="Mária Almenara - La Molina "/>
    <m/>
    <x v="130"/>
    <m/>
    <m/>
    <s v="Producto diferente"/>
    <s v="Foto o descripción no coinciden"/>
    <s v="-"/>
    <n v="0"/>
    <n v="109"/>
    <s v="no esta decorado bien, no luce bonito como la foto y aun no lo he probado"/>
    <x v="1"/>
    <s v="Tienda "/>
    <m/>
    <m/>
    <x v="1"/>
  </r>
  <r>
    <x v="4"/>
    <x v="9"/>
    <n v="2212438976"/>
    <s v="Mária Almenara - La Molina "/>
    <m/>
    <x v="130"/>
    <m/>
    <m/>
    <s v="Mal estado"/>
    <s v="Mal empaquetado"/>
    <s v="-"/>
    <n v="0"/>
    <n v="49.9"/>
    <s v="La torta estaba desnivelada. El chantilly mal puesto. Todo llegó desparramado"/>
    <x v="3"/>
    <s v="Tienda"/>
    <m/>
    <m/>
    <x v="1"/>
  </r>
  <r>
    <x v="4"/>
    <x v="13"/>
    <n v="2212440962"/>
    <s v="Mária Almenara - Barranco "/>
    <m/>
    <x v="130"/>
    <m/>
    <m/>
    <s v="Mal estado"/>
    <s v=""/>
    <s v="-"/>
    <n v="109"/>
    <n v="0"/>
    <s v="Vino volteada y desordenada, no se ven los detalles de la torta y la torta estaba abierta"/>
    <x v="0"/>
    <s v="Delivery Rappi"/>
    <m/>
    <m/>
    <x v="0"/>
  </r>
  <r>
    <x v="4"/>
    <x v="10"/>
    <n v="2212442375"/>
    <s v="Mária Almenara - Santa Catalina "/>
    <m/>
    <x v="130"/>
    <m/>
    <m/>
    <s v="Producto Faltante"/>
    <s v="Artículo faltante"/>
    <s v="NO"/>
    <n v="5.45"/>
    <n v="95"/>
    <s v="Llego empaquetado solo la bruselina y no el pie de limón. El empaque no presenta aberturas que pudieran deducir que fue abierto."/>
    <x v="4"/>
    <s v="Tienda"/>
    <m/>
    <m/>
    <x v="1"/>
  </r>
  <r>
    <x v="4"/>
    <x v="13"/>
    <n v="2212442822"/>
    <s v="Mária Almenara - Barranco "/>
    <m/>
    <x v="130"/>
    <m/>
    <m/>
    <s v="Mal estado"/>
    <s v=""/>
    <s v="-"/>
    <n v="109"/>
    <n v="0"/>
    <s v="La torta no está en el estado en el que debería de estar, se ve horrible, se movió de lugar"/>
    <x v="0"/>
    <s v="Delivery Rappi"/>
    <m/>
    <m/>
    <x v="0"/>
  </r>
  <r>
    <x v="4"/>
    <x v="3"/>
    <n v="2212445322"/>
    <s v="Mária Almenara - Pueblo Libre   "/>
    <m/>
    <x v="130"/>
    <m/>
    <m/>
    <s v="Mal estado"/>
    <s v=""/>
    <s v="-"/>
    <n v="35"/>
    <n v="0"/>
    <s v="Hola! El pedido no llegó en buen estado, estaba aplastado para un lado y todo el frosting se había pegado, las florecitas chorreadas. Entiendo pueda moverse pero es para un regalo y celebración"/>
    <x v="0"/>
    <s v="Delivery Rappi"/>
    <m/>
    <m/>
    <x v="0"/>
  </r>
  <r>
    <x v="4"/>
    <x v="15"/>
    <n v="2212448531"/>
    <s v="Mária Almenara - La Marina  "/>
    <m/>
    <x v="130"/>
    <m/>
    <m/>
    <s v="Mal estado"/>
    <s v=""/>
    <s v="-"/>
    <n v="109"/>
    <n v="0"/>
    <s v="el cheescake llego totalmente destrozado, impresentable"/>
    <x v="0"/>
    <s v="Delivery Rappi"/>
    <m/>
    <m/>
    <x v="0"/>
  </r>
  <r>
    <x v="4"/>
    <x v="5"/>
    <n v="2212448693"/>
    <s v="Mária Almenara - Precursores"/>
    <m/>
    <x v="130"/>
    <m/>
    <m/>
    <s v="Mal estado"/>
    <s v="Sabor quemado, crudo, preparación distinta"/>
    <s v="-"/>
    <n v="0"/>
    <n v="109"/>
    <s v="Hemos encontrado dentro de la torta un pedazo de una bolsa blanco"/>
    <x v="3"/>
    <s v="Tienda Decorado"/>
    <m/>
    <m/>
    <x v="1"/>
  </r>
  <r>
    <x v="4"/>
    <x v="15"/>
    <n v="2212449766"/>
    <s v="Mária Almenara - La Marina  "/>
    <m/>
    <x v="130"/>
    <m/>
    <m/>
    <s v="Mal estado"/>
    <s v=""/>
    <s v="-"/>
    <n v="109"/>
    <n v="0"/>
    <s v="el regalo para mi mamá vino estropeado, movido y sin forma, completa falta de respeto al usuario"/>
    <x v="0"/>
    <s v="Delivery Rappi"/>
    <m/>
    <m/>
    <x v="0"/>
  </r>
  <r>
    <x v="4"/>
    <x v="12"/>
    <n v="2212451546"/>
    <s v="Mária Almenara - Independencia "/>
    <m/>
    <x v="130"/>
    <m/>
    <m/>
    <s v="Producto diferente"/>
    <s v="Sabor o producto diferente"/>
    <s v="-"/>
    <n v="0"/>
    <n v="52"/>
    <s v="Todo el producto vino aplastado imposible de poder regalar esto y comer"/>
    <x v="0"/>
    <s v="Delivery Rappi"/>
    <m/>
    <m/>
    <x v="0"/>
  </r>
  <r>
    <x v="4"/>
    <x v="1"/>
    <n v="2212454867"/>
    <s v="Mária Almenara - Encalada "/>
    <m/>
    <x v="130"/>
    <m/>
    <m/>
    <s v="Mal estado"/>
    <s v=""/>
    <s v="-"/>
    <n v="31.2"/>
    <n v="0"/>
    <s v="Pedí un box con dulces y han llegado todos desparramos y deshechos"/>
    <x v="0"/>
    <s v="Delivery Rappi"/>
    <m/>
    <m/>
    <x v="0"/>
  </r>
  <r>
    <x v="4"/>
    <x v="8"/>
    <n v="2212458879"/>
    <s v="Mária Almenara - Chorrillos"/>
    <m/>
    <x v="130"/>
    <m/>
    <m/>
    <s v="Mal estado"/>
    <s v=""/>
    <s v="-"/>
    <n v="75.22"/>
    <n v="0"/>
    <s v="La torta vino en mala condición , todo movida la base y no se puede dar"/>
    <x v="0"/>
    <s v="Delivery Rappi"/>
    <m/>
    <m/>
    <x v="0"/>
  </r>
  <r>
    <x v="4"/>
    <x v="13"/>
    <n v="2212463416"/>
    <s v="Mária Almenara - Barranco "/>
    <m/>
    <x v="130"/>
    <m/>
    <m/>
    <s v="Mal estado"/>
    <s v="Mal empaquetado"/>
    <s v="-"/>
    <n v="0"/>
    <n v="16.89"/>
    <s v="la bolsa transparente vino manchado con chocolate así como la bolsa de papel, la presentación de la porción de la torta estaba aplastada. No fue lo que esperaba."/>
    <x v="3"/>
    <s v="Tienda"/>
    <m/>
    <m/>
    <x v="1"/>
  </r>
  <r>
    <x v="4"/>
    <x v="10"/>
    <n v="2212463884"/>
    <s v="Mária Almenara - Santa Catalina "/>
    <m/>
    <x v="130"/>
    <m/>
    <m/>
    <s v="Producto diferente"/>
    <s v=""/>
    <s v="-"/>
    <n v="95.29"/>
    <n v="0"/>
    <s v="Producto Diferente"/>
    <x v="1"/>
    <s v="Tienda Vitrina"/>
    <m/>
    <m/>
    <x v="1"/>
  </r>
  <r>
    <x v="4"/>
    <x v="12"/>
    <n v="2212466438"/>
    <s v="Mária Almenara - Independencia "/>
    <m/>
    <x v="130"/>
    <m/>
    <m/>
    <s v="Producto diferente"/>
    <s v="Foto o descripción no coinciden"/>
    <s v="-"/>
    <n v="0"/>
    <n v="178"/>
    <s v="El otro producto"/>
    <x v="1"/>
    <s v="Tienda Vitrina"/>
    <m/>
    <m/>
    <x v="1"/>
  </r>
  <r>
    <x v="4"/>
    <x v="8"/>
    <n v="2212470097"/>
    <s v="Mária Almenara - Chorrillos"/>
    <m/>
    <x v="130"/>
    <m/>
    <m/>
    <s v="Producto Faltante"/>
    <s v="Artículo faltante"/>
    <s v="NO"/>
    <m/>
    <m/>
    <s v="llego sin el frosty y destrozado"/>
    <x v="4"/>
    <s v="Tienda"/>
    <m/>
    <m/>
    <x v="1"/>
  </r>
  <r>
    <x v="4"/>
    <x v="4"/>
    <n v="2212470299"/>
    <s v="Mária Almenara - Camacho"/>
    <m/>
    <x v="130"/>
    <m/>
    <m/>
    <s v="Producto diferente"/>
    <s v=""/>
    <s v="-"/>
    <n v="35.79"/>
    <n v="0"/>
    <s v=""/>
    <x v="1"/>
    <s v="Tienda Vitrina"/>
    <m/>
    <m/>
    <x v="1"/>
  </r>
  <r>
    <x v="4"/>
    <x v="15"/>
    <n v="2212471741"/>
    <s v="Mária Almenara - La Marina  "/>
    <m/>
    <x v="130"/>
    <m/>
    <m/>
    <s v="Mal estado"/>
    <s v=""/>
    <s v="-"/>
    <n v="49.9"/>
    <n v="0"/>
    <s v="El pedido ha llegado aplastado"/>
    <x v="0"/>
    <s v="Delivery Rappi"/>
    <m/>
    <m/>
    <x v="0"/>
  </r>
  <r>
    <x v="4"/>
    <x v="2"/>
    <n v="2212472393"/>
    <s v="Mária Almenara - La Mar"/>
    <m/>
    <x v="130"/>
    <m/>
    <m/>
    <s v="Producto diferente"/>
    <s v="Foto o descripción no coinciden"/>
    <s v="-"/>
    <n v="0"/>
    <n v="16.89"/>
    <s v="Pedí una torta de chocolate y mellego una lata de galletas"/>
    <x v="1"/>
    <s v="Tienda Vitrina"/>
    <m/>
    <m/>
    <x v="1"/>
  </r>
  <r>
    <x v="4"/>
    <x v="0"/>
    <n v="2212475692"/>
    <s v="Mária Almenara - Dos de Mayo"/>
    <m/>
    <x v="130"/>
    <m/>
    <m/>
    <s v="Producto diferente"/>
    <s v="Sabor o producto diferente"/>
    <s v="-"/>
    <n v="0"/>
    <n v="49.9"/>
    <s v="Pedí un carrot cake pero recibí un cheesecake"/>
    <x v="1"/>
    <s v="Tienda Vitrina"/>
    <m/>
    <m/>
    <x v="1"/>
  </r>
  <r>
    <x v="4"/>
    <x v="16"/>
    <n v="2212477322"/>
    <s v="Mária Almenara - Andrés Reyes"/>
    <m/>
    <x v="130"/>
    <m/>
    <m/>
    <s v="Mal estado"/>
    <s v=""/>
    <s v="-"/>
    <n v="31.2"/>
    <n v="0"/>
    <s v="Por más que los acomodo están todos movidos y fuera de los pirotines"/>
    <x v="0"/>
    <s v="Delivery Rappi"/>
    <m/>
    <m/>
    <x v="0"/>
  </r>
  <r>
    <x v="4"/>
    <x v="7"/>
    <n v="2212480099"/>
    <s v="Maria Almenara - San Miguel"/>
    <m/>
    <x v="130"/>
    <m/>
    <m/>
    <s v="Producto Faltante"/>
    <s v=""/>
    <s v="-"/>
    <m/>
    <m/>
    <s v="Hola, los productos llegaron a la mitad??? Y el otro no estaba"/>
    <x v="4"/>
    <s v="Tienda"/>
    <m/>
    <m/>
    <x v="1"/>
  </r>
  <r>
    <x v="4"/>
    <x v="8"/>
    <n v="2212481336"/>
    <s v="Mária Almenara - Chorrillos"/>
    <m/>
    <x v="130"/>
    <m/>
    <m/>
    <s v="Mal estado"/>
    <s v=""/>
    <s v="-"/>
    <n v="109"/>
    <n v="0"/>
    <s v="La torta estaba rota de un lado y llegó toda chorreada"/>
    <x v="0"/>
    <s v="Delivery Rappi"/>
    <m/>
    <m/>
    <x v="0"/>
  </r>
  <r>
    <x v="4"/>
    <x v="4"/>
    <n v="2212482856"/>
    <s v="Mária Almenara - Camacho"/>
    <m/>
    <x v="130"/>
    <m/>
    <m/>
    <s v="Producto Faltante"/>
    <s v="Artículo faltante"/>
    <s v="NO"/>
    <n v="4.17"/>
    <n v="109"/>
    <s v="No llegó la torta de chocolate"/>
    <x v="4"/>
    <s v="Tienda"/>
    <m/>
    <m/>
    <x v="1"/>
  </r>
  <r>
    <x v="4"/>
    <x v="15"/>
    <n v="2212484899"/>
    <s v="Mária Almenara - La Marina  "/>
    <m/>
    <x v="130"/>
    <m/>
    <m/>
    <s v="Producto diferente"/>
    <s v="Sabor o producto diferente"/>
    <s v="-"/>
    <n v="0"/>
    <n v="49.9"/>
    <s v="yo la ordené pero me llegó movida de la base y estaba todo regado hacia un lado"/>
    <x v="0"/>
    <s v="Delivery Rappi"/>
    <m/>
    <m/>
    <x v="0"/>
  </r>
  <r>
    <x v="4"/>
    <x v="9"/>
    <n v="2212485162"/>
    <s v="Mária Almenara - La Molina "/>
    <m/>
    <x v="130"/>
    <m/>
    <m/>
    <s v="Mal estado"/>
    <s v=""/>
    <s v="-"/>
    <m/>
    <m/>
    <s v="Ambos nenes llegaron volteados y aplastados como se ve en la foto, imposible invitarlos si era para un lonche"/>
    <x v="0"/>
    <s v="Delivery Rappi"/>
    <m/>
    <m/>
    <x v="0"/>
  </r>
  <r>
    <x v="4"/>
    <x v="3"/>
    <n v="2212491005"/>
    <s v="Mária Almenara - Pueblo Libre   "/>
    <m/>
    <x v="130"/>
    <m/>
    <m/>
    <s v="Producto diferente"/>
    <s v="Foto o descripción no coinciden"/>
    <s v="-"/>
    <n v="0"/>
    <n v="75.22"/>
    <s v="La torta está embarrada de chocolate y las flores que deberían verse todas están mezcladas como si fueran un lodo"/>
    <x v="0"/>
    <s v="Delivery Rappi"/>
    <m/>
    <m/>
    <x v="0"/>
  </r>
  <r>
    <x v="4"/>
    <x v="4"/>
    <n v="2212506158"/>
    <s v="Mária Almenara - Camacho"/>
    <m/>
    <x v="130"/>
    <m/>
    <m/>
    <s v="Mal estado"/>
    <s v=""/>
    <s v="-"/>
    <n v="19.2"/>
    <n v="0"/>
    <s v="Vino todo aplastado y chancado que no se podía obsequiar"/>
    <x v="0"/>
    <s v="Delivery Rappi"/>
    <m/>
    <m/>
    <x v="0"/>
  </r>
  <r>
    <x v="4"/>
    <x v="15"/>
    <n v="2212506234"/>
    <s v="Mária Almenara - La Marina  "/>
    <m/>
    <x v="130"/>
    <m/>
    <m/>
    <s v="Mal estado"/>
    <s v=""/>
    <s v="-"/>
    <n v="109"/>
    <n v="0"/>
    <s v="El pedido ha sido dejado que en recepción en la mesa, el repartido ha traído la torra sin cuidado y ahira está impresentable"/>
    <x v="0"/>
    <s v="Delivery Rappi"/>
    <m/>
    <m/>
    <x v="0"/>
  </r>
  <r>
    <x v="4"/>
    <x v="14"/>
    <n v="2212517913"/>
    <s v="Mária Almenara - Bolichera "/>
    <m/>
    <x v="131"/>
    <m/>
    <m/>
    <s v="Producto diferente"/>
    <s v="Sabor o producto diferente"/>
    <s v="-"/>
    <m/>
    <m/>
    <s v="Pedí torta de chocolate y le indique al motoeizado que le pongan feliz cumpleaños Christian y llego otra torta y aparte los bocaditos no saben tan bien, al aprecer no son frescos"/>
    <x v="3"/>
    <s v="Tienda"/>
    <m/>
    <m/>
    <x v="1"/>
  </r>
  <r>
    <x v="4"/>
    <x v="0"/>
    <n v="2212523515"/>
    <s v="Mária Almenara - Dos de Mayo"/>
    <m/>
    <x v="131"/>
    <m/>
    <m/>
    <s v="Producto diferente"/>
    <s v=""/>
    <s v="-"/>
    <n v="0"/>
    <n v="47.9"/>
    <s v="Y no puedo recoger mis créditos"/>
    <x v="1"/>
    <s v="Tienda Vitrina"/>
    <m/>
    <m/>
    <x v="1"/>
  </r>
  <r>
    <x v="4"/>
    <x v="13"/>
    <n v="2212524083"/>
    <s v="Mária Almenara - Barranco "/>
    <m/>
    <x v="131"/>
    <m/>
    <m/>
    <s v="Mal estado"/>
    <s v=""/>
    <s v="-"/>
    <n v="52"/>
    <n v="0"/>
    <s v="Hola qué tal? Siempre pido este caja de dulces para mi tienda y hoy día ha venido todo aplastado, revuelto"/>
    <x v="0"/>
    <s v="Delivery Rappi"/>
    <m/>
    <m/>
    <x v="0"/>
  </r>
  <r>
    <x v="4"/>
    <x v="10"/>
    <n v="2212552170"/>
    <s v="Mária Almenara - Santa Catalina "/>
    <m/>
    <x v="131"/>
    <m/>
    <m/>
    <s v="Producto diferente"/>
    <s v=""/>
    <s v="-"/>
    <n v="46.89"/>
    <n v="0"/>
    <s v=""/>
    <x v="1"/>
    <s v="Tienda Vitrina"/>
    <m/>
    <m/>
    <x v="1"/>
  </r>
  <r>
    <x v="4"/>
    <x v="1"/>
    <n v="2212579460"/>
    <s v="Mária Almenara - Encalada "/>
    <m/>
    <x v="131"/>
    <m/>
    <m/>
    <s v="Producto diferente"/>
    <s v=""/>
    <s v="-"/>
    <n v="33.99"/>
    <n v="0"/>
    <s v="Producto Diferente"/>
    <x v="1"/>
    <s v="Tienda Vitrina"/>
    <m/>
    <m/>
    <x v="1"/>
  </r>
  <r>
    <x v="4"/>
    <x v="0"/>
    <n v="2212594147"/>
    <s v="Mária Almenara - Dos de Mayo"/>
    <m/>
    <x v="132"/>
    <m/>
    <m/>
    <s v="Producto Faltante"/>
    <s v="Artículo faltante"/>
    <s v="NO"/>
    <n v="2.21"/>
    <n v="49.9"/>
    <s v="Era la torta de cumpleaños de mi hijo y me comenta que le cantaron pero sin torta porque nunca llego"/>
    <x v="4"/>
    <s v="Delivery Rappi"/>
    <m/>
    <m/>
    <x v="0"/>
  </r>
  <r>
    <x v="4"/>
    <x v="12"/>
    <n v="2212600753"/>
    <s v="Mária Almenara - Independencia "/>
    <m/>
    <x v="132"/>
    <m/>
    <m/>
    <s v="Producto Faltante"/>
    <s v="Artículo faltante"/>
    <s v="NO"/>
    <m/>
    <m/>
    <s v="Llegó vacío"/>
    <x v="4"/>
    <s v="Delivery Rappi"/>
    <m/>
    <m/>
    <x v="0"/>
  </r>
  <r>
    <x v="4"/>
    <x v="4"/>
    <n v="2212618304"/>
    <s v="Mária Almenara - Camacho"/>
    <m/>
    <x v="132"/>
    <m/>
    <m/>
    <s v="Mal estado"/>
    <s v=""/>
    <s v="-"/>
    <m/>
    <m/>
    <s v="Es una torta para un cumpleaños y no me parece que llegue así. Todos los lados están derramados. Por no decir que al momento de abrir todo estaba pegado en las paredes de la caja. Es impresentable y no me parece pagar tanto para que el producto llegue de esa forma. No puede ser que me malogren un cumpleaños de esta forma. Quiero una devolución inmediata o nunca más compraré con ustedes."/>
    <x v="0"/>
    <s v="Delivery Rappi"/>
    <m/>
    <m/>
    <x v="0"/>
  </r>
  <r>
    <x v="4"/>
    <x v="13"/>
    <n v="2212648496"/>
    <s v="Mária Almenara - Barranco "/>
    <m/>
    <x v="132"/>
    <m/>
    <m/>
    <s v="Mal estado"/>
    <s v=""/>
    <s v="-"/>
    <n v="49.9"/>
    <n v="0"/>
    <s v="Es la primera vez que llega mi pedido aplastado, la caja estaba intacta pero el contenido estaba mal, no se puede presentar para un cumpleaños, tuve que comprar otra, por favor pido una explicacion y una solución,soy cliente frecuente, gracias."/>
    <x v="3"/>
    <s v="Tienda"/>
    <m/>
    <m/>
    <x v="1"/>
  </r>
  <r>
    <x v="4"/>
    <x v="14"/>
    <n v="2212658339"/>
    <s v="Mária Almenara - Bolichera "/>
    <m/>
    <x v="132"/>
    <m/>
    <m/>
    <s v="Mal estado"/>
    <s v="Sabor quemado, crudo, preparación distinta"/>
    <s v="-"/>
    <n v="0"/>
    <n v="16.89"/>
    <s v="Está agrio, al igual que la torta anterior, parece que las porciones son de tortas que ya no están frescas, siempre están marcadas con un sticker morado o no sé si es la temperatura de trasporte que lo agria, no lo sé, pero está ves está peor que la anterior, incomible, nunca más porciones maria almenara."/>
    <x v="3"/>
    <s v="Tienda"/>
    <m/>
    <m/>
    <x v="1"/>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9">
  <r>
    <x v="0"/>
    <x v="0"/>
    <n v="1407161254"/>
    <s v="Mária Almenara - La Molina"/>
    <m/>
    <x v="0"/>
    <s v="15:38:50"/>
    <s v="Producto faltante"/>
    <s v=""/>
    <n v="67.599999999999994"/>
    <n v="50.7"/>
    <s v="100.0 %"/>
    <n v="-50.7"/>
    <s v="Pedido Incompleto"/>
    <s v="Tienda Vitrina"/>
    <m/>
  </r>
  <r>
    <x v="0"/>
    <x v="1"/>
    <n v="1407161220"/>
    <s v="María Almenara - Camacho"/>
    <m/>
    <x v="0"/>
    <s v="15:38:33"/>
    <s v="Orden incorrecta"/>
    <s v=""/>
    <n v="109"/>
    <n v="63.1"/>
    <s v="100.0 %"/>
    <n v="-63.1"/>
    <s v="Pedido equivocado"/>
    <s v="Tienda Vitrina"/>
    <m/>
  </r>
  <r>
    <x v="0"/>
    <x v="2"/>
    <n v="1407245441"/>
    <s v="Mária Almenara - Encalada"/>
    <m/>
    <x v="0"/>
    <s v="17:22:25"/>
    <s v="Producto incorrecto"/>
    <s v=""/>
    <n v="42.8"/>
    <n v="16.899999999999999"/>
    <s v="100.0 %"/>
    <n v="-16.899999999999999"/>
    <s v="Pedido equivocado"/>
    <s v="Tienda Vitrina"/>
    <m/>
  </r>
  <r>
    <x v="0"/>
    <x v="0"/>
    <n v="1407253971"/>
    <s v="Mária Almenara - La Molina"/>
    <m/>
    <x v="0"/>
    <s v="17:29:24"/>
    <s v="Producto faltante"/>
    <s v=""/>
    <n v="61.8"/>
    <n v="11.23"/>
    <s v="100.0 %"/>
    <n v="-11.23"/>
    <s v="Pedido Incompleto"/>
    <s v="Tienda Vitrina"/>
    <m/>
  </r>
  <r>
    <x v="0"/>
    <x v="3"/>
    <n v="1407022267"/>
    <s v="Mária Almenara - La Mar"/>
    <m/>
    <x v="0"/>
    <s v="12:02:16"/>
    <s v="Calidad del producto"/>
    <s v=""/>
    <n v="32"/>
    <n v="17.600000000000001"/>
    <s v="100.0 %"/>
    <n v="-17.600000000000001"/>
    <s v="Calidad"/>
    <s v="Tienda"/>
    <m/>
  </r>
  <r>
    <x v="0"/>
    <x v="3"/>
    <n v="1407290680"/>
    <s v="Mária Almenara - La Mar"/>
    <m/>
    <x v="0"/>
    <s v="18:02:05"/>
    <s v="Producto faltante"/>
    <s v=""/>
    <n v="81.900000000000006"/>
    <n v="9"/>
    <s v="100.0 %"/>
    <n v="-9"/>
    <s v="Pedido Incompleto"/>
    <s v="Tienda Vitrina"/>
    <m/>
  </r>
  <r>
    <x v="0"/>
    <x v="4"/>
    <n v="1407242634"/>
    <s v="María Almenara - San Miguel"/>
    <m/>
    <x v="0"/>
    <s v="16:59:02"/>
    <s v="Calidad del producto"/>
    <s v=""/>
    <n v="33.799999999999997"/>
    <n v="16.899999999999999"/>
    <s v="100.0 %"/>
    <n v="-16.899999999999999"/>
    <s v="Calidad"/>
    <s v="Tienda"/>
    <m/>
  </r>
  <r>
    <x v="0"/>
    <x v="4"/>
    <n v="1408229473"/>
    <s v="María Almenara - San Miguel"/>
    <m/>
    <x v="1"/>
    <s v="20:44:08"/>
    <s v="Calidad del producto"/>
    <s v=""/>
    <n v="33.799999999999997"/>
    <n v="18.579999999999998"/>
    <s v="100.0 %"/>
    <n v="-18.579999999999998"/>
    <s v="Calidad"/>
    <s v="Tienda"/>
    <m/>
  </r>
  <r>
    <x v="0"/>
    <x v="5"/>
    <n v="1408193534"/>
    <s v="Mária Almenara - Arenales"/>
    <m/>
    <x v="1"/>
    <s v="20:42:12"/>
    <s v="Calidad del producto"/>
    <s v=""/>
    <n v="33.799999999999997"/>
    <n v="16.899999999999999"/>
    <s v="100.0 %"/>
    <n v="-16.899999999999999"/>
    <s v="Calidad"/>
    <s v="Tienda"/>
    <m/>
  </r>
  <r>
    <x v="0"/>
    <x v="6"/>
    <n v="1408698551"/>
    <s v="Mária Almenara - Mega Plaza"/>
    <m/>
    <x v="2"/>
    <s v="15:41:19"/>
    <s v="Calidad del producto"/>
    <s v=""/>
    <n v="16.899999999999999"/>
    <n v="16.899999999999999"/>
    <s v="100.0 %"/>
    <n v="-16.899999999999999"/>
    <s v="Calidad"/>
    <s v="Tienda"/>
    <m/>
  </r>
  <r>
    <x v="0"/>
    <x v="7"/>
    <n v="1409008018"/>
    <s v="Mária Almenara - La Bolichera"/>
    <m/>
    <x v="2"/>
    <s v="20:24:40"/>
    <s v="Producto incorrecto"/>
    <s v=""/>
    <n v="49.9"/>
    <n v="49.9"/>
    <s v="100.0 %"/>
    <n v="-49.9"/>
    <s v="Pedido equivocado"/>
    <s v="Tienda Vitrina"/>
    <m/>
  </r>
  <r>
    <x v="0"/>
    <x v="8"/>
    <n v="1409077054"/>
    <s v="Mária Almenara - Pueblo Libre"/>
    <m/>
    <x v="2"/>
    <s v="20:59:54"/>
    <s v="Calidad del producto"/>
    <s v=""/>
    <n v="16.899999999999999"/>
    <n v="16.899999999999999"/>
    <s v="100.0 %"/>
    <n v="-16.899999999999999"/>
    <s v="Calidad"/>
    <s v="Tienda"/>
    <m/>
  </r>
  <r>
    <x v="0"/>
    <x v="2"/>
    <n v="1409140330"/>
    <s v="Mária Almenara - Encalada"/>
    <m/>
    <x v="2"/>
    <s v="21:55:57"/>
    <s v="Calidad del producto"/>
    <s v=""/>
    <n v="49.9"/>
    <n v="19.21"/>
    <s v="100.0 %"/>
    <n v="-19.21"/>
    <s v="Calidad"/>
    <s v="Tienda"/>
    <m/>
  </r>
  <r>
    <x v="0"/>
    <x v="2"/>
    <n v="1408756859"/>
    <s v="Mária Almenara - Encalada"/>
    <m/>
    <x v="2"/>
    <s v="17:20:23"/>
    <s v="Calidad del producto"/>
    <s v=""/>
    <n v="35"/>
    <n v="19.25"/>
    <s v="100.0 %"/>
    <n v="-19.25"/>
    <s v="Calidad"/>
    <s v="Tienda"/>
    <m/>
  </r>
  <r>
    <x v="0"/>
    <x v="6"/>
    <n v="1409528781"/>
    <s v="Mária Almenara - Mega Plaza"/>
    <m/>
    <x v="3"/>
    <s v="15:30:29"/>
    <s v="Producto faltante"/>
    <s v=""/>
    <n v="50.7"/>
    <n v="33.799999999999997"/>
    <s v="100.0 %"/>
    <n v="-33.799999999999997"/>
    <s v="Pedido Incompleto"/>
    <s v="Tienda Vitrina"/>
    <m/>
  </r>
  <r>
    <x v="0"/>
    <x v="6"/>
    <n v="1410562139"/>
    <s v="Mária Almenara - Mega Plaza"/>
    <m/>
    <x v="4"/>
    <s v="17:57:40"/>
    <s v="Producto incorrecto"/>
    <s v=""/>
    <n v="50.7"/>
    <n v="16.899999999999999"/>
    <s v="100.0 %"/>
    <n v="-16.899999999999999"/>
    <s v="Pedido equivocado"/>
    <s v="Tienda Vitrina"/>
    <m/>
  </r>
  <r>
    <x v="0"/>
    <x v="6"/>
    <n v="1410622661"/>
    <s v="Mária Almenara - Mega Plaza"/>
    <m/>
    <x v="4"/>
    <s v="18:37:42"/>
    <s v="Calidad del producto"/>
    <s v=""/>
    <n v="16.899999999999999"/>
    <n v="16.899999999999999"/>
    <s v="100.0 %"/>
    <n v="-16.899999999999999"/>
    <s v="Calidad"/>
    <s v="Tienda"/>
    <m/>
  </r>
  <r>
    <x v="0"/>
    <x v="9"/>
    <n v="1411137882"/>
    <s v="Mária Almenara - Santa Catalina"/>
    <m/>
    <x v="5"/>
    <s v="13:18:29"/>
    <s v="Orden incorrecta"/>
    <s v=""/>
    <n v="99.8"/>
    <n v="99.8"/>
    <s v="100.0 %"/>
    <n v="-99.8"/>
    <s v="Pedido equivocado"/>
    <s v="Tienda Vitrina"/>
    <m/>
  </r>
  <r>
    <x v="0"/>
    <x v="10"/>
    <n v="1411351903"/>
    <s v="Mária Almenara – Villa Chorrillos"/>
    <m/>
    <x v="5"/>
    <s v="17:53:21"/>
    <s v="Calidad del producto"/>
    <s v=""/>
    <n v="33.799999999999997"/>
    <n v="18.59"/>
    <s v="100.0 %"/>
    <n v="-18.59"/>
    <s v="Calidad"/>
    <s v="Tienda"/>
    <m/>
  </r>
  <r>
    <x v="0"/>
    <x v="6"/>
    <n v="1411397220"/>
    <s v="Mária Almenara - Mega Plaza"/>
    <m/>
    <x v="5"/>
    <s v="18:32:11"/>
    <s v="Producto faltante"/>
    <s v=""/>
    <n v="109"/>
    <n v="97"/>
    <s v="100.0 %"/>
    <n v="-97"/>
    <s v="Pedido Incompleto"/>
    <s v="Tienda Vitrina"/>
    <m/>
  </r>
  <r>
    <x v="0"/>
    <x v="5"/>
    <n v="1411538689"/>
    <s v="Mária Almenara - Arenales"/>
    <m/>
    <x v="5"/>
    <s v="19:55:21"/>
    <s v="Calidad del producto"/>
    <s v=""/>
    <n v="35"/>
    <n v="35"/>
    <s v="100.0 %"/>
    <n v="-35"/>
    <s v="Calidad"/>
    <s v="Tienda"/>
    <m/>
  </r>
  <r>
    <x v="0"/>
    <x v="8"/>
    <n v="1411469331"/>
    <s v="Mária Almenara - Pueblo Libre"/>
    <m/>
    <x v="5"/>
    <s v="19:22:55"/>
    <s v="Orden incorrecta"/>
    <s v=""/>
    <n v="16.899999999999999"/>
    <n v="18.399999999999999"/>
    <s v="100.0 %"/>
    <n v="-16.899999999999999"/>
    <s v="Pedido equivocado"/>
    <s v="Tienda Vitrina"/>
    <m/>
  </r>
  <r>
    <x v="0"/>
    <x v="3"/>
    <n v="1411930276"/>
    <s v="Mária Almenara - La Mar"/>
    <m/>
    <x v="6"/>
    <s v="14:50:15"/>
    <s v="Calidad del producto"/>
    <s v=""/>
    <n v="74.8"/>
    <n v="24.7"/>
    <s v="100.0 %"/>
    <n v="-24.7"/>
    <s v="Calidad"/>
    <s v="Tienda"/>
    <m/>
  </r>
  <r>
    <x v="0"/>
    <x v="4"/>
    <n v="1412315127"/>
    <s v="María Almenara - San Miguel"/>
    <m/>
    <x v="6"/>
    <s v="20:20:26"/>
    <s v="Producto faltante"/>
    <s v=""/>
    <n v="50.7"/>
    <n v="16.899999999999999"/>
    <s v="100.0 %"/>
    <n v="-16.899999999999999"/>
    <s v="Pedido Incompleto"/>
    <s v="Tienda Vitrina"/>
    <m/>
  </r>
  <r>
    <x v="0"/>
    <x v="4"/>
    <n v="1412931312"/>
    <s v="María Almenara - San Miguel"/>
    <m/>
    <x v="7"/>
    <s v="16:05:56"/>
    <s v="Producto faltante"/>
    <s v=""/>
    <n v="49.9"/>
    <n v="49.9"/>
    <s v="100.0 %"/>
    <n v="-49.9"/>
    <s v="Pedido Incompleto"/>
    <s v="Tienda Vitrina"/>
    <m/>
  </r>
  <r>
    <x v="0"/>
    <x v="2"/>
    <n v="1413004774"/>
    <s v="Mária Almenara - Encalada"/>
    <m/>
    <x v="7"/>
    <s v="17:50:40"/>
    <s v="Producto incorrecto"/>
    <s v=""/>
    <n v="16.600000000000001"/>
    <n v="7.27"/>
    <s v="100.0 %"/>
    <n v="-7.27"/>
    <s v="Pedido equivocado"/>
    <s v="Tienda Vitrina"/>
    <m/>
  </r>
  <r>
    <x v="0"/>
    <x v="8"/>
    <n v="1413860156"/>
    <s v="Mária Almenara - Pueblo Libre"/>
    <m/>
    <x v="8"/>
    <s v="16:58:43"/>
    <s v="Producto incorrecto"/>
    <s v=""/>
    <n v="16.899999999999999"/>
    <n v="16.899999999999999"/>
    <s v="100.0 %"/>
    <n v="-16.899999999999999"/>
    <s v="Pedido equivocado"/>
    <s v="Tienda Vitrina"/>
    <m/>
  </r>
  <r>
    <x v="0"/>
    <x v="6"/>
    <n v="1413861646"/>
    <s v="Mária Almenara - Mega Plaza"/>
    <m/>
    <x v="8"/>
    <s v="17:12:19"/>
    <s v="Orden incorrecta"/>
    <s v=""/>
    <n v="34"/>
    <n v="30.3"/>
    <s v="100.0 %"/>
    <n v="-30.3"/>
    <s v="Pedido equivocado"/>
    <s v="Tienda Vitrina"/>
    <m/>
  </r>
  <r>
    <x v="0"/>
    <x v="11"/>
    <n v="1413918421"/>
    <s v="María Almenara- Barranco"/>
    <m/>
    <x v="8"/>
    <s v="18:18:42"/>
    <s v="Producto faltante"/>
    <s v=""/>
    <n v="16.899999999999999"/>
    <n v="1.69"/>
    <s v="100.0 %"/>
    <n v="-1.69"/>
    <s v="Pedido Incompleto"/>
    <s v="Tienda Vitrina"/>
    <m/>
  </r>
  <r>
    <x v="0"/>
    <x v="3"/>
    <n v="1413992933"/>
    <s v="Mária Almenara - La Mar"/>
    <m/>
    <x v="8"/>
    <s v="19:28:27"/>
    <s v="Orden incorrecta"/>
    <s v=""/>
    <n v="33.799999999999997"/>
    <n v="35.700000000000003"/>
    <s v="100.0 %"/>
    <n v="-33.799999999999997"/>
    <s v="Pedido equivocado"/>
    <s v="Tienda Vitrina"/>
    <m/>
  </r>
  <r>
    <x v="0"/>
    <x v="1"/>
    <n v="1414632330"/>
    <s v="María Almenara - Camacho"/>
    <m/>
    <x v="9"/>
    <s v="14:22:46"/>
    <s v="Calidad del producto"/>
    <s v=""/>
    <n v="16.899999999999999"/>
    <n v="9.2899999999999991"/>
    <s v="100.0 %"/>
    <n v="-9.2899999999999991"/>
    <s v="Calidad"/>
    <s v="Tienda"/>
    <m/>
  </r>
  <r>
    <x v="0"/>
    <x v="12"/>
    <n v="1414929344"/>
    <s v="Mária Almenara - Dos De Mayo"/>
    <m/>
    <x v="9"/>
    <s v="19:24:57"/>
    <s v="Calidad del producto"/>
    <s v=""/>
    <n v="42.8"/>
    <n v="9.2899999999999991"/>
    <s v="100.0 %"/>
    <n v="-9.2899999999999991"/>
    <s v="Calidad"/>
    <s v="Tienda"/>
    <m/>
  </r>
  <r>
    <x v="0"/>
    <x v="9"/>
    <n v="1415087873"/>
    <s v="Mária Almenara - Santa Catalina"/>
    <m/>
    <x v="9"/>
    <s v="20:33:42"/>
    <s v="Producto faltante"/>
    <s v=""/>
    <n v="44.9"/>
    <n v="4.49"/>
    <s v="100.0 %"/>
    <n v="-4.49"/>
    <s v="Pedido Incompleto"/>
    <s v="Tienda Vitrina"/>
    <m/>
  </r>
  <r>
    <x v="0"/>
    <x v="6"/>
    <n v="1415568406"/>
    <s v="Mária Almenara - Mega Plaza"/>
    <m/>
    <x v="10"/>
    <s v="12:55:05"/>
    <s v="Producto faltante"/>
    <s v=""/>
    <n v="58.7"/>
    <n v="24.9"/>
    <s v="100.0 %"/>
    <n v="-24.9"/>
    <s v="Pedido Incompleto"/>
    <s v="Tienda Vitrina"/>
    <m/>
  </r>
  <r>
    <x v="0"/>
    <x v="10"/>
    <n v="1415857589"/>
    <s v="Mária Almenara – Villa Chorrillos"/>
    <m/>
    <x v="10"/>
    <s v="18:25:40"/>
    <s v="Producto incorrecto"/>
    <s v=""/>
    <n v="109"/>
    <n v="109"/>
    <s v="100.0 %"/>
    <n v="-109"/>
    <s v="Pedido equivocado"/>
    <s v="Tienda Vitrina"/>
    <m/>
  </r>
  <r>
    <x v="0"/>
    <x v="13"/>
    <n v="1415919185"/>
    <s v="Mária Almenara - Aramburú"/>
    <m/>
    <x v="10"/>
    <s v="18:55:21"/>
    <s v="Producto faltante"/>
    <s v=""/>
    <n v="33.799999999999997"/>
    <n v="16.899999999999999"/>
    <s v="100.0 %"/>
    <n v="-16.899999999999999"/>
    <s v="Pedido Incompleto"/>
    <s v="Tienda Vitrina"/>
    <m/>
  </r>
  <r>
    <x v="0"/>
    <x v="8"/>
    <n v="1416745211"/>
    <s v="Mária Almenara - Pueblo Libre"/>
    <m/>
    <x v="11"/>
    <s v="15:35:51"/>
    <s v="Producto incorrecto"/>
    <s v=""/>
    <n v="33.799999999999997"/>
    <n v="16.899999999999999"/>
    <s v="100.0 %"/>
    <n v="-16.899999999999999"/>
    <s v="Pedido equivocado"/>
    <s v="Tienda Vitrina"/>
    <m/>
  </r>
  <r>
    <x v="0"/>
    <x v="4"/>
    <n v="1416838527"/>
    <s v="María Almenara - San Miguel"/>
    <m/>
    <x v="11"/>
    <s v="17:15:14"/>
    <s v="Calidad del producto"/>
    <s v=""/>
    <n v="33.799999999999997"/>
    <n v="9.2899999999999991"/>
    <s v="100.0 %"/>
    <n v="-9.2899999999999991"/>
    <s v="Calidad"/>
    <s v="Tienda"/>
    <m/>
  </r>
  <r>
    <x v="0"/>
    <x v="6"/>
    <n v="1417183176"/>
    <s v="Mária Almenara - Mega Plaza"/>
    <m/>
    <x v="11"/>
    <s v="21:04:55"/>
    <s v="Calidad del producto"/>
    <s v=""/>
    <n v="10"/>
    <n v="9.2899999999999991"/>
    <s v="100.0 %"/>
    <n v="-9.2899999999999991"/>
    <s v="Calidad"/>
    <s v="Tienda"/>
    <m/>
  </r>
  <r>
    <x v="0"/>
    <x v="9"/>
    <n v="1417978669"/>
    <s v="Mária Almenara - Santa Catalina"/>
    <m/>
    <x v="12"/>
    <s v="16:55:51"/>
    <s v="Calidad del producto"/>
    <m/>
    <n v="49.9"/>
    <n v="27.45"/>
    <s v="100.0 %"/>
    <n v="-27.45"/>
    <s v="Calidad"/>
    <s v="Tienda"/>
    <m/>
  </r>
  <r>
    <x v="0"/>
    <x v="2"/>
    <n v="1420684025"/>
    <s v="Mária Almenara - Encalada"/>
    <m/>
    <x v="13"/>
    <s v="13:54:43"/>
    <s v="Producto faltante"/>
    <m/>
    <n v="104"/>
    <n v="72"/>
    <s v="100.0 %"/>
    <n v="-72"/>
    <s v="Pedido Incompleto"/>
    <s v="Tienda Vitrina"/>
    <m/>
  </r>
  <r>
    <x v="0"/>
    <x v="13"/>
    <n v="1421059300"/>
    <s v="Mária Almenara - Aramburú"/>
    <m/>
    <x v="13"/>
    <s v="19:41:11"/>
    <s v="Orden incorrecta"/>
    <m/>
    <n v="49.9"/>
    <n v="52.8"/>
    <s v="100.0 %"/>
    <n v="-49.9"/>
    <s v="Pedido equivocado"/>
    <s v="Tienda Vitrina"/>
    <m/>
  </r>
  <r>
    <x v="0"/>
    <x v="4"/>
    <n v="1421030298"/>
    <s v="María Almenara - San Miguel"/>
    <m/>
    <x v="13"/>
    <s v="19:41:59"/>
    <s v="Orden incorrecta"/>
    <m/>
    <n v="32"/>
    <n v="32"/>
    <s v="100.0 %"/>
    <n v="-32"/>
    <s v="Pedido equivocado"/>
    <s v="Tienda Vitrina"/>
    <m/>
  </r>
  <r>
    <x v="0"/>
    <x v="14"/>
    <n v="1421374888"/>
    <s v="María Almenara - Precursores"/>
    <m/>
    <x v="14"/>
    <s v="10:36:19"/>
    <s v="Calidad del producto"/>
    <m/>
    <n v="52"/>
    <n v="52"/>
    <s v="100.0 %"/>
    <n v="-52"/>
    <s v="Calidad"/>
    <s v="Tienda"/>
    <m/>
  </r>
  <r>
    <x v="0"/>
    <x v="13"/>
    <n v="1421664501"/>
    <s v="Mária Almenara - Aramburú"/>
    <m/>
    <x v="14"/>
    <s v="15:45:43"/>
    <s v="Producto incorrecto"/>
    <m/>
    <n v="46.8"/>
    <n v="29.9"/>
    <s v="100.0 %"/>
    <n v="-29.9"/>
    <s v="Pedido equivocado"/>
    <s v="Tienda Vitrina"/>
    <m/>
  </r>
  <r>
    <x v="0"/>
    <x v="8"/>
    <n v="1421860783"/>
    <s v="Mária Almenara - Pueblo Libre"/>
    <m/>
    <x v="14"/>
    <s v="17:28:12"/>
    <s v="Producto faltante"/>
    <m/>
    <n v="44.9"/>
    <n v="33.67"/>
    <s v="100.0 %"/>
    <n v="-33.67"/>
    <s v="Pedido Incompleto"/>
    <s v="Tienda Vitrina"/>
    <m/>
  </r>
  <r>
    <x v="0"/>
    <x v="4"/>
    <n v="1422546239"/>
    <s v="María Almenara - San Miguel"/>
    <m/>
    <x v="15"/>
    <s v="12:36:09"/>
    <s v="Calidad del producto"/>
    <m/>
    <n v="173"/>
    <n v="59.95"/>
    <s v="100.0 %"/>
    <n v="-59.95"/>
    <s v="Calidad"/>
    <s v="Tienda"/>
    <m/>
  </r>
  <r>
    <x v="0"/>
    <x v="15"/>
    <n v="1422782150"/>
    <s v="María Almenara - Paso 28"/>
    <m/>
    <x v="15"/>
    <s v="15:43:41"/>
    <s v="Calidad del producto"/>
    <m/>
    <n v="44.9"/>
    <n v="44.9"/>
    <s v="100.0 %"/>
    <n v="-44.9"/>
    <s v="Calidad"/>
    <s v="Tienda"/>
    <m/>
  </r>
  <r>
    <x v="0"/>
    <x v="6"/>
    <n v="1423211804"/>
    <s v="Mária Almenara - Mega Plaza"/>
    <m/>
    <x v="15"/>
    <s v="20:27:11"/>
    <s v="Producto faltante"/>
    <m/>
    <n v="32"/>
    <n v="1.4"/>
    <s v="100.0 %"/>
    <n v="-1.4"/>
    <s v="Pedido Incompleto"/>
    <s v="Tienda Vitrina"/>
    <m/>
  </r>
  <r>
    <x v="0"/>
    <x v="2"/>
    <n v="1423868240"/>
    <s v="Mária Almenara - Encalada"/>
    <m/>
    <x v="16"/>
    <s v="14:47:22"/>
    <s v="Producto incorrecto"/>
    <m/>
    <n v="159"/>
    <n v="109"/>
    <s v="100.0 %"/>
    <n v="-109"/>
    <s v="Pedido equivocado"/>
    <s v="Tienda Vitrina"/>
    <m/>
  </r>
  <r>
    <x v="0"/>
    <x v="9"/>
    <n v="1425475269"/>
    <s v="Mária Almenara - Santa Catalina"/>
    <m/>
    <x v="17"/>
    <s v="20:00:14"/>
    <s v="Calidad del producto"/>
    <m/>
    <n v="33.799999999999997"/>
    <n v="18.579999999999998"/>
    <s v="100.0 %"/>
    <n v="-18.579999999999998"/>
    <s v="Calidad"/>
    <s v="Tienda"/>
    <m/>
  </r>
  <r>
    <x v="0"/>
    <x v="1"/>
    <n v="1425545694"/>
    <s v="María Almenara - Camacho"/>
    <m/>
    <x v="17"/>
    <s v="21:44:11"/>
    <s v="Calidad del producto"/>
    <m/>
    <n v="16.899999999999999"/>
    <n v="5.07"/>
    <s v="100.0 %"/>
    <n v="-5.07"/>
    <s v="Calidad"/>
    <s v="Tienda"/>
    <m/>
  </r>
  <r>
    <x v="0"/>
    <x v="7"/>
    <n v="1425076321"/>
    <s v="Mária Almenara - La Bolichera"/>
    <m/>
    <x v="17"/>
    <s v="14:50:58"/>
    <s v="Producto incorrecto"/>
    <m/>
    <n v="50.7"/>
    <n v="33.799999999999997"/>
    <s v="100.0 %"/>
    <n v="-33.799999999999997"/>
    <s v="Pedido equivocado"/>
    <s v="Tienda Vitrina"/>
    <m/>
  </r>
  <r>
    <x v="0"/>
    <x v="9"/>
    <n v="1426069298"/>
    <s v="Mária Almenara - Santa Catalina"/>
    <m/>
    <x v="18"/>
    <s v="13:26:11"/>
    <s v="Calidad del producto"/>
    <m/>
    <n v="16.899999999999999"/>
    <n v="9.2899999999999991"/>
    <s v="100.0 %"/>
    <n v="-9.2899999999999991"/>
    <s v="Calidad"/>
    <s v="Tienda"/>
    <m/>
  </r>
  <r>
    <x v="0"/>
    <x v="9"/>
    <n v="1426095651"/>
    <s v="Mária Almenara - Santa Catalina"/>
    <m/>
    <x v="18"/>
    <s v="14:26:54"/>
    <s v="Producto faltante"/>
    <m/>
    <n v="67.599999999999994"/>
    <n v="16.899999999999999"/>
    <s v="100.0 %"/>
    <n v="-16.899999999999999"/>
    <s v="Pedido Incompleto"/>
    <s v="Tienda Vitrina"/>
    <m/>
  </r>
  <r>
    <x v="0"/>
    <x v="10"/>
    <n v="1426427488"/>
    <s v="Mária Almenara – Villa Chorrillos"/>
    <m/>
    <x v="18"/>
    <s v="19:00:19"/>
    <s v="Producto incorrecto"/>
    <m/>
    <n v="26.9"/>
    <n v="10"/>
    <s v="100.0 %"/>
    <n v="-10"/>
    <s v="Pedido equivocado"/>
    <s v="Tienda Vitrina"/>
    <m/>
  </r>
  <r>
    <x v="0"/>
    <x v="5"/>
    <n v="1426402011"/>
    <s v="Mária Almenara - Arenales"/>
    <m/>
    <x v="18"/>
    <s v="19:29:47"/>
    <s v="Calidad del producto"/>
    <m/>
    <n v="16.899999999999999"/>
    <n v="9.2899999999999991"/>
    <s v="100.0 %"/>
    <n v="-9.2899999999999991"/>
    <s v="Calidad"/>
    <s v="Tienda"/>
    <m/>
  </r>
  <r>
    <x v="0"/>
    <x v="12"/>
    <n v="1427189423"/>
    <s v="Mária Almenara - Dos De Mayo"/>
    <m/>
    <x v="19"/>
    <s v="16:19:44"/>
    <s v="Calidad del producto"/>
    <m/>
    <n v="25.9"/>
    <n v="25.9"/>
    <s v="100.0 %"/>
    <n v="-25.9"/>
    <s v="Calidad"/>
    <s v="Tienda"/>
    <m/>
  </r>
  <r>
    <x v="0"/>
    <x v="10"/>
    <n v="1427689731"/>
    <s v="Mária Almenara – Villa Chorrillos"/>
    <m/>
    <x v="20"/>
    <s v="09:45:13"/>
    <s v="Producto faltante"/>
    <m/>
    <n v="109"/>
    <n v="10.9"/>
    <s v="100.0 %"/>
    <n v="-10.9"/>
    <s v="Pedido Incompleto"/>
    <s v="Tienda Vitrina"/>
    <m/>
  </r>
  <r>
    <x v="0"/>
    <x v="13"/>
    <n v="1428103755"/>
    <s v="Mária Almenara - Aramburú"/>
    <m/>
    <x v="20"/>
    <s v="14:16:10"/>
    <s v="Calidad del producto"/>
    <m/>
    <n v="16.899999999999999"/>
    <n v="16.899999999999999"/>
    <s v="100.0 %"/>
    <n v="-16.899999999999999"/>
    <s v="Calidad"/>
    <s v="Tienda"/>
    <m/>
  </r>
  <r>
    <x v="0"/>
    <x v="5"/>
    <n v="1428308205"/>
    <s v="Mária Almenara - Arenales"/>
    <m/>
    <x v="20"/>
    <s v="17:51:18"/>
    <s v="Calidad del producto"/>
    <m/>
    <n v="16.899999999999999"/>
    <n v="5.07"/>
    <s v="100.0 %"/>
    <n v="-5.07"/>
    <s v="Calidad"/>
    <s v="Tienda"/>
    <m/>
  </r>
  <r>
    <x v="0"/>
    <x v="3"/>
    <n v="1428873754"/>
    <s v="Mária Almenara - La Mar"/>
    <m/>
    <x v="21"/>
    <s v="12:38:32"/>
    <s v="Calidad del producto"/>
    <m/>
    <n v="24"/>
    <n v="13.2"/>
    <s v="100.0 %"/>
    <n v="-13.2"/>
    <s v="Calidad"/>
    <s v="Tienda"/>
    <m/>
  </r>
  <r>
    <x v="0"/>
    <x v="4"/>
    <n v="1429761169"/>
    <s v="María Almenara - San Miguel"/>
    <m/>
    <x v="22"/>
    <s v="11:31:24"/>
    <s v="Calidad del producto"/>
    <m/>
    <n v="33.799999999999997"/>
    <n v="16.899999999999999"/>
    <s v="100.0 %"/>
    <n v="-16.899999999999999"/>
    <s v="Calidad"/>
    <s v="Tienda"/>
    <m/>
  </r>
  <r>
    <x v="0"/>
    <x v="11"/>
    <n v="1430219957"/>
    <s v="María Almenara- Barranco"/>
    <m/>
    <x v="22"/>
    <s v="17:54:57"/>
    <s v="Calidad del producto"/>
    <m/>
    <n v="16.899999999999999"/>
    <n v="9.2899999999999991"/>
    <s v="100.0 %"/>
    <n v="-9.2899999999999991"/>
    <s v="Calidad"/>
    <s v="Tienda"/>
    <m/>
  </r>
  <r>
    <x v="0"/>
    <x v="9"/>
    <n v="1430436920"/>
    <s v="Mária Almenara - Santa Catalina"/>
    <m/>
    <x v="22"/>
    <s v="20:17:58"/>
    <s v="Producto faltante"/>
    <m/>
    <n v="67.900000000000006"/>
    <n v="15.9"/>
    <s v="100.0 %"/>
    <n v="-15.9"/>
    <s v="Pedido Incompleto"/>
    <s v="Tienda Vitrina"/>
    <m/>
  </r>
  <r>
    <x v="0"/>
    <x v="9"/>
    <n v="1430659083"/>
    <s v="Mária Almenara - Santa Catalina"/>
    <m/>
    <x v="22"/>
    <s v="21:49:40"/>
    <s v="Calidad del producto"/>
    <m/>
    <n v="16.899999999999999"/>
    <n v="16.899999999999999"/>
    <s v="100.0 %"/>
    <n v="-16.899999999999999"/>
    <s v="Calidad"/>
    <s v="Tienda"/>
    <m/>
  </r>
  <r>
    <x v="0"/>
    <x v="11"/>
    <n v="1429661115"/>
    <s v="María Almenara- Barranco"/>
    <m/>
    <x v="22"/>
    <s v="09:31:16"/>
    <s v="Orden incorrecta"/>
    <m/>
    <n v="32"/>
    <n v="34.9"/>
    <s v="100.0 %"/>
    <n v="-32"/>
    <s v="Pedido equivocado"/>
    <s v="Tienda Vitrina"/>
    <m/>
  </r>
  <r>
    <x v="0"/>
    <x v="1"/>
    <n v="1431254819"/>
    <s v="María Almenara - Camacho"/>
    <m/>
    <x v="23"/>
    <s v="16:48:48"/>
    <s v="Calidad del producto"/>
    <m/>
    <n v="16.899999999999999"/>
    <n v="9.2899999999999991"/>
    <s v="100.0 %"/>
    <n v="-9.2899999999999991"/>
    <s v="Calidad"/>
    <s v="Tienda"/>
    <m/>
  </r>
  <r>
    <x v="0"/>
    <x v="6"/>
    <n v="1432627643"/>
    <s v="Mária Almenara - Mega Plaza"/>
    <m/>
    <x v="24"/>
    <s v="18:35:44"/>
    <s v="Calidad del producto"/>
    <m/>
    <n v="109"/>
    <n v="59.95"/>
    <s v="100.0 %"/>
    <n v="-59.95"/>
    <s v="Calidad"/>
    <s v="Tienda"/>
    <m/>
  </r>
  <r>
    <x v="0"/>
    <x v="9"/>
    <n v="1433418924"/>
    <s v="Mária Almenara - Santa Catalina"/>
    <m/>
    <x v="25"/>
    <s v="13:58:41"/>
    <s v="Producto faltante"/>
    <m/>
    <n v="32"/>
    <n v="3.2"/>
    <s v="100.0 %"/>
    <n v="-3.2"/>
    <s v="Pedido Incompleto"/>
    <s v="Tienda Vitrina"/>
    <m/>
  </r>
  <r>
    <x v="0"/>
    <x v="12"/>
    <n v="1433489921"/>
    <s v="Mária Almenara - Dos De Mayo"/>
    <m/>
    <x v="25"/>
    <s v="17:06:08"/>
    <s v="Calidad del producto"/>
    <m/>
    <n v="33.799999999999997"/>
    <n v="9.2899999999999991"/>
    <s v="100.0 %"/>
    <n v="-9.2899999999999991"/>
    <s v="Calidad"/>
    <s v="Tienda"/>
    <m/>
  </r>
  <r>
    <x v="0"/>
    <x v="4"/>
    <n v="1433540863"/>
    <s v="María Almenara - San Miguel"/>
    <m/>
    <x v="25"/>
    <s v="17:33:13"/>
    <s v="Producto faltante"/>
    <m/>
    <n v="38.9"/>
    <n v="11"/>
    <s v="100.0 %"/>
    <n v="-11"/>
    <s v="Pedido Incompleto"/>
    <s v="Tienda Vitrina"/>
    <m/>
  </r>
  <r>
    <x v="0"/>
    <x v="9"/>
    <n v="1434859780"/>
    <s v="Mária Almenara - Santa Catalina"/>
    <m/>
    <x v="26"/>
    <s v="21:50:31"/>
    <s v="Orden incorrecta"/>
    <m/>
    <n v="16.899999999999999"/>
    <n v="16.899999999999999"/>
    <s v="100.0 %"/>
    <n v="-16.899999999999999"/>
    <s v="Pedido equivocado"/>
    <s v="Tienda Vitrina"/>
    <m/>
  </r>
  <r>
    <x v="0"/>
    <x v="1"/>
    <n v="1434859960"/>
    <s v="María Almenara - Camacho"/>
    <m/>
    <x v="26"/>
    <s v="21:53:03"/>
    <s v="Calidad del producto"/>
    <m/>
    <n v="44.9"/>
    <n v="10.1"/>
    <s v="100.0 %"/>
    <n v="-10.1"/>
    <s v="Calidad"/>
    <s v="Tienda"/>
    <m/>
  </r>
  <r>
    <x v="0"/>
    <x v="3"/>
    <n v="1435606059"/>
    <s v="Mária Almenara - La Mar"/>
    <m/>
    <x v="27"/>
    <s v="20:31:49"/>
    <s v="Calidad del producto"/>
    <m/>
    <n v="16.899999999999999"/>
    <n v="16.899999999999999"/>
    <s v="100.0 %"/>
    <n v="-16.899999999999999"/>
    <s v="Calidad"/>
    <s v="Tienda"/>
    <m/>
  </r>
  <r>
    <x v="0"/>
    <x v="4"/>
    <n v="1435543191"/>
    <s v="María Almenara - San Miguel"/>
    <m/>
    <x v="27"/>
    <s v="19:48:44"/>
    <s v="Producto faltante"/>
    <m/>
    <n v="24.9"/>
    <n v="9"/>
    <s v="100.0 %"/>
    <n v="-9"/>
    <s v="Pedido Incompleto"/>
    <s v="Tienda Vitrina"/>
    <m/>
  </r>
  <r>
    <x v="0"/>
    <x v="13"/>
    <n v="1436245759"/>
    <s v="Mária Almenara - Aramburú"/>
    <m/>
    <x v="28"/>
    <s v="17:16:14"/>
    <s v="Orden incorrecta"/>
    <m/>
    <n v="16.899999999999999"/>
    <n v="18.3"/>
    <s v="100.0 %"/>
    <n v="-16.899999999999999"/>
    <s v="Pedido equivocado"/>
    <s v="Tienda Vitrina"/>
    <m/>
  </r>
  <r>
    <x v="0"/>
    <x v="12"/>
    <n v="1436338183"/>
    <s v="Mária Almenara - Dos De Mayo"/>
    <m/>
    <x v="28"/>
    <s v="19:03:18"/>
    <s v="Calidad del producto"/>
    <m/>
    <n v="16.899999999999999"/>
    <n v="9.2899999999999991"/>
    <s v="100.0 %"/>
    <n v="-9.2899999999999991"/>
    <s v="Calidad"/>
    <s v="Tienda"/>
    <m/>
  </r>
  <r>
    <x v="0"/>
    <x v="14"/>
    <n v="1436471444"/>
    <s v="María Almenara - Precursores"/>
    <m/>
    <x v="28"/>
    <s v="20:03:12"/>
    <s v="Producto incorrecto"/>
    <m/>
    <n v="43"/>
    <n v="2.78"/>
    <s v="100.0 %"/>
    <n v="-2.78"/>
    <s v="Pedido equivocado"/>
    <s v="Tienda Vitrina"/>
    <m/>
  </r>
  <r>
    <x v="0"/>
    <x v="3"/>
    <n v="1436755584"/>
    <s v="Mária Almenara - La Mar"/>
    <m/>
    <x v="29"/>
    <s v="08:20:17"/>
    <s v="Producto faltante"/>
    <m/>
    <n v="74"/>
    <n v="22"/>
    <s v="100.0 %"/>
    <n v="-22"/>
    <s v="Pedido Incompleto"/>
    <s v="Tienda Vitrina"/>
    <m/>
  </r>
  <r>
    <x v="0"/>
    <x v="2"/>
    <n v="1437189539"/>
    <s v="Mária Almenara - Encalada"/>
    <m/>
    <x v="29"/>
    <s v="16:03:09"/>
    <s v="Producto faltante"/>
    <m/>
    <n v="49.9"/>
    <n v="49.9"/>
    <s v="100.0 %"/>
    <n v="-49.9"/>
    <s v="Pedido Incompleto"/>
    <s v="Tienda Vitrina"/>
    <m/>
  </r>
  <r>
    <x v="0"/>
    <x v="11"/>
    <n v="1437704377"/>
    <s v="María Almenara- Barranco"/>
    <m/>
    <x v="29"/>
    <s v="21:53:47"/>
    <s v="Producto incorrecto"/>
    <m/>
    <n v="16"/>
    <n v="16"/>
    <s v="100.0 %"/>
    <n v="-16"/>
    <s v="Pedido equivocado"/>
    <s v="Tienda Vitrina"/>
    <m/>
  </r>
  <r>
    <x v="0"/>
    <x v="14"/>
    <n v="1437625932"/>
    <s v="María Almenara - Precursores"/>
    <m/>
    <x v="29"/>
    <s v="21:05:33"/>
    <s v="Producto incorrecto"/>
    <m/>
    <n v="49.9"/>
    <n v="49.9"/>
    <s v="100.0 %"/>
    <n v="-49.9"/>
    <s v="Pedido equivocado"/>
    <s v="Tienda Vitrina"/>
    <m/>
  </r>
  <r>
    <x v="1"/>
    <x v="13"/>
    <n v="1438494150"/>
    <s v="Mária Almenara - Aramburú"/>
    <m/>
    <x v="30"/>
    <s v="18:35:00"/>
    <s v="Orden incorrecta"/>
    <m/>
    <n v="40"/>
    <n v="40"/>
    <s v="100.0 %"/>
    <n v="-40"/>
    <s v="Pedido equivocado"/>
    <s v="Tienda Vitrina"/>
    <m/>
  </r>
  <r>
    <x v="1"/>
    <x v="2"/>
    <n v="1438597151"/>
    <s v="Mária Almenara - Encalada"/>
    <m/>
    <x v="30"/>
    <s v="19:15:37"/>
    <s v="Calidad del producto"/>
    <m/>
    <n v="49.9"/>
    <n v="49.9"/>
    <s v="100.0 %"/>
    <n v="-49.9"/>
    <s v="Calidad"/>
    <s v="Tienda"/>
    <m/>
  </r>
  <r>
    <x v="1"/>
    <x v="9"/>
    <n v="1438505216"/>
    <s v="Mária Almenara - Santa Catalina"/>
    <m/>
    <x v="30"/>
    <s v="18:47:31"/>
    <s v="Producto faltante"/>
    <m/>
    <n v="26.9"/>
    <n v="10"/>
    <s v="100.0 %"/>
    <n v="-10"/>
    <s v="Pedido Incompleto"/>
    <s v="Tienda Vitrina"/>
    <m/>
  </r>
  <r>
    <x v="1"/>
    <x v="12"/>
    <n v="1438878736"/>
    <s v="Mária Almenara - Dos De Mayo"/>
    <m/>
    <x v="30"/>
    <s v="21:58:05"/>
    <s v="Producto faltante"/>
    <m/>
    <n v="43.8"/>
    <n v="10"/>
    <s v="100.0 %"/>
    <n v="-10"/>
    <s v="Pedido Incompleto"/>
    <s v="Tienda Vitrina"/>
    <m/>
  </r>
  <r>
    <x v="1"/>
    <x v="7"/>
    <n v="1439587008"/>
    <s v="Mária Almenara - La Bolichera"/>
    <m/>
    <x v="31"/>
    <s v="15:59:38"/>
    <s v="Producto faltante"/>
    <m/>
    <n v="50.7"/>
    <n v="16.899999999999999"/>
    <s v="100.0 %"/>
    <n v="-16.899999999999999"/>
    <s v="Pedido Incompleto"/>
    <s v="Tienda Vitrina"/>
    <m/>
  </r>
  <r>
    <x v="1"/>
    <x v="11"/>
    <n v="1439426176"/>
    <s v="María Almenara- Barranco"/>
    <m/>
    <x v="31"/>
    <s v="14:34:54"/>
    <s v="Producto faltante"/>
    <m/>
    <n v="304"/>
    <n v="90"/>
    <s v="100.0 %"/>
    <n v="-90"/>
    <s v="Pedido Incompleto"/>
    <s v="Tienda Vitrina"/>
    <m/>
  </r>
  <r>
    <x v="1"/>
    <x v="6"/>
    <n v="1440038352"/>
    <s v="Mária Almenara - Mega Plaza"/>
    <m/>
    <x v="31"/>
    <s v="21:12:12"/>
    <s v="Producto incorrecto"/>
    <s v=""/>
    <n v="16.899999999999999"/>
    <n v="16.899999999999999"/>
    <s v="100.0 %"/>
    <n v="-16.899999999999999"/>
    <s v="Pedido equivocado"/>
    <s v="Tienda Vitrina"/>
    <m/>
  </r>
  <r>
    <x v="1"/>
    <x v="3"/>
    <n v="1440654839"/>
    <s v="Mária Almenara - La Mar"/>
    <m/>
    <x v="32"/>
    <s v="16:22:20"/>
    <s v="Orden incorrecta"/>
    <s v=""/>
    <n v="49.9"/>
    <n v="51.8"/>
    <s v="100.0 %"/>
    <n v="-49.9"/>
    <s v="Pedido equivocado"/>
    <s v="Tienda Vitrina"/>
    <m/>
  </r>
  <r>
    <x v="1"/>
    <x v="9"/>
    <n v="1440653840"/>
    <s v="Mária Almenara - Santa Catalina"/>
    <m/>
    <x v="32"/>
    <s v="16:10:07"/>
    <s v="Orden incorrecta"/>
    <s v=""/>
    <n v="44.9"/>
    <n v="44.9"/>
    <s v="100.0 %"/>
    <n v="-44.9"/>
    <s v="Pedido equivocado"/>
    <s v="Tienda Vitrina"/>
    <m/>
  </r>
  <r>
    <x v="1"/>
    <x v="7"/>
    <n v="1441474458"/>
    <s v="Mária Almenara - La Bolichera"/>
    <m/>
    <x v="33"/>
    <s v="12:59:07"/>
    <s v="Calidad del producto"/>
    <s v=""/>
    <n v="109"/>
    <n v="59.95"/>
    <s v="100.0 %"/>
    <n v="-59.95"/>
    <s v="Calidad"/>
    <s v="Tienda"/>
    <m/>
  </r>
  <r>
    <x v="1"/>
    <x v="1"/>
    <n v="1441878660"/>
    <s v="María Almenara - Camacho"/>
    <m/>
    <x v="33"/>
    <s v="19:57:53"/>
    <s v="Calidad del producto"/>
    <s v=""/>
    <n v="49.9"/>
    <n v="49.9"/>
    <s v="100.0 %"/>
    <n v="-49.9"/>
    <s v="Calidad"/>
    <s v="Tienda"/>
    <m/>
  </r>
  <r>
    <x v="1"/>
    <x v="6"/>
    <n v="1442265956"/>
    <s v="Mária Almenara - Mega Plaza"/>
    <m/>
    <x v="34"/>
    <s v="11:37:49"/>
    <s v="Producto incorrecto"/>
    <s v=""/>
    <n v="60"/>
    <n v="8"/>
    <s v="100.0 %"/>
    <n v="-8"/>
    <s v="Pedido equivocado"/>
    <s v="Tienda Vitrina"/>
    <m/>
  </r>
  <r>
    <x v="1"/>
    <x v="16"/>
    <n v="1442727562"/>
    <s v="Mária Almenara - La Marina"/>
    <m/>
    <x v="34"/>
    <s v="18:52:10"/>
    <s v="Calidad del producto"/>
    <s v=""/>
    <n v="32"/>
    <n v="17.600000000000001"/>
    <s v="100.0 %"/>
    <n v="-17.600000000000001"/>
    <s v="Calidad"/>
    <s v="Tienda"/>
    <m/>
  </r>
  <r>
    <x v="1"/>
    <x v="4"/>
    <n v="1442703622"/>
    <s v="María Almenara - San Miguel"/>
    <m/>
    <x v="34"/>
    <s v="18:36:08"/>
    <s v="Orden incorrecta"/>
    <s v=""/>
    <n v="49.9"/>
    <n v="49.9"/>
    <s v="100.0 %"/>
    <n v="-49.9"/>
    <s v="Pedido equivocado"/>
    <s v="Tienda Vitrina"/>
    <m/>
  </r>
  <r>
    <x v="1"/>
    <x v="6"/>
    <n v="1442763095"/>
    <s v="Mária Almenara - Mega Plaza"/>
    <m/>
    <x v="34"/>
    <s v="18:55:56"/>
    <s v="Calidad del producto"/>
    <s v=""/>
    <n v="109"/>
    <n v="59.95"/>
    <s v="100.0 %"/>
    <n v="-59.95"/>
    <s v="Calidad"/>
    <s v="Tienda"/>
    <m/>
  </r>
  <r>
    <x v="1"/>
    <x v="9"/>
    <n v="1443137466"/>
    <s v="Mária Almenara - Santa Catalina"/>
    <m/>
    <x v="35"/>
    <s v="10:28:01"/>
    <s v="Producto faltante"/>
    <s v=""/>
    <n v="42"/>
    <n v="10"/>
    <s v="100.0 %"/>
    <n v="-10"/>
    <s v="Pedido Incompleto"/>
    <s v="Tienda Vitrina"/>
    <m/>
  </r>
  <r>
    <x v="1"/>
    <x v="11"/>
    <n v="1443087509"/>
    <s v="María Almenara- Barranco"/>
    <m/>
    <x v="35"/>
    <s v="08:16:24"/>
    <s v="Calidad del producto"/>
    <s v=""/>
    <n v="109"/>
    <n v="59.95"/>
    <s v="100.0 %"/>
    <n v="-59.95"/>
    <s v="Calidad"/>
    <s v="Tienda"/>
    <m/>
  </r>
  <r>
    <x v="1"/>
    <x v="7"/>
    <n v="1443265557"/>
    <s v="Mária Almenara - La Bolichera"/>
    <m/>
    <x v="35"/>
    <s v="11:09:17"/>
    <s v="Producto incorrecto"/>
    <s v=""/>
    <n v="32"/>
    <n v="2"/>
    <s v="100.0 %"/>
    <n v="-2"/>
    <s v="Pedido equivocado"/>
    <s v="Tienda Vitrina"/>
    <m/>
  </r>
  <r>
    <x v="1"/>
    <x v="16"/>
    <n v="1444056474"/>
    <s v="Mária Almenara - La Marina"/>
    <m/>
    <x v="35"/>
    <s v="21:44:55"/>
    <s v="Producto faltante"/>
    <s v=""/>
    <n v="49.9"/>
    <n v="4.99"/>
    <s v="100.0 %"/>
    <n v="-4.99"/>
    <s v="Pedido Incompleto"/>
    <s v="Tienda Vitrina"/>
    <m/>
  </r>
  <r>
    <x v="1"/>
    <x v="6"/>
    <n v="1443988026"/>
    <s v="Mária Almenara - Mega Plaza"/>
    <m/>
    <x v="35"/>
    <s v="20:15:02"/>
    <s v="Calidad del producto"/>
    <s v=""/>
    <n v="49.9"/>
    <n v="49.9"/>
    <s v="100.0 %"/>
    <n v="-49.9"/>
    <s v="Calidad"/>
    <s v="Tienda"/>
    <m/>
  </r>
  <r>
    <x v="1"/>
    <x v="15"/>
    <n v="1444769398"/>
    <s v="María Almenara - Paso 28"/>
    <m/>
    <x v="36"/>
    <s v="16:14:42"/>
    <s v="Producto faltante"/>
    <s v=""/>
    <n v="75"/>
    <n v="7.5"/>
    <s v="100.0 %"/>
    <n v="-7.5"/>
    <s v="Pedido Incompleto"/>
    <s v="Tienda Vitrina"/>
    <m/>
  </r>
  <r>
    <x v="1"/>
    <x v="6"/>
    <n v="1444782510"/>
    <s v="Mária Almenara - Mega Plaza"/>
    <m/>
    <x v="36"/>
    <s v="16:31:38"/>
    <s v="Orden incorrecta"/>
    <s v=""/>
    <n v="49.9"/>
    <n v="55.3"/>
    <s v="100.0 %"/>
    <n v="-49.9"/>
    <s v="Pedido equivocado"/>
    <s v="Tienda Vitrina"/>
    <m/>
  </r>
  <r>
    <x v="1"/>
    <x v="13"/>
    <n v="1445076725"/>
    <s v="Mária Almenara - Aramburú"/>
    <m/>
    <x v="36"/>
    <s v="19:28:38"/>
    <s v="Producto incorrecto"/>
    <s v=""/>
    <n v="33.799999999999997"/>
    <n v="16.899999999999999"/>
    <s v="100.0 %"/>
    <n v="-16.899999999999999"/>
    <s v="Pedido equivocado"/>
    <s v="Tienda Vitrina"/>
    <m/>
  </r>
  <r>
    <x v="1"/>
    <x v="9"/>
    <n v="1444768079"/>
    <s v="Mária Almenara - Santa Catalina"/>
    <m/>
    <x v="36"/>
    <s v="16:00:47"/>
    <s v="Orden incorrecta"/>
    <s v=""/>
    <n v="49.9"/>
    <n v="52.8"/>
    <s v="100.0 %"/>
    <n v="-49.9"/>
    <s v="Pedido equivocado"/>
    <s v="Tienda Vitrina"/>
    <m/>
  </r>
  <r>
    <x v="1"/>
    <x v="1"/>
    <n v="1444706946"/>
    <s v="María Almenara - Camacho"/>
    <m/>
    <x v="36"/>
    <s v="14:24:42"/>
    <s v="Calidad del producto"/>
    <s v=""/>
    <n v="16.899999999999999"/>
    <n v="9.2899999999999991"/>
    <s v="100.0 %"/>
    <n v="-9.2899999999999991"/>
    <s v="Calidad"/>
    <s v="Tienda"/>
    <m/>
  </r>
  <r>
    <x v="1"/>
    <x v="15"/>
    <n v="1445935751"/>
    <s v="María Almenara - Paso 28"/>
    <m/>
    <x v="37"/>
    <s v="15:44:19"/>
    <s v="Producto incorrecto"/>
    <s v=""/>
    <n v="33.799999999999997"/>
    <n v="16.899999999999999"/>
    <s v="100.0 %"/>
    <n v="-16.899999999999999"/>
    <s v="Pedido equivocado"/>
    <s v="Tienda Vitrina"/>
    <m/>
  </r>
  <r>
    <x v="1"/>
    <x v="9"/>
    <n v="1445987899"/>
    <s v="Mária Almenara - Santa Catalina"/>
    <m/>
    <x v="37"/>
    <s v="16:16:47"/>
    <s v="Orden incorrecta"/>
    <s v=""/>
    <n v="109"/>
    <n v="109"/>
    <s v="100.0 %"/>
    <n v="-109"/>
    <s v="Pedido equivocado"/>
    <s v="Tienda Vitrina"/>
    <m/>
  </r>
  <r>
    <x v="1"/>
    <x v="6"/>
    <n v="1446392698"/>
    <s v="Mária Almenara - Mega Plaza"/>
    <m/>
    <x v="37"/>
    <s v="20:31:55"/>
    <s v="Calidad del producto"/>
    <s v=""/>
    <n v="35"/>
    <n v="7.35"/>
    <s v="100.0 %"/>
    <n v="-7.35"/>
    <s v="Calidad"/>
    <s v="Tienda"/>
    <m/>
  </r>
  <r>
    <x v="1"/>
    <x v="5"/>
    <n v="1447455787"/>
    <s v="Mária Almenara - Arenales"/>
    <m/>
    <x v="38"/>
    <s v="17:52:12"/>
    <s v="Producto incorrecto"/>
    <s v=""/>
    <n v="33.799999999999997"/>
    <n v="16.899999999999999"/>
    <s v="100.0 %"/>
    <n v="-16.899999999999999"/>
    <s v="Pedido equivocado"/>
    <s v="Tienda Vitrina"/>
    <m/>
  </r>
  <r>
    <x v="1"/>
    <x v="12"/>
    <n v="1447633638"/>
    <s v="Mária Almenara - Dos De Mayo"/>
    <m/>
    <x v="38"/>
    <s v="19:45:32"/>
    <s v="Producto incorrecto"/>
    <s v=""/>
    <n v="26.9"/>
    <n v="10"/>
    <s v="100.0 %"/>
    <n v="-10"/>
    <s v="Pedido equivocado"/>
    <s v="Tienda Vitrina"/>
    <m/>
  </r>
  <r>
    <x v="1"/>
    <x v="1"/>
    <n v="1448095353"/>
    <s v="María Almenara - Camacho"/>
    <m/>
    <x v="39"/>
    <s v="11:40:14"/>
    <s v="Calidad del producto"/>
    <s v=""/>
    <n v="16.899999999999999"/>
    <n v="5.07"/>
    <s v="100.0 %"/>
    <n v="-5.07"/>
    <s v="Calidad"/>
    <s v="Tienda"/>
    <m/>
  </r>
  <r>
    <x v="1"/>
    <x v="1"/>
    <n v="1448309202"/>
    <s v="María Almenara - Camacho"/>
    <m/>
    <x v="39"/>
    <s v="14:34:54"/>
    <s v="Orden incorrecta"/>
    <s v=""/>
    <n v="33.799999999999997"/>
    <n v="36.200000000000003"/>
    <s v="100.0 %"/>
    <n v="-33.799999999999997"/>
    <s v="Pedido equivocado"/>
    <s v="Tienda Vitrina"/>
    <m/>
  </r>
  <r>
    <x v="1"/>
    <x v="12"/>
    <n v="1448667422"/>
    <s v="Mária Almenara - Dos De Mayo"/>
    <m/>
    <x v="39"/>
    <s v="19:30:34"/>
    <s v="Calidad del producto"/>
    <s v=""/>
    <n v="33.799999999999997"/>
    <n v="11.16"/>
    <s v="100.0 %"/>
    <n v="-11.16"/>
    <s v="Calidad"/>
    <s v="Tienda"/>
    <m/>
  </r>
  <r>
    <x v="1"/>
    <x v="11"/>
    <n v="1449216154"/>
    <s v="María Almenara- Barranco"/>
    <m/>
    <x v="40"/>
    <s v="13:12:50"/>
    <s v="Producto faltante"/>
    <s v=""/>
    <n v="49.9"/>
    <n v="4.99"/>
    <s v="100.0 %"/>
    <n v="-4.99"/>
    <s v="Pedido Incompleto"/>
    <s v="Tienda Vitrina"/>
    <m/>
  </r>
  <r>
    <x v="1"/>
    <x v="5"/>
    <n v="1449327060"/>
    <s v="Mária Almenara - Arenales"/>
    <m/>
    <x v="40"/>
    <s v="15:23:16"/>
    <s v="Producto incorrecto"/>
    <s v=""/>
    <n v="44.9"/>
    <n v="44.9"/>
    <s v="100.0 %"/>
    <n v="-44.9"/>
    <s v="Pedido equivocado"/>
    <s v="Tienda Vitrina"/>
    <m/>
  </r>
  <r>
    <x v="1"/>
    <x v="6"/>
    <n v="1449463130"/>
    <s v="Mária Almenara - Mega Plaza"/>
    <m/>
    <x v="40"/>
    <s v="18:06:14"/>
    <s v="Producto faltante"/>
    <s v=""/>
    <n v="109"/>
    <n v="9.4"/>
    <s v="100.0 %"/>
    <n v="-9.4"/>
    <s v="Pedido Incompleto"/>
    <s v="Tienda Vitrina"/>
    <m/>
  </r>
  <r>
    <x v="1"/>
    <x v="15"/>
    <n v="1449436956"/>
    <s v="María Almenara - Paso 28"/>
    <m/>
    <x v="40"/>
    <s v="17:09:43"/>
    <s v="Calidad del producto"/>
    <s v=""/>
    <n v="16.899999999999999"/>
    <n v="5.07"/>
    <s v="100.0 %"/>
    <n v="-5.07"/>
    <s v="Calidad"/>
    <s v="Tienda"/>
    <m/>
  </r>
  <r>
    <x v="1"/>
    <x v="2"/>
    <n v="1450380957"/>
    <s v="Mária Almenara - Encalada"/>
    <m/>
    <x v="41"/>
    <s v="16:37:48"/>
    <s v="Producto incorrecto"/>
    <s v=""/>
    <n v="158.9"/>
    <n v="49.9"/>
    <s v="100.0 %"/>
    <n v="-49.9"/>
    <s v="Pedido equivocado"/>
    <s v="Tienda Vitrina"/>
    <m/>
  </r>
  <r>
    <x v="1"/>
    <x v="6"/>
    <n v="1450637072"/>
    <s v="Mária Almenara - Mega Plaza"/>
    <m/>
    <x v="41"/>
    <s v="20:02:34"/>
    <s v="Orden incorrecta"/>
    <s v=""/>
    <n v="16.899999999999999"/>
    <n v="25.3"/>
    <s v="100.0 %"/>
    <n v="-16.899999999999999"/>
    <s v="Pedido equivocado"/>
    <s v="Tienda Vitrina"/>
    <m/>
  </r>
  <r>
    <x v="1"/>
    <x v="4"/>
    <n v="1450385148"/>
    <s v="María Almenara - San Miguel"/>
    <m/>
    <x v="41"/>
    <s v="17:20:37"/>
    <s v="Producto faltante"/>
    <s v=""/>
    <n v="49.9"/>
    <n v="49.9"/>
    <s v="100.0 %"/>
    <n v="-49.9"/>
    <s v="Pedido Incompleto"/>
    <s v="Tienda Vitrina"/>
    <m/>
  </r>
  <r>
    <x v="1"/>
    <x v="6"/>
    <n v="1451202642"/>
    <s v="Mária Almenara - Mega Plaza"/>
    <m/>
    <x v="42"/>
    <s v="13:33:25"/>
    <s v="Producto incorrecto"/>
    <s v=""/>
    <n v="107.8"/>
    <n v="10"/>
    <s v="100.0 %"/>
    <n v="-10"/>
    <s v="Pedido equivocado"/>
    <s v="Tienda Vitrina"/>
    <m/>
  </r>
  <r>
    <x v="1"/>
    <x v="12"/>
    <n v="1451260641"/>
    <s v="Mária Almenara - Dos De Mayo"/>
    <m/>
    <x v="42"/>
    <s v="14:38:07"/>
    <s v="Producto faltante"/>
    <s v=""/>
    <n v="16.899999999999999"/>
    <n v="16.899999999999999"/>
    <s v="100.0 %"/>
    <n v="-16.899999999999999"/>
    <s v="Pedido Incompleto"/>
    <s v="Tienda Vitrina"/>
    <m/>
  </r>
  <r>
    <x v="1"/>
    <x v="1"/>
    <n v="1451310821"/>
    <s v="María Almenara - Camacho"/>
    <m/>
    <x v="42"/>
    <s v="16:05:39"/>
    <s v="Orden incorrecta"/>
    <s v=""/>
    <n v="49.9"/>
    <n v="49.9"/>
    <s v="100.0 %"/>
    <n v="-49.9"/>
    <s v="Pedido equivocado"/>
    <s v="Tienda Vitrina"/>
    <m/>
  </r>
  <r>
    <x v="1"/>
    <x v="6"/>
    <n v="1451515658"/>
    <s v="Mária Almenara - Mega Plaza"/>
    <m/>
    <x v="42"/>
    <s v="19:05:06"/>
    <s v="Producto incorrecto"/>
    <s v=""/>
    <n v="33.799999999999997"/>
    <n v="16.899999999999999"/>
    <s v="100.0 %"/>
    <n v="-16.899999999999999"/>
    <s v="Pedido equivocado"/>
    <s v="Tienda Vitrina"/>
    <m/>
  </r>
  <r>
    <x v="1"/>
    <x v="13"/>
    <n v="1451590744"/>
    <s v="Mária Almenara - Aramburú"/>
    <m/>
    <x v="42"/>
    <s v="20:04:29"/>
    <s v="Orden incorrecta"/>
    <s v=""/>
    <n v="35"/>
    <n v="39.4"/>
    <s v="100.0 %"/>
    <n v="-35"/>
    <s v="Pedido equivocado"/>
    <s v="Tienda Vitrina"/>
    <m/>
  </r>
  <r>
    <x v="1"/>
    <x v="13"/>
    <n v="1451589319"/>
    <s v="Mária Almenara - Aramburú"/>
    <m/>
    <x v="42"/>
    <s v="19:56:03"/>
    <s v="Producto faltante"/>
    <s v=""/>
    <n v="69.8"/>
    <n v="52.9"/>
    <s v="100.0 %"/>
    <n v="-52.9"/>
    <s v="Pedido Incompleto"/>
    <s v="Tienda Vitrina"/>
    <m/>
  </r>
  <r>
    <x v="1"/>
    <x v="13"/>
    <n v="1451895671"/>
    <s v="Mária Almenara - Aramburú"/>
    <m/>
    <x v="43"/>
    <s v="09:10:30"/>
    <s v="Producto faltante"/>
    <s v=""/>
    <n v="61.8"/>
    <n v="16.899999999999999"/>
    <s v="100.0 %"/>
    <n v="-16.899999999999999"/>
    <s v="Pedido Incompleto"/>
    <s v="Tienda Vitrina"/>
    <m/>
  </r>
  <r>
    <x v="1"/>
    <x v="13"/>
    <n v="1451978794"/>
    <s v="Mária Almenara - Aramburú"/>
    <m/>
    <x v="43"/>
    <s v="09:27:21"/>
    <s v="Producto faltante"/>
    <s v=""/>
    <n v="90.7"/>
    <n v="12.9"/>
    <s v="100.0 %"/>
    <n v="-12.9"/>
    <s v="Pedido Incompleto"/>
    <s v="Tienda Vitrina"/>
    <m/>
  </r>
  <r>
    <x v="1"/>
    <x v="9"/>
    <n v="1452034921"/>
    <s v="Mária Almenara - Santa Catalina"/>
    <m/>
    <x v="43"/>
    <s v="10:28:36"/>
    <s v="Producto incorrecto"/>
    <s v=""/>
    <n v="104"/>
    <n v="103.99"/>
    <s v="100.0 %"/>
    <n v="-103.99"/>
    <s v="Pedido equivocado"/>
    <s v="Tienda Vitrina"/>
    <m/>
  </r>
  <r>
    <x v="1"/>
    <x v="9"/>
    <n v="1452125048"/>
    <s v="Mária Almenara - Santa Catalina"/>
    <m/>
    <x v="43"/>
    <s v="11:41:08"/>
    <s v="Calidad del producto"/>
    <s v=""/>
    <n v="64"/>
    <n v="17.600000000000001"/>
    <s v="100.0 %"/>
    <n v="-17.600000000000001"/>
    <s v="Calidad"/>
    <s v="Tienda"/>
    <m/>
  </r>
  <r>
    <x v="1"/>
    <x v="11"/>
    <n v="1452057727"/>
    <s v="María Almenara- Barranco"/>
    <m/>
    <x v="43"/>
    <s v="11:23:19"/>
    <s v="Calidad del producto"/>
    <s v=""/>
    <n v="16.899999999999999"/>
    <n v="1.69"/>
    <s v="100.0 %"/>
    <n v="-1.69"/>
    <s v="Calidad"/>
    <s v="Tienda"/>
    <m/>
  </r>
  <r>
    <x v="1"/>
    <x v="15"/>
    <n v="1452168673"/>
    <s v="María Almenara - Paso 28"/>
    <m/>
    <x v="43"/>
    <s v="12:19:23"/>
    <s v="Calidad del producto"/>
    <s v=""/>
    <n v="52"/>
    <n v="28.6"/>
    <s v="100.0 %"/>
    <n v="-28.6"/>
    <s v="Calidad"/>
    <s v="Tienda"/>
    <m/>
  </r>
  <r>
    <x v="1"/>
    <x v="10"/>
    <n v="1452166731"/>
    <s v="Mária Almenara – Villa Chorrillos"/>
    <m/>
    <x v="43"/>
    <s v="12:10:23"/>
    <s v="Producto incorrecto"/>
    <s v=""/>
    <n v="45.8"/>
    <n v="11.13"/>
    <s v="100.0 %"/>
    <n v="-11.13"/>
    <s v="Pedido equivocado"/>
    <s v="Tienda Vitrina"/>
    <m/>
  </r>
  <r>
    <x v="1"/>
    <x v="15"/>
    <n v="1452164226"/>
    <s v="María Almenara - Paso 28"/>
    <m/>
    <x v="43"/>
    <s v="11:57:19"/>
    <s v="Calidad del producto"/>
    <s v=""/>
    <n v="51.9"/>
    <n v="9.2899999999999991"/>
    <s v="100.0 %"/>
    <n v="-9.2899999999999991"/>
    <s v="Calidad"/>
    <s v="Tienda"/>
    <m/>
  </r>
  <r>
    <x v="1"/>
    <x v="6"/>
    <n v="1452169836"/>
    <s v="Mária Almenara - Mega Plaza"/>
    <m/>
    <x v="43"/>
    <s v="12:24:44"/>
    <s v="Producto incorrecto"/>
    <s v=""/>
    <n v="117"/>
    <n v="28.33"/>
    <s v="100.0 %"/>
    <n v="-28.33"/>
    <s v="Pedido equivocado"/>
    <s v="Tienda Vitrina"/>
    <m/>
  </r>
  <r>
    <x v="1"/>
    <x v="1"/>
    <n v="1452169445"/>
    <s v="María Almenara - Camacho"/>
    <m/>
    <x v="43"/>
    <s v="12:23:06"/>
    <s v="Orden incorrecta"/>
    <s v=""/>
    <n v="51.6"/>
    <n v="51.6"/>
    <s v="100.0 %"/>
    <n v="-51.6"/>
    <s v="Pedido equivocado"/>
    <s v="Tienda Vitrina"/>
    <m/>
  </r>
  <r>
    <x v="1"/>
    <x v="15"/>
    <n v="1452277213"/>
    <s v="María Almenara - Paso 28"/>
    <m/>
    <x v="43"/>
    <s v="13:26:59"/>
    <s v="Orden incorrecta"/>
    <s v=""/>
    <n v="49.9"/>
    <n v="53.8"/>
    <s v="100.0 %"/>
    <n v="-49.9"/>
    <s v="Pedido equivocado"/>
    <s v="Tienda Vitrina"/>
    <m/>
  </r>
  <r>
    <x v="1"/>
    <x v="4"/>
    <n v="1452162678"/>
    <s v="María Almenara - San Miguel"/>
    <m/>
    <x v="43"/>
    <s v="11:48:42"/>
    <s v="Calidad del producto"/>
    <s v=""/>
    <n v="47.9"/>
    <n v="14.37"/>
    <s v="100.0 %"/>
    <n v="-14.37"/>
    <s v="Calidad"/>
    <s v="Tienda"/>
    <m/>
  </r>
  <r>
    <x v="1"/>
    <x v="4"/>
    <n v="1452279195"/>
    <s v="María Almenara - San Miguel"/>
    <m/>
    <x v="43"/>
    <s v="13:39:19"/>
    <s v="Calidad del producto"/>
    <s v=""/>
    <n v="67.599999999999994"/>
    <n v="16.899999999999999"/>
    <s v="100.0 %"/>
    <n v="-16.899999999999999"/>
    <s v="Calidad"/>
    <s v="Tienda"/>
    <m/>
  </r>
  <r>
    <x v="1"/>
    <x v="2"/>
    <n v="1452410799"/>
    <s v="Mária Almenara - Encalada"/>
    <m/>
    <x v="43"/>
    <s v="15:01:23"/>
    <s v="Calidad del producto"/>
    <s v=""/>
    <n v="33.799999999999997"/>
    <n v="16.899999999999999"/>
    <s v="100.0 %"/>
    <n v="-16.899999999999999"/>
    <s v="Calidad"/>
    <s v="Tienda"/>
    <m/>
  </r>
  <r>
    <x v="1"/>
    <x v="9"/>
    <n v="1452414127"/>
    <s v="Mária Almenara - Santa Catalina"/>
    <m/>
    <x v="43"/>
    <s v="15:27:41"/>
    <s v="Producto faltante"/>
    <s v=""/>
    <n v="116.9"/>
    <n v="6"/>
    <s v="100.0 %"/>
    <n v="-6"/>
    <s v="Pedido Incompleto"/>
    <s v="Tienda Vitrina"/>
    <m/>
  </r>
  <r>
    <x v="1"/>
    <x v="9"/>
    <n v="1452459986"/>
    <s v="Mária Almenara - Santa Catalina"/>
    <m/>
    <x v="43"/>
    <s v="15:39:09"/>
    <s v="Orden incorrecta"/>
    <s v=""/>
    <n v="29.9"/>
    <n v="31.8"/>
    <s v="100.0 %"/>
    <n v="-29.9"/>
    <s v="Pedido equivocado"/>
    <s v="Tienda Vitrina"/>
    <m/>
  </r>
  <r>
    <x v="1"/>
    <x v="16"/>
    <n v="1452279295"/>
    <s v="Mária Almenara - La Marina"/>
    <m/>
    <x v="43"/>
    <s v="13:40:03"/>
    <s v="Producto incorrecto"/>
    <s v=""/>
    <n v="33.799999999999997"/>
    <n v="11.83"/>
    <s v="100.0 %"/>
    <n v="-11.83"/>
    <s v="Pedido equivocado"/>
    <s v="Tienda Vitrina"/>
    <m/>
  </r>
  <r>
    <x v="1"/>
    <x v="14"/>
    <n v="1452530815"/>
    <s v="María Almenara - Precursores"/>
    <m/>
    <x v="43"/>
    <s v="16:31:38"/>
    <s v="Producto faltante"/>
    <s v=""/>
    <n v="42"/>
    <n v="10"/>
    <s v="100.0 %"/>
    <n v="-10"/>
    <s v="Pedido Incompleto"/>
    <s v="Tienda Vitrina"/>
    <m/>
  </r>
  <r>
    <x v="1"/>
    <x v="15"/>
    <n v="1452538186"/>
    <s v="María Almenara - Paso 28"/>
    <m/>
    <x v="43"/>
    <s v="17:18:23"/>
    <s v="Calidad del producto"/>
    <s v=""/>
    <n v="49.9"/>
    <n v="19.21"/>
    <s v="100.0 %"/>
    <n v="-19.21"/>
    <s v="Calidad"/>
    <s v="Tienda"/>
    <m/>
  </r>
  <r>
    <x v="1"/>
    <x v="4"/>
    <n v="1452895509"/>
    <s v="María Almenara - San Miguel"/>
    <m/>
    <x v="43"/>
    <s v="20:05:57"/>
    <s v="Calidad del producto"/>
    <s v=""/>
    <n v="50.7"/>
    <n v="37.6"/>
    <s v="100.0 %"/>
    <n v="-37.6"/>
    <s v="Calidad"/>
    <s v="Tienda"/>
    <m/>
  </r>
  <r>
    <x v="1"/>
    <x v="12"/>
    <n v="1452171580"/>
    <s v="Mária Almenara - Dos De Mayo"/>
    <m/>
    <x v="43"/>
    <s v="12:03:45"/>
    <s v="Producto incorrecto"/>
    <s v=""/>
    <n v="81.900000000000006"/>
    <n v="49.9"/>
    <s v="100.0 %"/>
    <n v="-49.9"/>
    <s v="Pedido equivocado"/>
    <s v="Tienda Vitrina"/>
    <m/>
  </r>
  <r>
    <x v="1"/>
    <x v="14"/>
    <n v="1453958942"/>
    <s v="María Almenara - Precursores"/>
    <m/>
    <x v="44"/>
    <s v="18:22:54"/>
    <s v="Producto faltante"/>
    <s v=""/>
    <n v="26.9"/>
    <n v="10"/>
    <s v="100.0 %"/>
    <n v="-10"/>
    <s v="Pedido Incompleto"/>
    <s v="Tienda Vitrina"/>
    <m/>
  </r>
  <r>
    <x v="1"/>
    <x v="14"/>
    <n v="1455091578"/>
    <s v="María Almenara - Precursores"/>
    <m/>
    <x v="45"/>
    <s v="15:54:34"/>
    <s v="Calidad del producto"/>
    <s v=""/>
    <n v="50.7"/>
    <n v="9.2899999999999991"/>
    <s v="100.0 %"/>
    <n v="-9.2899999999999991"/>
    <s v="Calidad"/>
    <s v="Tienda"/>
    <m/>
  </r>
  <r>
    <x v="1"/>
    <x v="14"/>
    <n v="1454912105"/>
    <s v="María Almenara - Precursores"/>
    <m/>
    <x v="45"/>
    <s v="14:05:57"/>
    <s v="Producto faltante"/>
    <s v=""/>
    <n v="61.8"/>
    <n v="16.899999999999999"/>
    <s v="100.0 %"/>
    <n v="-16.899999999999999"/>
    <s v="Pedido Incompleto"/>
    <s v="Tienda Vitrina"/>
    <m/>
  </r>
  <r>
    <x v="1"/>
    <x v="9"/>
    <n v="1455324629"/>
    <s v="Mária Almenara - Santa Catalina"/>
    <m/>
    <x v="45"/>
    <s v="18:58:18"/>
    <s v="Orden incorrecta"/>
    <s v=""/>
    <n v="33.799999999999997"/>
    <n v="36.700000000000003"/>
    <s v="100.0 %"/>
    <n v="-33.799999999999997"/>
    <s v="Pedido equivocado"/>
    <s v="Tienda Vitrina"/>
    <m/>
  </r>
  <r>
    <x v="1"/>
    <x v="15"/>
    <n v="1455770664"/>
    <s v="María Almenara - Paso 28"/>
    <m/>
    <x v="46"/>
    <s v="09:29:57"/>
    <s v="Producto faltante"/>
    <s v=""/>
    <n v="35.9"/>
    <n v="10"/>
    <s v="100.0 %"/>
    <n v="-10"/>
    <s v="Pedido Incompleto"/>
    <s v="Tienda Vitrina"/>
    <m/>
  </r>
  <r>
    <x v="1"/>
    <x v="12"/>
    <n v="1456114785"/>
    <s v="Mária Almenara - Dos De Mayo"/>
    <m/>
    <x v="46"/>
    <s v="15:44:28"/>
    <s v="Orden incorrecta"/>
    <s v=""/>
    <n v="16.899999999999999"/>
    <n v="18.8"/>
    <s v="100.0 %"/>
    <n v="-16.899999999999999"/>
    <s v="Pedido equivocado"/>
    <s v="Tienda Vitrina"/>
    <m/>
  </r>
  <r>
    <x v="1"/>
    <x v="4"/>
    <n v="1456248969"/>
    <s v="María Almenara - San Miguel"/>
    <m/>
    <x v="46"/>
    <s v="18:31:03"/>
    <s v="Producto incorrecto"/>
    <s v=""/>
    <n v="33.799999999999997"/>
    <n v="16.899999999999999"/>
    <s v="100.0 %"/>
    <n v="-16.899999999999999"/>
    <s v="Pedido equivocado"/>
    <s v="Tienda Vitrina"/>
    <m/>
  </r>
  <r>
    <x v="1"/>
    <x v="6"/>
    <n v="1456317630"/>
    <s v="Mária Almenara - Mega Plaza"/>
    <m/>
    <x v="46"/>
    <s v="18:59:57"/>
    <s v="Producto faltante"/>
    <s v=""/>
    <n v="59.7"/>
    <n v="16.899999999999999"/>
    <s v="100.0 %"/>
    <n v="-16.899999999999999"/>
    <s v="Pedido Incompleto"/>
    <s v="Tienda Vitrina"/>
    <m/>
  </r>
  <r>
    <x v="1"/>
    <x v="2"/>
    <n v="1456319096"/>
    <s v="Mária Almenara - Encalada"/>
    <m/>
    <x v="46"/>
    <s v="19:09:14"/>
    <s v="Orden incorrecta"/>
    <s v=""/>
    <n v="49.9"/>
    <n v="49.9"/>
    <s v="100.0 %"/>
    <n v="-49.9"/>
    <s v="Pedido equivocado"/>
    <s v="Tienda Vitrina"/>
    <m/>
  </r>
  <r>
    <x v="1"/>
    <x v="15"/>
    <n v="1456390175"/>
    <s v="María Almenara - Paso 28"/>
    <m/>
    <x v="46"/>
    <s v="19:53:43"/>
    <s v="Calidad del producto"/>
    <s v=""/>
    <n v="16.899999999999999"/>
    <n v="9.3000000000000007"/>
    <s v="100.0 %"/>
    <n v="-9.3000000000000007"/>
    <s v="Calidad"/>
    <s v="Tienda"/>
    <m/>
  </r>
  <r>
    <x v="1"/>
    <x v="14"/>
    <n v="1456510065"/>
    <s v="María Almenara - Precursores"/>
    <m/>
    <x v="46"/>
    <s v="21:20:27"/>
    <s v="Producto incorrecto"/>
    <s v=""/>
    <n v="33.799999999999997"/>
    <n v="16.899999999999999"/>
    <s v="100.0 %"/>
    <n v="-16.899999999999999"/>
    <s v="Pedido equivocado"/>
    <s v="Tienda Vitrina"/>
    <m/>
  </r>
  <r>
    <x v="1"/>
    <x v="16"/>
    <n v="1456996942"/>
    <s v="Mária Almenara - La Marina"/>
    <m/>
    <x v="47"/>
    <s v="13:53:03"/>
    <s v="Producto faltante"/>
    <s v=""/>
    <n v="89.8"/>
    <n v="22.45"/>
    <s v="100.0 %"/>
    <n v="-22.45"/>
    <s v="Pedido Incompleto"/>
    <s v="Tienda Vitrina"/>
    <m/>
  </r>
  <r>
    <x v="1"/>
    <x v="10"/>
    <n v="1457125945"/>
    <s v="Mária Almenara – Villa Chorrillos"/>
    <m/>
    <x v="47"/>
    <s v="15:59:40"/>
    <s v="Producto incorrecto"/>
    <s v=""/>
    <n v="49.9"/>
    <n v="49.9"/>
    <s v="100.0 %"/>
    <n v="-49.9"/>
    <s v="Pedido equivocado"/>
    <s v="Tienda Vitrina"/>
    <m/>
  </r>
  <r>
    <x v="1"/>
    <x v="16"/>
    <n v="1457126737"/>
    <s v="Mária Almenara - La Marina"/>
    <m/>
    <x v="47"/>
    <s v="16:09:00"/>
    <s v="Producto faltante"/>
    <s v=""/>
    <n v="52"/>
    <n v="34.659999999999997"/>
    <s v="100.0 %"/>
    <n v="-34.659999999999997"/>
    <s v="Pedido Incompleto"/>
    <s v="Tienda Vitrina"/>
    <m/>
  </r>
  <r>
    <x v="1"/>
    <x v="14"/>
    <n v="1457188139"/>
    <s v="María Almenara - Precursores"/>
    <m/>
    <x v="47"/>
    <s v="17:06:08"/>
    <s v="Orden incorrecta"/>
    <s v=""/>
    <n v="16.899999999999999"/>
    <n v="16.899999999999999"/>
    <s v="100.0 %"/>
    <n v="-16.899999999999999"/>
    <s v="Pedido equivocado"/>
    <s v="Tienda Vitrina"/>
    <m/>
  </r>
  <r>
    <x v="1"/>
    <x v="1"/>
    <n v="1457277574"/>
    <s v="María Almenara - Camacho"/>
    <m/>
    <x v="47"/>
    <s v="18:38:33"/>
    <s v="Calidad del producto"/>
    <s v=""/>
    <n v="25.9"/>
    <n v="9"/>
    <s v="100.0 %"/>
    <n v="-9"/>
    <s v="Calidad"/>
    <s v="Tienda"/>
    <m/>
  </r>
  <r>
    <x v="1"/>
    <x v="3"/>
    <n v="1456916585"/>
    <s v="Mária Almenara - La Mar"/>
    <m/>
    <x v="47"/>
    <s v="12:37:18"/>
    <s v="Calidad del producto"/>
    <s v=""/>
    <n v="30.9"/>
    <n v="17"/>
    <s v="100.0 %"/>
    <n v="-17"/>
    <s v="Calidad"/>
    <s v="Tienda"/>
    <m/>
  </r>
  <r>
    <x v="1"/>
    <x v="12"/>
    <n v="1457112055"/>
    <s v="Mária Almenara - Dos De Mayo"/>
    <m/>
    <x v="47"/>
    <s v="16:21:08"/>
    <s v="Producto faltante"/>
    <s v=""/>
    <n v="160.1"/>
    <n v="33.799999999999997"/>
    <s v="100.0 %"/>
    <n v="-33.799999999999997"/>
    <s v="Pedido Incompleto"/>
    <s v="Tienda Vitrina"/>
    <m/>
  </r>
  <r>
    <x v="1"/>
    <x v="13"/>
    <n v="1457738813"/>
    <s v="Mária Almenara - Aramburú"/>
    <m/>
    <x v="48"/>
    <s v="08:11:13"/>
    <s v="Producto faltante"/>
    <s v=""/>
    <n v="93"/>
    <n v="18"/>
    <s v="100.0 %"/>
    <n v="-18"/>
    <s v="Pedido Incompleto"/>
    <s v="Tienda Vitrina"/>
    <m/>
  </r>
  <r>
    <x v="1"/>
    <x v="12"/>
    <n v="1458096881"/>
    <s v="Mária Almenara - Dos De Mayo"/>
    <m/>
    <x v="48"/>
    <s v="15:32:08"/>
    <s v="Calidad del producto"/>
    <s v=""/>
    <n v="16.899999999999999"/>
    <n v="9.2899999999999991"/>
    <s v="100.0 %"/>
    <n v="-9.2899999999999991"/>
    <s v="Calidad"/>
    <s v="Tienda"/>
    <m/>
  </r>
  <r>
    <x v="1"/>
    <x v="2"/>
    <n v="1458317448"/>
    <s v="Mária Almenara - Encalada"/>
    <m/>
    <x v="48"/>
    <s v="18:04:23"/>
    <s v="Producto incorrecto"/>
    <s v=""/>
    <n v="16.899999999999999"/>
    <n v="16.899999999999999"/>
    <s v="100.0 %"/>
    <n v="-16.899999999999999"/>
    <s v="Pedido equivocado"/>
    <s v="Tienda Vitrina"/>
    <m/>
  </r>
  <r>
    <x v="1"/>
    <x v="15"/>
    <n v="1458407441"/>
    <s v="María Almenara - Paso 28"/>
    <m/>
    <x v="48"/>
    <s v="19:06:12"/>
    <s v="Calidad del producto"/>
    <s v=""/>
    <n v="49.9"/>
    <n v="49.9"/>
    <s v="100.0 %"/>
    <n v="-49.9"/>
    <s v="Calidad"/>
    <s v="Tienda"/>
    <m/>
  </r>
  <r>
    <x v="1"/>
    <x v="15"/>
    <n v="1458949858"/>
    <s v="María Almenara - Paso 28"/>
    <m/>
    <x v="49"/>
    <s v="11:42:51"/>
    <s v="Producto incorrecto"/>
    <s v=""/>
    <n v="31.8"/>
    <n v="15.9"/>
    <s v="100.0 %"/>
    <n v="-15.9"/>
    <s v="Pedido equivocado"/>
    <s v="Tienda Vitrina"/>
    <m/>
  </r>
  <r>
    <x v="1"/>
    <x v="16"/>
    <n v="1459154088"/>
    <s v="Mária Almenara - La Marina"/>
    <m/>
    <x v="49"/>
    <s v="15:35:57"/>
    <s v="Orden incorrecta"/>
    <s v=""/>
    <n v="16.899999999999999"/>
    <n v="18.8"/>
    <s v="100.0 %"/>
    <n v="-16.899999999999999"/>
    <s v="Pedido equivocado"/>
    <s v="Tienda Vitrina"/>
    <m/>
  </r>
  <r>
    <x v="1"/>
    <x v="3"/>
    <n v="1460092037"/>
    <s v="Mária Almenara - La Mar"/>
    <m/>
    <x v="50"/>
    <s v="10:43:56"/>
    <s v="Producto faltante"/>
    <s v=""/>
    <n v="50.7"/>
    <n v="16.899999999999999"/>
    <s v="100.0 %"/>
    <n v="-16.899999999999999"/>
    <s v="Pedido Incompleto"/>
    <s v="Tienda Vitrina"/>
    <m/>
  </r>
  <r>
    <x v="1"/>
    <x v="12"/>
    <n v="1460055202"/>
    <s v="Mária Almenara - Dos De Mayo"/>
    <m/>
    <x v="50"/>
    <s v="10:58:09"/>
    <s v="Producto faltante"/>
    <s v=""/>
    <n v="69.900000000000006"/>
    <n v="10"/>
    <s v="100.0 %"/>
    <n v="-10"/>
    <s v="Pedido Incompleto"/>
    <s v="Tienda Vitrina"/>
    <m/>
  </r>
  <r>
    <x v="1"/>
    <x v="2"/>
    <n v="1460399436"/>
    <s v="Mária Almenara - Encalada"/>
    <m/>
    <x v="50"/>
    <s v="15:28:17"/>
    <s v="Calidad del producto"/>
    <s v=""/>
    <n v="35"/>
    <n v="19.25"/>
    <s v="100.0 %"/>
    <n v="-19.25"/>
    <s v="Calidad"/>
    <s v="Tienda"/>
    <m/>
  </r>
  <r>
    <x v="1"/>
    <x v="3"/>
    <n v="1461375829"/>
    <s v="Mária Almenara - La Mar"/>
    <m/>
    <x v="51"/>
    <s v="12:04:47"/>
    <s v="Producto faltante"/>
    <s v=""/>
    <n v="168.8"/>
    <n v="29.9"/>
    <s v="100.0 %"/>
    <n v="-29.9"/>
    <s v="Pedido Incompleto"/>
    <s v="Tienda Vitrina"/>
    <m/>
  </r>
  <r>
    <x v="1"/>
    <x v="9"/>
    <n v="1461955186"/>
    <s v="Mária Almenara - Santa Catalina"/>
    <m/>
    <x v="51"/>
    <s v="18:49:30"/>
    <s v="Producto faltante"/>
    <s v=""/>
    <n v="105.6"/>
    <n v="4.75"/>
    <s v="100.0 %"/>
    <n v="-4.75"/>
    <s v="Pedido Incompleto"/>
    <s v="Tienda Vitrina"/>
    <m/>
  </r>
  <r>
    <x v="1"/>
    <x v="1"/>
    <n v="1462278203"/>
    <s v="María Almenara - Camacho"/>
    <m/>
    <x v="51"/>
    <s v="21:52:45"/>
    <s v="Orden incorrecta"/>
    <s v=""/>
    <n v="44.9"/>
    <n v="31.43"/>
    <s v="100.0 %"/>
    <n v="-31.43"/>
    <s v="Pedido equivocado"/>
    <s v="Tienda Vitrina"/>
    <m/>
  </r>
  <r>
    <x v="1"/>
    <x v="8"/>
    <n v="1463066242"/>
    <s v="Mária Almenara - Pueblo Libre"/>
    <m/>
    <x v="52"/>
    <s v="15:27:01"/>
    <s v="Calidad del producto"/>
    <s v=""/>
    <n v="41.8"/>
    <n v="14.24"/>
    <s v="100.0 %"/>
    <n v="-14.24"/>
    <s v="Calidad"/>
    <s v="Tienda"/>
    <m/>
  </r>
  <r>
    <x v="1"/>
    <x v="6"/>
    <n v="1462652704"/>
    <s v="Mária Almenara - Mega Plaza"/>
    <m/>
    <x v="52"/>
    <s v="10:36:40"/>
    <s v="Orden incorrecta"/>
    <s v=""/>
    <n v="85"/>
    <n v="92.4"/>
    <s v="100.0 %"/>
    <n v="-85"/>
    <s v="Pedido equivocado"/>
    <s v="Tienda Vitrina"/>
    <m/>
  </r>
  <r>
    <x v="1"/>
    <x v="11"/>
    <n v="1463707687"/>
    <s v="María Almenara- Barranco"/>
    <m/>
    <x v="52"/>
    <s v="22:00:24"/>
    <s v="Calidad del producto"/>
    <s v=""/>
    <n v="16.899999999999999"/>
    <n v="16.899999999999999"/>
    <s v="100.0 %"/>
    <n v="-16.899999999999999"/>
    <s v="Calidad"/>
    <s v="Tienda"/>
    <m/>
  </r>
  <r>
    <x v="1"/>
    <x v="3"/>
    <n v="1463595368"/>
    <s v="Mária Almenara - La Mar"/>
    <m/>
    <x v="52"/>
    <s v="20:32:17"/>
    <s v="Calidad del producto"/>
    <s v=""/>
    <n v="29.9"/>
    <n v="16.45"/>
    <s v="100.0 %"/>
    <n v="-16.45"/>
    <s v="Calidad"/>
    <s v="Tienda"/>
    <m/>
  </r>
  <r>
    <x v="1"/>
    <x v="12"/>
    <n v="1464333586"/>
    <s v="Mária Almenara - Dos De Mayo"/>
    <m/>
    <x v="53"/>
    <s v="18:55:59"/>
    <s v="Calidad del producto"/>
    <s v=""/>
    <n v="33.799999999999997"/>
    <n v="5.07"/>
    <s v="100.0 %"/>
    <n v="-5.07"/>
    <s v="Calidad"/>
    <s v="Tienda"/>
    <m/>
  </r>
  <r>
    <x v="1"/>
    <x v="9"/>
    <n v="1464511241"/>
    <s v="Mária Almenara - Santa Catalina"/>
    <m/>
    <x v="53"/>
    <s v="21:13:27"/>
    <s v="Producto faltante"/>
    <s v=""/>
    <n v="26.9"/>
    <n v="10"/>
    <s v="100.0 %"/>
    <n v="-10"/>
    <s v="Pedido Incompleto"/>
    <s v="Tienda Vitrina"/>
    <m/>
  </r>
  <r>
    <x v="1"/>
    <x v="16"/>
    <n v="1465130442"/>
    <s v="Mária Almenara - La Marina"/>
    <m/>
    <x v="54"/>
    <s v="15:21:53"/>
    <s v="Producto incorrecto"/>
    <s v=""/>
    <n v="33.799999999999997"/>
    <n v="16.899999999999999"/>
    <s v="100.0 %"/>
    <n v="-16.899999999999999"/>
    <s v="Pedido equivocado"/>
    <s v="Tienda Vitrina"/>
    <m/>
  </r>
  <r>
    <x v="1"/>
    <x v="13"/>
    <n v="1465441747"/>
    <s v="Mária Almenara - Aramburú"/>
    <m/>
    <x v="54"/>
    <s v="20:37:53"/>
    <s v="Calidad del producto"/>
    <s v=""/>
    <n v="16.899999999999999"/>
    <n v="9.2899999999999991"/>
    <s v="100.0 %"/>
    <n v="-9.2899999999999991"/>
    <s v="Calidad"/>
    <s v="Tienda"/>
    <m/>
  </r>
  <r>
    <x v="1"/>
    <x v="2"/>
    <n v="1465202026"/>
    <s v="Mária Almenara - Encalada"/>
    <m/>
    <x v="54"/>
    <s v="18:37:20"/>
    <s v="Orden incorrecta"/>
    <s v=""/>
    <n v="109"/>
    <n v="109"/>
    <s v="100.0 %"/>
    <n v="-109"/>
    <s v="Pedido equivocado"/>
    <s v="Tienda Vitrina"/>
    <m/>
  </r>
  <r>
    <x v="1"/>
    <x v="14"/>
    <n v="1465939428"/>
    <s v="María Almenara - Precursores"/>
    <m/>
    <x v="55"/>
    <s v="10:45:33"/>
    <s v="Producto faltante"/>
    <s v=""/>
    <n v="15.9"/>
    <n v="15.9"/>
    <s v="100.0 %"/>
    <n v="-15.9"/>
    <s v="Pedido Incompleto"/>
    <s v="Tienda Vitrina"/>
    <m/>
  </r>
  <r>
    <x v="1"/>
    <x v="2"/>
    <n v="1466314402"/>
    <s v="Mária Almenara - Encalada"/>
    <m/>
    <x v="55"/>
    <s v="15:59:10"/>
    <s v="Orden incorrecta"/>
    <s v=""/>
    <n v="49.9"/>
    <n v="49.9"/>
    <s v="100.0 %"/>
    <n v="-49.9"/>
    <s v="Pedido equivocado"/>
    <s v="Tienda Vitrina"/>
    <m/>
  </r>
  <r>
    <x v="1"/>
    <x v="15"/>
    <n v="1466229213"/>
    <s v="María Almenara - Paso 28"/>
    <m/>
    <x v="55"/>
    <s v="14:56:00"/>
    <s v="Calidad del producto"/>
    <s v=""/>
    <n v="16.899999999999999"/>
    <n v="14.1"/>
    <s v="100.0 %"/>
    <n v="-14.1"/>
    <s v="Calidad"/>
    <s v="Tienda"/>
    <m/>
  </r>
  <r>
    <x v="1"/>
    <x v="15"/>
    <n v="1466707968"/>
    <s v="María Almenara - Paso 28"/>
    <m/>
    <x v="55"/>
    <s v="21:02:38"/>
    <s v="Calidad del producto"/>
    <s v=""/>
    <n v="33.799999999999997"/>
    <n v="9.2899999999999991"/>
    <s v="100.0 %"/>
    <n v="-9.2899999999999991"/>
    <s v="Calidad"/>
    <s v="Tienda"/>
    <m/>
  </r>
  <r>
    <x v="1"/>
    <x v="1"/>
    <n v="1468018729"/>
    <s v="María Almenara - Camacho"/>
    <m/>
    <x v="56"/>
    <s v="21:25:27"/>
    <s v="Orden incorrecta"/>
    <s v=""/>
    <n v="49.9"/>
    <n v="49.9"/>
    <s v="100.0 %"/>
    <n v="-49.9"/>
    <s v="Pedido equivocado"/>
    <s v="Tienda Vitrina"/>
    <m/>
  </r>
  <r>
    <x v="1"/>
    <x v="6"/>
    <n v="1468018445"/>
    <s v="Mária Almenara - Mega Plaza"/>
    <m/>
    <x v="56"/>
    <s v="21:22:59"/>
    <s v="Producto incorrecto"/>
    <s v=""/>
    <n v="89"/>
    <n v="4.75"/>
    <s v="100.0 %"/>
    <n v="-4.75"/>
    <s v="Pedido equivocado"/>
    <s v="Tienda Vitrina"/>
    <m/>
  </r>
  <r>
    <x v="1"/>
    <x v="7"/>
    <n v="1468727301"/>
    <s v="Mária Almenara - La Bolichera"/>
    <m/>
    <x v="57"/>
    <s v="16:41:16"/>
    <s v="Orden incorrecta"/>
    <s v=""/>
    <n v="99.8"/>
    <n v="103.2"/>
    <s v="100.0 %"/>
    <n v="-99.8"/>
    <s v="Pedido equivocado"/>
    <s v="Tienda Vitrina"/>
    <m/>
  </r>
  <r>
    <x v="1"/>
    <x v="16"/>
    <n v="1469078982"/>
    <s v="Mária Almenara - La Marina"/>
    <m/>
    <x v="57"/>
    <s v="19:50:00"/>
    <s v="Calidad del producto"/>
    <s v=""/>
    <n v="50.7"/>
    <n v="6.54"/>
    <s v="100.0 %"/>
    <n v="-6.54"/>
    <s v="Calidad"/>
    <s v="Tienda"/>
    <m/>
  </r>
  <r>
    <x v="1"/>
    <x v="1"/>
    <n v="1469168695"/>
    <s v="María Almenara - Camacho"/>
    <m/>
    <x v="57"/>
    <s v="20:31:37"/>
    <s v="Producto incorrecto"/>
    <s v=""/>
    <n v="52"/>
    <n v="51.99"/>
    <s v="100.0 %"/>
    <n v="-51.99"/>
    <s v="Pedido equivocado"/>
    <s v="Tienda Vitrina"/>
    <m/>
  </r>
  <r>
    <x v="1"/>
    <x v="9"/>
    <n v="1469290916"/>
    <s v="Mária Almenara - Santa Catalina"/>
    <m/>
    <x v="57"/>
    <s v="20:57:14"/>
    <s v="Calidad del producto"/>
    <s v=""/>
    <n v="49.9"/>
    <n v="27.45"/>
    <s v="100.0 %"/>
    <n v="-27.45"/>
    <s v="Calidad"/>
    <s v="Tienda"/>
    <m/>
  </r>
  <r>
    <x v="1"/>
    <x v="6"/>
    <n v="1469342312"/>
    <s v="Mária Almenara - Mega Plaza"/>
    <m/>
    <x v="57"/>
    <s v="21:56:43"/>
    <s v="Calidad del producto"/>
    <s v=""/>
    <n v="109"/>
    <n v="32.700000000000003"/>
    <s v="100.0 %"/>
    <n v="-32.700000000000003"/>
    <s v="Calidad"/>
    <s v="Tienda"/>
    <m/>
  </r>
  <r>
    <x v="2"/>
    <x v="4"/>
    <n v="1470090609"/>
    <s v="María Almenara - San Miguel"/>
    <m/>
    <x v="58"/>
    <s v="14:58:54"/>
    <s v="Calidad del producto"/>
    <s v=""/>
    <n v="29"/>
    <n v="15.95"/>
    <s v="100.0 %"/>
    <n v="-15.95"/>
    <s v="Calidad"/>
    <s v="Tienda"/>
    <m/>
  </r>
  <r>
    <x v="2"/>
    <x v="2"/>
    <n v="1470252198"/>
    <s v="Mária Almenara - Encalada"/>
    <m/>
    <x v="58"/>
    <s v="17:12:04"/>
    <s v="Producto faltante"/>
    <s v=""/>
    <n v="42.8"/>
    <n v="18.13"/>
    <s v="100.0 %"/>
    <n v="-18.13"/>
    <s v="Pedido Incompleto"/>
    <s v="Tienda Vitrina"/>
    <m/>
  </r>
  <r>
    <x v="2"/>
    <x v="5"/>
    <n v="1470035346"/>
    <s v="Mária Almenara - Arenales"/>
    <m/>
    <x v="58"/>
    <s v="14:25:11"/>
    <s v="Producto faltante"/>
    <s v=""/>
    <n v="49.9"/>
    <n v="42.82"/>
    <s v="100.0 %"/>
    <n v="-42.82"/>
    <s v="Pedido Incompleto"/>
    <s v="Tienda Vitrina"/>
    <m/>
  </r>
  <r>
    <x v="2"/>
    <x v="4"/>
    <n v="1471616548"/>
    <s v="María Almenara - San Miguel"/>
    <m/>
    <x v="59"/>
    <s v="18:20:22"/>
    <s v="Calidad del producto"/>
    <s v=""/>
    <n v="25.9"/>
    <n v="9.2899999999999991"/>
    <s v="100.0 %"/>
    <n v="-9.2899999999999991"/>
    <s v="Calidad"/>
    <s v="Tienda"/>
    <m/>
  </r>
  <r>
    <x v="2"/>
    <x v="12"/>
    <n v="1471826253"/>
    <s v="Mária Almenara - Dos De Mayo"/>
    <m/>
    <x v="59"/>
    <s v="20:30:22"/>
    <s v="Calidad del producto"/>
    <s v=""/>
    <n v="33.799999999999997"/>
    <n v="18.579999999999998"/>
    <s v="100.0 %"/>
    <n v="-18.579999999999998"/>
    <s v="Calidad"/>
    <s v="Tienda"/>
    <m/>
  </r>
  <r>
    <x v="1"/>
    <x v="7"/>
    <n v="1467984778"/>
    <s v="Mária Almenara - La Bolichera"/>
    <m/>
    <x v="56"/>
    <s v="21:48:14"/>
    <s v="Producto faltante"/>
    <m/>
    <n v="119.6"/>
    <n v="16.899999999999999"/>
    <s v="100.0 %"/>
    <n v="-16.899999999999999"/>
    <s v="Pedido Incompleto"/>
    <s v="Tienda Vitrina"/>
    <m/>
  </r>
  <r>
    <x v="2"/>
    <x v="9"/>
    <n v="1472258158"/>
    <s v="Mária Almenara - Santa Catalina"/>
    <m/>
    <x v="60"/>
    <s v="11:30:24"/>
    <s v="Producto faltante"/>
    <m/>
    <n v="158.9"/>
    <n v="15.89"/>
    <s v="100.0 %"/>
    <n v="-15.89"/>
    <s v="Pedido Incompleto"/>
    <s v="Tienda Vitrina"/>
    <m/>
  </r>
  <r>
    <x v="2"/>
    <x v="10"/>
    <n v="1472623245"/>
    <s v="Mária Almenara – Villa Chorrillos"/>
    <m/>
    <x v="60"/>
    <s v="16:48:30"/>
    <s v="Producto faltante"/>
    <m/>
    <n v="16.899999999999999"/>
    <n v="16.899999999999999"/>
    <s v="100.0 %"/>
    <n v="-16.899999999999999"/>
    <s v="Pedido Incompleto"/>
    <s v="Tienda Vitrina"/>
    <m/>
  </r>
  <r>
    <x v="2"/>
    <x v="8"/>
    <n v="1472738991"/>
    <s v="Mária Almenara - Pueblo Libre"/>
    <m/>
    <x v="60"/>
    <s v="17:24:14"/>
    <s v="Producto incorrecto"/>
    <m/>
    <n v="48.9"/>
    <n v="18.899999999999999"/>
    <s v="100.0 %"/>
    <n v="-18.899999999999999"/>
    <s v="Pedido equivocado"/>
    <s v="Tienda Vitrina"/>
    <m/>
  </r>
  <r>
    <x v="2"/>
    <x v="11"/>
    <n v="1473099443"/>
    <s v="María Almenara- Barranco"/>
    <m/>
    <x v="60"/>
    <s v="21:41:29"/>
    <s v="Producto incorrecto"/>
    <m/>
    <n v="16.899999999999999"/>
    <n v="16.899999999999999"/>
    <s v="100.0 %"/>
    <n v="-16.899999999999999"/>
    <s v="Pedido equivocado"/>
    <s v="Tienda Vitrina"/>
    <m/>
  </r>
  <r>
    <x v="2"/>
    <x v="9"/>
    <n v="1472898303"/>
    <s v="Mária Almenara - Santa Catalina"/>
    <m/>
    <x v="60"/>
    <s v="19:51:52"/>
    <s v="Producto faltante"/>
    <m/>
    <n v="25.9"/>
    <n v="10"/>
    <s v="100.0 %"/>
    <n v="-10"/>
    <s v="Pedido Incompleto"/>
    <s v="Tienda Vitrina"/>
    <m/>
  </r>
  <r>
    <x v="2"/>
    <x v="2"/>
    <n v="1473721693"/>
    <s v="Mária Almenara - Encalada"/>
    <m/>
    <x v="61"/>
    <s v="15:23:30"/>
    <s v="Producto incorrecto"/>
    <m/>
    <n v="58.9"/>
    <n v="58.9"/>
    <s v="100.0 %"/>
    <n v="-58.9"/>
    <s v="Pedido equivocado"/>
    <s v="Tienda Vitrina"/>
    <m/>
  </r>
  <r>
    <x v="2"/>
    <x v="1"/>
    <n v="1473955413"/>
    <s v="María Almenara - Camacho"/>
    <m/>
    <x v="61"/>
    <s v="17:25:41"/>
    <s v="Orden incorrecta"/>
    <m/>
    <n v="16.899999999999999"/>
    <n v="19.8"/>
    <s v="100.0 %"/>
    <n v="-16.899999999999999"/>
    <s v="Pedido equivocado"/>
    <s v="Tienda Vitrina"/>
    <m/>
  </r>
  <r>
    <x v="2"/>
    <x v="6"/>
    <n v="1474323934"/>
    <s v="Mária Almenara - Mega Plaza"/>
    <m/>
    <x v="61"/>
    <s v="21:56:00"/>
    <s v="Calidad del producto"/>
    <m/>
    <n v="16.899999999999999"/>
    <n v="16.899999999999999"/>
    <s v="100.0 %"/>
    <n v="-16.899999999999999"/>
    <s v="Calidad"/>
    <s v="Tienda"/>
    <m/>
  </r>
  <r>
    <x v="2"/>
    <x v="10"/>
    <n v="1473752375"/>
    <s v="Mária Almenara – Villa Chorrillos"/>
    <m/>
    <x v="61"/>
    <s v="15:19:18"/>
    <s v="Calidad del producto"/>
    <m/>
    <n v="109"/>
    <n v="79"/>
    <s v="100.0 %"/>
    <n v="-79"/>
    <s v="Calidad"/>
    <s v="Tienda"/>
    <m/>
  </r>
  <r>
    <x v="2"/>
    <x v="4"/>
    <n v="1473818447"/>
    <s v="María Almenara - San Miguel"/>
    <m/>
    <x v="61"/>
    <s v="15:45:34"/>
    <s v="Orden incorrecta"/>
    <m/>
    <n v="49.9"/>
    <n v="49.9"/>
    <s v="100.0 %"/>
    <n v="-49.9"/>
    <s v="Pedido equivocado"/>
    <s v="Tienda Vitrina"/>
    <m/>
  </r>
  <r>
    <x v="2"/>
    <x v="3"/>
    <n v="1474418691"/>
    <s v="Mária Almenara - La Mar"/>
    <m/>
    <x v="62"/>
    <s v="07:38:06"/>
    <s v="Producto incorrecto"/>
    <m/>
    <n v="42.9"/>
    <n v="16.899999999999999"/>
    <s v="100.0 %"/>
    <n v="-16.899999999999999"/>
    <s v="Pedido equivocado"/>
    <s v="Tienda Vitrina"/>
    <m/>
  </r>
  <r>
    <x v="2"/>
    <x v="5"/>
    <n v="1474564277"/>
    <s v="Mária Almenara - Arenales"/>
    <m/>
    <x v="62"/>
    <s v="11:11:17"/>
    <s v="Producto faltante"/>
    <m/>
    <n v="60"/>
    <n v="40"/>
    <s v="100.0 %"/>
    <n v="-40"/>
    <s v="Pedido Incompleto"/>
    <s v="Tienda Vitrina"/>
    <m/>
  </r>
  <r>
    <x v="2"/>
    <x v="14"/>
    <n v="1475140273"/>
    <s v="María Almenara - Precursores"/>
    <m/>
    <x v="62"/>
    <s v="18:34:11"/>
    <s v="Producto incorrecto"/>
    <m/>
    <n v="84.8"/>
    <n v="49.8"/>
    <s v="100.0 %"/>
    <n v="-49.8"/>
    <s v="Pedido equivocado"/>
    <s v="Tienda Vitrina"/>
    <m/>
  </r>
  <r>
    <x v="2"/>
    <x v="12"/>
    <n v="1476153012"/>
    <s v="Mária Almenara - Dos De Mayo"/>
    <m/>
    <x v="63"/>
    <s v="15:53:06"/>
    <s v="Producto faltante"/>
    <m/>
    <n v="51.8"/>
    <n v="18"/>
    <s v="100.0 %"/>
    <n v="-18"/>
    <s v="Pedido Incompleto"/>
    <s v="Tienda Vitrina"/>
    <m/>
  </r>
  <r>
    <x v="2"/>
    <x v="11"/>
    <n v="1476111421"/>
    <s v="María Almenara- Barranco"/>
    <m/>
    <x v="63"/>
    <s v="15:22:26"/>
    <s v="Calidad del producto"/>
    <m/>
    <n v="109"/>
    <n v="59.95"/>
    <s v="100.0 %"/>
    <n v="-59.95"/>
    <s v="Calidad"/>
    <s v="Tienda"/>
    <m/>
  </r>
  <r>
    <x v="2"/>
    <x v="11"/>
    <n v="1476111651"/>
    <s v="María Almenara- Barranco"/>
    <m/>
    <x v="63"/>
    <s v="15:25:12"/>
    <s v="Calidad del producto"/>
    <m/>
    <n v="52"/>
    <n v="52"/>
    <s v="100.0 %"/>
    <n v="-52"/>
    <s v="Calidad"/>
    <s v="Tienda"/>
    <m/>
  </r>
  <r>
    <x v="2"/>
    <x v="11"/>
    <n v="1476319982"/>
    <s v="María Almenara- Barranco"/>
    <m/>
    <x v="63"/>
    <s v="17:57:50"/>
    <s v="Calidad del producto"/>
    <m/>
    <n v="52"/>
    <n v="52"/>
    <s v="100.0 %"/>
    <n v="-52"/>
    <s v="Calidad"/>
    <s v="Tienda"/>
    <m/>
  </r>
  <r>
    <x v="2"/>
    <x v="12"/>
    <n v="1476656789"/>
    <s v="Mária Almenara - Dos De Mayo"/>
    <m/>
    <x v="63"/>
    <s v="21:32:54"/>
    <s v="Producto incorrecto"/>
    <m/>
    <n v="16.899999999999999"/>
    <n v="16.899999999999999"/>
    <s v="100.0 %"/>
    <n v="-16.899999999999999"/>
    <s v="Pedido equivocado"/>
    <s v="Tienda Vitrina"/>
    <m/>
  </r>
  <r>
    <x v="2"/>
    <x v="13"/>
    <n v="1477041917"/>
    <s v="Mária Almenara - Aramburú"/>
    <m/>
    <x v="64"/>
    <s v="11:00:53"/>
    <s v="Producto faltante"/>
    <m/>
    <n v="151.6"/>
    <n v="16.899999999999999"/>
    <s v="100.0 %"/>
    <n v="-16.899999999999999"/>
    <s v="Pedido Incompleto"/>
    <s v="Tienda Vitrina"/>
    <m/>
  </r>
  <r>
    <x v="2"/>
    <x v="6"/>
    <n v="1477753503"/>
    <s v="Mária Almenara - Mega Plaza"/>
    <m/>
    <x v="64"/>
    <s v="19:52:06"/>
    <s v="Calidad del producto"/>
    <m/>
    <n v="109"/>
    <n v="109"/>
    <s v="100.0 %"/>
    <n v="-109"/>
    <s v="Calidad"/>
    <s v="Tienda"/>
    <m/>
  </r>
  <r>
    <x v="2"/>
    <x v="6"/>
    <n v="1478246610"/>
    <s v="Mária Almenara - Mega Plaza"/>
    <m/>
    <x v="65"/>
    <s v="11:21:22"/>
    <s v="Producto incorrecto"/>
    <m/>
    <n v="35"/>
    <n v="4.38"/>
    <s v="100.0 %"/>
    <n v="-4.38"/>
    <s v="Pedido equivocado"/>
    <s v="Tienda Vitrina"/>
    <m/>
  </r>
  <r>
    <x v="2"/>
    <x v="12"/>
    <n v="1478487596"/>
    <s v="Mária Almenara - Dos De Mayo"/>
    <m/>
    <x v="65"/>
    <s v="14:26:44"/>
    <s v="Orden incorrecta"/>
    <m/>
    <n v="52"/>
    <n v="53.9"/>
    <s v="100.0 %"/>
    <n v="-52"/>
    <s v="Pedido equivocado"/>
    <s v="Tienda Vitrina"/>
    <m/>
  </r>
  <r>
    <x v="2"/>
    <x v="4"/>
    <n v="1478501402"/>
    <s v="María Almenara - San Miguel"/>
    <m/>
    <x v="65"/>
    <s v="14:27:02"/>
    <s v="Producto incorrecto"/>
    <m/>
    <n v="82.7"/>
    <n v="33.799999999999997"/>
    <s v="100.0 %"/>
    <n v="-33.799999999999997"/>
    <s v="Pedido equivocado"/>
    <s v="Tienda Vitrina"/>
    <m/>
  </r>
  <r>
    <x v="2"/>
    <x v="4"/>
    <n v="1478488457"/>
    <s v="María Almenara - San Miguel"/>
    <m/>
    <x v="65"/>
    <s v="14:32:43"/>
    <s v="Orden incorrecta"/>
    <m/>
    <n v="49.9"/>
    <n v="49.9"/>
    <s v="100.0 %"/>
    <n v="-49.9"/>
    <s v="Pedido equivocado"/>
    <s v="Tienda Vitrina"/>
    <m/>
  </r>
  <r>
    <x v="2"/>
    <x v="12"/>
    <n v="1479133556"/>
    <s v="Mária Almenara - Dos De Mayo"/>
    <m/>
    <x v="65"/>
    <s v="21:11:18"/>
    <s v="Producto incorrecto"/>
    <m/>
    <n v="16.899999999999999"/>
    <n v="16.899999999999999"/>
    <s v="100.0 %"/>
    <n v="-16.899999999999999"/>
    <s v="Pedido equivocado"/>
    <s v="Tienda Vitrina"/>
    <m/>
  </r>
  <r>
    <x v="2"/>
    <x v="16"/>
    <n v="1479019359"/>
    <s v="Mária Almenara - La Marina"/>
    <m/>
    <x v="65"/>
    <s v="20:08:38"/>
    <s v="Producto faltante"/>
    <m/>
    <n v="52"/>
    <n v="16"/>
    <s v="100.0 %"/>
    <n v="-16"/>
    <s v="Pedido Incompleto"/>
    <s v="Tienda Vitrina"/>
    <m/>
  </r>
  <r>
    <x v="2"/>
    <x v="13"/>
    <n v="1479821691"/>
    <s v="Mária Almenara - Aramburú"/>
    <m/>
    <x v="66"/>
    <s v="15:11:34"/>
    <s v="Producto incorrecto"/>
    <m/>
    <n v="32.799999999999997"/>
    <n v="15.9"/>
    <s v="100.0 %"/>
    <n v="-15.9"/>
    <s v="Pedido equivocado"/>
    <s v="Tienda Vitrina"/>
    <m/>
  </r>
  <r>
    <x v="2"/>
    <x v="13"/>
    <n v="1479861158"/>
    <s v="Mária Almenara - Aramburú"/>
    <m/>
    <x v="66"/>
    <s v="15:58:45"/>
    <s v="Producto incorrecto"/>
    <m/>
    <n v="32.799999999999997"/>
    <n v="16.899999999999999"/>
    <s v="100.0 %"/>
    <n v="-16.899999999999999"/>
    <s v="Pedido equivocado"/>
    <s v="Tienda Vitrina"/>
    <m/>
  </r>
  <r>
    <x v="2"/>
    <x v="17"/>
    <n v="1480028863"/>
    <s v="Maria Almenara - Andres Reyes"/>
    <m/>
    <x v="66"/>
    <s v="18:10:53"/>
    <s v="Calidad del producto"/>
    <m/>
    <n v="81.900000000000006"/>
    <n v="16.45"/>
    <s v="100.0 %"/>
    <n v="-16.45"/>
    <s v="Calidad"/>
    <s v="Tienda"/>
    <m/>
  </r>
  <r>
    <x v="2"/>
    <x v="12"/>
    <n v="1479930419"/>
    <s v="Mária Almenara - Dos De Mayo"/>
    <m/>
    <x v="66"/>
    <s v="16:44:46"/>
    <s v="Producto incorrecto"/>
    <m/>
    <n v="35"/>
    <n v="3.5"/>
    <s v="100.0 %"/>
    <n v="-3.5"/>
    <s v="Pedido equivocado"/>
    <s v="Tienda Vitrina"/>
    <m/>
  </r>
  <r>
    <x v="2"/>
    <x v="12"/>
    <n v="1480187735"/>
    <s v="Mária Almenara - Dos De Mayo"/>
    <m/>
    <x v="66"/>
    <s v="19:26:29"/>
    <s v="Orden incorrecta"/>
    <m/>
    <n v="16.899999999999999"/>
    <n v="19.8"/>
    <s v="100.0 %"/>
    <n v="-16.899999999999999"/>
    <s v="Pedido equivocado"/>
    <s v="Tienda Vitrina"/>
    <m/>
  </r>
  <r>
    <x v="2"/>
    <x v="6"/>
    <n v="1480094773"/>
    <s v="Mária Almenara - Mega Plaza"/>
    <m/>
    <x v="66"/>
    <s v="18:58:46"/>
    <s v="Producto incorrecto"/>
    <m/>
    <n v="86"/>
    <n v="33.25"/>
    <s v="100.0 %"/>
    <n v="-33.25"/>
    <s v="Pedido equivocado"/>
    <s v="Tienda Vitrina"/>
    <m/>
  </r>
  <r>
    <x v="2"/>
    <x v="12"/>
    <n v="1480138180"/>
    <s v="Mária Almenara - Dos De Mayo"/>
    <m/>
    <x v="66"/>
    <s v="19:33:28"/>
    <s v="Producto incorrecto"/>
    <m/>
    <n v="49.9"/>
    <n v="49.9"/>
    <s v="100.0 %"/>
    <n v="-49.9"/>
    <s v="Pedido equivocado"/>
    <s v="Tienda Vitrina"/>
    <m/>
  </r>
  <r>
    <x v="2"/>
    <x v="15"/>
    <n v="1480295595"/>
    <s v="María Almenara - Paso 28"/>
    <m/>
    <x v="66"/>
    <s v="20:55:57"/>
    <s v="Orden incorrecta"/>
    <m/>
    <n v="33.799999999999997"/>
    <n v="36.700000000000003"/>
    <s v="100.0 %"/>
    <n v="-33.799999999999997"/>
    <s v="Pedido equivocado"/>
    <s v="Tienda Vitrina"/>
    <m/>
  </r>
  <r>
    <x v="2"/>
    <x v="7"/>
    <n v="1480389331"/>
    <s v="Mária Almenara - La Bolichera"/>
    <m/>
    <x v="66"/>
    <s v="21:37:53"/>
    <s v="Producto faltante"/>
    <m/>
    <n v="33.799999999999997"/>
    <n v="16.899999999999999"/>
    <s v="100.0 %"/>
    <n v="-16.899999999999999"/>
    <s v="Pedido Incompleto"/>
    <s v="Tienda Vitrina"/>
    <m/>
  </r>
  <r>
    <x v="2"/>
    <x v="6"/>
    <n v="1479825378"/>
    <s v="Mária Almenara - Mega Plaza"/>
    <m/>
    <x v="66"/>
    <s v="15:37:15"/>
    <s v="Producto faltante"/>
    <m/>
    <n v="44.9"/>
    <n v="11.23"/>
    <s v="100.0 %"/>
    <n v="-11.23"/>
    <s v="Pedido Incompleto"/>
    <s v="Tienda Vitrina"/>
    <m/>
  </r>
  <r>
    <x v="2"/>
    <x v="12"/>
    <n v="1480654958"/>
    <s v="Mária Almenara - Dos De Mayo"/>
    <m/>
    <x v="67"/>
    <s v="10:30:34"/>
    <s v="Orden incorrecta"/>
    <s v=""/>
    <n v="16.899999999999999"/>
    <n v="14.1"/>
    <s v="100.0 %"/>
    <n v="-14.1"/>
    <s v="Pedido equivocado"/>
    <s v="Tienda Vitrina"/>
    <m/>
  </r>
  <r>
    <x v="2"/>
    <x v="4"/>
    <n v="1481375807"/>
    <s v="María Almenara - San Miguel"/>
    <m/>
    <x v="67"/>
    <s v="21:54:38"/>
    <s v="Calidad del producto"/>
    <s v=""/>
    <n v="33.799999999999997"/>
    <n v="18.579999999999998"/>
    <s v="100.0 %"/>
    <n v="-18.579999999999998"/>
    <s v="Calidad"/>
    <s v="Tienda"/>
    <m/>
  </r>
  <r>
    <x v="2"/>
    <x v="0"/>
    <n v="1481892325"/>
    <s v="Mária Almenara - La Molina"/>
    <m/>
    <x v="68"/>
    <s v="14:56:43"/>
    <s v="Calidad del producto"/>
    <s v=""/>
    <n v="18"/>
    <n v="4.95"/>
    <s v="100.0 %"/>
    <n v="-4.95"/>
    <s v="Calidad"/>
    <s v="Tienda"/>
    <m/>
  </r>
  <r>
    <x v="2"/>
    <x v="17"/>
    <n v="1482235833"/>
    <s v="Maria Almenara - Andres Reyes"/>
    <m/>
    <x v="68"/>
    <s v="19:53:20"/>
    <s v="Producto incorrecto"/>
    <s v=""/>
    <n v="34"/>
    <n v="9"/>
    <s v="100.0 %"/>
    <n v="-9"/>
    <s v="Pedido equivocado"/>
    <s v="Tienda Vitrina"/>
    <m/>
  </r>
  <r>
    <x v="2"/>
    <x v="14"/>
    <n v="1482239035"/>
    <s v="María Almenara - Precursores"/>
    <m/>
    <x v="68"/>
    <s v="20:16:02"/>
    <s v="Calidad del producto"/>
    <s v=""/>
    <n v="42.8"/>
    <n v="23.53"/>
    <s v="100.0 %"/>
    <n v="-23.53"/>
    <s v="Calidad"/>
    <s v="Tienda"/>
    <m/>
  </r>
  <r>
    <x v="2"/>
    <x v="13"/>
    <n v="1482805974"/>
    <s v="Mária Almenara - Aramburú"/>
    <m/>
    <x v="69"/>
    <s v="13:32:25"/>
    <s v="Producto faltante"/>
    <s v=""/>
    <n v="52.9"/>
    <n v="8"/>
    <s v="100.0 %"/>
    <n v="-8"/>
    <s v="Pedido Incompleto"/>
    <s v="Tienda Vitrina"/>
    <m/>
  </r>
  <r>
    <x v="2"/>
    <x v="1"/>
    <n v="1482933157"/>
    <s v="María Almenara - Camacho"/>
    <m/>
    <x v="69"/>
    <s v="15:33:00"/>
    <s v="Calidad del producto"/>
    <s v=""/>
    <n v="15.9"/>
    <n v="8.74"/>
    <s v="100.0 %"/>
    <n v="-8.74"/>
    <s v="Calidad"/>
    <s v="Tienda"/>
    <m/>
  </r>
  <r>
    <x v="2"/>
    <x v="15"/>
    <n v="1483000370"/>
    <s v="María Almenara - Paso 28"/>
    <m/>
    <x v="69"/>
    <s v="17:12:02"/>
    <s v="Producto faltante"/>
    <s v=""/>
    <n v="269.60000000000002"/>
    <n v="8.76"/>
    <s v="100.0 %"/>
    <n v="-8.76"/>
    <s v="Pedido Incompleto"/>
    <s v="Tienda Vitrina"/>
    <m/>
  </r>
  <r>
    <x v="2"/>
    <x v="9"/>
    <n v="1483284228"/>
    <s v="Mária Almenara - Santa Catalina"/>
    <m/>
    <x v="69"/>
    <s v="19:38:55"/>
    <s v="Orden incorrecta"/>
    <s v=""/>
    <n v="49.9"/>
    <n v="51.8"/>
    <s v="100.0 %"/>
    <n v="-49.9"/>
    <s v="Pedido equivocado"/>
    <s v="Tienda Vitrina"/>
    <m/>
  </r>
  <r>
    <x v="2"/>
    <x v="9"/>
    <n v="1483263228"/>
    <s v="Mária Almenara - Santa Catalina"/>
    <m/>
    <x v="69"/>
    <s v="19:45:00"/>
    <s v="Orden incorrecta"/>
    <s v=""/>
    <n v="16.899999999999999"/>
    <n v="16.899999999999999"/>
    <s v="100.0 %"/>
    <n v="-16.899999999999999"/>
    <s v="Pedido equivocado"/>
    <s v="Tienda Vitrina"/>
    <m/>
  </r>
  <r>
    <x v="2"/>
    <x v="15"/>
    <n v="1483068263"/>
    <s v="María Almenara - Paso 28"/>
    <m/>
    <x v="69"/>
    <s v="17:43:05"/>
    <s v="Producto incorrecto"/>
    <s v=""/>
    <n v="82"/>
    <n v="1.5"/>
    <s v="100.0 %"/>
    <n v="-1.5"/>
    <s v="Pedido equivocado"/>
    <s v="Tienda Vitrina"/>
    <m/>
  </r>
  <r>
    <x v="2"/>
    <x v="9"/>
    <n v="1482832868"/>
    <s v="Mária Almenara - Santa Catalina"/>
    <m/>
    <x v="69"/>
    <s v="14:37:03"/>
    <s v="Calidad del producto"/>
    <s v=""/>
    <n v="49.9"/>
    <n v="49.9"/>
    <s v="100.0 %"/>
    <n v="-49.9"/>
    <s v="Calidad"/>
    <s v="Tienda"/>
    <m/>
  </r>
  <r>
    <x v="2"/>
    <x v="18"/>
    <n v="1483259361"/>
    <s v="Mária Almenara - Plaza Norte"/>
    <m/>
    <x v="69"/>
    <s v="19:20:05"/>
    <s v="Producto incorrecto"/>
    <s v=""/>
    <n v="125"/>
    <n v="68.75"/>
    <s v="100.0 %"/>
    <n v="-68.75"/>
    <s v="Pedido equivocado"/>
    <s v="Tienda Vitrina"/>
    <m/>
  </r>
  <r>
    <x v="2"/>
    <x v="4"/>
    <n v="1483443043"/>
    <s v="María Almenara - San Miguel"/>
    <m/>
    <x v="69"/>
    <s v="21:20:54"/>
    <s v="Calidad del producto"/>
    <s v=""/>
    <n v="49.9"/>
    <n v="16.47"/>
    <s v="100.0 %"/>
    <n v="-16.47"/>
    <s v="Calidad"/>
    <s v="Tienda"/>
    <m/>
  </r>
  <r>
    <x v="2"/>
    <x v="6"/>
    <n v="1484065850"/>
    <s v="Mária Almenara - Mega Plaza"/>
    <m/>
    <x v="70"/>
    <s v="16:23:04"/>
    <s v="Calidad del producto"/>
    <s v=""/>
    <n v="109"/>
    <n v="32.700000000000003"/>
    <s v="100.0 %"/>
    <n v="-32.700000000000003"/>
    <s v="Calidad"/>
    <s v="Tienda"/>
    <m/>
  </r>
  <r>
    <x v="2"/>
    <x v="17"/>
    <n v="1484077489"/>
    <s v="Maria Almenara - Andres Reyes"/>
    <m/>
    <x v="70"/>
    <s v="15:53:58"/>
    <s v="Calidad del producto"/>
    <s v=""/>
    <n v="33.799999999999997"/>
    <n v="25.5"/>
    <s v="100.0 %"/>
    <n v="-25.5"/>
    <s v="Calidad"/>
    <s v="Tienda"/>
    <m/>
  </r>
  <r>
    <x v="2"/>
    <x v="16"/>
    <n v="1484284313"/>
    <s v="Mária Almenara - La Marina"/>
    <m/>
    <x v="70"/>
    <s v="18:44:57"/>
    <s v="Producto incorrecto"/>
    <s v=""/>
    <n v="125"/>
    <n v="16"/>
    <s v="100.0 %"/>
    <n v="-16"/>
    <s v="Pedido equivocado"/>
    <s v="Tienda Vitrina"/>
    <m/>
  </r>
  <r>
    <x v="2"/>
    <x v="13"/>
    <n v="1484330570"/>
    <s v="Mária Almenara - Aramburú"/>
    <m/>
    <x v="70"/>
    <s v="18:58:30"/>
    <s v="Calidad del producto"/>
    <s v=""/>
    <n v="109"/>
    <n v="32.700000000000003"/>
    <s v="100.0 %"/>
    <n v="-32.700000000000003"/>
    <s v="Calidad"/>
    <s v="Tienda"/>
    <m/>
  </r>
  <r>
    <x v="2"/>
    <x v="4"/>
    <n v="1485180510"/>
    <s v="María Almenara - San Miguel"/>
    <m/>
    <x v="71"/>
    <s v="13:04:22"/>
    <s v="Calidad del producto"/>
    <s v=""/>
    <n v="30.9"/>
    <n v="17"/>
    <s v="100.0 %"/>
    <n v="-17"/>
    <s v="Calidad"/>
    <s v="Tienda"/>
    <m/>
  </r>
  <r>
    <x v="2"/>
    <x v="15"/>
    <n v="1485540620"/>
    <s v="María Almenara - Paso 28"/>
    <m/>
    <x v="71"/>
    <s v="18:06:03"/>
    <s v="Producto faltante"/>
    <s v=""/>
    <n v="49.9"/>
    <n v="49.9"/>
    <s v="100.0 %"/>
    <n v="-49.9"/>
    <s v="Pedido Incompleto"/>
    <s v="Tienda Vitrina"/>
    <m/>
  </r>
  <r>
    <x v="2"/>
    <x v="6"/>
    <n v="1486702703"/>
    <s v="Mária Almenara - Mega Plaza"/>
    <m/>
    <x v="72"/>
    <s v="15:16:39"/>
    <s v="Orden incorrecta"/>
    <s v=""/>
    <n v="49.9"/>
    <n v="53.3"/>
    <s v="100.0 %"/>
    <n v="-49.9"/>
    <s v="Pedido equivocado"/>
    <s v="Tienda Vitrina"/>
    <m/>
  </r>
  <r>
    <x v="2"/>
    <x v="7"/>
    <n v="1486701576"/>
    <s v="Mária Almenara - La Bolichera"/>
    <m/>
    <x v="72"/>
    <s v="15:07:19"/>
    <s v="Orden incorrecta"/>
    <s v=""/>
    <n v="49.9"/>
    <n v="55.3"/>
    <s v="100.0 %"/>
    <n v="-49.9"/>
    <s v="Pedido equivocado"/>
    <s v="Tienda Vitrina"/>
    <m/>
  </r>
  <r>
    <x v="2"/>
    <x v="1"/>
    <n v="1486701374"/>
    <s v="María Almenara - Camacho"/>
    <m/>
    <x v="72"/>
    <s v="15:05:35"/>
    <s v="Calidad del producto"/>
    <s v=""/>
    <n v="38"/>
    <n v="11.4"/>
    <s v="100.0 %"/>
    <n v="-11.4"/>
    <s v="Calidad"/>
    <s v="Tienda"/>
    <m/>
  </r>
  <r>
    <x v="2"/>
    <x v="1"/>
    <n v="1486726271"/>
    <s v="María Almenara - Camacho"/>
    <m/>
    <x v="72"/>
    <s v="15:45:19"/>
    <s v="Calidad del producto"/>
    <s v=""/>
    <n v="109"/>
    <n v="59.95"/>
    <s v="100.0 %"/>
    <n v="-59.95"/>
    <s v="Calidad"/>
    <s v="Tienda"/>
    <m/>
  </r>
  <r>
    <x v="2"/>
    <x v="14"/>
    <n v="1487163810"/>
    <s v="María Almenara - Precursores"/>
    <m/>
    <x v="72"/>
    <s v="20:01:32"/>
    <s v="Producto incorrecto"/>
    <s v=""/>
    <n v="67.599999999999994"/>
    <n v="33.799999999999997"/>
    <s v="100.0 %"/>
    <n v="-33.799999999999997"/>
    <s v="Pedido equivocado"/>
    <s v="Tienda Vitrina"/>
    <m/>
  </r>
  <r>
    <x v="2"/>
    <x v="7"/>
    <n v="1486823423"/>
    <s v="Mária Almenara - La Bolichera"/>
    <m/>
    <x v="72"/>
    <s v="17:30:45"/>
    <s v="Orden incorrecta"/>
    <s v=""/>
    <n v="16.899999999999999"/>
    <n v="16.899999999999999"/>
    <s v="100.0 %"/>
    <n v="-16.899999999999999"/>
    <s v="Pedido equivocado"/>
    <s v="Tienda Vitrina"/>
    <m/>
  </r>
  <r>
    <x v="2"/>
    <x v="6"/>
    <n v="1488015947"/>
    <s v="Mária Almenara - Mega Plaza"/>
    <m/>
    <x v="73"/>
    <s v="14:43:04"/>
    <s v="Calidad del producto"/>
    <s v=""/>
    <n v="62.7"/>
    <n v="29.9"/>
    <s v="100.0 %"/>
    <n v="-29.9"/>
    <s v="Calidad"/>
    <s v="Tienda"/>
    <m/>
  </r>
  <r>
    <x v="2"/>
    <x v="4"/>
    <n v="1488008755"/>
    <s v="María Almenara - San Miguel"/>
    <m/>
    <x v="73"/>
    <s v="14:35:26"/>
    <s v="Producto incorrecto"/>
    <s v=""/>
    <n v="38"/>
    <n v="4.75"/>
    <s v="100.0 %"/>
    <n v="-4.75"/>
    <s v="Pedido equivocado"/>
    <s v="Tienda Vitrina"/>
    <m/>
  </r>
  <r>
    <x v="2"/>
    <x v="7"/>
    <n v="1488011198"/>
    <s v="Mária Almenara - La Bolichera"/>
    <m/>
    <x v="73"/>
    <s v="14:13:31"/>
    <s v="Calidad del producto"/>
    <s v=""/>
    <n v="49.9"/>
    <n v="49.9"/>
    <s v="100.0 %"/>
    <n v="-49.9"/>
    <s v="Calidad"/>
    <s v="Tienda"/>
    <m/>
  </r>
  <r>
    <x v="2"/>
    <x v="3"/>
    <n v="1488220469"/>
    <s v="Mária Almenara - La Mar"/>
    <m/>
    <x v="73"/>
    <s v="17:09:39"/>
    <s v="Producto incorrecto"/>
    <s v=""/>
    <n v="34.9"/>
    <n v="9"/>
    <s v="100.0 %"/>
    <n v="-9"/>
    <s v="Pedido equivocado"/>
    <s v="Tienda Vitrina"/>
    <m/>
  </r>
  <r>
    <x v="2"/>
    <x v="17"/>
    <n v="1488442106"/>
    <s v="Maria Almenara - Andres Reyes"/>
    <m/>
    <x v="73"/>
    <s v="19:38:57"/>
    <s v="Producto incorrecto"/>
    <s v=""/>
    <n v="44"/>
    <n v="9"/>
    <s v="100.0 %"/>
    <n v="-9"/>
    <s v="Pedido equivocado"/>
    <s v="Tienda Vitrina"/>
    <m/>
  </r>
  <r>
    <x v="2"/>
    <x v="5"/>
    <n v="1489122222"/>
    <s v="Mária Almenara - Arenales"/>
    <m/>
    <x v="74"/>
    <s v="13:09:04"/>
    <s v="Producto faltante"/>
    <s v=""/>
    <n v="84.5"/>
    <n v="33.799999999999997"/>
    <s v="100.0 %"/>
    <n v="-33.799999999999997"/>
    <s v="Pedido Incompleto"/>
    <s v="Tienda Vitrina"/>
    <m/>
  </r>
  <r>
    <x v="2"/>
    <x v="3"/>
    <n v="1489185446"/>
    <s v="Mária Almenara - La Mar"/>
    <m/>
    <x v="74"/>
    <s v="14:32:12"/>
    <s v="Orden incorrecta"/>
    <s v=""/>
    <n v="49.9"/>
    <n v="49.9"/>
    <s v="100.0 %"/>
    <n v="-49.9"/>
    <s v="Pedido equivocado"/>
    <s v="Tienda Vitrina"/>
    <m/>
  </r>
  <r>
    <x v="2"/>
    <x v="8"/>
    <n v="1490101651"/>
    <s v="Mária Almenara - Pueblo Libre"/>
    <m/>
    <x v="75"/>
    <s v="12:09:19"/>
    <s v="Producto faltante"/>
    <s v=""/>
    <n v="44.9"/>
    <n v="22.45"/>
    <s v="100.0 %"/>
    <n v="-22.45"/>
    <s v="Pedido Incompleto"/>
    <s v="Tienda Vitrina"/>
    <m/>
  </r>
  <r>
    <x v="2"/>
    <x v="2"/>
    <n v="1490113983"/>
    <s v="Mária Almenara - Encalada"/>
    <m/>
    <x v="75"/>
    <s v="12:52:46"/>
    <s v="Producto faltante"/>
    <s v=""/>
    <n v="29"/>
    <n v="5.8"/>
    <s v="100.0 %"/>
    <n v="-5.8"/>
    <s v="Pedido Incompleto"/>
    <s v="Tienda Vitrina"/>
    <m/>
  </r>
  <r>
    <x v="2"/>
    <x v="6"/>
    <n v="1490302372"/>
    <s v="Mária Almenara - Mega Plaza"/>
    <m/>
    <x v="75"/>
    <s v="16:47:25"/>
    <s v="Producto faltante"/>
    <s v=""/>
    <n v="18"/>
    <n v="9"/>
    <s v="100.0 %"/>
    <n v="-9"/>
    <s v="Pedido Incompleto"/>
    <s v="Tienda Vitrina"/>
    <m/>
  </r>
  <r>
    <x v="2"/>
    <x v="2"/>
    <n v="1490707857"/>
    <s v="Mária Almenara - Encalada"/>
    <m/>
    <x v="75"/>
    <s v="21:48:09"/>
    <s v="Calidad del producto"/>
    <s v=""/>
    <n v="16.899999999999999"/>
    <n v="9.2899999999999991"/>
    <s v="100.0 %"/>
    <n v="-9.2899999999999991"/>
    <s v="Calidad"/>
    <s v="Tienda"/>
    <m/>
  </r>
  <r>
    <x v="2"/>
    <x v="7"/>
    <n v="1491114540"/>
    <s v="Mária Almenara - La Bolichera"/>
    <m/>
    <x v="76"/>
    <s v="12:53:19"/>
    <s v="Producto faltante"/>
    <s v=""/>
    <n v="32"/>
    <n v="6"/>
    <s v="100.0 %"/>
    <n v="-6"/>
    <s v="Pedido Incompleto"/>
    <s v="Tienda Vitrina"/>
    <m/>
  </r>
  <r>
    <x v="2"/>
    <x v="1"/>
    <n v="1491096403"/>
    <s v="María Almenara - Camacho"/>
    <m/>
    <x v="76"/>
    <s v="13:27:51"/>
    <s v="Calidad del producto"/>
    <s v=""/>
    <n v="29.9"/>
    <n v="16.45"/>
    <s v="100.0 %"/>
    <n v="-16.45"/>
    <s v="Calidad"/>
    <s v="Tienda"/>
    <m/>
  </r>
  <r>
    <x v="2"/>
    <x v="17"/>
    <n v="1491249651"/>
    <s v="Maria Almenara - Andres Reyes"/>
    <m/>
    <x v="76"/>
    <s v="16:50:56"/>
    <s v="Calidad del producto"/>
    <s v=""/>
    <n v="60.8"/>
    <n v="18.579999999999998"/>
    <s v="100.0 %"/>
    <n v="-18.579999999999998"/>
    <s v="Calidad"/>
    <s v="Tienda"/>
    <m/>
  </r>
  <r>
    <x v="2"/>
    <x v="5"/>
    <n v="1491295057"/>
    <s v="Mária Almenara - Arenales"/>
    <m/>
    <x v="76"/>
    <s v="16:49:12"/>
    <s v="Producto faltante"/>
    <s v=""/>
    <n v="67.599999999999994"/>
    <n v="16.899999999999999"/>
    <s v="100.0 %"/>
    <n v="-16.899999999999999"/>
    <s v="Pedido Incompleto"/>
    <s v="Tienda Vitrina"/>
    <m/>
  </r>
  <r>
    <x v="2"/>
    <x v="12"/>
    <n v="1491450024"/>
    <s v="Mária Almenara - Dos De Mayo"/>
    <m/>
    <x v="76"/>
    <s v="18:59:29"/>
    <s v="Producto faltante"/>
    <s v=""/>
    <n v="124"/>
    <n v="8"/>
    <s v="100.0 %"/>
    <n v="-8"/>
    <s v="Pedido Incompleto"/>
    <s v="Tienda Vitrina"/>
    <m/>
  </r>
  <r>
    <x v="2"/>
    <x v="9"/>
    <n v="1492441998"/>
    <s v="Mária Almenara - Santa Catalina"/>
    <m/>
    <x v="77"/>
    <s v="17:35:03"/>
    <s v="Producto faltante"/>
    <s v=""/>
    <n v="18"/>
    <n v="9"/>
    <s v="100.0 %"/>
    <n v="-9"/>
    <s v="Pedido Incompleto"/>
    <s v="Tienda Vitrina"/>
    <m/>
  </r>
  <r>
    <x v="2"/>
    <x v="8"/>
    <n v="1492663083"/>
    <s v="Mária Almenara - Pueblo Libre"/>
    <m/>
    <x v="77"/>
    <s v="19:35:57"/>
    <s v="Calidad del producto"/>
    <s v=""/>
    <n v="16.899999999999999"/>
    <n v="16.899999999999999"/>
    <s v="100.0 %"/>
    <n v="-16.899999999999999"/>
    <s v="Calidad"/>
    <s v="Tienda"/>
    <m/>
  </r>
  <r>
    <x v="2"/>
    <x v="14"/>
    <n v="1492842456"/>
    <s v="María Almenara - Precursores"/>
    <m/>
    <x v="77"/>
    <s v="21:28:54"/>
    <s v="Producto faltante"/>
    <s v=""/>
    <n v="16.899999999999999"/>
    <n v="16.899999999999999"/>
    <s v="100.0 %"/>
    <n v="-16.899999999999999"/>
    <s v="Pedido Incompleto"/>
    <s v="Tienda Vitrina"/>
    <m/>
  </r>
  <r>
    <x v="2"/>
    <x v="12"/>
    <n v="1493735992"/>
    <s v="Mária Almenara - Dos De Mayo"/>
    <m/>
    <x v="78"/>
    <s v="18:43:49"/>
    <s v="Producto incorrecto"/>
    <s v=""/>
    <n v="18"/>
    <n v="9"/>
    <s v="100.0 %"/>
    <n v="-9"/>
    <s v="Pedido equivocado"/>
    <s v="Tienda Vitrina"/>
    <m/>
  </r>
  <r>
    <x v="2"/>
    <x v="0"/>
    <n v="1493819611"/>
    <s v="Mária Almenara - La Molina"/>
    <m/>
    <x v="78"/>
    <s v="18:58:45"/>
    <s v="Producto faltante"/>
    <s v=""/>
    <n v="104"/>
    <n v="52"/>
    <s v="100.0 %"/>
    <n v="-52"/>
    <s v="Pedido Incompleto"/>
    <s v="Tienda Vitrina"/>
    <m/>
  </r>
  <r>
    <x v="2"/>
    <x v="12"/>
    <n v="1493822058"/>
    <s v="Mária Almenara - Dos De Mayo"/>
    <m/>
    <x v="78"/>
    <s v="19:08:42"/>
    <s v="Producto faltante"/>
    <s v=""/>
    <n v="33.799999999999997"/>
    <n v="16.899999999999999"/>
    <s v="100.0 %"/>
    <n v="-16.899999999999999"/>
    <s v="Pedido Incompleto"/>
    <s v="Tienda Vitrina"/>
    <m/>
  </r>
  <r>
    <x v="2"/>
    <x v="5"/>
    <n v="1494572788"/>
    <s v="Mária Almenara - Arenales"/>
    <m/>
    <x v="79"/>
    <s v="12:13:40"/>
    <s v="Producto faltante"/>
    <s v=""/>
    <n v="18"/>
    <n v="9"/>
    <s v="100.0 %"/>
    <n v="-9"/>
    <s v="Pedido Incompleto"/>
    <s v="Tienda Vitrina"/>
    <m/>
  </r>
  <r>
    <x v="2"/>
    <x v="8"/>
    <n v="1496110149"/>
    <s v="Mária Almenara - Pueblo Libre"/>
    <m/>
    <x v="80"/>
    <s v="15:01:27"/>
    <s v="Orden incorrecta"/>
    <s v=""/>
    <n v="16.899999999999999"/>
    <n v="16.899999999999999"/>
    <s v="100.0 %"/>
    <n v="-16.899999999999999"/>
    <s v="Pedido equivocado"/>
    <s v="Tienda Vitrina"/>
    <m/>
  </r>
  <r>
    <x v="2"/>
    <x v="1"/>
    <n v="1496194213"/>
    <s v="María Almenara - Camacho"/>
    <m/>
    <x v="80"/>
    <s v="16:28:26"/>
    <s v="Calidad del producto"/>
    <s v=""/>
    <n v="49.9"/>
    <n v="27.45"/>
    <s v="100.0 %"/>
    <n v="-27.45"/>
    <s v="Calidad"/>
    <s v="Tienda"/>
    <m/>
  </r>
  <r>
    <x v="2"/>
    <x v="4"/>
    <n v="1496787380"/>
    <s v="María Almenara - San Miguel"/>
    <m/>
    <x v="80"/>
    <s v="21:38:26"/>
    <s v="Calidad del producto"/>
    <s v=""/>
    <n v="18"/>
    <n v="18"/>
    <s v="100.0 %"/>
    <n v="-18"/>
    <s v="Calidad"/>
    <s v="Tienda"/>
    <m/>
  </r>
  <r>
    <x v="2"/>
    <x v="12"/>
    <n v="1496529043"/>
    <s v="Mária Almenara - Dos De Mayo"/>
    <m/>
    <x v="80"/>
    <s v="19:34:22"/>
    <s v="Calidad del producto"/>
    <s v=""/>
    <n v="49.9"/>
    <n v="27.45"/>
    <s v="100.0 %"/>
    <n v="-27.45"/>
    <s v="Calidad"/>
    <s v="Tienda"/>
    <m/>
  </r>
  <r>
    <x v="2"/>
    <x v="2"/>
    <n v="1497472674"/>
    <s v="Mária Almenara - Encalada"/>
    <m/>
    <x v="81"/>
    <s v="17:10:44"/>
    <s v="Producto faltante"/>
    <s v=""/>
    <n v="18"/>
    <n v="9"/>
    <s v="100.0 %"/>
    <n v="-9"/>
    <s v="Pedido Incompleto"/>
    <s v="Tienda Vitrina"/>
    <m/>
  </r>
  <r>
    <x v="2"/>
    <x v="7"/>
    <n v="1497777062"/>
    <s v="Mária Almenara - La Bolichera"/>
    <m/>
    <x v="81"/>
    <s v="20:25:32"/>
    <s v="Producto incorrecto"/>
    <s v=""/>
    <n v="106.9"/>
    <n v="90"/>
    <s v="100.0 %"/>
    <n v="-90"/>
    <s v="Pedido equivocado"/>
    <s v="Tienda Vitrina"/>
    <m/>
  </r>
  <r>
    <x v="2"/>
    <x v="4"/>
    <n v="1497772957"/>
    <s v="María Almenara - San Miguel"/>
    <m/>
    <x v="81"/>
    <s v="19:52:24"/>
    <s v="Calidad del producto"/>
    <s v=""/>
    <n v="55.7"/>
    <n v="16.899999999999999"/>
    <s v="100.0 %"/>
    <n v="-16.899999999999999"/>
    <s v="Calidad"/>
    <s v="Tienda"/>
    <m/>
  </r>
  <r>
    <x v="2"/>
    <x v="1"/>
    <n v="1498335751"/>
    <s v="María Almenara - Camacho"/>
    <m/>
    <x v="82"/>
    <s v="13:57:33"/>
    <s v="Producto faltante"/>
    <s v=""/>
    <n v="109"/>
    <n v="109"/>
    <s v="100.0 %"/>
    <n v="-109"/>
    <s v="Pedido Incompleto"/>
    <s v="Tienda Vitrina"/>
    <m/>
  </r>
  <r>
    <x v="2"/>
    <x v="7"/>
    <n v="1498459499"/>
    <s v="Mária Almenara - La Bolichera"/>
    <m/>
    <x v="82"/>
    <s v="16:11:50"/>
    <s v="Calidad del producto"/>
    <s v=""/>
    <n v="49.9"/>
    <n v="27.45"/>
    <s v="100.0 %"/>
    <n v="-27.45"/>
    <s v="Calidad"/>
    <s v="Tienda"/>
    <m/>
  </r>
  <r>
    <x v="2"/>
    <x v="4"/>
    <n v="1499720011"/>
    <s v="María Almenara - San Miguel"/>
    <m/>
    <x v="83"/>
    <s v="20:36:30"/>
    <s v="Calidad del producto"/>
    <s v=""/>
    <n v="29.8"/>
    <n v="7.1"/>
    <s v="100.0 %"/>
    <n v="-7.1"/>
    <s v="Calidad"/>
    <s v="Tienda"/>
    <m/>
  </r>
  <r>
    <x v="2"/>
    <x v="12"/>
    <n v="1500119463"/>
    <s v="Mária Almenara - Dos De Mayo"/>
    <m/>
    <x v="84"/>
    <s v="10:43:14"/>
    <s v="Producto faltante"/>
    <s v=""/>
    <n v="44.9"/>
    <n v="4.49"/>
    <s v="100.0 %"/>
    <n v="-4.49"/>
    <s v="Pedido Incompleto"/>
    <s v="Tienda Vitrina"/>
    <m/>
  </r>
  <r>
    <x v="2"/>
    <x v="12"/>
    <n v="1500444714"/>
    <s v="Mária Almenara - Dos De Mayo"/>
    <m/>
    <x v="84"/>
    <s v="15:08:19"/>
    <s v="Producto faltante"/>
    <s v=""/>
    <n v="47.7"/>
    <n v="15.9"/>
    <s v="100.0 %"/>
    <n v="-15.9"/>
    <s v="Pedido Incompleto"/>
    <s v="Tienda Vitrina"/>
    <m/>
  </r>
  <r>
    <x v="2"/>
    <x v="5"/>
    <n v="1500443999"/>
    <s v="Mária Almenara - Arenales"/>
    <m/>
    <x v="84"/>
    <s v="14:59:08"/>
    <s v="Producto incorrecto"/>
    <s v=""/>
    <n v="50.7"/>
    <n v="16.899999999999999"/>
    <s v="100.0 %"/>
    <n v="-16.899999999999999"/>
    <s v="Pedido equivocado"/>
    <s v="Tienda Vitrina"/>
    <m/>
  </r>
  <r>
    <x v="2"/>
    <x v="17"/>
    <n v="1501775931"/>
    <s v="Maria Almenara - Andres Reyes"/>
    <m/>
    <x v="85"/>
    <s v="19:13:02"/>
    <s v="Calidad del producto"/>
    <s v=""/>
    <n v="35"/>
    <n v="19.25"/>
    <s v="100.0 %"/>
    <n v="-19.25"/>
    <s v="Calidad"/>
    <s v="Tienda"/>
    <m/>
  </r>
  <r>
    <x v="2"/>
    <x v="9"/>
    <n v="1501959579"/>
    <s v="Mária Almenara - Santa Catalina"/>
    <m/>
    <x v="85"/>
    <s v="20:25:10"/>
    <s v="Orden incorrecta"/>
    <s v=""/>
    <n v="44.9"/>
    <n v="44.9"/>
    <s v="100.0 %"/>
    <n v="-44.9"/>
    <s v="Pedido equivocado"/>
    <s v="Tienda Vitrina"/>
    <m/>
  </r>
  <r>
    <x v="2"/>
    <x v="1"/>
    <n v="1501552740"/>
    <s v="María Almenara - Camacho"/>
    <m/>
    <x v="85"/>
    <s v="16:44:04"/>
    <s v="Calidad del producto"/>
    <s v=""/>
    <n v="49.9"/>
    <n v="27.45"/>
    <s v="100.0 %"/>
    <n v="-27.45"/>
    <s v="Calidad"/>
    <s v="Tienda"/>
    <m/>
  </r>
  <r>
    <x v="2"/>
    <x v="4"/>
    <n v="1502221760"/>
    <s v="María Almenara - San Miguel"/>
    <m/>
    <x v="86"/>
    <s v="08:01:22"/>
    <s v="Producto incorrecto"/>
    <s v=""/>
    <n v="57.9"/>
    <n v="18"/>
    <s v="100.0 %"/>
    <n v="-18"/>
    <s v="Pedido equivocado"/>
    <s v="Tienda Vitrina"/>
    <m/>
  </r>
  <r>
    <x v="2"/>
    <x v="4"/>
    <n v="1502669824"/>
    <s v="María Almenara - San Miguel"/>
    <m/>
    <x v="86"/>
    <s v="14:30:38"/>
    <s v="Calidad del producto"/>
    <s v=""/>
    <n v="33.799999999999997"/>
    <n v="9.2899999999999991"/>
    <s v="100.0 %"/>
    <n v="-9.2899999999999991"/>
    <s v="Calidad"/>
    <s v="Tienda"/>
    <m/>
  </r>
  <r>
    <x v="2"/>
    <x v="7"/>
    <n v="1503241217"/>
    <s v="Mária Almenara - La Bolichera"/>
    <m/>
    <x v="86"/>
    <s v="20:59:13"/>
    <s v="Calidad del producto"/>
    <s v=""/>
    <n v="109"/>
    <n v="59.95"/>
    <s v="100.0 %"/>
    <n v="-59.95"/>
    <s v="Calidad"/>
    <s v="Tienda"/>
    <m/>
  </r>
  <r>
    <x v="2"/>
    <x v="7"/>
    <n v="1504263312"/>
    <s v="Mária Almenara - La Bolichera"/>
    <m/>
    <x v="87"/>
    <s v="18:52:02"/>
    <s v="Producto incorrecto"/>
    <s v=""/>
    <n v="16.899999999999999"/>
    <n v="1.69"/>
    <s v="100.0 %"/>
    <n v="-1.69"/>
    <s v="Pedido equivocado"/>
    <s v="Tienda Vitrina"/>
    <m/>
  </r>
  <r>
    <x v="2"/>
    <x v="5"/>
    <n v="1504539114"/>
    <s v="Mária Almenara - Arenales"/>
    <m/>
    <x v="87"/>
    <s v="21:49:42"/>
    <s v="Producto faltante"/>
    <s v=""/>
    <n v="33.799999999999997"/>
    <n v="11.8"/>
    <s v="100.0 %"/>
    <n v="-11.8"/>
    <s v="Pedido Incompleto"/>
    <s v="Tienda Vitrina"/>
    <m/>
  </r>
  <r>
    <x v="2"/>
    <x v="12"/>
    <n v="1504538656"/>
    <s v="Mária Almenara - Dos De Mayo"/>
    <m/>
    <x v="87"/>
    <s v="21:44:17"/>
    <s v="Producto faltante"/>
    <s v=""/>
    <n v="72"/>
    <n v="36"/>
    <s v="100.0 %"/>
    <n v="-36"/>
    <s v="Pedido Incompleto"/>
    <s v="Tienda Vitrina"/>
    <m/>
  </r>
  <r>
    <x v="2"/>
    <x v="18"/>
    <n v="1503981714"/>
    <s v="Mária Almenara - Plaza Norte"/>
    <m/>
    <x v="87"/>
    <s v="15:18:15"/>
    <s v="Producto faltante"/>
    <s v=""/>
    <n v="49.9"/>
    <n v="49.9"/>
    <s v="100.0 %"/>
    <n v="-49.9"/>
    <s v="Pedido Incompleto"/>
    <s v="Tienda Vitrina"/>
    <m/>
  </r>
  <r>
    <x v="2"/>
    <x v="4"/>
    <n v="1504236498"/>
    <s v="María Almenara - San Miguel"/>
    <m/>
    <x v="87"/>
    <s v="18:34:47"/>
    <s v="Producto faltante"/>
    <s v=""/>
    <n v="85"/>
    <n v="14.38"/>
    <s v="100.0 %"/>
    <n v="-14.38"/>
    <s v="Pedido Incompleto"/>
    <s v="Tienda Vitrina"/>
    <m/>
  </r>
  <r>
    <x v="2"/>
    <x v="8"/>
    <n v="1505399485"/>
    <s v="Mária Almenara - Pueblo Libre"/>
    <m/>
    <x v="88"/>
    <s v="20:28:43"/>
    <s v="Producto incorrecto"/>
    <s v=""/>
    <n v="49.9"/>
    <n v="49.9"/>
    <s v="100.0 %"/>
    <n v="-49.9"/>
    <s v="Pedido equivocado"/>
    <s v="Tienda Vitrina"/>
    <m/>
  </r>
  <r>
    <x v="2"/>
    <x v="7"/>
    <n v="1505467862"/>
    <s v="Mária Almenara - La Bolichera"/>
    <m/>
    <x v="88"/>
    <s v="21:06:58"/>
    <s v="Orden incorrecta"/>
    <s v=""/>
    <n v="40"/>
    <n v="43.9"/>
    <s v="100.0 %"/>
    <n v="-40"/>
    <s v="Pedido equivocado"/>
    <s v="Tienda Vitrina"/>
    <m/>
  </r>
  <r>
    <x v="2"/>
    <x v="7"/>
    <n v="1505468012"/>
    <s v="Mária Almenara - La Bolichera"/>
    <m/>
    <x v="88"/>
    <s v="21:08:33"/>
    <s v="Orden incorrecta"/>
    <s v=""/>
    <n v="50.7"/>
    <n v="53.6"/>
    <s v="100.0 %"/>
    <n v="-50.7"/>
    <s v="Pedido equivocado"/>
    <s v="Tienda Vitrina"/>
    <m/>
  </r>
  <r>
    <x v="3"/>
    <x v="9"/>
    <n v="1506012789"/>
    <s v="Mária Almenara - Santa Catalina"/>
    <m/>
    <x v="89"/>
    <s v="16:09:31"/>
    <s v="Calidad del producto"/>
    <s v=""/>
    <n v="16.899999999999999"/>
    <n v="9.2899999999999991"/>
    <s v="100.0 %"/>
    <n v="-9.2899999999999991"/>
    <s v="Calidad"/>
    <s v="Tienda"/>
    <m/>
  </r>
  <r>
    <x v="3"/>
    <x v="3"/>
    <n v="1506195473"/>
    <s v="Mária Almenara - La Mar"/>
    <m/>
    <x v="89"/>
    <s v="18:49:40"/>
    <s v="Orden incorrecta"/>
    <s v=""/>
    <n v="49.9"/>
    <n v="52.82"/>
    <s v="100.0 %"/>
    <n v="-49.9"/>
    <s v="Pedido equivocado"/>
    <s v="Tienda Vitrina"/>
    <m/>
  </r>
  <r>
    <x v="3"/>
    <x v="3"/>
    <n v="1506137027"/>
    <s v="Mária Almenara - La Mar"/>
    <m/>
    <x v="89"/>
    <s v="18:35:44"/>
    <s v="Orden incorrecta"/>
    <s v=""/>
    <n v="49.9"/>
    <n v="38.799999999999997"/>
    <s v="100.0 %"/>
    <n v="-34.9"/>
    <s v="Pedido equivocado"/>
    <s v="Tienda Vitrina"/>
    <m/>
  </r>
  <r>
    <x v="3"/>
    <x v="6"/>
    <n v="1506285575"/>
    <s v="Mária Almenara - Mega Plaza"/>
    <m/>
    <x v="89"/>
    <s v="19:46:48"/>
    <s v="Producto faltante"/>
    <s v=""/>
    <n v="65.8"/>
    <n v="49.9"/>
    <s v="100.0 %"/>
    <n v="-49.9"/>
    <s v="Pedido Incompleto"/>
    <s v="Tienda Vitrina"/>
    <m/>
  </r>
  <r>
    <x v="3"/>
    <x v="13"/>
    <n v="1506135058"/>
    <s v="Mária Almenara - Aramburú"/>
    <m/>
    <x v="89"/>
    <s v="18:25:05"/>
    <s v="Calidad del producto"/>
    <s v=""/>
    <n v="41.9"/>
    <n v="7.5"/>
    <s v="100.0 %"/>
    <n v="-7.5"/>
    <s v="Calidad"/>
    <s v="Tienda"/>
    <m/>
  </r>
  <r>
    <x v="3"/>
    <x v="8"/>
    <n v="1506786725"/>
    <s v="Mária Almenara - Pueblo Libre"/>
    <m/>
    <x v="90"/>
    <s v="10:59:20"/>
    <s v="Producto faltante"/>
    <s v=""/>
    <n v="61.8"/>
    <n v="16.899999999999999"/>
    <s v="100.0 %"/>
    <n v="-16.899999999999999"/>
    <s v="Pedido Incompleto"/>
    <s v="Tienda Vitrina"/>
    <m/>
  </r>
  <r>
    <x v="3"/>
    <x v="16"/>
    <n v="1506834449"/>
    <s v="Mária Almenara - La Marina"/>
    <m/>
    <x v="90"/>
    <s v="11:42:34"/>
    <s v="Producto faltante"/>
    <s v=""/>
    <n v="16.899999999999999"/>
    <n v="13.2"/>
    <s v="100.0 %"/>
    <n v="-13.2"/>
    <s v="Pedido Incompleto"/>
    <s v="Tienda Vitrina"/>
    <m/>
  </r>
  <r>
    <x v="3"/>
    <x v="16"/>
    <n v="1506988451"/>
    <s v="Mária Almenara - La Marina"/>
    <m/>
    <x v="90"/>
    <s v="14:23:05"/>
    <s v="Calidad del producto"/>
    <s v=""/>
    <n v="16.899999999999999"/>
    <n v="16.899999999999999"/>
    <s v="100.0 %"/>
    <n v="-16.899999999999999"/>
    <s v="Calidad"/>
    <s v="Tienda"/>
    <m/>
  </r>
  <r>
    <x v="3"/>
    <x v="1"/>
    <n v="1507089224"/>
    <s v="María Almenara - Camacho"/>
    <m/>
    <x v="90"/>
    <s v="16:39:56"/>
    <s v="Orden incorrecta"/>
    <s v=""/>
    <n v="60"/>
    <n v="62.55"/>
    <s v="100.0 %"/>
    <n v="-60"/>
    <s v="Pedido equivocado"/>
    <s v="Tienda Vitrina"/>
    <m/>
  </r>
  <r>
    <x v="3"/>
    <x v="1"/>
    <n v="1507887421"/>
    <s v="María Almenara - Camacho"/>
    <m/>
    <x v="91"/>
    <s v="11:05:11"/>
    <s v="Calidad del producto"/>
    <s v=""/>
    <n v="25.9"/>
    <n v="9.2899999999999991"/>
    <s v="100.0 %"/>
    <n v="-9.2899999999999991"/>
    <s v="Calidad"/>
    <s v="Tienda"/>
    <m/>
  </r>
  <r>
    <x v="3"/>
    <x v="15"/>
    <n v="1508073242"/>
    <s v="María Almenara - Paso 28"/>
    <m/>
    <x v="91"/>
    <s v="14:50:43"/>
    <s v="Producto faltante"/>
    <s v=""/>
    <n v="29.9"/>
    <n v="3.32"/>
    <s v="100.0 %"/>
    <n v="-3.32"/>
    <s v="Pedido Incompleto"/>
    <s v="Tienda Vitrina"/>
    <m/>
  </r>
  <r>
    <x v="3"/>
    <x v="1"/>
    <n v="1508138460"/>
    <s v="María Almenara - Camacho"/>
    <m/>
    <x v="91"/>
    <s v="15:05:19"/>
    <s v="Producto faltante"/>
    <s v=""/>
    <n v="59.9"/>
    <n v="4.38"/>
    <s v="100.0 %"/>
    <n v="-4.38"/>
    <s v="Pedido Incompleto"/>
    <s v="Tienda Vitrina"/>
    <m/>
  </r>
  <r>
    <x v="3"/>
    <x v="14"/>
    <n v="1508142015"/>
    <s v="María Almenara - Precursores"/>
    <m/>
    <x v="91"/>
    <s v="15:47:28"/>
    <s v="Calidad del producto"/>
    <s v=""/>
    <n v="67.599999999999994"/>
    <n v="15.21"/>
    <s v="100.0 %"/>
    <n v="-15.21"/>
    <s v="Calidad"/>
    <s v="Tienda"/>
    <m/>
  </r>
  <r>
    <x v="3"/>
    <x v="6"/>
    <n v="1508197357"/>
    <s v="Mária Almenara - Mega Plaza"/>
    <m/>
    <x v="91"/>
    <s v="16:59:50"/>
    <s v="Calidad del producto"/>
    <s v=""/>
    <n v="109"/>
    <n v="35.97"/>
    <s v="100.0 %"/>
    <n v="-35.97"/>
    <s v="Calidad"/>
    <s v="Tienda"/>
    <m/>
  </r>
  <r>
    <x v="3"/>
    <x v="6"/>
    <n v="1508445204"/>
    <s v="Mária Almenara - Mega Plaza"/>
    <m/>
    <x v="91"/>
    <s v="20:05:56"/>
    <s v="Producto incorrecto"/>
    <s v=""/>
    <n v="60.9"/>
    <n v="16.899999999999999"/>
    <s v="100.0 %"/>
    <n v="-16.899999999999999"/>
    <s v="Pedido equivocado"/>
    <s v="Tienda Vitrina"/>
    <m/>
  </r>
  <r>
    <x v="3"/>
    <x v="9"/>
    <n v="1508441628"/>
    <s v="Mária Almenara - Santa Catalina"/>
    <m/>
    <x v="91"/>
    <s v="20:36:24"/>
    <s v="Calidad del producto"/>
    <s v=""/>
    <n v="16.899999999999999"/>
    <n v="5.07"/>
    <s v="100.0 %"/>
    <n v="-5.07"/>
    <s v="Calidad"/>
    <s v="Tienda"/>
    <m/>
  </r>
  <r>
    <x v="3"/>
    <x v="8"/>
    <n v="1508506402"/>
    <s v="Mária Almenara - Pueblo Libre"/>
    <m/>
    <x v="91"/>
    <s v="20:41:18"/>
    <s v="Producto faltante"/>
    <s v=""/>
    <n v="49.9"/>
    <n v="4.99"/>
    <s v="100.0 %"/>
    <n v="-4.99"/>
    <s v="Pedido Incompleto"/>
    <s v="Tienda Vitrina"/>
    <m/>
  </r>
  <r>
    <x v="3"/>
    <x v="11"/>
    <n v="1508969291"/>
    <s v="María Almenara- Barranco"/>
    <m/>
    <x v="92"/>
    <s v="12:44:11"/>
    <s v="Calidad del producto"/>
    <s v=""/>
    <n v="49.9"/>
    <n v="19.98"/>
    <s v="100.0 %"/>
    <n v="-19.98"/>
    <s v="Calidad"/>
    <s v="Tienda"/>
    <m/>
  </r>
  <r>
    <x v="3"/>
    <x v="4"/>
    <n v="1509086135"/>
    <s v="María Almenara - San Miguel"/>
    <m/>
    <x v="92"/>
    <s v="14:25:38"/>
    <s v="Calidad del producto"/>
    <s v=""/>
    <n v="33.799999999999997"/>
    <n v="3.55"/>
    <s v="100.0 %"/>
    <n v="-3.55"/>
    <s v="Calidad"/>
    <s v="Tienda"/>
    <m/>
  </r>
  <r>
    <x v="3"/>
    <x v="4"/>
    <n v="1510442488"/>
    <s v="María Almenara - San Miguel"/>
    <m/>
    <x v="93"/>
    <s v="16:24:38"/>
    <s v="Calidad del producto"/>
    <s v=""/>
    <n v="40"/>
    <n v="32"/>
    <s v="100.0 %"/>
    <n v="-32"/>
    <s v="Calidad"/>
    <s v="Tienda"/>
    <m/>
  </r>
  <r>
    <x v="3"/>
    <x v="4"/>
    <n v="1511968911"/>
    <s v="María Almenara - San Miguel"/>
    <m/>
    <x v="94"/>
    <s v="19:54:18"/>
    <s v="Producto faltante"/>
    <s v=""/>
    <n v="58.7"/>
    <n v="16.899999999999999"/>
    <s v="100.0 %"/>
    <n v="-16.899999999999999"/>
    <s v="Pedido Incompleto"/>
    <s v="Tienda Vitrina"/>
    <m/>
  </r>
  <r>
    <x v="3"/>
    <x v="13"/>
    <n v="1511188041"/>
    <s v="Mária Almenara - Aramburú"/>
    <m/>
    <x v="94"/>
    <s v="09:12:34"/>
    <s v="Calidad del producto"/>
    <s v=""/>
    <n v="52"/>
    <n v="29.17"/>
    <s v="100.0 %"/>
    <n v="-29.17"/>
    <s v="Calidad"/>
    <s v="Tienda"/>
    <m/>
  </r>
  <r>
    <x v="3"/>
    <x v="15"/>
    <n v="1512794150"/>
    <s v="María Almenara - Paso 28"/>
    <m/>
    <x v="95"/>
    <s v="17:43:47"/>
    <s v="Producto faltante"/>
    <s v=""/>
    <n v="99.8"/>
    <n v="49.9"/>
    <s v="100.0 %"/>
    <n v="-49.9"/>
    <s v="Pedido Incompleto"/>
    <s v="Tienda Vitrina"/>
    <m/>
  </r>
  <r>
    <x v="3"/>
    <x v="16"/>
    <n v="1513557868"/>
    <s v="Mária Almenara - La Marina"/>
    <m/>
    <x v="96"/>
    <s v="14:51:03"/>
    <s v="Producto incorrecto"/>
    <s v=""/>
    <n v="44.9"/>
    <n v="22.45"/>
    <s v="100.0 %"/>
    <n v="-22.45"/>
    <s v="Pedido equivocado"/>
    <s v="Tienda Vitrina"/>
    <m/>
  </r>
  <r>
    <x v="3"/>
    <x v="16"/>
    <n v="1513513496"/>
    <s v="Mária Almenara - La Marina"/>
    <m/>
    <x v="96"/>
    <s v="14:38:28"/>
    <s v="Producto faltante"/>
    <s v=""/>
    <n v="49.9"/>
    <n v="49.9"/>
    <s v="100.0 %"/>
    <n v="-49.9"/>
    <s v="Pedido Incompleto"/>
    <s v="Tienda Vitrina"/>
    <m/>
  </r>
  <r>
    <x v="3"/>
    <x v="14"/>
    <n v="1513599942"/>
    <s v="María Almenara - Precursores"/>
    <m/>
    <x v="96"/>
    <s v="16:12:05"/>
    <s v="Producto faltante"/>
    <s v=""/>
    <n v="89.8"/>
    <n v="44.9"/>
    <s v="100.0 %"/>
    <n v="-44.9"/>
    <s v="Pedido Incompleto"/>
    <s v="Tienda Vitrina"/>
    <m/>
  </r>
  <r>
    <x v="3"/>
    <x v="4"/>
    <n v="1513876370"/>
    <s v="María Almenara - San Miguel"/>
    <m/>
    <x v="96"/>
    <s v="19:49:32"/>
    <s v="Producto incorrecto"/>
    <s v=""/>
    <n v="36.9"/>
    <n v="36.9"/>
    <s v="100.0 %"/>
    <n v="-36.9"/>
    <s v="Pedido equivocado"/>
    <s v="Tienda Vitrina"/>
    <m/>
  </r>
  <r>
    <x v="3"/>
    <x v="18"/>
    <n v="1513750154"/>
    <s v="Mária Almenara - Plaza Norte"/>
    <m/>
    <x v="96"/>
    <s v="18:29:06"/>
    <s v="Producto faltante"/>
    <s v=""/>
    <n v="49.9"/>
    <n v="4.99"/>
    <s v="100.0 %"/>
    <n v="-4.99"/>
    <s v="Pedido Incompleto"/>
    <s v="Tienda Vitrina"/>
    <m/>
  </r>
  <r>
    <x v="3"/>
    <x v="4"/>
    <n v="1513369076"/>
    <s v="María Almenara - San Miguel"/>
    <m/>
    <x v="96"/>
    <s v="11:47:46"/>
    <s v="Producto incorrecto"/>
    <s v=""/>
    <n v="16.899999999999999"/>
    <n v="16.899999999999999"/>
    <s v="100.0 %"/>
    <n v="-16.899999999999999"/>
    <s v="Pedido equivocado"/>
    <s v="Tienda Vitrina"/>
    <m/>
  </r>
  <r>
    <x v="3"/>
    <x v="8"/>
    <n v="1514266889"/>
    <s v="Mária Almenara - Pueblo Libre"/>
    <m/>
    <x v="97"/>
    <s v="08:58:44"/>
    <s v="Producto incorrecto"/>
    <s v=""/>
    <n v="49.9"/>
    <n v="49.9"/>
    <s v="100.0 %"/>
    <n v="-49.9"/>
    <s v="Pedido equivocado"/>
    <s v="Tienda Vitrina"/>
    <m/>
  </r>
  <r>
    <x v="3"/>
    <x v="2"/>
    <n v="1514504057"/>
    <s v="Mária Almenara - Encalada"/>
    <m/>
    <x v="97"/>
    <s v="14:19:19"/>
    <s v="Orden incorrecta"/>
    <s v=""/>
    <n v="16.899999999999999"/>
    <n v="18.8"/>
    <s v="100.0 %"/>
    <n v="-16.899999999999999"/>
    <s v="Pedido equivocado"/>
    <s v="Tienda Vitrina"/>
    <m/>
  </r>
  <r>
    <x v="3"/>
    <x v="12"/>
    <n v="1514830359"/>
    <s v="Mária Almenara - Dos De Mayo"/>
    <m/>
    <x v="97"/>
    <s v="19:19:13"/>
    <s v="Orden incorrecta"/>
    <s v=""/>
    <n v="109"/>
    <n v="111.17"/>
    <s v="100.0 %"/>
    <n v="-109"/>
    <s v="Pedido equivocado"/>
    <s v="Tienda Vitrina"/>
    <m/>
  </r>
  <r>
    <x v="3"/>
    <x v="6"/>
    <n v="1515008578"/>
    <s v="Mária Almenara - Mega Plaza"/>
    <m/>
    <x v="97"/>
    <s v="21:51:08"/>
    <s v="Orden incorrecta"/>
    <s v=""/>
    <n v="16.899999999999999"/>
    <n v="23.3"/>
    <s v="100.0 %"/>
    <n v="-16.899999999999999"/>
    <s v="Pedido equivocado"/>
    <s v="Tienda Vitrina"/>
    <m/>
  </r>
  <r>
    <x v="3"/>
    <x v="4"/>
    <n v="1515090160"/>
    <s v="María Almenara - San Miguel"/>
    <m/>
    <x v="98"/>
    <s v="08:01:43"/>
    <s v="Producto faltante"/>
    <s v=""/>
    <n v="44.9"/>
    <n v="11.23"/>
    <s v="100.0 %"/>
    <n v="-11.23"/>
    <s v="Pedido Incompleto"/>
    <s v="Tienda Vitrina"/>
    <m/>
  </r>
  <r>
    <x v="3"/>
    <x v="17"/>
    <n v="1515615659"/>
    <s v="Maria Almenara - Andres Reyes"/>
    <m/>
    <x v="98"/>
    <s v="15:02:08"/>
    <s v="Orden incorrecta"/>
    <s v=""/>
    <n v="109"/>
    <n v="96.4"/>
    <s v="100.0 %"/>
    <n v="-96.4"/>
    <s v="Pedido equivocado"/>
    <s v="Tienda Vitrina"/>
    <m/>
  </r>
  <r>
    <x v="3"/>
    <x v="12"/>
    <n v="1515585760"/>
    <s v="Mária Almenara - Dos De Mayo"/>
    <m/>
    <x v="98"/>
    <s v="15:17:33"/>
    <s v="Orden incorrecta"/>
    <s v=""/>
    <n v="109"/>
    <n v="110.4"/>
    <s v="100.0 %"/>
    <n v="-109"/>
    <s v="Pedido equivocado"/>
    <s v="Tienda Vitrina"/>
    <m/>
  </r>
  <r>
    <x v="3"/>
    <x v="2"/>
    <n v="1515663807"/>
    <s v="Mária Almenara - Encalada"/>
    <m/>
    <x v="98"/>
    <s v="16:28:24"/>
    <s v="Producto faltante"/>
    <s v=""/>
    <n v="118.3"/>
    <n v="50.7"/>
    <s v="100.0 %"/>
    <n v="-50.7"/>
    <s v="Pedido Incompleto"/>
    <s v="Tienda Vitrina"/>
    <m/>
  </r>
  <r>
    <x v="3"/>
    <x v="2"/>
    <n v="1515701593"/>
    <s v="Mária Almenara - Encalada"/>
    <m/>
    <x v="98"/>
    <s v="16:41:00"/>
    <s v="Producto incorrecto"/>
    <s v=""/>
    <n v="25.8"/>
    <n v="20.36"/>
    <s v="100.0 %"/>
    <n v="-20.36"/>
    <s v="Pedido equivocado"/>
    <s v="Tienda Vitrina"/>
    <m/>
  </r>
  <r>
    <x v="3"/>
    <x v="8"/>
    <n v="1515398156"/>
    <s v="Mária Almenara - Pueblo Libre"/>
    <m/>
    <x v="98"/>
    <s v="11:32:48"/>
    <s v="Calidad del producto"/>
    <s v=""/>
    <n v="16.899999999999999"/>
    <n v="5.57"/>
    <s v="100.0 %"/>
    <n v="-5.57"/>
    <s v="Calidad"/>
    <s v="Tienda"/>
    <m/>
  </r>
  <r>
    <x v="3"/>
    <x v="7"/>
    <n v="1515797133"/>
    <s v="Mária Almenara - La Bolichera"/>
    <m/>
    <x v="98"/>
    <s v="18:09:17"/>
    <s v="Producto incorrecto"/>
    <s v=""/>
    <n v="56.8"/>
    <n v="16.899999999999999"/>
    <s v="100.0 %"/>
    <n v="-16.899999999999999"/>
    <s v="Pedido equivocado"/>
    <s v="Tienda Vitrina"/>
    <m/>
  </r>
  <r>
    <x v="3"/>
    <x v="5"/>
    <n v="1515801868"/>
    <s v="Mária Almenara - Arenales"/>
    <m/>
    <x v="98"/>
    <s v="18:33:43"/>
    <s v="Producto incorrecto"/>
    <s v=""/>
    <n v="33.799999999999997"/>
    <n v="22.48"/>
    <s v="100.0 %"/>
    <n v="-22.48"/>
    <s v="Pedido equivocado"/>
    <s v="Tienda Vitrina"/>
    <m/>
  </r>
  <r>
    <x v="3"/>
    <x v="9"/>
    <n v="1516726589"/>
    <s v="Mária Almenara - Santa Catalina"/>
    <m/>
    <x v="99"/>
    <s v="14:55:41"/>
    <s v="Orden incorrecta"/>
    <s v=""/>
    <n v="137"/>
    <n v="138.05000000000001"/>
    <s v="100.0 %"/>
    <n v="-137"/>
    <s v="Pedido equivocado"/>
    <s v="Tienda Vitrina"/>
    <m/>
  </r>
  <r>
    <x v="3"/>
    <x v="17"/>
    <n v="1516793486"/>
    <s v="Maria Almenara - Andres Reyes"/>
    <m/>
    <x v="99"/>
    <s v="16:44:38"/>
    <s v="Calidad del producto"/>
    <s v=""/>
    <n v="23.9"/>
    <n v="4.7699999999999996"/>
    <s v="100.0 %"/>
    <n v="-4.7699999999999996"/>
    <s v="Calidad"/>
    <s v="Tienda"/>
    <m/>
  </r>
  <r>
    <x v="3"/>
    <x v="12"/>
    <n v="1516880795"/>
    <s v="Mária Almenara - Dos De Mayo"/>
    <m/>
    <x v="99"/>
    <s v="17:41:38"/>
    <s v="Producto faltante"/>
    <s v=""/>
    <n v="34.9"/>
    <n v="18"/>
    <s v="100.0 %"/>
    <n v="-18"/>
    <s v="Pedido Incompleto"/>
    <s v="Tienda Vitrina"/>
    <m/>
  </r>
  <r>
    <x v="3"/>
    <x v="6"/>
    <n v="1516985795"/>
    <s v="Mária Almenara - Mega Plaza"/>
    <m/>
    <x v="99"/>
    <s v="18:56:21"/>
    <s v="Producto incorrecto"/>
    <s v=""/>
    <n v="49.9"/>
    <n v="42.09"/>
    <s v="100.0 %"/>
    <n v="-42.09"/>
    <s v="Pedido equivocado"/>
    <s v="Tienda Vitrina"/>
    <m/>
  </r>
  <r>
    <x v="3"/>
    <x v="6"/>
    <n v="1516993788"/>
    <s v="Mária Almenara - Mega Plaza"/>
    <m/>
    <x v="99"/>
    <s v="18:58:50"/>
    <s v="Producto incorrecto"/>
    <s v=""/>
    <n v="16.899999999999999"/>
    <n v="16.899999999999999"/>
    <s v="100.0 %"/>
    <n v="-16.899999999999999"/>
    <s v="Pedido equivocado"/>
    <s v="Tienda Vitrina"/>
    <m/>
  </r>
  <r>
    <x v="3"/>
    <x v="4"/>
    <n v="1517354933"/>
    <s v="María Almenara - San Miguel"/>
    <m/>
    <x v="99"/>
    <s v="21:42:53"/>
    <s v="Producto incorrecto"/>
    <s v=""/>
    <n v="33.799999999999997"/>
    <n v="1.69"/>
    <s v="100.0 %"/>
    <n v="-1.69"/>
    <s v="Pedido equivocado"/>
    <s v="Tienda Vitrina"/>
    <m/>
  </r>
  <r>
    <x v="3"/>
    <x v="6"/>
    <n v="1517281216"/>
    <s v="Mária Almenara - Mega Plaza"/>
    <m/>
    <x v="99"/>
    <s v="21:26:01"/>
    <s v="Producto faltante"/>
    <s v=""/>
    <n v="109"/>
    <n v="10.9"/>
    <s v="100.0 %"/>
    <n v="-10.9"/>
    <s v="Pedido Incompleto"/>
    <s v="Tienda Vitrina"/>
    <m/>
  </r>
  <r>
    <x v="3"/>
    <x v="0"/>
    <n v="1517426320"/>
    <s v="Mária Almenara - La Molina"/>
    <m/>
    <x v="100"/>
    <s v="09:27:53"/>
    <s v="Orden incorrecta"/>
    <s v=""/>
    <n v="109"/>
    <n v="109"/>
    <s v="100.0 %"/>
    <n v="-109"/>
    <s v="Pedido equivocado"/>
    <s v="Tienda Vitrina"/>
    <m/>
  </r>
  <r>
    <x v="3"/>
    <x v="14"/>
    <n v="1518398762"/>
    <s v="María Almenara - Precursores"/>
    <m/>
    <x v="100"/>
    <s v="19:47:59"/>
    <s v="Orden incorrecta"/>
    <s v=""/>
    <n v="16.899999999999999"/>
    <n v="16.899999999999999"/>
    <s v="100.0 %"/>
    <n v="-16.899999999999999"/>
    <s v="Pedido equivocado"/>
    <s v="Tienda Vitrina"/>
    <m/>
  </r>
  <r>
    <x v="3"/>
    <x v="16"/>
    <n v="1518243016"/>
    <s v="Mária Almenara - La Marina"/>
    <m/>
    <x v="100"/>
    <s v="18:21:00"/>
    <s v="Calidad del producto"/>
    <s v=""/>
    <n v="27"/>
    <n v="9.9"/>
    <s v="100.0 %"/>
    <n v="-9.9"/>
    <s v="Calidad"/>
    <s v="Tienda"/>
    <m/>
  </r>
  <r>
    <x v="3"/>
    <x v="2"/>
    <n v="1518551857"/>
    <s v="Mária Almenara - Encalada"/>
    <m/>
    <x v="100"/>
    <s v="21:16:41"/>
    <s v="Calidad del producto"/>
    <s v=""/>
    <n v="49.9"/>
    <n v="27.45"/>
    <s v="100.0 %"/>
    <n v="-27.45"/>
    <s v="Calidad"/>
    <s v="Tienda"/>
    <m/>
  </r>
  <r>
    <x v="3"/>
    <x v="1"/>
    <n v="1519117110"/>
    <s v="María Almenara - Camacho"/>
    <m/>
    <x v="101"/>
    <s v="13:19:30"/>
    <s v="Orden incorrecta"/>
    <s v=""/>
    <n v="35"/>
    <n v="37.9"/>
    <s v="100.0 %"/>
    <n v="-35"/>
    <s v="Pedido equivocado"/>
    <s v="Tienda Vitrina"/>
    <m/>
  </r>
  <r>
    <x v="3"/>
    <x v="3"/>
    <n v="1519450083"/>
    <s v="Mária Almenara - La Mar"/>
    <m/>
    <x v="101"/>
    <s v="18:27:56"/>
    <s v="Calidad del producto"/>
    <s v=""/>
    <n v="33.799999999999997"/>
    <n v="9.2899999999999991"/>
    <s v="100.0 %"/>
    <n v="-9.2899999999999991"/>
    <s v="Calidad"/>
    <s v="Tienda"/>
    <m/>
  </r>
  <r>
    <x v="3"/>
    <x v="15"/>
    <n v="1519706034"/>
    <s v="María Almenara - Paso 28"/>
    <m/>
    <x v="101"/>
    <s v="21:16:30"/>
    <s v="Producto faltante"/>
    <s v=""/>
    <n v="15.9"/>
    <n v="1.59"/>
    <s v="100.0 %"/>
    <n v="-1.59"/>
    <s v="Pedido Incompleto"/>
    <s v="Tienda Vitrina"/>
    <m/>
  </r>
  <r>
    <x v="3"/>
    <x v="17"/>
    <n v="1521314550"/>
    <s v="Maria Almenara - Andres Reyes"/>
    <m/>
    <x v="102"/>
    <s v="17:55:16"/>
    <s v="Producto incorrecto"/>
    <s v=""/>
    <n v="24.9"/>
    <n v="16.899999999999999"/>
    <s v="100.0 %"/>
    <n v="-16.899999999999999"/>
    <s v="Pedido equivocado"/>
    <s v="Tienda Vitrina"/>
    <m/>
  </r>
  <r>
    <x v="3"/>
    <x v="11"/>
    <n v="1521269601"/>
    <s v="María Almenara- Barranco"/>
    <m/>
    <x v="102"/>
    <s v="17:24:49"/>
    <s v="Calidad del producto"/>
    <s v=""/>
    <n v="49.9"/>
    <n v="27.45"/>
    <s v="100.0 %"/>
    <n v="-27.45"/>
    <s v="Calidad"/>
    <s v="Tienda"/>
    <m/>
  </r>
  <r>
    <x v="3"/>
    <x v="8"/>
    <n v="1522657397"/>
    <s v="Mária Almenara - Pueblo Libre"/>
    <m/>
    <x v="103"/>
    <s v="20:55:31"/>
    <s v="Producto faltante"/>
    <s v=""/>
    <n v="16.899999999999999"/>
    <n v="1.69"/>
    <s v="100.0 %"/>
    <n v="-1.69"/>
    <s v="Pedido Incompleto"/>
    <s v="Tienda Vitrina"/>
    <m/>
  </r>
  <r>
    <x v="3"/>
    <x v="0"/>
    <n v="1523151201"/>
    <s v="Mária Almenara - La Molina"/>
    <m/>
    <x v="104"/>
    <s v="12:25:09"/>
    <s v="Producto incorrecto"/>
    <s v=""/>
    <n v="44"/>
    <n v="9"/>
    <s v="100.0 %"/>
    <n v="-9"/>
    <s v="Pedido equivocado"/>
    <s v="Tienda Vitrina"/>
    <m/>
  </r>
  <r>
    <x v="3"/>
    <x v="10"/>
    <n v="1523451879"/>
    <s v="Mária Almenara – Villa Chorrillos"/>
    <m/>
    <x v="104"/>
    <s v="17:16:04"/>
    <s v="Orden incorrecta"/>
    <s v=""/>
    <n v="49.7"/>
    <n v="52.6"/>
    <s v="100.0 %"/>
    <n v="-49.7"/>
    <s v="Pedido equivocado"/>
    <s v="Tienda Vitrina"/>
    <m/>
  </r>
  <r>
    <x v="3"/>
    <x v="2"/>
    <n v="1523455221"/>
    <s v="Mária Almenara - Encalada"/>
    <m/>
    <x v="104"/>
    <s v="17:38:26"/>
    <s v="Calidad del producto"/>
    <s v=""/>
    <n v="16.899999999999999"/>
    <n v="9.2899999999999991"/>
    <s v="100.0 %"/>
    <n v="-9.2899999999999991"/>
    <s v="Calidad"/>
    <s v="Tienda"/>
    <m/>
  </r>
  <r>
    <x v="3"/>
    <x v="6"/>
    <n v="1524405261"/>
    <s v="Mária Almenara - Mega Plaza"/>
    <m/>
    <x v="105"/>
    <s v="13:03:03"/>
    <s v="Calidad del producto"/>
    <s v=""/>
    <n v="24.9"/>
    <n v="7.47"/>
    <s v="100.0 %"/>
    <n v="-7.47"/>
    <s v="Calidad"/>
    <s v="Tienda"/>
    <m/>
  </r>
  <r>
    <x v="3"/>
    <x v="6"/>
    <n v="1524471229"/>
    <s v="Mária Almenara - Mega Plaza"/>
    <m/>
    <x v="105"/>
    <s v="14:30:36"/>
    <s v="Producto incorrecto"/>
    <s v=""/>
    <n v="28.9"/>
    <n v="28.9"/>
    <s v="100.0 %"/>
    <n v="-28.9"/>
    <s v="Pedido equivocado"/>
    <s v="Tienda Vitrina"/>
    <m/>
  </r>
  <r>
    <x v="3"/>
    <x v="17"/>
    <n v="1524518976"/>
    <s v="Maria Almenara - Andres Reyes"/>
    <m/>
    <x v="105"/>
    <s v="15:06:34"/>
    <s v="Producto faltante"/>
    <s v=""/>
    <n v="33.799999999999997"/>
    <n v="1.69"/>
    <s v="100.0 %"/>
    <n v="-1.69"/>
    <s v="Pedido Incompleto"/>
    <s v="Tienda Vitrina"/>
    <m/>
  </r>
  <r>
    <x v="3"/>
    <x v="1"/>
    <n v="1524532856"/>
    <s v="María Almenara - Camacho"/>
    <m/>
    <x v="105"/>
    <s v="15:18:38"/>
    <s v="Producto incorrecto"/>
    <s v=""/>
    <n v="25.9"/>
    <n v="16.899999999999999"/>
    <s v="100.0 %"/>
    <n v="-16.899999999999999"/>
    <s v="Pedido equivocado"/>
    <s v="Tienda Vitrina"/>
    <m/>
  </r>
  <r>
    <x v="3"/>
    <x v="12"/>
    <n v="1524658425"/>
    <s v="Mária Almenara - Dos De Mayo"/>
    <m/>
    <x v="105"/>
    <s v="16:57:48"/>
    <s v="Calidad del producto"/>
    <s v=""/>
    <n v="16.899999999999999"/>
    <n v="8.48"/>
    <s v="100.0 %"/>
    <n v="-8.48"/>
    <s v="Calidad"/>
    <s v="Tienda"/>
    <m/>
  </r>
  <r>
    <x v="3"/>
    <x v="14"/>
    <n v="1524731262"/>
    <s v="María Almenara - Precursores"/>
    <m/>
    <x v="105"/>
    <s v="18:17:30"/>
    <s v="Calidad del producto"/>
    <s v=""/>
    <n v="16.899999999999999"/>
    <n v="3.08"/>
    <s v="100.0 %"/>
    <n v="-3.08"/>
    <s v="Calidad"/>
    <s v="Tienda"/>
    <m/>
  </r>
  <r>
    <x v="3"/>
    <x v="4"/>
    <n v="1524801436"/>
    <s v="María Almenara - San Miguel"/>
    <m/>
    <x v="105"/>
    <s v="19:29:45"/>
    <s v="Calidad del producto"/>
    <s v=""/>
    <n v="58.8"/>
    <n v="16.899999999999999"/>
    <s v="100.0 %"/>
    <n v="-16.899999999999999"/>
    <s v="Calidad"/>
    <s v="Tienda"/>
    <m/>
  </r>
  <r>
    <x v="3"/>
    <x v="1"/>
    <n v="1524856324"/>
    <s v="María Almenara - Camacho"/>
    <m/>
    <x v="105"/>
    <s v="19:48:42"/>
    <s v="Calidad del producto"/>
    <s v=""/>
    <n v="49.9"/>
    <n v="16.46"/>
    <s v="100.0 %"/>
    <n v="-16.46"/>
    <s v="Calidad"/>
    <s v="Tienda"/>
    <m/>
  </r>
  <r>
    <x v="3"/>
    <x v="10"/>
    <n v="1524947532"/>
    <s v="Mária Almenara – Villa Chorrillos"/>
    <m/>
    <x v="105"/>
    <s v="20:21:10"/>
    <s v="Producto faltante"/>
    <s v=""/>
    <n v="57.8"/>
    <n v="15"/>
    <s v="100.0 %"/>
    <n v="-15"/>
    <s v="Pedido Incompleto"/>
    <s v="Tienda Vitrina"/>
    <m/>
  </r>
  <r>
    <x v="3"/>
    <x v="18"/>
    <n v="1524851112"/>
    <s v="Mária Almenara - Plaza Norte"/>
    <m/>
    <x v="105"/>
    <s v="19:23:08"/>
    <s v="Producto faltante"/>
    <s v=""/>
    <n v="27"/>
    <n v="9"/>
    <s v="100.0 %"/>
    <n v="-9"/>
    <s v="Pedido Incompleto"/>
    <s v="Tienda Vitrina"/>
    <m/>
  </r>
  <r>
    <x v="3"/>
    <x v="4"/>
    <n v="1525417511"/>
    <s v="María Almenara - San Miguel"/>
    <m/>
    <x v="106"/>
    <s v="12:45:33"/>
    <s v="Producto faltante"/>
    <s v=""/>
    <n v="118.9"/>
    <n v="72.67"/>
    <s v="100.0 %"/>
    <n v="-72.67"/>
    <s v="Pedido Incompleto"/>
    <s v="Tienda Vitrina"/>
    <m/>
  </r>
  <r>
    <x v="3"/>
    <x v="4"/>
    <n v="1525580534"/>
    <s v="María Almenara - San Miguel"/>
    <m/>
    <x v="106"/>
    <s v="14:54:18"/>
    <s v="Producto incorrecto"/>
    <s v=""/>
    <n v="44.9"/>
    <n v="26.94"/>
    <s v="100.0 %"/>
    <n v="-26.94"/>
    <s v="Pedido equivocado"/>
    <s v="Tienda Vitrina"/>
    <m/>
  </r>
  <r>
    <x v="3"/>
    <x v="16"/>
    <n v="1525722351"/>
    <s v="Mária Almenara - La Marina"/>
    <m/>
    <x v="106"/>
    <s v="17:40:50"/>
    <s v="Orden incorrecta"/>
    <s v=""/>
    <n v="35"/>
    <n v="28"/>
    <s v="100.0 %"/>
    <n v="-28"/>
    <s v="Pedido equivocado"/>
    <s v="Tienda Vitrina"/>
    <m/>
  </r>
  <r>
    <x v="3"/>
    <x v="18"/>
    <n v="1525977305"/>
    <s v="Mária Almenara - Plaza Norte"/>
    <m/>
    <x v="106"/>
    <s v="20:33:53"/>
    <s v="Producto incorrecto"/>
    <s v=""/>
    <n v="33.799999999999997"/>
    <n v="14.72"/>
    <s v="100.0 %"/>
    <n v="-14.72"/>
    <s v="Pedido equivocado"/>
    <s v="Tienda Vitrina"/>
    <m/>
  </r>
  <r>
    <x v="3"/>
    <x v="17"/>
    <n v="1526079070"/>
    <s v="Maria Almenara - Andres Reyes"/>
    <m/>
    <x v="106"/>
    <s v="21:44:09"/>
    <s v="Orden incorrecta"/>
    <s v=""/>
    <n v="35"/>
    <n v="38.9"/>
    <s v="100.0 %"/>
    <n v="-35"/>
    <s v="Pedido equivocado"/>
    <s v="Tienda Vitrina"/>
    <m/>
  </r>
  <r>
    <x v="3"/>
    <x v="17"/>
    <n v="1526655746"/>
    <s v="Maria Almenara - Andres Reyes"/>
    <m/>
    <x v="107"/>
    <s v="15:40:58"/>
    <s v="Producto faltante"/>
    <s v=""/>
    <n v="70"/>
    <n v="4.38"/>
    <s v="100.0 %"/>
    <n v="-4.38"/>
    <s v="Pedido Incompleto"/>
    <s v="Tienda Vitrina"/>
    <m/>
  </r>
  <r>
    <x v="3"/>
    <x v="14"/>
    <n v="1526782367"/>
    <s v="María Almenara - Precursores"/>
    <m/>
    <x v="107"/>
    <s v="17:51:53"/>
    <s v="Producto incorrecto"/>
    <s v=""/>
    <n v="59.7"/>
    <n v="16.899999999999999"/>
    <s v="100.0 %"/>
    <n v="-16.899999999999999"/>
    <s v="Pedido equivocado"/>
    <s v="Tienda Vitrina"/>
    <m/>
  </r>
  <r>
    <x v="3"/>
    <x v="1"/>
    <n v="1526864669"/>
    <s v="María Almenara - Camacho"/>
    <m/>
    <x v="107"/>
    <s v="18:51:09"/>
    <s v="Producto faltante"/>
    <s v=""/>
    <n v="218"/>
    <n v="10.9"/>
    <s v="100.0 %"/>
    <n v="-10.9"/>
    <s v="Pedido Incompleto"/>
    <s v="Tienda Vitrina"/>
    <m/>
  </r>
  <r>
    <x v="3"/>
    <x v="14"/>
    <n v="1526654729"/>
    <s v="María Almenara - Precursores"/>
    <m/>
    <x v="107"/>
    <s v="15:33:00"/>
    <s v="Producto faltante"/>
    <s v=""/>
    <n v="76.900000000000006"/>
    <n v="24.9"/>
    <s v="100.0 %"/>
    <n v="-24.9"/>
    <s v="Pedido Incompleto"/>
    <s v="Tienda Vitrina"/>
    <m/>
  </r>
  <r>
    <x v="3"/>
    <x v="2"/>
    <n v="1526999848"/>
    <s v="Mária Almenara - Encalada"/>
    <m/>
    <x v="107"/>
    <s v="20:06:59"/>
    <s v="Producto faltante"/>
    <s v=""/>
    <n v="46.7"/>
    <n v="12.9"/>
    <s v="100.0 %"/>
    <n v="-12.9"/>
    <s v="Pedido Incompleto"/>
    <s v="Tienda Vitrina"/>
    <m/>
  </r>
  <r>
    <x v="3"/>
    <x v="0"/>
    <n v="1526750060"/>
    <s v="Mária Almenara - La Molina"/>
    <m/>
    <x v="107"/>
    <s v="17:15:38"/>
    <s v="Calidad del producto"/>
    <s v=""/>
    <n v="69.900000000000006"/>
    <n v="25"/>
    <s v="100.0 %"/>
    <n v="-25"/>
    <s v="Calidad"/>
    <s v="Tienda"/>
    <m/>
  </r>
  <r>
    <x v="3"/>
    <x v="6"/>
    <n v="1527847654"/>
    <s v="Mária Almenara - Mega Plaza"/>
    <m/>
    <x v="108"/>
    <s v="20:32:44"/>
    <s v="Orden incorrecta"/>
    <s v=""/>
    <n v="16.899999999999999"/>
    <n v="21.3"/>
    <s v="100.0 %"/>
    <n v="-16.899999999999999"/>
    <s v="Pedido equivocado"/>
    <s v="Tienda Vitrina"/>
    <m/>
  </r>
  <r>
    <x v="3"/>
    <x v="6"/>
    <n v="1528337658"/>
    <s v="Mária Almenara - Mega Plaza"/>
    <m/>
    <x v="109"/>
    <s v="14:26:23"/>
    <s v="Producto faltante"/>
    <s v=""/>
    <n v="52"/>
    <n v="51.99"/>
    <s v="100.0 %"/>
    <n v="-51.99"/>
    <s v="Pedido Incompleto"/>
    <s v="Tienda Vitrina"/>
    <m/>
  </r>
  <r>
    <x v="3"/>
    <x v="6"/>
    <n v="1528369876"/>
    <s v="Mária Almenara - Mega Plaza"/>
    <m/>
    <x v="109"/>
    <s v="14:49:17"/>
    <s v="Calidad del producto"/>
    <s v=""/>
    <n v="109"/>
    <n v="109"/>
    <s v="100.0 %"/>
    <n v="-109"/>
    <s v="Calidad"/>
    <s v="Tienda"/>
    <m/>
  </r>
  <r>
    <x v="3"/>
    <x v="12"/>
    <n v="1528430727"/>
    <s v="Mária Almenara - Dos De Mayo"/>
    <m/>
    <x v="109"/>
    <s v="15:31:54"/>
    <s v="Orden incorrecta"/>
    <s v=""/>
    <n v="16.899999999999999"/>
    <n v="18.8"/>
    <s v="100.0 %"/>
    <n v="-16.899999999999999"/>
    <s v="Pedido equivocado"/>
    <s v="Tienda Vitrina"/>
    <m/>
  </r>
  <r>
    <x v="3"/>
    <x v="3"/>
    <n v="1528033596"/>
    <s v="Mária Almenara - La Mar"/>
    <m/>
    <x v="109"/>
    <s v="10:50:54"/>
    <s v="Calidad del producto"/>
    <s v=""/>
    <n v="16.899999999999999"/>
    <n v="9.3000000000000007"/>
    <s v="100.0 %"/>
    <n v="-9.3000000000000007"/>
    <s v="Calidad"/>
    <s v="Tienda"/>
    <m/>
  </r>
  <r>
    <x v="3"/>
    <x v="4"/>
    <n v="1528820170"/>
    <s v="María Almenara - San Miguel"/>
    <m/>
    <x v="109"/>
    <s v="21:14:07"/>
    <s v="Producto faltante"/>
    <s v=""/>
    <n v="49.9"/>
    <n v="4.99"/>
    <s v="100.0 %"/>
    <n v="-4.99"/>
    <s v="Pedido Incompleto"/>
    <s v="Tienda Vitrina"/>
    <m/>
  </r>
  <r>
    <x v="3"/>
    <x v="1"/>
    <n v="1528822739"/>
    <s v="María Almenara - Camacho"/>
    <m/>
    <x v="109"/>
    <s v="21:41:11"/>
    <s v="Producto faltante"/>
    <s v=""/>
    <n v="33.799999999999997"/>
    <n v="16.899999999999999"/>
    <s v="100.0 %"/>
    <n v="-16.899999999999999"/>
    <s v="Pedido Incompleto"/>
    <s v="Tienda Vitrina"/>
    <m/>
  </r>
  <r>
    <x v="3"/>
    <x v="18"/>
    <n v="1529132936"/>
    <s v="Mária Almenara - Plaza Norte"/>
    <m/>
    <x v="110"/>
    <s v="13:07:46"/>
    <s v="Producto incorrecto"/>
    <s v=""/>
    <n v="68.900000000000006"/>
    <n v="51.99"/>
    <s v="100.0 %"/>
    <n v="-51.99"/>
    <s v="Pedido equivocado"/>
    <s v="Tienda Vitrina"/>
    <m/>
  </r>
  <r>
    <x v="3"/>
    <x v="8"/>
    <n v="1529360689"/>
    <s v="Mária Almenara - Pueblo Libre"/>
    <m/>
    <x v="110"/>
    <s v="18:00:19"/>
    <s v="Orden incorrecta"/>
    <s v=""/>
    <n v="16.899999999999999"/>
    <n v="16.899999999999999"/>
    <s v="100.0 %"/>
    <n v="-16.899999999999999"/>
    <s v="Pedido equivocado"/>
    <s v="Tienda Vitrina"/>
    <m/>
  </r>
  <r>
    <x v="3"/>
    <x v="12"/>
    <n v="1529138589"/>
    <s v="Mária Almenara - Dos De Mayo"/>
    <m/>
    <x v="110"/>
    <s v="12:51:03"/>
    <s v="Orden incorrecta"/>
    <s v=""/>
    <n v="10"/>
    <n v="11.4"/>
    <s v="100.0 %"/>
    <n v="-10"/>
    <s v="Pedido equivocado"/>
    <s v="Tienda Vitrina"/>
    <m/>
  </r>
  <r>
    <x v="3"/>
    <x v="8"/>
    <n v="1529360845"/>
    <s v="Mária Almenara - Pueblo Libre"/>
    <m/>
    <x v="110"/>
    <s v="18:01:32"/>
    <s v="Orden incorrecta"/>
    <s v=""/>
    <n v="33.799999999999997"/>
    <n v="36.700000000000003"/>
    <s v="100.0 %"/>
    <n v="-33.799999999999997"/>
    <s v="Pedido equivocado"/>
    <s v="Tienda Vitrina"/>
    <m/>
  </r>
  <r>
    <x v="3"/>
    <x v="12"/>
    <n v="1529621195"/>
    <s v="Mária Almenara - Dos De Mayo"/>
    <m/>
    <x v="110"/>
    <s v="20:52:27"/>
    <s v="Calidad del producto"/>
    <s v=""/>
    <n v="16.899999999999999"/>
    <n v="9.2899999999999991"/>
    <s v="100.0 %"/>
    <n v="-9.2899999999999991"/>
    <s v="Calidad"/>
    <s v="Tienda"/>
    <m/>
  </r>
  <r>
    <x v="3"/>
    <x v="17"/>
    <n v="1530576369"/>
    <s v="Maria Almenara - Andres Reyes"/>
    <m/>
    <x v="111"/>
    <s v="08:21:52"/>
    <s v="Orden incorrecta"/>
    <s v=""/>
    <n v="49.9"/>
    <n v="49.9"/>
    <s v="100.0 %"/>
    <n v="-49.9"/>
    <s v="Pedido equivocado"/>
    <s v="Tienda Vitrina"/>
    <m/>
  </r>
  <r>
    <x v="3"/>
    <x v="13"/>
    <n v="1530704498"/>
    <s v="Mária Almenara - Aramburú"/>
    <m/>
    <x v="111"/>
    <s v="11:33:30"/>
    <s v="Orden incorrecta"/>
    <s v=""/>
    <n v="25"/>
    <n v="12.5"/>
    <s v="100.0 %"/>
    <n v="-12.5"/>
    <s v="Pedido equivocado"/>
    <s v="Tienda Vitrina"/>
    <m/>
  </r>
  <r>
    <x v="3"/>
    <x v="18"/>
    <n v="1531036292"/>
    <s v="Mária Almenara - Plaza Norte"/>
    <m/>
    <x v="111"/>
    <s v="16:03:19"/>
    <s v="Producto faltante"/>
    <s v=""/>
    <n v="47.7"/>
    <n v="15.9"/>
    <s v="100.0 %"/>
    <n v="-15.9"/>
    <s v="Pedido Incompleto"/>
    <s v="Tienda Vitrina"/>
    <m/>
  </r>
  <r>
    <x v="3"/>
    <x v="12"/>
    <n v="1531339007"/>
    <s v="Mária Almenara - Dos De Mayo"/>
    <m/>
    <x v="111"/>
    <s v="19:20:28"/>
    <s v="Producto faltante"/>
    <s v=""/>
    <n v="119"/>
    <n v="10"/>
    <s v="100.0 %"/>
    <n v="-10"/>
    <s v="Pedido Incompleto"/>
    <s v="Tienda Vitrina"/>
    <m/>
  </r>
  <r>
    <x v="3"/>
    <x v="4"/>
    <n v="1530875994"/>
    <s v="María Almenara - San Miguel"/>
    <m/>
    <x v="111"/>
    <s v="13:06:13"/>
    <s v="Producto faltante"/>
    <s v=""/>
    <n v="109"/>
    <n v="109"/>
    <s v="100.0 %"/>
    <n v="-109"/>
    <s v="Pedido Incompleto"/>
    <s v="Tienda Vitrina"/>
    <m/>
  </r>
  <r>
    <x v="3"/>
    <x v="1"/>
    <n v="1531397695"/>
    <s v="María Almenara - Camacho"/>
    <m/>
    <x v="111"/>
    <s v="19:50:02"/>
    <s v="Orden incorrecta"/>
    <s v=""/>
    <n v="18"/>
    <n v="14.4"/>
    <s v="100.0 %"/>
    <n v="-14.4"/>
    <s v="Pedido equivocado"/>
    <s v="Tienda Vitrina"/>
    <m/>
  </r>
  <r>
    <x v="3"/>
    <x v="1"/>
    <n v="1532032428"/>
    <s v="María Almenara - Camacho"/>
    <m/>
    <x v="112"/>
    <s v="13:50:32"/>
    <s v="Calidad del producto"/>
    <s v=""/>
    <n v="33.799999999999997"/>
    <n v="9.44"/>
    <s v="100.0 %"/>
    <n v="-9.44"/>
    <s v="Calidad"/>
    <s v="Tienda"/>
    <m/>
  </r>
  <r>
    <x v="3"/>
    <x v="12"/>
    <n v="1532267788"/>
    <s v="Mária Almenara - Dos De Mayo"/>
    <m/>
    <x v="112"/>
    <s v="17:07:25"/>
    <s v="Calidad del producto"/>
    <s v=""/>
    <n v="16.899999999999999"/>
    <n v="4.93"/>
    <s v="100.0 %"/>
    <n v="-4.93"/>
    <s v="Calidad"/>
    <s v="Tienda"/>
    <m/>
  </r>
  <r>
    <x v="3"/>
    <x v="15"/>
    <n v="1532306708"/>
    <s v="María Almenara - Paso 28"/>
    <m/>
    <x v="112"/>
    <s v="17:41:26"/>
    <s v="Producto faltante"/>
    <s v=""/>
    <n v="33.799999999999997"/>
    <n v="16.899999999999999"/>
    <s v="100.0 %"/>
    <n v="-16.899999999999999"/>
    <s v="Pedido Incompleto"/>
    <s v="Tienda Vitrina"/>
    <m/>
  </r>
  <r>
    <x v="3"/>
    <x v="16"/>
    <n v="1532374918"/>
    <s v="Mária Almenara - La Marina"/>
    <m/>
    <x v="112"/>
    <s v="18:38:49"/>
    <s v="Producto faltante"/>
    <s v=""/>
    <n v="18"/>
    <n v="9"/>
    <s v="100.0 %"/>
    <n v="-9"/>
    <s v="Pedido Incompleto"/>
    <s v="Tienda Vitrina"/>
    <m/>
  </r>
  <r>
    <x v="3"/>
    <x v="1"/>
    <n v="1532388085"/>
    <s v="María Almenara - Camacho"/>
    <m/>
    <x v="112"/>
    <s v="18:33:27"/>
    <s v="Calidad del producto"/>
    <s v=""/>
    <n v="16.899999999999999"/>
    <n v="5.07"/>
    <s v="100.0 %"/>
    <n v="-5.07"/>
    <s v="Calidad"/>
    <s v="Tienda"/>
    <m/>
  </r>
  <r>
    <x v="3"/>
    <x v="4"/>
    <n v="1532740451"/>
    <s v="María Almenara - San Miguel"/>
    <m/>
    <x v="112"/>
    <s v="21:26:19"/>
    <s v="Producto incorrecto"/>
    <s v=""/>
    <n v="16.899999999999999"/>
    <n v="16.899999999999999"/>
    <s v="100.0 %"/>
    <n v="-16.899999999999999"/>
    <s v="Pedido equivocado"/>
    <s v="Tienda Vitrina"/>
    <m/>
  </r>
  <r>
    <x v="3"/>
    <x v="14"/>
    <n v="1533091316"/>
    <s v="María Almenara - Precursores"/>
    <m/>
    <x v="113"/>
    <s v="10:41:28"/>
    <s v="Orden incorrecta"/>
    <s v=""/>
    <n v="16.899999999999999"/>
    <n v="18.8"/>
    <s v="100.0 %"/>
    <n v="-16.899999999999999"/>
    <s v="Pedido equivocado"/>
    <s v="Tienda Vitrina"/>
    <m/>
  </r>
  <r>
    <x v="3"/>
    <x v="3"/>
    <n v="1533575729"/>
    <s v="Mária Almenara - La Mar"/>
    <m/>
    <x v="113"/>
    <s v="17:25:14"/>
    <s v="Producto faltante"/>
    <s v=""/>
    <n v="49.8"/>
    <n v="8"/>
    <s v="100.0 %"/>
    <n v="-8"/>
    <s v="Pedido Incompleto"/>
    <s v="Tienda Vitrina"/>
    <m/>
  </r>
  <r>
    <x v="3"/>
    <x v="6"/>
    <n v="1533641476"/>
    <s v="Mária Almenara - Mega Plaza"/>
    <m/>
    <x v="113"/>
    <s v="18:12:32"/>
    <s v="Producto faltante"/>
    <s v=""/>
    <n v="24.9"/>
    <n v="16.899999999999999"/>
    <s v="100.0 %"/>
    <n v="-16.899999999999999"/>
    <s v="Pedido Incompleto"/>
    <s v="Tienda Vitrina"/>
    <m/>
  </r>
  <r>
    <x v="3"/>
    <x v="13"/>
    <n v="1535592836"/>
    <s v="Mária Almenara - Aramburú"/>
    <m/>
    <x v="114"/>
    <s v="19:42:11"/>
    <s v="Calidad del producto"/>
    <s v=""/>
    <n v="34.9"/>
    <n v="16.899999999999999"/>
    <s v="100.0 %"/>
    <n v="-16.899999999999999"/>
    <s v="Calidad"/>
    <s v="Tienda"/>
    <m/>
  </r>
  <r>
    <x v="3"/>
    <x v="2"/>
    <n v="1535650057"/>
    <s v="Mária Almenara - Encalada"/>
    <m/>
    <x v="114"/>
    <s v="20:20:54"/>
    <s v="Calidad del producto"/>
    <s v=""/>
    <n v="49.9"/>
    <n v="49.9"/>
    <s v="100.0 %"/>
    <n v="-49.9"/>
    <s v="Calidad"/>
    <s v="Tienda"/>
    <m/>
  </r>
  <r>
    <x v="3"/>
    <x v="10"/>
    <n v="1535779899"/>
    <s v="Mária Almenara – Villa Chorrillos"/>
    <m/>
    <x v="114"/>
    <s v="21:42:56"/>
    <s v="Calidad del producto"/>
    <s v=""/>
    <n v="16.899999999999999"/>
    <n v="9.2899999999999991"/>
    <s v="100.0 %"/>
    <n v="-9.2899999999999991"/>
    <s v="Calidad"/>
    <s v="Tienda"/>
    <m/>
  </r>
  <r>
    <x v="3"/>
    <x v="7"/>
    <n v="1535780785"/>
    <s v="Mária Almenara - La Bolichera"/>
    <m/>
    <x v="114"/>
    <s v="21:52:32"/>
    <s v="Calidad del producto"/>
    <s v=""/>
    <n v="49.9"/>
    <n v="14.97"/>
    <s v="100.0 %"/>
    <n v="-14.97"/>
    <s v="Calidad"/>
    <s v="Tienda"/>
    <m/>
  </r>
  <r>
    <x v="3"/>
    <x v="9"/>
    <n v="1535731689"/>
    <s v="Mária Almenara - Santa Catalina"/>
    <m/>
    <x v="114"/>
    <s v="20:49:38"/>
    <s v="Calidad del producto"/>
    <s v=""/>
    <n v="49.9"/>
    <n v="27.45"/>
    <s v="100.0 %"/>
    <n v="-27.45"/>
    <s v="Calidad"/>
    <s v="Tienda"/>
    <m/>
  </r>
  <r>
    <x v="3"/>
    <x v="11"/>
    <n v="1536070135"/>
    <s v="María Almenara- Barranco"/>
    <m/>
    <x v="115"/>
    <s v="11:21:24"/>
    <s v="Producto faltante"/>
    <s v=""/>
    <n v="89.8"/>
    <n v="44.9"/>
    <s v="100.0 %"/>
    <n v="-44.9"/>
    <s v="Pedido Incompleto"/>
    <s v="Tienda Vitrina"/>
    <m/>
  </r>
  <r>
    <x v="3"/>
    <x v="11"/>
    <n v="1536587568"/>
    <s v="María Almenara- Barranco"/>
    <m/>
    <x v="115"/>
    <s v="18:24:02"/>
    <s v="Orden incorrecta"/>
    <s v=""/>
    <n v="49.9"/>
    <n v="51.3"/>
    <s v="100.0 %"/>
    <n v="-49.9"/>
    <s v="Pedido equivocado"/>
    <s v="Tienda Vitrina"/>
    <m/>
  </r>
  <r>
    <x v="3"/>
    <x v="4"/>
    <n v="1536836166"/>
    <s v="María Almenara - San Miguel"/>
    <m/>
    <x v="115"/>
    <s v="20:24:28"/>
    <s v="Producto faltante"/>
    <s v=""/>
    <n v="81.8"/>
    <n v="4.38"/>
    <s v="100.0 %"/>
    <n v="-4.38"/>
    <s v="Pedido Incompleto"/>
    <s v="Tienda Vitrina"/>
    <m/>
  </r>
  <r>
    <x v="3"/>
    <x v="2"/>
    <n v="1536533300"/>
    <s v="Mária Almenara - Encalada"/>
    <m/>
    <x v="115"/>
    <s v="17:54:29"/>
    <s v="Producto faltante"/>
    <s v=""/>
    <n v="117.8"/>
    <n v="18"/>
    <s v="100.0 %"/>
    <n v="-18"/>
    <s v="Pedido Incompleto"/>
    <s v="Tienda Vitrina"/>
    <m/>
  </r>
  <r>
    <x v="4"/>
    <x v="4"/>
    <n v="1537655244"/>
    <s v="María Almenara - San Miguel"/>
    <m/>
    <x v="116"/>
    <s v="14:34:24"/>
    <s v="Producto faltante"/>
    <s v=""/>
    <n v="81.900000000000006"/>
    <n v="51.99"/>
    <s v="100.0 %"/>
    <n v="-51.99"/>
    <s v="Pedido Incompleto"/>
    <s v="Tienda Vitrina"/>
    <m/>
  </r>
  <r>
    <x v="4"/>
    <x v="4"/>
    <n v="1537640708"/>
    <s v="María Almenara - San Miguel"/>
    <m/>
    <x v="116"/>
    <s v="14:32:09"/>
    <s v="Calidad del producto"/>
    <s v=""/>
    <n v="25.9"/>
    <n v="14.24"/>
    <s v="100.0 %"/>
    <n v="-14.24"/>
    <s v="Calidad"/>
    <s v="Tienda"/>
    <m/>
  </r>
  <r>
    <x v="4"/>
    <x v="11"/>
    <n v="1537594147"/>
    <s v="María Almenara- Barranco"/>
    <m/>
    <x v="116"/>
    <s v="13:58:21"/>
    <s v="Calidad del producto"/>
    <s v=""/>
    <n v="125.9"/>
    <n v="109"/>
    <s v="100.0 %"/>
    <n v="-109"/>
    <s v="Calidad"/>
    <s v="Tienda"/>
    <m/>
  </r>
  <r>
    <x v="4"/>
    <x v="16"/>
    <n v="1537891953"/>
    <s v="Mária Almenara - La Marina"/>
    <m/>
    <x v="116"/>
    <s v="18:08:41"/>
    <s v="Producto faltante"/>
    <s v=""/>
    <n v="33.799999999999997"/>
    <n v="16.899999999999999"/>
    <s v="100.0 %"/>
    <n v="-16.899999999999999"/>
    <s v="Pedido Incompleto"/>
    <s v="Tienda Vitrina"/>
    <m/>
  </r>
  <r>
    <x v="4"/>
    <x v="4"/>
    <n v="1538163923"/>
    <s v="María Almenara - San Miguel"/>
    <m/>
    <x v="116"/>
    <s v="20:21:21"/>
    <s v="Producto faltante"/>
    <s v=""/>
    <n v="83.5"/>
    <n v="15.9"/>
    <s v="100.0 %"/>
    <n v="-15.9"/>
    <s v="Pedido Incompleto"/>
    <s v="Tienda Vitrina"/>
    <m/>
  </r>
  <r>
    <x v="4"/>
    <x v="13"/>
    <n v="1538200938"/>
    <s v="Mária Almenara - Aramburú"/>
    <m/>
    <x v="116"/>
    <s v="20:59:09"/>
    <s v="Producto incorrecto"/>
    <s v=""/>
    <n v="43.8"/>
    <n v="12.68"/>
    <s v="100.0 %"/>
    <n v="-12.68"/>
    <s v="Pedido equivocado"/>
    <s v="Tienda Vitrina"/>
    <m/>
  </r>
  <r>
    <x v="4"/>
    <x v="18"/>
    <n v="1538114073"/>
    <s v="Mária Almenara - Plaza Norte"/>
    <m/>
    <x v="116"/>
    <s v="20:22:41"/>
    <s v="Calidad del producto"/>
    <s v=""/>
    <n v="49.9"/>
    <n v="27.45"/>
    <s v="100.0 %"/>
    <n v="-27.45"/>
    <s v="Calidad"/>
    <s v="Tienda"/>
    <m/>
  </r>
  <r>
    <x v="4"/>
    <x v="6"/>
    <n v="1538517210"/>
    <s v="Mária Almenara - Mega Plaza"/>
    <m/>
    <x v="117"/>
    <s v="10:03:51"/>
    <s v="Orden incorrecta"/>
    <s v=""/>
    <n v="116.9"/>
    <n v="120.8"/>
    <s v="100.0 %"/>
    <n v="-116.9"/>
    <s v="Pedido equivocado"/>
    <s v="Tienda Vitrina"/>
    <m/>
  </r>
  <r>
    <x v="4"/>
    <x v="18"/>
    <n v="1539416076"/>
    <s v="Mária Almenara - Plaza Norte"/>
    <m/>
    <x v="117"/>
    <s v="21:32:01"/>
    <s v="Producto faltante"/>
    <s v=""/>
    <n v="44.9"/>
    <n v="11.23"/>
    <s v="100.0 %"/>
    <n v="-11.23"/>
    <s v="Pedido Incompleto"/>
    <s v="Tienda Vitrina"/>
    <m/>
  </r>
  <r>
    <x v="4"/>
    <x v="7"/>
    <n v="1540201730"/>
    <s v="Mária Almenara - La Bolichera"/>
    <m/>
    <x v="118"/>
    <s v="17:45:34"/>
    <s v="Calidad del producto"/>
    <s v=""/>
    <n v="16.899999999999999"/>
    <n v="16.899999999999999"/>
    <s v="100.0 %"/>
    <n v="-16.899999999999999"/>
    <s v="Calidad"/>
    <s v="Tienda"/>
    <m/>
  </r>
  <r>
    <x v="4"/>
    <x v="1"/>
    <n v="1540531281"/>
    <s v="María Almenara - Camacho"/>
    <m/>
    <x v="118"/>
    <s v="20:07:33"/>
    <s v="Calidad del producto"/>
    <s v=""/>
    <n v="99.8"/>
    <n v="49.9"/>
    <s v="100.0 %"/>
    <n v="-49.9"/>
    <s v="Calidad"/>
    <s v="Tienda"/>
    <m/>
  </r>
  <r>
    <x v="4"/>
    <x v="2"/>
    <n v="1540645157"/>
    <s v="Mária Almenara - Encalada"/>
    <m/>
    <x v="118"/>
    <s v="21:18:26"/>
    <s v="Producto faltante"/>
    <s v=""/>
    <n v="18"/>
    <n v="1.8"/>
    <s v="100.0 %"/>
    <n v="-1.8"/>
    <s v="Pedido Incompleto"/>
    <s v="Tienda Vitrina"/>
    <m/>
  </r>
  <r>
    <x v="4"/>
    <x v="13"/>
    <n v="1540538918"/>
    <s v="Mária Almenara - Aramburú"/>
    <m/>
    <x v="118"/>
    <s v="20:06:54"/>
    <s v="Producto faltante"/>
    <s v=""/>
    <n v="33.799999999999997"/>
    <n v="16.899999999999999"/>
    <s v="100.0 %"/>
    <n v="-16.899999999999999"/>
    <s v="Pedido Incompleto"/>
    <s v="Tienda Vitrina"/>
    <m/>
  </r>
  <r>
    <x v="4"/>
    <x v="12"/>
    <n v="1541183766"/>
    <s v="Mária Almenara - Dos De Mayo"/>
    <m/>
    <x v="119"/>
    <s v="13:55:40"/>
    <s v="Producto incorrecto"/>
    <s v=""/>
    <n v="33.799999999999997"/>
    <n v="16.899999999999999"/>
    <s v="100.0 %"/>
    <n v="-16.899999999999999"/>
    <s v="Pedido equivocado"/>
    <s v="Tienda Vitrina"/>
    <m/>
  </r>
  <r>
    <x v="4"/>
    <x v="1"/>
    <n v="1541278420"/>
    <s v="María Almenara - Camacho"/>
    <m/>
    <x v="119"/>
    <s v="15:17:27"/>
    <s v="Orden incorrecta"/>
    <s v=""/>
    <n v="49.9"/>
    <n v="49.9"/>
    <s v="100.0 %"/>
    <n v="-49.9"/>
    <s v="Pedido equivocado"/>
    <s v="Tienda Vitrina"/>
    <m/>
  </r>
  <r>
    <x v="4"/>
    <x v="15"/>
    <n v="1541351661"/>
    <s v="María Almenara - Paso 28"/>
    <m/>
    <x v="119"/>
    <s v="16:13:39"/>
    <s v="Calidad del producto"/>
    <s v=""/>
    <n v="49.9"/>
    <n v="27.45"/>
    <s v="100.0 %"/>
    <n v="-27.45"/>
    <s v="Calidad"/>
    <s v="Tienda"/>
    <m/>
  </r>
  <r>
    <x v="4"/>
    <x v="15"/>
    <n v="1541493227"/>
    <s v="María Almenara - Paso 28"/>
    <m/>
    <x v="119"/>
    <s v="18:02:50"/>
    <s v="Orden incorrecta"/>
    <s v=""/>
    <n v="35"/>
    <n v="35"/>
    <s v="100.0 %"/>
    <n v="-35"/>
    <s v="Pedido equivocado"/>
    <s v="Tienda Vitrina"/>
    <m/>
  </r>
  <r>
    <x v="4"/>
    <x v="15"/>
    <n v="1541626776"/>
    <s v="María Almenara - Paso 28"/>
    <m/>
    <x v="119"/>
    <s v="19:14:17"/>
    <s v="Orden incorrecta"/>
    <s v=""/>
    <n v="35"/>
    <n v="35"/>
    <s v="100.0 %"/>
    <n v="-35"/>
    <s v="Pedido equivocado"/>
    <s v="Tienda Vitrina"/>
    <m/>
  </r>
  <r>
    <x v="4"/>
    <x v="1"/>
    <n v="1541777538"/>
    <s v="María Almenara - Camacho"/>
    <m/>
    <x v="119"/>
    <s v="21:16:56"/>
    <s v="Calidad del producto"/>
    <s v=""/>
    <n v="49.9"/>
    <n v="27.45"/>
    <s v="100.0 %"/>
    <n v="-27.45"/>
    <s v="Calidad"/>
    <s v="Tienda"/>
    <m/>
  </r>
  <r>
    <x v="4"/>
    <x v="12"/>
    <n v="1542619254"/>
    <s v="Mária Almenara - Dos De Mayo"/>
    <m/>
    <x v="120"/>
    <s v="20:37:56"/>
    <s v="Producto incorrecto"/>
    <s v=""/>
    <n v="84.5"/>
    <n v="16.899999999999999"/>
    <s v="100.0 %"/>
    <n v="-16.899999999999999"/>
    <s v="Pedido equivocado"/>
    <s v="Tienda Vitrina"/>
    <m/>
  </r>
  <r>
    <x v="4"/>
    <x v="8"/>
    <n v="1542690885"/>
    <s v="Mária Almenara - Pueblo Libre"/>
    <m/>
    <x v="120"/>
    <s v="21:44:14"/>
    <s v="Orden incorrecta"/>
    <s v=""/>
    <n v="49.9"/>
    <n v="49.9"/>
    <s v="100.0 %"/>
    <n v="-49.9"/>
    <s v="Pedido equivocado"/>
    <s v="Tienda Vitrina"/>
    <m/>
  </r>
  <r>
    <x v="4"/>
    <x v="6"/>
    <n v="1543151819"/>
    <s v="Mária Almenara - Mega Plaza"/>
    <m/>
    <x v="121"/>
    <s v="16:28:01"/>
    <s v="Calidad del producto"/>
    <s v=""/>
    <n v="16.899999999999999"/>
    <n v="13.2"/>
    <s v="100.0 %"/>
    <n v="-13.2"/>
    <s v="Calidad"/>
    <s v="Tienda"/>
    <m/>
  </r>
  <r>
    <x v="4"/>
    <x v="17"/>
    <n v="1543320000"/>
    <s v="Maria Almenara - Andres Reyes"/>
    <m/>
    <x v="121"/>
    <s v="18:58:41"/>
    <s v="Calidad del producto"/>
    <s v=""/>
    <n v="49.9"/>
    <n v="49.9"/>
    <s v="100.0 %"/>
    <n v="-49.9"/>
    <s v="Calidad"/>
    <s v="Tienda"/>
    <m/>
  </r>
  <r>
    <x v="4"/>
    <x v="14"/>
    <n v="1543480353"/>
    <s v="María Almenara - Precursores"/>
    <m/>
    <x v="121"/>
    <s v="20:51:42"/>
    <s v="Producto faltante"/>
    <s v=""/>
    <n v="68.8"/>
    <n v="51.9"/>
    <s v="100.0 %"/>
    <n v="-51.9"/>
    <s v="Pedido Incompleto"/>
    <s v="Tienda Vitrina"/>
    <m/>
  </r>
  <r>
    <x v="4"/>
    <x v="8"/>
    <n v="1543343428"/>
    <s v="Mária Almenara - Pueblo Libre"/>
    <m/>
    <x v="121"/>
    <s v="19:09:17"/>
    <s v="Producto faltante"/>
    <s v=""/>
    <n v="49.9"/>
    <n v="49.9"/>
    <s v="100.0 %"/>
    <n v="-49.9"/>
    <s v="Pedido Incompleto"/>
    <s v="Tienda Vitrina"/>
    <m/>
  </r>
  <r>
    <x v="4"/>
    <x v="12"/>
    <n v="1544042640"/>
    <s v="Mária Almenara - Dos De Mayo"/>
    <m/>
    <x v="122"/>
    <s v="15:23:23"/>
    <s v="Producto faltante"/>
    <s v=""/>
    <n v="32"/>
    <n v="10.67"/>
    <s v="100.0 %"/>
    <n v="-10.67"/>
    <s v="Pedido Incompleto"/>
    <s v="Tienda Vitrina"/>
    <m/>
  </r>
  <r>
    <x v="4"/>
    <x v="13"/>
    <n v="1543982338"/>
    <s v="Mária Almenara - Aramburú"/>
    <m/>
    <x v="122"/>
    <s v="14:34:34"/>
    <s v="Orden incorrecta"/>
    <s v=""/>
    <n v="52"/>
    <n v="52"/>
    <s v="100.0 %"/>
    <n v="-52"/>
    <s v="Pedido equivocado"/>
    <s v="Tienda Vitrina"/>
    <m/>
  </r>
  <r>
    <x v="4"/>
    <x v="0"/>
    <n v="1545034270"/>
    <s v="Mária Almenara - La Molina"/>
    <m/>
    <x v="123"/>
    <s v="17:08:53"/>
    <s v="Producto faltante"/>
    <s v=""/>
    <n v="18"/>
    <n v="9"/>
    <s v="100.0 %"/>
    <n v="-9"/>
    <s v="Pedido Incompleto"/>
    <s v="Tienda Vitrina"/>
    <m/>
  </r>
  <r>
    <x v="4"/>
    <x v="9"/>
    <n v="1545254637"/>
    <s v="Mária Almenara - Santa Catalina"/>
    <m/>
    <x v="123"/>
    <s v="19:28:18"/>
    <s v="Producto incorrecto"/>
    <s v=""/>
    <n v="109"/>
    <n v="10.9"/>
    <s v="100.0 %"/>
    <n v="-10.9"/>
    <s v="Pedido equivocado"/>
    <s v="Tienda Vitrina"/>
    <m/>
  </r>
  <r>
    <x v="4"/>
    <x v="12"/>
    <n v="1545254615"/>
    <s v="Mária Almenara - Dos De Mayo"/>
    <m/>
    <x v="123"/>
    <s v="19:28:11"/>
    <s v="Calidad del producto"/>
    <s v=""/>
    <n v="16.899999999999999"/>
    <n v="9.2899999999999991"/>
    <s v="100.0 %"/>
    <n v="-9.2899999999999991"/>
    <s v="Calidad"/>
    <s v="Tienda"/>
    <m/>
  </r>
  <r>
    <x v="4"/>
    <x v="4"/>
    <n v="1545454668"/>
    <s v="María Almenara - San Miguel"/>
    <m/>
    <x v="123"/>
    <s v="21:55:14"/>
    <s v="Producto faltante"/>
    <s v=""/>
    <n v="61.8"/>
    <n v="16.899999999999999"/>
    <s v="100.0 %"/>
    <n v="-16.899999999999999"/>
    <s v="Pedido Incompleto"/>
    <s v="Tienda Vitrina"/>
    <m/>
  </r>
  <r>
    <x v="4"/>
    <x v="14"/>
    <n v="1545942271"/>
    <s v="María Almenara - Precursores"/>
    <m/>
    <x v="124"/>
    <s v="12:56:48"/>
    <s v="Producto faltante"/>
    <s v=""/>
    <n v="16.899999999999999"/>
    <n v="1.69"/>
    <s v="100.0 %"/>
    <n v="-1.69"/>
    <s v="Pedido Incompleto"/>
    <s v="Tienda Vitrina"/>
    <m/>
  </r>
  <r>
    <x v="4"/>
    <x v="4"/>
    <n v="1545790987"/>
    <s v="María Almenara - San Miguel"/>
    <m/>
    <x v="124"/>
    <s v="11:22:32"/>
    <s v="Producto faltante"/>
    <s v=""/>
    <n v="33.799999999999997"/>
    <n v="16.899999999999999"/>
    <s v="100.0 %"/>
    <n v="-16.899999999999999"/>
    <s v="Pedido Incompleto"/>
    <s v="Tienda Vitrina"/>
    <m/>
  </r>
  <r>
    <x v="4"/>
    <x v="4"/>
    <n v="1546082854"/>
    <s v="María Almenara - San Miguel"/>
    <m/>
    <x v="124"/>
    <s v="14:42:28"/>
    <s v="Producto faltante"/>
    <s v=""/>
    <n v="41.8"/>
    <n v="8"/>
    <s v="100.0 %"/>
    <n v="-8"/>
    <s v="Pedido Incompleto"/>
    <s v="Tienda Vitrina"/>
    <m/>
  </r>
  <r>
    <x v="4"/>
    <x v="18"/>
    <n v="1546639563"/>
    <s v="Mária Almenara - Plaza Norte"/>
    <m/>
    <x v="124"/>
    <s v="21:14:31"/>
    <s v="Calidad del producto"/>
    <s v=""/>
    <n v="119"/>
    <n v="65.45"/>
    <s v="100.0 %"/>
    <n v="-65.45"/>
    <s v="Calidad"/>
    <s v="Tienda"/>
    <m/>
  </r>
  <r>
    <x v="4"/>
    <x v="6"/>
    <n v="1547351711"/>
    <s v="Mária Almenara - Mega Plaza"/>
    <m/>
    <x v="125"/>
    <s v="15:12:51"/>
    <s v="Orden incorrecta"/>
    <s v=""/>
    <n v="109"/>
    <n v="113.4"/>
    <s v="100.0 %"/>
    <n v="-109"/>
    <s v="Pedido equivocado"/>
    <s v="Tienda Vitrina"/>
    <m/>
  </r>
  <r>
    <x v="4"/>
    <x v="0"/>
    <n v="1547524475"/>
    <s v="Mária Almenara - La Molina"/>
    <m/>
    <x v="125"/>
    <s v="17:44:34"/>
    <s v="Producto faltante"/>
    <s v=""/>
    <n v="59.9"/>
    <n v="44.41"/>
    <s v="100.0 %"/>
    <n v="-44.41"/>
    <s v="Pedido Incompleto"/>
    <s v="Tienda Vitrina"/>
    <m/>
  </r>
  <r>
    <x v="4"/>
    <x v="10"/>
    <n v="1547546220"/>
    <s v="Mária Almenara  Villa Chorrillos"/>
    <m/>
    <x v="125"/>
    <s v="18:21:59"/>
    <s v="Producto faltante"/>
    <s v=""/>
    <n v="32"/>
    <n v="32"/>
    <s v="100.0 %"/>
    <n v="-32"/>
    <s v="Pedido Incompleto"/>
    <s v="Tienda Vitrina"/>
    <m/>
  </r>
  <r>
    <x v="4"/>
    <x v="16"/>
    <n v="1547604913"/>
    <s v="Mária Almenara - La Marina"/>
    <m/>
    <x v="125"/>
    <s v="18:33:34"/>
    <s v="Producto faltante"/>
    <s v=""/>
    <n v="161"/>
    <n v="35.97"/>
    <s v="100.0 %"/>
    <n v="-35.97"/>
    <s v="Pedido Incompleto"/>
    <s v="Tienda Vitrina"/>
    <m/>
  </r>
  <r>
    <x v="4"/>
    <x v="16"/>
    <n v="1547986382"/>
    <s v="Mária Almenara - La Marina"/>
    <m/>
    <x v="125"/>
    <s v="21:25:49"/>
    <s v="Calidad del producto"/>
    <s v=""/>
    <n v="16.899999999999999"/>
    <n v="5.07"/>
    <s v="100.0 %"/>
    <n v="-5.07"/>
    <s v="Calidad"/>
    <s v="Tienda"/>
    <m/>
  </r>
  <r>
    <x v="4"/>
    <x v="6"/>
    <n v="1547201882"/>
    <s v="Mária Almenara - Mega Plaza"/>
    <m/>
    <x v="125"/>
    <s v="13:15:29"/>
    <s v="Calidad del producto"/>
    <s v=""/>
    <n v="49.9"/>
    <n v="4.99"/>
    <s v="100.0 %"/>
    <n v="-4.99"/>
    <s v="Calidad"/>
    <s v="Tienda"/>
    <m/>
  </r>
  <r>
    <x v="4"/>
    <x v="7"/>
    <n v="1547928049"/>
    <s v="Mária Almenara - La Bolichera"/>
    <m/>
    <x v="125"/>
    <s v="21:11:58"/>
    <s v="Calidad del producto"/>
    <s v=""/>
    <n v="52"/>
    <n v="28.6"/>
    <s v="100.0 %"/>
    <n v="-28.6"/>
    <s v="Calidad"/>
    <s v="Tienda"/>
    <m/>
  </r>
  <r>
    <x v="4"/>
    <x v="9"/>
    <n v="1548264070"/>
    <s v="Mária Almenara - Santa Catalina"/>
    <m/>
    <x v="126"/>
    <s v="09:15:41"/>
    <s v="Orden incorrecta"/>
    <s v=""/>
    <n v="35"/>
    <n v="35"/>
    <s v="100.0 %"/>
    <n v="-35"/>
    <s v="Pedido equivocado"/>
    <s v="Tienda Vitrina"/>
    <m/>
  </r>
  <r>
    <x v="4"/>
    <x v="14"/>
    <n v="1548313391"/>
    <s v="María Almenara - Precursores"/>
    <m/>
    <x v="126"/>
    <s v="10:57:59"/>
    <s v="Orden incorrecta"/>
    <s v=""/>
    <n v="29.9"/>
    <n v="29.9"/>
    <s v="100.0 %"/>
    <n v="-29.9"/>
    <s v="Pedido equivocado"/>
    <s v="Tienda Vitrina"/>
    <m/>
  </r>
  <r>
    <x v="4"/>
    <x v="4"/>
    <n v="1548295087"/>
    <s v="María Almenara - San Miguel"/>
    <m/>
    <x v="126"/>
    <s v="10:14:20"/>
    <s v="Producto incorrecto"/>
    <s v=""/>
    <n v="49.9"/>
    <n v="49.9"/>
    <s v="100.0 %"/>
    <n v="-49.9"/>
    <s v="Pedido equivocado"/>
    <s v="Tienda Vitrina"/>
    <m/>
  </r>
  <r>
    <x v="4"/>
    <x v="12"/>
    <n v="1548387403"/>
    <s v="Mária Almenara - Dos De Mayo"/>
    <m/>
    <x v="126"/>
    <s v="11:12:22"/>
    <s v="Producto incorrecto"/>
    <s v=""/>
    <n v="99.8"/>
    <n v="49.9"/>
    <s v="100.0 %"/>
    <n v="-49.9"/>
    <s v="Pedido equivocado"/>
    <s v="Tienda Vitrina"/>
    <m/>
  </r>
  <r>
    <x v="4"/>
    <x v="0"/>
    <n v="1548391923"/>
    <s v="Mária Almenara - La Molina"/>
    <m/>
    <x v="126"/>
    <s v="11:38:13"/>
    <s v="Producto faltante"/>
    <s v=""/>
    <n v="49.9"/>
    <n v="4.99"/>
    <s v="100.0 %"/>
    <n v="-4.99"/>
    <s v="Pedido Incompleto"/>
    <s v="Tienda Vitrina"/>
    <m/>
  </r>
  <r>
    <x v="4"/>
    <x v="4"/>
    <n v="1548370212"/>
    <s v="María Almenara - San Miguel"/>
    <m/>
    <x v="126"/>
    <s v="11:38:22"/>
    <s v="Calidad del producto"/>
    <s v=""/>
    <n v="49.9"/>
    <n v="27.45"/>
    <s v="100.0 %"/>
    <n v="-27.45"/>
    <s v="Calidad"/>
    <s v="Tienda"/>
    <m/>
  </r>
  <r>
    <x v="4"/>
    <x v="15"/>
    <n v="1548761345"/>
    <s v="María Almenara - Paso 28"/>
    <m/>
    <x v="126"/>
    <s v="16:25:26"/>
    <s v="Orden incorrecta"/>
    <s v=""/>
    <n v="32"/>
    <n v="35.9"/>
    <s v="100.0 %"/>
    <n v="-32"/>
    <s v="Pedido equivocado"/>
    <s v="Tienda Vitrina"/>
    <m/>
  </r>
  <r>
    <x v="4"/>
    <x v="1"/>
    <n v="1548840299"/>
    <s v="María Almenara - Camacho"/>
    <m/>
    <x v="126"/>
    <s v="17:23:22"/>
    <s v="Orden incorrecta"/>
    <s v=""/>
    <n v="32"/>
    <n v="34.9"/>
    <s v="100.0 %"/>
    <n v="-32"/>
    <s v="Pedido equivocado"/>
    <s v="Tienda Vitrina"/>
    <m/>
  </r>
  <r>
    <x v="4"/>
    <x v="18"/>
    <n v="1548819631"/>
    <s v="Mária Almenara - Plaza Norte"/>
    <m/>
    <x v="126"/>
    <s v="16:41:21"/>
    <s v="Producto faltante"/>
    <s v=""/>
    <n v="41.8"/>
    <n v="11.8"/>
    <s v="100.0 %"/>
    <n v="-11.8"/>
    <s v="Pedido Incompleto"/>
    <s v="Tienda Vitrina"/>
    <m/>
  </r>
  <r>
    <x v="4"/>
    <x v="18"/>
    <n v="1548837810"/>
    <s v="Mária Almenara - Plaza Norte"/>
    <m/>
    <x v="126"/>
    <s v="17:09:12"/>
    <s v="Producto faltante"/>
    <s v=""/>
    <n v="79.8"/>
    <n v="49.9"/>
    <s v="100.0 %"/>
    <n v="-49.9"/>
    <s v="Pedido Incompleto"/>
    <s v="Tienda Vitrina"/>
    <m/>
  </r>
  <r>
    <x v="4"/>
    <x v="7"/>
    <n v="1548902047"/>
    <s v="Mária Almenara - La Bolichera"/>
    <m/>
    <x v="126"/>
    <s v="17:52:59"/>
    <s v="Orden incorrecta"/>
    <s v=""/>
    <n v="109"/>
    <n v="110.9"/>
    <s v="100.0 %"/>
    <n v="-109"/>
    <s v="Pedido equivocado"/>
    <s v="Tienda Vitrina"/>
    <m/>
  </r>
  <r>
    <x v="4"/>
    <x v="18"/>
    <n v="1548837954"/>
    <s v="Mária Almenara - Plaza Norte"/>
    <m/>
    <x v="126"/>
    <s v="17:09:58"/>
    <s v="Calidad del producto"/>
    <s v=""/>
    <n v="52"/>
    <n v="28.6"/>
    <s v="100.0 %"/>
    <n v="-28.6"/>
    <s v="Calidad"/>
    <s v="Tienda"/>
    <m/>
  </r>
  <r>
    <x v="4"/>
    <x v="15"/>
    <n v="1548877170"/>
    <s v="María Almenara - Paso 28"/>
    <m/>
    <x v="126"/>
    <s v="17:38:26"/>
    <s v="Calidad del producto"/>
    <s v=""/>
    <n v="49.9"/>
    <n v="4.99"/>
    <s v="100.0 %"/>
    <n v="-4.99"/>
    <s v="Calidad"/>
    <s v="Tienda"/>
    <m/>
  </r>
  <r>
    <x v="4"/>
    <x v="17"/>
    <n v="1548719630"/>
    <s v="Maria Almenara - Andres Reyes"/>
    <m/>
    <x v="126"/>
    <s v="15:30:15"/>
    <s v="Calidad del producto"/>
    <s v=""/>
    <n v="49.9"/>
    <n v="14.1"/>
    <s v="100.0 %"/>
    <n v="-14.1"/>
    <s v="Calidad"/>
    <s v="Tienda"/>
    <m/>
  </r>
  <r>
    <x v="4"/>
    <x v="16"/>
    <n v="1548935304"/>
    <s v="Mária Almenara - La Marina"/>
    <m/>
    <x v="126"/>
    <s v="18:27:51"/>
    <s v="Orden incorrecta"/>
    <s v=""/>
    <n v="16.899999999999999"/>
    <n v="22.8"/>
    <s v="100.0 %"/>
    <n v="-16.899999999999999"/>
    <s v="Pedido equivocado"/>
    <s v="Tienda Vitrina"/>
    <m/>
  </r>
  <r>
    <x v="4"/>
    <x v="16"/>
    <n v="1548936167"/>
    <s v="Mária Almenara - La Marina"/>
    <m/>
    <x v="126"/>
    <s v="18:31:43"/>
    <s v="Producto faltante"/>
    <s v=""/>
    <n v="61.8"/>
    <n v="44.9"/>
    <s v="100.0 %"/>
    <n v="-44.9"/>
    <s v="Pedido Incompleto"/>
    <s v="Tienda Vitrina"/>
    <m/>
  </r>
  <r>
    <x v="4"/>
    <x v="18"/>
    <n v="1548905577"/>
    <s v="Mária Almenara - Plaza Norte"/>
    <m/>
    <x v="126"/>
    <s v="18:10:11"/>
    <s v="Orden incorrecta"/>
    <s v=""/>
    <n v="52"/>
    <n v="60.4"/>
    <s v="100.0 %"/>
    <n v="-52"/>
    <s v="Pedido equivocado"/>
    <s v="Tienda Vitrina"/>
    <m/>
  </r>
  <r>
    <x v="4"/>
    <x v="16"/>
    <n v="1549006142"/>
    <s v="Mária Almenara - La Marina"/>
    <m/>
    <x v="126"/>
    <s v="18:59:38"/>
    <s v="Calidad del producto"/>
    <s v=""/>
    <n v="61.7"/>
    <n v="33.93"/>
    <s v="100.0 %"/>
    <n v="-33.93"/>
    <s v="Calidad"/>
    <s v="Tienda"/>
    <m/>
  </r>
  <r>
    <x v="4"/>
    <x v="18"/>
    <n v="1549188639"/>
    <s v="Mária Almenara - Plaza Norte"/>
    <m/>
    <x v="126"/>
    <s v="20:21:32"/>
    <s v="Orden incorrecta"/>
    <s v=""/>
    <n v="49.9"/>
    <n v="49.9"/>
    <s v="100.0 %"/>
    <n v="-49.9"/>
    <s v="Pedido equivocado"/>
    <s v="Tienda Vitrina"/>
    <m/>
  </r>
  <r>
    <x v="4"/>
    <x v="1"/>
    <n v="1549239058"/>
    <s v="María Almenara - Camacho"/>
    <m/>
    <x v="126"/>
    <s v="21:18:07"/>
    <s v="Orden incorrecta"/>
    <s v=""/>
    <n v="33.799999999999997"/>
    <n v="40.200000000000003"/>
    <s v="100.0 %"/>
    <n v="-33.799999999999997"/>
    <s v="Pedido equivocado"/>
    <s v="Tienda Vitrina"/>
    <m/>
  </r>
  <r>
    <x v="4"/>
    <x v="16"/>
    <n v="1549253774"/>
    <s v="Mária Almenara - La Marina"/>
    <m/>
    <x v="126"/>
    <s v="21:23:46"/>
    <s v="Producto faltante"/>
    <s v=""/>
    <n v="56.7"/>
    <n v="31.8"/>
    <s v="100.0 %"/>
    <n v="-31.8"/>
    <s v="Pedido Incompleto"/>
    <s v="Tienda Vitrina"/>
    <m/>
  </r>
  <r>
    <x v="4"/>
    <x v="1"/>
    <n v="1549239078"/>
    <s v="María Almenara - Camacho"/>
    <m/>
    <x v="126"/>
    <s v="21:18:21"/>
    <s v="Orden incorrecta"/>
    <s v=""/>
    <n v="35"/>
    <n v="38.9"/>
    <s v="100.0 %"/>
    <n v="-35"/>
    <s v="Pedido equivocado"/>
    <s v="Tienda Vitrina"/>
    <m/>
  </r>
  <r>
    <x v="4"/>
    <x v="15"/>
    <n v="1549193728"/>
    <s v="María Almenara - Paso 28"/>
    <m/>
    <x v="126"/>
    <s v="20:53:40"/>
    <s v="Calidad del producto"/>
    <s v=""/>
    <n v="16.899999999999999"/>
    <n v="16.899999999999999"/>
    <s v="100.0 %"/>
    <n v="-16.899999999999999"/>
    <s v="Calidad"/>
    <s v="Tienda"/>
    <m/>
  </r>
  <r>
    <x v="4"/>
    <x v="7"/>
    <n v="1548903202"/>
    <s v="Mária Almenara - La Bolichera"/>
    <m/>
    <x v="126"/>
    <s v="17:58:38"/>
    <s v="Orden incorrecta"/>
    <s v=""/>
    <n v="35"/>
    <n v="40.4"/>
    <s v="100.0 %"/>
    <n v="-35"/>
    <s v="Pedido equivocado"/>
    <s v="Tienda Vitrina"/>
    <m/>
  </r>
  <r>
    <x v="4"/>
    <x v="8"/>
    <n v="1549726096"/>
    <s v="Mária Almenara - Pueblo Libre"/>
    <m/>
    <x v="127"/>
    <s v="14:14:21"/>
    <s v="Orden incorrecta"/>
    <s v=""/>
    <n v="109"/>
    <n v="109"/>
    <s v="100.0 %"/>
    <n v="-109"/>
    <s v="Pedido equivocado"/>
    <s v="Tienda Vitrina"/>
    <m/>
  </r>
  <r>
    <x v="4"/>
    <x v="8"/>
    <n v="1549729598"/>
    <s v="Mária Almenara - Pueblo Libre"/>
    <m/>
    <x v="127"/>
    <s v="14:55:59"/>
    <s v="Orden incorrecta"/>
    <s v=""/>
    <n v="49.9"/>
    <n v="53.3"/>
    <s v="100.0 %"/>
    <n v="-49.9"/>
    <s v="Pedido equivocado"/>
    <s v="Tienda Vitrina"/>
    <m/>
  </r>
  <r>
    <x v="4"/>
    <x v="8"/>
    <n v="1549984013"/>
    <s v="Mária Almenara - Pueblo Libre"/>
    <m/>
    <x v="127"/>
    <s v="19:24:12"/>
    <s v="Producto faltante"/>
    <s v=""/>
    <n v="16.899999999999999"/>
    <n v="16.899999999999999"/>
    <s v="100.0 %"/>
    <n v="-16.899999999999999"/>
    <s v="Pedido Incompleto"/>
    <s v="Tienda Vitrina"/>
    <m/>
  </r>
  <r>
    <x v="4"/>
    <x v="1"/>
    <n v="1550115219"/>
    <s v="María Almenara - Camacho"/>
    <m/>
    <x v="127"/>
    <s v="20:38:06"/>
    <s v="Calidad del producto"/>
    <s v=""/>
    <n v="33.799999999999997"/>
    <n v="33.799999999999997"/>
    <s v="100.0 %"/>
    <n v="-33.799999999999997"/>
    <s v="Calidad"/>
    <s v="Tienda"/>
    <m/>
  </r>
  <r>
    <x v="4"/>
    <x v="9"/>
    <n v="1550538278"/>
    <s v="Mária Almenara - Santa Catalina"/>
    <m/>
    <x v="128"/>
    <s v="13:11:00"/>
    <s v="Calidad del producto"/>
    <s v=""/>
    <n v="16.899999999999999"/>
    <n v="16.899999999999999"/>
    <s v="100.0 %"/>
    <n v="-16.899999999999999"/>
    <s v="Calidad"/>
    <s v="Tienda"/>
    <m/>
  </r>
  <r>
    <x v="4"/>
    <x v="16"/>
    <n v="1550644202"/>
    <s v="Mária Almenara - La Marina"/>
    <m/>
    <x v="128"/>
    <s v="14:48:38"/>
    <s v="Calidad del producto"/>
    <s v=""/>
    <n v="16.899999999999999"/>
    <n v="5.07"/>
    <s v="100.0 %"/>
    <n v="-5.07"/>
    <s v="Calidad"/>
    <s v="Tienda"/>
    <m/>
  </r>
  <r>
    <x v="4"/>
    <x v="9"/>
    <n v="1550810507"/>
    <s v="Mária Almenara - Santa Catalina"/>
    <m/>
    <x v="128"/>
    <s v="17:47:53"/>
    <s v="Producto incorrecto"/>
    <s v=""/>
    <n v="33.799999999999997"/>
    <n v="16.899999999999999"/>
    <s v="100.0 %"/>
    <n v="-16.899999999999999"/>
    <s v="Pedido equivocado"/>
    <s v="Tienda Vitrina"/>
    <m/>
  </r>
  <r>
    <x v="4"/>
    <x v="18"/>
    <n v="1550757938"/>
    <s v="Mária Almenara - Plaza Norte"/>
    <m/>
    <x v="128"/>
    <s v="17:14:26"/>
    <s v="Orden incorrecta"/>
    <s v=""/>
    <n v="109"/>
    <n v="109"/>
    <s v="100.0 %"/>
    <n v="-109"/>
    <s v="Pedido equivocado"/>
    <s v="Tienda Vitrina"/>
    <m/>
  </r>
  <r>
    <x v="4"/>
    <x v="8"/>
    <n v="1550873438"/>
    <s v="Mária Almenara - Pueblo Libre"/>
    <m/>
    <x v="128"/>
    <s v="19:11:05"/>
    <s v="Producto incorrecto"/>
    <s v=""/>
    <n v="16.899999999999999"/>
    <n v="16.899999999999999"/>
    <s v="100.0 %"/>
    <n v="-16.899999999999999"/>
    <s v="Pedido equivocado"/>
    <s v="Tienda Vitrina"/>
    <m/>
  </r>
  <r>
    <x v="4"/>
    <x v="0"/>
    <n v="1550981804"/>
    <s v="Mária Almenara - La Molina"/>
    <m/>
    <x v="128"/>
    <s v="19:59:43"/>
    <s v="Calidad del producto"/>
    <s v=""/>
    <n v="49.9"/>
    <n v="14.97"/>
    <s v="100.0 %"/>
    <n v="-14.97"/>
    <s v="Calidad"/>
    <s v="Tienda"/>
    <m/>
  </r>
  <r>
    <x v="4"/>
    <x v="8"/>
    <n v="1550916805"/>
    <s v="Mária Almenara - Pueblo Libre"/>
    <m/>
    <x v="128"/>
    <s v="19:11:06"/>
    <s v="Orden incorrecta"/>
    <s v=""/>
    <n v="16.899999999999999"/>
    <n v="16.899999999999999"/>
    <s v="100.0 %"/>
    <n v="-16.899999999999999"/>
    <s v="Pedido equivocado"/>
    <s v="Tienda Vitrina"/>
    <m/>
  </r>
  <r>
    <x v="4"/>
    <x v="13"/>
    <n v="1551044425"/>
    <s v="Mária Almenara - Aramburú"/>
    <m/>
    <x v="128"/>
    <s v="20:40:40"/>
    <s v="Calidad del producto"/>
    <s v=""/>
    <n v="16.899999999999999"/>
    <n v="5.07"/>
    <s v="100.0 %"/>
    <n v="-5.07"/>
    <s v="Calidad"/>
    <s v="Tienda"/>
    <m/>
  </r>
  <r>
    <x v="4"/>
    <x v="18"/>
    <n v="1550852427"/>
    <s v="Mária Almenara - Plaza Norte"/>
    <m/>
    <x v="128"/>
    <s v="18:26:10"/>
    <s v="Producto incorrecto"/>
    <s v=""/>
    <n v="49.7"/>
    <n v="33.799999999999997"/>
    <s v="100.0 %"/>
    <n v="-33.799999999999997"/>
    <s v="Pedido equivocado"/>
    <s v="Tienda Vitrina"/>
    <m/>
  </r>
  <r>
    <x v="4"/>
    <x v="18"/>
    <n v="1551588064"/>
    <s v="Mária Almenara - Plaza Norte"/>
    <m/>
    <x v="129"/>
    <s v="13:06:59"/>
    <s v="Producto faltante"/>
    <s v=""/>
    <n v="61.8"/>
    <n v="16.899999999999999"/>
    <s v="100.0 %"/>
    <n v="-16.899999999999999"/>
    <s v="Pedido Incompleto"/>
    <s v="Tienda Vitrina"/>
    <m/>
  </r>
  <r>
    <x v="4"/>
    <x v="8"/>
    <n v="1551757675"/>
    <s v="Mária Almenara - Pueblo Libre"/>
    <m/>
    <x v="129"/>
    <s v="17:18:17"/>
    <s v="Producto faltante"/>
    <s v=""/>
    <n v="36.9"/>
    <n v="10"/>
    <s v="100.0 %"/>
    <n v="-10"/>
    <s v="Pedido Incompleto"/>
    <s v="Tienda Vitrina"/>
    <m/>
  </r>
  <r>
    <x v="4"/>
    <x v="13"/>
    <n v="1551836441"/>
    <s v="Mária Almenara - Aramburú"/>
    <m/>
    <x v="129"/>
    <s v="18:02:38"/>
    <s v="Producto faltante"/>
    <s v=""/>
    <n v="49.9"/>
    <n v="4.99"/>
    <s v="100.0 %"/>
    <n v="-4.99"/>
    <s v="Pedido Incompleto"/>
    <s v="Tienda Vitrina"/>
    <m/>
  </r>
  <r>
    <x v="4"/>
    <x v="4"/>
    <n v="1552619429"/>
    <s v="María Almenara - San Miguel"/>
    <m/>
    <x v="130"/>
    <s v="15:04:32"/>
    <s v="Producto incorrecto"/>
    <s v=""/>
    <n v="49.9"/>
    <n v="49.9"/>
    <s v="100.0 %"/>
    <n v="-49.9"/>
    <s v="Pedido equivocado"/>
    <s v="Tienda Vitrina"/>
    <m/>
  </r>
  <r>
    <x v="4"/>
    <x v="9"/>
    <n v="1552623429"/>
    <s v="Mária Almenara - Santa Catalina"/>
    <m/>
    <x v="130"/>
    <s v="15:48:46"/>
    <s v="Producto faltante"/>
    <s v=""/>
    <n v="49.9"/>
    <n v="14.97"/>
    <s v="100.0 %"/>
    <n v="-14.97"/>
    <s v="Pedido Incompleto"/>
    <s v="Tienda Vitrina"/>
    <m/>
  </r>
  <r>
    <x v="4"/>
    <x v="10"/>
    <n v="1552640067"/>
    <s v="Mária Almenara  Villa Chorrillos"/>
    <m/>
    <x v="130"/>
    <s v="16:21:49"/>
    <s v="Calidad del producto"/>
    <s v=""/>
    <n v="25.9"/>
    <n v="9.2899999999999991"/>
    <s v="100.0 %"/>
    <n v="-9.2899999999999991"/>
    <s v="Calidad"/>
    <s v="Tienda"/>
    <m/>
  </r>
  <r>
    <x v="4"/>
    <x v="18"/>
    <n v="1553664738"/>
    <s v="Mária Almenara - Plaza Norte"/>
    <m/>
    <x v="131"/>
    <s v="12:28:46"/>
    <s v="Calidad del producto"/>
    <s v=""/>
    <n v="58.7"/>
    <n v="10.14"/>
    <s v="100.0 %"/>
    <n v="-10.14"/>
    <s v="Calidad"/>
    <s v="Tienda"/>
    <m/>
  </r>
  <r>
    <x v="4"/>
    <x v="7"/>
    <n v="1553774824"/>
    <s v="Mária Almenara - La Bolichera"/>
    <m/>
    <x v="131"/>
    <s v="13:50:51"/>
    <s v="Calidad del producto"/>
    <s v=""/>
    <n v="44.9"/>
    <n v="13.47"/>
    <s v="100.0 %"/>
    <n v="-13.47"/>
    <s v="Calidad"/>
    <s v="Tienda"/>
    <m/>
  </r>
  <r>
    <x v="4"/>
    <x v="18"/>
    <n v="1553854369"/>
    <s v="Mária Almenara - Plaza Norte"/>
    <m/>
    <x v="131"/>
    <s v="15:19:17"/>
    <s v="Calidad del producto"/>
    <s v=""/>
    <n v="33.799999999999997"/>
    <n v="9.2899999999999991"/>
    <s v="100.0 %"/>
    <n v="-9.2899999999999991"/>
    <s v="Calidad"/>
    <s v="Tienda"/>
    <m/>
  </r>
  <r>
    <x v="4"/>
    <x v="6"/>
    <n v="1553857040"/>
    <s v="Mária Almenara - Mega Plaza"/>
    <m/>
    <x v="131"/>
    <s v="15:46:48"/>
    <s v="Calidad del producto"/>
    <s v=""/>
    <n v="60"/>
    <n v="49.1"/>
    <s v="100.0 %"/>
    <n v="-49.1"/>
    <s v="Calidad"/>
    <s v="Tienda"/>
    <m/>
  </r>
  <r>
    <x v="4"/>
    <x v="18"/>
    <n v="1553858126"/>
    <s v="Mária Almenara - Plaza Norte"/>
    <m/>
    <x v="131"/>
    <s v="15:57:00"/>
    <s v="Producto faltante"/>
    <s v=""/>
    <n v="59.9"/>
    <n v="1.25"/>
    <s v="100.0 %"/>
    <n v="-1.25"/>
    <s v="Pedido Incompleto"/>
    <s v="Tienda Vitrina"/>
    <m/>
  </r>
  <r>
    <x v="4"/>
    <x v="14"/>
    <n v="1553938095"/>
    <s v="María Almenara - Precursores"/>
    <m/>
    <x v="131"/>
    <s v="17:20:18"/>
    <s v="Calidad del producto"/>
    <s v=""/>
    <n v="16.899999999999999"/>
    <n v="4.26"/>
    <s v="100.0 %"/>
    <n v="-4.26"/>
    <s v="Calidad"/>
    <s v="Tienda"/>
    <m/>
  </r>
  <r>
    <x v="4"/>
    <x v="1"/>
    <n v="1553979383"/>
    <s v="María Almenara - Camacho"/>
    <m/>
    <x v="131"/>
    <s v="17:27:43"/>
    <s v="Producto faltante"/>
    <s v=""/>
    <n v="99.8"/>
    <n v="49.9"/>
    <s v="100.0 %"/>
    <n v="-49.9"/>
    <s v="Pedido Incompleto"/>
    <s v="Tienda Vitrina"/>
    <m/>
  </r>
  <r>
    <x v="4"/>
    <x v="18"/>
    <n v="1554066896"/>
    <s v="Mária Almenara - Plaza Norte"/>
    <m/>
    <x v="131"/>
    <s v="18:32:32"/>
    <s v="Calidad del producto"/>
    <s v=""/>
    <n v="25.9"/>
    <n v="15.8"/>
    <s v="100.0 %"/>
    <n v="-15.8"/>
    <s v="Calidad"/>
    <s v="Tienda"/>
    <m/>
  </r>
  <r>
    <x v="4"/>
    <x v="1"/>
    <n v="1555172400"/>
    <s v="María Almenara - Camacho"/>
    <m/>
    <x v="132"/>
    <s v="16:31:04"/>
    <s v="Calidad del producto"/>
    <s v=""/>
    <n v="16.899999999999999"/>
    <n v="5.07"/>
    <s v="100.0 %"/>
    <n v="-5.07"/>
    <s v="Calidad"/>
    <s v="Tienda"/>
    <m/>
  </r>
  <r>
    <x v="4"/>
    <x v="18"/>
    <n v="1555099611"/>
    <s v="Mária Almenara - Plaza Norte"/>
    <m/>
    <x v="132"/>
    <s v="15:22:03"/>
    <s v="Calidad del producto"/>
    <s v=""/>
    <n v="49.9"/>
    <n v="34.9"/>
    <s v="100.0 %"/>
    <n v="-34.9"/>
    <s v="Calidad"/>
    <s v="Tienda"/>
    <m/>
  </r>
  <r>
    <x v="4"/>
    <x v="15"/>
    <n v="1555277504"/>
    <s v="María Almenara - Paso 28"/>
    <m/>
    <x v="132"/>
    <s v="18:09:39"/>
    <s v="Calidad del producto"/>
    <s v=""/>
    <n v="33.799999999999997"/>
    <n v="9.2899999999999991"/>
    <s v="100.0 %"/>
    <n v="-9.2899999999999991"/>
    <s v="Calidad"/>
    <s v="Tienda"/>
    <m/>
  </r>
  <r>
    <x v="4"/>
    <x v="8"/>
    <n v="1555493788"/>
    <s v="Mária Almenara - Pueblo Libre"/>
    <m/>
    <x v="132"/>
    <s v="19:50:56"/>
    <s v="Calidad del producto"/>
    <s v=""/>
    <n v="52"/>
    <n v="25.1"/>
    <s v="100.0 %"/>
    <n v="-25.1"/>
    <s v="Calidad"/>
    <s v="Tienda"/>
    <m/>
  </r>
  <r>
    <x v="4"/>
    <x v="8"/>
    <n v="1555637856"/>
    <s v="Mária Almenara - Pueblo Libre"/>
    <m/>
    <x v="132"/>
    <s v="21:03:59"/>
    <s v="Producto incorrecto"/>
    <s v=""/>
    <n v="50.7"/>
    <n v="16.899999999999999"/>
    <s v="100.0 %"/>
    <n v="-16.899999999999999"/>
    <s v="Pedido equivocado"/>
    <s v="Tienda Vitrina"/>
    <m/>
  </r>
  <r>
    <x v="4"/>
    <x v="4"/>
    <n v="1555176655"/>
    <s v="María Almenara - San Miguel"/>
    <m/>
    <x v="132"/>
    <s v="17:01:48"/>
    <s v="Orden incorrecta"/>
    <s v=""/>
    <n v="61.9"/>
    <n v="64.8"/>
    <s v="100.0 %"/>
    <n v="-61.9"/>
    <s v="Pedido equivocado"/>
    <s v="Tienda Vitrina"/>
    <m/>
  </r>
  <r>
    <x v="4"/>
    <x v="15"/>
    <n v="1556410843"/>
    <s v="María Almenara - Paso 28"/>
    <m/>
    <x v="133"/>
    <s v="13:46:06"/>
    <s v="Calidad del producto"/>
    <s v=""/>
    <n v="32.799999999999997"/>
    <n v="32.799999999999997"/>
    <s v="100.0 %"/>
    <n v="-32.799999999999997"/>
    <s v="Calidad"/>
    <s v="Tienda"/>
    <m/>
  </r>
  <r>
    <x v="4"/>
    <x v="5"/>
    <n v="1556420796"/>
    <s v="Mária Almenara - Arenales"/>
    <m/>
    <x v="133"/>
    <s v="13:57:09"/>
    <s v="Producto faltante"/>
    <s v=""/>
    <n v="16.899999999999999"/>
    <n v="1.69"/>
    <s v="100.0 %"/>
    <n v="-1.69"/>
    <s v="Pedido Incompleto"/>
    <s v="Tienda Vitrina"/>
    <m/>
  </r>
  <r>
    <x v="4"/>
    <x v="13"/>
    <n v="1556485824"/>
    <s v="Mária Almenara - Aramburú"/>
    <m/>
    <x v="133"/>
    <s v="14:44:23"/>
    <s v="Calidad del producto"/>
    <s v=""/>
    <n v="50.7"/>
    <n v="9.2899999999999991"/>
    <s v="100.0 %"/>
    <n v="-9.2899999999999991"/>
    <s v="Calidad"/>
    <s v="Tienda"/>
    <m/>
  </r>
  <r>
    <x v="4"/>
    <x v="7"/>
    <n v="1556617805"/>
    <s v="Mária Almenara - La Bolichera"/>
    <m/>
    <x v="133"/>
    <s v="16:58:15"/>
    <s v="Calidad del producto"/>
    <s v=""/>
    <n v="33.799999999999997"/>
    <n v="10.14"/>
    <s v="100.0 %"/>
    <n v="-10.14"/>
    <s v="Calidad"/>
    <s v="Tienda"/>
    <m/>
  </r>
  <r>
    <x v="4"/>
    <x v="11"/>
    <n v="1556618147"/>
    <s v="María Almenara- Barranco"/>
    <m/>
    <x v="133"/>
    <s v="17:00:31"/>
    <s v="Calidad del producto"/>
    <s v=""/>
    <n v="16.899999999999999"/>
    <n v="9.2899999999999991"/>
    <s v="100.0 %"/>
    <n v="-9.2899999999999991"/>
    <s v="Calidad"/>
    <s v="Tienda"/>
    <m/>
  </r>
  <r>
    <x v="4"/>
    <x v="16"/>
    <n v="1556735596"/>
    <s v="Mária Almenara - La Marina"/>
    <m/>
    <x v="133"/>
    <s v="18:03:16"/>
    <s v="Calidad del producto"/>
    <s v=""/>
    <n v="43.8"/>
    <n v="18.579999999999998"/>
    <s v="100.0 %"/>
    <n v="-18.579999999999998"/>
    <s v="Calidad"/>
    <s v="Tienda"/>
    <m/>
  </r>
  <r>
    <x v="4"/>
    <x v="11"/>
    <n v="1556752368"/>
    <s v="María Almenara- Barranco"/>
    <m/>
    <x v="133"/>
    <s v="18:15:55"/>
    <s v="Producto faltante"/>
    <s v=""/>
    <n v="89.8"/>
    <n v="44.9"/>
    <s v="100.0 %"/>
    <n v="-44.9"/>
    <s v="Pedido Incompleto"/>
    <s v="Tienda Vitrina"/>
    <m/>
  </r>
  <r>
    <x v="4"/>
    <x v="6"/>
    <n v="1557021841"/>
    <s v="Mária Almenara - Mega Plaza"/>
    <m/>
    <x v="133"/>
    <s v="20:32:53"/>
    <s v="Calidad del producto"/>
    <s v=""/>
    <n v="16.899999999999999"/>
    <n v="9.2899999999999991"/>
    <s v="100.0 %"/>
    <n v="-9.2899999999999991"/>
    <s v="Calidad"/>
    <s v="Tienda"/>
    <m/>
  </r>
  <r>
    <x v="4"/>
    <x v="4"/>
    <n v="1557025726"/>
    <s v="María Almenara - San Miguel"/>
    <m/>
    <x v="133"/>
    <s v="20:57:44"/>
    <s v="Calidad del producto"/>
    <s v=""/>
    <n v="49.9"/>
    <n v="14.97"/>
    <s v="100.0 %"/>
    <n v="-14.97"/>
    <s v="Calidad"/>
    <s v="Tienda"/>
    <m/>
  </r>
  <r>
    <x v="4"/>
    <x v="17"/>
    <n v="1556942014"/>
    <s v="Maria Almenara - Andres Reyes"/>
    <m/>
    <x v="133"/>
    <s v="19:51:20"/>
    <s v="Producto faltante"/>
    <s v=""/>
    <n v="125"/>
    <n v="16"/>
    <s v="100.0 %"/>
    <n v="-16"/>
    <s v="Pedido Incompleto"/>
    <s v="Tienda Vitrina"/>
    <m/>
  </r>
  <r>
    <x v="4"/>
    <x v="2"/>
    <n v="1557020967"/>
    <s v="Mária Almenara - Encalada"/>
    <m/>
    <x v="133"/>
    <s v="20:27:37"/>
    <s v="Producto faltante"/>
    <s v=""/>
    <n v="26.9"/>
    <n v="8.33"/>
    <s v="100.0 %"/>
    <n v="-8.33"/>
    <s v="Pedido Incompleto"/>
    <s v="Tienda Vitrina"/>
    <m/>
  </r>
  <r>
    <x v="4"/>
    <x v="9"/>
    <n v="1557776332"/>
    <s v="Mária Almenara - Santa Catalina"/>
    <m/>
    <x v="134"/>
    <s v="15:57:18"/>
    <s v="Orden incorrecta"/>
    <s v=""/>
    <n v="41.8"/>
    <n v="41.8"/>
    <s v="100.0 %"/>
    <n v="-41.8"/>
    <m/>
    <m/>
    <m/>
  </r>
  <r>
    <x v="4"/>
    <x v="9"/>
    <n v="1557776532"/>
    <s v="Mária Almenara - Santa Catalina"/>
    <m/>
    <x v="134"/>
    <s v="15:59:45"/>
    <s v="Orden incorrecta"/>
    <s v=""/>
    <n v="34.9"/>
    <n v="36.799999999999997"/>
    <s v="100.0 %"/>
    <n v="-34.9"/>
    <m/>
    <m/>
    <m/>
  </r>
  <r>
    <x v="4"/>
    <x v="10"/>
    <n v="1557862676"/>
    <s v="Mária Almenara  Villa Chorrillos"/>
    <m/>
    <x v="134"/>
    <s v="17:08:35"/>
    <s v="Calidad del producto"/>
    <s v=""/>
    <n v="35"/>
    <n v="19.25"/>
    <s v="100.0 %"/>
    <n v="-19.25"/>
    <m/>
    <m/>
    <m/>
  </r>
  <r>
    <x v="4"/>
    <x v="8"/>
    <n v="1557755833"/>
    <s v="Mária Almenara - Pueblo Libre"/>
    <m/>
    <x v="134"/>
    <s v="14:28:02"/>
    <s v="Producto faltante"/>
    <s v=""/>
    <n v="119.8"/>
    <n v="60"/>
    <s v="100.0 %"/>
    <n v="-60"/>
    <m/>
    <m/>
    <m/>
  </r>
  <r>
    <x v="4"/>
    <x v="12"/>
    <n v="1558117169"/>
    <s v="Mária Almenara - Dos De Mayo"/>
    <m/>
    <x v="134"/>
    <s v="20:33:18"/>
    <s v="Producto faltante"/>
    <s v=""/>
    <n v="149.69999999999999"/>
    <n v="99.8"/>
    <s v="100.0 %"/>
    <n v="-99.8"/>
    <m/>
    <m/>
    <m/>
  </r>
  <r>
    <x v="4"/>
    <x v="1"/>
    <n v="1558520775"/>
    <s v="María Almenara - Camacho"/>
    <m/>
    <x v="135"/>
    <s v="12:20:07"/>
    <s v="Calidad del producto"/>
    <s v=""/>
    <n v="25.9"/>
    <n v="25.9"/>
    <s v="100.0 %"/>
    <n v="-25.9"/>
    <m/>
    <m/>
    <m/>
  </r>
  <r>
    <x v="4"/>
    <x v="1"/>
    <n v="1558661448"/>
    <s v="María Almenara - Camacho"/>
    <m/>
    <x v="135"/>
    <s v="14:01:08"/>
    <s v="Producto incorrecto"/>
    <s v=""/>
    <n v="76.599999999999994"/>
    <n v="16.899999999999999"/>
    <s v="100.0 %"/>
    <n v="-16.899999999999999"/>
    <m/>
    <m/>
    <m/>
  </r>
  <r>
    <x v="4"/>
    <x v="12"/>
    <n v="1558820723"/>
    <s v="Mária Almenara - Dos De Mayo"/>
    <m/>
    <x v="135"/>
    <s v="16:59:00"/>
    <s v="Producto incorrecto"/>
    <s v=""/>
    <n v="29.9"/>
    <n v="3.32"/>
    <s v="100.0 %"/>
    <n v="-3.32"/>
    <m/>
    <m/>
    <m/>
  </r>
  <r>
    <x v="4"/>
    <x v="8"/>
    <n v="1558828852"/>
    <s v="Mária Almenara - Pueblo Libre"/>
    <m/>
    <x v="135"/>
    <s v="17:06:01"/>
    <s v="Calidad del producto"/>
    <s v=""/>
    <n v="38"/>
    <n v="11.4"/>
    <s v="100.0 %"/>
    <n v="-11.4"/>
    <m/>
    <m/>
    <m/>
  </r>
  <r>
    <x v="4"/>
    <x v="3"/>
    <n v="1559410816"/>
    <s v="Mária Almenara - La Mar"/>
    <m/>
    <x v="136"/>
    <s v="10:48:51"/>
    <s v="Producto incorrecto"/>
    <s v=""/>
    <n v="109"/>
    <n v="10.9"/>
    <s v="100.0 %"/>
    <n v="-10.9"/>
    <m/>
    <m/>
    <m/>
  </r>
  <r>
    <x v="4"/>
    <x v="16"/>
    <n v="1559382511"/>
    <s v="Mária Almenara - La Marina"/>
    <m/>
    <x v="136"/>
    <s v="11:00:37"/>
    <s v="Producto faltante"/>
    <s v=""/>
    <n v="49.9"/>
    <n v="4.99"/>
    <s v="100.0 %"/>
    <n v="-4.99"/>
    <m/>
    <m/>
    <m/>
  </r>
  <r>
    <x v="4"/>
    <x v="14"/>
    <n v="1559671184"/>
    <s v="María Almenara - Precursores"/>
    <m/>
    <x v="136"/>
    <s v="14:41:09"/>
    <s v="Producto faltante"/>
    <s v=""/>
    <n v="51.8"/>
    <n v="16.899999999999999"/>
    <s v="100.0 %"/>
    <n v="-16.899999999999999"/>
    <m/>
    <m/>
    <m/>
  </r>
  <r>
    <x v="4"/>
    <x v="17"/>
    <n v="1559813434"/>
    <s v="Maria Almenara - Andres Reyes"/>
    <m/>
    <x v="136"/>
    <s v="16:41:29"/>
    <s v="Calidad del producto"/>
    <s v=""/>
    <n v="50.7"/>
    <n v="16.899999999999999"/>
    <s v="100.0 %"/>
    <n v="-16.899999999999999"/>
    <m/>
    <m/>
    <m/>
  </r>
  <r>
    <x v="4"/>
    <x v="3"/>
    <n v="1559876694"/>
    <s v="Mária Almenara - La Mar"/>
    <m/>
    <x v="136"/>
    <s v="17:43:51"/>
    <s v="Calidad del producto"/>
    <s v=""/>
    <n v="35"/>
    <n v="35"/>
    <s v="100.0 %"/>
    <n v="-35"/>
    <m/>
    <m/>
    <m/>
  </r>
  <r>
    <x v="4"/>
    <x v="6"/>
    <n v="1560089531"/>
    <s v="Mária Almenara - Mega Plaza"/>
    <m/>
    <x v="136"/>
    <s v="20:34:31"/>
    <s v="Calidad del producto"/>
    <s v=""/>
    <n v="109"/>
    <n v="59.95"/>
    <s v="100.0 %"/>
    <n v="-59.95"/>
    <m/>
    <m/>
    <m/>
  </r>
  <r>
    <x v="4"/>
    <x v="15"/>
    <n v="1560128370"/>
    <s v="María Almenara - Paso 28"/>
    <m/>
    <x v="136"/>
    <s v="21:01:28"/>
    <s v="Producto faltante"/>
    <s v=""/>
    <n v="33.799999999999997"/>
    <n v="16.899999999999999"/>
    <s v="100.0 %"/>
    <n v="-16.899999999999999"/>
    <m/>
    <m/>
    <m/>
  </r>
  <r>
    <x v="4"/>
    <x v="6"/>
    <n v="1559879251"/>
    <s v="Mária Almenara - Mega Plaza"/>
    <m/>
    <x v="136"/>
    <s v="17:59:22"/>
    <s v="Producto faltante"/>
    <s v=""/>
    <n v="16.899999999999999"/>
    <n v="16.899999999999999"/>
    <s v="100.0 %"/>
    <n v="-16.899999999999999"/>
    <m/>
    <m/>
    <m/>
  </r>
  <r>
    <x v="4"/>
    <x v="19"/>
    <n v="1559876212"/>
    <s v="Maria Almenara - Santa Anita"/>
    <m/>
    <x v="136"/>
    <s v="17:40:55"/>
    <s v="Calidad del producto"/>
    <s v=""/>
    <n v="109"/>
    <n v="109"/>
    <s v="100.0 %"/>
    <n v="-109"/>
    <m/>
    <m/>
    <m/>
  </r>
  <r>
    <x v="4"/>
    <x v="12"/>
    <n v="1560501685"/>
    <s v="Mária Almenara - Dos De Mayo"/>
    <m/>
    <x v="137"/>
    <s v="10:10:42"/>
    <s v="Calidad del producto"/>
    <s v=""/>
    <n v="125"/>
    <n v="8.8000000000000007"/>
    <s v="100.0 %"/>
    <n v="-8.8000000000000007"/>
    <m/>
    <m/>
    <m/>
  </r>
  <r>
    <x v="4"/>
    <x v="4"/>
    <n v="1560861489"/>
    <s v="María Almenara - San Miguel"/>
    <m/>
    <x v="137"/>
    <s v="15:38:05"/>
    <s v="Producto faltante"/>
    <s v=""/>
    <n v="89.8"/>
    <n v="11.23"/>
    <s v="100.0 %"/>
    <n v="-11.23"/>
    <m/>
    <m/>
    <m/>
  </r>
  <r>
    <x v="4"/>
    <x v="15"/>
    <n v="1560865248"/>
    <s v="María Almenara - Paso 28"/>
    <m/>
    <x v="137"/>
    <s v="16:24:32"/>
    <s v="Orden incorrecta"/>
    <s v=""/>
    <n v="16.899999999999999"/>
    <n v="18.8"/>
    <s v="100.0 %"/>
    <n v="-16.899999999999999"/>
    <m/>
    <m/>
    <m/>
  </r>
  <r>
    <x v="4"/>
    <x v="15"/>
    <n v="1560864920"/>
    <s v="María Almenara - Paso 28"/>
    <m/>
    <x v="137"/>
    <s v="16:21:00"/>
    <s v="Producto incorrecto"/>
    <s v=""/>
    <n v="29.9"/>
    <n v="29.9"/>
    <s v="100.0 %"/>
    <n v="-29.9"/>
    <m/>
    <m/>
    <m/>
  </r>
  <r>
    <x v="4"/>
    <x v="4"/>
    <n v="1560882512"/>
    <s v="María Almenara - San Miguel"/>
    <m/>
    <x v="137"/>
    <s v="15:46:48"/>
    <s v="Producto faltante"/>
    <s v=""/>
    <n v="49.9"/>
    <n v="49.9"/>
    <s v="100.0 %"/>
    <n v="-49.9"/>
    <m/>
    <m/>
    <m/>
  </r>
  <r>
    <x v="4"/>
    <x v="4"/>
    <n v="1560886216"/>
    <s v="María Almenara - San Miguel"/>
    <m/>
    <x v="137"/>
    <s v="16:31:49"/>
    <s v="Producto incorrecto"/>
    <s v=""/>
    <n v="50.7"/>
    <n v="16.899999999999999"/>
    <s v="100.0 %"/>
    <n v="-16.899999999999999"/>
    <m/>
    <m/>
    <m/>
  </r>
  <r>
    <x v="4"/>
    <x v="6"/>
    <n v="1561056725"/>
    <s v="Mária Almenara - Mega Plaza"/>
    <m/>
    <x v="137"/>
    <s v="18:39:20"/>
    <s v="Calidad del producto"/>
    <s v=""/>
    <n v="52"/>
    <n v="28.6"/>
    <s v="100.0 %"/>
    <n v="-28.6"/>
    <m/>
    <m/>
    <m/>
  </r>
  <r>
    <x v="4"/>
    <x v="7"/>
    <n v="1561225679"/>
    <s v="Mária Almenara - La Bolichera"/>
    <m/>
    <x v="137"/>
    <s v="20:17:49"/>
    <s v="Orden incorrecta"/>
    <s v=""/>
    <n v="33.799999999999997"/>
    <n v="35.700000000000003"/>
    <s v="100.0 %"/>
    <n v="-33.799999999999997"/>
    <m/>
    <m/>
    <m/>
  </r>
  <r>
    <x v="4"/>
    <x v="7"/>
    <n v="1561269959"/>
    <s v="Mária Almenara - La Bolichera"/>
    <m/>
    <x v="137"/>
    <s v="20:23:20"/>
    <s v="Orden incorrecta"/>
    <s v=""/>
    <n v="49.9"/>
    <n v="49.9"/>
    <s v="100.0 %"/>
    <n v="-49.9"/>
    <m/>
    <m/>
    <m/>
  </r>
  <r>
    <x v="4"/>
    <x v="16"/>
    <n v="1561225193"/>
    <s v="Mária Almenara - La Marina"/>
    <m/>
    <x v="137"/>
    <s v="20:14:49"/>
    <s v="Calidad del producto"/>
    <s v=""/>
    <n v="50.8"/>
    <n v="14.24"/>
    <s v="100.0 %"/>
    <n v="-14.24"/>
    <m/>
    <m/>
    <m/>
  </r>
  <r>
    <x v="4"/>
    <x v="1"/>
    <n v="1561805442"/>
    <s v="María Almenara - Camacho"/>
    <m/>
    <x v="138"/>
    <s v="13:36:46"/>
    <s v="Producto faltante"/>
    <s v=""/>
    <n v="56.9"/>
    <n v="3.7"/>
    <s v="100.0 %"/>
    <n v="-3.7"/>
    <m/>
    <m/>
    <m/>
  </r>
  <r>
    <x v="4"/>
    <x v="8"/>
    <n v="1561893630"/>
    <s v="Mária Almenara - Pueblo Libre"/>
    <m/>
    <x v="138"/>
    <s v="15:19:42"/>
    <s v="Producto faltante"/>
    <s v=""/>
    <n v="91.6"/>
    <n v="9"/>
    <s v="100.0 %"/>
    <n v="-9"/>
    <m/>
    <m/>
    <m/>
  </r>
  <r>
    <x v="4"/>
    <x v="12"/>
    <n v="1562380028"/>
    <s v="Mária Almenara - Dos De Mayo"/>
    <m/>
    <x v="138"/>
    <s v="20:27:07"/>
    <s v="Orden incorrecta"/>
    <s v=""/>
    <n v="49.9"/>
    <n v="52.8"/>
    <s v="100.0 %"/>
    <n v="-49.9"/>
    <m/>
    <m/>
    <m/>
  </r>
  <r>
    <x v="4"/>
    <x v="4"/>
    <n v="1562515522"/>
    <s v="María Almenara - San Miguel"/>
    <m/>
    <x v="138"/>
    <s v="21:57:12"/>
    <s v="Producto faltante"/>
    <s v=""/>
    <n v="33.799999999999997"/>
    <n v="16.899999999999999"/>
    <s v="100.0 %"/>
    <n v="-16.899999999999999"/>
    <m/>
    <m/>
    <m/>
  </r>
  <r>
    <x v="4"/>
    <x v="18"/>
    <n v="1562865943"/>
    <s v="Mária Almenara - Plaza Norte"/>
    <m/>
    <x v="139"/>
    <s v="11:51:23"/>
    <s v="Producto faltante"/>
    <s v=""/>
    <n v="109"/>
    <n v="10.9"/>
    <s v="100.0 %"/>
    <n v="-10.9"/>
    <m/>
    <m/>
    <m/>
  </r>
  <r>
    <x v="4"/>
    <x v="0"/>
    <n v="1563234997"/>
    <s v="Mária Almenara - La Molina"/>
    <m/>
    <x v="139"/>
    <s v="15:46:52"/>
    <s v="Producto incorrecto"/>
    <s v=""/>
    <n v="51.8"/>
    <n v="1.69"/>
    <s v="100.0 %"/>
    <n v="-1.69"/>
    <m/>
    <m/>
    <m/>
  </r>
  <r>
    <x v="4"/>
    <x v="1"/>
    <n v="1563208382"/>
    <s v="María Almenara - Camacho"/>
    <m/>
    <x v="139"/>
    <s v="16:00:09"/>
    <s v="Calidad del producto"/>
    <s v=""/>
    <n v="49.9"/>
    <n v="21.96"/>
    <s v="100.0 %"/>
    <n v="-21.96"/>
    <m/>
    <m/>
    <m/>
  </r>
  <r>
    <x v="4"/>
    <x v="13"/>
    <n v="1563293732"/>
    <s v="Mária Almenara - Aramburú"/>
    <m/>
    <x v="139"/>
    <s v="16:41:37"/>
    <s v="Calidad del producto"/>
    <s v=""/>
    <n v="16.899999999999999"/>
    <n v="16.899999999999999"/>
    <s v="100.0 %"/>
    <n v="-16.899999999999999"/>
    <m/>
    <m/>
    <m/>
  </r>
  <r>
    <x v="4"/>
    <x v="16"/>
    <n v="1563330380"/>
    <s v="Mária Almenara - La Marina"/>
    <m/>
    <x v="139"/>
    <s v="16:46:00"/>
    <s v="Orden incorrecta"/>
    <s v=""/>
    <n v="16.899999999999999"/>
    <n v="16.899999999999999"/>
    <s v="100.0 %"/>
    <n v="-16.899999999999999"/>
    <m/>
    <m/>
    <m/>
  </r>
  <r>
    <x v="4"/>
    <x v="17"/>
    <n v="1563446189"/>
    <s v="Maria Almenara - Andres Reyes"/>
    <m/>
    <x v="139"/>
    <s v="18:14:40"/>
    <s v="Producto faltante"/>
    <s v=""/>
    <n v="69.8"/>
    <n v="24.9"/>
    <s v="100.0 %"/>
    <n v="-24.9"/>
    <m/>
    <m/>
    <m/>
  </r>
  <r>
    <x v="4"/>
    <x v="1"/>
    <n v="1563830024"/>
    <s v="María Almenara - Camacho"/>
    <m/>
    <x v="139"/>
    <s v="21:06:20"/>
    <s v="Calidad del producto"/>
    <s v=""/>
    <n v="33.799999999999997"/>
    <n v="33.799999999999997"/>
    <s v="100.0 %"/>
    <n v="-33.799999999999997"/>
    <m/>
    <m/>
    <m/>
  </r>
  <r>
    <x v="4"/>
    <x v="17"/>
    <n v="1564994624"/>
    <s v="Maria Almenara - Andres Reyes"/>
    <m/>
    <x v="140"/>
    <s v="16:57:32"/>
    <s v="Orden incorrecta"/>
    <s v=""/>
    <n v="35"/>
    <n v="35"/>
    <s v="100.0 %"/>
    <n v="-35"/>
    <m/>
    <m/>
    <m/>
  </r>
  <r>
    <x v="4"/>
    <x v="4"/>
    <n v="1565055597"/>
    <s v="María Almenara - San Miguel"/>
    <m/>
    <x v="140"/>
    <s v="18:02:57"/>
    <s v="Producto incorrecto"/>
    <s v=""/>
    <n v="50"/>
    <n v="6"/>
    <s v="100.0 %"/>
    <n v="-6"/>
    <m/>
    <m/>
    <m/>
  </r>
  <r>
    <x v="4"/>
    <x v="8"/>
    <n v="1565034945"/>
    <s v="Mária Almenara - Pueblo Libre"/>
    <m/>
    <x v="140"/>
    <s v="17:34:32"/>
    <s v="Producto faltante"/>
    <s v=""/>
    <n v="109"/>
    <n v="109"/>
    <s v="100.0 %"/>
    <n v="-109"/>
    <m/>
    <m/>
    <m/>
  </r>
  <r>
    <x v="4"/>
    <x v="19"/>
    <n v="1565052857"/>
    <s v="Maria Almenara - Santa Anita"/>
    <m/>
    <x v="140"/>
    <s v="17:49:50"/>
    <s v="Producto faltante"/>
    <s v=""/>
    <n v="16.899999999999999"/>
    <n v="14.64"/>
    <s v="100.0 %"/>
    <n v="-14.64"/>
    <m/>
    <m/>
    <m/>
  </r>
  <r>
    <x v="4"/>
    <x v="19"/>
    <n v="1565057173"/>
    <s v="Maria Almenara - Santa Anita"/>
    <m/>
    <x v="140"/>
    <s v="18:10:00"/>
    <s v="Producto faltante"/>
    <s v=""/>
    <n v="36.9"/>
    <n v="10"/>
    <s v="100.0 %"/>
    <n v="-10"/>
    <m/>
    <m/>
    <m/>
  </r>
  <r>
    <x v="4"/>
    <x v="6"/>
    <n v="1565466842"/>
    <s v="Mária Almenara - Mega Plaza"/>
    <m/>
    <x v="140"/>
    <s v="21:35:43"/>
    <s v="Calidad del producto"/>
    <s v=""/>
    <n v="33.799999999999997"/>
    <n v="9.2899999999999991"/>
    <s v="100.0 %"/>
    <n v="-9.2899999999999991"/>
    <m/>
    <m/>
    <m/>
  </r>
  <r>
    <x v="4"/>
    <x v="15"/>
    <n v="1565123647"/>
    <s v="María Almenara - Paso 28"/>
    <m/>
    <x v="140"/>
    <s v="18:21:05"/>
    <s v="Calidad del producto"/>
    <s v=""/>
    <n v="28.9"/>
    <n v="5.07"/>
    <s v="100.0 %"/>
    <n v="-5.07"/>
    <m/>
    <m/>
    <m/>
  </r>
  <r>
    <x v="4"/>
    <x v="4"/>
    <n v="1555319801"/>
    <s v="María Almenara - San Miguel"/>
    <m/>
    <x v="132"/>
    <s v="18:41:07"/>
    <s v="Orden incorrecta"/>
    <s v=""/>
    <n v="49.9"/>
    <n v="56.8"/>
    <s v="100.0 %"/>
    <n v="-49.9"/>
    <m/>
    <m/>
    <m/>
  </r>
  <r>
    <x v="4"/>
    <x v="15"/>
    <n v="1566239850"/>
    <s v="María Almenara - Paso 28"/>
    <m/>
    <x v="141"/>
    <s v="15:27:25"/>
    <s v="Producto incorrecto"/>
    <s v=""/>
    <n v="33.799999999999997"/>
    <n v="16.899999999999999"/>
    <s v="100.0 %"/>
    <n v="-16.899999999999999"/>
    <m/>
    <m/>
    <m/>
  </r>
  <r>
    <x v="4"/>
    <x v="1"/>
    <n v="1566482912"/>
    <s v="María Almenara - Camacho"/>
    <m/>
    <x v="141"/>
    <s v="18:13:44"/>
    <s v="Calidad del producto"/>
    <s v=""/>
    <n v="54.8"/>
    <n v="54.8"/>
    <s v="100.0 %"/>
    <n v="-54.8"/>
    <m/>
    <m/>
    <m/>
  </r>
  <r>
    <x v="4"/>
    <x v="17"/>
    <n v="1567144598"/>
    <s v="Maria Almenara - Andres Reyes"/>
    <m/>
    <x v="142"/>
    <s v="11:27:18"/>
    <s v="Producto incorrecto"/>
    <s v=""/>
    <n v="86.7"/>
    <n v="16.899999999999999"/>
    <s v="100.0 %"/>
    <n v="-16.899999999999999"/>
    <m/>
    <m/>
    <m/>
  </r>
  <r>
    <x v="4"/>
    <x v="13"/>
    <n v="1567453350"/>
    <s v="Mária Almenara - Aramburú"/>
    <m/>
    <x v="142"/>
    <s v="14:51:36"/>
    <s v="Calidad del producto"/>
    <s v=""/>
    <n v="16.899999999999999"/>
    <n v="9.2899999999999991"/>
    <s v="100.0 %"/>
    <n v="-9.2899999999999991"/>
    <m/>
    <m/>
    <m/>
  </r>
  <r>
    <x v="4"/>
    <x v="4"/>
    <n v="1567666818"/>
    <s v="María Almenara - San Miguel"/>
    <m/>
    <x v="142"/>
    <s v="18:19:31"/>
    <s v="Producto incorrecto"/>
    <s v=""/>
    <n v="102.9"/>
    <n v="4.75"/>
    <s v="100.0 %"/>
    <n v="-4.75"/>
    <m/>
    <m/>
    <m/>
  </r>
  <r>
    <x v="4"/>
    <x v="4"/>
    <n v="1567731271"/>
    <s v="María Almenara - San Miguel"/>
    <m/>
    <x v="142"/>
    <s v="19:08:46"/>
    <s v="Producto faltante"/>
    <s v=""/>
    <n v="42"/>
    <n v="1.66"/>
    <s v="100.0 %"/>
    <n v="-1.66"/>
    <m/>
    <m/>
    <m/>
  </r>
  <r>
    <x v="4"/>
    <x v="16"/>
    <n v="1567798019"/>
    <s v="Mária Almenara - La Marina"/>
    <m/>
    <x v="142"/>
    <s v="20:15:52"/>
    <s v="Producto faltante"/>
    <s v=""/>
    <n v="119"/>
    <n v="1.67"/>
    <s v="100.0 %"/>
    <n v="-1.67"/>
    <m/>
    <m/>
    <m/>
  </r>
  <r>
    <x v="4"/>
    <x v="4"/>
    <n v="1567574864"/>
    <s v="María Almenara - San Miguel"/>
    <m/>
    <x v="142"/>
    <s v="17:25:52"/>
    <s v="Producto incorrecto"/>
    <s v=""/>
    <n v="49.9"/>
    <n v="49.9"/>
    <s v="100.0 %"/>
    <n v="-49.9"/>
    <m/>
    <m/>
    <m/>
  </r>
  <r>
    <x v="4"/>
    <x v="1"/>
    <n v="1568348573"/>
    <s v="María Almenara - Camacho"/>
    <m/>
    <x v="143"/>
    <s v="11:16:59"/>
    <s v="Producto faltante"/>
    <s v=""/>
    <n v="25.9"/>
    <n v="16.899999999999999"/>
    <s v="100.0 %"/>
    <n v="-16.899999999999999"/>
    <m/>
    <m/>
    <m/>
  </r>
  <r>
    <x v="4"/>
    <x v="18"/>
    <n v="1568762534"/>
    <s v="Mária Almenara - Plaza Norte"/>
    <m/>
    <x v="143"/>
    <s v="16:49:40"/>
    <s v="Orden incorrecta"/>
    <s v=""/>
    <n v="16.899999999999999"/>
    <n v="16.899999999999999"/>
    <s v="100.0 %"/>
    <n v="-16.899999999999999"/>
    <m/>
    <m/>
    <m/>
  </r>
  <r>
    <x v="4"/>
    <x v="17"/>
    <n v="1568884430"/>
    <s v="Maria Almenara - Andres Reyes"/>
    <m/>
    <x v="143"/>
    <s v="18:36:45"/>
    <s v="Producto faltante"/>
    <s v=""/>
    <n v="33.799999999999997"/>
    <n v="16.899999999999999"/>
    <s v="100.0 %"/>
    <n v="-16.899999999999999"/>
    <m/>
    <m/>
    <m/>
  </r>
  <r>
    <x v="4"/>
    <x v="9"/>
    <n v="1568850756"/>
    <s v="Mária Almenara - Santa Catalina"/>
    <m/>
    <x v="143"/>
    <s v="18:06:33"/>
    <s v="Calidad del producto"/>
    <s v=""/>
    <n v="109"/>
    <n v="109"/>
    <s v="100.0 %"/>
    <n v="-109"/>
    <m/>
    <m/>
    <m/>
  </r>
  <r>
    <x v="4"/>
    <x v="18"/>
    <n v="1569777728"/>
    <s v="Mária Almenara - Plaza Norte"/>
    <m/>
    <x v="144"/>
    <s v="15:17:06"/>
    <s v="Calidad del producto"/>
    <s v=""/>
    <n v="35"/>
    <n v="35"/>
    <s v="100.0 %"/>
    <n v="-35"/>
    <m/>
    <m/>
    <m/>
  </r>
  <r>
    <x v="4"/>
    <x v="9"/>
    <n v="1571911235"/>
    <s v="Mária Almenara - Santa Catalina"/>
    <m/>
    <x v="145"/>
    <s v="20:11:52"/>
    <s v="Producto faltante"/>
    <s v=""/>
    <n v="58.9"/>
    <n v="9"/>
    <s v="100.0 %"/>
    <n v="-9"/>
    <m/>
    <m/>
    <m/>
  </r>
  <r>
    <x v="4"/>
    <x v="17"/>
    <n v="1572700184"/>
    <s v="Maria Almenara - Andres Reyes"/>
    <m/>
    <x v="146"/>
    <s v="13:46:53"/>
    <s v="Producto faltante"/>
    <s v=""/>
    <n v="33.799999999999997"/>
    <n v="16.899999999999999"/>
    <s v="100.0 %"/>
    <n v="-16.899999999999999"/>
    <m/>
    <m/>
    <m/>
  </r>
  <r>
    <x v="4"/>
    <x v="18"/>
    <n v="1572963995"/>
    <s v="Mária Almenara - Plaza Norte"/>
    <m/>
    <x v="146"/>
    <s v="16:38:40"/>
    <s v="Producto faltante"/>
    <s v=""/>
    <n v="33.799999999999997"/>
    <n v="14.87"/>
    <s v="100.0 %"/>
    <n v="-14.87"/>
    <m/>
    <m/>
    <m/>
  </r>
  <r>
    <x v="4"/>
    <x v="4"/>
    <n v="1572841146"/>
    <s v="María Almenara - San Miguel"/>
    <m/>
    <x v="146"/>
    <s v="15:51:49"/>
    <s v="Calidad del producto"/>
    <s v=""/>
    <n v="59.8"/>
    <n v="17.940000000000001"/>
    <s v="100.0 %"/>
    <n v="-17.940000000000001"/>
    <m/>
    <m/>
    <m/>
  </r>
  <r>
    <x v="4"/>
    <x v="8"/>
    <n v="1573056915"/>
    <s v="Mária Almenara - Pueblo Libre"/>
    <m/>
    <x v="146"/>
    <s v="18:06:08"/>
    <s v="Orden incorrecta"/>
    <s v=""/>
    <n v="67.599999999999994"/>
    <n v="67.599999999999994"/>
    <s v="100.0 %"/>
    <n v="-67.599999999999994"/>
    <m/>
    <m/>
    <m/>
  </r>
  <r>
    <x v="4"/>
    <x v="19"/>
    <n v="1573193938"/>
    <s v="Maria Almenara - Santa Anita"/>
    <m/>
    <x v="146"/>
    <s v="19:13:18"/>
    <s v="Orden incorrecta"/>
    <s v=""/>
    <n v="35"/>
    <n v="24.96"/>
    <s v="100.0 %"/>
    <n v="-24.96"/>
    <m/>
    <m/>
    <m/>
  </r>
  <r>
    <x v="4"/>
    <x v="17"/>
    <n v="1573291224"/>
    <s v="Maria Almenara - Andres Reyes"/>
    <m/>
    <x v="146"/>
    <s v="19:29:01"/>
    <s v="Producto faltante"/>
    <s v=""/>
    <n v="125"/>
    <n v="16"/>
    <s v="100.0 %"/>
    <n v="-16"/>
    <m/>
    <m/>
    <m/>
  </r>
  <r>
    <x v="5"/>
    <x v="1"/>
    <n v="1574264269"/>
    <s v="María Almenara - Camacho"/>
    <m/>
    <x v="147"/>
    <s v="13:36:28"/>
    <s v="Producto faltante"/>
    <s v=""/>
    <n v="33.799999999999997"/>
    <n v="16.899999999999999"/>
    <s v="100.0 %"/>
    <n v="-16.899999999999999"/>
    <m/>
    <m/>
    <m/>
  </r>
  <r>
    <x v="5"/>
    <x v="19"/>
    <n v="1574547946"/>
    <s v="Maria Almenara - Santa Anita"/>
    <m/>
    <x v="147"/>
    <s v="16:03:55"/>
    <s v="Calidad del producto"/>
    <s v=""/>
    <n v="33.799999999999997"/>
    <n v="18.579999999999998"/>
    <s v="100.0 %"/>
    <n v="-18.579999999999998"/>
    <m/>
    <m/>
    <m/>
  </r>
  <r>
    <x v="5"/>
    <x v="6"/>
    <n v="1574610841"/>
    <s v="Mária Almenara - Mega Plaza"/>
    <m/>
    <x v="147"/>
    <s v="16:42:41"/>
    <s v="Orden incorrecta"/>
    <s v=""/>
    <n v="29.9"/>
    <n v="34.799999999999997"/>
    <s v="100.0 %"/>
    <n v="-29.9"/>
    <m/>
    <m/>
    <m/>
  </r>
  <r>
    <x v="5"/>
    <x v="6"/>
    <n v="1574610405"/>
    <s v="Mária Almenara - Mega Plaza"/>
    <m/>
    <x v="147"/>
    <s v="16:40:21"/>
    <s v="Orden incorrecta"/>
    <s v=""/>
    <n v="33.799999999999997"/>
    <n v="33.799999999999997"/>
    <s v="100.0 %"/>
    <n v="-33.799999999999997"/>
    <m/>
    <m/>
    <m/>
  </r>
  <r>
    <x v="5"/>
    <x v="9"/>
    <n v="1574710491"/>
    <s v="Mária Almenara - Santa Catalina"/>
    <m/>
    <x v="147"/>
    <s v="17:49:39"/>
    <s v="Producto incorrecto"/>
    <s v=""/>
    <n v="67.599999999999994"/>
    <n v="33.799999999999997"/>
    <s v="100.0 %"/>
    <n v="-33.799999999999997"/>
    <m/>
    <m/>
    <m/>
  </r>
  <r>
    <x v="5"/>
    <x v="1"/>
    <n v="1574783269"/>
    <s v="María Almenara - Camacho"/>
    <m/>
    <x v="147"/>
    <s v="18:31:28"/>
    <s v="Orden incorrecta"/>
    <s v=""/>
    <n v="16.899999999999999"/>
    <n v="16.899999999999999"/>
    <s v="100.0 %"/>
    <n v="-16.899999999999999"/>
    <m/>
    <m/>
    <m/>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5">
  <r>
    <n v="481690"/>
    <s v="Hola Elianne  nos comunicamos de Maria Almenara  con relación a una consulta sobre tu pedido efectuado.  En caso no puedas atendernos por esta vía  puedes  comunicarte con nosotros al 6429751. Que tengas un dulce día!"/>
    <s v="cliente reclama que pedidos ya no le realiza su devolución  se deriva con su canal de compra."/>
    <s v="Elianne Ancalle Jiménez"/>
    <x v="0"/>
    <s v="sin reclamo a agregador"/>
    <x v="0"/>
    <n v="1427096411"/>
    <x v="0"/>
    <x v="0"/>
    <x v="0"/>
    <m/>
    <s v="Delivery agregadores"/>
    <s v=""/>
    <s v=".no aplica"/>
    <s v="sd"/>
    <m/>
    <d v="2025-01-21T00:00:00"/>
    <s v="15:05"/>
    <x v="0"/>
    <s v="Agregador"/>
    <x v="0"/>
    <s v="Agregador"/>
    <m/>
    <x v="0"/>
  </r>
  <r>
    <n v="481697"/>
    <s v="ALERTA FALLA EN EC - ticket : 481697"/>
    <s v="Pedido no Viajo a inforest  se valida que si procedio el pago  cliente solicita devolución ya que realizo una nueva compra en tienda  se forza pedido para la devolucion."/>
    <s v="Lucia de la Cuba"/>
    <x v="1"/>
    <s v="ECommerce/webFalla - devolución - Alerta1"/>
    <x v="1"/>
    <n v="100340331"/>
    <x v="1"/>
    <x v="1"/>
    <x v="1"/>
    <n v="84.8"/>
    <s v="Sistema"/>
    <s v=""/>
    <s v=".varios"/>
    <s v="sd"/>
    <m/>
    <d v="2025-03-01T00:00:00"/>
    <s v="09:00-10:00"/>
    <x v="0"/>
    <s v="Demora"/>
    <x v="0"/>
    <s v="Sistema"/>
    <m/>
    <x v="0"/>
  </r>
  <r>
    <n v="481768"/>
    <s v="Llamada de 51915382018"/>
    <s v="indica que driver no entrego el pedido  brindó el código para que lo dejaran en recepción  driver no lo entregó  se le brinda informacion y deriva a su soporte"/>
    <s v="Ana Becerra"/>
    <x v="2"/>
    <s v="con reclamo a agregador"/>
    <x v="0"/>
    <n v="2206376623"/>
    <x v="0"/>
    <x v="1"/>
    <x v="2"/>
    <m/>
    <s v="Delivery agregadores"/>
    <s v=""/>
    <s v="minimaria carrot cake"/>
    <s v="sd"/>
    <m/>
    <d v="2025-03-01T00:00:00"/>
    <s v="13:51"/>
    <x v="0"/>
    <s v="Agregador"/>
    <x v="0"/>
    <s v="Agregador"/>
    <m/>
    <x v="0"/>
  </r>
  <r>
    <n v="481769"/>
    <s v="Hola!"/>
    <s v="Cliente reclama que no llegó dedicatoria impresa junto a su pedido. Se gestiona envio de dedicatoria junto a detalle."/>
    <s v="Karol Abrill Reyes"/>
    <x v="3"/>
    <s v=""/>
    <x v="2"/>
    <n v="100340450"/>
    <x v="1"/>
    <x v="2"/>
    <x v="3"/>
    <m/>
    <s v="Tienda Vitrina"/>
    <s v=""/>
    <s v=""/>
    <s v="sd"/>
    <m/>
    <d v="2025-03-01T00:00:00"/>
    <s v="15:00-16:00"/>
    <x v="0"/>
    <s v="Pedido incompleto"/>
    <x v="0"/>
    <s v="Tienda"/>
    <m/>
    <x v="1"/>
  </r>
  <r>
    <n v="481778"/>
    <s v="Hola"/>
    <s v="Cliente compro por error  se anula la compra 100340449  se procede con la devolución"/>
    <s v="Paola Robles Isla"/>
    <x v="4"/>
    <s v="devolución"/>
    <x v="3"/>
    <n v="100340449"/>
    <x v="1"/>
    <x v="1"/>
    <x v="3"/>
    <n v="226"/>
    <s v="Sin responsable"/>
    <s v=""/>
    <s v=""/>
    <s v="sd"/>
    <m/>
    <d v="2025-03-01T00:00:00"/>
    <s v="17:00-18:00"/>
    <x v="0"/>
    <s v="Devolucion"/>
    <x v="0"/>
    <s v="Sin responsable"/>
    <m/>
    <x v="0"/>
  </r>
  <r>
    <n v="481796"/>
    <s v="FEEDBACK RECLAMO DELIVERY PROPIO TIENDA BOLIVAR #481769"/>
    <s v="Cheesecake de frutos rojos 12p llegó movido  chorreado por un lado. Se brindan las disculpas y se envia un nuevo producto. Se gestiona el envio con tienda."/>
    <s v="Noelia"/>
    <x v="5"/>
    <s v="Cortesía - Alerta1"/>
    <x v="4"/>
    <n v="100338159"/>
    <x v="1"/>
    <x v="3"/>
    <x v="3"/>
    <m/>
    <s v="Delivery MA"/>
    <s v=""/>
    <s v="cheesecake de frutos rojos 12pzs"/>
    <s v="SALVADORREYDECASTRO"/>
    <m/>
    <d v="2025-03-01T00:00:00"/>
    <s v="17:00-18:00"/>
    <x v="0"/>
    <s v="Delivery propio"/>
    <x v="0"/>
    <s v="Delivery MA"/>
    <m/>
    <x v="1"/>
  </r>
  <r>
    <n v="481801"/>
    <s v="Hola Yona  según lo conversado telefónicamente le hago llegar este mensaje para poder atender su caso."/>
    <s v="anulacion por motivos personales"/>
    <s v="yona moreno de los rios"/>
    <x v="6"/>
    <s v="devolución"/>
    <x v="3"/>
    <n v="100340490"/>
    <x v="1"/>
    <x v="4"/>
    <x v="3"/>
    <n v="115"/>
    <s v="Sin responsable"/>
    <s v=""/>
    <s v=""/>
    <s v="sd"/>
    <m/>
    <d v="2025-03-04T00:00:00"/>
    <s v="14:00-15:00"/>
    <x v="0"/>
    <s v="Devolucion"/>
    <x v="0"/>
    <s v="Sin responsable"/>
    <m/>
    <x v="0"/>
  </r>
  <r>
    <n v="481825"/>
    <s v="Hola ! Que tal ? El día de hoy realicé un pedido de una torta minimaria bruselina de chocolate  para el cumpleaños de mi papá  a través de Pedidos Ya  debido a que no llega directamente desde la página. Al llegar me doy con la sorpresa  que ha llegado ..."/>
    <s v="reclama que minimaria merengado de lucuma llegó movido y chorreado. Se deriva a canal de compra y se indica que quedamos atentos a ella y que se reporta"/>
    <s v="Lucero Valderrama"/>
    <x v="7"/>
    <s v="sin reclamo a agregador"/>
    <x v="0"/>
    <n v="1469894329"/>
    <x v="0"/>
    <x v="5"/>
    <x v="0"/>
    <m/>
    <s v="Delivery agregadores"/>
    <s v=""/>
    <s v="minimaria merengado de lúcuma"/>
    <s v="sd"/>
    <m/>
    <d v="2025-03-01T00:00:00"/>
    <s v="13:21"/>
    <x v="0"/>
    <s v="Agregador"/>
    <x v="0"/>
    <s v="Agregador"/>
    <m/>
    <x v="0"/>
  </r>
  <r>
    <n v="481827"/>
    <s v="Llamada de 51975794404"/>
    <s v="Realizó pago por yape  no se visualiza pedido  se le deriva a su soporte"/>
    <s v="Maria Fernanda"/>
    <x v="8"/>
    <s v="con reclamo a agregador"/>
    <x v="0"/>
    <s v="SD"/>
    <x v="0"/>
    <x v="6"/>
    <x v="0"/>
    <m/>
    <s v="Delivery agregadores"/>
    <s v=""/>
    <s v="carrot cake 12pzs"/>
    <s v="sd"/>
    <m/>
    <d v="2025-03-01T00:00:00"/>
    <s v="SD"/>
    <x v="0"/>
    <s v="Agregador"/>
    <x v="0"/>
    <s v="Agregador"/>
    <m/>
    <x v="0"/>
  </r>
  <r>
    <n v="481859"/>
    <s v="Atención Libro de Reclamo- Maria Almenara"/>
    <s v="indica que entregaron 10 empanadas de carne cuando las solicitó de pollo  tienda indica error de cocina  espera de informacion del cliente para envio."/>
    <s v="Allondra Cruz Azabache"/>
    <x v="9"/>
    <s v="Libro de reclamaciones - sin respuesta"/>
    <x v="5"/>
    <n v="2500023000"/>
    <x v="2"/>
    <x v="5"/>
    <x v="4"/>
    <m/>
    <s v="Tienda Cocina"/>
    <s v=""/>
    <s v="empanada de pollo"/>
    <s v="sd"/>
    <m/>
    <d v="2025-03-01T00:00:00"/>
    <s v="17:50"/>
    <x v="1"/>
    <s v="Pedido equivocado"/>
    <x v="0"/>
    <s v="Tienda"/>
    <m/>
    <x v="1"/>
  </r>
  <r>
    <n v="481898"/>
    <s v=""/>
    <s v="Reclama Demora de atención en tienda y sugiere que brinden una cortesía por la espera  tienda indica que se culmino de entregar bien su pedido en 10min  y cliente solo queria poner esa sugerencia."/>
    <s v="Miguel Gomez"/>
    <x v="10"/>
    <s v="HON - sin télefono"/>
    <x v="6"/>
    <s v="SD"/>
    <x v="2"/>
    <x v="7"/>
    <x v="5"/>
    <m/>
    <s v="Sin responsable"/>
    <s v=""/>
    <s v=".no aplica"/>
    <s v="sd"/>
    <m/>
    <d v="2025-03-02T00:00:00"/>
    <s v="10:19"/>
    <x v="0"/>
    <s v="No procede"/>
    <x v="0"/>
    <s v="Sin responsable"/>
    <m/>
    <x v="0"/>
  </r>
  <r>
    <n v="481911"/>
    <s v="Reclamo mala atención (Arenales ) Ticket 481911"/>
    <s v="Reclama que le enviaron por rappi su regalo desde Dubái por su cumpleaños y se lo cancelaron dos veces  tienda indica que es por que no cuentan con el topper hb chico esta en bo  cliente critica se cambia de topper y se envia un detalle."/>
    <s v="Natalia González Echeverria"/>
    <x v="11"/>
    <s v="Stock 86 - Cortesía - sin reclamo a agregador - Alerta1 - Alerta2"/>
    <x v="7"/>
    <n v="2206452404"/>
    <x v="0"/>
    <x v="8"/>
    <x v="2"/>
    <m/>
    <s v="Tienda Supervisor"/>
    <s v=""/>
    <s v="topper HB chico"/>
    <s v="sd"/>
    <m/>
    <d v="2025-03-02T00:00:00"/>
    <s v="10:27"/>
    <x v="0"/>
    <s v="Mala atencion"/>
    <x v="0"/>
    <s v="Tienda"/>
    <m/>
    <x v="1"/>
  </r>
  <r>
    <n v="481920"/>
    <s v="Buenas días si"/>
    <s v="Cliente reclama que torta llega movida  se explica que debe contactar con su canal de compra  ya que torta sale correctamente de tienda.  Se deriva a su canal de compra."/>
    <s v="Milagros Santillan Vasquez"/>
    <x v="12"/>
    <s v="sin reclamo a agregador"/>
    <x v="0"/>
    <n v="2206417909"/>
    <x v="0"/>
    <x v="0"/>
    <x v="2"/>
    <m/>
    <s v="Delivery agregadores"/>
    <s v=""/>
    <s v="corazonina"/>
    <s v="sd"/>
    <m/>
    <d v="2025-03-02T00:00:00"/>
    <s v="20:15"/>
    <x v="0"/>
    <s v="Agregador"/>
    <x v="0"/>
    <s v="Agregador"/>
    <m/>
    <x v="0"/>
  </r>
  <r>
    <n v="481986"/>
    <s v="Ha enviado una Imagen"/>
    <s v="Reclama que no le entregaron 1 brownie al 72%  tienda indica que se le entregó los dos productos  pero lo olvidó en el counter. cl recogerá mañana su producto."/>
    <s v="Carlos Pariona"/>
    <x v="13"/>
    <s v="Alerta1"/>
    <x v="6"/>
    <n v="2500014576"/>
    <x v="2"/>
    <x v="9"/>
    <x v="4"/>
    <m/>
    <s v="Sin responsable"/>
    <s v=""/>
    <s v="brownie de chocolate al 72%"/>
    <s v="sd"/>
    <m/>
    <d v="2025-03-02T00:00:00"/>
    <s v="13:02"/>
    <x v="0"/>
    <s v="No procede"/>
    <x v="0"/>
    <s v="Sin responsable"/>
    <m/>
    <x v="0"/>
  </r>
  <r>
    <n v="482029"/>
    <s v="FEEDBACK RECLAMO PEDIDO INCOMPLETO TIENDA SANTA CATA 482029"/>
    <s v="cl pidió 2 porciones de torta de chocolate  recibió 1  rappi compensó con 9.57soles. Se envía su producto ya que fue error de tienda."/>
    <s v="Kemily Akira Zuta Abensur"/>
    <x v="14"/>
    <s v="con reclamo a agregador"/>
    <x v="8"/>
    <n v="2206512649"/>
    <x v="0"/>
    <x v="10"/>
    <x v="2"/>
    <m/>
    <s v="Tienda Vitrina"/>
    <s v=""/>
    <s v="porción de torta de chocolate"/>
    <s v="sd"/>
    <m/>
    <d v="2025-03-02T00:00:00"/>
    <s v="19:05"/>
    <x v="0"/>
    <s v="Pedido incompleto"/>
    <x v="0"/>
    <s v="Tienda"/>
    <m/>
    <x v="1"/>
  </r>
  <r>
    <n v="482036"/>
    <s v="Hola"/>
    <s v="realizo pago por yape  no se valida pedido registrado se le brinda informacion y deriva a su soporte."/>
    <s v="Evelyn Godines Fernandez"/>
    <x v="15"/>
    <s v=""/>
    <x v="0"/>
    <s v="SD"/>
    <x v="0"/>
    <x v="0"/>
    <x v="0"/>
    <m/>
    <s v="Delivery agregadores"/>
    <s v=""/>
    <s v=".varios"/>
    <s v="sd"/>
    <m/>
    <d v="2025-03-02T00:00:00"/>
    <s v="SD"/>
    <x v="0"/>
    <s v="Agregador"/>
    <x v="0"/>
    <s v="Agregador"/>
    <m/>
    <x v="0"/>
  </r>
  <r>
    <n v="482044"/>
    <s v="Llamada de 51906092324"/>
    <s v="Reclama que no se le envió cubierto  no lo solicitó. se explica que no se suele enviar  pero que siempre que lo requiera pueda contactarse para con nosotros para enviarlo. Corta llamada."/>
    <s v="Alfredo Loyola"/>
    <x v="16"/>
    <s v=""/>
    <x v="6"/>
    <s v="SD"/>
    <x v="0"/>
    <x v="4"/>
    <x v="0"/>
    <m/>
    <s v="Sin responsable"/>
    <s v=""/>
    <s v=".no aplica"/>
    <s v="sd"/>
    <m/>
    <d v="2025-03-02T00:00:00"/>
    <s v="SD"/>
    <x v="0"/>
    <s v="No procede"/>
    <x v="0"/>
    <s v="Sin responsable"/>
    <m/>
    <x v="0"/>
  </r>
  <r>
    <n v="482049"/>
    <s v="Llamada de 51960350722"/>
    <s v="Reclama que realizo un pedido por peya y pagaron con yape pero no aparece la orden en nuestro sistema.Soporte Peya les esta enviado a tienda para que puedan validar si ingreso su pedido. Se deriva a su soporte"/>
    <s v="Fiorella"/>
    <x v="17"/>
    <s v=""/>
    <x v="0"/>
    <s v="SD"/>
    <x v="0"/>
    <x v="5"/>
    <x v="0"/>
    <m/>
    <s v="Delivery agregadores"/>
    <s v=""/>
    <s v="porción de turrón de chocolate"/>
    <s v="sd"/>
    <m/>
    <d v="2025-03-02T00:00:00"/>
    <s v="21:48"/>
    <x v="0"/>
    <s v="Agregador"/>
    <x v="0"/>
    <s v="Agregador"/>
    <m/>
    <x v="0"/>
  </r>
  <r>
    <n v="482077"/>
    <s v="Hola Miriam  según lo conversado telefónicamente le hago llegar este mensaje para poder atender su caso."/>
    <s v="Reclama que realizo compra en tienda de un mini conito box y le entregaron un mini cubanito box  tienda menciona que le entregaron el producto correcto se verifica en la boleta se cambia de producto por cl. critico."/>
    <s v="Miriam Campagna"/>
    <x v="18"/>
    <s v="Contacto fuera de horario - Cortesía - Alerta1 - Alerta2 - Alerta3"/>
    <x v="6"/>
    <n v="2500015796"/>
    <x v="2"/>
    <x v="2"/>
    <x v="6"/>
    <m/>
    <s v="Sin responsable"/>
    <s v=""/>
    <s v="mini cubanito box"/>
    <s v="sd"/>
    <m/>
    <d v="2025-03-01T00:00:00"/>
    <s v="16:47"/>
    <x v="0"/>
    <s v="No procede"/>
    <x v="0"/>
    <s v="Sin responsable"/>
    <m/>
    <x v="0"/>
  </r>
  <r>
    <n v="482082"/>
    <s v="Hola Francesca De Los Rios  nos comunicamos de Maria Almenara  con relación a una consulta sobre tu pedido efectuado.  En caso no puedas atendernos por esta vía  puedes  comunicarte con nosotros al 6429751. Que tengas un dulce día!"/>
    <s v="Indica que no le llegó tarjeta impresa. Se valida que si pidió pero el campo de mensaje tiene un punto. Se explica al cliente e indica que igual lo debimos enviar."/>
    <s v="Francesca De Los"/>
    <x v="19"/>
    <s v="Contacto fuera de horario"/>
    <x v="2"/>
    <n v="100340685"/>
    <x v="1"/>
    <x v="11"/>
    <x v="3"/>
    <m/>
    <s v="Tienda Vitrina"/>
    <s v=""/>
    <s v=""/>
    <s v="sd"/>
    <m/>
    <d v="2025-03-02T00:00:00"/>
    <s v="19:00-21:00"/>
    <x v="0"/>
    <s v="Pedido incompleto"/>
    <x v="0"/>
    <s v="Tienda"/>
    <m/>
    <x v="1"/>
  </r>
  <r>
    <n v="482089"/>
    <s v="Hola !  según lo conversado telefónicamente le hago llegar este mensaje para poder atender su caso."/>
    <s v="Indica que hay un pedido en recepción desde el sábado y nadie lo ha recogido. Se le indica que la compra se hizo por aplicativo pedidos ya y que la persona hace el seguimiento por ahí. Daremos aviso a su soporte"/>
    <s v="Gianina Sandoval Torres"/>
    <x v="20"/>
    <s v="con reclamo a agregador"/>
    <x v="0"/>
    <n v="1470035346"/>
    <x v="0"/>
    <x v="8"/>
    <x v="0"/>
    <m/>
    <s v="Delivery agregadores"/>
    <s v=""/>
    <s v="minimaria carrot cake"/>
    <s v="sd"/>
    <m/>
    <d v="2025-03-03T00:00:00"/>
    <s v="14:25"/>
    <x v="0"/>
    <s v="Agregador"/>
    <x v="0"/>
    <s v="Agregador"/>
    <m/>
    <x v="0"/>
  </r>
  <r>
    <n v="482106"/>
    <s v="Ok muchas gracias"/>
    <s v="Reclama que su porción de tres leches es muy pequeña  se valida tamaño correcto  se brinda detalle por el aviso."/>
    <s v="Stephany Solano"/>
    <x v="21"/>
    <s v="Cortesía"/>
    <x v="6"/>
    <n v="2500023635"/>
    <x v="2"/>
    <x v="5"/>
    <x v="4"/>
    <m/>
    <s v="Sin responsable"/>
    <s v=""/>
    <s v="porción de tres leches clásico"/>
    <s v="sd"/>
    <m/>
    <d v="2025-03-02T00:00:00"/>
    <s v="21:49"/>
    <x v="0"/>
    <s v="No procede"/>
    <x v="0"/>
    <s v="Sin responsable"/>
    <m/>
    <x v="0"/>
  </r>
  <r>
    <n v="482113"/>
    <s v="Hola Monica   según lo conversado telefónicamente le hago llegar este mensaje para poder atender su caso."/>
    <s v="Indica que le cobraron doble  la primera vez el POS se apagó. Tda envía reporte y si hay doble pago y reportaron incidente. No sacaron el reporte después de lo sucedido. Se gestiona devolución"/>
    <s v="Monica Reynaga Salinas"/>
    <x v="22"/>
    <s v="devolución"/>
    <x v="9"/>
    <s v="SD"/>
    <x v="2"/>
    <x v="4"/>
    <x v="4"/>
    <n v="49.9"/>
    <s v="Tienda Cajer@"/>
    <s v=""/>
    <s v=""/>
    <s v="sd"/>
    <m/>
    <d v="2025-03-02T00:00:00"/>
    <s v="13:15"/>
    <x v="0"/>
    <s v="Devolucion"/>
    <x v="0"/>
    <s v="Tienda"/>
    <m/>
    <x v="1"/>
  </r>
  <r>
    <n v="482226"/>
    <s v="Reclamo mala atención (Encalada) Ticket 482226"/>
    <s v="Reclama que no lo atendieron en la fila de caja y que no le respondieron en el saludo. Tienda indica no haber recibido una queja similar."/>
    <s v="Omar Carreño "/>
    <x v="23"/>
    <s v="Google MB 1 - Rating: 1 - Alerta1"/>
    <x v="7"/>
    <s v="SD"/>
    <x v="2"/>
    <x v="12"/>
    <x v="4"/>
    <m/>
    <s v="Tienda Vitrina"/>
    <s v=""/>
    <s v=""/>
    <s v="sd"/>
    <m/>
    <d v="2025-03-03T00:00:00"/>
    <s v="14:50"/>
    <x v="0"/>
    <s v="Mala atencion"/>
    <x v="0"/>
    <s v="Tienda"/>
    <m/>
    <x v="1"/>
  </r>
  <r>
    <n v="482245"/>
    <s v="Hola Julio  según lo conversado telefónicamente le hago llegar este mensaje para poder atender su caso."/>
    <s v="Reclama que lo atendieron de mala gana. Tienda indicó que el cl se incomodó porque no esperaron a que decidiera su elección  ya que tenian que atender otras mesas. Se agradece comunicación y se ofrece detalle por cl crítico."/>
    <s v="Julio Gonzales"/>
    <x v="24"/>
    <s v="Libro de reclamaciones - Cortesía - HON - Alerta1 - Alerta2 - Alerta3"/>
    <x v="10"/>
    <s v="SD"/>
    <x v="2"/>
    <x v="13"/>
    <x v="6"/>
    <m/>
    <s v="Sin responsable"/>
    <s v=""/>
    <s v="porción de pie de pecanas"/>
    <s v="sd"/>
    <m/>
    <d v="2025-03-03T00:00:00"/>
    <s v="15:52"/>
    <x v="1"/>
    <s v="No procede"/>
    <x v="0"/>
    <s v="Sin responsable"/>
    <m/>
    <x v="0"/>
  </r>
  <r>
    <n v="482277"/>
    <s v="Atención Libro de reclamación - Tienda Arenales"/>
    <s v="MAAL-001-1075 Cliente reclama que no se enviaron las 24 tarjetas impresas que solicitó junto a su pedido  pese a que le informaron que serían entregadas el mismo día 14/02 hasta las 4pm en TK 474686. Se ofrece detalle."/>
    <s v="Valentina Alvarado Quintana"/>
    <x v="25"/>
    <s v="Libro de reclamaciones - Cortesía - Alerta1 - Alerta2 - Alerta3"/>
    <x v="11"/>
    <n v="474686"/>
    <x v="3"/>
    <x v="8"/>
    <x v="3"/>
    <m/>
    <s v="Tienda Vitrina"/>
    <s v=""/>
    <s v=""/>
    <s v="sd"/>
    <m/>
    <d v="2025-02-14T00:00:00"/>
    <s v="14:00-16:00"/>
    <x v="1"/>
    <s v="Mala atencion"/>
    <x v="0"/>
    <s v="Tienda"/>
    <m/>
    <x v="1"/>
  </r>
  <r>
    <n v="482281"/>
    <s v="María Almenara reclamo MAAL-001-107 6"/>
    <s v="MAAL-001-107 6 cliente reclama que los alfajores son deliciosos pero se desintegran  se indica que nuestra receta sigue siendo la misma  indica que lo deseaba colocar como sugerencia y solo encontró la opción de reclamo  se agradece y se brinda cortesía"/>
    <s v="Wilmer Jim Escobar Torres"/>
    <x v="26"/>
    <s v="Libro de reclamaciones - Cortesía"/>
    <x v="10"/>
    <s v="SD"/>
    <x v="2"/>
    <x v="9"/>
    <x v="4"/>
    <m/>
    <s v="Sin responsable"/>
    <s v=""/>
    <s v="cajita de alfajores clásica"/>
    <s v="sd"/>
    <m/>
    <d v="2025-03-03T00:00:00"/>
    <s v="12:00-13:00"/>
    <x v="1"/>
    <s v="No procede"/>
    <x v="0"/>
    <s v="Sin responsable"/>
    <m/>
    <x v="0"/>
  </r>
  <r>
    <n v="482297"/>
    <s v="Reclamo mala atención San Miguel Ticket 482297"/>
    <s v="Reclamo que encontro una mosca en vitrina y el personal de vitrina retiro el insecto sin guantes.Se da aviso a tienda y se agradece comunicacion al cliente."/>
    <s v="Freddy"/>
    <x v="27"/>
    <s v="HON"/>
    <x v="12"/>
    <n v="2500023845"/>
    <x v="2"/>
    <x v="5"/>
    <x v="4"/>
    <m/>
    <s v="Tienda Vitrina"/>
    <s v="mosca"/>
    <s v=".no aplica"/>
    <s v="sd"/>
    <m/>
    <d v="2025-03-03T00:00:00"/>
    <s v="18:17"/>
    <x v="0"/>
    <s v="Calidad"/>
    <x v="0"/>
    <s v="Tienda"/>
    <m/>
    <x v="1"/>
  </r>
  <r>
    <n v="482302"/>
    <s v="ASUNTO: Reclamo mala atención Camacho Ticket 482302"/>
    <s v="reclama que la atencion que recibio fue fria y cortante por parte del cajero y el personal de vitrina.Tuvo que esperar 15min para la entrega de su brownie.Tienda no recuerda al cliente."/>
    <s v="sd"/>
    <x v="28"/>
    <s v="Google MB 2 - GMB - Rating: 2"/>
    <x v="7"/>
    <s v="SD"/>
    <x v="2"/>
    <x v="6"/>
    <x v="4"/>
    <m/>
    <s v="Tienda"/>
    <s v=""/>
    <s v=""/>
    <s v="sd"/>
    <m/>
    <d v="2025-03-03T00:00:00"/>
    <s v="18:50"/>
    <x v="0"/>
    <s v="Mala atencion"/>
    <x v="0"/>
    <s v="Tienda"/>
    <m/>
    <x v="1"/>
  </r>
  <r>
    <n v="482323"/>
    <s v="Reclamo mala atención Aramburú - Ticket 482323"/>
    <s v="Reclama que no tenemos atención en mesa el personal no esta capacitado y que le entregaron su quiche frio.Tienda menciona que se le entrego su pedido correctamente y la temperatura era correcta.Se agradece comunicación. Se pregunto en calidad y Carla indi"/>
    <s v="Maria Luz Ponce"/>
    <x v="29"/>
    <s v="Alerta1 - Alerta2 - Alerta3"/>
    <x v="7"/>
    <n v="25000012652"/>
    <x v="2"/>
    <x v="14"/>
    <x v="6"/>
    <m/>
    <s v="Tienda Vitrina"/>
    <s v=""/>
    <s v=""/>
    <s v="sd"/>
    <m/>
    <d v="2025-03-03T00:00:00"/>
    <s v="17:00-18:00"/>
    <x v="0"/>
    <s v="Mala atencion"/>
    <x v="0"/>
    <s v="Tienda"/>
    <m/>
    <x v="1"/>
  </r>
  <r>
    <n v="482381"/>
    <s v="Llamada de Jessica Zans"/>
    <s v="Indica que le dieron información incorrecta. Ella solicitó información de loncherita de conitos y no por miniconito box. Tda indica que el cliente quizás se confundió y por ello realizó mal la compra. Se gestionó cambio"/>
    <s v="Jessica Zans"/>
    <x v="30"/>
    <s v="Se cambia producto al cliente"/>
    <x v="6"/>
    <s v="SD"/>
    <x v="2"/>
    <x v="2"/>
    <x v="4"/>
    <m/>
    <s v="Sin responsable"/>
    <s v=""/>
    <s v="loncherita de conitos"/>
    <s v="sd"/>
    <m/>
    <d v="2025-03-04T00:00:00"/>
    <s v="09:00-10:00"/>
    <x v="0"/>
    <s v="No procede"/>
    <x v="0"/>
    <s v="Sin responsable"/>
    <m/>
    <x v="0"/>
  </r>
  <r>
    <n v="482453"/>
    <s v="FEEDBACK LIBRO DE RECLAMOS MAAL-001-1077 POR PEDIDO EQUIVOCADO TIENDA (LA MOLINA) #(482453)"/>
    <s v="MAAL-001-1077 Pidió una porción de bruselinas de chocolate y lúcuma y recibió una porción de bruselinas de vainilla y fresas. Se piden las disculpas del caso y se envía el producto correcto."/>
    <s v="Reyna Orderique Ocaña"/>
    <x v="31"/>
    <s v="Libro de reclamaciones - Cortesía - sin reclamo a agregador - Alerta1 - Alerta2 - Alerta3"/>
    <x v="5"/>
    <n v="2206627589"/>
    <x v="0"/>
    <x v="8"/>
    <x v="2"/>
    <m/>
    <s v="Delivery agregadores"/>
    <s v=""/>
    <s v="porción de bruselina de chocolate &amp; lucuma"/>
    <s v="sd"/>
    <m/>
    <d v="2025-03-04T00:00:00"/>
    <s v="11:57"/>
    <x v="1"/>
    <s v="Pedido equivocado"/>
    <x v="0"/>
    <s v="Agregador"/>
    <m/>
    <x v="0"/>
  </r>
  <r>
    <n v="482532"/>
    <s v="ASUNTO: FEEDBACK RECLAMO PEDIDO EQUIVOCADO TIENDA MEGAPLAZA#485232"/>
    <s v="cliente reclama que pido porcion de carrot cake y le enviaron otro producto  se revisa que por la imagen es una porción dulzura de pecanas  se consulta con tienda  se gestiona el envio del correcto"/>
    <s v="Greys Fasanando Cerrón"/>
    <x v="32"/>
    <s v="Cortesía - sin reclamo a agregador - Alerta1 - Alerta2 - Alerta3"/>
    <x v="13"/>
    <n v="1473854363"/>
    <x v="0"/>
    <x v="9"/>
    <x v="0"/>
    <m/>
    <s v="Tienda Vitrina"/>
    <s v=""/>
    <s v="porción de dulzura de pecanas"/>
    <s v="sd"/>
    <m/>
    <d v="2025-03-04T00:00:00"/>
    <s v="16:45"/>
    <x v="0"/>
    <s v="Pedido equivocado"/>
    <x v="0"/>
    <s v="Tienda"/>
    <m/>
    <x v="1"/>
  </r>
  <r>
    <n v="482533"/>
    <s v="FEEDBACK RECLAMO PEDIDO EQUIVOCADO TIENDA ENCALADA #482533"/>
    <s v="Compró varios productos  solicitó porción de cheesecake de maracuyá y le enviaron porción de bruselinas de lúcuma. Se envía el producto correcto"/>
    <s v="Hugo Alexander Torres Giove"/>
    <x v="33"/>
    <s v="Cortesía - Alerta1 - Alerta2 - Alerta3"/>
    <x v="13"/>
    <n v="2500014207"/>
    <x v="2"/>
    <x v="12"/>
    <x v="4"/>
    <m/>
    <s v="Tienda Vitrina"/>
    <s v=""/>
    <s v="porción de bruselina de chocolate &amp; lucuma"/>
    <s v="sd"/>
    <m/>
    <d v="2025-03-04T00:00:00"/>
    <s v="17:03"/>
    <x v="0"/>
    <s v="Pedido equivocado"/>
    <x v="0"/>
    <s v="Tienda"/>
    <m/>
    <x v="1"/>
  </r>
  <r>
    <n v="482547"/>
    <s v="FEEDBACK RECLAMO DELIVERY PROPIO TIENDA ARAMBURU - #482547"/>
    <s v="Cliente no recibió su pedido  por error del motorizado. Driver entregó pedido a otro cliente de su ruta. Tienda informa que driver si recibió pedido. Se genera devolución más detalle."/>
    <s v="Maykoll Cap"/>
    <x v="34"/>
    <s v="Pedidos Fuera de hora - Cortesía - devolución - Alerta1 - Alerta2 - Alerta3"/>
    <x v="4"/>
    <n v="100341167"/>
    <x v="1"/>
    <x v="14"/>
    <x v="3"/>
    <m/>
    <s v="Delivery MA"/>
    <s v=""/>
    <s v=".varios"/>
    <s v="Carlos Torres"/>
    <m/>
    <d v="2025-03-04T00:00:00"/>
    <s v="17:00-18:00"/>
    <x v="0"/>
    <s v="Delivery propio"/>
    <x v="0"/>
    <s v="Delivery MA"/>
    <m/>
    <x v="1"/>
  </r>
  <r>
    <n v="482560"/>
    <s v="Llamada de Milagros Ramirez"/>
    <s v="Menciona que su orden fue cancelada  se le deriva a su canal de compras para saber el motivo de la cancelación"/>
    <s v="Milagros Ramirez"/>
    <x v="35"/>
    <s v=""/>
    <x v="0"/>
    <s v="SD"/>
    <x v="0"/>
    <x v="15"/>
    <x v="0"/>
    <m/>
    <s v="Delivery agregadores"/>
    <s v=""/>
    <s v=".no aplica"/>
    <s v="sd"/>
    <m/>
    <d v="2025-03-04T00:00:00"/>
    <s v="SD"/>
    <x v="0"/>
    <s v="Agregador"/>
    <x v="0"/>
    <s v="Agregador"/>
    <m/>
    <x v="0"/>
  </r>
  <r>
    <n v="482619"/>
    <s v="Reclamo elemento extraño (Bolichera ): (Cabello ) ticket  482619"/>
    <s v="Encontró un cabello dentro del keke de su porc. de torta de chocolate.  Se ofrece disculpa y que se reforzará con el personal. Se brinda detalle"/>
    <s v="Adriana Mendoza"/>
    <x v="36"/>
    <s v="Cortesía - Alerta1 - Alerta2"/>
    <x v="14"/>
    <n v="2500011194"/>
    <x v="2"/>
    <x v="0"/>
    <x v="4"/>
    <m/>
    <s v="Producción"/>
    <s v="Cabello"/>
    <s v="porción de torta de chocolate"/>
    <s v="sd"/>
    <m/>
    <d v="2025-03-04T00:00:00"/>
    <s v="17:01"/>
    <x v="0"/>
    <s v="Calidad"/>
    <x v="0"/>
    <s v="Otras areas"/>
    <m/>
    <x v="0"/>
  </r>
  <r>
    <n v="482622"/>
    <s v="Hola Edith   según lo conversado telefónicamente le hago llegar este mensaje para poder atender su caso."/>
    <s v="Reclama que le llego otra tarjeta de dedicatoria  se valida información en el sistema  se ofrece envío de la tarjeta + detalle"/>
    <s v="Edith Yurico Zavala Palomino"/>
    <x v="37"/>
    <s v="Cortesía - Alerta1 - Alerta2"/>
    <x v="2"/>
    <n v="100340965"/>
    <x v="1"/>
    <x v="2"/>
    <x v="3"/>
    <m/>
    <s v="Tienda Vitrina"/>
    <s v=""/>
    <s v=""/>
    <s v="sd"/>
    <m/>
    <d v="2025-03-04T00:00:00"/>
    <s v="11:00-12:00"/>
    <x v="0"/>
    <s v="Pedido incompleto"/>
    <x v="0"/>
    <s v="Tienda"/>
    <m/>
    <x v="1"/>
  </r>
  <r>
    <n v="482644"/>
    <s v="Reclamo elemento extraño (Chorrillos ): (Cabello) ticket  482644"/>
    <s v="Cabello dentro de su keke de la dulzura de pecanas 12pz  se le indica al cliente que se realizará el feedback respectivo y se envia un nuevo producto"/>
    <s v="Bill Bryson"/>
    <x v="38"/>
    <s v="Cortesía - con reclamo a agregador - Alerta1 - Alerta2"/>
    <x v="14"/>
    <n v="1473752375"/>
    <x v="0"/>
    <x v="16"/>
    <x v="0"/>
    <m/>
    <s v="Producción"/>
    <s v="Cabello"/>
    <s v="dulzura de pecanas 12p"/>
    <s v="sd"/>
    <m/>
    <d v="2025-03-04T00:00:00"/>
    <s v="15:20"/>
    <x v="0"/>
    <s v="Calidad"/>
    <x v="0"/>
    <s v="Otras areas"/>
    <m/>
    <x v="0"/>
  </r>
  <r>
    <n v="482719"/>
    <s v="Hola acabo de recibir una torta que pedí para regalo"/>
    <s v="Movimiento  se ofrece disculpa al cliente y se envía nuevamente el producto."/>
    <s v="Diego Murrugarra"/>
    <x v="39"/>
    <s v="Cortesía - Alerta1"/>
    <x v="4"/>
    <n v="100341297"/>
    <x v="1"/>
    <x v="17"/>
    <x v="3"/>
    <m/>
    <s v="Delivery MA"/>
    <s v=""/>
    <s v="minimaria carrot cake"/>
    <s v="EDUARDOMENDEZ-CARGUI"/>
    <m/>
    <d v="2025-03-05T00:00:00"/>
    <s v="12:00-13:00"/>
    <x v="0"/>
    <s v="Delivery propio"/>
    <x v="0"/>
    <s v="Delivery MA"/>
    <m/>
    <x v="1"/>
  </r>
  <r>
    <n v="482738"/>
    <s v="Hola Sandra   según lo conversado telefónicamente le hago llegar este mensaje para poder atender su caso."/>
    <s v="Ya no desea compra"/>
    <s v="Sandra Matta"/>
    <x v="40"/>
    <s v="devolución - Alerta1 - Alerta2"/>
    <x v="3"/>
    <n v="100341384"/>
    <x v="1"/>
    <x v="4"/>
    <x v="3"/>
    <n v="55.9"/>
    <s v="Sin responsable"/>
    <s v=""/>
    <s v=""/>
    <s v="sd"/>
    <m/>
    <d v="2025-03-05T00:00:00"/>
    <s v="14:00-15:00"/>
    <x v="0"/>
    <s v="Devolucion"/>
    <x v="0"/>
    <s v="Sin responsable"/>
    <m/>
    <x v="0"/>
  </r>
  <r>
    <n v="482751"/>
    <s v="ASUNTO: FEEDBACK RECLAMO PEDIDO EQUIVOCADO TIENDA La Molina  # 482751"/>
    <s v="Cliente reclama que enviamos su pedido hoy 05-03 y estaba programado para el 07-03  se recoge la torta enviada  y también se gestiona para que se envié el producto en la fecha correcta"/>
    <s v="Mariel"/>
    <x v="41"/>
    <s v="Se cambia producto al cliente - Cortesía"/>
    <x v="13"/>
    <n v="100341275"/>
    <x v="1"/>
    <x v="7"/>
    <x v="3"/>
    <m/>
    <s v="Tienda Supervisor"/>
    <s v=""/>
    <s v="torta de chocolate 12pzs"/>
    <s v="sd"/>
    <m/>
    <d v="2025-03-07T00:00:00"/>
    <s v="12:00-14:00"/>
    <x v="0"/>
    <s v="Pedido equivocado"/>
    <x v="0"/>
    <s v="Tienda"/>
    <m/>
    <x v="1"/>
  </r>
  <r>
    <n v="482759"/>
    <s v="Asunto: FEEDBACK RECLAMO DELIVERY PROPIO TIENDA ARAMBURU #482759"/>
    <s v="cliente reclama que le llego el comprobante en su pedido  se agradece el feedback se resuelve"/>
    <s v="Kamila Flores"/>
    <x v="42"/>
    <s v=""/>
    <x v="4"/>
    <n v="100341324"/>
    <x v="1"/>
    <x v="14"/>
    <x v="3"/>
    <m/>
    <s v="Delivery MA"/>
    <s v=""/>
    <s v="porción de cheesecake de maracuya"/>
    <s v="NATANAELGARCIA"/>
    <m/>
    <d v="2025-03-05T00:00:00"/>
    <s v="12:00-13:00"/>
    <x v="0"/>
    <s v="Delivery propio"/>
    <x v="0"/>
    <s v="Delivery MA"/>
    <m/>
    <x v="1"/>
  </r>
  <r>
    <n v="482889"/>
    <s v="Hola qué tal!"/>
    <s v="Movimiento  se deriva a su canal de compra"/>
    <s v="Andrea  Ferreyro"/>
    <x v="43"/>
    <s v="Alerta1 - Alerta2"/>
    <x v="0"/>
    <n v="2206718734"/>
    <x v="0"/>
    <x v="2"/>
    <x v="2"/>
    <m/>
    <s v="Delivery agregadores"/>
    <s v=""/>
    <s v="love box clásico"/>
    <s v="sd"/>
    <m/>
    <d v="2025-03-05T00:00:00"/>
    <s v="15:15"/>
    <x v="0"/>
    <s v="Agregador"/>
    <x v="0"/>
    <s v="Agregador"/>
    <m/>
    <x v="0"/>
  </r>
  <r>
    <n v="482972"/>
    <s v="Holaa"/>
    <s v="Reclama que driver entregó orden en dirección errada. Se deriva  a su soporte"/>
    <s v="Jessica Lescano"/>
    <x v="44"/>
    <s v="sin reclamo a agregador - Alerta1 - Alerta2"/>
    <x v="0"/>
    <n v="2206721995"/>
    <x v="0"/>
    <x v="5"/>
    <x v="2"/>
    <m/>
    <s v="Delivery agregadores"/>
    <s v=""/>
    <s v="corazonina"/>
    <s v="sd"/>
    <m/>
    <d v="2025-03-05T00:00:00"/>
    <s v="16:05"/>
    <x v="0"/>
    <s v="Agregador"/>
    <x v="0"/>
    <s v="Agregador"/>
    <m/>
    <x v="0"/>
  </r>
  <r>
    <n v="482983"/>
    <s v="Hola"/>
    <s v="Ya no desea la compra"/>
    <s v="Cinthia Mendez"/>
    <x v="45"/>
    <s v="devolución - Alerta1 - Alerta2"/>
    <x v="3"/>
    <n v="100341516"/>
    <x v="1"/>
    <x v="6"/>
    <x v="3"/>
    <n v="115"/>
    <s v="Sin responsable"/>
    <s v=""/>
    <s v=""/>
    <s v="sd"/>
    <m/>
    <d v="2025-03-05T00:00:00"/>
    <s v="19:00-21:00"/>
    <x v="0"/>
    <s v="Devolucion"/>
    <x v="0"/>
    <s v="Sin responsable"/>
    <m/>
    <x v="0"/>
  </r>
  <r>
    <n v="483027"/>
    <s v="Ok"/>
    <s v="no le llego tarjeta impresa  no tiene evidencias  se coordina envió con detalle."/>
    <s v="Marianela"/>
    <x v="46"/>
    <s v="Cortesía"/>
    <x v="2"/>
    <s v="MO-20250305-0001"/>
    <x v="4"/>
    <x v="7"/>
    <x v="7"/>
    <m/>
    <s v="Tienda Vitrina"/>
    <s v=""/>
    <s v=""/>
    <s v="sd"/>
    <m/>
    <d v="2025-03-05T00:00:00"/>
    <s v="15:18"/>
    <x v="0"/>
    <s v="Pedido incompleto"/>
    <x v="0"/>
    <s v="Tienda"/>
    <m/>
    <x v="1"/>
  </r>
  <r>
    <n v="483054"/>
    <s v="Libro de reclamos MAAL-001-1078  Ticket 483054"/>
    <s v="MAAL-001-1078 Siempre solicita manjar blanco sobre la torta de chocolate 12p y está vez se lo negaron. Se explica que no es parte de la presentación colocar manjar sobre las tortas de 12 porciones.Cliente incomoda."/>
    <s v="Rosse Ramos Aliaga"/>
    <x v="47"/>
    <s v="Libro de reclamaciones - Alerta1"/>
    <x v="10"/>
    <s v="SD"/>
    <x v="2"/>
    <x v="7"/>
    <x v="4"/>
    <m/>
    <s v="Sin responsable"/>
    <s v=""/>
    <s v="torta de chocolate 12pzs"/>
    <s v="sd"/>
    <m/>
    <d v="2025-03-05T00:00:00"/>
    <s v="21:00-22:00"/>
    <x v="1"/>
    <s v="No procede"/>
    <x v="0"/>
    <s v="Sin responsable"/>
    <m/>
    <x v="0"/>
  </r>
  <r>
    <n v="483067"/>
    <s v="Ha enviado una Imagen"/>
    <s v="Indica que solicito una Minimaria bruselina de vainilla y fresa y no le llego dedicatoria ni vela  se valida en sistema y no coloco dedicatoria  se agradece feedback queda conforme"/>
    <s v="Maria de los Angeles"/>
    <x v="48"/>
    <s v="Contacto fuera de horario"/>
    <x v="6"/>
    <n v="100341036"/>
    <x v="1"/>
    <x v="8"/>
    <x v="1"/>
    <m/>
    <s v="Sin responsable"/>
    <s v=""/>
    <s v="minimaria bruselina de vainilla con fresa"/>
    <s v="sd"/>
    <m/>
    <d v="2025-03-05T00:00:00"/>
    <s v="14:00-15:00"/>
    <x v="0"/>
    <s v="No procede"/>
    <x v="0"/>
    <s v="Sin responsable"/>
    <m/>
    <x v="0"/>
  </r>
  <r>
    <n v="483108"/>
    <s v="Solicitud de Evidencias Contracargos ingresados del 2025-03-05 - Carta: GD16152"/>
    <s v="contracargo"/>
    <s v="SD"/>
    <x v="49"/>
    <s v=""/>
    <x v="15"/>
    <n v="100333431"/>
    <x v="1"/>
    <x v="18"/>
    <x v="1"/>
    <n v="79.8"/>
    <s v="Sin responsable"/>
    <s v=""/>
    <s v=""/>
    <s v="sd"/>
    <m/>
    <d v="2025-02-08T00:00:00"/>
    <s v="13:00-14:00"/>
    <x v="0"/>
    <s v="Contracargo"/>
    <x v="0"/>
    <s v="Sin responsable"/>
    <m/>
    <x v="0"/>
  </r>
  <r>
    <n v="483142"/>
    <s v="Buenos dias"/>
    <s v="Encontró pelo en su torta de chocolate de 12 pzs  cl. no cuenta con evidencia de la compra ni del producto ya que lo adquirió el 22 de feb.  Se agradece comunicación y se indica que en una próx. oportundiad se contacte el mismo día"/>
    <s v="Milagros Romero "/>
    <x v="50"/>
    <s v="sin info"/>
    <x v="6"/>
    <s v="sd"/>
    <x v="2"/>
    <x v="5"/>
    <x v="4"/>
    <m/>
    <s v="Sin responsable"/>
    <s v=""/>
    <s v="torta de chocolate 12pzs"/>
    <s v="sd"/>
    <m/>
    <d v="2025-02-22T00:00:00"/>
    <s v="10:41"/>
    <x v="0"/>
    <s v="No procede"/>
    <x v="0"/>
    <s v="Sin responsable"/>
    <m/>
    <x v="0"/>
  </r>
  <r>
    <n v="483213"/>
    <s v="Llamada de 51948001010"/>
    <s v="reclama que el rt no le entregó su pedido  le dio como entregado pero nunca lo recibió  se deriva con su soporte"/>
    <s v="Josefina Larco"/>
    <x v="51"/>
    <s v="sin reclamo a agregador - Alerta1 - Alerta2"/>
    <x v="0"/>
    <n v="2206775308"/>
    <x v="0"/>
    <x v="3"/>
    <x v="2"/>
    <m/>
    <s v="Delivery agregadores"/>
    <s v=""/>
    <s v="minimaria de chocolate"/>
    <s v="sd"/>
    <m/>
    <d v="2025-03-06T00:00:00"/>
    <s v="12:19"/>
    <x v="0"/>
    <s v="Agregador"/>
    <x v="0"/>
    <s v="Agregador"/>
    <m/>
    <x v="0"/>
  </r>
  <r>
    <n v="483216"/>
    <s v="Ha enviado una Imagen"/>
    <s v="Reclama que modifico su direccion directo en la web  se explica que solo modificamos por el call. Cliente critico   se genera el cambio de tienda y se envia."/>
    <s v="Priscila Yañez"/>
    <x v="52"/>
    <s v="Cortesía - Alerta1"/>
    <x v="6"/>
    <n v="100341608"/>
    <x v="1"/>
    <x v="5"/>
    <x v="3"/>
    <m/>
    <s v="Sin responsable"/>
    <s v=""/>
    <s v="love box clásico"/>
    <s v="sd"/>
    <m/>
    <d v="2025-03-06T00:00:00"/>
    <s v="14:00-15:00"/>
    <x v="0"/>
    <s v="No procede"/>
    <x v="0"/>
    <s v="Sin responsable"/>
    <m/>
    <x v="0"/>
  </r>
  <r>
    <n v="483266"/>
    <s v="Acabo de hacer un pedido no 100341801 quiero saber si pasó. Anteriormente hice el mismo pedido y al final me salió error. Quiero saber si alguno está correcto y me lo van a traer. No de pedido 100341796"/>
    <s v="ya no desea la compra"/>
    <s v="Ester Marmol"/>
    <x v="53"/>
    <s v="devolución - Alerta1 - Alerta2"/>
    <x v="3"/>
    <n v="100341801"/>
    <x v="1"/>
    <x v="0"/>
    <x v="3"/>
    <n v="24"/>
    <s v="Sin responsable"/>
    <s v=""/>
    <s v=""/>
    <s v="sd"/>
    <m/>
    <d v="2025-03-06T00:00:00"/>
    <s v="17:00-18:00"/>
    <x v="0"/>
    <s v="Devolucion"/>
    <x v="0"/>
    <s v="Sin responsable"/>
    <m/>
    <x v="0"/>
  </r>
  <r>
    <n v="483283"/>
    <s v="Libro de Reclamo mala atención San Miguel Ticket 483283"/>
    <s v="Espero 20 minutos en cola  deseaba que le brinden un producto que se encontraba en vitrina  que ya se encontraba separado  le indicaron que tenemos tiempo de espera.Cliente no responde y no tiene correo."/>
    <s v="Luis Espejo Miranda"/>
    <x v="54"/>
    <s v="Libro de reclamaciones - sin respuesta"/>
    <x v="10"/>
    <s v="SD"/>
    <x v="2"/>
    <x v="5"/>
    <x v="4"/>
    <m/>
    <s v="Tienda Vitrina"/>
    <s v=""/>
    <s v=".varios"/>
    <s v="sd"/>
    <m/>
    <d v="2025-02-14T00:00:00"/>
    <s v="SD"/>
    <x v="1"/>
    <s v="No procede"/>
    <x v="0"/>
    <s v="Tienda"/>
    <m/>
    <x v="1"/>
  </r>
  <r>
    <n v="483302"/>
    <s v="María Almenara"/>
    <s v="Ya no desea la compra"/>
    <s v="Lita Aramburu Bernuy"/>
    <x v="55"/>
    <s v="devolución"/>
    <x v="3"/>
    <n v="100341826"/>
    <x v="1"/>
    <x v="6"/>
    <x v="3"/>
    <n v="115"/>
    <s v="Sin responsable"/>
    <s v=""/>
    <s v=""/>
    <s v="sd"/>
    <m/>
    <d v="2025-03-06T00:00:00"/>
    <s v="18:00-19:00"/>
    <x v="0"/>
    <s v="Devolucion"/>
    <x v="0"/>
    <s v="Sin responsable"/>
    <m/>
    <x v="0"/>
  </r>
  <r>
    <n v="483389"/>
    <s v="Ok"/>
    <s v="Reclama que solicitó que los productos de su pedido fueron entregados en bolsas por separado y le llegó todo en 1 sola bolsa. CP informa que PEYA no traslada las notas adicionales que cliente solicita.Se envia las bolsas por cliente critico."/>
    <s v="Josy"/>
    <x v="56"/>
    <s v="Cortesía"/>
    <x v="6"/>
    <n v="1476565446"/>
    <x v="0"/>
    <x v="10"/>
    <x v="0"/>
    <m/>
    <s v="Tienda Vitrina"/>
    <s v=""/>
    <s v="mix ma box petit"/>
    <s v="sd"/>
    <m/>
    <d v="2025-03-06T00:00:00"/>
    <s v="20:00"/>
    <x v="0"/>
    <s v="No procede"/>
    <x v="0"/>
    <s v="Tienda"/>
    <m/>
    <x v="1"/>
  </r>
  <r>
    <n v="483397"/>
    <s v="Reclamo calidad de producto tienda barranco: mala presentacion ticket #483397"/>
    <s v="reclama que sus dos porciones de red velvet solo a uno le agregaron fudge.Tienda menciona que se olvidaron.Se ofrece un nuevo producto."/>
    <s v="Alirio Colmenarez"/>
    <x v="57"/>
    <s v="Cortesía - sin reclamo a agregador - Alerta1 - Alerta2"/>
    <x v="12"/>
    <n v="1476385142"/>
    <x v="0"/>
    <x v="17"/>
    <x v="0"/>
    <m/>
    <s v="Tienda Vitrina"/>
    <s v="Mala presentación"/>
    <s v="porción de torta red velvet"/>
    <s v="sd"/>
    <m/>
    <d v="2025-03-06T00:00:00"/>
    <s v="18:49"/>
    <x v="0"/>
    <s v="Calidad"/>
    <x v="0"/>
    <s v="Tienda"/>
    <m/>
    <x v="1"/>
  </r>
  <r>
    <n v="483423"/>
    <s v="Atención Libro de Reclamaciones - Tienda La Marina"/>
    <s v="MAAL-001-1079 Cliente reclama que personal de tienda se encontraba comiendo un snack y a la vez preparando pedido. Tienda confirma lo informado por cliente. Se ofrece detalle."/>
    <s v="Boris Cafferatta"/>
    <x v="58"/>
    <s v="Libro de reclamaciones - Contacto fuera de horario - Cortesía - Alerta1 - Alerta2 - Alerta3"/>
    <x v="11"/>
    <n v="9653"/>
    <x v="5"/>
    <x v="1"/>
    <x v="8"/>
    <m/>
    <s v="Tienda Decorado"/>
    <s v=""/>
    <s v=""/>
    <s v="sd"/>
    <m/>
    <d v="2025-03-06T00:00:00"/>
    <s v="20:00-21:00"/>
    <x v="1"/>
    <s v="Mala atencion"/>
    <x v="0"/>
    <s v="Tienda"/>
    <m/>
    <x v="1"/>
  </r>
  <r>
    <n v="483651"/>
    <s v="Hola Evelyn  según lo conversado telefónicamente le hago llegar este mensaje para poder atender su caso."/>
    <s v="Cliente reclama que petit box no llegó. Tienda informa que lo enviaron dentro de caja roja junto a su torta. Cliente confirma que pedido está completo."/>
    <s v="Evelyn Arias"/>
    <x v="59"/>
    <s v=""/>
    <x v="6"/>
    <n v="100341945"/>
    <x v="1"/>
    <x v="16"/>
    <x v="3"/>
    <m/>
    <s v="Sin responsable"/>
    <s v=""/>
    <s v="mix ma box petit"/>
    <s v="sd"/>
    <m/>
    <d v="2025-03-07T00:00:00"/>
    <s v="10:00-12:00"/>
    <x v="0"/>
    <s v="No procede"/>
    <x v="0"/>
    <s v="Sin responsable"/>
    <m/>
    <x v="0"/>
  </r>
  <r>
    <n v="483712"/>
    <s v="Hola Silvia  según lo conversado telefónicamente le hago llegar este mensaje para poder atender su caso."/>
    <s v="Solicito una porcion de carrot cake y dulzura de pecanas y le enviaron dos porciones de carrot cake  se evidencia que si fue enviado correctamente  se le explica y el cliente entiende."/>
    <s v="Silvia Crespo"/>
    <x v="60"/>
    <s v=""/>
    <x v="6"/>
    <n v="2500010237"/>
    <x v="2"/>
    <x v="8"/>
    <x v="1"/>
    <m/>
    <s v="Sin responsable"/>
    <s v=""/>
    <s v="porción de dulzura de pecanas"/>
    <s v="sd"/>
    <m/>
    <d v="2025-03-07T00:00:00"/>
    <s v="15:24"/>
    <x v="0"/>
    <s v="No procede"/>
    <x v="0"/>
    <s v="Sin responsable"/>
    <m/>
    <x v="0"/>
  </r>
  <r>
    <n v="483721"/>
    <s v="FEEDBACK RECLAMO PEDIDO INCOMPLETO TIENDA (PLAZA NORTE) #(483721)"/>
    <s v="Pidio 1 p. bruselinas de vainilla y fresas y 2 p. de bruselina de chocolate y lúcuma y solo le entregaron una porción. Se envía el producto faltante con rappi cargo."/>
    <s v="Rosa Patricia"/>
    <x v="61"/>
    <s v="Cortesía - Alerta1 - Alerta2"/>
    <x v="8"/>
    <n v="2500008794"/>
    <x v="2"/>
    <x v="18"/>
    <x v="4"/>
    <m/>
    <s v="Tienda Vitrina"/>
    <s v=""/>
    <s v="porción de bruselina de chocolate &amp; lucuma"/>
    <s v="sd"/>
    <m/>
    <d v="2025-03-07T00:00:00"/>
    <s v="17:30"/>
    <x v="0"/>
    <s v="Pedido incompleto"/>
    <x v="0"/>
    <s v="Tienda"/>
    <m/>
    <x v="1"/>
  </r>
  <r>
    <n v="483738"/>
    <s v="MAAL-001-1080 Código de Reclamación"/>
    <s v="MAAL-001-1080 reclama que su cheescake llego con la decoracion a un costado y movida.Se pide disculpas y se envia un nuevo producto."/>
    <s v="Rocío Victoria Quispe Rupaylla"/>
    <x v="62"/>
    <s v="Libro de reclamaciones - Cortesía"/>
    <x v="16"/>
    <n v="100342138"/>
    <x v="1"/>
    <x v="1"/>
    <x v="3"/>
    <m/>
    <s v="Delivery MA"/>
    <s v=""/>
    <s v="minimaria de cheesecake de frutos rojos"/>
    <s v="JESUSZANOTTY"/>
    <m/>
    <d v="2025-03-07T00:00:00"/>
    <s v="18:00-21:00"/>
    <x v="1"/>
    <s v="Delivery propio"/>
    <x v="0"/>
    <s v="Delivery MA"/>
    <m/>
    <x v="1"/>
  </r>
  <r>
    <n v="483748"/>
    <s v="Reclamo calidad de producto (La Marina) : (mala presentación) ticket #483748"/>
    <s v="Indica que no le faltaban 4 bocaditos y en imagen se valida que no tiene lazo rojo. Tda indica que si salió completo pero no colocaron lazo. En cámara se evidencia que salió completo y sin lazo. Se ofrece detalle"/>
    <s v="Jair Cruz Arzola"/>
    <x v="63"/>
    <s v="Cortesía - Alerta1 - Alerta2"/>
    <x v="12"/>
    <n v="9666"/>
    <x v="5"/>
    <x v="1"/>
    <x v="8"/>
    <m/>
    <s v="Tienda Vitrina"/>
    <s v="Mala presentación"/>
    <s v="love box clásico"/>
    <s v="sd"/>
    <m/>
    <d v="2025-03-07T00:00:00"/>
    <s v="19:42"/>
    <x v="0"/>
    <s v="Calidad"/>
    <x v="0"/>
    <s v="Tienda"/>
    <m/>
    <x v="1"/>
  </r>
  <r>
    <n v="483753"/>
    <s v="Ha enviado una Imagen"/>
    <s v="reclama que su red velvet llego destrozado por un transporte inadecuado.Agregador no compensa al cliente y demora en responder.Se entrega nuevo producto por ser cumpleaños."/>
    <s v="Adriana Karina Barrios Paliza"/>
    <x v="64"/>
    <s v="Cortesía - sin reclamo a agregador - Alerta1"/>
    <x v="0"/>
    <n v="1477791669"/>
    <x v="0"/>
    <x v="9"/>
    <x v="0"/>
    <m/>
    <s v="Delivery agregadores"/>
    <s v=""/>
    <s v="red velvet de 12 pzs"/>
    <s v="sd"/>
    <m/>
    <d v="2025-03-07T00:00:00"/>
    <s v="20:01"/>
    <x v="0"/>
    <s v="Agregador"/>
    <x v="0"/>
    <s v="Agregador"/>
    <m/>
    <x v="0"/>
  </r>
  <r>
    <n v="483824"/>
    <s v="Hola"/>
    <s v="Refiere que el driver no tocó el timbre  y por eso no se entregó la orden  sin embargo  el driver tocó 3 veces el timbre y esperó casi 20 min. Se realiza devolución del pago por reprogramación cl critico. Envío de cortesia."/>
    <s v="Carla Sotil"/>
    <x v="65"/>
    <s v="Pedido no entregado - Cortesía - devolución"/>
    <x v="6"/>
    <n v="100341783"/>
    <x v="1"/>
    <x v="17"/>
    <x v="3"/>
    <n v="6"/>
    <s v="Sin responsable"/>
    <s v=""/>
    <s v="mix ma box petit"/>
    <s v="sd"/>
    <m/>
    <d v="2025-03-08T00:00:00"/>
    <s v="08:00-10:00"/>
    <x v="0"/>
    <s v="No procede"/>
    <x v="0"/>
    <s v="Sin responsable"/>
    <m/>
    <x v="0"/>
  </r>
  <r>
    <n v="483869"/>
    <s v="Devolucion Maria Teresa González Collantes / S/115.00 soles"/>
    <s v="motivos personales"/>
    <s v="Maria Teresa González Collantes"/>
    <x v="66"/>
    <s v="devolución - Alerta1"/>
    <x v="3"/>
    <n v="100341986"/>
    <x v="1"/>
    <x v="6"/>
    <x v="3"/>
    <n v="115"/>
    <s v="Sin responsable"/>
    <s v=""/>
    <s v=""/>
    <s v="sd"/>
    <m/>
    <d v="2025-03-09T00:00:00"/>
    <s v="16:00-17:00"/>
    <x v="0"/>
    <s v="Devolucion"/>
    <x v="0"/>
    <s v="Sin responsable"/>
    <m/>
    <x v="0"/>
  </r>
  <r>
    <n v="483883"/>
    <s v="Hola Angélica  nos comunicamos de Maria Almenara  con relación a una consulta sobre tu pedido efectuado.  En caso no puedas atendernos por esta vía  puedes  comunicarte con nosotros al 6429751. Que tengas un dulce día!"/>
    <s v="Tiempo de espera de 45 min para un pedido togo. Se explica que es debido a la alta demanda  se agradecen comentarios y se ofrece detalle por cl frecuente."/>
    <s v="Angélica"/>
    <x v="67"/>
    <s v="Cortesía - HON"/>
    <x v="6"/>
    <s v="sd"/>
    <x v="2"/>
    <x v="5"/>
    <x v="4"/>
    <m/>
    <s v="Sin responsable"/>
    <s v=""/>
    <s v=".no aplica"/>
    <s v="sd"/>
    <m/>
    <d v="2025-03-08T00:00:00"/>
    <s v="08:00-10:00"/>
    <x v="0"/>
    <s v="No procede"/>
    <x v="0"/>
    <s v="Sin responsable"/>
    <m/>
    <x v="0"/>
  </r>
  <r>
    <n v="483889"/>
    <s v="Hola Maykol   según lo conversado telefónicamente le hago llegar este mensaje para poder atender su caso."/>
    <s v="no llegó sus tarjetas impresas  tienda indica incidencia por alta demanda se coordina con tienda el envío de las tarjetas"/>
    <s v="Maykol Morillo"/>
    <x v="68"/>
    <s v="Cortesía - no comprador"/>
    <x v="2"/>
    <n v="100342255"/>
    <x v="1"/>
    <x v="4"/>
    <x v="3"/>
    <m/>
    <s v="Tienda Vitrina"/>
    <s v=""/>
    <s v="loncherita de conitos"/>
    <s v="sd"/>
    <m/>
    <d v="2025-03-08T00:00:00"/>
    <s v="08:00-10:00"/>
    <x v="0"/>
    <s v="Pedido incompleto"/>
    <x v="0"/>
    <s v="Tienda"/>
    <m/>
    <x v="1"/>
  </r>
  <r>
    <n v="483907"/>
    <s v="Hola Elizabeth  según lo conversado telefónicamente le hago llegar este mensaje para poder atender su caso."/>
    <s v="No recibió tarjeta impresa  se valida en backoffica que se imprimió. Tda indica que no le aparecía en sistema. Se envía tarjeta + detalle"/>
    <s v="Elizabeth Sono"/>
    <x v="69"/>
    <s v="Cortesía"/>
    <x v="2"/>
    <n v="100341135"/>
    <x v="1"/>
    <x v="4"/>
    <x v="3"/>
    <m/>
    <s v="Tienda Vitrina"/>
    <s v=""/>
    <s v="minimaria de chocolate"/>
    <s v="sd"/>
    <m/>
    <d v="2025-03-08T00:00:00"/>
    <s v="08:00-10:00"/>
    <x v="0"/>
    <s v="Pedido incompleto"/>
    <x v="0"/>
    <s v="Tienda"/>
    <m/>
    <x v="1"/>
  </r>
  <r>
    <n v="483918"/>
    <s v="Buenos dias  tengo un reclamo que hacer."/>
    <s v="Indica que su textura del keke es duro y seco  como pasado. Se valida que el rótulo es del jueves.  Tda indica que no ha presentado incidencias. Se explica caract. del producto. Se recoge el keke y se entrega un keke de plátano de 8p"/>
    <s v="Betty Salinas"/>
    <x v="70"/>
    <s v="Cortesía - Alerta1 - Alerta2 - Alerta3"/>
    <x v="6"/>
    <n v="2500014984"/>
    <x v="2"/>
    <x v="12"/>
    <x v="4"/>
    <m/>
    <s v="Sin responsable"/>
    <s v=""/>
    <s v="keke de manzana 8p"/>
    <s v="sd"/>
    <m/>
    <d v="2025-03-08T00:00:00"/>
    <s v="17:50"/>
    <x v="0"/>
    <s v="No procede"/>
    <x v="0"/>
    <s v="Sin responsable"/>
    <m/>
    <x v="0"/>
  </r>
  <r>
    <n v="483967"/>
    <s v="Ha enviado una Imagen"/>
    <s v="llegó una dedicatoria equivocada  tienda indica error al enviarlo  se le envia un detalle mas el mensaje correcto"/>
    <s v="Bryan Pizarro"/>
    <x v="71"/>
    <s v="Cortesía"/>
    <x v="17"/>
    <n v="100342288"/>
    <x v="1"/>
    <x v="7"/>
    <x v="3"/>
    <m/>
    <s v="Tienda Vitrina"/>
    <s v=""/>
    <s v="Mini delicia de mango"/>
    <s v="sd"/>
    <m/>
    <d v="2025-03-08T00:00:00"/>
    <s v="08:00-10:00"/>
    <x v="0"/>
    <s v="Pedido incompleto"/>
    <x v="0"/>
    <s v="Tienda"/>
    <m/>
    <x v="1"/>
  </r>
  <r>
    <n v="484034"/>
    <s v="Reclamo mala atención Santa catalina #484034"/>
    <s v="demora de 4 horas en entrega  cp creo guia para el 07/03 fecha equivocada  fecha de entrega 08/03 tienda no alisto el producto  pese que san miguel  informó a santa cata   se le brinda un detalle al cliente"/>
    <s v="Carlos Merino"/>
    <x v="72"/>
    <s v="Cortesía - Alerta1"/>
    <x v="7"/>
    <n v="2500025297"/>
    <x v="2"/>
    <x v="10"/>
    <x v="3"/>
    <m/>
    <s v="Tienda"/>
    <s v=""/>
    <s v=""/>
    <s v="sd"/>
    <m/>
    <d v="2025-03-08T00:00:00"/>
    <s v="08:00-10:00"/>
    <x v="0"/>
    <s v="Mala atencion"/>
    <x v="0"/>
    <s v="Tienda"/>
    <m/>
    <x v="1"/>
  </r>
  <r>
    <n v="484067"/>
    <s v="Llamada de 51993488335"/>
    <s v="Cliente reclama que su pedido aún no sale de tienda  se informa que pedido está listo pero aún no llega ningún motorizado a recogerlo."/>
    <s v="SD"/>
    <x v="73"/>
    <s v="sin reclamo a agregador"/>
    <x v="0"/>
    <n v="1478564900"/>
    <x v="0"/>
    <x v="10"/>
    <x v="0"/>
    <m/>
    <s v="Delivery agregadores"/>
    <s v=""/>
    <s v="keke de zanahoria 8p"/>
    <s v="sd"/>
    <m/>
    <d v="2025-03-08T00:00:00"/>
    <s v="15:00-16:00"/>
    <x v="0"/>
    <s v="Agregador"/>
    <x v="0"/>
    <s v="Agregador"/>
    <m/>
    <x v="0"/>
  </r>
  <r>
    <n v="484068"/>
    <s v="Buenas tardes"/>
    <s v="indica que no llegó su t.impresa  tda menciona que si realizaron el envío. En la imagen enviada por el cliente no se evidencia ello  se le envia un detalle mas la t. impresa"/>
    <s v="Emily  Gavidia Vasquez"/>
    <x v="74"/>
    <s v="Cortesía"/>
    <x v="2"/>
    <n v="100342511"/>
    <x v="1"/>
    <x v="10"/>
    <x v="3"/>
    <m/>
    <s v="Tienda Vitrina"/>
    <s v=""/>
    <s v="minimaria bruselina de vainilla con fresa"/>
    <s v="sd"/>
    <m/>
    <d v="2025-03-08T00:00:00"/>
    <s v="14.00-16.00"/>
    <x v="0"/>
    <s v="Pedido incompleto"/>
    <x v="0"/>
    <s v="Tienda"/>
    <m/>
    <x v="1"/>
  </r>
  <r>
    <n v="484083"/>
    <s v="Hola Jackeline   según lo conversado telefónicamente le hago llegar este mensaje para poder atender su caso."/>
    <s v="Reclama que su p. de tres leches de chocolate está avinagrada. Tienda prueba el producto e indica que está ok. Se agradece comentarios de la cliente y se da detalle"/>
    <s v="Yaquelin Kristel"/>
    <x v="75"/>
    <s v="Cortesía - sin reclamo a agregador - Alerta1 - Alerta2 - Alerta3"/>
    <x v="6"/>
    <n v="5.7646402153522801E+18"/>
    <x v="0"/>
    <x v="16"/>
    <x v="9"/>
    <m/>
    <s v="Sin responsable"/>
    <s v=""/>
    <s v="porción de tres leches de chocolate"/>
    <s v="sd"/>
    <m/>
    <d v="2025-03-08T00:00:00"/>
    <s v="15:20"/>
    <x v="0"/>
    <s v="No procede"/>
    <x v="0"/>
    <s v="Sin responsable"/>
    <m/>
    <x v="0"/>
  </r>
  <r>
    <n v="484109"/>
    <s v="Hola Manuel   según lo conversado telefónicamente le hago llegar este mensaje para poder atender su caso."/>
    <s v="Indica que no le llegó tarjeta impresa envía imagen y no se valida que se haya enviado. Se verifica en sist de pedidos y sale no impresa. Se coordina el envío + detalle"/>
    <s v="Manuel Bulnes"/>
    <x v="76"/>
    <s v="Cortesía - factura - Alerta1 - Alerta2 - Alerta3"/>
    <x v="2"/>
    <n v="100341894"/>
    <x v="1"/>
    <x v="19"/>
    <x v="1"/>
    <m/>
    <s v="Tienda Vitrina"/>
    <s v=""/>
    <s v="red velvet de 12 pzs"/>
    <s v="sd"/>
    <m/>
    <d v="2025-03-08T00:00:00"/>
    <s v="09:00-10:00"/>
    <x v="0"/>
    <s v="Pedido incompleto"/>
    <x v="0"/>
    <s v="Tienda"/>
    <m/>
    <x v="1"/>
  </r>
  <r>
    <n v="484113"/>
    <s v="Llamada de 51964052208"/>
    <s v="Indica que le entregaron un pedido de otra persona y que la boleta indica una minitorta. Se realiza la consulta con CP se valida que driver llevó dos pedidos y cruzó las entregas. Se deriva a su soporte."/>
    <s v="Lucero Nataly Guevara Urbano"/>
    <x v="77"/>
    <s v="sin reclamo a agregador"/>
    <x v="13"/>
    <n v="2206974541"/>
    <x v="0"/>
    <x v="0"/>
    <x v="2"/>
    <m/>
    <s v="Delivery agregadores"/>
    <s v=""/>
    <s v="minimaria dulzura de pecanas"/>
    <s v="sd"/>
    <m/>
    <d v="2025-03-08T00:00:00"/>
    <s v="17:01"/>
    <x v="0"/>
    <s v="Pedido equivocado"/>
    <x v="0"/>
    <s v="Agregador"/>
    <m/>
    <x v="0"/>
  </r>
  <r>
    <n v="484127"/>
    <s v="FEEDBACK RECLAMO PEDIDO INCOMPLETO TIENDA SAN MIGUEL #(484127)"/>
    <s v="Pidió 3 alfajores individuales  solo se envió 1. Se envía el faltante."/>
    <s v="Gloria Seminario"/>
    <x v="78"/>
    <s v="sin reclamo a agregador - Alerta1 - Alerta2 - Alerta3"/>
    <x v="8"/>
    <n v="2206977140"/>
    <x v="0"/>
    <x v="5"/>
    <x v="2"/>
    <m/>
    <s v="Tienda Vitrina"/>
    <s v=""/>
    <s v="alfajor individual"/>
    <s v="sd"/>
    <m/>
    <d v="2025-03-08T00:00:00"/>
    <s v="17:31"/>
    <x v="0"/>
    <s v="Pedido incompleto"/>
    <x v="0"/>
    <s v="Tienda"/>
    <m/>
    <x v="1"/>
  </r>
  <r>
    <n v="484138"/>
    <s v="Hola !  según lo conversado telefónicamente le hago llegar este mensaje para poder atender su caso."/>
    <s v="reclama que le enviaron merengado de fresas 12pz en lugar de bruselina de fresas con vainilla 12pz  se revisa que el producto enviado es el correcto  cliente agradece ya que no estaba segura de lo que pidió  se resuelve"/>
    <s v="Yvonne Parravecino Torres"/>
    <x v="79"/>
    <s v=""/>
    <x v="6"/>
    <n v="100341731"/>
    <x v="1"/>
    <x v="5"/>
    <x v="3"/>
    <m/>
    <s v="Sin responsable"/>
    <s v=""/>
    <s v="merengado de fresas 12pzs"/>
    <s v="sd"/>
    <m/>
    <d v="2025-03-08T00:00:00"/>
    <s v="16:00-18:00"/>
    <x v="0"/>
    <s v="No procede"/>
    <x v="0"/>
    <s v="Sin responsable"/>
    <m/>
    <x v="0"/>
  </r>
  <r>
    <n v="484159"/>
    <s v="Hola Erika   según lo conversado telefónicamente le hago llegar este mensaje para poder atender su caso."/>
    <s v="Pidió brownie y p. 3 leches de chocolate y no le dieron la porc. Regresa e informa pero hacen gestos de que no le creen pero la atienden  al llegar a casa nota que le entregaron p. de chocolate  Se toma feedback y se envía prod. correcto"/>
    <s v="Erika Liliana Vallejo Pastor"/>
    <x v="80"/>
    <s v="Cortesía - Alerta1"/>
    <x v="7"/>
    <n v="2500013415"/>
    <x v="2"/>
    <x v="4"/>
    <x v="4"/>
    <m/>
    <s v="Tienda Vitrina"/>
    <s v=""/>
    <s v=""/>
    <s v="sd"/>
    <m/>
    <d v="2025-03-08T00:00:00"/>
    <s v="18:36"/>
    <x v="0"/>
    <s v="Mala atencion"/>
    <x v="0"/>
    <s v="Tienda"/>
    <m/>
    <x v="1"/>
  </r>
  <r>
    <n v="484164"/>
    <s v="Llamada de Mi Rayito De Luna Blanca."/>
    <s v="cliente reclama que el driver de peya dejo su compra en la pista por no esperar  se agradece la comunicación  se le indica que reportaremos lo mencionado  se le pide que también lo coloque mediante su canal de compra peya  se agradece se resuelve"/>
    <s v="Yubi Bravo"/>
    <x v="81"/>
    <s v="sin reclamo a agregador"/>
    <x v="0"/>
    <n v="1478886801"/>
    <x v="0"/>
    <x v="4"/>
    <x v="0"/>
    <m/>
    <s v="Delivery agregadores"/>
    <s v=""/>
    <s v="combo 4 porciones"/>
    <s v="sd"/>
    <m/>
    <d v="2025-03-08T00:00:00"/>
    <s v="19:24"/>
    <x v="0"/>
    <s v="Agregador"/>
    <x v="0"/>
    <s v="Agregador"/>
    <m/>
    <x v="0"/>
  </r>
  <r>
    <n v="484169"/>
    <s v=""/>
    <s v="Cliente informa que tras esperar 15 minutos aprox tras pagar por su pedido  al acercarse a vitrina le dijeron que recien alistarían su pedido. Tienda indica que se atendió en tiempo. Se ofrece cortesía."/>
    <s v="Victor"/>
    <x v="82"/>
    <s v="Cortesía - HON"/>
    <x v="6"/>
    <s v="SD"/>
    <x v="2"/>
    <x v="7"/>
    <x v="4"/>
    <m/>
    <s v="Sin responsable"/>
    <s v=""/>
    <s v="cheesecake de frutos rojos 12pzs"/>
    <s v="sd"/>
    <m/>
    <d v="2025-03-08T00:00:00"/>
    <s v="19:00-21:00"/>
    <x v="0"/>
    <s v="No procede"/>
    <x v="0"/>
    <s v="Sin responsable"/>
    <m/>
    <x v="0"/>
  </r>
  <r>
    <n v="484193"/>
    <s v="Hola Marilu  según lo conversado telefónicamente le hago llegar este mensaje para poder atender su caso."/>
    <s v="Ya no desea la compra"/>
    <s v="María Luisa Calderón Ferradas"/>
    <x v="83"/>
    <s v="devolución - Alerta1 - Alerta2"/>
    <x v="3"/>
    <n v="100342293"/>
    <x v="1"/>
    <x v="7"/>
    <x v="1"/>
    <n v="92"/>
    <s v="Sin responsable"/>
    <s v=""/>
    <s v=""/>
    <s v="sd"/>
    <m/>
    <d v="2025-03-09T00:00:00"/>
    <s v="14:00-15:00"/>
    <x v="0"/>
    <s v="Devolucion"/>
    <x v="0"/>
    <s v="Sin responsable"/>
    <m/>
    <x v="0"/>
  </r>
  <r>
    <n v="484198"/>
    <s v="Holaa"/>
    <s v="Indica que Porción de bruselina de vainilla y fresa  tiene la masa chiclosa y el sabor diferente. Se informa que la galleta absorbe humedad y puede cambiar su textura. Cliente conforme."/>
    <s v="Nicole Icumina"/>
    <x v="84"/>
    <s v="sin reclamo a agregador"/>
    <x v="6"/>
    <n v="2206998030"/>
    <x v="0"/>
    <x v="0"/>
    <x v="2"/>
    <m/>
    <s v="Sin responsable"/>
    <s v=""/>
    <s v="porción de bruselina de vainilla &amp; fresa"/>
    <s v="sd"/>
    <m/>
    <d v="2025-03-08T00:00:00"/>
    <s v="20:07"/>
    <x v="0"/>
    <s v="No procede"/>
    <x v="0"/>
    <s v="Sin responsable"/>
    <m/>
    <x v="0"/>
  </r>
  <r>
    <n v="484231"/>
    <s v="Hola Lucia   nos comunicamos de Maria Almenara  con relación a una consulta sobre tu pedido efectuado.  En caso no puedas atendernos por esta vía  puedes  comunicarte con nosotros al 6429751. Que tengas un dulce día!"/>
    <s v="Tardanza de 1 hora en su pedido  no ingreso correctamente  se da aviso a tienda y se ofrece cortesía al cl."/>
    <s v="Lucia de la Cuba"/>
    <x v="85"/>
    <s v="ECommerce/webFalla - Cortesía"/>
    <x v="1"/>
    <n v="100342614"/>
    <x v="1"/>
    <x v="1"/>
    <x v="1"/>
    <m/>
    <s v="Sistema"/>
    <s v=""/>
    <s v=".varios"/>
    <s v="sd"/>
    <m/>
    <d v="2025-03-09T00:00:00"/>
    <s v="09:00-10:00"/>
    <x v="0"/>
    <s v="Demora"/>
    <x v="0"/>
    <s v="Sistema"/>
    <m/>
    <x v="0"/>
  </r>
  <r>
    <n v="484239"/>
    <s v="Reclamo mala atención ARENALES Ticket 484239"/>
    <s v="Realizó compra todo le dieron tiempo de espera 20 min. Pasó a recoger su compra y le pidieron 20 min adicionales. Tda indica que es de una hora. Se ofrece disculpa + detalle"/>
    <s v="Yovana Piñas"/>
    <x v="86"/>
    <s v="Cortesía"/>
    <x v="7"/>
    <n v="2500010603"/>
    <x v="2"/>
    <x v="8"/>
    <x v="4"/>
    <m/>
    <s v="Tienda Vitrina"/>
    <s v=""/>
    <s v=""/>
    <s v="sd"/>
    <m/>
    <d v="2025-03-09T00:00:00"/>
    <s v="09:51"/>
    <x v="0"/>
    <s v="Mala atencion"/>
    <x v="0"/>
    <s v="Tienda"/>
    <m/>
    <x v="1"/>
  </r>
  <r>
    <n v="484248"/>
    <s v="Reclamo calidad de producto Megaplaza : Mosca  ticket #484248"/>
    <s v="Encontró una mosca en la vitrina  se encuentra muy incómoda por la insalubridad  tienda indica que ya solicitaron cortinas de aire para estas incidencias  se le brinda informacion al cliente y un detalle  queda conforme"/>
    <s v="Jiomira Gutierrez Santas Cruz"/>
    <x v="87"/>
    <s v="Cortesía - Alerta1 - Alerta2 - Alerta3"/>
    <x v="12"/>
    <s v="SD"/>
    <x v="2"/>
    <x v="9"/>
    <x v="4"/>
    <m/>
    <s v="Operaciones"/>
    <s v="mosca"/>
    <s v=".varios"/>
    <s v="sd"/>
    <m/>
    <d v="2025-03-09T00:00:00"/>
    <s v="14:43"/>
    <x v="0"/>
    <s v="Calidad"/>
    <x v="0"/>
    <s v="Otras areas"/>
    <m/>
    <x v="0"/>
  </r>
  <r>
    <n v="484313"/>
    <s v="Llamada de Silvana"/>
    <s v="Indica que hay una diferencia de tamaño en su mini cheescake de oreo con una mini de chocolate. Agente no brinda la información correcta en las diferencias. Se le explica al cliente las diferencias  lo entiende y se realiza cambio de producto."/>
    <s v="Silvana Romero Chau"/>
    <x v="88"/>
    <s v="Cortesía - Alerta1 - Alerta2 - Alerta3 - Alerta0"/>
    <x v="7"/>
    <n v="100342165"/>
    <x v="1"/>
    <x v="16"/>
    <x v="3"/>
    <m/>
    <s v="Atención al cliente"/>
    <s v=""/>
    <s v=""/>
    <s v="Gabriela Olivas"/>
    <m/>
    <d v="2025-03-09T00:00:00"/>
    <s v="12:00-13:00"/>
    <x v="0"/>
    <s v="Mala atencion"/>
    <x v="0"/>
    <s v="Otras areas"/>
    <m/>
    <x v="0"/>
  </r>
  <r>
    <n v="484331"/>
    <s v="Reclamo calidad de producto DOS DE MAYO: Seco #484331"/>
    <s v="Porc. 3 leches de choco no tiene la suficiente humectación  tda no ha tenido alertas sobre el producto. Calidad indica que realizarán el feedback.  Queda pendiente cortesia  pero la cl no quiere que se le contacte y no desea nada."/>
    <s v="Erika Liliana Vallejo Pastor"/>
    <x v="89"/>
    <s v="Alerta1 - Alerta0"/>
    <x v="12"/>
    <n v="2500013415"/>
    <x v="2"/>
    <x v="4"/>
    <x v="4"/>
    <m/>
    <s v="Tienda / Producción"/>
    <s v="Seco"/>
    <s v="porción de tres leches de chocolate"/>
    <s v="sd"/>
    <m/>
    <d v="2025-03-09T00:00:00"/>
    <s v="11:00-12:00"/>
    <x v="0"/>
    <s v="Calidad"/>
    <x v="0"/>
    <s v="Tienda"/>
    <m/>
    <x v="1"/>
  </r>
  <r>
    <n v="484371"/>
    <s v="FEEDBACK RECLAMO PEDIDO EQUIVOCADO TIENDA MA SAN MIGUEL #484371"/>
    <s v="Solicito una porción de carrot cake y le llego una porción de ches. de nutella  tienda confirma error en vitrina  se coordina envío del producto correcto"/>
    <s v="Cintya Martinez"/>
    <x v="90"/>
    <s v="Cortesía - Alerta0"/>
    <x v="13"/>
    <n v="100342773"/>
    <x v="1"/>
    <x v="5"/>
    <x v="3"/>
    <m/>
    <s v="Tienda Vitrina"/>
    <s v=""/>
    <s v="porción de cheesecake de nutella"/>
    <s v="sd"/>
    <m/>
    <d v="2025-03-09T00:00:00"/>
    <s v="17:00-18:00"/>
    <x v="0"/>
    <s v="Pedido equivocado"/>
    <x v="0"/>
    <s v="Tienda"/>
    <m/>
    <x v="1"/>
  </r>
  <r>
    <n v="484406"/>
    <s v=""/>
    <s v="Indica que le brindaron un tiempo de espera pero el produc. estaba en vitrina y que limpiaron la mesa con servilleta.  Tda indica que no estaba el prod. que quería el cliente y que utilizan wypall para limpiar. Se le explica al cliente y agradece."/>
    <s v="Manuel Zavaleta"/>
    <x v="91"/>
    <s v="Alerta1 - Alerta0"/>
    <x v="6"/>
    <n v="2500018138"/>
    <x v="2"/>
    <x v="2"/>
    <x v="6"/>
    <m/>
    <s v="Sin responsable"/>
    <s v=""/>
    <s v="porción de dulzura de pecanas"/>
    <s v="sd"/>
    <m/>
    <d v="2025-03-09T00:00:00"/>
    <s v="19:17"/>
    <x v="0"/>
    <s v="No procede"/>
    <x v="0"/>
    <s v="Sin responsable"/>
    <m/>
    <x v="0"/>
  </r>
  <r>
    <n v="484422"/>
    <s v="Hola qué tal"/>
    <s v="cliente desea cambiar su porción de dulzura de pecanas por porción de tres leches agregador  se le indica que no es posible  se deriva con su canal de compra"/>
    <s v="Ariana"/>
    <x v="92"/>
    <s v="sin reclamo a agregador"/>
    <x v="6"/>
    <n v="2207107527"/>
    <x v="0"/>
    <x v="4"/>
    <x v="2"/>
    <m/>
    <s v="Sin responsable"/>
    <s v=""/>
    <s v=".varios"/>
    <s v="sd"/>
    <m/>
    <d v="2025-03-09T00:00:00"/>
    <s v="20:22"/>
    <x v="0"/>
    <s v="No procede"/>
    <x v="0"/>
    <s v="Sin responsable"/>
    <m/>
    <x v="0"/>
  </r>
  <r>
    <n v="484432"/>
    <s v="FEEDBACK RECLAMO PEDIDO INCOMPLETO TIENDA LA MAR #(484432)"/>
    <s v="Indica que consumió en el local y no le entregaron por. croc. de manzana. Ya se encontraba en puerta y sus hijas en el SSHH. Tda indica que lo dejó en mesa. Se ofrece enviar su producto faltante y tienda revisara las camaras."/>
    <s v="Vanessa Lavado"/>
    <x v="93"/>
    <s v="Cortesía - Alerta0"/>
    <x v="8"/>
    <n v="2500018171"/>
    <x v="2"/>
    <x v="2"/>
    <x v="6"/>
    <m/>
    <s v="Tienda Meser@"/>
    <s v=""/>
    <s v="porcion de crocante de manzana"/>
    <s v="sd"/>
    <m/>
    <d v="2025-03-09T00:00:00"/>
    <s v="20:57"/>
    <x v="0"/>
    <s v="Pedido incompleto"/>
    <x v="0"/>
    <s v="Tienda"/>
    <m/>
    <x v="1"/>
  </r>
  <r>
    <n v="484577"/>
    <s v="Devolución parcial - TIENDA ARAMBURU"/>
    <s v="Devolución parcial  no desea carrot cake 12 pz por motivos personales."/>
    <s v="Carla Quispe Valle"/>
    <x v="94"/>
    <s v="devolución"/>
    <x v="3"/>
    <n v="100342885"/>
    <x v="1"/>
    <x v="14"/>
    <x v="1"/>
    <n v="109"/>
    <s v="Sin responsable"/>
    <s v=""/>
    <s v=""/>
    <s v="sd"/>
    <m/>
    <d v="2025-03-10T00:00:00"/>
    <s v="11:00-12:00"/>
    <x v="0"/>
    <s v="Devolucion"/>
    <x v="0"/>
    <s v="Sin responsable"/>
    <m/>
    <x v="0"/>
  </r>
  <r>
    <n v="484675"/>
    <s v="Asunto: FEEDBACK RECLAMO DELIVERY PROPIO TIENDA LA ARAMBURU#484675"/>
    <s v="cliente reclama que siendo regalo enviamos el comprobante de la compra. Se valida que si está marcando como regalo. Se ofrece disculpa + detalle"/>
    <s v="Julisa Avellaneda"/>
    <x v="95"/>
    <s v="Cortesía"/>
    <x v="4"/>
    <n v="100342685"/>
    <x v="1"/>
    <x v="14"/>
    <x v="3"/>
    <m/>
    <s v="Delivery MA"/>
    <s v=""/>
    <s v="minimaria merengado de fresa"/>
    <s v="JOSEADRIAZOLA-APOYO"/>
    <m/>
    <d v="2025-03-10T00:00:00"/>
    <s v="08:00 - 09:00"/>
    <x v="0"/>
    <s v="Delivery propio"/>
    <x v="0"/>
    <s v="Delivery MA"/>
    <m/>
    <x v="1"/>
  </r>
  <r>
    <n v="484701"/>
    <s v="Hola Joseph  nos comunicamos de Maria Almenara  con relación a una consulta sobre tu pedido efectuado.  En caso no puedas atendernos por esta vía  puedes  comunicarte con nosotros al 6429751. Que tengas un dulce día!"/>
    <s v="Compró unas cookiss pecans el 21/02 con FV 22/02  indica que es muy corto el tiempo de vida pero que no se dió cuenta antes de ello. Dejará sus cookis vencidas y se entrega un nuevo producto"/>
    <s v="Joseph Caballero"/>
    <x v="96"/>
    <s v="Cortesía - sin reclamo a agregador"/>
    <x v="6"/>
    <n v="2205700789"/>
    <x v="0"/>
    <x v="9"/>
    <x v="2"/>
    <m/>
    <s v="Sin responsable"/>
    <s v=""/>
    <s v="cookiss pecans"/>
    <s v="sd"/>
    <m/>
    <d v="2025-02-21T00:00:00"/>
    <s v="12:28"/>
    <x v="0"/>
    <s v="No procede"/>
    <x v="0"/>
    <s v="Sin responsable"/>
    <m/>
    <x v="0"/>
  </r>
  <r>
    <n v="484761"/>
    <s v="Reclamo mala atención Aramburu Ticket 484761"/>
    <s v="indica poca amabilidad y empatía desde el cajero  durante el proceso de su compra y en la entrega del producto  tienda indica que solo tuvieron incidencia con la entrega. Se coordina llamar mañana al cl. Se ofrece disculpa + detalle"/>
    <s v="Giuliana  Correa Vega"/>
    <x v="97"/>
    <s v="Cortesía - HON"/>
    <x v="7"/>
    <s v="SD"/>
    <x v="2"/>
    <x v="14"/>
    <x v="4"/>
    <m/>
    <s v="Tienda"/>
    <s v=""/>
    <s v=""/>
    <s v="sd"/>
    <m/>
    <d v="2025-03-10T00:00:00"/>
    <s v="17:55"/>
    <x v="0"/>
    <s v="Mala atencion"/>
    <x v="0"/>
    <s v="Tienda"/>
    <m/>
    <x v="1"/>
  </r>
  <r>
    <n v="484804"/>
    <s v="Los postres de verdad nada sorprendente  la atención una lentitud de tortuga con polio  el menaje innecesariamente incómodo pedí un café americano en una taza incómoda La demora en la atención del servicio para llorar  pense que era quizás una ocasión ..."/>
    <s v="Rating: 2 Los postres de verdad nada sorprendente  la atención una lentitud de tortuga con polio  el menaje innecesariamente incómodo pedí un café americano en una taza incómoda. La demora en la atención del servicio para llorar  pensé que era quizás una"/>
    <s v="Nelson Fernando Chiara Laulate"/>
    <x v="98"/>
    <s v="Google MB 2 - Rating: 2 - Alerta1 - Alerta2 - Alerta0"/>
    <x v="6"/>
    <s v="sd"/>
    <x v="2"/>
    <x v="11"/>
    <x v="5"/>
    <m/>
    <s v="Sin responsable"/>
    <s v=""/>
    <s v=".varios"/>
    <s v="sd"/>
    <m/>
    <d v="2025-03-11T00:00:00"/>
    <s v="08:29"/>
    <x v="0"/>
    <s v="No procede"/>
    <x v="0"/>
    <s v="Sin responsable"/>
    <m/>
    <x v="0"/>
  </r>
  <r>
    <n v="484823"/>
    <s v="Llamada de Rossana Avalos"/>
    <s v="reclama que realizó un pedido por Peya pero que no le llego la dedicatoria  se le explica que es un beneficio exclusivo de nuestra web"/>
    <s v="Rossana"/>
    <x v="99"/>
    <s v="sin reclamo a agregador - Alerta0"/>
    <x v="6"/>
    <n v="1481289789"/>
    <x v="0"/>
    <x v="20"/>
    <x v="0"/>
    <m/>
    <s v="Sin responsable"/>
    <s v=""/>
    <s v="minimaria de chocolate"/>
    <s v="sd"/>
    <m/>
    <d v="2025-03-10T00:00:00"/>
    <s v="20:44"/>
    <x v="0"/>
    <s v="No procede"/>
    <x v="0"/>
    <s v="Sin responsable"/>
    <m/>
    <x v="0"/>
  </r>
  <r>
    <n v="484860"/>
    <s v="Reclamo calidad de producto Camacho - Mala presentación del producto - ticket #484860"/>
    <s v="Reclama que le enviaron su combo helado en una bolsa que no es la presentacion  tienda menciona que hubo un error al empaque se ofrece un detalle para envio cliente conforme"/>
    <s v="Andrea Bonilla"/>
    <x v="100"/>
    <s v="Cortesía - Alerta1 - Alerta2 - Alerta0"/>
    <x v="12"/>
    <n v="100343141"/>
    <x v="1"/>
    <x v="6"/>
    <x v="3"/>
    <m/>
    <s v="Tienda Vitrina"/>
    <s v="Mala presentación"/>
    <s v="combo helado"/>
    <s v="sd"/>
    <m/>
    <d v="2025-03-11T00:00:00"/>
    <s v="11:00-12:00"/>
    <x v="0"/>
    <s v="Calidad"/>
    <x v="0"/>
    <s v="Tienda"/>
    <m/>
    <x v="1"/>
  </r>
  <r>
    <n v="484877"/>
    <s v="hola"/>
    <s v="reclama que sus sanguchitos estaban secos y que es mas grande el pan que el relleno  no cuenta con imagen  se ubica pedido.No responde llamadas y menciona que lo recogio tarde."/>
    <s v="Karen"/>
    <x v="101"/>
    <s v=""/>
    <x v="6"/>
    <n v="200013486"/>
    <x v="1"/>
    <x v="11"/>
    <x v="1"/>
    <m/>
    <s v="Sin responsable"/>
    <s v=""/>
    <s v=".varios"/>
    <s v="sd"/>
    <m/>
    <d v="2025-03-03T00:00:00"/>
    <s v="17:00-18:00"/>
    <x v="0"/>
    <s v="No procede"/>
    <x v="0"/>
    <s v="Sin responsable"/>
    <m/>
    <x v="0"/>
  </r>
  <r>
    <n v="484912"/>
    <s v="MAAL-001-108 1  FEEDBACK RECLAMO PEDIDO EQUIVOCADO TIENDA ARENALES # 484912"/>
    <s v="MAAL-001-108 1 reclama que su pedido se envió hoy y no el 13-03  se agradece el feedback se coordina recojo ya que esta en recepcion  se gestiona envio en fecha correcta"/>
    <s v="Ronaldo Morquencho"/>
    <x v="102"/>
    <s v="Libro de reclamaciones - Se cambia producto al cliente - Cortesía - Alerta1 - Alerta0"/>
    <x v="5"/>
    <n v="100343018"/>
    <x v="1"/>
    <x v="8"/>
    <x v="3"/>
    <m/>
    <s v="Tienda Vitrina"/>
    <s v=""/>
    <s v="box duo minis"/>
    <s v="sd"/>
    <m/>
    <d v="2025-03-13T00:00:00"/>
    <s v="11:00-12:00"/>
    <x v="1"/>
    <s v="Pedido equivocado"/>
    <x v="0"/>
    <s v="Tienda"/>
    <m/>
    <x v="1"/>
  </r>
  <r>
    <n v="484929"/>
    <s v="FEEDBACK RECLAMO PEDIDO FECHA EQUIVOCADA TIENDA (Aramburú) #(484929)"/>
    <s v="reclama que le estaban entregando su pedido el día de hoy  ella no lo recibió ya que lo solicitó para el día 13-03  se ofrece disculpas y se da aviso a tienda para que salga en la fecha correcta"/>
    <s v="Valeria"/>
    <x v="103"/>
    <s v="Cortesía - Alerta1 - Alerta2 - Alerta3 - Alerta0"/>
    <x v="13"/>
    <n v="100343208"/>
    <x v="1"/>
    <x v="14"/>
    <x v="3"/>
    <m/>
    <s v="Tienda Vitrina"/>
    <s v=""/>
    <s v="torta de chocolate 12pzs"/>
    <s v="sd"/>
    <m/>
    <d v="2025-03-13T00:00:00"/>
    <s v="15:00-16:00"/>
    <x v="0"/>
    <s v="Pedido equivocado"/>
    <x v="0"/>
    <s v="Tienda"/>
    <m/>
    <x v="1"/>
  </r>
  <r>
    <n v="484971"/>
    <s v="Reclamo calidad de producto SAN MIGUEL: AMARGO ticket #484971"/>
    <s v="Cliente reclama que bizcochuelo de corazonina está amarga  como si estuviera mal refrigerado o pasado. Tienda informa  que producto fue preparado hoy  no han tenido inconvenientes. Se recoge muestra y se cambia el producto por 1 minicarrot por cl critico."/>
    <s v="Francisco Arica Mori"/>
    <x v="104"/>
    <s v="Cortesía - Alerta1 - Alerta2 - Alerta3 - Alerta0"/>
    <x v="12"/>
    <n v="2500027281"/>
    <x v="2"/>
    <x v="5"/>
    <x v="4"/>
    <m/>
    <s v="Producción"/>
    <s v="Agrio / Amargo"/>
    <s v="corazonina"/>
    <s v="sd"/>
    <m/>
    <d v="2025-03-11T00:00:00"/>
    <s v="15:27"/>
    <x v="0"/>
    <s v="Calidad"/>
    <x v="0"/>
    <s v="Otras areas"/>
    <m/>
    <x v="0"/>
  </r>
  <r>
    <n v="484992"/>
    <s v="Hola"/>
    <s v="no llego Tarjeta impresa  en sistema aparece como no impreso  se le brinda un detalle y su tarjeta recogera en la misma sede"/>
    <s v="Marinela Cruzado"/>
    <x v="105"/>
    <s v="Cortesía - Alerta0"/>
    <x v="2"/>
    <n v="100343274"/>
    <x v="1"/>
    <x v="13"/>
    <x v="1"/>
    <m/>
    <s v="Tienda Vitrina"/>
    <s v=""/>
    <s v="porción de cheesecake de oreo"/>
    <s v="sd"/>
    <m/>
    <d v="2025-03-11T00:00:00"/>
    <s v="17:00-18:00"/>
    <x v="0"/>
    <s v="Pedido incompleto"/>
    <x v="0"/>
    <s v="Tienda"/>
    <m/>
    <x v="1"/>
  </r>
  <r>
    <n v="484999"/>
    <s v="María Almenara"/>
    <s v="indica que el glaseado del keke de limon llego derretido  no cuenta con imagen  se le agradece su comunicación"/>
    <s v="Mabel Casorati"/>
    <x v="106"/>
    <s v="sin reclamo a agregador - Alerta1 - Alerta0"/>
    <x v="6"/>
    <n v="1481033263"/>
    <x v="0"/>
    <x v="11"/>
    <x v="0"/>
    <m/>
    <s v="Sin responsable"/>
    <s v=""/>
    <s v=".varios"/>
    <s v="sd"/>
    <m/>
    <d v="2025-03-10T00:00:00"/>
    <s v="17:45"/>
    <x v="0"/>
    <s v="No procede"/>
    <x v="0"/>
    <s v="Sin responsable"/>
    <m/>
    <x v="0"/>
  </r>
  <r>
    <n v="485002"/>
    <s v="Llamada de 51980997024"/>
    <s v="realizó pago con yape  no se valida compra  se le brinda informacion y deriva a su soporte"/>
    <s v="Jerry Cahuana"/>
    <x v="107"/>
    <s v=""/>
    <x v="0"/>
    <s v="SD"/>
    <x v="0"/>
    <x v="10"/>
    <x v="0"/>
    <m/>
    <s v="Delivery agregadores"/>
    <s v=""/>
    <s v=".varios"/>
    <s v="sd"/>
    <m/>
    <d v="2025-03-11T00:00:00"/>
    <s v="SD"/>
    <x v="0"/>
    <s v="Agregador"/>
    <x v="0"/>
    <s v="Agregador"/>
    <m/>
    <x v="0"/>
  </r>
  <r>
    <n v="485017"/>
    <s v="Reclamo mala atención ARENALES Ticket #485017"/>
    <s v="Se entregó con comprobante y no se envió tarjeta impresa. Backoffice figura no impresa. Se ofrecen disculpas y se envía con detalle."/>
    <s v="Maria del Pilar Johanna Solis Pro"/>
    <x v="108"/>
    <s v="Cortesía - EncuestaEC - no comprador - Alerta1 - Alerta2 - Alerta3 - Alerta0"/>
    <x v="7"/>
    <n v="100343292"/>
    <x v="1"/>
    <x v="8"/>
    <x v="3"/>
    <m/>
    <s v="Tienda"/>
    <s v=""/>
    <s v=""/>
    <s v="sd"/>
    <m/>
    <d v="2025-03-11T00:00:00"/>
    <s v="18:00-19:00"/>
    <x v="0"/>
    <s v="Mala atencion"/>
    <x v="0"/>
    <s v="Tienda"/>
    <m/>
    <x v="1"/>
  </r>
  <r>
    <n v="485021"/>
    <s v="Llamada de 51986481359"/>
    <s v="Realizó pago por yape  no se valida pago  se le brinda informacion y deriva a su soporte"/>
    <s v="Cecilia Cazalo"/>
    <x v="109"/>
    <s v=""/>
    <x v="0"/>
    <s v="SD"/>
    <x v="0"/>
    <x v="7"/>
    <x v="0"/>
    <m/>
    <s v="Delivery agregadores"/>
    <s v=""/>
    <s v=".varios"/>
    <s v="sd"/>
    <m/>
    <d v="2025-03-11T00:00:00"/>
    <s v="19:00"/>
    <x v="0"/>
    <s v="Agregador"/>
    <x v="0"/>
    <s v="Agregador"/>
    <m/>
    <x v="0"/>
  </r>
  <r>
    <n v="485039"/>
    <s v="Llamada de Karelya Tamo"/>
    <s v="indica que su merengado de fresas  se encuentra derretido  la entrega fue el 10/03 y lo mantuvo refrigerado hasta el dia de hoy 11/03  casi 24 horas   se le explica características del producto"/>
    <s v="Karelya Gladys Tamo Achire"/>
    <x v="110"/>
    <s v=""/>
    <x v="6"/>
    <n v="100342649"/>
    <x v="1"/>
    <x v="1"/>
    <x v="3"/>
    <m/>
    <s v="Sin responsable"/>
    <s v=""/>
    <s v="merengado de fresas 12pzs"/>
    <s v="sd"/>
    <m/>
    <d v="2025-03-10T00:00:00"/>
    <s v="19:00-21:00"/>
    <x v="0"/>
    <s v="No procede"/>
    <x v="0"/>
    <s v="Sin responsable"/>
    <m/>
    <x v="0"/>
  </r>
  <r>
    <n v="485043"/>
    <s v="Libro de Reclamos Informativo - Tienda Megaplaza Ticket: 485043"/>
    <s v="MAAL-001-1082 Reclama que pido una minimaria de chocolate la boleta indica un turron de chocolate que es el producto que ella tiene  se le agradece el feedback"/>
    <s v="Giovana"/>
    <x v="111"/>
    <s v="Libro de reclamaciones"/>
    <x v="10"/>
    <n v="2500017050"/>
    <x v="2"/>
    <x v="9"/>
    <x v="4"/>
    <m/>
    <s v="Sin responsable"/>
    <s v=""/>
    <s v="minimaria turrón de chocolate"/>
    <s v="sd"/>
    <m/>
    <d v="2025-03-11T00:00:00"/>
    <s v="19:50"/>
    <x v="1"/>
    <s v="No procede"/>
    <x v="0"/>
    <s v="Sin responsable"/>
    <m/>
    <x v="0"/>
  </r>
  <r>
    <n v="485045"/>
    <s v="Hola Linda  según lo conversado telefónicamente le hago llegar este mensaje para poder atender su caso."/>
    <s v="solicito una mini turrón de chocolate  le llegó una mini carrot cake.Se valida que el cliente pidio de manera errada su producto.Se explica al cliente."/>
    <s v="Linda"/>
    <x v="112"/>
    <s v="Cortesía - sin reclamo a agregador - Alerta0"/>
    <x v="6"/>
    <n v="1482193734"/>
    <x v="0"/>
    <x v="17"/>
    <x v="0"/>
    <m/>
    <s v="Sin responsable"/>
    <s v=""/>
    <s v="minimaria carrot cake"/>
    <s v="sd"/>
    <m/>
    <d v="2025-03-11T00:00:00"/>
    <s v="20:49"/>
    <x v="0"/>
    <s v="No procede"/>
    <x v="0"/>
    <s v="Sin responsable"/>
    <m/>
    <x v="0"/>
  </r>
  <r>
    <n v="485106"/>
    <s v="Llamada de 51982148261"/>
    <s v=""/>
    <s v="Walter Rivera"/>
    <x v="113"/>
    <s v=""/>
    <x v="0"/>
    <s v="sd"/>
    <x v="0"/>
    <x v="3"/>
    <x v="0"/>
    <m/>
    <s v="Delivery agregadores"/>
    <s v=""/>
    <s v=".varios"/>
    <s v="sd"/>
    <m/>
    <d v="2025-03-12T00:00:00"/>
    <s v="10:48"/>
    <x v="0"/>
    <s v="Agregador"/>
    <x v="0"/>
    <s v="Agregador"/>
    <m/>
    <x v="0"/>
  </r>
  <r>
    <n v="485123"/>
    <s v="Reclamo elemento extraño (San Miguel): (cabello) ticket #485123"/>
    <s v="encontro un cabello dentro del relleno de su minimaria de chocolate.Se entrega un nuevo producto."/>
    <s v="Emily Solansh Antuaneth"/>
    <x v="114"/>
    <s v="Cortesía - sin reclamo a agregador - Alerta1 - Alerta0"/>
    <x v="14"/>
    <n v="1479622138"/>
    <x v="0"/>
    <x v="5"/>
    <x v="0"/>
    <m/>
    <s v="Producción"/>
    <s v="Cabello"/>
    <s v="minimaria de chocolate"/>
    <s v="sd"/>
    <m/>
    <d v="2025-03-09T00:00:00"/>
    <s v="12:53"/>
    <x v="0"/>
    <s v="Calidad"/>
    <x v="0"/>
    <s v="Otras areas"/>
    <m/>
    <x v="0"/>
  </r>
  <r>
    <n v="485131"/>
    <s v="Hola Mari  según lo conversado telefónicamente le hago llegar este mensaje para poder atender su caso."/>
    <s v="Ya no desea la compra"/>
    <s v="Fredeslinda María Sánchez Manchego"/>
    <x v="115"/>
    <s v="devolución - Alerta1 - Alerta0"/>
    <x v="3"/>
    <n v="100343403"/>
    <x v="1"/>
    <x v="14"/>
    <x v="3"/>
    <n v="101"/>
    <s v="Sin responsable"/>
    <s v=""/>
    <s v=""/>
    <s v="sd"/>
    <m/>
    <d v="2025-03-13T00:00:00"/>
    <s v="09:00-10:00"/>
    <x v="0"/>
    <s v="Devolucion"/>
    <x v="0"/>
    <s v="Sin responsable"/>
    <m/>
    <x v="0"/>
  </r>
  <r>
    <n v="485132"/>
    <s v="Hola Cintia  nos comunicamos de Maria Almenara  con relación a una consulta sobre tu pedido efectuado.  En caso no puedas atendernos por esta vía  puedes  comunicarte con nosotros al 6429751. Que tengas un dulce día!"/>
    <s v="Realizó compra el día lunes 10  el dia de ayer se acercó a Encalada indicando que su fruta tiene moho. Tda envía el vídeo y decide mandar cortesía"/>
    <s v="Cintia"/>
    <x v="116"/>
    <s v="Alerta0"/>
    <x v="14"/>
    <n v="2500014215"/>
    <x v="2"/>
    <x v="14"/>
    <x v="4"/>
    <m/>
    <s v="Tienda Vitrina"/>
    <s v="Hongo"/>
    <s v="corazonina"/>
    <s v="sd"/>
    <m/>
    <d v="2025-03-10T00:00:00"/>
    <s v="18:30"/>
    <x v="0"/>
    <s v="Calidad"/>
    <x v="0"/>
    <s v="Tienda"/>
    <m/>
    <x v="1"/>
  </r>
  <r>
    <n v="485142"/>
    <s v="Señorita coloque dedicatoria pero al perecer no se grabó"/>
    <s v="no llego dediatoria y velas  Pedido por rappi se le explica que la dedicatoria es exclusiva de la web de MA realiza un nuevo pedido y pide envio de velita  se informa a tienda no se asegura al cliente."/>
    <s v="Karina Santillan"/>
    <x v="117"/>
    <s v="Alerta1 - Alerta0"/>
    <x v="6"/>
    <n v="2207271251"/>
    <x v="0"/>
    <x v="3"/>
    <x v="2"/>
    <m/>
    <s v="Delivery agregadores"/>
    <s v=""/>
    <s v="carrot cake 12pzs"/>
    <s v="sd"/>
    <m/>
    <d v="2025-03-12T00:00:00"/>
    <s v="11:47"/>
    <x v="0"/>
    <s v="No procede"/>
    <x v="0"/>
    <s v="Agregador"/>
    <m/>
    <x v="0"/>
  </r>
  <r>
    <n v="485150"/>
    <s v="ASUNTO: FEEDBACK RECLAMO PEDIDO INCOMPLETO TIENDA Bolichera #485150"/>
    <s v="reclama que no le llego sus tostadas francesas  se consulta con tienda  tienda lo envio incompleto  se gestiona el envio."/>
    <s v="Lucero Nataly Guevara Urbano"/>
    <x v="118"/>
    <s v="Cortesía - sin reclamo a agregador"/>
    <x v="8"/>
    <n v="2207271222"/>
    <x v="0"/>
    <x v="0"/>
    <x v="2"/>
    <m/>
    <s v="Tienda Vitrina"/>
    <s v=""/>
    <s v=".varios"/>
    <s v="sd"/>
    <m/>
    <d v="2025-03-12T00:00:00"/>
    <s v="11:23"/>
    <x v="0"/>
    <s v="Pedido incompleto"/>
    <x v="0"/>
    <s v="Tienda"/>
    <m/>
    <x v="1"/>
  </r>
  <r>
    <n v="485167"/>
    <s v="Asunto: Reclamo calidad de producto La Mar mala presentacion ticket #485167"/>
    <s v="cliente reclama que el pan de sus croissant estaban secos y el queso tenia mala presentación  tienda indica que el queso no es proporcional y que el pan se activo correctamente  se agradece el feedback y se ofrece detalle."/>
    <s v="Lisa"/>
    <x v="119"/>
    <s v=""/>
    <x v="12"/>
    <n v="100342844"/>
    <x v="1"/>
    <x v="2"/>
    <x v="3"/>
    <m/>
    <s v="Tienda Cocina"/>
    <s v="Mala presentación"/>
    <s v="super box"/>
    <s v="sd"/>
    <m/>
    <d v="2025-03-10T00:00:00"/>
    <s v="17:00-18:00"/>
    <x v="0"/>
    <s v="Calidad"/>
    <x v="0"/>
    <s v="Tienda"/>
    <m/>
    <x v="1"/>
  </r>
  <r>
    <n v="485185"/>
    <s v="María Almenara"/>
    <s v="su corazonina cuando se le quita el acetato se desarma  no tiene imagen de la torta.Se agradece comunicacion y se explica las caracteristicas del producto."/>
    <s v="Claudia Calero"/>
    <x v="120"/>
    <s v=""/>
    <x v="6"/>
    <s v="sd"/>
    <x v="2"/>
    <x v="5"/>
    <x v="4"/>
    <m/>
    <s v="Sin responsable"/>
    <s v=""/>
    <s v="corazonina"/>
    <s v="sd"/>
    <m/>
    <d v="2025-03-08T00:00:00"/>
    <s v="12.00-13.00"/>
    <x v="0"/>
    <s v="No procede"/>
    <x v="0"/>
    <s v="Sin responsable"/>
    <m/>
    <x v="0"/>
  </r>
  <r>
    <n v="485287"/>
    <s v="Hola   buenas tardes!"/>
    <s v="Reclama que pidio 4 mini maria 2 kekes 1 de zanahoria y 1 de Platano  solo le llegaron las mini  tienda menciona que entrego el pedido completo  se deriva a soporte al cliente"/>
    <s v="Jose Manuel Ramos Vazquez"/>
    <x v="121"/>
    <s v="sin reclamo a agregador - Alerta0"/>
    <x v="8"/>
    <n v="1483000370"/>
    <x v="0"/>
    <x v="20"/>
    <x v="0"/>
    <m/>
    <s v="Delivery agregadores"/>
    <s v=""/>
    <s v=".varios"/>
    <s v="sd"/>
    <m/>
    <d v="2025-03-12T00:00:00"/>
    <s v="17:12"/>
    <x v="0"/>
    <s v="Pedido incompleto"/>
    <x v="0"/>
    <s v="Agregador"/>
    <m/>
    <x v="0"/>
  </r>
  <r>
    <n v="485290"/>
    <s v="Hola Carlos  según lo conversado telefónicamente le hago llegar este mensaje para poder atender su caso."/>
    <s v="Reclama que su cheesecake de oreo tiene sabor amargo y pica el chantilly en la parte interior tiene puntos verdes  se verifica con tienda no han tenido ninguna incidencia se verifico el lote todo esta bien. se explica al cliente  cliente conforme"/>
    <s v="Carlos Alberto Reyes Estúmbelo"/>
    <x v="122"/>
    <s v="con reclamo a agregador - Alerta1 - Alerta2 - Alerta3 - Alerta0"/>
    <x v="6"/>
    <n v="2207223239"/>
    <x v="0"/>
    <x v="16"/>
    <x v="2"/>
    <m/>
    <s v="Sin responsable"/>
    <s v=""/>
    <s v="minimaria cheesecake oreo"/>
    <s v="sd"/>
    <m/>
    <d v="2025-03-11T00:00:00"/>
    <s v="15:56"/>
    <x v="0"/>
    <s v="No procede"/>
    <x v="0"/>
    <s v="Sin responsable"/>
    <m/>
    <x v="0"/>
  </r>
  <r>
    <n v="485309"/>
    <s v="FEEDBACK RECLAMO PEDIDO EQUIVOCADO TIENDA encalada 485309"/>
    <s v="solicito 2 empanadas de carne y 1 pollo  le llegaron 3 empanadas de carne  tienda indica consultara con cocina  se le envia el producto correcto"/>
    <s v="Alejandra"/>
    <x v="123"/>
    <s v="Cortesía - Alerta0"/>
    <x v="13"/>
    <n v="2500016204"/>
    <x v="2"/>
    <x v="12"/>
    <x v="4"/>
    <m/>
    <s v="Tienda Cocina"/>
    <s v=""/>
    <s v="empanada de carne"/>
    <s v="sd"/>
    <m/>
    <d v="2025-03-12T00:00:00"/>
    <s v="18:30"/>
    <x v="0"/>
    <s v="Pedido equivocado"/>
    <x v="0"/>
    <s v="Tienda"/>
    <m/>
    <x v="1"/>
  </r>
  <r>
    <n v="485331"/>
    <s v="Reclamo mala atención (La Mar ) Ticket #485331"/>
    <s v="indica que la atención en tienda es paupérrima y que dan a notar el mal ambiente laboral  tienda indica que no han tenido ningún inconveniente"/>
    <s v="Dennis Francisco Purisacavidal"/>
    <x v="124"/>
    <s v="Google MB 1 - Rating: 1 - Alerta1 - Alerta2 - Alerta3 - Alerta0"/>
    <x v="7"/>
    <s v="SD"/>
    <x v="2"/>
    <x v="2"/>
    <x v="6"/>
    <m/>
    <s v="Tienda Vitrina"/>
    <s v=""/>
    <s v=".no aplica"/>
    <s v="sd"/>
    <m/>
    <d v="2025-03-12T00:00:00"/>
    <s v="21:00"/>
    <x v="0"/>
    <s v="Mala atencion"/>
    <x v="0"/>
    <s v="Tienda"/>
    <m/>
    <x v="1"/>
  </r>
  <r>
    <n v="485472"/>
    <s v="Atencion Libro de Reclamos- Maria Almenara"/>
    <s v="MAAL-001-1083 indica demora en entrega de 8 minutos  caja no le indico si tendría tiempo de espera  tienda menciona que demoraron menos de 5 minutos  se le informa al cliente que se realizará el feedback respectivo con nuestra sede"/>
    <s v="José Martín Li Gavidia"/>
    <x v="125"/>
    <s v="Libro de reclamaciones - Alerta0"/>
    <x v="11"/>
    <s v="SD"/>
    <x v="2"/>
    <x v="12"/>
    <x v="4"/>
    <m/>
    <s v="Tienda Vitrina"/>
    <s v=""/>
    <s v=""/>
    <s v="sd"/>
    <m/>
    <d v="2025-03-13T00:00:00"/>
    <s v="SD"/>
    <x v="1"/>
    <s v="Mala atencion"/>
    <x v="0"/>
    <s v="Tienda"/>
    <m/>
    <x v="1"/>
  </r>
  <r>
    <n v="485489"/>
    <s v="ASUNTO: FEEDBACK RECLAMO PEDIDO EQUIVOCADO TIENDA  La Mar #485489"/>
    <s v="cliente indica que pidió Porción de Cheesecake de oreo y le llego Porción de Cheesecake de Frutos rojos  se gestiona envió de la Porción de Cheesecake de oreo"/>
    <s v="Antonio Dither Cuenca Pareja"/>
    <x v="126"/>
    <s v="Cortesía - sin reclamo a agregador - Alerta1 - Alerta0"/>
    <x v="13"/>
    <n v="2207350222"/>
    <x v="0"/>
    <x v="2"/>
    <x v="2"/>
    <m/>
    <s v="Tienda Vitrina"/>
    <s v=""/>
    <s v="porción de cheesecake de frutos rojos"/>
    <s v="sd"/>
    <m/>
    <d v="2025-03-13T00:00:00"/>
    <s v="13:01"/>
    <x v="0"/>
    <s v="Pedido equivocado"/>
    <x v="0"/>
    <s v="Tienda"/>
    <m/>
    <x v="1"/>
  </r>
  <r>
    <n v="485520"/>
    <s v="Hola"/>
    <s v="Ya no desea la compra"/>
    <s v="Laura Luna Rojas"/>
    <x v="127"/>
    <s v="devolución - Alerta1 - Alerta0"/>
    <x v="3"/>
    <n v="100343671"/>
    <x v="1"/>
    <x v="14"/>
    <x v="3"/>
    <n v="115"/>
    <s v="Sin responsable"/>
    <s v=""/>
    <s v=""/>
    <s v="sd"/>
    <m/>
    <d v="2025-03-15T00:00:00"/>
    <s v="10:00-12:00"/>
    <x v="0"/>
    <s v="Devolucion"/>
    <x v="0"/>
    <s v="Sin responsable"/>
    <m/>
    <x v="0"/>
  </r>
  <r>
    <n v="485583"/>
    <s v="Llamada de Carmen Lazo"/>
    <s v="RT peya no llegó a la dirección de entrega y canceló la orden  regresó el producto a tienda Bolichera. Se deriva a su canal de compra para que le ayuden. Peya hace devolución del pago."/>
    <s v="Carmen Lazo"/>
    <x v="128"/>
    <s v="con reclamo a agregador"/>
    <x v="0"/>
    <n v="1484151651"/>
    <x v="0"/>
    <x v="0"/>
    <x v="0"/>
    <m/>
    <s v="Delivery agregadores"/>
    <s v=""/>
    <s v=".varios"/>
    <s v="sd"/>
    <m/>
    <d v="2025-03-13T00:00:00"/>
    <s v="17:30"/>
    <x v="0"/>
    <s v="Agregador"/>
    <x v="0"/>
    <s v="Agregador"/>
    <m/>
    <x v="0"/>
  </r>
  <r>
    <n v="485626"/>
    <s v="Y horrible la verdad"/>
    <s v="Indica que el turrón de chocolate de 12 pz tuvo un sabor super amargo y empalagoso se le explica con que ingredientes se realiza pero indica que es incomible  tienda indica que el lote se encuentra en perfecto y no hay reclamos  se informa a cliente"/>
    <s v="Nora Achio Braga"/>
    <x v="129"/>
    <s v="Alerta1 - Alerta2 - Alerta3 - Alerta0"/>
    <x v="6"/>
    <n v="100343765"/>
    <x v="1"/>
    <x v="10"/>
    <x v="1"/>
    <m/>
    <s v="Sin responsable"/>
    <s v=""/>
    <s v=".varios"/>
    <s v="sd"/>
    <m/>
    <d v="2025-03-13T00:00:00"/>
    <s v="12:00-13:00"/>
    <x v="0"/>
    <s v="No procede"/>
    <x v="0"/>
    <s v="Sin responsable"/>
    <m/>
    <x v="0"/>
  </r>
  <r>
    <n v="485638"/>
    <s v="Gracias por comunicarte con Ecosanitarios. ¿Cómo podemos ayudarte?"/>
    <s v="realizo pago por medio de yape  no se registro su pedido  se le brinda informacion y deriva a su soporte"/>
    <s v="Aurelio Caceres"/>
    <x v="130"/>
    <s v=""/>
    <x v="0"/>
    <s v="SD"/>
    <x v="0"/>
    <x v="20"/>
    <x v="0"/>
    <m/>
    <s v="Delivery agregadores"/>
    <s v=""/>
    <s v="porción de torta de chocolate"/>
    <s v="sd"/>
    <m/>
    <d v="2025-03-13T00:00:00"/>
    <s v="21:26"/>
    <x v="0"/>
    <s v="Agregador"/>
    <x v="0"/>
    <s v="Agregador"/>
    <m/>
    <x v="0"/>
  </r>
  <r>
    <n v="485642"/>
    <s v="Ha enviado una Imagen"/>
    <s v="Reclama que el cheesecake tiene los bordes medio marron  se le explica que es parte de las características del producto. No responde"/>
    <s v="Cecilia Carmen"/>
    <x v="131"/>
    <s v="Alerta0"/>
    <x v="6"/>
    <n v="2500012936"/>
    <x v="2"/>
    <x v="6"/>
    <x v="4"/>
    <m/>
    <s v="Sin responsable"/>
    <s v=""/>
    <s v="cheesecake de frutos rojos 12pzs"/>
    <s v="sd"/>
    <m/>
    <d v="2025-03-13T00:00:00"/>
    <s v="16:57"/>
    <x v="0"/>
    <s v="No procede"/>
    <x v="0"/>
    <s v="Sin responsable"/>
    <m/>
    <x v="0"/>
  </r>
  <r>
    <n v="485651"/>
    <s v="Ha enviado un Video"/>
    <s v="Reclama que su cheescake de frutos rojos tiene los bordes oscuros y a su parecer esta guardado.Deja de responder.Se revisa que se atendio en otro ticket."/>
    <s v="SD"/>
    <x v="132"/>
    <s v="Contacto fuera de horario - sin télefono"/>
    <x v="6"/>
    <s v="SD"/>
    <x v="2"/>
    <x v="6"/>
    <x v="4"/>
    <m/>
    <s v="Sin responsable"/>
    <s v=""/>
    <s v="cheesecake de frutos rojos 12pzs"/>
    <s v="sd"/>
    <m/>
    <d v="2025-03-13T00:00:00"/>
    <s v="16:57"/>
    <x v="0"/>
    <s v="No procede"/>
    <x v="0"/>
    <s v="Sin responsable"/>
    <m/>
    <x v="0"/>
  </r>
  <r>
    <n v="485687"/>
    <s v="Hola"/>
    <s v="Solicitó 2 tortas de chocolate 12 pz  recibió 1 mini triple box y 1 two box.Driver cruzo las entregas. Se entrega pedido correcto."/>
    <s v="Lucia Carretero Ruiz"/>
    <x v="133"/>
    <s v="Se cambia producto al cliente - Alerta0"/>
    <x v="13"/>
    <n v="100343669"/>
    <x v="1"/>
    <x v="12"/>
    <x v="3"/>
    <m/>
    <s v="Delivery MA"/>
    <s v=""/>
    <s v=".varios"/>
    <s v="Yelguis Zapata"/>
    <m/>
    <d v="2025-03-14T00:00:00"/>
    <s v="08:00-10:00"/>
    <x v="0"/>
    <s v="Pedido equivocado"/>
    <x v="0"/>
    <s v="Delivery MA"/>
    <m/>
    <x v="1"/>
  </r>
  <r>
    <n v="485692"/>
    <s v="Maria Almenara - Encuesta"/>
    <s v="Indica que la carne de su cubanito estaba avinagrada. Tienda indica que ellos probaron el producto y todo era correcto. Se agradece aviso a cliente y se explica las caracteristicas del producto."/>
    <s v="Karim Rabi"/>
    <x v="134"/>
    <s v="HON - Alerta1 - Alerta2 - Alerta3 - Alerta0"/>
    <x v="6"/>
    <s v="SD"/>
    <x v="2"/>
    <x v="13"/>
    <x v="6"/>
    <m/>
    <s v="Sin responsable"/>
    <s v=""/>
    <s v=".no aplica"/>
    <s v="sd"/>
    <m/>
    <d v="2025-03-14T00:00:00"/>
    <s v="09:00-10:00"/>
    <x v="0"/>
    <s v="No procede"/>
    <x v="0"/>
    <s v="Sin responsable"/>
    <m/>
    <x v="0"/>
  </r>
  <r>
    <n v="485728"/>
    <s v="FEEDBACK RECLAMO DELIVERY PROPIO TIENDA BARRANCO #485728"/>
    <s v="Cliente indica que torta red velvet de 12 llegó desarmada  cliente no acepta que arreglen pedido en tienda.Se ofrece minimaria red velvet  cliente acepta."/>
    <s v="Danissa Leyva Bellido"/>
    <x v="135"/>
    <s v="Alerta1 - Alerta0"/>
    <x v="4"/>
    <n v="100342673"/>
    <x v="1"/>
    <x v="17"/>
    <x v="3"/>
    <m/>
    <s v="Delivery MA"/>
    <s v=""/>
    <s v="red velvet de 12 pzs"/>
    <s v="JESUS VILCHEZ-DANKE"/>
    <m/>
    <d v="2025-03-14T00:00:00"/>
    <s v="10:00-12:00"/>
    <x v="0"/>
    <s v="Delivery propio"/>
    <x v="0"/>
    <s v="Delivery MA"/>
    <m/>
    <x v="1"/>
  </r>
  <r>
    <n v="485747"/>
    <s v="Llamada de Roberto Guevara"/>
    <s v="solcito un tostón de tocino  mesero le mencionan que  no cuenta con el producto  genera molestia al no encontrar el producto disponible  se le brinda informacion al cliente  no queda conforme."/>
    <s v="Roberto Guevara"/>
    <x v="136"/>
    <s v="Alerta1 - Alerta0"/>
    <x v="6"/>
    <s v="SD"/>
    <x v="2"/>
    <x v="5"/>
    <x v="6"/>
    <m/>
    <s v="Sin responsable"/>
    <s v=""/>
    <s v="tostón de palta"/>
    <s v="sd"/>
    <m/>
    <d v="2025-03-14T00:00:00"/>
    <s v="10:00-11:00"/>
    <x v="0"/>
    <s v="No procede"/>
    <x v="0"/>
    <s v="Sin responsable"/>
    <m/>
    <x v="0"/>
  </r>
  <r>
    <n v="485763"/>
    <s v="Atención Libro de Reclamo - Maria Almenara"/>
    <s v="MAAL-001-1084 indica que solicitó un tostón con tocino  tienda le indica que no contaban con el producto  se le brinda otra opción  esto genera incomodidad en el cliente  se le brinda informacion  no queda conforme"/>
    <s v="Roberto Guevara"/>
    <x v="137"/>
    <s v="Libro de reclamaciones - Alerta1 - Alerta2 - Alerta3 - Alerta0"/>
    <x v="10"/>
    <s v="SD"/>
    <x v="2"/>
    <x v="5"/>
    <x v="6"/>
    <m/>
    <s v="Sin responsable"/>
    <s v=""/>
    <s v="tostón de palta"/>
    <s v="sd"/>
    <m/>
    <d v="2025-03-14T00:00:00"/>
    <s v="11:57"/>
    <x v="1"/>
    <s v="No procede"/>
    <x v="0"/>
    <s v="Sin responsable"/>
    <m/>
    <x v="0"/>
  </r>
  <r>
    <n v="485766"/>
    <s v="Hola Milagros  según lo conversado telefónicamente le hago llegar este mensaje para poder atender su caso."/>
    <s v="Reclama que no llego correo de confirmacion y ya habia comprado una torta presencial.Solicita la devolucion.Tienda menciona que el cliente no consulto por su pedido."/>
    <s v="Milagros Olazával"/>
    <x v="138"/>
    <s v="devolución - Alerta1 - Alerta2 - Alerta3 - Alerta0"/>
    <x v="3"/>
    <n v="100343553"/>
    <x v="1"/>
    <x v="8"/>
    <x v="1"/>
    <n v="109"/>
    <s v="Sin responsable"/>
    <s v=""/>
    <s v=""/>
    <s v="sd"/>
    <m/>
    <d v="2025-03-13T00:00:00"/>
    <s v="12:00-13:00"/>
    <x v="0"/>
    <s v="Devolucion"/>
    <x v="0"/>
    <s v="Sin responsable"/>
    <m/>
    <x v="0"/>
  </r>
  <r>
    <n v="485789"/>
    <s v="ALERTA FALLA EN EC - ticket : 485789"/>
    <s v="17 minutos de retraso. El pedido no ingresó a tiempo debido a que el pago se registró después. se realiza el envío con prioridad."/>
    <s v="Carla"/>
    <x v="139"/>
    <s v="Pedidos Fuera de hora - ECommerce/webFalla"/>
    <x v="1"/>
    <n v="100344090"/>
    <x v="1"/>
    <x v="2"/>
    <x v="3"/>
    <m/>
    <s v="Sistema"/>
    <s v=""/>
    <s v=".varios"/>
    <s v="sd"/>
    <m/>
    <d v="2025-03-14T00:00:00"/>
    <s v="12:00-13:00"/>
    <x v="0"/>
    <s v="Demora"/>
    <x v="0"/>
    <s v="Sistema"/>
    <m/>
    <x v="0"/>
  </r>
  <r>
    <n v="485803"/>
    <s v="Hola quiero presentar una queja"/>
    <s v="Reclama que recibio una tarjeta impresa de otro cliente cuando no solicito un msm.Se ofrece disculpas y nuevo envio.No desea."/>
    <s v="Renato Ayasca García"/>
    <x v="140"/>
    <s v="Alerta0"/>
    <x v="2"/>
    <n v="100344059"/>
    <x v="1"/>
    <x v="6"/>
    <x v="3"/>
    <m/>
    <s v="Tienda Vitrina"/>
    <s v=""/>
    <s v="pack de galletas x4 san valentin"/>
    <s v="sd"/>
    <m/>
    <d v="2025-03-14T00:00:00"/>
    <s v="14.00-15.00"/>
    <x v="0"/>
    <s v="Pedido incompleto"/>
    <x v="0"/>
    <s v="Tienda"/>
    <m/>
    <x v="1"/>
  </r>
  <r>
    <n v="485821"/>
    <s v="Llamada de 51953832765"/>
    <s v="Tardanza 1hr. Tda indica que la tardanza se debe que no se envió a tiempo los datos para la creación de guía. Se ofrece disculpa"/>
    <s v="Verioska Jibaja"/>
    <x v="141"/>
    <s v="Pedidos Fuera de hora - Alerta1 - Alerta0"/>
    <x v="1"/>
    <n v="2500012297"/>
    <x v="2"/>
    <x v="7"/>
    <x v="3"/>
    <m/>
    <s v="Tienda Vitrina"/>
    <s v=""/>
    <s v="minimaria de cheesecake de frutos rojos"/>
    <s v="sd"/>
    <m/>
    <d v="2025-03-14T00:00:00"/>
    <s v="13:00-14:00"/>
    <x v="0"/>
    <s v="Demora"/>
    <x v="0"/>
    <s v="Tienda"/>
    <m/>
    <x v="1"/>
  </r>
  <r>
    <n v="485846"/>
    <s v="Reclamo mala atención DOS DE MAYO Ticket 485846"/>
    <s v="Dirección de entrega fue ingresada como AV en vez de JR por CP. Tda pasó dirección correcta. Se agradece feedback  se brindan disculpas. Cl queda satisfecha."/>
    <s v="Haydee Mendoza"/>
    <x v="142"/>
    <s v=""/>
    <x v="7"/>
    <n v="2500027821"/>
    <x v="2"/>
    <x v="4"/>
    <x v="3"/>
    <m/>
    <s v="Central de Pedidos"/>
    <s v=""/>
    <s v=""/>
    <s v="sd"/>
    <m/>
    <d v="2025-03-14T00:00:00"/>
    <s v="15:00-16:00"/>
    <x v="0"/>
    <s v="Mala atencion"/>
    <x v="0"/>
    <s v="Otras areas"/>
    <m/>
    <x v="0"/>
  </r>
  <r>
    <n v="485880"/>
    <s v="Llamada de Aissa Miranda"/>
    <s v="reclama que no le llegó su dedicatoria sobre la torta  se valida que no la solicitó  se le explica  cl. conforme"/>
    <s v="Aissa Miranda"/>
    <x v="143"/>
    <s v=""/>
    <x v="6"/>
    <n v="100344247"/>
    <x v="1"/>
    <x v="14"/>
    <x v="3"/>
    <m/>
    <s v="Sin responsable"/>
    <s v=""/>
    <s v="red velvet de 12 pzs"/>
    <s v="sd"/>
    <m/>
    <d v="2025-03-14T00:00:00"/>
    <s v="16:00-17:00"/>
    <x v="0"/>
    <s v="No procede"/>
    <x v="0"/>
    <s v="Sin responsable"/>
    <m/>
    <x v="0"/>
  </r>
  <r>
    <n v="485948"/>
    <s v="Chicos compré 4 porrciones de tortas dif. Dulzura de pecanas y crumble de berries NO estaban frescos. Primera vez que me pasa. Con olor a refri duro el manjar. El crumble super duro. Otras veces se deshace en boca. No se que pasó  pero repito...no eran..."/>
    <s v="reclama que el manjar blanco de su porción de dulzura de pecanas esta duro y el crumble de berries también  no envía evidencias  tienda indica que lote estaba en perfecto estado  se explica y se brinda una cortesía"/>
    <s v="Victoria"/>
    <x v="144"/>
    <s v="Cortesía - Alerta1 - Alerta0"/>
    <x v="6"/>
    <n v="2500013539"/>
    <x v="2"/>
    <x v="7"/>
    <x v="4"/>
    <m/>
    <s v="Sin responsable"/>
    <s v=""/>
    <s v=".varios"/>
    <s v="sd"/>
    <m/>
    <d v="2025-03-14T00:00:00"/>
    <s v="21:30"/>
    <x v="0"/>
    <s v="No procede"/>
    <x v="0"/>
    <s v="Sin responsable"/>
    <m/>
    <x v="0"/>
  </r>
  <r>
    <n v="485966"/>
    <s v="LIBRO DE RECLAMOS  PEDIDO EQUIVOCADO TIENDA ANDRES REYES # 485966"/>
    <s v="MAAL-001-1085 le entregaron una porcion de bruselina vainilla y fresas y ella solicito una bruselina de chocolate con lúcuma  se le piden disculpas  se envia producto correcto."/>
    <s v="Cinthia"/>
    <x v="145"/>
    <s v="Libro de reclamaciones - Cortesía - Alerta1 - Alerta2 - Alerta3 - Alerta0"/>
    <x v="5"/>
    <n v="2500002392"/>
    <x v="2"/>
    <x v="19"/>
    <x v="4"/>
    <m/>
    <s v="Tienda Vitrina"/>
    <s v=""/>
    <s v="porción de bruselina de vainilla &amp; fresa"/>
    <s v="sd"/>
    <m/>
    <d v="2025-03-14T00:00:00"/>
    <s v="21:54"/>
    <x v="1"/>
    <s v="Pedido equivocado"/>
    <x v="0"/>
    <s v="Tienda"/>
    <m/>
    <x v="1"/>
  </r>
  <r>
    <n v="485982"/>
    <s v="Hola si"/>
    <s v="reclama que no le llego tarjeta impresa   En sistem. de pedidos sale impresa. Tda indica no envió. Se gestiona envió con detalle"/>
    <s v="Claudia"/>
    <x v="146"/>
    <s v="Cortesía - Alerta1 - Alerta2 - Alerta0"/>
    <x v="2"/>
    <n v="100344185"/>
    <x v="1"/>
    <x v="10"/>
    <x v="3"/>
    <m/>
    <s v="Tienda Vitrina"/>
    <s v=""/>
    <s v="Festinina"/>
    <s v="sd"/>
    <m/>
    <d v="2025-03-14T00:00:00"/>
    <s v="15:00-16:00"/>
    <x v="0"/>
    <s v="Pedido incompleto"/>
    <x v="0"/>
    <s v="Tienda"/>
    <m/>
    <x v="1"/>
  </r>
  <r>
    <n v="486022"/>
    <s v="FEEDBACK RECLAMO PEDIDO EQUIVOCADO TIENDA Aramburu #486022"/>
    <s v="Indica que solicito una Carrot cake de 12 pz y le entregaron una Torta de chocolate de 12 pz  se pide las disculpas y se enviara el producto correcto"/>
    <s v="Marleni Berna"/>
    <x v="147"/>
    <s v="Cortesía - Alerta1 - Alerta2 - Alerta0"/>
    <x v="13"/>
    <n v="2500015055"/>
    <x v="2"/>
    <x v="14"/>
    <x v="4"/>
    <m/>
    <s v="Tienda Vitrina"/>
    <s v=""/>
    <s v="torta de chocolate 12pzs"/>
    <s v="sd"/>
    <m/>
    <d v="2025-03-14T00:00:00"/>
    <s v="18:50"/>
    <x v="0"/>
    <s v="Pedido equivocado"/>
    <x v="0"/>
    <s v="Tienda"/>
    <m/>
    <x v="1"/>
  </r>
  <r>
    <n v="486082"/>
    <s v="FEEDBACK RECLAMO PEDIDO EQUIVOCADO MEGAPLAZA -  #486082"/>
    <s v="Solicitó Minimaria Blue velvet  le etregaron 1 porc. ch. frutos rojos  porc. turrón de chocolate y porc. torta de chocolate  tienda asume equivocación  se envía producto correcto."/>
    <s v="Maryuri Mañez"/>
    <x v="148"/>
    <s v="Cortesía - sin reclamo a agregador - Alerta1 - Alerta2 - Alerta3 - Alerta0"/>
    <x v="13"/>
    <n v="1486702703"/>
    <x v="0"/>
    <x v="9"/>
    <x v="0"/>
    <m/>
    <s v="Tienda Vitrina"/>
    <s v=""/>
    <s v=".varios"/>
    <s v="sd"/>
    <m/>
    <d v="2025-03-15T00:00:00"/>
    <s v="15:16"/>
    <x v="0"/>
    <s v="Pedido equivocado"/>
    <x v="0"/>
    <s v="Tienda"/>
    <m/>
    <x v="1"/>
  </r>
  <r>
    <n v="486153"/>
    <s v="Reclamo calidad de producto SANTA CATALINA:  MOSQUITOS  ticket #486153"/>
    <s v="Quiso comprar pero en vitrina habian productos con mosquitos. Pide que se tenga consideración a ello. No brinda datos. Tienda afirma que fue reportado y se desechó producto contaminado."/>
    <s v="Giovanna Cieza"/>
    <x v="149"/>
    <s v=""/>
    <x v="12"/>
    <s v="sd"/>
    <x v="2"/>
    <x v="10"/>
    <x v="4"/>
    <m/>
    <s v="Tienda"/>
    <s v="Higiene"/>
    <s v=".no aplica"/>
    <s v="sd"/>
    <m/>
    <d v="2025-03-15T00:00:00"/>
    <s v="18:52"/>
    <x v="0"/>
    <s v="Calidad"/>
    <x v="0"/>
    <s v="Tienda"/>
    <m/>
    <x v="1"/>
  </r>
  <r>
    <n v="486171"/>
    <s v="FEEDBACK RECLAMO FECHA EQUIVOCADA TIENDA  2 DE MAYO #486171"/>
    <s v="Entrega es para el 16/03  pero CP creó guía con envió 15/03  cl no recibe el producto y driver regresa a tienda. SANMIGUEL informó a tienda supervisor de 2deMayo fecha correcta. Se ofrecen disculpas y se asegura que entrega es para la fecha solicitada."/>
    <s v="Héctor Vázquez"/>
    <x v="150"/>
    <s v="Alerta0"/>
    <x v="13"/>
    <n v="2500028787"/>
    <x v="2"/>
    <x v="5"/>
    <x v="3"/>
    <m/>
    <s v="Central de Pedidos"/>
    <s v=""/>
    <s v="carrot cake 12pzs"/>
    <s v="sd"/>
    <m/>
    <d v="2025-03-16T00:00:00"/>
    <s v="19:00"/>
    <x v="0"/>
    <s v="Pedido equivocado"/>
    <x v="0"/>
    <s v="Otras areas"/>
    <m/>
    <x v="0"/>
  </r>
  <r>
    <n v="486185"/>
    <s v="FEEDBACK RECLAMO PEDIDO INCOMPLETO TIENDA san miguel #486185"/>
    <s v="solicito varios productos en sede san miguel  no le enviaron el keke de limon en unidad. Se coordina envio para el dia lunes a otra dirección"/>
    <s v="Fiorella"/>
    <x v="151"/>
    <s v="Cortesía - Alerta1 - Alerta2 - Alerta3 - Alerta0"/>
    <x v="8"/>
    <n v="2500028818"/>
    <x v="2"/>
    <x v="5"/>
    <x v="4"/>
    <m/>
    <s v="Tienda Vitrina"/>
    <s v=""/>
    <s v="keke de limón unidad"/>
    <s v="sd"/>
    <m/>
    <d v="2025-03-15T00:00:00"/>
    <s v="16:11"/>
    <x v="0"/>
    <s v="Pedido incompleto"/>
    <x v="0"/>
    <s v="Tienda"/>
    <m/>
    <x v="1"/>
  </r>
  <r>
    <n v="486235"/>
    <s v="ASUNTO: Reclamo mala atención Aeropuerto  Ticket 486235"/>
    <s v="indica que el personal no están atentos a la llegada de los cliente e indican ahí están los productos mire y lo paga  que   el keke de plátano de 8p llego con la caja manchada de chocolate  se agradece feedback"/>
    <s v="Silvia Sifuentes"/>
    <x v="152"/>
    <s v=""/>
    <x v="7"/>
    <s v="sd"/>
    <x v="2"/>
    <x v="13"/>
    <x v="4"/>
    <m/>
    <s v="Tienda Vitrina"/>
    <s v=""/>
    <s v=""/>
    <s v="sd"/>
    <m/>
    <d v="2025-03-16T00:00:00"/>
    <s v="21.00-22.00"/>
    <x v="0"/>
    <s v="Mala atencion"/>
    <x v="0"/>
    <s v="Tienda"/>
    <m/>
    <x v="1"/>
  </r>
  <r>
    <n v="486251"/>
    <s v="Angela nizama"/>
    <s v="Indica que solicitó una torta de chocolate de 12 pz y helado de vainilla y le cancelaron el pedido  se deriva a su soporte pero no le extornan su dinero  rappi indica que se le hizo una cancelación con costo debido que coloco mal la dirección. cliente cri"/>
    <s v="Fernando Hurtado Cortez"/>
    <x v="153"/>
    <s v="con reclamo a agregador - Alerta1 - Alerta2 - Alerta3 - Alerta0"/>
    <x v="0"/>
    <n v="2207593389"/>
    <x v="0"/>
    <x v="6"/>
    <x v="2"/>
    <m/>
    <s v="Delivery agregadores"/>
    <s v=""/>
    <s v=".varios"/>
    <s v="sd"/>
    <m/>
    <d v="2025-03-16T00:00:00"/>
    <s v="10:46"/>
    <x v="0"/>
    <s v="Agregador"/>
    <x v="0"/>
    <s v="Agregador"/>
    <m/>
    <x v="0"/>
  </r>
  <r>
    <n v="486301"/>
    <s v="Hola !  según lo conversado telefónicamente le hago llegar este mensaje para poder atender su caso."/>
    <s v="Indica que su red velvet de 12 pz que pidió por rappi le llego desarmada y rota  se deriva a su agregador  ya fue compensada por rappi"/>
    <s v="Rosangela Mendoza"/>
    <x v="154"/>
    <s v="con reclamo a agregador"/>
    <x v="0"/>
    <n v="2207610299"/>
    <x v="0"/>
    <x v="0"/>
    <x v="2"/>
    <m/>
    <s v="Delivery agregadores"/>
    <s v=""/>
    <s v="red velvet de 12 pzs"/>
    <s v="sd"/>
    <m/>
    <d v="2025-03-16T00:00:00"/>
    <s v="13:27"/>
    <x v="0"/>
    <s v="Agregador"/>
    <x v="0"/>
    <s v="Agregador"/>
    <m/>
    <x v="0"/>
  </r>
  <r>
    <n v="486313"/>
    <s v="FEEDBACK RECLAMO PEDIDO INCOMPLETO TIENDA BOLICHERA #486313"/>
    <s v="Solicitó varios productos  no le entregaron 2 porciones de pie de limón. Tienda asume error al empaquetar pedido. Rappi compensó a cliente."/>
    <s v="Mariafernanda  Valverde Carrasco"/>
    <x v="155"/>
    <s v="con reclamo a agregador - Alerta0"/>
    <x v="8"/>
    <n v="2207619528"/>
    <x v="0"/>
    <x v="0"/>
    <x v="2"/>
    <m/>
    <s v="Tienda Vitrina"/>
    <s v=""/>
    <s v="porción de pie de limón"/>
    <s v="sd"/>
    <m/>
    <d v="2025-03-16T00:00:00"/>
    <s v="14:20"/>
    <x v="0"/>
    <s v="Pedido incompleto"/>
    <x v="0"/>
    <s v="Tienda"/>
    <m/>
    <x v="1"/>
  </r>
  <r>
    <n v="486318"/>
    <s v="La comida sin sal  pase la peor experiencia comiendo algo sin sal y si deseo pedirlo  nisiquiera hay un mozo disponible  pésimo servicio. Tuve que bajar al primer piso para llamar al mozo. No lo recomiendo."/>
    <s v="Comida sin sal  pase la peor experiencia comiendo algo sin sal y si deseo pedirlo  nisiquiera hay un mozo disponible  pésimo servicio. Tuve que bajar al primer piso para llamar al mozo. No lo recomiendo."/>
    <s v="Keren Ortiz "/>
    <x v="156"/>
    <s v="Google MB 1 - Rating: 1 - Alerta1 - Alerta2 - Alerta0"/>
    <x v="6"/>
    <s v="sd"/>
    <x v="2"/>
    <x v="7"/>
    <x v="6"/>
    <m/>
    <s v="Sin responsable"/>
    <s v=""/>
    <s v="pasta pesto peruano"/>
    <s v="sd"/>
    <m/>
    <d v="2025-03-16T00:00:00"/>
    <s v="15:41"/>
    <x v="0"/>
    <s v="No procede"/>
    <x v="0"/>
    <s v="Sin responsable"/>
    <m/>
    <x v="0"/>
  </r>
  <r>
    <n v="486345"/>
    <s v="Hola  hoy hice un pedido de pie de limon y llego con mala presentación. No pueden enviar las porciones en ese estado."/>
    <s v="indica mala presentación por movimiento en transporte  se le brinda informacion al cliente  y se deriva al soporte"/>
    <s v="Ximena Rodriguez"/>
    <x v="157"/>
    <s v="sin reclamo a agregador - Alerta0"/>
    <x v="0"/>
    <n v="2207634479"/>
    <x v="0"/>
    <x v="5"/>
    <x v="2"/>
    <m/>
    <s v="Delivery agregadores"/>
    <s v=""/>
    <s v="porción de pie de limón"/>
    <s v="sd"/>
    <m/>
    <d v="2025-03-16T00:00:00"/>
    <s v="16:16"/>
    <x v="0"/>
    <s v="Agregador"/>
    <x v="0"/>
    <s v="Agregador"/>
    <m/>
    <x v="0"/>
  </r>
  <r>
    <n v="486349"/>
    <s v="Reclamo elemento extraño La Molina - Otros - ticket #486349"/>
    <s v="Encontró parte de una guante en el keke de limón 8 pz. Se coordina envío de Minimaria de chocolate y cookiss."/>
    <s v="Jessica Patricia Urrello Leyva"/>
    <x v="158"/>
    <s v="Cortesía - Alerta1 - Alerta2 - Alerta0"/>
    <x v="14"/>
    <n v="2500013898"/>
    <x v="2"/>
    <x v="7"/>
    <x v="4"/>
    <m/>
    <s v="Producción"/>
    <s v="Otro"/>
    <s v="keke de limón y blueberries 8p"/>
    <s v="sd"/>
    <m/>
    <d v="2025-03-16T00:00:00"/>
    <s v="16:12"/>
    <x v="0"/>
    <s v="Calidad"/>
    <x v="0"/>
    <s v="Otras areas"/>
    <m/>
    <x v="0"/>
  </r>
  <r>
    <n v="486360"/>
    <s v="FEEDBACK RECLAMO PEDIDO INCOMPLETO TIENDA PRECURSORES #486368"/>
    <s v="solicito dos porciones de turron de chocolate  solo le llego una  se coordina envio del producto restante"/>
    <s v="Javier Maya"/>
    <x v="159"/>
    <s v="con reclamo a agregador - Alerta1 - Alerta2 - Alerta3 - Alerta0"/>
    <x v="8"/>
    <n v="2207648034"/>
    <x v="0"/>
    <x v="11"/>
    <x v="2"/>
    <m/>
    <s v="Tienda Vitrina"/>
    <s v=""/>
    <s v="porción de turrón de chocolate"/>
    <s v="sd"/>
    <m/>
    <d v="2025-03-16T00:00:00"/>
    <s v="18:30"/>
    <x v="0"/>
    <s v="Pedido incompleto"/>
    <x v="0"/>
    <s v="Tienda"/>
    <m/>
    <x v="1"/>
  </r>
  <r>
    <n v="486362"/>
    <s v="Llamada de 51903575588"/>
    <s v="Cliente indica que galleta de bruselina de vainilla y fresa le llegó húmeda  Tienda indica que pedido se armó en el momento. Se explica a cliente de donde absorbe humedad la galleta."/>
    <s v="Sergio Ríos"/>
    <x v="160"/>
    <s v="sin reclamo a agregador - Alerta1 - Alerta0"/>
    <x v="6"/>
    <n v="2207620743"/>
    <x v="0"/>
    <x v="5"/>
    <x v="2"/>
    <m/>
    <s v="Sin responsable"/>
    <s v=""/>
    <s v="porción de bruselina de vainilla &amp; fresa"/>
    <s v="sd"/>
    <m/>
    <d v="2025-03-16T00:00:00"/>
    <s v="14:28"/>
    <x v="0"/>
    <s v="No procede"/>
    <x v="0"/>
    <s v="Sin responsable"/>
    <m/>
    <x v="0"/>
  </r>
  <r>
    <n v="486402"/>
    <s v="Solicitud de Evidencias Contracargos ingresados del 2025-03-14 - Carta: GD16417"/>
    <s v="contracargo  se deriva a supervisora"/>
    <s v="SD"/>
    <x v="161"/>
    <s v="Alerta0"/>
    <x v="15"/>
    <n v="100329489"/>
    <x v="1"/>
    <x v="11"/>
    <x v="3"/>
    <n v="55.9"/>
    <s v="Sin responsable"/>
    <s v=""/>
    <s v=""/>
    <s v="sd"/>
    <m/>
    <d v="2025-01-23T00:00:00"/>
    <s v="11:00-12:00"/>
    <x v="0"/>
    <s v="Contracargo"/>
    <x v="0"/>
    <s v="Sin responsable"/>
    <m/>
    <x v="0"/>
  </r>
  <r>
    <n v="486404"/>
    <s v="Ha enviado un Video"/>
    <s v="reclama que en su avelino palteado le llego un nervio  menciona que deberiamos mejorar el troceado del pollo. Calidad indica que proveedor no menciona que llega con nervio. Se agradece feedback y se ofrece detalle por el aviso."/>
    <s v="Carlos Málaga"/>
    <x v="162"/>
    <s v="Cortesía - sin reclamo a agregador - Alerta1 - Alerta2 - Alerta3 - Alerta0"/>
    <x v="12"/>
    <n v="2207686146"/>
    <x v="0"/>
    <x v="7"/>
    <x v="2"/>
    <m/>
    <s v="Proveedor"/>
    <s v="Otro"/>
    <s v="avelino palteado"/>
    <s v="sd"/>
    <m/>
    <d v="2025-03-17T00:00:00"/>
    <s v="08:31"/>
    <x v="0"/>
    <s v="Calidad"/>
    <x v="0"/>
    <s v="Otras areas"/>
    <m/>
    <x v="0"/>
  </r>
  <r>
    <n v="486477"/>
    <s v="Hola Kathy  según lo conversado telefónicamente le hago llegar este mensaje para poder atender su caso."/>
    <s v="No llegó tarj. impresa. aparece impresa en back office. Tda envió dedicatoria en una tarj. impresa y no agregó la otra. Se coordina la entrega + detalle"/>
    <s v="Kathy Bustamante"/>
    <x v="163"/>
    <s v="Cortesía"/>
    <x v="2"/>
    <n v="100344796"/>
    <x v="1"/>
    <x v="9"/>
    <x v="1"/>
    <m/>
    <s v="Tienda Vitrina"/>
    <s v=""/>
    <s v=".varios"/>
    <s v="sd"/>
    <m/>
    <d v="2025-03-17T00:00:00"/>
    <s v="12:00-13:00"/>
    <x v="0"/>
    <s v="Pedido incompleto"/>
    <x v="0"/>
    <s v="Tienda"/>
    <m/>
    <x v="1"/>
  </r>
  <r>
    <n v="486525"/>
    <s v="Hola Justo  según lo conversado telefónicamente le hago llegar este mensaje para poder atender su caso."/>
    <s v="reclama doble combro  no se valida transacción. Se consultó ingreso de importe y se escaló con cobranzas  se deriva a su banco porque no hay el ingreso."/>
    <s v="Justo"/>
    <x v="164"/>
    <s v="Alerta1 - Alerta0"/>
    <x v="6"/>
    <s v="sd"/>
    <x v="1"/>
    <x v="12"/>
    <x v="4"/>
    <m/>
    <s v="Sin responsable"/>
    <s v=""/>
    <s v="tres leches de chocolate 12pzs"/>
    <s v="sd"/>
    <m/>
    <d v="2025-03-17T00:00:00"/>
    <s v="16:00-17:00"/>
    <x v="0"/>
    <s v="No procede"/>
    <x v="0"/>
    <s v="Sin responsable"/>
    <m/>
    <x v="0"/>
  </r>
  <r>
    <n v="486534"/>
    <s v="Solicitud de Evidencias Contracargos ingresados del 2025-03-14 - Carta: GD16417"/>
    <s v="contracargo"/>
    <s v="SD"/>
    <x v="165"/>
    <s v=""/>
    <x v="15"/>
    <n v="100338872"/>
    <x v="1"/>
    <x v="8"/>
    <x v="3"/>
    <n v="220"/>
    <s v="Sin responsable"/>
    <s v=""/>
    <s v=""/>
    <s v="sd"/>
    <m/>
    <d v="2025-03-23T00:00:00"/>
    <s v="19:00-21:00"/>
    <x v="0"/>
    <s v="Contracargo"/>
    <x v="0"/>
    <s v="Sin responsable"/>
    <m/>
    <x v="0"/>
  </r>
  <r>
    <n v="486595"/>
    <s v="LIBRO DE RECLAMO MAAL-001-1086 mala atención (San Miguel) Ticket:486595"/>
    <s v="MAAL-001-1086 reclama que al llegar a recoger su pedido la hicieron esperar 30 minutos y luego le indicaron que lo habían entregado a otra persona  haciéndola esperar 15 minutos mas para que finalmente la atiendan.Se ofrece disculpas mas un detalle."/>
    <s v="Rosa María Goycochea Gamarra"/>
    <x v="166"/>
    <s v="Libro de reclamaciones - Cortesía - Alerta1 - Alerta0"/>
    <x v="11"/>
    <n v="2500028092"/>
    <x v="2"/>
    <x v="5"/>
    <x v="1"/>
    <m/>
    <s v="Tienda Vitrina"/>
    <s v=""/>
    <s v=""/>
    <s v="Santiago"/>
    <m/>
    <d v="2025-03-17T00:00:00"/>
    <s v="19:00-20:00"/>
    <x v="1"/>
    <s v="Mala atencion"/>
    <x v="0"/>
    <s v="Tienda"/>
    <m/>
    <x v="1"/>
  </r>
  <r>
    <n v="486606"/>
    <s v="Grcias aqui les paso las fotos"/>
    <s v="reclama que su mini red velvet llego movida  se le explica que de tienda sale correctamente que se debe comunicar con su soporte."/>
    <s v="Gloria Aimar"/>
    <x v="167"/>
    <s v="con reclamo a agregador"/>
    <x v="0"/>
    <n v="1489549850"/>
    <x v="0"/>
    <x v="1"/>
    <x v="0"/>
    <m/>
    <s v="Delivery agregadores"/>
    <s v=""/>
    <s v="minimaria red velvet"/>
    <s v="sd"/>
    <m/>
    <d v="2025-03-17T00:00:00"/>
    <s v="20:08"/>
    <x v="0"/>
    <s v="Agregador"/>
    <x v="0"/>
    <s v="Agregador"/>
    <m/>
    <x v="0"/>
  </r>
  <r>
    <n v="486629"/>
    <s v="Reclamo mala atención  Encalada Ticket  #486629"/>
    <s v="Pésima experiencia  el encargado es un tipo prepotente que se cree más que los demás deberían despedirlo  espera de contacto"/>
    <s v="Daniel Sifontes"/>
    <x v="168"/>
    <s v="Google MB 1 - GMB - Alerta0"/>
    <x v="7"/>
    <s v="SD"/>
    <x v="2"/>
    <x v="12"/>
    <x v="4"/>
    <m/>
    <s v="Tienda Supervisor"/>
    <s v=""/>
    <s v=""/>
    <s v="sd"/>
    <m/>
    <d v="2025-03-18T00:00:00"/>
    <s v="08:48"/>
    <x v="0"/>
    <s v="Mala atencion"/>
    <x v="0"/>
    <s v="Tienda"/>
    <m/>
    <x v="1"/>
  </r>
  <r>
    <n v="486666"/>
    <s v="Llamada de 51945120727"/>
    <s v="Movimiento  se deriva a su soporte"/>
    <s v="Mack Alexis Loe Flores"/>
    <x v="169"/>
    <s v="sin reclamo a agregador"/>
    <x v="0"/>
    <n v="2207722625"/>
    <x v="0"/>
    <x v="17"/>
    <x v="2"/>
    <m/>
    <s v="Delivery agregadores"/>
    <s v=""/>
    <s v="cheesecake de frutos rojos 12pzs"/>
    <s v="sd"/>
    <m/>
    <d v="2025-03-17T00:00:00"/>
    <s v="18:15"/>
    <x v="0"/>
    <s v="Agregador"/>
    <x v="0"/>
    <s v="Agregador"/>
    <m/>
    <x v="0"/>
  </r>
  <r>
    <n v="486694"/>
    <s v="Reclamo elemento extraño San Miguel - Poligrasa - ticket #486694"/>
    <s v="Encontró papel manteca en el bizcochuelo de la torta de Minimaria Carrot cake  Tda indica que llega sin papel manteca de planta. Se ofrece un nuevo producto"/>
    <s v="Sara Marcatoma Romero"/>
    <x v="170"/>
    <s v="Cortesía - Alerta0"/>
    <x v="14"/>
    <s v="SD"/>
    <x v="2"/>
    <x v="5"/>
    <x v="4"/>
    <m/>
    <s v="Producción"/>
    <s v="papel manteca"/>
    <s v="minimaria carrot cake"/>
    <s v="sd"/>
    <m/>
    <d v="2025-03-14T00:00:00"/>
    <s v="SD"/>
    <x v="0"/>
    <s v="Calidad"/>
    <x v="0"/>
    <s v="Otras areas"/>
    <m/>
    <x v="0"/>
  </r>
  <r>
    <n v="486727"/>
    <s v="Reclamo mala atención (2 de mayo) Ticket: 486727"/>
    <s v="Compró en tienda con delivery para la 1:00 pm y no le explicaron que entregamos en rangos horarios. En caja olvidaron mencionárselo. El pedido se entregó y cliente ya no responde."/>
    <s v="Silvana Bardales"/>
    <x v="171"/>
    <s v="Alerta1 - Alerta0"/>
    <x v="7"/>
    <n v="2500015085"/>
    <x v="2"/>
    <x v="4"/>
    <x v="3"/>
    <m/>
    <s v="Tienda Cajer@"/>
    <s v=""/>
    <s v=""/>
    <s v="sd"/>
    <m/>
    <d v="2025-03-18T00:00:00"/>
    <s v="13.00-14:00"/>
    <x v="0"/>
    <s v="Mala atencion"/>
    <x v="0"/>
    <s v="Tienda"/>
    <m/>
    <x v="1"/>
  </r>
  <r>
    <n v="486814"/>
    <s v="Reclamo mala atención MEGA PLAZA Ticket 486814"/>
    <s v="Reclama demora y descordinación en la entrega de su cortesía junto a tarjeta impresa.No se realizo seguimiento por parte del call.Se entrega la tarjeta con retraso."/>
    <s v="Kathy Bustamante"/>
    <x v="172"/>
    <s v=""/>
    <x v="7"/>
    <n v="486477"/>
    <x v="3"/>
    <x v="9"/>
    <x v="3"/>
    <m/>
    <s v="Atención al cliente"/>
    <s v=""/>
    <s v=""/>
    <s v="Gabriela  Jasmin y Osler"/>
    <m/>
    <d v="2025-03-18T00:00:00"/>
    <s v="15:00-16:00"/>
    <x v="0"/>
    <s v="Mala atencion"/>
    <x v="0"/>
    <s v="Otras areas"/>
    <m/>
    <x v="0"/>
  </r>
  <r>
    <n v="486823"/>
    <s v="Ha enviado una Imagen"/>
    <s v="Realizó compra en PEYA pagando con YAPE pero no se procesó. Se deriva a su canal de compra y se escala para reporte."/>
    <s v="Angélica Rojas"/>
    <x v="173"/>
    <s v=""/>
    <x v="0"/>
    <s v="sd"/>
    <x v="0"/>
    <x v="5"/>
    <x v="0"/>
    <m/>
    <s v="Delivery agregadores"/>
    <s v=""/>
    <s v=".varios"/>
    <s v="sd"/>
    <m/>
    <d v="2025-03-18T00:00:00"/>
    <s v="16:00-17:00"/>
    <x v="0"/>
    <s v="Agregador"/>
    <x v="0"/>
    <s v="Agregador"/>
    <m/>
    <x v="0"/>
  </r>
  <r>
    <n v="486854"/>
    <s v="Hola Sergio  según lo conversado telefónicamente le hago llegar este mensaje para poder atender su caso."/>
    <s v="Reclama que colocaron en su dedicatoria F/C SERGIO cuando pidio F/C GENESIS.Tienda menciona que el cliente lo indico de esa manera.Se ofrece nuevo envio por cliente insistente."/>
    <s v="Sergio"/>
    <x v="174"/>
    <s v="Cortesía - Alerta1 - Alerta2 - Alerta3 - Alerta0"/>
    <x v="6"/>
    <n v="2500029546"/>
    <x v="2"/>
    <x v="5"/>
    <x v="4"/>
    <m/>
    <s v="Sin responsable"/>
    <s v=""/>
    <s v="red velvet de 12 pzs"/>
    <s v="sd"/>
    <m/>
    <d v="2025-03-18T00:00:00"/>
    <s v="16:00"/>
    <x v="0"/>
    <s v="No procede"/>
    <x v="0"/>
    <s v="Sin responsable"/>
    <m/>
    <x v="0"/>
  </r>
  <r>
    <n v="486896"/>
    <s v="Llamada de 51945438999"/>
    <s v="el motorizado no lo llamó para la entrega y se fue sin darle el pedido  se verifica la orden cancelada  se deriva con su soporte"/>
    <s v="Jorge Luis Gagp Gago"/>
    <x v="175"/>
    <s v="sin reclamo a agregador"/>
    <x v="0"/>
    <n v="2207786649"/>
    <x v="0"/>
    <x v="5"/>
    <x v="2"/>
    <m/>
    <s v="Delivery agregadores"/>
    <s v=""/>
    <s v="carrot cake 12pzs"/>
    <s v="sd"/>
    <m/>
    <d v="2025-03-18T00:00:00"/>
    <s v="17:44"/>
    <x v="0"/>
    <s v="Agregador"/>
    <x v="0"/>
    <s v="Agregador"/>
    <m/>
    <x v="0"/>
  </r>
  <r>
    <n v="486909"/>
    <s v="Hola Valentina  según lo conversado telefónicamente le hago llegar este mensaje para poder atender su caso."/>
    <s v="movimiento  cliente critico se envia un nuevo producto"/>
    <s v="Valentina"/>
    <x v="176"/>
    <s v="Cortesía - sin reclamo a agregador - Alerta1 - Alerta0"/>
    <x v="0"/>
    <n v="2207786314"/>
    <x v="0"/>
    <x v="5"/>
    <x v="2"/>
    <m/>
    <s v="Delivery agregadores"/>
    <s v=""/>
    <s v="porción de bruselina de vainilla &amp; fresa"/>
    <s v="sd"/>
    <m/>
    <d v="2025-03-18T00:00:00"/>
    <s v="17:39"/>
    <x v="0"/>
    <s v="Agregador"/>
    <x v="0"/>
    <s v="Agregador"/>
    <m/>
    <x v="0"/>
  </r>
  <r>
    <n v="486919"/>
    <s v="Llamada de Franz Silva Silva Juarez"/>
    <s v="Reclama que el driver no quiere realizar la entrega de su pedido  se verifica que el motorizado llegó a la ubicación del sistema pero la entrega era en otra puerta de la villa militar mucho mas allá de la dirección del sistema.Se explica al cliente."/>
    <s v="Franz Silva Juarez"/>
    <x v="177"/>
    <s v=""/>
    <x v="6"/>
    <n v="100345231"/>
    <x v="1"/>
    <x v="17"/>
    <x v="3"/>
    <m/>
    <s v="Sin responsable"/>
    <s v=""/>
    <s v="bruselina vainilla &amp; fresas 12pzs"/>
    <s v="sd"/>
    <m/>
    <d v="2025-03-18T00:00:00"/>
    <s v="19:00-21:00"/>
    <x v="0"/>
    <s v="No procede"/>
    <x v="0"/>
    <s v="Sin responsable"/>
    <m/>
    <x v="0"/>
  </r>
  <r>
    <n v="486951"/>
    <s v=""/>
    <s v="Indica que solo le entregaron azúcar rubia y edulcorante y quería azúcar blanca. Tienda indica que solo tienen esas dos opciones para cliente es mesa. Se agradecen comentarios al cliente"/>
    <s v="Farouk Flores"/>
    <x v="178"/>
    <s v="HON - Alerta0"/>
    <x v="6"/>
    <s v="SD"/>
    <x v="2"/>
    <x v="5"/>
    <x v="6"/>
    <m/>
    <s v="Sin responsable"/>
    <s v=""/>
    <s v=".varios"/>
    <s v="sd"/>
    <m/>
    <d v="2025-03-18T00:00:00"/>
    <s v="20:00"/>
    <x v="0"/>
    <s v="No procede"/>
    <x v="0"/>
    <s v="Sin responsable"/>
    <m/>
    <x v="0"/>
  </r>
  <r>
    <n v="486988"/>
    <s v="Ayer vi un hecho muy deplorable por parte de su personal de seguridad en su nueva tienda de san Isidro  el trato que sufrió alguien que quería ingresar a tienda fue tratado con discriminación por no estar vestido con saco y corbata o algo más acorde al..."/>
    <s v="Indica discrminaron a una persona por no estar vestida de acorde al distrito  no brinda mayor información. Tda indica que no sucedió nada de ello  solo hubo un rt de rappi que se le atendió bien."/>
    <s v="Sd"/>
    <x v="179"/>
    <s v="sin télefono"/>
    <x v="6"/>
    <s v="sd"/>
    <x v="2"/>
    <x v="19"/>
    <x v="4"/>
    <m/>
    <s v="Sin responsable"/>
    <s v=""/>
    <s v=".no aplica"/>
    <s v="sd"/>
    <m/>
    <d v="2025-03-18T00:00:00"/>
    <s v="12:30 13:00"/>
    <x v="0"/>
    <s v="No procede"/>
    <x v="0"/>
    <s v="Sin responsable"/>
    <m/>
    <x v="0"/>
  </r>
  <r>
    <n v="487002"/>
    <s v="Llamada de Yanina Bernal"/>
    <s v="indica que su cheescake de maracuyá 12px  tiene una textura pastosa  cortada  es la primera vez que lo consume  se le brinda las características del producto y  que es un producto horneado"/>
    <s v="Yanina"/>
    <x v="180"/>
    <s v=""/>
    <x v="6"/>
    <s v="SD"/>
    <x v="2"/>
    <x v="5"/>
    <x v="4"/>
    <m/>
    <s v="Sin responsable"/>
    <s v=""/>
    <s v="cheesecake de maracuyá 12pzs"/>
    <s v="sd"/>
    <m/>
    <d v="2025-03-18T00:00:00"/>
    <s v="SD"/>
    <x v="0"/>
    <s v="No procede"/>
    <x v="0"/>
    <s v="Sin responsable"/>
    <m/>
    <x v="0"/>
  </r>
  <r>
    <n v="487009"/>
    <s v="Reclamo mala atención  Arenales Ticket #487009"/>
    <s v="Intentó comprar 2 veces escaneando código QR y le salió error las 2 veces. Tda indica es el primer cliente que le sucede. Se brinda información y se gestiona devolución"/>
    <s v="María Elizabeth Zapata Portal"/>
    <x v="181"/>
    <s v="devolución"/>
    <x v="7"/>
    <n v="2500012043"/>
    <x v="2"/>
    <x v="8"/>
    <x v="4"/>
    <m/>
    <s v="Tienda Cajer@"/>
    <s v=""/>
    <s v=""/>
    <s v="sd"/>
    <m/>
    <d v="2025-03-18T00:00:00"/>
    <s v="17:32"/>
    <x v="0"/>
    <s v="Mala atencion"/>
    <x v="0"/>
    <s v="Tienda"/>
    <m/>
    <x v="1"/>
  </r>
  <r>
    <n v="487065"/>
    <s v="Ya llegó Solo una recomendación  Traten de recomendar a los motorizados que no muevan tanto los pedidos"/>
    <s v="Movimiento  se deriva a su soporte"/>
    <s v="Catherine Deza"/>
    <x v="182"/>
    <s v="sin reclamo a agregador - Alerta0"/>
    <x v="0"/>
    <n v="2207823119"/>
    <x v="0"/>
    <x v="0"/>
    <x v="2"/>
    <m/>
    <s v="Delivery agregadores"/>
    <s v=""/>
    <s v="minimaria bruselina de chocolate con lúcuma"/>
    <s v="sd"/>
    <m/>
    <d v="2025-03-19T00:00:00"/>
    <s v="09:41"/>
    <x v="0"/>
    <s v="Agregador"/>
    <x v="0"/>
    <s v="Agregador"/>
    <m/>
    <x v="0"/>
  </r>
  <r>
    <n v="487111"/>
    <s v="Buenas tardes hace un rato hice un pedido con una dedicatoria y la dedicatoria no llegó"/>
    <s v="No le llego su tarjeta. Se verifica que está impreso  tda indica que se olvidaron colocarlo en el pedido. Se envía con detalle."/>
    <s v="Melanie Fernanda Rios Tello"/>
    <x v="183"/>
    <s v="Cortesía - Alerta1 - Alerta2 - Alerta0"/>
    <x v="2"/>
    <n v="100345441"/>
    <x v="1"/>
    <x v="1"/>
    <x v="3"/>
    <m/>
    <s v="Tienda Vitrina"/>
    <s v=""/>
    <s v="porción de cheesecake de nutella"/>
    <s v="sd"/>
    <m/>
    <d v="2025-03-19T00:00:00"/>
    <s v="13:00-14:00"/>
    <x v="0"/>
    <s v="Pedido incompleto"/>
    <x v="0"/>
    <s v="Tienda"/>
    <m/>
    <x v="1"/>
  </r>
  <r>
    <n v="487142"/>
    <s v="Reclamo elemento extraño (San Miguel): (Cascara de huevo) ticket #487142"/>
    <s v="Encontró cascara de huevo dentro de la torta turrón de chocolate 12p  se ofrece un nuevo producto  solicita una dulzura de pecanas 12p."/>
    <s v="Teresa Tarrillo"/>
    <x v="184"/>
    <s v="Cortesía - Alerta1 - Alerta2 - Alerta3 - Alerta0"/>
    <x v="14"/>
    <n v="5.7646403490037699E+18"/>
    <x v="0"/>
    <x v="5"/>
    <x v="9"/>
    <m/>
    <s v="Producción"/>
    <s v="cascara de huevo"/>
    <s v="turrón de chocolate 12pzs"/>
    <s v="sd"/>
    <m/>
    <d v="2025-03-16T00:00:00"/>
    <s v="16:48"/>
    <x v="0"/>
    <s v="Calidad"/>
    <x v="0"/>
    <s v="Otras areas"/>
    <m/>
    <x v="0"/>
  </r>
  <r>
    <n v="487170"/>
    <s v="Hola Cecilia  somos de Maria Almenara. ¡Hemos llegado a tu dirección para la entrega de tu pedido!"/>
    <s v="Reclama que llegaron antes de su rango de entrega. Driver marcó pedido no entregado 15:57 hrs. Se ofrece la guía de cortesía"/>
    <s v="Cecilia Meza Doroteo"/>
    <x v="185"/>
    <s v="Cortesía - Alerta1 - Alerta0"/>
    <x v="4"/>
    <n v="100345466"/>
    <x v="1"/>
    <x v="17"/>
    <x v="3"/>
    <m/>
    <s v="Delivery MA"/>
    <s v=""/>
    <s v="cheesecake de frutos rojos 12pzs"/>
    <s v="JESUSVILCHEZ-DANKE"/>
    <m/>
    <d v="2025-03-26T00:00:00"/>
    <s v="16:00-17:00"/>
    <x v="0"/>
    <s v="Delivery propio"/>
    <x v="0"/>
    <s v="Delivery MA"/>
    <m/>
    <x v="1"/>
  </r>
  <r>
    <n v="487172"/>
    <s v="Hola Julio   nos comunicamos para avisarte que tu pedido de María Almenara será entregado un poco más tarde de lo acordado. Lamentamos  el inconveniente y esperamos que tengas un dulce día."/>
    <s v="Demora de 30 min  tienda no contaba con la comanda  se coordina con tienda el envío y se avisa al cliente."/>
    <s v="Julio Arakaki"/>
    <x v="186"/>
    <s v="Pedidos Fuera de hora - Cortesía"/>
    <x v="1"/>
    <n v="100345383"/>
    <x v="1"/>
    <x v="1"/>
    <x v="10"/>
    <m/>
    <s v="Sistema"/>
    <s v=""/>
    <s v=".varios"/>
    <s v="sd"/>
    <m/>
    <d v="2025-03-19T00:00:00"/>
    <s v="15:00-16:00"/>
    <x v="0"/>
    <s v="Demora"/>
    <x v="0"/>
    <s v="Sistema"/>
    <m/>
    <x v="0"/>
  </r>
  <r>
    <n v="487237"/>
    <s v="Srta no se olvide de mi pedido"/>
    <s v="Le llevaron su pedido antes del rango solicitado  se gestionó un nuevo envío pero llego más tarde de lo acordado  no había motorizado en tienda. Solicitaron a CP crear el rappicargo pero demoro en crearlo. Se ofrece disculpas"/>
    <s v="Cecilia Meza Doroteo"/>
    <x v="187"/>
    <s v="Alerta1 - Alerta0"/>
    <x v="7"/>
    <n v="487170"/>
    <x v="3"/>
    <x v="17"/>
    <x v="3"/>
    <m/>
    <s v="Central de Pedidos"/>
    <s v=""/>
    <s v=""/>
    <s v="sd"/>
    <m/>
    <d v="2025-03-19T00:00:00"/>
    <s v="17:00-18:00"/>
    <x v="0"/>
    <s v="Mala atencion"/>
    <x v="0"/>
    <s v="Otras areas"/>
    <m/>
    <x v="0"/>
  </r>
  <r>
    <n v="487244"/>
    <s v="Hola"/>
    <s v="le dieron la dedicatoria mal escrita pese a que el le había deletreado a la persona que tomo su pedido  se ofrece disculpas y se envía junto a un detalle"/>
    <s v="Mao Chang"/>
    <x v="188"/>
    <s v="Cortesía - Alerta1 - Alerta2 - Alerta0"/>
    <x v="17"/>
    <n v="2500017787"/>
    <x v="2"/>
    <x v="12"/>
    <x v="4"/>
    <m/>
    <s v="Tienda Vitrina"/>
    <s v=""/>
    <s v="dulzura de pecanas 12p"/>
    <s v="sd"/>
    <m/>
    <d v="2025-03-19T00:00:00"/>
    <s v="16:29"/>
    <x v="0"/>
    <s v="Pedido incompleto"/>
    <x v="0"/>
    <s v="Tienda"/>
    <m/>
    <x v="1"/>
  </r>
  <r>
    <n v="487266"/>
    <s v="Llamada a 51948371982"/>
    <s v="La tarjeta impresa llegó con signo de interrogación  se le indica que el sistema solo admite caracteres alfanuméricos. Agradece la información"/>
    <s v="Jennifer Nancy Quispe Gonzales"/>
    <x v="189"/>
    <s v=""/>
    <x v="6"/>
    <n v="100345310"/>
    <x v="1"/>
    <x v="16"/>
    <x v="3"/>
    <m/>
    <s v="Sin responsable"/>
    <s v=""/>
    <s v="minimaria blue velvet"/>
    <s v="sd"/>
    <m/>
    <d v="2025-03-19T00:00:00"/>
    <s v="10:00-11:00"/>
    <x v="0"/>
    <s v="No procede"/>
    <x v="0"/>
    <s v="Sin responsable"/>
    <m/>
    <x v="0"/>
  </r>
  <r>
    <n v="487275"/>
    <s v="Ha enviado una Imagen"/>
    <s v="reclama que no llego la tarjeta impresa  se coordina con tienda el envio mas un detalle."/>
    <s v="Estefany Chuquichanca"/>
    <x v="190"/>
    <s v="Cortesía - Alerta1 - Alerta0"/>
    <x v="2"/>
    <s v="2MAYO-20250319-0001"/>
    <x v="4"/>
    <x v="4"/>
    <x v="7"/>
    <m/>
    <s v="Tienda Vitrina"/>
    <s v=""/>
    <s v="mix ma box petit"/>
    <s v="sd"/>
    <m/>
    <d v="2025-03-19T00:00:00"/>
    <s v="18:56"/>
    <x v="0"/>
    <s v="Pedido incompleto"/>
    <x v="0"/>
    <s v="Tienda"/>
    <m/>
    <x v="1"/>
  </r>
  <r>
    <n v="487311"/>
    <s v="Lo único que no llega fue la dedicatoria"/>
    <s v="No recibió tarjeta impresa porque no fue impresa. Se envia  tarjeta con detalle  tienda dice que no le figuran al momento de sacar el pedido."/>
    <s v="Luis Padro"/>
    <x v="191"/>
    <s v="Contacto fuera de horario - Cortesía - Alerta0"/>
    <x v="2"/>
    <n v="100345577"/>
    <x v="1"/>
    <x v="4"/>
    <x v="3"/>
    <m/>
    <s v="Tienda Vitrina"/>
    <s v=""/>
    <s v="cajita de brownies clásica"/>
    <s v="sd"/>
    <m/>
    <d v="2025-03-19T00:00:00"/>
    <s v="18:00-19:00"/>
    <x v="0"/>
    <s v="Pedido incompleto"/>
    <x v="0"/>
    <s v="Tienda"/>
    <m/>
    <x v="1"/>
  </r>
  <r>
    <n v="487346"/>
    <s v="Reclamo mala atención LA MOLINA Ticket 487346"/>
    <s v="Pidió criollazo  tras 20 min indicaron no tener pan cciabata  pidió 1 pan con pollo y tardó más de 1h para que lo entreguen. Tda indica que reportó 86 en apertura. Se ofrecen disculpas  se brinda cortesia"/>
    <s v="Fiorella Danjoy"/>
    <x v="192"/>
    <s v="Stock 86 - Cortesía - Alerta1 - Alerta2 - Alerta0"/>
    <x v="7"/>
    <s v="sd"/>
    <x v="2"/>
    <x v="7"/>
    <x v="6"/>
    <m/>
    <s v="Tienda Meser@"/>
    <s v=""/>
    <s v=""/>
    <s v="sd"/>
    <m/>
    <d v="2025-03-20T00:00:00"/>
    <s v="09:30-10:10"/>
    <x v="0"/>
    <s v="Mala atencion"/>
    <x v="0"/>
    <s v="Tienda"/>
    <m/>
    <x v="1"/>
  </r>
  <r>
    <n v="487350"/>
    <s v="Buenos días"/>
    <s v="Reclama que no se envío dedicatoria de pedido realizado mediante rappi  se informa que aliados no tienen la opción de colocar dedicatoria  se recomienda contactarnos o realizar compra desde la web."/>
    <s v="Camila Andrea Martinez Enriquez"/>
    <x v="193"/>
    <s v="sin reclamo a agregador"/>
    <x v="6"/>
    <n v="2207896543"/>
    <x v="0"/>
    <x v="19"/>
    <x v="2"/>
    <m/>
    <s v="Sin responsable"/>
    <s v=""/>
    <s v="minimaria de chocolate"/>
    <s v="sd"/>
    <m/>
    <d v="2025-03-20T00:00:00"/>
    <s v="09:45"/>
    <x v="0"/>
    <s v="No procede"/>
    <x v="0"/>
    <s v="Sin responsable"/>
    <m/>
    <x v="0"/>
  </r>
  <r>
    <n v="487409"/>
    <s v="Hola! Una duda  cuánto duran sus tortas  me regalaron una la tenía refrigerada"/>
    <s v="Indica que la torta de chocolate entera tiene moho  recibió el producto fines de febrero  se le explica el tiempo de duración  que nuestros productos no llevan preservantes  cliente conforme con la informacion"/>
    <s v="Valeria Quispe"/>
    <x v="194"/>
    <s v=""/>
    <x v="6"/>
    <s v="sd"/>
    <x v="6"/>
    <x v="15"/>
    <x v="5"/>
    <m/>
    <s v="Sin responsable"/>
    <s v=""/>
    <s v="torta de chocolate 12pzs"/>
    <s v="sd"/>
    <m/>
    <d v="2025-02-27T00:00:00"/>
    <s v="sd"/>
    <x v="0"/>
    <s v="No procede"/>
    <x v="0"/>
    <s v="Sin responsable"/>
    <m/>
    <x v="0"/>
  </r>
  <r>
    <n v="487430"/>
    <s v="FEEDBACK RECLAMO PEDIDO EQUIVOCADO TIENDA ARAMBURÚ #487430"/>
    <s v="Solicitó ch. de nutella 12p y le enviaron ch. de frutos rojos 12p. Se envía el producto correcto"/>
    <s v="Alessandra"/>
    <x v="195"/>
    <s v="Cortesía - sin reclamo a agregador - Alerta0"/>
    <x v="13"/>
    <n v="1492128593"/>
    <x v="0"/>
    <x v="14"/>
    <x v="0"/>
    <m/>
    <s v="Tienda Vitrina"/>
    <s v=""/>
    <s v="cheesecake de frutos rojos 12pzs"/>
    <s v="sd"/>
    <m/>
    <d v="2025-03-20T00:00:00"/>
    <s v="12:17"/>
    <x v="0"/>
    <s v="Pedido equivocado"/>
    <x v="0"/>
    <s v="Tienda"/>
    <m/>
    <x v="1"/>
  </r>
  <r>
    <n v="487461"/>
    <s v="Teruel 390"/>
    <s v="30 minutos de tardanza  se envia con rappicargo  espera un 1 min y lo da como finalizado. Se avisó al cl pero cuando salió ya no estaba. Se impulsa venta de redvelvet12p y se reprograma para 21/03."/>
    <s v="Denisse Ikeda"/>
    <x v="196"/>
    <s v="Pedidos Fuera de hora - factura - Alerta0"/>
    <x v="1"/>
    <n v="100345727"/>
    <x v="1"/>
    <x v="2"/>
    <x v="3"/>
    <m/>
    <s v="Delivery MA"/>
    <s v=""/>
    <s v="red velvet de 12 pzs"/>
    <s v="sd"/>
    <m/>
    <d v="2025-03-20T00:00:00"/>
    <s v="14:00-15:00"/>
    <x v="0"/>
    <s v="Demora"/>
    <x v="0"/>
    <s v="Tienda"/>
    <m/>
    <x v="1"/>
  </r>
  <r>
    <n v="487468"/>
    <s v="FEEDBACK RECLAMO DELIVERY PROPIO TIENDA (ARAMBURÚ) #(487468)"/>
    <s v="Reclama que el driver no lo llamó y solo dejó la orden en recepción. Se pide al driver imágenes de la llamada y no las brinda.Se agradece al cliente la consulta."/>
    <s v="Jose Miguel Marquez"/>
    <x v="197"/>
    <s v="Alerta0"/>
    <x v="4"/>
    <n v="100345699"/>
    <x v="1"/>
    <x v="14"/>
    <x v="3"/>
    <m/>
    <s v="Delivery MA"/>
    <s v=""/>
    <s v="minimaria de chocolate"/>
    <s v="RIVELINOZARATE"/>
    <m/>
    <d v="2025-03-20T00:00:00"/>
    <s v="15:00-16:00"/>
    <x v="0"/>
    <s v="Delivery propio"/>
    <x v="0"/>
    <s v="Delivery MA"/>
    <m/>
    <x v="1"/>
  </r>
  <r>
    <n v="487484"/>
    <s v="María Almenara reclamo MAAL-001-108 7"/>
    <s v="MAAL-001-1087 reclama que el motorizado cancelo la entrega porque no conocia la direccion de entrega.Menciona que coloco correctamente sus datos en el aplicativo y no le entregaron el producto.Se explica que la torta si salio de tienda y se deriva a su ca"/>
    <s v="Flor Maria Hurtado"/>
    <x v="198"/>
    <s v="Libro de reclamaciones - sin reclamo a agregador - Alerta1 - Alerta0"/>
    <x v="18"/>
    <n v="2207918780"/>
    <x v="0"/>
    <x v="11"/>
    <x v="2"/>
    <m/>
    <s v="Delivery agregadores"/>
    <s v=""/>
    <s v=""/>
    <s v="sd"/>
    <m/>
    <d v="2025-03-20T00:00:00"/>
    <s v="14:42"/>
    <x v="1"/>
    <s v="Agregador"/>
    <x v="0"/>
    <s v="Agregador"/>
    <m/>
    <x v="0"/>
  </r>
  <r>
    <n v="487496"/>
    <s v="Hola Akiko  según lo conversado telefónicamente le hago llegar este mensaje para poder atender su caso."/>
    <s v="Informa que su pedido fue cancelado por RT tras retirar pedido de tienda  se deriva con tu canal de compra."/>
    <s v="Akiko Goya"/>
    <x v="199"/>
    <s v="con reclamo a agregador"/>
    <x v="0"/>
    <n v="2207918372"/>
    <x v="0"/>
    <x v="6"/>
    <x v="2"/>
    <m/>
    <s v="Delivery agregadores"/>
    <s v=""/>
    <s v="cajita de brownies clásica"/>
    <s v="sd"/>
    <m/>
    <d v="2025-03-20T00:00:00"/>
    <s v="14:37"/>
    <x v="0"/>
    <s v="Agregador"/>
    <x v="0"/>
    <s v="Agregador"/>
    <m/>
    <x v="0"/>
  </r>
  <r>
    <n v="487524"/>
    <s v="Asunto: FEEDBACK RECLAMO DELIVERY PROPIO TIENDA LA MAR  #487524"/>
    <s v="su bruselina de vainilla con fresa llego con las fresas y base movida.Se envio con cargo.Se ofrece detalle por lo sucedido."/>
    <s v="Isaura"/>
    <x v="200"/>
    <s v="Cortesía - EncuestaEC - Alerta0"/>
    <x v="4"/>
    <n v="100345664"/>
    <x v="1"/>
    <x v="2"/>
    <x v="3"/>
    <m/>
    <s v="Delivery MA"/>
    <s v=""/>
    <s v="bruselina vainilla &amp; fresas 12pzs"/>
    <s v="Jesus Edwin Cruz Reyes"/>
    <m/>
    <d v="2025-03-20T00:00:00"/>
    <s v="15:00-16:00"/>
    <x v="0"/>
    <s v="Delivery propio"/>
    <x v="0"/>
    <s v="Delivery MA"/>
    <m/>
    <x v="1"/>
  </r>
  <r>
    <n v="487537"/>
    <s v="Hola Sandra  según lo conversado telefónicamente le hago llegar este mensaje para poder atender su caso."/>
    <s v="reclama que no llego su dedicatoria  no se valida en sistema de pedidos  se envia por excepcion sin cortesía."/>
    <s v="Sandra Rodas"/>
    <x v="201"/>
    <s v="Alerta1 - Alerta0"/>
    <x v="6"/>
    <n v="100345611"/>
    <x v="1"/>
    <x v="14"/>
    <x v="3"/>
    <m/>
    <s v="Sin responsable"/>
    <s v=""/>
    <s v="carrot cake 12pzs"/>
    <s v="sd"/>
    <m/>
    <d v="2025-03-20T00:00:00"/>
    <s v="16:00-17:00"/>
    <x v="0"/>
    <s v="No procede"/>
    <x v="0"/>
    <s v="Sin responsable"/>
    <m/>
    <x v="0"/>
  </r>
  <r>
    <n v="487559"/>
    <s v="Asunto: FEEDBACK RECLAMO DELIVERY PROPIO TIENDA ARAMBURU   #487559"/>
    <s v="reclama que estando con el motorizado no le entrego su compra porque ya lo habia marcado como NO entregado  se gestiona nuevo envio.Cliente demoro en salir y no conestaba llamadas."/>
    <s v="Sheyla"/>
    <x v="202"/>
    <s v="Cortesía - no comprador"/>
    <x v="4"/>
    <n v="100345794"/>
    <x v="1"/>
    <x v="14"/>
    <x v="3"/>
    <m/>
    <s v="Delivery MA"/>
    <s v=""/>
    <s v="Festinina"/>
    <s v="JOSEADRIAZOLA-APOYO"/>
    <m/>
    <d v="2025-03-20T00:00:00"/>
    <s v="17:00 -  18:00"/>
    <x v="0"/>
    <s v="Delivery propio"/>
    <x v="0"/>
    <s v="Delivery MA"/>
    <m/>
    <x v="1"/>
  </r>
  <r>
    <n v="487591"/>
    <s v="FEEDBACK RECLAMO PEDIDO EQUIVOCADO TIENDA BARRANCO #487591"/>
    <s v="solicito mini carrot cake  le entregaron porcion carrot cake  se envia producto correcto."/>
    <s v="Mariel Blume La Torre"/>
    <x v="203"/>
    <s v="Cortesía - sin reclamo a agregador - Alerta1 - Alerta2 - Alerta0"/>
    <x v="13"/>
    <n v="2207934680"/>
    <x v="0"/>
    <x v="17"/>
    <x v="2"/>
    <m/>
    <s v="Tienda Vitrina"/>
    <s v=""/>
    <s v="porción carrot cake"/>
    <s v="sd"/>
    <m/>
    <d v="2025-03-20T00:00:00"/>
    <s v="18:23"/>
    <x v="0"/>
    <s v="Pedido equivocado"/>
    <x v="0"/>
    <s v="Tienda"/>
    <m/>
    <x v="1"/>
  </r>
  <r>
    <n v="487599"/>
    <s v="HOLA"/>
    <s v="motivos personales"/>
    <s v="Karen Sanchez"/>
    <x v="204"/>
    <s v="devolución - Alerta0"/>
    <x v="3"/>
    <n v="100345894"/>
    <x v="1"/>
    <x v="2"/>
    <x v="3"/>
    <n v="96"/>
    <s v="Sin responsable"/>
    <s v=""/>
    <s v=""/>
    <s v="sd"/>
    <m/>
    <d v="2025-03-20T00:00:00"/>
    <s v="11:00-12:00"/>
    <x v="0"/>
    <s v="Devolucion"/>
    <x v="0"/>
    <s v="Sin responsable"/>
    <m/>
    <x v="0"/>
  </r>
  <r>
    <n v="487603"/>
    <s v="Asunto: Reclamo calidad de producto La Mar: seco ticket #487603"/>
    <s v="reclama que su carrot cake esta seco el bizcochuelo y no se siente el mismo sabor calidad menciona que el relleno no tiene la cantidad correcta.Se ofrece nuevo producto al cliente."/>
    <s v="Delia"/>
    <x v="205"/>
    <s v="Alerta0"/>
    <x v="12"/>
    <n v="100345879"/>
    <x v="1"/>
    <x v="2"/>
    <x v="3"/>
    <m/>
    <s v="Producción"/>
    <s v="Seco"/>
    <s v="minimaria carrot cake"/>
    <s v="sd"/>
    <m/>
    <d v="2025-03-20T00:00:00"/>
    <s v="19:00-21:00"/>
    <x v="0"/>
    <s v="Calidad"/>
    <x v="0"/>
    <s v="Otras areas"/>
    <m/>
    <x v="0"/>
  </r>
  <r>
    <n v="487605"/>
    <s v="Hola Cinthya  nos comunicamos de Maria Almenara  con relación a una consulta sobre tu pedido efectuado.  En caso no puedas atendernos por esta vía  puedes  comunicarte con nosotros al 6429751. Que tengas un dulce día!"/>
    <s v="reclama errores ortograficos en la dedicatoria  se ofrece nueva entrega mas un detalle."/>
    <s v="Cinthya alvites"/>
    <x v="206"/>
    <s v="Cortesía - Alerta0"/>
    <x v="17"/>
    <n v="2500018962"/>
    <x v="2"/>
    <x v="9"/>
    <x v="4"/>
    <m/>
    <s v="Tienda Vitrina"/>
    <s v=""/>
    <s v="minimaria de chocolate"/>
    <s v="sd"/>
    <m/>
    <d v="2025-03-20T00:00:00"/>
    <s v="14:42"/>
    <x v="0"/>
    <s v="Pedido incompleto"/>
    <x v="0"/>
    <s v="Tienda"/>
    <m/>
    <x v="1"/>
  </r>
  <r>
    <n v="487611"/>
    <s v="MAAL-001-108 8 - Libro de reclamos Maria Almenara"/>
    <s v="MAAL-001-108 8 - reclama que el personal de tienda le entrego la butifarra con rocoto sin preguntarle y demoraron en cambiarle su producto  se agradece feedback y se coordina cortesía"/>
    <s v="Lis Roncal"/>
    <x v="207"/>
    <s v="Libro de reclamaciones - Alerta1 - Alerta0"/>
    <x v="11"/>
    <s v="sd"/>
    <x v="2"/>
    <x v="14"/>
    <x v="4"/>
    <m/>
    <s v="Tienda Vitrina"/>
    <s v=""/>
    <s v=""/>
    <s v="sd"/>
    <m/>
    <d v="2025-03-20T00:00:00"/>
    <s v="17:00"/>
    <x v="1"/>
    <s v="Mala atencion"/>
    <x v="0"/>
    <s v="Tienda"/>
    <m/>
    <x v="1"/>
  </r>
  <r>
    <n v="487634"/>
    <s v="Reclamo mala atención LA MAR - #487634"/>
    <s v="Registra un rating: 2 en GMB indicando que tenemos buenos postres  pero mala atención."/>
    <s v="sd"/>
    <x v="208"/>
    <s v="Google MB 2 - Rating: 2 - sin télefono"/>
    <x v="7"/>
    <s v="sd"/>
    <x v="2"/>
    <x v="2"/>
    <x v="4"/>
    <m/>
    <s v="Tienda Vitrina"/>
    <s v=""/>
    <s v=""/>
    <s v="sd"/>
    <m/>
    <d v="2025-03-21T00:00:00"/>
    <s v="8:17"/>
    <x v="0"/>
    <s v="Mala atencion"/>
    <x v="0"/>
    <s v="Tienda"/>
    <m/>
    <x v="1"/>
  </r>
  <r>
    <n v="487637"/>
    <s v="Hola  buen día"/>
    <s v="solicito mini de chocolate y le llego mini de carrot cake  se coordina envio del producto correcto con tienda"/>
    <s v="Melissa"/>
    <x v="209"/>
    <s v="Cortesía - Alerta1 - Alerta2 - Alerta3 - Alerta0"/>
    <x v="13"/>
    <n v="200013635"/>
    <x v="1"/>
    <x v="8"/>
    <x v="3"/>
    <m/>
    <s v="Tienda Vitrina"/>
    <s v=""/>
    <s v="minimaria carrot cake"/>
    <s v="sd"/>
    <m/>
    <d v="2025-03-20T00:00:00"/>
    <s v="18:00-19:00"/>
    <x v="0"/>
    <s v="Pedido equivocado"/>
    <x v="0"/>
    <s v="Tienda"/>
    <m/>
    <x v="1"/>
  </r>
  <r>
    <n v="487656"/>
    <s v="Hola Luz  según lo conversado telefónicamente le hago llegar este mensaje para poder atender su caso."/>
    <s v="3 leches de chocolate de 12p  se derritió en 20 min aprox. Tda indica que puede ser que está muy humectado. Tda Sta cata donde llega el prod. indica que no tiene el ganache. Se ofrece un nuevo producto."/>
    <s v="Luz Palacios Bezada"/>
    <x v="210"/>
    <s v="Cortesía - factura - Alerta0"/>
    <x v="12"/>
    <n v="100345860"/>
    <x v="1"/>
    <x v="12"/>
    <x v="1"/>
    <m/>
    <s v="Tienda Decorado"/>
    <s v="Incompleto / Sin ingrediente"/>
    <s v="tres leches de chocolate 12pzs"/>
    <s v="sd"/>
    <m/>
    <d v="2025-03-21T00:00:00"/>
    <s v="08:00 - 09:00"/>
    <x v="0"/>
    <s v="Calidad"/>
    <x v="0"/>
    <s v="Tienda"/>
    <m/>
    <x v="1"/>
  </r>
  <r>
    <n v="487679"/>
    <s v="Son muy ricos pero tienen mucho relleno de manjar que se derrama y mucha azúcar impalpable y cuando pasan muchas horas la galleta del alfajor su humedece y se hace toda una masa  son muy ricos del momento pero por favor tratar de no rellenarlos con tan..."/>
    <s v="Indica que los alfajores tienen mucho relleno y se humedece cuando pasa el tiempo. Sin datos ni respuesta del cliente"/>
    <s v="Octavio Meyhuey"/>
    <x v="211"/>
    <s v="sin reclamo a agregador - sin télefono"/>
    <x v="6"/>
    <n v="1456201094"/>
    <x v="0"/>
    <x v="9"/>
    <x v="0"/>
    <m/>
    <s v="Sin responsable"/>
    <s v=""/>
    <s v="cajita de alfajores clásica"/>
    <s v="sd"/>
    <m/>
    <d v="2025-02-17T00:00:00"/>
    <s v="18:11"/>
    <x v="0"/>
    <s v="No procede"/>
    <x v="0"/>
    <s v="Sin responsable"/>
    <m/>
    <x v="0"/>
  </r>
  <r>
    <n v="487775"/>
    <s v="tengo un comentario"/>
    <s v="Indica que no llegó dedicatoria  pero se valida que no se registró. Se explica información y se agradecen comentarios."/>
    <s v="Bruno Elera"/>
    <x v="212"/>
    <s v="factura"/>
    <x v="6"/>
    <n v="100346036"/>
    <x v="1"/>
    <x v="2"/>
    <x v="3"/>
    <m/>
    <s v="Sin responsable"/>
    <s v=""/>
    <s v="torta de chocolate 12pzs"/>
    <s v="sd"/>
    <m/>
    <d v="2025-03-21T00:00:00"/>
    <s v="17:00-18:00"/>
    <x v="0"/>
    <s v="No procede"/>
    <x v="0"/>
    <s v="Sin responsable"/>
    <m/>
    <x v="0"/>
  </r>
  <r>
    <n v="487807"/>
    <s v="ASUNTO: FEEDBACK RECLAMO PEDIDO INCOMPLETO TIENDA MA PLAZA NORTA #487807"/>
    <s v="No le entregaron una porción de crocante de manzana  se coordina con tienda el envío del producto faltante.Demoran en la entrega 60min porque el cargo no sabia donde estacionarse.Al llegar tarde cliente no recibio la entrega.Se envio un nuevo pedido mas u"/>
    <s v="Beatriz Torres"/>
    <x v="213"/>
    <s v="Cortesía - sin reclamo a agregador - Alerta0"/>
    <x v="7"/>
    <n v="1493533771"/>
    <x v="0"/>
    <x v="18"/>
    <x v="0"/>
    <m/>
    <s v="Tienda"/>
    <s v=""/>
    <s v="crocante de manzana 12pzs"/>
    <s v="sd"/>
    <m/>
    <d v="2025-03-21T00:00:00"/>
    <s v="16:54"/>
    <x v="0"/>
    <s v="Mala atencion"/>
    <x v="0"/>
    <s v="Tienda"/>
    <m/>
    <x v="1"/>
  </r>
  <r>
    <n v="487820"/>
    <s v="Hola buenas tardes"/>
    <s v="No le llego su tarjeta  tienda indica que recién la imprimieron porque se olvidaron  se envía con detalle"/>
    <s v="Cinthia"/>
    <x v="214"/>
    <s v="Cortesía - Alerta1 - Alerta0"/>
    <x v="2"/>
    <n v="100346074"/>
    <x v="1"/>
    <x v="4"/>
    <x v="3"/>
    <m/>
    <s v="Tienda Vitrina"/>
    <s v=""/>
    <s v=".varios"/>
    <s v="sd"/>
    <m/>
    <d v="2025-03-21T00:00:00"/>
    <s v="16:00-17:00"/>
    <x v="0"/>
    <s v="Pedido incompleto"/>
    <x v="0"/>
    <s v="Tienda"/>
    <m/>
    <x v="1"/>
  </r>
  <r>
    <n v="487830"/>
    <s v="Hola Elisa  según lo conversado telefónicamente le hago llegar este mensaje para poder atender su caso."/>
    <s v="No le llego dedicatoria  tda. olvidó colocarla  se coordina envío mas un detalle."/>
    <s v="Elisa Wong Yi"/>
    <x v="215"/>
    <s v="Cortesía - Alerta1 - Alerta2 - Alerta3 - Alerta0"/>
    <x v="17"/>
    <n v="100346088"/>
    <x v="1"/>
    <x v="12"/>
    <x v="3"/>
    <m/>
    <s v="Tienda Vitrina"/>
    <s v=""/>
    <s v="blue velvet 12 pzs"/>
    <s v="sd"/>
    <m/>
    <d v="2025-03-21T00:00:00"/>
    <s v="16:00-17:00"/>
    <x v="0"/>
    <s v="Pedido incompleto"/>
    <x v="0"/>
    <s v="Tienda"/>
    <m/>
    <x v="1"/>
  </r>
  <r>
    <n v="487834"/>
    <s v="FEEDBACK RECLAMO DELIVERY PROPIO TIENDA ENCALADA #487834"/>
    <s v="Motorizado informa que se le cayó dulzura de pecanas 12 pz  cliente no acepta recibir el pedido. Se coordina nueva entrega."/>
    <s v="Angiolina Cueva de Marzo"/>
    <x v="216"/>
    <s v="Cortesía - Alerta0"/>
    <x v="4"/>
    <n v="100346059"/>
    <x v="1"/>
    <x v="12"/>
    <x v="3"/>
    <m/>
    <s v="Delivery MA"/>
    <s v=""/>
    <s v="dulzura de pecanas 12p"/>
    <s v="Jean Fernandez"/>
    <m/>
    <d v="2025-03-21T00:00:00"/>
    <s v="17:00-18:00"/>
    <x v="0"/>
    <s v="Delivery propio"/>
    <x v="0"/>
    <s v="Delivery MA"/>
    <m/>
    <x v="1"/>
  </r>
  <r>
    <n v="487873"/>
    <s v="Reclamo mala atención San Miguel Ticket: 487873"/>
    <s v="No la saludaron al ingresar y cuando realizaba consultas de los productos en vitrina le respondian de manera apatica y cortante.Tuvo que ingresar a la web a revisar la carta para elegir su orden.Se ofrece disculpas mas un detalle."/>
    <s v="Sandra Chavez Ramos"/>
    <x v="217"/>
    <s v="Cortesía - Alerta1 - Alerta2 - Alerta0"/>
    <x v="7"/>
    <s v="SD"/>
    <x v="2"/>
    <x v="5"/>
    <x v="4"/>
    <m/>
    <s v="Tienda Vitrina"/>
    <s v=""/>
    <s v=""/>
    <s v="sd"/>
    <m/>
    <d v="2025-03-21T00:00:00"/>
    <s v="9:50"/>
    <x v="0"/>
    <s v="Mala atencion"/>
    <x v="0"/>
    <s v="Tienda"/>
    <m/>
    <x v="1"/>
  </r>
  <r>
    <n v="487880"/>
    <s v="FEEDBACK RECLAMO PEDIDO INCOMPLETO TIENDA DOS DE MAYO #487880"/>
    <s v="Reclamo que no le llego el cheescake de nutella y la bolsa vino sellada.Tienda menciona que lo envio por separado.Se envia la porcion por cliente insistente."/>
    <s v="Kevin De Pierola"/>
    <x v="218"/>
    <s v="Cortesía - sin reclamo a agregador - Alerta0"/>
    <x v="8"/>
    <n v="1493822058"/>
    <x v="0"/>
    <x v="4"/>
    <x v="0"/>
    <m/>
    <s v="Tienda Vitrina"/>
    <s v=""/>
    <s v="porción de cheesecake de nutella"/>
    <s v="sd"/>
    <m/>
    <d v="2025-03-21T00:00:00"/>
    <s v="19:09"/>
    <x v="0"/>
    <s v="Pedido incompleto"/>
    <x v="0"/>
    <s v="Tienda"/>
    <m/>
    <x v="1"/>
  </r>
  <r>
    <n v="487930"/>
    <s v="Llamada de 51987970548"/>
    <s v="Indica que no llego dedicatoria encima de su torta ni tarjeta impresa  no cuenta con evidencia de lo que comenta  no procede"/>
    <s v="Felix Antonio Carnero Sihuen"/>
    <x v="219"/>
    <s v=""/>
    <x v="6"/>
    <n v="100346026"/>
    <x v="1"/>
    <x v="6"/>
    <x v="3"/>
    <m/>
    <s v="Sin responsable"/>
    <s v=""/>
    <s v="red velvet de 12 pzs"/>
    <s v="sd"/>
    <m/>
    <d v="2025-03-21T00:00:00"/>
    <s v="13:00-14:00"/>
    <x v="0"/>
    <s v="No procede"/>
    <x v="0"/>
    <s v="Sin responsable"/>
    <m/>
    <x v="0"/>
  </r>
  <r>
    <n v="487934"/>
    <s v="Hola Patricia  nos comunicamos de Maria Almenara  con relación a una consulta sobre tu pedido efectuado.  En caso no puedas atendernos por esta vía  puedes  comunicarte con nosotros al 6429751. Que tengas un dulce día!"/>
    <s v="Indica que la dulzura de pecanas estaba seco y el manjar no es el mismo  se le explica al cliente que el biscocho es a base de maicena con pecanas molidas que asi es su textura y el manjar es manjar de olla casero  se le agradece el feedback"/>
    <s v="Patricia Apoloni Chu"/>
    <x v="220"/>
    <s v=""/>
    <x v="6"/>
    <s v="sd"/>
    <x v="2"/>
    <x v="12"/>
    <x v="4"/>
    <m/>
    <s v="Sin responsable"/>
    <s v=""/>
    <s v="dulzura de pecanas 12p"/>
    <s v="sd"/>
    <m/>
    <d v="2025-03-19T00:00:00"/>
    <s v="sd"/>
    <x v="0"/>
    <s v="No procede"/>
    <x v="0"/>
    <s v="Sin responsable"/>
    <m/>
    <x v="0"/>
  </r>
  <r>
    <n v="487939"/>
    <s v="Llamada de 51943444381"/>
    <s v="Indica que su pedido por rappi no se entrego porque el driver no quiso tocar el timbre y le cancelaron el pedido  se deriva a su soporte"/>
    <s v="Claudia Cortavitarte"/>
    <x v="221"/>
    <s v="sin reclamo a agregador"/>
    <x v="0"/>
    <n v="2208065952"/>
    <x v="0"/>
    <x v="7"/>
    <x v="2"/>
    <m/>
    <s v="Delivery agregadores"/>
    <s v=""/>
    <s v="corazonina"/>
    <s v="sd"/>
    <m/>
    <d v="2025-03-22T00:00:00"/>
    <s v="08:54"/>
    <x v="0"/>
    <s v="Agregador"/>
    <x v="0"/>
    <s v="Agregador"/>
    <m/>
    <x v="0"/>
  </r>
  <r>
    <n v="487973"/>
    <s v="Hola Fabiola   según lo conversado telefónicamente le hago llegar este mensaje para poder atender su caso."/>
    <s v="El primer pago se quedó cargando en el pos  volvió  a pagar y su compra pasó pero el primer pago también. Esperando respuesta de tienda y validación de área de cobranzas"/>
    <s v="Fabiola Veronica Alfaro Díaz"/>
    <x v="222"/>
    <s v="devolución - Alerta1 - Alerta2 - Alerta3 - Alerta0"/>
    <x v="9"/>
    <n v="2500018300"/>
    <x v="2"/>
    <x v="12"/>
    <x v="4"/>
    <n v="41"/>
    <s v="Tienda"/>
    <s v=""/>
    <s v=""/>
    <s v="sd"/>
    <m/>
    <d v="2025-03-21T00:00:00"/>
    <s v="17:37"/>
    <x v="0"/>
    <s v="Devolucion"/>
    <x v="0"/>
    <s v="Tienda"/>
    <m/>
    <x v="1"/>
  </r>
  <r>
    <n v="487988"/>
    <s v="Reclamo calidad de producto San Miguel: Mala presentación ticket #487988"/>
    <s v="Enviaron las porciones de tortas de chocolate sin fudge. Tienda indica que es error de vitrina y menciona que mandarán un detalle más el envío de dos envases con fudge."/>
    <s v="Michelle Antuaned Aracely Vidalon"/>
    <x v="223"/>
    <s v="sin reclamo a agregador - Alerta1 - Alerta0"/>
    <x v="12"/>
    <n v="1494577153"/>
    <x v="0"/>
    <x v="5"/>
    <x v="0"/>
    <m/>
    <s v="Tienda Vitrina"/>
    <s v="Mala presentación"/>
    <s v="combo 4 porciones"/>
    <s v="sd"/>
    <m/>
    <d v="2025-03-22T00:00:00"/>
    <s v="10:53"/>
    <x v="0"/>
    <s v="Calidad"/>
    <x v="0"/>
    <s v="Tienda"/>
    <m/>
    <x v="1"/>
  </r>
  <r>
    <n v="487996"/>
    <s v="FEEDBACK RECLAMO PEDIDO INCOMPLETO TIENDA ARENALES  #487996"/>
    <s v="Solo recibió 1 alfajor de los dos que pidió. Tda envia faltante y se añade cortesía debido a que cl frecuente se queja de la molestia del tiempo."/>
    <s v="César Alegre"/>
    <x v="224"/>
    <s v="Cortesía - con reclamo a agregador - Alerta1 - Alerta0"/>
    <x v="8"/>
    <n v="1494572788"/>
    <x v="0"/>
    <x v="8"/>
    <x v="0"/>
    <m/>
    <s v="Tienda Vitrina"/>
    <s v=""/>
    <s v="alfajor individual"/>
    <s v="sd"/>
    <m/>
    <d v="2025-03-22T00:00:00"/>
    <s v="12:13"/>
    <x v="0"/>
    <s v="Pedido incompleto"/>
    <x v="0"/>
    <s v="Tienda"/>
    <m/>
    <x v="1"/>
  </r>
  <r>
    <n v="488050"/>
    <s v="Llamada a Marcelo Ramos Dedios"/>
    <s v="La torta llegó movida pero indica no tener fotos. Se le recomienda poder tener una imagen donde se valide la incidencia para una próxima ocasión"/>
    <s v="Marcelo Ramos Dedios"/>
    <x v="225"/>
    <s v="EncuestaEC"/>
    <x v="6"/>
    <n v="100346251"/>
    <x v="1"/>
    <x v="5"/>
    <x v="3"/>
    <m/>
    <s v="Sin responsable"/>
    <s v=""/>
    <s v="torta de chocolate 12pzs"/>
    <s v="sd"/>
    <m/>
    <d v="2025-03-22T00:00:00"/>
    <s v="13:00-14:00"/>
    <x v="0"/>
    <s v="No procede"/>
    <x v="0"/>
    <s v="Sin responsable"/>
    <m/>
    <x v="0"/>
  </r>
  <r>
    <n v="488068"/>
    <s v="ASUNTO: FEEDBACK RECLAMO PEDIDO INCOMPLETO TIENDA BOLICHERA # 488068"/>
    <s v="solicito tostadas francesas y Minimaria De Bruselina De Vainilla  no le llego la Minimaria De Bruselina De Vainilla  se gestiona el envió"/>
    <s v="Lucero Nataly Guevara Urbano"/>
    <x v="226"/>
    <s v="Cortesía - sin reclamo a agregador"/>
    <x v="8"/>
    <n v="2208103927"/>
    <x v="0"/>
    <x v="0"/>
    <x v="2"/>
    <m/>
    <s v="Tienda Vitrina"/>
    <s v=""/>
    <s v="minimaria bruselina de vainilla con fresa"/>
    <s v="sd"/>
    <m/>
    <d v="2025-03-22T00:00:00"/>
    <s v="16:12"/>
    <x v="0"/>
    <s v="Pedido incompleto"/>
    <x v="0"/>
    <s v="Tienda"/>
    <m/>
    <x v="1"/>
  </r>
  <r>
    <n v="488088"/>
    <s v="hola"/>
    <s v="Reclama que realizo un pedido por peya y pagaron con yape pero no aparece la orden en nuestro sistema.Soporte Peya les esta enviado a tienda para que puedan validar si ingreso su pedido.Se deriva a su soporte"/>
    <s v="Astrid Ascarza"/>
    <x v="227"/>
    <s v="sin télefono"/>
    <x v="0"/>
    <s v="sd"/>
    <x v="0"/>
    <x v="19"/>
    <x v="0"/>
    <m/>
    <s v="Delivery agregadores"/>
    <s v=""/>
    <s v=".varios"/>
    <s v="sd"/>
    <m/>
    <d v="2025-03-22T00:00:00"/>
    <s v="18:00"/>
    <x v="0"/>
    <s v="Agregador"/>
    <x v="0"/>
    <s v="Agregador"/>
    <m/>
    <x v="0"/>
  </r>
  <r>
    <n v="488095"/>
    <s v="Hola Wilfredo  nos comunicamos de Maria Almenara  con relación a una consulta sobre tu pedido efectuado.  En caso no puedas atendernos por esta vía  puedes  comunicarte con nosotros al 6429751. Que tengas un dulce día!"/>
    <s v="Reclama que demoran para recibir la orden en caja. tienda no ha tenido demoras para entregar ordenes pero si han tenido largas colas para caja."/>
    <s v="Wilfredo"/>
    <x v="228"/>
    <s v="HON"/>
    <x v="6"/>
    <s v="SD"/>
    <x v="2"/>
    <x v="5"/>
    <x v="4"/>
    <m/>
    <s v="Sin responsable"/>
    <s v=""/>
    <s v=".no aplica"/>
    <s v="sd"/>
    <m/>
    <d v="2025-03-22T00:00:00"/>
    <s v="18:10"/>
    <x v="0"/>
    <s v="No procede"/>
    <x v="0"/>
    <s v="Sin responsable"/>
    <m/>
    <x v="0"/>
  </r>
  <r>
    <n v="488106"/>
    <s v="Reclamo mala atención Santa Catalina Ticket488106"/>
    <s v="Se acercó a tienda a retirar la orden y le indicaron que no había compra registrada. Tienda no tenia registrada la boleta. Se entrega la orden a la cliente"/>
    <s v="Blanca"/>
    <x v="229"/>
    <s v="no comprador - Alerta0"/>
    <x v="7"/>
    <n v="100345956"/>
    <x v="1"/>
    <x v="10"/>
    <x v="1"/>
    <m/>
    <s v="Tienda Vitrina"/>
    <s v=""/>
    <s v=""/>
    <s v="sd"/>
    <m/>
    <d v="2025-03-22T00:00:00"/>
    <s v="15:00-16:00"/>
    <x v="0"/>
    <s v="Mala atencion"/>
    <x v="0"/>
    <s v="Tienda"/>
    <m/>
    <x v="1"/>
  </r>
  <r>
    <n v="488128"/>
    <s v="Hola"/>
    <s v="No llegó su tarjeta impresa  tda indica que no le cargaba la información. Se envía junto con un detalle"/>
    <s v="Joanna Hermoza"/>
    <x v="230"/>
    <s v="Cortesía - Alerta1 - Alerta2 - Alerta0"/>
    <x v="2"/>
    <n v="100346221"/>
    <x v="1"/>
    <x v="16"/>
    <x v="3"/>
    <m/>
    <s v="Tienda Vitrina"/>
    <s v=""/>
    <s v="cajita de brownies clásica"/>
    <s v="sd"/>
    <m/>
    <d v="2025-03-22T00:00:00"/>
    <s v="13:00-14:00"/>
    <x v="0"/>
    <s v="Pedido incompleto"/>
    <x v="0"/>
    <s v="Tienda"/>
    <m/>
    <x v="1"/>
  </r>
  <r>
    <n v="488142"/>
    <s v="FEEDBACK RECLAMO PEDIDO INCOMPLETO TIENDA ARENALES #488142"/>
    <s v="solicito 2 love box 1 keke de zanahori no le llego 1 love box  se coordina el envio"/>
    <s v="Nathaly Edith Huertas Torres"/>
    <x v="231"/>
    <s v="sin reclamo a agregador - Alerta0"/>
    <x v="8"/>
    <n v="2208099469"/>
    <x v="0"/>
    <x v="8"/>
    <x v="2"/>
    <m/>
    <s v="Tienda Vitrina"/>
    <s v=""/>
    <s v="love box clásico"/>
    <s v="sd"/>
    <m/>
    <d v="2025-03-22T00:00:00"/>
    <s v="sd"/>
    <x v="0"/>
    <s v="Pedido incompleto"/>
    <x v="0"/>
    <s v="Tienda"/>
    <m/>
    <x v="1"/>
  </r>
  <r>
    <n v="488146"/>
    <s v="FEEDBACK RECLAMO PEDIDO INCOMPLETO TIENDA ARAMBURÚ #488146"/>
    <s v="Pidió varios productos  no le entregaron 2 alfajores individuales. Se coordina envío de lo faltante"/>
    <s v="Heny Rojas Velez"/>
    <x v="232"/>
    <s v="Cortesía - sin reclamo a agregador - Alerta1 - Alerta0"/>
    <x v="8"/>
    <n v="1495354708"/>
    <x v="0"/>
    <x v="14"/>
    <x v="0"/>
    <m/>
    <s v="Tienda Vitrina"/>
    <s v=""/>
    <s v="alfajor individual"/>
    <s v="sd"/>
    <m/>
    <d v="2025-03-22T00:00:00"/>
    <s v="20:53"/>
    <x v="0"/>
    <s v="Pedido incompleto"/>
    <x v="0"/>
    <s v="Tienda"/>
    <m/>
    <x v="1"/>
  </r>
  <r>
    <n v="488174"/>
    <s v="Reclamo mala atención MA San Miguel Ticket #488174"/>
    <s v="Indica que solicitó caja de brownies y le dieron un petit box. En la boleta sale petit box. Tda realiza el cambio y le indica que tenían que devolver la diferencia. Demoran en realizar ello generando malestar en el cliente. Se ofrece disculpa + detalle"/>
    <s v="Ana Beatriz Nakayama Watanabe"/>
    <x v="233"/>
    <s v="HON - Alerta1 - Alerta2 - Alerta3 - Alerta0"/>
    <x v="7"/>
    <n v="2500031495"/>
    <x v="2"/>
    <x v="5"/>
    <x v="4"/>
    <m/>
    <s v="Tienda Cajer@"/>
    <s v=""/>
    <s v=""/>
    <s v="sd"/>
    <m/>
    <d v="2025-03-22T00:00:00"/>
    <s v="13:05"/>
    <x v="0"/>
    <s v="Mala atencion"/>
    <x v="0"/>
    <s v="Tienda"/>
    <m/>
    <x v="1"/>
  </r>
  <r>
    <n v="488215"/>
    <s v="Hola Alvaro  según lo conversado telefónicamente le hago llegar este mensaje para poder atender su caso."/>
    <s v="Indica que el cheesecake de fr. rojos de 12p estaba pastoso e incomible. Es la primera vez que consume. Tuvo compensación por el agregador. Se le explica características del producto."/>
    <s v="Alvaro Arnao Trucios"/>
    <x v="234"/>
    <s v="con reclamo a agregador"/>
    <x v="6"/>
    <n v="1495267414"/>
    <x v="0"/>
    <x v="5"/>
    <x v="0"/>
    <m/>
    <s v="Sin responsable"/>
    <s v=""/>
    <s v="cheesecake de frutos rojos 12pzs"/>
    <s v="sd"/>
    <m/>
    <d v="2025-03-22T00:00:00"/>
    <s v="20:15"/>
    <x v="0"/>
    <s v="No procede"/>
    <x v="0"/>
    <s v="Sin responsable"/>
    <m/>
    <x v="0"/>
  </r>
  <r>
    <n v="488241"/>
    <s v="Hola  Cristian  según lo conversado telefónicamente le hago llegar este mensaje para poder atender su caso."/>
    <s v="Al cancelar una compra por rappi el aplicativo no le quiere devolver dinero ni puntos porque indica que MA ya había preparado el producto. Se solicitan imágenes para informar a rappi. cliente no responde"/>
    <s v="Cristian Mancilla"/>
    <x v="235"/>
    <s v=""/>
    <x v="0"/>
    <s v="SD"/>
    <x v="0"/>
    <x v="15"/>
    <x v="2"/>
    <m/>
    <s v="Delivery agregadores"/>
    <s v=""/>
    <s v=".no aplica"/>
    <s v="sd"/>
    <m/>
    <d v="2025-03-22T00:00:00"/>
    <s v="SD"/>
    <x v="0"/>
    <s v="Agregador"/>
    <x v="0"/>
    <s v="Agregador"/>
    <m/>
    <x v="0"/>
  </r>
  <r>
    <n v="488242"/>
    <s v="Llamada de 51966209039"/>
    <s v="No le llego su tarjeta se envía con detalle. Tienda informa que no les aparecía ninguna dedicatoria pendiente por imprimir."/>
    <s v="Leidy"/>
    <x v="236"/>
    <s v="Cortesía - Alerta0"/>
    <x v="2"/>
    <s v="SANTA-20250323-0001"/>
    <x v="4"/>
    <x v="10"/>
    <x v="7"/>
    <m/>
    <s v="Tienda Vitrina"/>
    <s v=""/>
    <s v=".varios"/>
    <s v="sd"/>
    <m/>
    <d v="2025-03-23T00:00:00"/>
    <s v="12:14"/>
    <x v="0"/>
    <s v="Pedido incompleto"/>
    <x v="0"/>
    <s v="Tienda"/>
    <m/>
    <x v="1"/>
  </r>
  <r>
    <n v="488281"/>
    <s v="Reclamo mala atención  Arenales Ticket 488281"/>
    <s v="No le informaron en tda. los pasos para comprar  esperó por su pedido y cuando se acercó a preguntar le dijeron que no lo pagó. Tda. indica que cl. no confirmó la compra ya que había llegado a recoger un programado. Se agradece feedback y se refuerza"/>
    <s v="Jessica Romero"/>
    <x v="237"/>
    <s v="Alerta0"/>
    <x v="7"/>
    <s v="SD"/>
    <x v="2"/>
    <x v="8"/>
    <x v="4"/>
    <m/>
    <s v="Sin responsable"/>
    <s v=""/>
    <s v="love box clásico"/>
    <s v="sd"/>
    <m/>
    <d v="2025-03-23T00:00:00"/>
    <s v="SD"/>
    <x v="0"/>
    <s v="Mala atencion"/>
    <x v="0"/>
    <s v="Sin responsable"/>
    <m/>
    <x v="0"/>
  </r>
  <r>
    <n v="488290"/>
    <s v="Reclamo mala atención SAN MIGUEL Ticket 488290"/>
    <s v="Encontró cabello en su ensalada Cobb la cual también contenía tallos blancos de lechuga  no se le cambió el producto en tienda. Comenta que había reunión donde mencionaban quiebres de tienda. Se ofrecen disculpas y un detalle."/>
    <s v="Gabriela Segovia"/>
    <x v="238"/>
    <s v="HON"/>
    <x v="14"/>
    <s v="sd"/>
    <x v="2"/>
    <x v="5"/>
    <x v="6"/>
    <m/>
    <s v="Tienda Cocina"/>
    <s v="Cabello"/>
    <s v="ensalada cobb"/>
    <s v="sd"/>
    <m/>
    <d v="2025-03-23T00:00:00"/>
    <s v="14:00-15:00"/>
    <x v="0"/>
    <s v="Calidad"/>
    <x v="0"/>
    <s v="Tienda"/>
    <m/>
    <x v="1"/>
  </r>
  <r>
    <n v="488291"/>
    <s v="Hola Mario   según lo conversado telefónicamente le hago llegar este mensaje para poder atender su caso."/>
    <s v="Se acercó a la tienda san miguel por el recojo de su pedido  se valida que programó por web para tienda la marina  se le explica que de manera excepcional se procederá con la devolución."/>
    <s v="Mario Cabrera Gutierrez"/>
    <x v="239"/>
    <s v="devolución"/>
    <x v="3"/>
    <n v="100346476"/>
    <x v="1"/>
    <x v="1"/>
    <x v="1"/>
    <n v="49.9"/>
    <s v="Sin responsable"/>
    <s v=""/>
    <s v=""/>
    <s v="sd"/>
    <m/>
    <d v="2025-03-23T00:00:00"/>
    <s v="15:00-16:00"/>
    <x v="0"/>
    <s v="Devolucion"/>
    <x v="0"/>
    <s v="Sin responsable"/>
    <m/>
    <x v="0"/>
  </r>
  <r>
    <n v="488300"/>
    <s v="Hola quería hacerles una observación. Hoy en su local de la marina fui testigo que alguien uso indebidamente su estacionamiento para discapacitados y cuando lo reporté a su personal de seguridad de la puerta me dijo que no era su trabajo controlar eso...."/>
    <s v="Indica que observó a un cliente usar el parking para discapacitados de manera incorrecta  lo reporto al portero pero le indico que el no controla esa zona"/>
    <s v="Renzo"/>
    <x v="240"/>
    <s v="sin télefono"/>
    <x v="6"/>
    <s v="sd"/>
    <x v="2"/>
    <x v="5"/>
    <x v="5"/>
    <m/>
    <s v="Sin responsable"/>
    <s v=""/>
    <s v=""/>
    <s v="sd"/>
    <m/>
    <d v="2025-03-24T00:00:00"/>
    <s v="16:33"/>
    <x v="0"/>
    <s v="No procede"/>
    <x v="0"/>
    <s v="Sin responsable"/>
    <m/>
    <x v="0"/>
  </r>
  <r>
    <n v="488318"/>
    <s v="Hola hace más de dos horas hice un pedido"/>
    <s v="Reclama que el motorizado no está en ruta a su domicilio sino a otro lado hace 1h y 30 min  se deriva a su soporte."/>
    <s v="Sthephanie Rojas"/>
    <x v="241"/>
    <s v="con reclamo a agregador"/>
    <x v="0"/>
    <n v="2208210995"/>
    <x v="0"/>
    <x v="16"/>
    <x v="2"/>
    <m/>
    <s v="Delivery agregadores"/>
    <s v=""/>
    <s v="porción de torta de chocolate"/>
    <s v="sd"/>
    <m/>
    <d v="2025-03-23T00:00:00"/>
    <s v="16:38"/>
    <x v="0"/>
    <s v="Agregador"/>
    <x v="0"/>
    <s v="Agregador"/>
    <m/>
    <x v="0"/>
  </r>
  <r>
    <n v="488321"/>
    <s v="Hola Ariana  según lo conversado telefónicamente le hago llegar este mensaje para poder atender su caso."/>
    <s v="Indica que el petit box llego movido  se deriva a su soporte"/>
    <s v="Ariana Ramirez"/>
    <x v="242"/>
    <s v="sin reclamo a agregador - Alerta0"/>
    <x v="0"/>
    <n v="2208220966"/>
    <x v="0"/>
    <x v="20"/>
    <x v="2"/>
    <m/>
    <s v="Delivery agregadores"/>
    <s v=""/>
    <s v="mix ma box petit"/>
    <s v="sd"/>
    <m/>
    <d v="2025-03-23T00:00:00"/>
    <s v="18:15"/>
    <x v="0"/>
    <s v="Agregador"/>
    <x v="0"/>
    <s v="Agregador"/>
    <m/>
    <x v="0"/>
  </r>
  <r>
    <n v="488334"/>
    <s v="FEEDBACK RECLAMO PEDIDO INCOMPLETO TIENDA BOLICHERA -  #488334"/>
    <s v="Solicitó varios productos  no le entregaron 1 Porción De Ch. Frutos Rojos  se coordina el envío"/>
    <s v="Katherine Karol Hernandez Vallejos"/>
    <x v="243"/>
    <s v="Cortesía - con reclamo a agregador - Alerta1 - Alerta0"/>
    <x v="8"/>
    <n v="2208226910"/>
    <x v="0"/>
    <x v="0"/>
    <x v="2"/>
    <m/>
    <s v="Tienda Vitrina"/>
    <s v=""/>
    <s v="porción de cheesecake de frutos rojos"/>
    <s v="sd"/>
    <m/>
    <d v="2025-03-23T00:00:00"/>
    <s v="18:59"/>
    <x v="0"/>
    <s v="Pedido incompleto"/>
    <x v="0"/>
    <s v="Tienda"/>
    <m/>
    <x v="1"/>
  </r>
  <r>
    <n v="488392"/>
    <s v="Buenos días"/>
    <s v="movimiento de red velvet  se deriva a su canal de compra"/>
    <s v="Danna Sarmiento Alvarez"/>
    <x v="244"/>
    <s v="sin reclamo a agregador - Alerta1 - Alerta2 - Alerta0"/>
    <x v="0"/>
    <n v="2208253443"/>
    <x v="0"/>
    <x v="0"/>
    <x v="2"/>
    <m/>
    <s v="Delivery agregadores"/>
    <s v=""/>
    <s v="red velvet de 12 pzs"/>
    <s v="sd"/>
    <m/>
    <d v="2025-03-23T00:00:00"/>
    <s v="22:23"/>
    <x v="0"/>
    <s v="Agregador"/>
    <x v="0"/>
    <s v="Agregador"/>
    <m/>
    <x v="0"/>
  </r>
  <r>
    <n v="488461"/>
    <s v="FEEDBACK RECLAMO PEDIDO INCOMPLETO TIENDA DOS DE MAYO  #488461"/>
    <s v="Reclama que no le llegaron las porciones  se consulta con tienda y pide que creen la guía. Al contactar al cliente para informarle que enviaremos los productos faltantes nos indica que ya completaron el pedido. Motorizado informa que fue error de tienda y"/>
    <s v="Jorge Daniel Davis Paredes"/>
    <x v="245"/>
    <s v="Alerta1 - Alerta0"/>
    <x v="8"/>
    <n v="100346536"/>
    <x v="1"/>
    <x v="4"/>
    <x v="3"/>
    <m/>
    <s v="Tienda Vitrina"/>
    <s v=""/>
    <s v=".varios"/>
    <s v="sd"/>
    <m/>
    <d v="2025-03-24T00:00:00"/>
    <s v="11:00-12:00"/>
    <x v="0"/>
    <s v="Pedido incompleto"/>
    <x v="0"/>
    <s v="Tienda"/>
    <m/>
    <x v="1"/>
  </r>
  <r>
    <n v="488486"/>
    <s v="FEEDBACK RECLAMO PEDIDO EQUIVOCADO TIENDA San miguel  # 488486"/>
    <s v="solicito una minimaria carrot cake  le entregaron una torta de chocolate de 12pz  se le envia el producto correcto  tienda indica que driver confundió boletas."/>
    <s v="Christian Talavera"/>
    <x v="246"/>
    <s v="Cortesía - Alerta0"/>
    <x v="13"/>
    <n v="100346629"/>
    <x v="1"/>
    <x v="5"/>
    <x v="3"/>
    <m/>
    <s v="Delivery MA"/>
    <s v=""/>
    <s v="torta de chocolate 12pzs"/>
    <s v="MARIATRUJILLO-APOYO"/>
    <m/>
    <d v="2025-03-24T00:00:00"/>
    <s v="12:00-13:00"/>
    <x v="0"/>
    <s v="Pedido equivocado"/>
    <x v="0"/>
    <s v="Tienda"/>
    <m/>
    <x v="1"/>
  </r>
  <r>
    <n v="488624"/>
    <s v="Buenas noches"/>
    <s v="Anulación de pedido por tamaño  pensaba que era más grande. En tienda realizó una nueva compra"/>
    <s v="Vanessa Cecilia Quinde Montero"/>
    <x v="247"/>
    <s v="devolución - Alerta1 - Alerta0"/>
    <x v="3"/>
    <n v="200013664"/>
    <x v="1"/>
    <x v="19"/>
    <x v="1"/>
    <n v="49.9"/>
    <s v="Sin responsable"/>
    <s v=""/>
    <s v=""/>
    <s v="sd"/>
    <m/>
    <d v="2025-03-24T00:00:00"/>
    <s v="19:00-20:00"/>
    <x v="0"/>
    <s v="Devolucion"/>
    <x v="0"/>
    <s v="Sin responsable"/>
    <m/>
    <x v="0"/>
  </r>
  <r>
    <n v="488626"/>
    <s v="FEEDBACK RECLAMO PEDIDO INCOMPLETO TIENDA MA Encalada #488626"/>
    <s v="solicito una porc. de carrot cake y 2 porciones de ches. de nutella  solo le llego una porc. de ches de nutella  se coordina con tienda el envío"/>
    <s v="Sheraz Nazzal Siuffe"/>
    <x v="248"/>
    <s v="Cortesía - Alerta0"/>
    <x v="8"/>
    <n v="2208299884"/>
    <x v="0"/>
    <x v="12"/>
    <x v="2"/>
    <m/>
    <s v="Tienda Vitrina"/>
    <s v=""/>
    <s v=".varios"/>
    <s v="sd"/>
    <m/>
    <d v="2025-03-24T00:00:00"/>
    <s v="18:06"/>
    <x v="0"/>
    <s v="Pedido incompleto"/>
    <x v="0"/>
    <s v="Tienda"/>
    <m/>
    <x v="1"/>
  </r>
  <r>
    <n v="488671"/>
    <s v="Llamada de Alicia Gutierrez"/>
    <s v="Porción de red velvet no contaba con frambuesas  espera que su torta red velvet de 12 pzs que tambien solicito cuente con todo  no cuenta con evidencia  se le indica que si tiene inconveniente con su pedido puede contactarse"/>
    <s v="Alicia Gutierrez"/>
    <x v="249"/>
    <s v="Alerta0"/>
    <x v="6"/>
    <s v="sd"/>
    <x v="2"/>
    <x v="18"/>
    <x v="4"/>
    <m/>
    <s v="Sin responsable"/>
    <s v=""/>
    <s v="porción de torta red velvet"/>
    <s v="sd"/>
    <m/>
    <d v="2025-03-24T00:00:00"/>
    <s v="21:00"/>
    <x v="0"/>
    <s v="No procede"/>
    <x v="0"/>
    <s v="Sin responsable"/>
    <m/>
    <x v="0"/>
  </r>
  <r>
    <n v="488722"/>
    <s v="Llamada de Maria Eugenia Mantilla"/>
    <s v="Reclama que se gestionó reprogramación con el regalado  se indica que se gestionó porque el lo solicitó e intentaba realizar una nueva compra para que se envíen juntos."/>
    <s v="Maria Eugenia"/>
    <x v="250"/>
    <s v=""/>
    <x v="6"/>
    <n v="100346785"/>
    <x v="1"/>
    <x v="6"/>
    <x v="3"/>
    <m/>
    <s v="Sin responsable"/>
    <s v=""/>
    <s v="mix ma box petit"/>
    <s v="sd"/>
    <m/>
    <d v="2025-03-25T00:00:00"/>
    <s v="08:00 - 09:00"/>
    <x v="0"/>
    <s v="No procede"/>
    <x v="0"/>
    <s v="Sin responsable"/>
    <m/>
    <x v="0"/>
  </r>
  <r>
    <n v="488755"/>
    <s v="Hola Michel  nos comunicamos de Maria Almenara  con relación a una consulta sobre tu pedido efectuado.  En caso no puedas atendernos por esta vía  puedes  comunicarte con nosotros al 6429751. Que tengas un dulce día!"/>
    <s v="Reseña negativa con puntuación 4 se llama no responde.Reclama que no le llego la tarjeta impresa.Se valida en el sistema que no se imprimio."/>
    <s v="Michel Cotrina Cerdan"/>
    <x v="251"/>
    <s v=""/>
    <x v="2"/>
    <n v="100346863"/>
    <x v="1"/>
    <x v="2"/>
    <x v="3"/>
    <m/>
    <s v="Tienda Vitrina"/>
    <s v=""/>
    <s v="minimaria de chocolate"/>
    <s v="sd"/>
    <m/>
    <d v="2025-03-25T00:00:00"/>
    <s v="11:00-12:00"/>
    <x v="0"/>
    <s v="Pedido incompleto"/>
    <x v="0"/>
    <s v="Tienda"/>
    <m/>
    <x v="1"/>
  </r>
  <r>
    <n v="488794"/>
    <s v="Hola Katherine   según lo conversado telefónicamente le hago llegar este mensaje para poder atender su caso."/>
    <s v="Movimiento  se entrega un nuevo producto"/>
    <s v="Katherine Medina Rojas"/>
    <x v="252"/>
    <s v="Cortesía - Alerta1 - Alerta2 - Alerta3 - Alerta0"/>
    <x v="4"/>
    <n v="100346923"/>
    <x v="1"/>
    <x v="8"/>
    <x v="3"/>
    <m/>
    <s v="Delivery MA"/>
    <s v=""/>
    <s v="blue velvet 12 pzs"/>
    <s v="BRYANJOSUEMORALES"/>
    <m/>
    <d v="2025-03-25T00:00:00"/>
    <s v="14:00-15:00"/>
    <x v="0"/>
    <s v="Delivery propio"/>
    <x v="0"/>
    <s v="Delivery MA"/>
    <m/>
    <x v="1"/>
  </r>
  <r>
    <n v="488799"/>
    <s v="Hola"/>
    <s v="Cliente solicitó minimaria carrot cake y carrot cake 12 pz  sólo le llegó minimaría. Tienda acepta error en la entrega. Delivery de peya retorna a tienda para recoger carrot cake 12 pz."/>
    <s v="Yara Francesca Herrera Rodríguez"/>
    <x v="253"/>
    <s v="sin reclamo a agregador"/>
    <x v="8"/>
    <n v="1498334744"/>
    <x v="0"/>
    <x v="10"/>
    <x v="0"/>
    <m/>
    <s v="Tienda Vitrina"/>
    <s v=""/>
    <s v="carrot cake 12pzs"/>
    <s v="sd"/>
    <m/>
    <d v="2025-03-25T00:00:00"/>
    <s v="13:46"/>
    <x v="0"/>
    <s v="Pedido incompleto"/>
    <x v="0"/>
    <s v="Tienda"/>
    <m/>
    <x v="1"/>
  </r>
  <r>
    <n v="488858"/>
    <s v="Hola Desiree   según lo conversado telefónicamente le hago llegar este mensaje para poder atender su caso."/>
    <s v="Desea cancelar porque realizaron una compra igual."/>
    <s v="Desiree Alvarez Diaz"/>
    <x v="254"/>
    <s v="devolución - Alerta1 - Alerta0"/>
    <x v="3"/>
    <n v="100346938"/>
    <x v="1"/>
    <x v="17"/>
    <x v="3"/>
    <n v="55.9"/>
    <s v="Sin responsable"/>
    <s v=""/>
    <s v=""/>
    <s v="sd"/>
    <m/>
    <d v="2025-03-26T00:00:00"/>
    <s v="12:00-13:00"/>
    <x v="0"/>
    <s v="Devolucion"/>
    <x v="0"/>
    <s v="Sin responsable"/>
    <m/>
    <x v="0"/>
  </r>
  <r>
    <n v="488932"/>
    <s v="Hola Luis  nos comunicamos de Maria Almenara  con relación a una consulta sobre tu pedido efectuado.  En caso no puedas atendernos por esta vía  puedes  comunicarte con nosotros al 6429751. Que tengas un dulce día!"/>
    <s v="no está de acuerdo con el medio de pago (cashdro) en tienda  no respondió para explicarle sus beneficios"/>
    <s v="Luis Allemant"/>
    <x v="255"/>
    <s v="HON"/>
    <x v="6"/>
    <s v="sd"/>
    <x v="2"/>
    <x v="14"/>
    <x v="4"/>
    <m/>
    <s v="Sin responsable"/>
    <s v=""/>
    <s v=".no aplica"/>
    <s v="sd"/>
    <m/>
    <d v="2025-03-25T00:00:00"/>
    <s v="19:52"/>
    <x v="0"/>
    <s v="No procede"/>
    <x v="0"/>
    <s v="Sin responsable"/>
    <m/>
    <x v="0"/>
  </r>
  <r>
    <n v="488934"/>
    <s v="Reclamo mala atención ARENALES Ticket #488934"/>
    <s v="Mochila del driver está inclinada por lo que cortesia bluevelvet 12p llegó movida  igual que el pedido original. Se ofrecen disculpas."/>
    <s v="Katherine Medina Rojas"/>
    <x v="256"/>
    <s v=""/>
    <x v="7"/>
    <n v="488794"/>
    <x v="3"/>
    <x v="8"/>
    <x v="3"/>
    <m/>
    <s v="Delivery MA"/>
    <s v=""/>
    <s v=""/>
    <s v="BRYANJOSUEMORALES"/>
    <m/>
    <d v="2025-03-25T00:00:00"/>
    <s v="15:00-16:00"/>
    <x v="0"/>
    <s v="Mala atencion"/>
    <x v="0"/>
    <s v="Tienda"/>
    <m/>
    <x v="1"/>
  </r>
  <r>
    <n v="488940"/>
    <s v="Ha enviado una Imagen"/>
    <s v="indica que su red velvet de 12pz  no cuenta con frambuesas en el relleno y solo le tocaron unos pocos arándanos  tienda indica que la fruta se pierde con el relleno pero que si le colocan  espera de comunicación con la clienta"/>
    <s v="Alicia Gutierrez"/>
    <x v="257"/>
    <s v="Cortesía"/>
    <x v="6"/>
    <s v="SD"/>
    <x v="2"/>
    <x v="18"/>
    <x v="4"/>
    <m/>
    <s v="Sin responsable"/>
    <s v=""/>
    <s v="red velvet de 12 pzs"/>
    <s v="sd"/>
    <m/>
    <d v="2025-03-24T00:00:00"/>
    <s v="21:20"/>
    <x v="0"/>
    <s v="No procede"/>
    <x v="0"/>
    <s v="Sin responsable"/>
    <m/>
    <x v="0"/>
  </r>
  <r>
    <n v="488978"/>
    <s v="Solicitud de Evidencias Contracargos ingresados del 2025-03-25 - Carta: GD16746"/>
    <s v="contracargo"/>
    <s v="SD"/>
    <x v="258"/>
    <s v="Alerta0"/>
    <x v="15"/>
    <n v="100317302"/>
    <x v="1"/>
    <x v="20"/>
    <x v="1"/>
    <n v="99.9"/>
    <s v="Sin responsable"/>
    <s v=""/>
    <s v=""/>
    <s v="sd"/>
    <m/>
    <d v="2024-12-08T00:00:00"/>
    <s v="13:00-14:00"/>
    <x v="0"/>
    <s v="Contracargo"/>
    <x v="0"/>
    <s v="Sin responsable"/>
    <m/>
    <x v="0"/>
  </r>
  <r>
    <n v="489067"/>
    <s v="Boleta- Maria Almenara"/>
    <s v="indica que tiene un cobro en su tarjeta que no reconoce  se le brinda información y se deriva con su banco  atención principal ticket 488977"/>
    <s v="Emilio Oswaldo Talledo Portocarrero"/>
    <x v="259"/>
    <s v="Alerta0"/>
    <x v="6"/>
    <n v="100346788"/>
    <x v="1"/>
    <x v="12"/>
    <x v="1"/>
    <m/>
    <s v="Sin responsable"/>
    <s v=""/>
    <s v=".varios"/>
    <s v="sd"/>
    <m/>
    <d v="2025-03-24T00:00:00"/>
    <s v="20:00-21:00"/>
    <x v="0"/>
    <s v="No procede"/>
    <x v="0"/>
    <s v="Sin responsable"/>
    <m/>
    <x v="0"/>
  </r>
  <r>
    <n v="489093"/>
    <s v="Que pasó porque me entregaron una torta de chocolate yo pedí como estaba el el mostrador que era de pecabas y me dieron gato por liebre"/>
    <s v="Solicitó dulzura de pecanas 12pz  entregaron torta de chocolate 12pz  en boleta se valida que el producto fue entregado correctamente.Se explica al cliente."/>
    <s v="Isabel Taipe"/>
    <x v="260"/>
    <s v=""/>
    <x v="6"/>
    <n v="2500014237"/>
    <x v="2"/>
    <x v="10"/>
    <x v="4"/>
    <m/>
    <s v="Sin responsable"/>
    <s v=""/>
    <s v="torta de chocolate 12pzs"/>
    <s v="sd"/>
    <m/>
    <d v="2025-03-26T00:00:00"/>
    <s v="13:44"/>
    <x v="0"/>
    <s v="No procede"/>
    <x v="0"/>
    <s v="Sin responsable"/>
    <m/>
    <x v="0"/>
  </r>
  <r>
    <n v="489128"/>
    <s v="ASUNTO: FEEDBACK RECLAMO PEDIDO INCOMPLETO TIENDA ARENALES  # 489128"/>
    <s v="reclama que pidio tartaleta de frutos rojos 12 pzs y cookiss   no le llego las cookiss  tienda no lo envió  se gestiona el envio de las cookiss"/>
    <s v="Juan Raul Huaman Tiza"/>
    <x v="261"/>
    <s v="Cortesía - Alerta1 - Alerta0"/>
    <x v="8"/>
    <n v="100347066"/>
    <x v="1"/>
    <x v="8"/>
    <x v="3"/>
    <m/>
    <s v="Tienda Vitrina"/>
    <s v=""/>
    <s v="caja de galletas cookiss"/>
    <s v="sd"/>
    <m/>
    <d v="2025-03-26T00:00:00"/>
    <s v="12:00-13:00"/>
    <x v="0"/>
    <s v="Pedido incompleto"/>
    <x v="0"/>
    <s v="Tienda"/>
    <m/>
    <x v="1"/>
  </r>
  <r>
    <n v="489205"/>
    <s v="Maria Almenara"/>
    <s v="indica que en el delivery deberían incluir cubiertos  se le brinda informacion para poder añadir los cubiertos por medio de aplicativos"/>
    <s v="Alfredo Dávila"/>
    <x v="262"/>
    <s v="HON - Alerta0"/>
    <x v="6"/>
    <s v="SD"/>
    <x v="2"/>
    <x v="12"/>
    <x v="3"/>
    <m/>
    <s v="Sin responsable"/>
    <s v=""/>
    <s v=".varios"/>
    <s v="sd"/>
    <m/>
    <d v="2025-03-26T00:00:00"/>
    <s v="19:17"/>
    <x v="0"/>
    <s v="No procede"/>
    <x v="0"/>
    <s v="Sin responsable"/>
    <m/>
    <x v="0"/>
  </r>
  <r>
    <n v="489214"/>
    <s v="Hola Ernesto  nos comunicamos de Maria Almenara  con relación a una consulta sobre tu pedido efectuado.  En caso no puedas atendernos por esta vía  puedes  comunicarte con nosotros al 6429751. Que tengas un dulce día!"/>
    <s v="Reclama demora en la entrega de pedido tienda comenta que se demoraron solo 5 minutos  se intenta contactar al cliente  sin respuesta"/>
    <s v="Ernesto"/>
    <x v="263"/>
    <s v=""/>
    <x v="6"/>
    <n v="2500033361"/>
    <x v="2"/>
    <x v="5"/>
    <x v="4"/>
    <m/>
    <s v="Sin responsable"/>
    <s v=""/>
    <s v=".varios"/>
    <s v="sd"/>
    <m/>
    <d v="2025-03-26T00:00:00"/>
    <s v="19:32"/>
    <x v="0"/>
    <s v="No procede"/>
    <x v="0"/>
    <s v="Sin responsable"/>
    <m/>
    <x v="0"/>
  </r>
  <r>
    <n v="489247"/>
    <s v="Asunto: FEEDBACK RECLAMO DELIVERY PROPIO TIENDA CAMACHO # 489247"/>
    <s v="Le causo molestia e incomodidad que el motorizado se contacte indicando que esta abajo para la entrega y cuando está bajando le indica que llegará en 15 minutos. Se ofrece disculpas por lo sucedido."/>
    <s v="Yesenia Carhuas"/>
    <x v="264"/>
    <s v=""/>
    <x v="4"/>
    <n v="100347351"/>
    <x v="1"/>
    <x v="6"/>
    <x v="3"/>
    <m/>
    <s v="Delivery MA"/>
    <s v=""/>
    <s v="minimaria cheesecake de maracuyá"/>
    <s v="JAHIRGOMEZ-CARGUI"/>
    <m/>
    <d v="2025-03-27T00:00:00"/>
    <s v="08:00 - 09:00"/>
    <x v="0"/>
    <s v="Delivery propio"/>
    <x v="0"/>
    <s v="Delivery MA"/>
    <m/>
    <x v="1"/>
  </r>
  <r>
    <n v="489262"/>
    <s v="Solicitud de Evidencias Contracargos ingresados del 2025-03-26 - Carta: GD16787"/>
    <s v="a espera de respuesta de cobranzas para indicar si mandamos el pdf de la boleta que nos envío TI con otra fecha"/>
    <s v="SD"/>
    <x v="265"/>
    <s v="Alerta0"/>
    <x v="15"/>
    <n v="100331102"/>
    <x v="1"/>
    <x v="17"/>
    <x v="3"/>
    <n v="101"/>
    <s v="Sin responsable"/>
    <s v=""/>
    <s v=""/>
    <s v="sd"/>
    <m/>
    <d v="2025-01-29T00:00:00"/>
    <s v="19:00-21:00"/>
    <x v="0"/>
    <s v="Contracargo"/>
    <x v="0"/>
    <s v="Sin responsable"/>
    <m/>
    <x v="0"/>
  </r>
  <r>
    <n v="489277"/>
    <s v="a pesar de que había espacios libres la atención demoró en hacer el pedido "/>
    <s v="Reclama demora en la atención en mesa. Tienda indica que la atención se dio dentro de los 15 min de espera que se le pidió al cliente.No responde."/>
    <s v="Alexis Basurco Ellis "/>
    <x v="266"/>
    <s v="Google MB 2 - Rating: 2 - Alerta1 - Alerta2 - Alerta0"/>
    <x v="6"/>
    <s v="SD"/>
    <x v="2"/>
    <x v="5"/>
    <x v="6"/>
    <m/>
    <s v="Sin responsable"/>
    <s v=""/>
    <s v=".no aplica"/>
    <s v="sd"/>
    <m/>
    <d v="2025-03-27T00:00:00"/>
    <s v="10:09"/>
    <x v="0"/>
    <s v="No procede"/>
    <x v="0"/>
    <s v="Sin responsable"/>
    <m/>
    <x v="0"/>
  </r>
  <r>
    <n v="489516"/>
    <s v="FEEDBACK RECLAMO PEDIDO EQUIVOCADO TIENDA LA MAR #489516"/>
    <s v="Pidio 1 porcion pie de pecanas  pero le entregaron 1 porción de pie de limón.  Tda indica empacaron mal el pedido. Se coordina envio de pedido correcto con tienda. Se ofrecen disculpas"/>
    <s v="Xavier Lasserre"/>
    <x v="267"/>
    <s v="Cortesía - Alerta1 - Alerta0"/>
    <x v="13"/>
    <n v="2500023041"/>
    <x v="2"/>
    <x v="2"/>
    <x v="4"/>
    <m/>
    <s v="Tienda Vitrina"/>
    <s v=""/>
    <s v="porción de pie de limón"/>
    <s v="sd"/>
    <m/>
    <d v="2025-03-27T00:00:00"/>
    <s v="17:15"/>
    <x v="0"/>
    <s v="Pedido equivocado"/>
    <x v="0"/>
    <s v="Tienda"/>
    <m/>
    <x v="1"/>
  </r>
  <r>
    <n v="489631"/>
    <s v="Ha enviado una Imagen"/>
    <s v="reclama que la dedicatoria sobre la torta no está completa se le explica que el mensaje extenso corresponde a la tarjeta impresa que está junto a su pedido  cl. de acuerdo."/>
    <s v="Milthon Rodriguez"/>
    <x v="268"/>
    <s v=""/>
    <x v="6"/>
    <n v="100347657"/>
    <x v="1"/>
    <x v="11"/>
    <x v="3"/>
    <m/>
    <s v="Sin responsable"/>
    <s v=""/>
    <s v="minimaria bruselina de vainilla con fresa"/>
    <s v="sd"/>
    <m/>
    <d v="2025-03-28T00:00:00"/>
    <s v="09:00-10:00"/>
    <x v="0"/>
    <s v="No procede"/>
    <x v="0"/>
    <s v="Sin responsable"/>
    <m/>
    <x v="0"/>
  </r>
  <r>
    <n v="489694"/>
    <s v="Hola"/>
    <s v="No le llego su tarjeta impresa  tienda indica que no la envió  se gestiona el envio junto con un detalle."/>
    <s v="Emali Mory"/>
    <x v="269"/>
    <s v="Cortesía"/>
    <x v="2"/>
    <n v="100347756"/>
    <x v="1"/>
    <x v="6"/>
    <x v="3"/>
    <m/>
    <s v="Tienda Vitrina"/>
    <s v=""/>
    <s v="minimaria carrot cake"/>
    <s v="sd"/>
    <m/>
    <d v="2025-03-28T00:00:00"/>
    <s v="12:00-13:00"/>
    <x v="0"/>
    <s v="Pedido incompleto"/>
    <x v="0"/>
    <s v="Tienda"/>
    <m/>
    <x v="1"/>
  </r>
  <r>
    <n v="489711"/>
    <s v="Llamada de Angela Diaz"/>
    <s v="reclama que su petit pan con pollo no tenia nada de relleno y que encontraron bolsas en los croissant de jamon y queso.No tiene fotos porque su reunion fue privada.Se eleva con tienda."/>
    <s v="Diana Arreluce Diaz"/>
    <x v="270"/>
    <s v=""/>
    <x v="6"/>
    <n v="100347428"/>
    <x v="1"/>
    <x v="4"/>
    <x v="3"/>
    <m/>
    <s v="Sin responsable"/>
    <s v=""/>
    <s v=".no aplica"/>
    <s v="sd"/>
    <m/>
    <d v="2025-03-27T00:00:00"/>
    <s v="13:00-14.00"/>
    <x v="0"/>
    <s v="No procede"/>
    <x v="0"/>
    <s v="Sin responsable"/>
    <m/>
    <x v="0"/>
  </r>
  <r>
    <n v="489714"/>
    <s v="Tu compañera del otro día me dijo otra cosa"/>
    <s v="reclama que el alfajor no deberia ser tan empalagoso con tanto relleno de manjar ni de azúcar glass  se le explica informacion sobre nuestra receta."/>
    <s v="Octavio Meyhuey"/>
    <x v="271"/>
    <s v="con reclamo a agregador - Alerta1 - Alerta0"/>
    <x v="6"/>
    <n v="1501331362"/>
    <x v="0"/>
    <x v="18"/>
    <x v="0"/>
    <m/>
    <s v="Sin responsable"/>
    <s v=""/>
    <s v="cajita de alfajores clásica"/>
    <s v="sd"/>
    <m/>
    <d v="2025-03-28T00:00:00"/>
    <s v="12:21"/>
    <x v="0"/>
    <s v="No procede"/>
    <x v="0"/>
    <s v="Sin responsable"/>
    <m/>
    <x v="0"/>
  </r>
  <r>
    <n v="489779"/>
    <s v="Hola !  según lo conversado telefónicamente le hago llegar este mensaje para poder atender su caso."/>
    <s v="Colocó espacios para que su mensaje salga en el medio y centrado pero no salió de esa forma. No envía imagen de ello. Se envía una imagen como ejm. Tda indica que si se respetaron los espacios  lo quería más al centro y realizan el cambio."/>
    <s v="Marcela"/>
    <x v="272"/>
    <s v=""/>
    <x v="6"/>
    <n v="100347819"/>
    <x v="1"/>
    <x v="0"/>
    <x v="1"/>
    <m/>
    <s v="Sin responsable"/>
    <s v=""/>
    <s v="mix ma box petit"/>
    <s v="sd"/>
    <m/>
    <d v="2025-03-28T00:00:00"/>
    <s v="15:00-16:00"/>
    <x v="0"/>
    <s v="No procede"/>
    <x v="0"/>
    <s v="Sin responsable"/>
    <m/>
    <x v="0"/>
  </r>
  <r>
    <n v="489790"/>
    <s v="Hola Alexander  según lo conversado telefónicamente le hago llegar este mensaje para poder atender su caso."/>
    <s v="reclama que le llego una dedicatoria impresa incorrecta  se coordina envio de la tarjeta correcta con un detalle"/>
    <s v="Alexander Llontop"/>
    <x v="273"/>
    <s v="Cortesía - Alerta1 - Alerta0"/>
    <x v="2"/>
    <n v="100347838"/>
    <x v="1"/>
    <x v="5"/>
    <x v="3"/>
    <m/>
    <s v="Tienda Vitrina"/>
    <s v=""/>
    <s v="mousse de chocolate pomo"/>
    <s v="sd"/>
    <m/>
    <d v="2025-03-28T00:00:00"/>
    <s v="15:00-16:00"/>
    <x v="0"/>
    <s v="Pedido incompleto"/>
    <x v="0"/>
    <s v="Tienda"/>
    <m/>
    <x v="1"/>
  </r>
  <r>
    <n v="489838"/>
    <s v="Reclamo elemento extraño ENCALADA - Mosquita  ticket #489838"/>
    <s v="Encontró un mosquito en la salsa de maracuya de su porción de cheesecake de maracuyá. Tda consulta si desea un nuevo producto. el cliente. Se coordina nuevo producto."/>
    <s v="Valeria Jazmin Garcia Huaman"/>
    <x v="274"/>
    <s v="Cortesía - sin reclamo a agregador - Alerta0"/>
    <x v="14"/>
    <n v="2208592818"/>
    <x v="0"/>
    <x v="12"/>
    <x v="2"/>
    <m/>
    <s v="Tienda Vitrina"/>
    <s v="insecto"/>
    <s v="porción de cheesecake de maracuya"/>
    <s v="sd"/>
    <m/>
    <d v="2025-03-28T00:00:00"/>
    <s v="16:44"/>
    <x v="0"/>
    <s v="Calidad"/>
    <x v="0"/>
    <s v="Tienda"/>
    <m/>
    <x v="1"/>
  </r>
  <r>
    <n v="489904"/>
    <s v="ASUNTO: FEEDBACK RECLAMO PEDIDO INCOMPLETO TIENDA Bolichera # 489904"/>
    <s v="No le enviaron el Topper Happy Bday  no acepta el envio ya que fue ayer su evento  se procede con devolución mas un detalle alfajor personal."/>
    <s v="Hans Delgado"/>
    <x v="275"/>
    <s v="Cortesía - Alerta0"/>
    <x v="8"/>
    <n v="100347860"/>
    <x v="1"/>
    <x v="0"/>
    <x v="3"/>
    <m/>
    <s v="Tienda Vitrina"/>
    <s v=""/>
    <s v="topper happy bday"/>
    <s v="sd"/>
    <m/>
    <d v="2025-03-28T00:00:00"/>
    <s v="18:00-19:00"/>
    <x v="0"/>
    <s v="Pedido incompleto"/>
    <x v="0"/>
    <s v="Tienda"/>
    <m/>
    <x v="1"/>
  </r>
  <r>
    <n v="489930"/>
    <s v="Hola Jorge  nos comunicamos de Maria Almenara  con relación a una consulta sobre tu pedido efectuado.  En caso no puedas atendernos por esta vía  puedes  comunicarte con nosotros al 6429751. Que tengas un dulce día!"/>
    <s v="Muy descontento-Tiempo de atención   tienda indica que no han tenido retrasos en la entrega de pedidos.No responde el cliente."/>
    <s v="Jorge"/>
    <x v="276"/>
    <s v="HON"/>
    <x v="6"/>
    <s v="sd"/>
    <x v="2"/>
    <x v="8"/>
    <x v="4"/>
    <m/>
    <s v="Sin responsable"/>
    <s v=""/>
    <s v=".no aplica"/>
    <s v="sd"/>
    <m/>
    <d v="2025-03-29T00:00:00"/>
    <s v="09:19"/>
    <x v="0"/>
    <s v="No procede"/>
    <x v="0"/>
    <s v="Sin responsable"/>
    <m/>
    <x v="0"/>
  </r>
  <r>
    <n v="490029"/>
    <s v="ASUNTO: FEEDBACK RECLAMO PEDIDO EQUIVOCADO TIENDA DOS DE MAYO  # 490029"/>
    <s v="Solicito dos unidades de Mix ma box petit y le llego una caja de alfajores.Se envia el producto correcto."/>
    <s v="Tania Maribel Gutierrez"/>
    <x v="277"/>
    <s v="Cortesía - Alerta0"/>
    <x v="13"/>
    <n v="100348055"/>
    <x v="1"/>
    <x v="4"/>
    <x v="3"/>
    <m/>
    <s v="Tienda Vitrina"/>
    <s v=""/>
    <s v="cajita de alfajores clásica"/>
    <s v="sd"/>
    <m/>
    <d v="2025-03-29T00:00:00"/>
    <s v="15:00-16:00"/>
    <x v="0"/>
    <s v="Pedido equivocado"/>
    <x v="0"/>
    <s v="Tienda"/>
    <m/>
    <x v="1"/>
  </r>
  <r>
    <n v="490031"/>
    <s v="Muy bueno los Brownies  los alfajores los encontré muy dulces. Para mí gusto."/>
    <s v="Menciona que los alfajores están muy dulces para su gusto  tienda no ha recibido comentario similar y está preparando el producto según receta. No tenemos número de cliente."/>
    <s v="Julio Abraham Benavides Barreda"/>
    <x v="278"/>
    <s v="Google MB 4 - Rating: 4 - sin télefono - Alerta0"/>
    <x v="6"/>
    <s v="SD"/>
    <x v="2"/>
    <x v="7"/>
    <x v="4"/>
    <m/>
    <s v="Sin responsable"/>
    <s v=""/>
    <s v="cajita de alfajores clásica"/>
    <s v="sd"/>
    <m/>
    <d v="2025-03-29T00:00:00"/>
    <s v="15:09"/>
    <x v="0"/>
    <s v="No procede"/>
    <x v="0"/>
    <s v="Sin responsable"/>
    <m/>
    <x v="0"/>
  </r>
  <r>
    <n v="490036"/>
    <s v="FEEDBACK RECLAMO PEDIDO EQUIVOCADO TIENDA SAN MIGUEL #(490036)"/>
    <s v="Solicitó keke de platano 8p y recibió keke de manzana 8p. Se envía el producto correcto"/>
    <s v="Yoshi Contreras"/>
    <x v="279"/>
    <s v="Cortesía - sin reclamo a agregador - Alerta0"/>
    <x v="13"/>
    <n v="2208676631"/>
    <x v="0"/>
    <x v="5"/>
    <x v="3"/>
    <m/>
    <s v="Tienda Vitrina"/>
    <s v=""/>
    <s v="keke de manzana 8p"/>
    <s v="sd"/>
    <m/>
    <d v="2025-03-29T00:00:00"/>
    <s v="14:40"/>
    <x v="0"/>
    <s v="Pedido equivocado"/>
    <x v="0"/>
    <s v="Tienda"/>
    <m/>
    <x v="1"/>
  </r>
  <r>
    <n v="490052"/>
    <s v="ASUNTO: FEEDBACK RECLAMO PEDIDO EQUIVOCADO TIENDA LA MAR  # 490052"/>
    <s v="Reclama que pido varios productos pero que solicito Cheesecake de maracuyá 12pz y le entregaron cheesecake de nutella 12pz  tienda indica que hubo un error tomar el pedido  se gestiona el recojo del cheesecake de nutella 12pz y envió del Cheesecake de mar"/>
    <s v="Eymili Bringa"/>
    <x v="280"/>
    <s v="Cortesía"/>
    <x v="13"/>
    <n v="2500023544"/>
    <x v="2"/>
    <x v="2"/>
    <x v="4"/>
    <m/>
    <s v="Tienda Cajer@"/>
    <s v=""/>
    <s v="cheesecake de maracuyá 12pzs"/>
    <s v="sd"/>
    <m/>
    <d v="2025-03-29T00:00:00"/>
    <s v="16:13"/>
    <x v="0"/>
    <s v="Pedido equivocado"/>
    <x v="0"/>
    <s v="Tienda"/>
    <m/>
    <x v="1"/>
  </r>
  <r>
    <n v="490056"/>
    <s v="Hola Clara  según lo conversado telefónicamente le hago llegar este mensaje para poder atender su caso."/>
    <s v="MAAL-001-1089 Reclama demora en la entrega de su porción de tres leches de chocolate. Tienda informa que producto se estaba preparando y que cuando consultó ya se estaba empaquetando.Se explica."/>
    <s v="Clara Mosquera Pérez"/>
    <x v="281"/>
    <s v="Libro de reclamaciones"/>
    <x v="10"/>
    <n v="31424"/>
    <x v="2"/>
    <x v="11"/>
    <x v="4"/>
    <m/>
    <s v="Sin responsable"/>
    <s v=""/>
    <s v="porción de tres leches de chocolate"/>
    <s v="sd"/>
    <m/>
    <d v="2025-03-29T00:00:00"/>
    <s v="16:00-17:00"/>
    <x v="1"/>
    <s v="No procede"/>
    <x v="0"/>
    <s v="Sin responsable"/>
    <m/>
    <x v="0"/>
  </r>
  <r>
    <n v="490072"/>
    <s v="Hola Fiorella   según lo conversado telefónicamente le hago llegar este mensaje para poder atender su caso."/>
    <s v="indica que la dulzura de pecanas12pz es muy pequeño a comparacion de red velvet  se le  brinda informacion sobre  las caracteristicas  y medidas.Cliente entiende."/>
    <s v="Fiorella Vigo"/>
    <x v="282"/>
    <s v=""/>
    <x v="6"/>
    <n v="2500015974"/>
    <x v="2"/>
    <x v="0"/>
    <x v="4"/>
    <m/>
    <s v="Sin responsable"/>
    <s v=""/>
    <s v="dulzura de pecanas 12p"/>
    <s v="sd"/>
    <m/>
    <d v="2025-03-29T00:00:00"/>
    <s v="15:56"/>
    <x v="0"/>
    <s v="No procede"/>
    <x v="0"/>
    <s v="Sin responsable"/>
    <m/>
    <x v="0"/>
  </r>
  <r>
    <n v="490080"/>
    <s v="Buenas tardes"/>
    <s v="Carrot cake llegó movida  se recogerá y volverá a decorar porque es un movimiento leve.Se explica al cliente y entiende."/>
    <s v="Damaris Alvarez Zelada"/>
    <x v="283"/>
    <s v="Se cambia producto al cliente - Cortesía - Alerta1 - Alerta2 - Alerta0"/>
    <x v="4"/>
    <n v="100348112"/>
    <x v="1"/>
    <x v="8"/>
    <x v="3"/>
    <m/>
    <s v="Delivery MA"/>
    <s v=""/>
    <s v="carrot cake 12pzs"/>
    <s v="BRYANJOSUEMORALES"/>
    <m/>
    <d v="2025-03-29T00:00:00"/>
    <s v="17:00-18:00"/>
    <x v="0"/>
    <s v="Delivery propio"/>
    <x v="0"/>
    <s v="Delivery MA"/>
    <m/>
    <x v="1"/>
  </r>
  <r>
    <n v="490095"/>
    <s v="Hola  disculpa se pudo solucionar"/>
    <s v="Dirección errada por parte del cliente pedido se regresa a tienda se explica al cliente y no entiende.Se envia con cargo a la direccion indicada por cliente critico."/>
    <s v="Luz Vilma Ortega Villanueva"/>
    <x v="284"/>
    <s v="Cortesía - Alerta1 - Alerta2 - Alerta3 - Alerta0"/>
    <x v="6"/>
    <n v="100348135"/>
    <x v="1"/>
    <x v="0"/>
    <x v="3"/>
    <m/>
    <s v="Sin responsable"/>
    <s v=""/>
    <s v=".varios"/>
    <s v="sd"/>
    <m/>
    <d v="2025-03-29T00:00:00"/>
    <s v="18:00-19:00"/>
    <x v="0"/>
    <s v="No procede"/>
    <x v="0"/>
    <s v="Sin responsable"/>
    <m/>
    <x v="0"/>
  </r>
  <r>
    <n v="490110"/>
    <s v="Hola Sofia  según lo conversado telefónicamente le hago llegar este mensaje para poder atender su caso."/>
    <s v="se le envio dedicatoria de otro cliente  se envia dedicatoria correcta junto con un detalle."/>
    <s v="Sofia Dary"/>
    <x v="285"/>
    <s v="Cortesía - Alerta1 - Alerta0"/>
    <x v="17"/>
    <n v="100348156"/>
    <x v="1"/>
    <x v="7"/>
    <x v="3"/>
    <m/>
    <s v="Tienda Vitrina"/>
    <s v=""/>
    <s v="red velvet de 12 pzs"/>
    <s v="sd"/>
    <m/>
    <d v="2025-03-29T00:00:00"/>
    <s v="19.00-21.00"/>
    <x v="0"/>
    <s v="Pedido incompleto"/>
    <x v="0"/>
    <s v="Tienda"/>
    <m/>
    <x v="1"/>
  </r>
  <r>
    <n v="490116"/>
    <s v="Llamada de 51943592014"/>
    <s v="Envió a su driver a retirar el producto  en tienda indican que ya lo entregaron a las 7:00 pm pero el pedido fue programado de 20:00 a 21:00.Se entrega un nuevo pedido por cliente critico autorizado por Jessi."/>
    <s v="Virginia Sotelo"/>
    <x v="286"/>
    <s v="Cortesía - Alerta1 - Alerta2 - Alerta3 - Alerta0"/>
    <x v="6"/>
    <n v="100348158"/>
    <x v="1"/>
    <x v="1"/>
    <x v="1"/>
    <m/>
    <s v="Sin responsable"/>
    <s v=""/>
    <s v="torta de chocolate 12pzs"/>
    <s v="sd"/>
    <m/>
    <d v="2025-03-29T00:00:00"/>
    <s v="20:00-21:00"/>
    <x v="0"/>
    <s v="No procede"/>
    <x v="0"/>
    <s v="Sin responsable"/>
    <m/>
    <x v="0"/>
  </r>
  <r>
    <n v="490123"/>
    <s v="Ha enviado una Imagen"/>
    <s v="indica que su t.impresa no llego  se valida que no se cuenta con mensaje configurado  se le brinda informacion al cliente"/>
    <s v="Jesús Minaya"/>
    <x v="287"/>
    <s v="sin info"/>
    <x v="6"/>
    <n v="200013698"/>
    <x v="1"/>
    <x v="14"/>
    <x v="1"/>
    <m/>
    <s v="Sin responsable"/>
    <s v=""/>
    <s v="carrot cake 12pzs"/>
    <s v="sd"/>
    <m/>
    <d v="2025-03-29T00:00:00"/>
    <s v="12:00-13:00"/>
    <x v="0"/>
    <s v="No procede"/>
    <x v="0"/>
    <s v="Sin responsable"/>
    <m/>
    <x v="0"/>
  </r>
  <r>
    <n v="490146"/>
    <s v="Libro de Reclamo MAAL-001-1090"/>
    <s v="MAAL-001-1090 -Compro un keke de chocolate en porción y luego le indicaron que la de vitrina era maqueta y tenia que esperar 8min para la entrega  se agradece comunicacion."/>
    <s v="Orlando Gustavo Aquino Quispe"/>
    <x v="288"/>
    <s v="Libro de reclamaciones - Alerta1 - Alerta2 - Alerta3 - Alerta0"/>
    <x v="10"/>
    <n v="2500016098"/>
    <x v="2"/>
    <x v="0"/>
    <x v="4"/>
    <m/>
    <s v="Sin responsable"/>
    <s v=""/>
    <s v="keke de chocolate"/>
    <s v="sd"/>
    <m/>
    <d v="2025-03-29T00:00:00"/>
    <s v="21:46"/>
    <x v="1"/>
    <s v="No procede"/>
    <x v="0"/>
    <s v="Sin responsable"/>
    <m/>
    <x v="0"/>
  </r>
  <r>
    <n v="490154"/>
    <s v="Rogger Valentín lira"/>
    <s v="indica que su porción de Ch. de Frutos rojos es muy pequeña  se le brinda información del horneado y que la textura es más baja pero indica que ya es la tercera vez y le parece muy pequeña  tda informa que no es el tamaño correcto. Se genera envio."/>
    <s v="Rogger Valentín Lira"/>
    <x v="289"/>
    <s v="sin reclamo a agregador - Alerta1 - Alerta2 - Alerta3 - Alerta0"/>
    <x v="19"/>
    <n v="2208726272"/>
    <x v="0"/>
    <x v="9"/>
    <x v="2"/>
    <m/>
    <s v="Tienda Vitrina"/>
    <s v=""/>
    <s v="porción de cheesecake de frutos rojos"/>
    <s v="sd"/>
    <m/>
    <d v="2025-03-29T00:00:00"/>
    <s v="21:27"/>
    <x v="0"/>
    <s v="Calidad"/>
    <x v="0"/>
    <s v="Tienda"/>
    <m/>
    <x v="1"/>
  </r>
  <r>
    <n v="490231"/>
    <s v="Hola !  según lo conversado telefónicamente le hago llegar este mensaje para poder atender su caso."/>
    <s v="compro 2 veces  pide anular el pedido 100348282 y continuar con el pedido 100348286  se procede con la devolucion  se resuelve"/>
    <s v="Denisse Linares"/>
    <x v="290"/>
    <s v="devolución - Alerta0"/>
    <x v="3"/>
    <n v="100348282"/>
    <x v="1"/>
    <x v="4"/>
    <x v="3"/>
    <n v="55.9"/>
    <s v="Sin responsable"/>
    <s v=""/>
    <s v=""/>
    <s v="sd"/>
    <m/>
    <d v="2025-03-30T00:00:00"/>
    <s v="16:00-17:00"/>
    <x v="0"/>
    <s v="Devolucion"/>
    <x v="0"/>
    <s v="Sin responsable"/>
    <m/>
    <x v="0"/>
  </r>
  <r>
    <n v="490235"/>
    <s v="FEEDBACK RECLAMO PEDIDO INCOMPLETO TIENDA ARENALES - #490235"/>
    <s v="Pidió porc. de turrón de chocolate y porc. torta de chocolate. No le entregaron porc. de torta de chocolate. Se coordina envío"/>
    <s v="Karina Coello Abad"/>
    <x v="291"/>
    <s v="Cortesía - Alerta1 - Alerta2 - Alerta3 - Alerta0"/>
    <x v="8"/>
    <n v="2500013847"/>
    <x v="2"/>
    <x v="8"/>
    <x v="4"/>
    <m/>
    <s v="Tienda Vitrina"/>
    <s v=""/>
    <s v="porción de torta de chocolate"/>
    <s v="sd"/>
    <m/>
    <d v="2025-03-30T00:00:00"/>
    <s v="14:38"/>
    <x v="0"/>
    <s v="Pedido incompleto"/>
    <x v="0"/>
    <s v="Tienda"/>
    <m/>
    <x v="1"/>
  </r>
  <r>
    <n v="490255"/>
    <s v="Hola Guiuliana  según lo conversado telefónicamente le hago llegar este mensaje para poder atender su caso."/>
    <s v="2h 59m de tardanza. No ingresó a inforest  se reporta con TI. tienda alista el pedido y se envia"/>
    <s v="Guiuliana Sanabria"/>
    <x v="292"/>
    <s v="ECommerce/webFalla - Alerta0"/>
    <x v="1"/>
    <n v="100348258"/>
    <x v="1"/>
    <x v="4"/>
    <x v="3"/>
    <m/>
    <s v="Sistema"/>
    <s v=""/>
    <s v="torta de chocolate 12pzs"/>
    <s v="sd"/>
    <m/>
    <d v="2025-03-30T00:00:00"/>
    <s v="15:00-16:00"/>
    <x v="0"/>
    <s v="Demora"/>
    <x v="0"/>
    <s v="Sistema"/>
    <m/>
    <x v="0"/>
  </r>
  <r>
    <n v="490256"/>
    <s v="Maria Almenara - Encuesta"/>
    <s v="Cliente indica demora en la atención  tienda indica que no han tenido inconvenientes  sólo movimiento en TOGO."/>
    <s v="Maria Rodas"/>
    <x v="293"/>
    <s v="HON - sin télefono - Alerta1 - Alerta0"/>
    <x v="6"/>
    <s v="SD"/>
    <x v="6"/>
    <x v="5"/>
    <x v="5"/>
    <m/>
    <s v="Sin responsable"/>
    <s v=""/>
    <s v=".varios"/>
    <s v="sd"/>
    <m/>
    <d v="2025-03-30T00:00:00"/>
    <s v="16:00-17:00"/>
    <x v="0"/>
    <s v="No procede"/>
    <x v="0"/>
    <s v="Sin responsable"/>
    <m/>
    <x v="0"/>
  </r>
  <r>
    <n v="490258"/>
    <s v="Hola !  según lo conversado telefónicamente le hago llegar este mensaje para poder atender su caso."/>
    <s v="reclama que su torta llego con mala presentación  se valida mal traslado se deriva con su canal de compra  reconocieron 54 soles  se enviará un producto nuevo por cumpleaños"/>
    <s v="Isabela Gonzales"/>
    <x v="294"/>
    <s v="Cortesía - con reclamo a agregador - Alerta1 - Alerta2 - Alerta0"/>
    <x v="0"/>
    <n v="2208794235"/>
    <x v="0"/>
    <x v="0"/>
    <x v="2"/>
    <m/>
    <s v="Delivery agregadores"/>
    <s v=""/>
    <s v="red velvet de 12 pzs"/>
    <s v="sd"/>
    <m/>
    <d v="2025-03-30T00:00:00"/>
    <s v="16:03"/>
    <x v="0"/>
    <s v="Agregador"/>
    <x v="0"/>
    <s v="Agregador"/>
    <m/>
    <x v="0"/>
  </r>
  <r>
    <n v="490277"/>
    <s v="Buenas tardes"/>
    <s v="porción de 3 leches clasica  no llego con buena presentación  por movimiento se derivara a su soporte"/>
    <s v="Biana"/>
    <x v="295"/>
    <s v="sin reclamo a agregador - Alerta1 - Alerta0"/>
    <x v="0"/>
    <n v="2208799657"/>
    <x v="0"/>
    <x v="16"/>
    <x v="2"/>
    <m/>
    <s v="Delivery agregadores"/>
    <s v=""/>
    <s v="porción de tres leches clásico"/>
    <s v="sd"/>
    <m/>
    <d v="2025-03-30T00:00:00"/>
    <s v="16:53"/>
    <x v="0"/>
    <s v="Agregador"/>
    <x v="0"/>
    <s v="Agregador"/>
    <m/>
    <x v="0"/>
  </r>
  <r>
    <n v="490280"/>
    <s v="Reclamo mala atención tienda encalada Ticket: 490280"/>
    <s v="solicito festinina  tienda no contaba con grajeas para preparar la orden  se cancela y realiza devolucion  cliente incomodo por ello"/>
    <s v="Samantha Bresiani"/>
    <x v="296"/>
    <s v="Stock 86 - devolución - Alerta1 - Alerta0"/>
    <x v="7"/>
    <n v="100348305"/>
    <x v="1"/>
    <x v="12"/>
    <x v="1"/>
    <m/>
    <s v="Tienda Vitrina"/>
    <s v=""/>
    <s v=""/>
    <s v="sd"/>
    <m/>
    <d v="2025-03-30T00:00:00"/>
    <s v="18:00-19:00"/>
    <x v="0"/>
    <s v="Mala atencion"/>
    <x v="0"/>
    <s v="Tienda"/>
    <m/>
    <x v="1"/>
  </r>
  <r>
    <n v="490288"/>
    <s v="Llamada de Magaly"/>
    <s v="Indica que su carrot cake 12 pz  llego con mala presentación  por movimiento  no cuenta con imágenes y es de 26/03 se comunica recién por falta de tiempo  se le brinda informacion queda conforme"/>
    <s v="Magaly"/>
    <x v="297"/>
    <s v="sin reclamo a agregador - Alerta0"/>
    <x v="6"/>
    <n v="1498991389"/>
    <x v="0"/>
    <x v="5"/>
    <x v="0"/>
    <m/>
    <s v="Sin responsable"/>
    <s v=""/>
    <s v="carrot cake 12pzs"/>
    <s v="sd"/>
    <m/>
    <d v="2025-03-26T00:00:00"/>
    <s v="09:44"/>
    <x v="0"/>
    <s v="No procede"/>
    <x v="0"/>
    <s v="Sin responsable"/>
    <m/>
    <x v="0"/>
  </r>
  <r>
    <n v="490306"/>
    <s v="Hola"/>
    <s v="El sandwich chicken grilled está mal servido y sin mayosa. Tda indica que no ha tenido incidentes y que el pedido se sirvió completo  pero la cliente lo desarmó. Se brinda detalle por cl crítica"/>
    <s v="Daniela Raez"/>
    <x v="298"/>
    <s v="Cortesía - Alerta0"/>
    <x v="6"/>
    <n v="2500034867"/>
    <x v="2"/>
    <x v="5"/>
    <x v="4"/>
    <m/>
    <s v="Sin responsable"/>
    <s v=""/>
    <s v="sandwich de pollo playero"/>
    <s v="sd"/>
    <m/>
    <d v="2025-03-30T00:00:00"/>
    <s v="17:27"/>
    <x v="0"/>
    <s v="No procede"/>
    <x v="0"/>
    <s v="Sin responsable"/>
    <m/>
    <x v="0"/>
  </r>
  <r>
    <n v="490313"/>
    <s v="FEEDBACK RECLAMO PEDIDO INCOMPLETO TIENDA CHORRILLOS 490313"/>
    <s v="solicito 2 porciones y 2  empanadas de pollo y no le llegaron las empanadas de pollo  se envia producto faltante"/>
    <s v="Juan Carlos Quispe"/>
    <x v="299"/>
    <s v="sin reclamo a agregador - Alerta1 - Alerta2 - Alerta0"/>
    <x v="8"/>
    <n v="1504238745"/>
    <x v="0"/>
    <x v="16"/>
    <x v="0"/>
    <m/>
    <s v="Tienda Vitrina"/>
    <s v=""/>
    <s v="empanada de pollo"/>
    <s v="sd"/>
    <m/>
    <d v="2025-03-30T00:00:00"/>
    <s v="16:46"/>
    <x v="0"/>
    <s v="Pedido incompleto"/>
    <x v="0"/>
    <s v="Tienda"/>
    <m/>
    <x v="1"/>
  </r>
  <r>
    <n v="490319"/>
    <s v="Reclamo elemento extraño Bolichera : Cabello ) ticket #490319"/>
    <s v="encontró un cabello en base de la torta de tres leches clásica  se le brinda un detalle de una minimaria  se agradece comunicación y se reportará con el área indicada"/>
    <s v="Lina Montalvo"/>
    <x v="300"/>
    <s v="Cortesía - Alerta1 - Alerta0"/>
    <x v="14"/>
    <n v="2500016141"/>
    <x v="2"/>
    <x v="0"/>
    <x v="4"/>
    <m/>
    <s v="Producción"/>
    <s v="Cabello"/>
    <s v="tres leches clásica 12pzs"/>
    <s v="sd"/>
    <m/>
    <d v="2025-03-30T00:00:00"/>
    <s v="13:56"/>
    <x v="0"/>
    <s v="Calidad"/>
    <x v="0"/>
    <s v="Otras areas"/>
    <m/>
    <x v="0"/>
  </r>
  <r>
    <n v="490324"/>
    <s v="Reclamo mala atención Precursores Ticket #490324"/>
    <s v="Reclama 30min de demora y que tuvo que acercarse a que le entreguen el pedido/tienda menciona que no les salio la comanda y reportaron con ti."/>
    <s v="Mayra Leon "/>
    <x v="301"/>
    <s v="Google MB 2 - Rating: 2 - Alerta1 - Alerta0"/>
    <x v="7"/>
    <s v="SD"/>
    <x v="5"/>
    <x v="11"/>
    <x v="8"/>
    <m/>
    <s v="Sistema"/>
    <s v=""/>
    <s v=""/>
    <s v="sd"/>
    <m/>
    <d v="2025-03-30T00:00:00"/>
    <s v="20:08"/>
    <x v="0"/>
    <s v="Mala atencion"/>
    <x v="0"/>
    <s v="Sistema"/>
    <m/>
    <x v="0"/>
  </r>
  <r>
    <n v="490448"/>
    <s v="Hola Pamela  nos comunicamos de Maria Almenara  con relación a una consulta sobre tu pedido efectuado.  En caso no puedas atendernos por esta vía  puedes  comunicarte con nosotros al 6429751. Que tengas un dulce día!"/>
    <s v="Reclama que le dieron parmesano en vez de aliño  tuvo que regresar a tienda y le dieron muy poco aliño.Tienda menciona que la cantidad es correcta.No responde el cliente."/>
    <s v="Pamela"/>
    <x v="302"/>
    <s v="HON"/>
    <x v="7"/>
    <s v="SD"/>
    <x v="2"/>
    <x v="5"/>
    <x v="4"/>
    <m/>
    <s v="Tienda Cocina"/>
    <s v=""/>
    <s v=""/>
    <s v="sd"/>
    <m/>
    <d v="2025-03-31T00:00:00"/>
    <s v="12:20"/>
    <x v="0"/>
    <s v="Mala atencion"/>
    <x v="0"/>
    <s v="Tienda"/>
    <m/>
    <x v="1"/>
  </r>
  <r>
    <n v="490458"/>
    <s v="Hola José  nos comunicamos de Maria Almenara  con relación a una consulta sobre tu pedido efectuado.  En caso no puedas atendernos por esta vía  puedes  comunicarte con nosotros al 6429751. Que tengas un dulce día!"/>
    <s v="Libro de reclamos n° 59 pagó con 2 billetes de 100 soles y uno fue rechazado menciona que le dijeron que era falso. Tda niega haber dicho eso  le indicaron que debía cambiar de billete. Pagó con tarjeta. Cashdro acepta billetes nuevos y antiguos.No respon"/>
    <s v="José Alex Chaparro Mendez"/>
    <x v="303"/>
    <s v="Libro de reclamaciones - Alerta0"/>
    <x v="10"/>
    <n v="2500020507"/>
    <x v="2"/>
    <x v="12"/>
    <x v="6"/>
    <m/>
    <s v="Sin responsable"/>
    <s v=""/>
    <s v=".varios"/>
    <s v="cashdro"/>
    <m/>
    <d v="2025-03-30T00:00:00"/>
    <s v="20:47"/>
    <x v="1"/>
    <s v="No procede"/>
    <x v="0"/>
    <s v="Sin responsable"/>
    <m/>
    <x v="0"/>
  </r>
  <r>
    <n v="490476"/>
    <s v="Hola buenas tardes"/>
    <s v="reclama que su MiniMaria dulzura de pecanas esta seca  se le explica la textura de nuestro producto  entiende y se resuelve."/>
    <s v="Sandra Alarcón"/>
    <x v="304"/>
    <s v="sin reclamo a agregador"/>
    <x v="6"/>
    <n v="2208789075"/>
    <x v="0"/>
    <x v="6"/>
    <x v="2"/>
    <m/>
    <s v="Sin responsable"/>
    <s v=""/>
    <s v="minimaria dulzura de pecanas"/>
    <s v="sd"/>
    <m/>
    <d v="2025-03-31T00:00:00"/>
    <s v="15:21"/>
    <x v="0"/>
    <s v="No procede"/>
    <x v="0"/>
    <s v="Sin responsable"/>
    <m/>
    <x v="0"/>
  </r>
  <r>
    <n v="490495"/>
    <s v="María Almenara"/>
    <s v="indica que no le llego dedicatoria  genero compra por rappi. Se le explica proceso correcto  cliente conforme"/>
    <s v="Javier Meza Fasanando"/>
    <x v="305"/>
    <s v="sin reclamo a agregador"/>
    <x v="6"/>
    <n v="2208873477"/>
    <x v="0"/>
    <x v="4"/>
    <x v="2"/>
    <m/>
    <s v="Sin responsable"/>
    <s v=""/>
    <s v="minimaria red velvet"/>
    <s v="sd"/>
    <m/>
    <d v="2025-03-31T00:00:00"/>
    <s v="14:07"/>
    <x v="0"/>
    <s v="No procede"/>
    <x v="0"/>
    <s v="Sin responsable"/>
    <m/>
    <x v="0"/>
  </r>
  <r>
    <n v="490571"/>
    <s v="Hola !  según lo conversado telefónicamente le hago llegar este mensaje para poder atender su caso."/>
    <s v="Indica que su porc. de dulzura de pecanas  tiene el manjar seco y el keke esta seco  se le explica la textura de nuestro producto y se le explica la diferencia del manjar de encima con el del relleno  se ofrece detalle por cl insistente."/>
    <s v="Herman Adrianzen"/>
    <x v="306"/>
    <s v="Cortesía"/>
    <x v="6"/>
    <n v="2500016826"/>
    <x v="2"/>
    <x v="7"/>
    <x v="4"/>
    <m/>
    <s v="Sin responsable"/>
    <s v=""/>
    <s v="porción de dulzura de pecanas"/>
    <s v="sd"/>
    <m/>
    <d v="2025-03-31T00:00:00"/>
    <s v="15:49"/>
    <x v="0"/>
    <s v="No procede"/>
    <x v="0"/>
    <s v="Sin responsable"/>
    <m/>
    <x v="0"/>
  </r>
  <r>
    <n v="490593"/>
    <s v="Ha enviado una Imagen"/>
    <s v="reclama que pidio carrot cake 12 pz y le entregaron de chocolate  se revisa que en la boleta indica chocolate  se ofrece detalle porción de carrot cake"/>
    <s v="Janet Salinas"/>
    <x v="307"/>
    <s v="Cortesía"/>
    <x v="6"/>
    <n v="2500016438"/>
    <x v="2"/>
    <x v="0"/>
    <x v="4"/>
    <m/>
    <s v="Sin responsable"/>
    <s v=""/>
    <s v="carrot cake 12pzs"/>
    <s v="sd"/>
    <m/>
    <d v="2025-03-31T00:00:00"/>
    <s v="18:48"/>
    <x v="0"/>
    <s v="No procede"/>
    <x v="0"/>
    <s v="Sin responsable"/>
    <m/>
    <x v="0"/>
  </r>
  <r>
    <n v="490612"/>
    <s v="Llamada de Zoila Antay"/>
    <s v="reclama que hizo su compra para mañana 01-04 y llegara en 25 minutos  se explica que no podemos gestionar cambios en pedidos rappi   se deriva con su canal de compra"/>
    <s v="Zoila Antay"/>
    <x v="308"/>
    <s v="sin reclamo a agregador"/>
    <x v="6"/>
    <n v="2208903607"/>
    <x v="0"/>
    <x v="8"/>
    <x v="2"/>
    <m/>
    <s v="Sin responsable"/>
    <s v=""/>
    <s v="torta de chocolate 12pzs"/>
    <s v="sd"/>
    <m/>
    <d v="2025-03-31T00:00:00"/>
    <s v="20:16"/>
    <x v="0"/>
    <s v="No procede"/>
    <x v="0"/>
    <s v="Sin responsable"/>
    <m/>
    <x v="0"/>
  </r>
  <r>
    <n v="490635"/>
    <s v="Hola he solicitado un pedido y me ha llegado otro de bolochera"/>
    <s v="Pidió 3 porciones blue velvet  cheescake de oreo y brusel. choco lúcuma. Le llegaron 4 empanadas. En la bolsa de pedido se ven 2 boletas juntas del pedido + la de empanadas. Se coordina el envío del producto correcto."/>
    <s v="Veronica Salas"/>
    <x v="309"/>
    <s v="Contacto fuera de horario - Cortesía - con reclamo a agregador"/>
    <x v="13"/>
    <n v="1505468012"/>
    <x v="0"/>
    <x v="0"/>
    <x v="0"/>
    <m/>
    <s v="Tienda Vitrina"/>
    <s v=""/>
    <s v=".varios"/>
    <s v="sd"/>
    <m/>
    <d v="2025-03-31T00:00:00"/>
    <s v="21:08"/>
    <x v="0"/>
    <s v="Pedido equivocado"/>
    <x v="0"/>
    <s v="Tienda"/>
    <m/>
    <x v="1"/>
  </r>
  <r>
    <n v="492127"/>
    <s v="Ha enviado una Imagen"/>
    <s v="cliente reclama que su compra aparece cancelada  se le explica que el pedido no salio de tienda por que hay una cancelación por parte de rappi  se deriva con su canal de compra"/>
    <s v="Sandra"/>
    <x v="310"/>
    <s v=""/>
    <x v="0"/>
    <n v="2209297489"/>
    <x v="0"/>
    <x v="7"/>
    <x v="2"/>
    <m/>
    <s v="Delivery agregadores"/>
    <s v=""/>
    <s v="tostadas francesas"/>
    <s v="sd"/>
    <s v=""/>
    <d v="2025-04-05T00:00:00"/>
    <s v=""/>
    <x v="0"/>
    <s v="Agregador"/>
    <x v="1"/>
    <s v="Agregador"/>
    <m/>
    <x v="0"/>
  </r>
  <r>
    <n v="492177"/>
    <s v="Maria Almenara - Boleta"/>
    <s v="06/04 (10084) Movimiento se deriva a soporte. Desea cambiar de boleta a boleta con dni. Boleta no aparece en el portal"/>
    <s v="Claudia Beatriz Lopez Penas"/>
    <x v="311"/>
    <s v="BoletaFacturaerrada - sin reclamo a agregador - facturaAgregador - Alerta1 - Alerta2 - Alerta3 - Alerta0"/>
    <x v="0"/>
    <n v="1511188041"/>
    <x v="0"/>
    <x v="14"/>
    <x v="0"/>
    <m/>
    <s v="Delivery agregadores"/>
    <s v=""/>
    <s v=".varios"/>
    <s v="sd"/>
    <s v=""/>
    <d v="2025-04-06T00:00:00"/>
    <s v=""/>
    <x v="0"/>
    <s v="Agregador"/>
    <x v="1"/>
    <s v="Agregador"/>
    <m/>
    <x v="0"/>
  </r>
  <r>
    <n v="492389"/>
    <s v="Hola"/>
    <s v="Reclama que el driver solo esperó 2 minutos  se valida que el driver cumplió con su protocolo e intentamos comunicarnos con el cliente pero no respondió. El cliente enviará a un tercero a retirar la orden."/>
    <s v="Carla Ramos Romero"/>
    <x v="312"/>
    <s v="factura"/>
    <x v="6"/>
    <n v="100350231"/>
    <x v="1"/>
    <x v="11"/>
    <x v="3"/>
    <m/>
    <s v="Sin responsable"/>
    <s v=""/>
    <s v="blue velvet 12 pzs"/>
    <s v="sd"/>
    <s v=""/>
    <d v="2025-04-07T00:00:00"/>
    <s v=""/>
    <x v="0"/>
    <s v="No procede"/>
    <x v="1"/>
    <s v="Sin responsable"/>
    <m/>
    <x v="0"/>
  </r>
  <r>
    <n v="490906"/>
    <s v=""/>
    <s v="Indica que las porciones de cheesecake de maracuyá y tres leches son pequeñas  se le explica que el tamaño de las porciones es la correcta ya que tenemos un cortador para ello a comparación de una torta de choco o carrot cake visualmente es mas grande"/>
    <s v="Estefany Rojas"/>
    <x v="313"/>
    <s v="sin reclamo a agregador"/>
    <x v="6"/>
    <n v="2208956772"/>
    <x v="0"/>
    <x v="9"/>
    <x v="2"/>
    <m/>
    <s v="Sin responsable"/>
    <s v=""/>
    <s v=".varios"/>
    <s v="sd"/>
    <s v=""/>
    <d v="2025-04-01T00:00:00"/>
    <s v="17:05"/>
    <x v="0"/>
    <s v="No procede"/>
    <x v="1"/>
    <s v="Sin responsable"/>
    <m/>
    <x v="0"/>
  </r>
  <r>
    <n v="491354"/>
    <s v="Hola!! Hice un pedido de una mini María de carrot cake y tengo entendido que el chico de pedidos ya ha devuelto a la tienda. Cómo puedo hacer para que se vuelva a enviar? Porfaaa agradecería mucho me puedan ayudar"/>
    <s v="indica que no entregaron su orden por pedidos ya  driver no logro contacto   se le brinda informacion que no retornan los pedidos por seguridad y se deriva a su soporte."/>
    <s v="Celeste Arista"/>
    <x v="314"/>
    <s v="sin reclamo a agregador - Alerta0"/>
    <x v="0"/>
    <n v="1507693621"/>
    <x v="0"/>
    <x v="1"/>
    <x v="0"/>
    <m/>
    <s v="Delivery agregadores"/>
    <s v=""/>
    <s v="minimaria carrot cake"/>
    <s v="sd"/>
    <s v=""/>
    <d v="2025-04-03T00:00:00"/>
    <s v=""/>
    <x v="0"/>
    <s v="Agregador"/>
    <x v="1"/>
    <s v="Agregador"/>
    <m/>
    <x v="0"/>
  </r>
  <r>
    <n v="493538"/>
    <s v="Me acerqué hoy a las 8pm a comprar un Love box y me dijeron que no tenían porque no había quien haga la decoración  tampoco alfajores  solo tortas o porciones de tortas"/>
    <s v="reclama que no habia alfajores  se acerco 8pm en horario de cierre por el paro no deja datos para el contacto."/>
    <s v="Rosseline Salas Hurtado "/>
    <x v="315"/>
    <s v="Google MB 1 - Rating: 1 - Alerta0"/>
    <x v="6"/>
    <s v="sd"/>
    <x v="2"/>
    <x v="18"/>
    <x v="4"/>
    <m/>
    <s v="Sin responsable"/>
    <s v=""/>
    <s v=".varios"/>
    <s v="sd"/>
    <s v=""/>
    <d v="2025-04-10T00:00:00"/>
    <s v="20:15"/>
    <x v="0"/>
    <s v="No procede"/>
    <x v="1"/>
    <s v="Sin responsable"/>
    <m/>
    <x v="0"/>
  </r>
  <r>
    <n v="495361"/>
    <s v="Horrible pedi un jugo sin sabor   sin consistencia más agua le hecharon que ni fruta tiene . Para acompañarlo pedí un croasent agggg más mayonesa tiene según ellos pollo le pusieron fea la combinación no puede ser posible que el pan tenga tanta grasa p..."/>
    <s v="reclama jugo sin sabor y mucha mayonesa en el croissant de pollo  se informa a tienda sobre el comentario  tienda indico que no cambio de receta y no han tenido reclamos de otros clientes."/>
    <s v="Frank Acuña"/>
    <x v="316"/>
    <s v="Google MB 1 - Rating: 1 - Alerta1 - Alerta2 - Alerta0"/>
    <x v="6"/>
    <s v="sd"/>
    <x v="2"/>
    <x v="14"/>
    <x v="6"/>
    <m/>
    <s v="Sin responsable"/>
    <s v=""/>
    <s v=".varios"/>
    <s v="sd"/>
    <s v=""/>
    <d v="2025-04-17T00:00:00"/>
    <s v="10:20"/>
    <x v="0"/>
    <s v="No procede"/>
    <x v="1"/>
    <s v="Sin responsable"/>
    <m/>
    <x v="0"/>
  </r>
  <r>
    <n v="495574"/>
    <s v="El día 17 de abril fui con un amigo y ambos pedimos 1 croissant de pollo y 1 jugo surtido ( cada uno)  para desayunar. El pollo del croissant nadaba en mayonesa  nada que ver para la hora en la que se servía  y el jugo  realmente  uno de los jugos más ..."/>
    <s v="reclama jugo sin sabor y mucha mayonesa en el croissant de pollo  se informa a tienda sobre el comentario  tienda indico que no cambio de receta y no han tenido reclamos de otros clientes."/>
    <s v="Miriam Flores "/>
    <x v="317"/>
    <s v="Contacto fuera de horario - Google MB 1 - Rating: 1 - Alerta1 - Alerta2 - Alerta0"/>
    <x v="6"/>
    <s v="sd"/>
    <x v="2"/>
    <x v="14"/>
    <x v="6"/>
    <m/>
    <s v="Sin responsable"/>
    <s v=""/>
    <s v=".varios"/>
    <s v="sd"/>
    <s v=""/>
    <d v="2025-04-17T00:00:00"/>
    <s v="12:40"/>
    <x v="0"/>
    <s v="No procede"/>
    <x v="1"/>
    <s v="Sin responsable"/>
    <m/>
    <x v="0"/>
  </r>
  <r>
    <n v="496198"/>
    <s v="la atención demasiado lenta pareciera que se olvidan de tu pedido y hasta de cobrar la cuenta. El pastel de chocolate demasiado dulce para mi gusto. Y si vas en temporada de otoño o invierno anda bien abrigado solo hay terraza"/>
    <s v="La atención demasiado lenta pareciera que se olvidan de tu pedido y hasta de cobrar la cuenta. El pastel de chocolate demasiado dulce para mi gusto. Y si vas en temporada de otoño o invierno anda bien abrigado solo hay terraza."/>
    <s v="Maria Isabel Vega "/>
    <x v="318"/>
    <s v="Google MB 1 - Rating: 1 - Alerta1 - Alerta2 - Alerta0"/>
    <x v="6"/>
    <s v="sd"/>
    <x v="2"/>
    <x v="5"/>
    <x v="6"/>
    <m/>
    <s v="Sin responsable"/>
    <s v=""/>
    <s v="porción de torta de chocolate"/>
    <s v="sd"/>
    <s v=""/>
    <d v="2025-04-20T00:00:00"/>
    <s v="19:08"/>
    <x v="0"/>
    <s v="No procede"/>
    <x v="1"/>
    <s v="Sin responsable"/>
    <m/>
    <x v="0"/>
  </r>
  <r>
    <n v="496478"/>
    <s v="El pasado sábado 19 Abril envié a comprar un Carrot cake pensando que era un lugar de pastelería fina y compartir con familiares que vinieron de visita  la decepción que nos llevamos al notar el exceso de azucar que lleva  nadie quizo si quiera volver ..."/>
    <s v="Indica que la torta carrot cake es muy dulce y nadie de sus invitados lo comio.No hay datos para el contacto."/>
    <s v="Diego Avilés "/>
    <x v="319"/>
    <s v="Google MB 1 - Rating: 1 - GMB"/>
    <x v="6"/>
    <s v="sd"/>
    <x v="2"/>
    <x v="0"/>
    <x v="5"/>
    <m/>
    <s v="Sin responsable"/>
    <s v=""/>
    <s v="carrot cake 12pzs"/>
    <s v="sd"/>
    <s v=""/>
    <d v="2025-04-19T00:00:00"/>
    <s v="17:02"/>
    <x v="0"/>
    <s v="No procede"/>
    <x v="1"/>
    <s v="Sin responsable"/>
    <m/>
    <x v="0"/>
  </r>
  <r>
    <n v="498342"/>
    <s v="Pésimo servicio. Vienes a comprar y no dan solución cuando con una llamada podrían ellos arreglar el problema."/>
    <s v="Pesimo servicio. Tienda indica que cliente quería programar delivery  pero no sabía la hora para su entrega  quería dejarlo pagado y tener contacto directo con líder por teléfono personal.No deja nro para contacto."/>
    <s v="Charo"/>
    <x v="320"/>
    <s v="Google MB 1 - Rating: 1"/>
    <x v="6"/>
    <s v="SD"/>
    <x v="2"/>
    <x v="0"/>
    <x v="5"/>
    <m/>
    <s v="Sin responsable"/>
    <s v=""/>
    <s v="crocante de manzana 12pzs"/>
    <s v="sd"/>
    <s v=""/>
    <d v="2025-04-27T00:00:00"/>
    <s v="14:17"/>
    <x v="0"/>
    <s v="No procede"/>
    <x v="1"/>
    <s v="Sin responsable"/>
    <m/>
    <x v="0"/>
  </r>
  <r>
    <n v="493827"/>
    <s v="Hola les escribo porque hoy hice un pedido por rapi  y llego errada   era un keke de manzana y llego de zanahoria  al parecer se equivocaron al ponerlo en la caja mando fotos"/>
    <s v="indica que le llego un keke de zanahoria en el empaque de un keke de manzana  se valida que el producto es el correcto  se le brinda informacion sobre sus caracteristicas  no queda conforme"/>
    <s v="Vanessa Vegas Chiyon"/>
    <x v="321"/>
    <s v="con reclamo a agregador - Alerta0"/>
    <x v="6"/>
    <n v="2209783518"/>
    <x v="0"/>
    <x v="2"/>
    <x v="2"/>
    <m/>
    <s v="Sin responsable"/>
    <s v=""/>
    <s v="keke de manzana 8p"/>
    <s v="sd"/>
    <s v=""/>
    <d v="2025-04-11T00:00:00"/>
    <s v="15:23"/>
    <x v="0"/>
    <s v="No procede"/>
    <x v="1"/>
    <s v="Sin responsable"/>
    <m/>
    <x v="0"/>
  </r>
  <r>
    <n v="498404"/>
    <s v="Buenas noches"/>
    <s v="El cliente programó su pedido en tienda  pero no aceptaron guardar la dedicatoria en ese momento. Le informaron que la colocarían el mismo día del recojo. La tienda explica que no sabía el mensaje exacto  por lo que no se guardó.Se explica al cliente."/>
    <s v="Mayra León Valenzuela"/>
    <x v="322"/>
    <s v="Alerta0"/>
    <x v="7"/>
    <s v="SD"/>
    <x v="2"/>
    <x v="18"/>
    <x v="1"/>
    <m/>
    <s v="Sin responsable"/>
    <s v=""/>
    <s v="mom - carrot cake 12pz"/>
    <s v="sd"/>
    <s v=""/>
    <d v="2025-04-27T00:00:00"/>
    <s v="18.00 -19.00"/>
    <x v="0"/>
    <s v="Mala atencion"/>
    <x v="1"/>
    <s v="Sin responsable"/>
    <m/>
    <x v="0"/>
  </r>
  <r>
    <n v="496933"/>
    <s v="Reclamo mala atención - Dos de mayo - Ticket 496933"/>
    <s v="Le brindaron 25 min de espera  le cobraron antes de entregar el pedido cuando lo hacen después y estaban conversando. Tda indica que el pedido se toma en caja y a veces hacen excepciones. Le ofrecieron disculpa en tda. Se agradece feedback"/>
    <s v="sd"/>
    <x v="323"/>
    <s v="sin télefono - Alerta1 - Alerta2 - Alerta0"/>
    <x v="7"/>
    <n v="2500023020"/>
    <x v="2"/>
    <x v="4"/>
    <x v="6"/>
    <m/>
    <s v="Tienda"/>
    <s v=""/>
    <s v=""/>
    <s v="sd"/>
    <s v=""/>
    <d v="2025-04-23T00:00:00"/>
    <s v="08:46"/>
    <x v="0"/>
    <s v="Mala atencion"/>
    <x v="1"/>
    <s v="Tienda"/>
    <m/>
    <x v="1"/>
  </r>
  <r>
    <n v="496018"/>
    <s v=""/>
    <s v="sube una historia en instagram de una porcion de turron de chocolate aplastada.No responde y no tenemos datos."/>
    <s v="SD"/>
    <x v="324"/>
    <s v="Contacto fuera de horario - sin télefono"/>
    <x v="6"/>
    <s v="SD"/>
    <x v="6"/>
    <x v="15"/>
    <x v="5"/>
    <m/>
    <s v="Sin responsable"/>
    <s v=""/>
    <s v="porción de turrón de chocolate"/>
    <s v="sd"/>
    <s v=""/>
    <d v="2025-04-19T00:00:00"/>
    <s v="22:23"/>
    <x v="0"/>
    <s v="No procede"/>
    <x v="1"/>
    <s v="Sin responsable"/>
    <m/>
    <x v="0"/>
  </r>
  <r>
    <n v="494750"/>
    <s v="Hola"/>
    <s v="Ya no desea la compra  pedido realizado por error"/>
    <s v="Yulisa Amorin"/>
    <x v="325"/>
    <s v="devolución"/>
    <x v="3"/>
    <n v="100352485"/>
    <x v="1"/>
    <x v="6"/>
    <x v="3"/>
    <n v="55.9"/>
    <s v="Sin responsable"/>
    <s v=""/>
    <s v=""/>
    <s v="sd"/>
    <s v=""/>
    <d v="2025-04-15T00:00:00"/>
    <s v="15:00-16:00"/>
    <x v="0"/>
    <s v="Devolucion"/>
    <x v="1"/>
    <s v="Sin responsable"/>
    <m/>
    <x v="0"/>
  </r>
  <r>
    <n v="494338"/>
    <s v="Reclamo mala atención ARENALES Ticket: 494338"/>
    <s v="llegó a las 21:30 al salon y el mesero le indico que tienen solo para llevar y luego le permitieron sentarse.Tienda menciona que se le indica esa informacion como aviso mas no con afan de incomodar.Se agradece al cliente y se ofrece detalle."/>
    <s v="Keith Benavides Oliver"/>
    <x v="326"/>
    <s v="Cortesía - Alerta1 - Alerta2 - Alerta3 - Alerta0"/>
    <x v="7"/>
    <s v="sd"/>
    <x v="2"/>
    <x v="8"/>
    <x v="6"/>
    <m/>
    <s v="Tienda Meser@"/>
    <s v=""/>
    <s v=""/>
    <s v="sd"/>
    <s v=""/>
    <d v="2025-04-12T00:00:00"/>
    <s v="21:30 - 21:40"/>
    <x v="0"/>
    <s v="Mala atencion"/>
    <x v="1"/>
    <s v="Tienda"/>
    <m/>
    <x v="1"/>
  </r>
  <r>
    <n v="494285"/>
    <s v="Buenas tardes."/>
    <s v="solicitó porción de red velvet  entregaron porción blue velvet. Se entrega el producto correcto."/>
    <s v="Andrea Osorio Rodríguez"/>
    <x v="327"/>
    <s v="Cortesía - con reclamo a agregador - Alerta1 - Alerta0"/>
    <x v="13"/>
    <n v="2209926950"/>
    <x v="0"/>
    <x v="0"/>
    <x v="2"/>
    <m/>
    <s v="Tienda Vitrina"/>
    <s v=""/>
    <s v="porción de blue velvet"/>
    <s v="Claudia Chacón"/>
    <s v="Amarilis Parra"/>
    <d v="2025-04-12T00:00:00"/>
    <s v="21:33"/>
    <x v="0"/>
    <s v="Pedido equivocado"/>
    <x v="1"/>
    <s v="Tienda"/>
    <m/>
    <x v="1"/>
  </r>
  <r>
    <n v="494711"/>
    <s v="Buenos días"/>
    <s v="indica que driver de didi no le entrego su pedido por que no estaba en la dirección correcta  se deriva a soporte y se brinda informacion para comprar por la web."/>
    <s v="Antonella Magallanes"/>
    <x v="328"/>
    <s v="sin reclamo a agregador - Alerta1 - Alerta2 - Alerta0"/>
    <x v="0"/>
    <n v="5.7646411170940805E+18"/>
    <x v="0"/>
    <x v="5"/>
    <x v="9"/>
    <m/>
    <s v="Delivery agregadores"/>
    <s v=""/>
    <s v=".no aplica"/>
    <s v="sd"/>
    <s v=""/>
    <d v="2025-04-15T00:00:00"/>
    <s v="11:48"/>
    <x v="0"/>
    <s v="Agregador"/>
    <x v="1"/>
    <s v="Agregador"/>
    <m/>
    <x v="0"/>
  </r>
  <r>
    <n v="495318"/>
    <s v="Holaaa"/>
    <s v="Cliente reclama que solicitó  minimaria cheesecake de maracuyá  pero cajera le cobró por minimaria de chocolate pese a que cliente repitió su pedido. Tienda entregó el producto de la boleta y confirmo con el cliente.Se ofrece detalle por cliente insistent"/>
    <s v="Franco Gustavo Gastulo Suyón"/>
    <x v="329"/>
    <s v="Contacto fuera de horario - Cortesía"/>
    <x v="7"/>
    <n v="2500041248"/>
    <x v="2"/>
    <x v="5"/>
    <x v="4"/>
    <m/>
    <s v="Tienda Cajer@"/>
    <s v=""/>
    <s v=""/>
    <s v="sd"/>
    <s v=""/>
    <d v="2025-04-17T00:00:00"/>
    <s v="19:21"/>
    <x v="0"/>
    <s v="Mala atencion"/>
    <x v="1"/>
    <s v="Tienda"/>
    <m/>
    <x v="1"/>
  </r>
  <r>
    <n v="495641"/>
    <s v="FEEDBACK RECLAMO PEDIDO INCOMPLETO TIENDA Barranco ##495641"/>
    <s v="Indica que no llegó sus velas cromadas pastel  se coordina con tienda el envío del producto faltante."/>
    <s v="Melanie Romano"/>
    <x v="330"/>
    <s v="Cortesía - Alerta0"/>
    <x v="8"/>
    <n v="100352997"/>
    <x v="1"/>
    <x v="17"/>
    <x v="3"/>
    <m/>
    <s v="Tienda Vitrina"/>
    <s v=""/>
    <s v="velas cromadas pastel"/>
    <s v="sd"/>
    <s v=""/>
    <d v="2025-04-18T00:00:00"/>
    <s v="09.00-10.00"/>
    <x v="0"/>
    <s v="Pedido incompleto"/>
    <x v="1"/>
    <s v="Tienda"/>
    <m/>
    <x v="1"/>
  </r>
  <r>
    <n v="495736"/>
    <s v="Reclamo calidad de producto (paso 28) Cascara de pecanas ticket #495736"/>
    <s v="Indica que en su minimaria turrón de chocolate le ha llegado cascara de la pecana  tienda indica que la pecana viene pelada de planta  se le brinda cortesía de un petit box"/>
    <s v="Milza López Hernández"/>
    <x v="331"/>
    <s v="Cortesía - Alerta1 - Alerta2 - Alerta3 - Alerta0"/>
    <x v="14"/>
    <n v="2500013559"/>
    <x v="2"/>
    <x v="20"/>
    <x v="4"/>
    <m/>
    <s v="Producción"/>
    <s v="Cáscara de pecanas"/>
    <s v="minimaria turrón de chocolate"/>
    <s v="sd"/>
    <s v=""/>
    <d v="2025-04-17T00:00:00"/>
    <s v="18:27"/>
    <x v="0"/>
    <s v="Calidad"/>
    <x v="1"/>
    <s v="Otras areas"/>
    <m/>
    <x v="0"/>
  </r>
  <r>
    <n v="496015"/>
    <s v="Hola"/>
    <s v="Indica que nunca le llego su pedido que segun el app el pedido retorno a tienda  se llama a explicar que el pedido si no es entregado  lo llevan a la base de rappi y se deriva a su soporte."/>
    <s v="Jacqueline Alejandra Delgado Ramos"/>
    <x v="332"/>
    <s v="Contacto fuera de horario - con reclamo a agregador"/>
    <x v="0"/>
    <n v="2210508966"/>
    <x v="0"/>
    <x v="2"/>
    <x v="2"/>
    <m/>
    <s v="Delivery agregadores"/>
    <s v=""/>
    <s v=".varios"/>
    <s v="sd"/>
    <s v=""/>
    <d v="2025-04-19T00:00:00"/>
    <s v="19:11"/>
    <x v="0"/>
    <s v="Agregador"/>
    <x v="1"/>
    <s v="Agregador"/>
    <m/>
    <x v="0"/>
  </r>
  <r>
    <n v="496019"/>
    <s v="Buenas noches   Quisiera hacer una sugerencia.  Hoy compré una torta carrot cake   y la verdad que siempre me gustan sus postres  pero en el caso de este postre   siento que esta demasiado dulce la crema de la torta que lo hace bien empalagoso y difíci..."/>
    <s v="indica que la carrot cake esta muy dulce  primera vez que consume el producto. se le explican las caracteristicas del producto  cliente conforme"/>
    <s v="Flor Benito"/>
    <x v="333"/>
    <s v="Contacto fuera de horario"/>
    <x v="6"/>
    <s v="sd"/>
    <x v="2"/>
    <x v="0"/>
    <x v="4"/>
    <m/>
    <s v="Sin responsable"/>
    <s v=""/>
    <s v="porción carrot cake"/>
    <s v="Sin respondable"/>
    <s v=""/>
    <d v="2025-04-19T00:00:00"/>
    <s v="sd"/>
    <x v="0"/>
    <s v="No procede"/>
    <x v="1"/>
    <s v="Sin responsable"/>
    <m/>
    <x v="0"/>
  </r>
  <r>
    <n v="496050"/>
    <s v="Reclamo mala atención tienda 2 de mayo Ticket: 496050"/>
    <s v="Indica que solicitó un desayuno de la promoción que esta fuera de tienda pero al ingresar le indicaron que no habia stock  tienda  menciona que por feriado largo no hay stock del pan  se ofrece detalle para envio al cliente."/>
    <s v="Lumila Aroncal"/>
    <x v="334"/>
    <s v="Alerta0"/>
    <x v="7"/>
    <s v="sd"/>
    <x v="2"/>
    <x v="4"/>
    <x v="4"/>
    <m/>
    <s v="Tienda Supervisor"/>
    <s v=""/>
    <s v=""/>
    <s v="sd"/>
    <s v=""/>
    <d v="2025-04-20T00:00:00"/>
    <s v="09:30"/>
    <x v="0"/>
    <s v="Mala atencion"/>
    <x v="1"/>
    <s v="Tienda"/>
    <m/>
    <x v="1"/>
  </r>
  <r>
    <n v="496123"/>
    <s v="Hola!! Siempre voy a tomar desayuno a las tiendas  estuve ausente varios meses en el extranjero  fui y casi muero al saber que sacaron un delicioso desayuno que venía con ensalada de frutas  pancitos  café y jugo  no veo el porwue  ahora venden todo se..."/>
    <s v="reclama que ya no tienen disponible el te time y que el croissant de pollo estaba salado.No responde ni deja datos para contacto."/>
    <s v="SD"/>
    <x v="335"/>
    <s v="sin télefono"/>
    <x v="6"/>
    <s v="SD"/>
    <x v="2"/>
    <x v="15"/>
    <x v="5"/>
    <m/>
    <s v="Sin responsable"/>
    <s v=""/>
    <s v=".varios"/>
    <s v="sd"/>
    <s v=""/>
    <d v="2025-04-20T00:00:00"/>
    <s v="14:33"/>
    <x v="0"/>
    <s v="No procede"/>
    <x v="1"/>
    <s v="Sin responsable"/>
    <m/>
    <x v="0"/>
  </r>
  <r>
    <n v="493744"/>
    <s v="Llamada de Adriana Paola Urteaga Huaman"/>
    <s v="Indica que no salio a tiempo a recibir su pedido y el driver se retiro  se deriva a soporte"/>
    <s v="Adriana Paola Urteaga"/>
    <x v="336"/>
    <s v="sin reclamo a agregador"/>
    <x v="0"/>
    <n v="5.7646411965132298E+18"/>
    <x v="0"/>
    <x v="12"/>
    <x v="9"/>
    <m/>
    <s v="Delivery agregadores"/>
    <s v=""/>
    <s v="minimaria carrot cake"/>
    <s v="sd"/>
    <s v=""/>
    <d v="2025-04-11T00:00:00"/>
    <s v="14:22"/>
    <x v="0"/>
    <s v="Agregador"/>
    <x v="1"/>
    <s v="Agregador"/>
    <m/>
    <x v="0"/>
  </r>
  <r>
    <n v="499220"/>
    <s v="Llamada de 51998149926"/>
    <s v="reclama que el motorizado no espero el tiempo suficiente y se retiro junto con su orden  se le deriva a su soporte"/>
    <s v="Silvia Viteri"/>
    <x v="337"/>
    <s v="sin reclamo a agregador - Alerta1 - Alerta0"/>
    <x v="0"/>
    <n v="1536022431"/>
    <x v="0"/>
    <x v="10"/>
    <x v="0"/>
    <m/>
    <s v="Delivery agregadores"/>
    <s v=""/>
    <s v=".varios"/>
    <s v="sd"/>
    <s v=""/>
    <d v="2025-04-30T00:00:00"/>
    <s v="10:32"/>
    <x v="0"/>
    <s v="Agregador"/>
    <x v="1"/>
    <s v="Agregador"/>
    <m/>
    <x v="0"/>
  </r>
  <r>
    <n v="493774"/>
    <s v="Llamada a Elsa Caucho"/>
    <s v="pedido se enviará con 1 hora de tardanza  supervisor no comunicó a cp con la información completa para que salga de la tienda correcta  se envíara desde tienda bolichera."/>
    <s v="Elsa Caycho"/>
    <x v="338"/>
    <s v="Alerta1 - Alerta2 - Alerta0"/>
    <x v="1"/>
    <n v="2500022883"/>
    <x v="5"/>
    <x v="12"/>
    <x v="3"/>
    <m/>
    <s v="Tienda Supervisor"/>
    <s v=""/>
    <s v=".varios"/>
    <s v="sd"/>
    <s v=""/>
    <d v="2025-04-11T00:00:00"/>
    <s v="15:00-16:00"/>
    <x v="0"/>
    <s v="Demora"/>
    <x v="1"/>
    <s v="Tienda"/>
    <m/>
    <x v="1"/>
  </r>
  <r>
    <n v="491877"/>
    <s v="Llamada de Victor Arias"/>
    <s v="su pedido fue cancelado por su RT  se deriva a su canal de compra para mas detalle sobre su devolucion."/>
    <s v="Victor"/>
    <x v="339"/>
    <s v="sin reclamo a agregador"/>
    <x v="0"/>
    <n v="1509305687"/>
    <x v="0"/>
    <x v="1"/>
    <x v="0"/>
    <m/>
    <s v="Delivery agregadores"/>
    <s v=""/>
    <s v="torta de chocolate 12pzs"/>
    <s v="sd"/>
    <s v=""/>
    <d v="2025-04-04T00:00:00"/>
    <s v=""/>
    <x v="0"/>
    <s v="Agregador"/>
    <x v="1"/>
    <s v="Agregador"/>
    <m/>
    <x v="0"/>
  </r>
  <r>
    <n v="492622"/>
    <s v="Llamada de César"/>
    <s v="reclama que pidió por rappi y la direccion es incorrecta  se deriva con su canal de compra"/>
    <s v="Luis Castañeda Pelaes"/>
    <x v="340"/>
    <s v=""/>
    <x v="0"/>
    <s v="sd"/>
    <x v="0"/>
    <x v="15"/>
    <x v="2"/>
    <m/>
    <s v="Delivery agregadores"/>
    <s v=""/>
    <s v="turrón de chocolate 12pzs"/>
    <s v="sd"/>
    <s v=""/>
    <d v="2025-04-08T00:00:00"/>
    <s v="12:00-13:00"/>
    <x v="0"/>
    <s v="Agregador"/>
    <x v="1"/>
    <s v="Agregador"/>
    <m/>
    <x v="0"/>
  </r>
  <r>
    <n v="498752"/>
    <s v="Llamada de Clinton Roman"/>
    <s v="No le llego dedicatoria  se verifica que no se imprimió  se coordina envío."/>
    <s v="Clinton"/>
    <x v="341"/>
    <s v="Cortesía - Alerta1 - Alerta0"/>
    <x v="2"/>
    <n v="100355942"/>
    <x v="1"/>
    <x v="5"/>
    <x v="3"/>
    <m/>
    <s v="Tienda Vitrina"/>
    <s v=""/>
    <s v="minimaria de chocolate"/>
    <s v="sd"/>
    <s v=""/>
    <d v="2025-04-28T00:00:00"/>
    <s v="19:00-21:00"/>
    <x v="0"/>
    <s v="Pedido incompleto"/>
    <x v="1"/>
    <s v="Tienda"/>
    <m/>
    <x v="1"/>
  </r>
  <r>
    <n v="493388"/>
    <s v="Factura - Maria Almenara"/>
    <s v="Reclama que primero enviaron su factura a un correo incorrecto  luego envian un correo con una imagen que no corresponde a su factura. Se envía factura correctamente  cliente confirma recepción"/>
    <s v="Tania Nolasco"/>
    <x v="342"/>
    <s v=""/>
    <x v="20"/>
    <n v="15151395863"/>
    <x v="0"/>
    <x v="7"/>
    <x v="0"/>
    <m/>
    <s v="Atención al cliente"/>
    <s v=""/>
    <s v=""/>
    <s v="Pamela Espinoza"/>
    <s v=""/>
    <d v="2025-04-10T00:00:00"/>
    <s v="SD"/>
    <x v="0"/>
    <s v="Comprobante"/>
    <x v="1"/>
    <s v="Otras areas"/>
    <m/>
    <x v="0"/>
  </r>
  <r>
    <n v="498776"/>
    <s v="Llamada de Silvana"/>
    <s v="reclama que su pedido está tardando en ser entregado  tienda indica que ya se encuentra listo  se le indica que estamos a la espera que lo recojan."/>
    <s v="Karla"/>
    <x v="343"/>
    <s v="sin reclamo a agregador"/>
    <x v="0"/>
    <n v="2211287808"/>
    <x v="1"/>
    <x v="5"/>
    <x v="2"/>
    <m/>
    <s v="Delivery agregadores"/>
    <s v=""/>
    <s v="porción de torta red velvet"/>
    <s v="sd"/>
    <s v=""/>
    <d v="2025-04-28T00:00:00"/>
    <s v="19:39"/>
    <x v="0"/>
    <s v="Agregador"/>
    <x v="1"/>
    <s v="Agregador"/>
    <m/>
    <x v="0"/>
  </r>
  <r>
    <n v="492057"/>
    <s v="Llamada de Diana Bazalar Hermenegildo"/>
    <s v="reclama que no le entregan su pedido  cliente indica que lo canceló porque demoraban y que solo le han devuelto el costo de delivery  se deriva con su canal de compra"/>
    <s v="Diana"/>
    <x v="344"/>
    <s v="sin reclamo a agregador"/>
    <x v="0"/>
    <n v="2209265260"/>
    <x v="0"/>
    <x v="5"/>
    <x v="2"/>
    <m/>
    <s v="Delivery agregadores"/>
    <s v=""/>
    <s v=".varios"/>
    <s v="sd"/>
    <s v=""/>
    <d v="2025-04-05T00:00:00"/>
    <s v=""/>
    <x v="0"/>
    <s v="Agregador"/>
    <x v="1"/>
    <s v="Agregador"/>
    <m/>
    <x v="0"/>
  </r>
  <r>
    <n v="496091"/>
    <s v="Llamada de Rosario Davalos"/>
    <s v="Compra con OH! Pay no se procesó como venta para tienda Bolichera  se deriva a su canal de compra y se reporta."/>
    <s v="Rosario"/>
    <x v="345"/>
    <s v=""/>
    <x v="0"/>
    <s v="sd"/>
    <x v="0"/>
    <x v="0"/>
    <x v="0"/>
    <m/>
    <s v="Delivery agregadores"/>
    <s v=""/>
    <s v="Easter - mini carrot cake"/>
    <s v="sd"/>
    <s v=""/>
    <d v="2025-04-20T00:00:00"/>
    <s v="13:08"/>
    <x v="0"/>
    <s v="Agregador"/>
    <x v="1"/>
    <s v="Agregador"/>
    <m/>
    <x v="0"/>
  </r>
  <r>
    <n v="495110"/>
    <s v="Llamada de Sophia Fernandez"/>
    <s v="reclama demora en la entrega de su pedido  tienda entrego a tiempo  se deriva con canal de compra"/>
    <s v="Sophia"/>
    <x v="346"/>
    <s v="sin reclamo a agregador"/>
    <x v="0"/>
    <n v="2210219274"/>
    <x v="0"/>
    <x v="1"/>
    <x v="2"/>
    <m/>
    <s v="Delivery agregadores"/>
    <s v=""/>
    <s v="minimaria turrón de chocolate"/>
    <s v="sd"/>
    <s v=""/>
    <d v="2025-04-16T00:00:00"/>
    <s v="13:38"/>
    <x v="0"/>
    <s v="Agregador"/>
    <x v="1"/>
    <s v="Agregador"/>
    <m/>
    <x v="0"/>
  </r>
  <r>
    <n v="493045"/>
    <s v="Llamada de Silvia Vivanco Rozo"/>
    <s v="03 horas aprox. de tardanza. Pedido no pasó correctamente al sistema  se quedó en payment confirmed.Acepta el envio del pedido."/>
    <s v="Silvia Vivanco Rozo"/>
    <x v="347"/>
    <s v="ECommerce/webFalla - Alerta1 - Alerta2 - Alerta0"/>
    <x v="1"/>
    <n v="100350828"/>
    <x v="1"/>
    <x v="7"/>
    <x v="3"/>
    <m/>
    <s v="Sistema"/>
    <s v=""/>
    <s v=".varios"/>
    <s v="sd"/>
    <s v=""/>
    <d v="2025-04-09T00:00:00"/>
    <s v="14:00-15:00"/>
    <x v="0"/>
    <s v="Demora"/>
    <x v="1"/>
    <s v="Sistema"/>
    <m/>
    <x v="0"/>
  </r>
  <r>
    <n v="496520"/>
    <s v="Llamada de SD"/>
    <s v="Indica que no recibió su pedido  que no la llamaron y driver se retiró a los 10 min. Se valida que driver esperó 20 min aprox. Se deriva a su soporte. Cl insistente. Jessica autoriza un nuevo envío."/>
    <s v="Eva  Luger"/>
    <x v="348"/>
    <s v="Cortesía - sin reclamo a agregador"/>
    <x v="0"/>
    <n v="2210684316"/>
    <x v="0"/>
    <x v="7"/>
    <x v="2"/>
    <m/>
    <s v="Delivery agregadores"/>
    <s v=""/>
    <s v="minimaria blue velvet"/>
    <s v="sd"/>
    <s v=""/>
    <d v="2025-04-21T00:00:00"/>
    <s v="19:26"/>
    <x v="0"/>
    <s v="Agregador"/>
    <x v="1"/>
    <s v="Agregador"/>
    <m/>
    <x v="0"/>
  </r>
  <r>
    <n v="497677"/>
    <s v="Llamada a Rosario"/>
    <s v="Tienda solicita cambio de producto  el cliente no desea el cambio e indica que no se debe ofrecer algo que no hay. Se enviará el producto en el rango de 4 a 5 pm"/>
    <s v="Rosario Lizarraga"/>
    <x v="349"/>
    <s v="Stock 86 - Alerta1 - Alerta0"/>
    <x v="7"/>
    <n v="200013966"/>
    <x v="1"/>
    <x v="12"/>
    <x v="3"/>
    <m/>
    <s v="Tienda"/>
    <s v=""/>
    <s v=""/>
    <s v="sd"/>
    <s v=""/>
    <d v="2025-04-25T00:00:00"/>
    <s v="10:00-11:00"/>
    <x v="0"/>
    <s v="Mala atencion"/>
    <x v="1"/>
    <s v="Tienda"/>
    <m/>
    <x v="1"/>
  </r>
  <r>
    <n v="492768"/>
    <s v="Llamada de Brenda Estremadoyro"/>
    <s v="Pidió 1 torta de chocolate de 12pz y le entregaron mini chocolate. No envía imagen ni datos. Se consulta con tienda e indican que se equivocaron. Rt regresa a tienda a realizar el cambio y lo lleva al cliente."/>
    <s v="Brenda Estremadoyro"/>
    <x v="350"/>
    <s v="Se cambia producto al cliente - sin reclamo a agregador"/>
    <x v="13"/>
    <n v="2209551832"/>
    <x v="0"/>
    <x v="2"/>
    <x v="2"/>
    <m/>
    <s v="Tienda Vitrina"/>
    <s v=""/>
    <s v="minimaria de chocolate"/>
    <s v="sd"/>
    <s v=""/>
    <d v="2025-04-08T00:00:00"/>
    <s v="15:15"/>
    <x v="0"/>
    <s v="Pedido equivocado"/>
    <x v="1"/>
    <s v="Tienda"/>
    <m/>
    <x v="1"/>
  </r>
  <r>
    <n v="498086"/>
    <s v="Llamada de Giuliana Fumagalli"/>
    <s v="menciona que compro una minimaria y un petit box del dia de la madre  pero revisa que le dieron 2 petit box y su minimaria  cliente desea pagar por este adicional  tienda informa que el cliente por error cogio la maqueta de la vitrina. se le informa al cliente la desheche."/>
    <s v="Giuliana Fumagalli"/>
    <x v="351"/>
    <s v="Alerta0"/>
    <x v="6"/>
    <n v="2500031323"/>
    <x v="2"/>
    <x v="2"/>
    <x v="4"/>
    <m/>
    <s v="Sin responsable"/>
    <s v=""/>
    <s v="mom - petit box"/>
    <s v="sd"/>
    <s v=""/>
    <d v="2025-04-26T00:00:00"/>
    <s v="11:33"/>
    <x v="0"/>
    <s v="No procede"/>
    <x v="1"/>
    <s v="Sin responsable"/>
    <m/>
    <x v="0"/>
  </r>
  <r>
    <n v="490858"/>
    <s v="Llamada de Carla"/>
    <s v="Demora en la entrega  se informa que driver peya se acercó al local a las 16:29 pm"/>
    <s v="Carla"/>
    <x v="352"/>
    <s v="sin reclamo a agregador - Alerta0"/>
    <x v="0"/>
    <n v="1505945489"/>
    <x v="0"/>
    <x v="7"/>
    <x v="0"/>
    <m/>
    <s v="Delivery agregadores"/>
    <s v=""/>
    <s v="minimaria de chocolate"/>
    <s v="sd"/>
    <s v=""/>
    <d v="2025-04-01T00:00:00"/>
    <s v="15:31"/>
    <x v="0"/>
    <s v="Agregador"/>
    <x v="1"/>
    <s v="Agregador"/>
    <m/>
    <x v="0"/>
  </r>
  <r>
    <n v="490949"/>
    <s v="Llamada de Arlette Loyola"/>
    <s v="Reclama que su pedido tiene un tiempo de espera elevado  se le explica que nosotros preparamos el pedido y quedamos a la espera que llegue el motorizado a recogerlo  se deriva con su aporte"/>
    <s v="Arlette Loyola"/>
    <x v="353"/>
    <s v="sin reclamo a agregador"/>
    <x v="0"/>
    <n v="2208974027"/>
    <x v="0"/>
    <x v="5"/>
    <x v="2"/>
    <m/>
    <s v="Delivery agregadores"/>
    <s v=""/>
    <s v="minimaria blue velvet"/>
    <s v="sd"/>
    <s v=""/>
    <d v="2025-04-01T00:00:00"/>
    <s v="19:58"/>
    <x v="0"/>
    <s v="Agregador"/>
    <x v="1"/>
    <s v="Agregador"/>
    <m/>
    <x v="0"/>
  </r>
  <r>
    <n v="491122"/>
    <s v="Llamada de Julio Arakaki"/>
    <s v="Reclama que su pedido no fue entregado. Se valida cancelado en Rappi. Tienda informa que pedido si salió de tienda  se deriva con su soporte."/>
    <s v="Julio Arakaki"/>
    <x v="354"/>
    <s v="sin reclamo a agregador"/>
    <x v="0"/>
    <n v="2209001614"/>
    <x v="0"/>
    <x v="3"/>
    <x v="2"/>
    <m/>
    <s v="Delivery agregadores"/>
    <s v=""/>
    <s v="turrón de chocolate 12pzs"/>
    <s v="sd"/>
    <s v=""/>
    <d v="2025-04-02T00:00:00"/>
    <s v=""/>
    <x v="0"/>
    <s v="Agregador"/>
    <x v="1"/>
    <s v="Agregador"/>
    <m/>
    <x v="0"/>
  </r>
  <r>
    <n v="490763"/>
    <s v="Llamada de 51955905562"/>
    <s v="reclama que no le entregan su pedido de PEYA tienda menciona que ya entregaron esa orden.Se avisa al cliente y se deriva a su canal de compra."/>
    <s v="Luis Velasquez"/>
    <x v="355"/>
    <s v="sin reclamo a agregador - Alerta0"/>
    <x v="0"/>
    <n v="1505667348"/>
    <x v="0"/>
    <x v="19"/>
    <x v="0"/>
    <m/>
    <s v="Delivery agregadores"/>
    <s v=""/>
    <s v=".varios"/>
    <s v="sd"/>
    <s v=""/>
    <d v="2025-04-01T00:00:00"/>
    <s v="08:17"/>
    <x v="0"/>
    <s v="Agregador"/>
    <x v="1"/>
    <s v="Agregador"/>
    <m/>
    <x v="0"/>
  </r>
  <r>
    <n v="490845"/>
    <s v="Llamada de 51922005628"/>
    <s v="Realizó un pedido pero no se lo entregaron  en su aplicativo figura como finalizado  se deriva con su soporte"/>
    <s v="Mayra Talia"/>
    <x v="356"/>
    <s v="sin reclamo a agregador"/>
    <x v="0"/>
    <n v="2208941869"/>
    <x v="0"/>
    <x v="9"/>
    <x v="2"/>
    <m/>
    <s v="Delivery agregadores"/>
    <s v=""/>
    <s v="minimaria de chocolate"/>
    <s v="sd"/>
    <s v=""/>
    <d v="2025-04-01T00:00:00"/>
    <s v="13:42"/>
    <x v="0"/>
    <s v="Agregador"/>
    <x v="1"/>
    <s v="Agregador"/>
    <m/>
    <x v="0"/>
  </r>
  <r>
    <n v="491238"/>
    <s v="Llamada de Sheraly"/>
    <s v="30 minutos de tardanza  tienda indica que no le salió la comanda. Se reporta con ti  y se intentó forzar. Se coordina envío mas un detalle"/>
    <s v="Sheraly Lavriano"/>
    <x v="357"/>
    <s v="Cortesía - Alerta1 - Alerta2 - Alerta3 - Alerta0"/>
    <x v="1"/>
    <s v="BO-20250402-0001"/>
    <x v="4"/>
    <x v="3"/>
    <x v="7"/>
    <m/>
    <s v="Sistema"/>
    <s v=""/>
    <s v="minimaria blue velvet"/>
    <s v="sd"/>
    <s v=""/>
    <d v="2025-04-02T00:00:00"/>
    <s v=""/>
    <x v="0"/>
    <s v="Demora"/>
    <x v="1"/>
    <s v="Sistema"/>
    <m/>
    <x v="0"/>
  </r>
  <r>
    <n v="491259"/>
    <s v="FEEDBACK RECLAMO PEDIDO EQUIVOCADO TIENDA PRECURSORES #491259"/>
    <s v="Pidió torta de chocolate de 12p le dieron porc. de torta de chocolate. Indica que tda le dijo que fue un error de vitrina. Cl devuelve la porción y exige la devolución. Rappi compensa con 58 créditos. Jessica autoriza devolución"/>
    <s v="Grisby Aguilar Sanchez"/>
    <x v="358"/>
    <s v="devolución - con reclamo a agregador - Alerta1 - Alerta2 - Alerta3 - Alerta0"/>
    <x v="13"/>
    <n v="2209025069"/>
    <x v="0"/>
    <x v="11"/>
    <x v="2"/>
    <m/>
    <s v="Tienda Vitrina"/>
    <s v=""/>
    <s v="porción de torta de chocolate"/>
    <s v="sd"/>
    <s v=""/>
    <d v="2025-04-02T00:00:00"/>
    <s v=""/>
    <x v="0"/>
    <s v="Pedido equivocado"/>
    <x v="1"/>
    <s v="Tienda"/>
    <m/>
    <x v="1"/>
  </r>
  <r>
    <n v="491333"/>
    <s v="Llamada de Diana Romero"/>
    <s v="Reclama que su pedido aun no llega rango de 8 a 9  tienda indica que el pedido fue enviado a otra direccion por error ya que olvidaron crear la guia  cliente se acercara a recoger el pedido se le ofrece un detalle."/>
    <s v="Diana Romero"/>
    <x v="359"/>
    <s v="Cortesía - Alerta1 - Alerta2 - Alerta0"/>
    <x v="7"/>
    <n v="2500018582"/>
    <x v="2"/>
    <x v="14"/>
    <x v="3"/>
    <m/>
    <s v="Tienda Supervisor"/>
    <s v=""/>
    <s v=".varios"/>
    <s v="Ximena ccancce Sanchez"/>
    <s v=""/>
    <d v="2025-04-03T00:00:00"/>
    <s v=""/>
    <x v="0"/>
    <s v="Mala atencion"/>
    <x v="1"/>
    <s v="Tienda"/>
    <m/>
    <x v="1"/>
  </r>
  <r>
    <n v="491336"/>
    <s v="Llamada de 51971619838"/>
    <s v="realizo pago por yape  no se registra orden en aplicacion  se le brinda informacion y deriva a su soporte"/>
    <s v="Alejandra  Montoya"/>
    <x v="360"/>
    <s v=""/>
    <x v="0"/>
    <s v="SD"/>
    <x v="0"/>
    <x v="19"/>
    <x v="0"/>
    <m/>
    <s v="Delivery agregadores"/>
    <s v=""/>
    <s v="minimaria dulzura de pecanas"/>
    <s v="sd"/>
    <s v=""/>
    <d v="2025-04-03T00:00:00"/>
    <s v=""/>
    <x v="0"/>
    <s v="Agregador"/>
    <x v="1"/>
    <s v="Agregador"/>
    <m/>
    <x v="0"/>
  </r>
  <r>
    <n v="491916"/>
    <s v="Llamada de 51942966822"/>
    <s v="reclama que no le entregaron su pedido  se verifica la orden cancelada   se deriva con su canal de compra"/>
    <s v="Yeni Cahuata"/>
    <x v="361"/>
    <s v="sin reclamo a agregador"/>
    <x v="0"/>
    <n v="1509489914"/>
    <x v="0"/>
    <x v="6"/>
    <x v="0"/>
    <m/>
    <s v="Delivery agregadores"/>
    <s v=""/>
    <s v="carrot cake 12pzs"/>
    <s v="sd"/>
    <s v=""/>
    <d v="2025-04-04T00:00:00"/>
    <s v=""/>
    <x v="0"/>
    <s v="Agregador"/>
    <x v="1"/>
    <s v="Agregador"/>
    <m/>
    <x v="0"/>
  </r>
  <r>
    <n v="492567"/>
    <s v="Reclamo mala atención Tienda Aramburú  Ticket 492573"/>
    <s v="Pedido no viajó a inforest ya terminaba el rango de entrega. Cl nos brinda 25 min adicional. Tienda envia la orden sin la torta de  chocolate 12pz el cliente muy incomodo solicita envió en otra fecha."/>
    <s v="Rogers Antonio Rivera Serna"/>
    <x v="362"/>
    <s v="ECommerce/webFalla - Cortesía - Alerta0"/>
    <x v="7"/>
    <n v="100350413"/>
    <x v="1"/>
    <x v="14"/>
    <x v="3"/>
    <m/>
    <s v="Tienda"/>
    <s v=""/>
    <s v=""/>
    <s v="sd"/>
    <s v=""/>
    <d v="2025-04-07T00:00:00"/>
    <s v="18:00-19:00"/>
    <x v="0"/>
    <s v="Mala atencion"/>
    <x v="1"/>
    <s v="Tienda"/>
    <m/>
    <x v="1"/>
  </r>
  <r>
    <n v="492820"/>
    <s v="Llamada a Irene Camvo"/>
    <s v="Motorizado sólo indico su apellido en recepción más no menciono su nro. de departamento ni la llamo  pese a que se registró en la guía. Haciendo que cliente tenga que validar por su cuenta si el pedido verdaderamente era para ella."/>
    <s v="Cristina Barrantes"/>
    <x v="363"/>
    <s v=""/>
    <x v="4"/>
    <n v="200013803"/>
    <x v="1"/>
    <x v="2"/>
    <x v="3"/>
    <m/>
    <s v="Delivery MA"/>
    <s v=""/>
    <s v="crocante de manzana 12pzs"/>
    <s v="FERNANDOMENDOZA-CARGUI"/>
    <s v=""/>
    <d v="2025-04-08T00:00:00"/>
    <s v="12:00-13:00"/>
    <x v="0"/>
    <s v="Delivery propio"/>
    <x v="1"/>
    <s v="Delivery MA"/>
    <m/>
    <x v="1"/>
  </r>
  <r>
    <n v="492828"/>
    <s v="Llamada de 51959876542"/>
    <s v="Solicito una minimaria de chocolate y le entregaron una minimaria carrot cake  cl. no desea brindar evidencia  tienda confirma error  cl. mando a la misma persona a que haga el cambio en sede."/>
    <s v="Silvia Huayhua"/>
    <x v="364"/>
    <s v="Se cambia producto al cliente - Alerta0"/>
    <x v="13"/>
    <s v="sd"/>
    <x v="2"/>
    <x v="8"/>
    <x v="4"/>
    <m/>
    <s v="Tienda Vitrina"/>
    <s v=""/>
    <s v="minimaria carrot cake"/>
    <s v="sd"/>
    <s v=""/>
    <d v="2025-04-08T00:00:00"/>
    <s v="18.00-19.00"/>
    <x v="0"/>
    <s v="Pedido equivocado"/>
    <x v="1"/>
    <s v="Tienda"/>
    <m/>
    <x v="1"/>
  </r>
  <r>
    <n v="492898"/>
    <s v="Llamada de Maria Fernanda De la Cruz"/>
    <s v="Tardanza 30 minutos. Tienda indica que no le salió la boleta  se le consulta si reportó con TI y envía ticket  se gestiona el envío"/>
    <s v="Maria Fernanda De la Cruz"/>
    <x v="365"/>
    <s v="Alerta0"/>
    <x v="1"/>
    <s v="LAMAR-20250409-0001"/>
    <x v="4"/>
    <x v="2"/>
    <x v="7"/>
    <m/>
    <s v="Sistema"/>
    <s v=""/>
    <s v="minimaria de chocolate"/>
    <s v="sd"/>
    <s v=""/>
    <d v="2025-04-09T00:00:00"/>
    <s v="09:54"/>
    <x v="0"/>
    <s v="Demora"/>
    <x v="1"/>
    <s v="Sistema"/>
    <m/>
    <x v="0"/>
  </r>
  <r>
    <n v="492961"/>
    <s v="Llamada de 51957349504"/>
    <s v="Repartidor de rappi no encontró su dirección y le cancelo su pedido  se deriva a soporte del aplicativo."/>
    <s v="Liliana Paucar"/>
    <x v="366"/>
    <s v="sin reclamo a agregador - Alerta0"/>
    <x v="0"/>
    <n v="2209610839"/>
    <x v="0"/>
    <x v="0"/>
    <x v="2"/>
    <m/>
    <s v="Delivery agregadores"/>
    <s v=""/>
    <s v="minimaria de chocolate"/>
    <s v="sd"/>
    <s v=""/>
    <d v="2025-04-09T00:00:00"/>
    <s v="12:50"/>
    <x v="0"/>
    <s v="Agregador"/>
    <x v="1"/>
    <s v="Agregador"/>
    <m/>
    <x v="0"/>
  </r>
  <r>
    <n v="493102"/>
    <s v="Llamada de 51961738991"/>
    <s v="reclama que tienda le entrego pedido a otro driver  se verifica que rappi ha estado asignando a varios drivers el mismo pedido  se conversa con el soporte y comentan que cancelaran el pedido."/>
    <s v="Cristian Michelle Salazar Tarazona"/>
    <x v="367"/>
    <s v="Alerta1 - Alerta2 - Alerta0"/>
    <x v="0"/>
    <n v="2209630537"/>
    <x v="0"/>
    <x v="3"/>
    <x v="2"/>
    <m/>
    <s v="Delivery agregadores"/>
    <s v=""/>
    <s v=".varios"/>
    <s v="sd"/>
    <s v=""/>
    <d v="2025-04-09T00:00:00"/>
    <s v="17:00"/>
    <x v="0"/>
    <s v="Agregador"/>
    <x v="1"/>
    <s v="Agregador"/>
    <m/>
    <x v="0"/>
  </r>
  <r>
    <n v="493273"/>
    <s v="Llamada de 51956265621"/>
    <s v="reclama que el motorizado se llevó su pedido y nunca se lo entregó  se deriva con su soporte"/>
    <s v="Pamela Reyes Benito"/>
    <x v="368"/>
    <s v="sin reclamo a agregador"/>
    <x v="0"/>
    <n v="1515396430"/>
    <x v="0"/>
    <x v="3"/>
    <x v="0"/>
    <m/>
    <s v="Delivery agregadores"/>
    <s v=""/>
    <s v="minimaria turrón de chocolate"/>
    <s v="sd"/>
    <s v=""/>
    <d v="2025-04-10T00:00:00"/>
    <s v="11:18"/>
    <x v="0"/>
    <s v="Agregador"/>
    <x v="1"/>
    <s v="Agregador"/>
    <m/>
    <x v="0"/>
  </r>
  <r>
    <n v="493540"/>
    <s v="Llamada de 51904158221"/>
    <s v="Reclama que el repartidor es muy grosero cuando la llamo para la entrega  se le comenta que su pedido se ve como cancelado y se deriva a soporte."/>
    <s v="Nancy Meneces"/>
    <x v="369"/>
    <s v="sin reclamo a agregador"/>
    <x v="0"/>
    <n v="2209729136"/>
    <x v="0"/>
    <x v="10"/>
    <x v="2"/>
    <m/>
    <s v="Delivery agregadores"/>
    <s v=""/>
    <s v="keke de chocolate"/>
    <s v="sd"/>
    <s v=""/>
    <d v="2025-04-10T00:00:00"/>
    <s v="19:51"/>
    <x v="0"/>
    <s v="Agregador"/>
    <x v="1"/>
    <s v="Agregador"/>
    <m/>
    <x v="0"/>
  </r>
  <r>
    <n v="494515"/>
    <s v="Llamada de Stephanie Coveñas Rojas"/>
    <s v="Reclama que driver no le contesta para la entrega de su pedido. Soporte indica que driver está en camino a la casa del cliente. Se deriva a su soporte"/>
    <s v="Stephanie Coveñas Rojas"/>
    <x v="370"/>
    <s v="sin reclamo a agregador - Alerta1 - Alerta0"/>
    <x v="0"/>
    <n v="2210074351"/>
    <x v="0"/>
    <x v="5"/>
    <x v="2"/>
    <m/>
    <s v="Delivery agregadores"/>
    <s v=""/>
    <s v="minimaria blue velvet"/>
    <s v="sd"/>
    <s v=""/>
    <d v="2025-04-14T00:00:00"/>
    <s v="14:46"/>
    <x v="0"/>
    <s v="Agregador"/>
    <x v="1"/>
    <s v="Agregador"/>
    <m/>
    <x v="0"/>
  </r>
  <r>
    <n v="494516"/>
    <s v="Llamada de 51922233866"/>
    <s v="Su repartidor no tocó el timbre y canceló la orden. Se deriva a su soporte."/>
    <s v="Alessandra Balduchi"/>
    <x v="371"/>
    <s v="sin reclamo a agregador - Alerta0"/>
    <x v="0"/>
    <n v="2210072422"/>
    <x v="0"/>
    <x v="12"/>
    <x v="2"/>
    <m/>
    <s v="Delivery agregadores"/>
    <s v=""/>
    <s v=".varios"/>
    <s v="sd"/>
    <s v=""/>
    <d v="2025-04-14T00:00:00"/>
    <s v="14:20"/>
    <x v="0"/>
    <s v="Agregador"/>
    <x v="1"/>
    <s v="Agregador"/>
    <m/>
    <x v="0"/>
  </r>
  <r>
    <n v="494902"/>
    <s v="Solicitud devolucion-Arenales/Mabel Zúñiga Saavedra -Ticket :494902"/>
    <s v="Tienda no envía datos completos para la devolución y n° de contacto está erróneo  no figura registro de cliente."/>
    <s v="Mabel Zúñiga Saavedra"/>
    <x v="372"/>
    <s v="devolución - Alerta0"/>
    <x v="3"/>
    <n v="2500016024"/>
    <x v="2"/>
    <x v="8"/>
    <x v="4"/>
    <n v="59.1"/>
    <s v="Cliente"/>
    <s v=""/>
    <s v=""/>
    <s v="cliente"/>
    <s v=""/>
    <d v="2025-04-15T00:00:00"/>
    <s v="12:57"/>
    <x v="0"/>
    <s v="Devolucion"/>
    <x v="1"/>
    <s v="Sin responsable"/>
    <m/>
    <x v="0"/>
  </r>
  <r>
    <n v="494916"/>
    <s v="ASUNTO: FEEDBACK RECLAMO PEDIDO INCOMPLETO TIENDA (DOS DE MAYO) #(494916)"/>
    <s v="Indica que solicito 4 porciones de torta y no le llego la porción de torta 3 leches clásica  se envía producto faltante  no tiene reclamo con su agregador"/>
    <s v="Malena Arrieta Quiroz"/>
    <x v="373"/>
    <s v="Cortesía - sin reclamo a agregador - Alerta1 - Alerta2 - Alerta3 - Alerta0"/>
    <x v="8"/>
    <n v="2210164083"/>
    <x v="0"/>
    <x v="4"/>
    <x v="2"/>
    <m/>
    <s v="Tienda Vitrina"/>
    <s v=""/>
    <s v=".varios"/>
    <s v="sd"/>
    <s v=""/>
    <d v="2025-04-15T00:00:00"/>
    <s v="18:41"/>
    <x v="0"/>
    <s v="Pedido incompleto"/>
    <x v="1"/>
    <s v="Tienda"/>
    <m/>
    <x v="1"/>
  </r>
  <r>
    <n v="495438"/>
    <s v="Llamada de 51967753365"/>
    <s v="Indica que el repartidor canceló la orden porque tardó en responderle. Se deriva a su soporte."/>
    <s v="Kelly Lent"/>
    <x v="374"/>
    <s v="sin reclamo a agregador - Alerta0"/>
    <x v="0"/>
    <n v="2210304731"/>
    <x v="0"/>
    <x v="10"/>
    <x v="2"/>
    <m/>
    <s v="Delivery agregadores"/>
    <s v=""/>
    <s v="Easter - mini carrot cake"/>
    <s v="sd"/>
    <s v=""/>
    <d v="2025-04-17T00:00:00"/>
    <s v="13:17"/>
    <x v="0"/>
    <s v="Agregador"/>
    <x v="1"/>
    <s v="Agregador"/>
    <m/>
    <x v="0"/>
  </r>
  <r>
    <n v="495489"/>
    <s v="Llamada de 51913520795"/>
    <s v="pago con tarjeta del banco de la nación no se valida la compra en la web de peya  se deriva con su soporte"/>
    <s v="David Julio Chavez Diaz"/>
    <x v="375"/>
    <s v=""/>
    <x v="0"/>
    <s v="sd"/>
    <x v="0"/>
    <x v="17"/>
    <x v="0"/>
    <m/>
    <s v="Delivery agregadores"/>
    <s v=""/>
    <s v=".varios"/>
    <s v="sd"/>
    <s v=""/>
    <d v="2025-04-17T00:00:00"/>
    <s v="SD"/>
    <x v="0"/>
    <s v="Agregador"/>
    <x v="1"/>
    <s v="Agregador"/>
    <m/>
    <x v="0"/>
  </r>
  <r>
    <n v="495571"/>
    <s v="Llamada de 51997898813"/>
    <s v="Le llegó una carrot cake de 12 p  pero ella realizó pedido en otra empresa. Se deriva a su canal de compra ya que driver cruzó pedidos"/>
    <s v="Barbara"/>
    <x v="376"/>
    <s v="sin reclamo a agregador"/>
    <x v="0"/>
    <n v="2210357063"/>
    <x v="0"/>
    <x v="17"/>
    <x v="2"/>
    <m/>
    <s v="Delivery agregadores"/>
    <s v=""/>
    <s v="carrot cake 12pzs"/>
    <s v="sd"/>
    <s v=""/>
    <d v="2025-04-17T00:00:00"/>
    <s v="21:13"/>
    <x v="0"/>
    <s v="Agregador"/>
    <x v="1"/>
    <s v="Agregador"/>
    <m/>
    <x v="0"/>
  </r>
  <r>
    <n v="495918"/>
    <s v="Llamada de 51949919959"/>
    <s v="Reclama que la web le brindó el rango de 5 a 7 y quiere delivery de inmediato  Se indica que no contamos con ese rango  pero comunicaremos a tienda para darle prioridad a su entrega en el rango de 6 a 7."/>
    <s v="Paul Barrientos Valdés"/>
    <x v="377"/>
    <s v="Alerta0"/>
    <x v="6"/>
    <n v="100353464"/>
    <x v="1"/>
    <x v="4"/>
    <x v="3"/>
    <m/>
    <s v="Sin responsable"/>
    <s v=""/>
    <s v="combo 4 porciones"/>
    <s v="sd"/>
    <s v=""/>
    <d v="2025-04-19T00:00:00"/>
    <s v="19:00-21:00"/>
    <x v="0"/>
    <s v="No procede"/>
    <x v="1"/>
    <s v="Sin responsable"/>
    <m/>
    <x v="0"/>
  </r>
  <r>
    <n v="496167"/>
    <s v="Llamada de 51954445270"/>
    <s v="Realizó pago por yape pero no valida su pedido pagado. Se deriva a su soporte."/>
    <s v="Rocio Laureano"/>
    <x v="378"/>
    <s v=""/>
    <x v="0"/>
    <s v="SD"/>
    <x v="0"/>
    <x v="19"/>
    <x v="0"/>
    <m/>
    <s v="Delivery agregadores"/>
    <s v=""/>
    <s v="combo 4 porciones"/>
    <s v="sd"/>
    <s v=""/>
    <d v="2025-04-20T00:00:00"/>
    <s v="17:15"/>
    <x v="0"/>
    <s v="Agregador"/>
    <x v="1"/>
    <s v="Agregador"/>
    <m/>
    <x v="0"/>
  </r>
  <r>
    <n v="496856"/>
    <s v="Llamada de 51972594946"/>
    <s v="Dedicatoria figura impresa en backoffice  pero cliente no la recibió. Se coordina con tda envio con cortesia. Se ofrecen disculpas."/>
    <s v="Carolina Silva"/>
    <x v="379"/>
    <s v="Cortesía - Alerta1 - Alerta0"/>
    <x v="17"/>
    <n v="100354152"/>
    <x v="1"/>
    <x v="14"/>
    <x v="3"/>
    <m/>
    <s v="Tienda Vitrina"/>
    <s v=""/>
    <s v=".no aplica"/>
    <s v="sd"/>
    <s v=""/>
    <d v="2025-04-22T00:00:00"/>
    <s v="19:00-21:00"/>
    <x v="0"/>
    <s v="Pedido incompleto"/>
    <x v="1"/>
    <s v="Tienda"/>
    <m/>
    <x v="1"/>
  </r>
  <r>
    <n v="497786"/>
    <s v="Llamada de Melisa Arcaeli Salas Iparraguirre"/>
    <s v="quiere cambiar las flores amarillas por azules en su torta clásica de chocolate de 12 pz   se le explica que no llegan las flores ya que la imagen es referencial  no se ubica el pedido"/>
    <s v="Melisa Arcaeli Salas Iparraguirre"/>
    <x v="380"/>
    <s v=""/>
    <x v="6"/>
    <s v="sd"/>
    <x v="1"/>
    <x v="15"/>
    <x v="5"/>
    <m/>
    <s v="Sin responsable"/>
    <s v=""/>
    <s v="torta de chocolate 12pzs"/>
    <s v="sd"/>
    <s v=""/>
    <d v="2025-04-25T00:00:00"/>
    <s v="sd"/>
    <x v="0"/>
    <s v="No procede"/>
    <x v="1"/>
    <s v="Sin responsable"/>
    <m/>
    <x v="0"/>
  </r>
  <r>
    <n v="497834"/>
    <s v="Llamada a 51942906391"/>
    <s v="Le estaban entregando una torta de chocolate clasica 12pz y habia pedido dulzura de pecanas 12pz. Se dan cuenta al momento de la entrega y retornan a tienda el producto errado y llevan el correcto."/>
    <s v="Alanah Ruiz"/>
    <x v="381"/>
    <s v="Se cambia producto al cliente"/>
    <x v="13"/>
    <n v="100355135"/>
    <x v="1"/>
    <x v="4"/>
    <x v="3"/>
    <m/>
    <s v="Tienda Vitrina"/>
    <s v=""/>
    <s v="torta de chocolate 12pzs"/>
    <s v="sd"/>
    <s v=""/>
    <d v="2025-04-25T00:00:00"/>
    <s v="14:00-15:00"/>
    <x v="0"/>
    <s v="Pedido equivocado"/>
    <x v="1"/>
    <s v="Tienda"/>
    <m/>
    <x v="1"/>
  </r>
  <r>
    <n v="497648"/>
    <s v="Hoka"/>
    <s v="Solicitó Mom - Carrot Cake y le entregaron Mom - minimaria Carrot Cake   se entrega pedido correcto y se recoge minimaria porque esta sellado."/>
    <s v="Adriana Ore Vargas"/>
    <x v="382"/>
    <s v="Se cambia producto al cliente - Cortesía - sin reclamo a agregador - Alerta0"/>
    <x v="13"/>
    <n v="2210930970"/>
    <x v="0"/>
    <x v="2"/>
    <x v="2"/>
    <m/>
    <s v="Tienda Vitrina"/>
    <s v=""/>
    <s v="mom - mini carrot cake"/>
    <s v="sd"/>
    <s v=""/>
    <d v="2025-04-25T00:00:00"/>
    <s v="07:52"/>
    <x v="0"/>
    <s v="Pedido equivocado"/>
    <x v="1"/>
    <s v="Tienda"/>
    <m/>
    <x v="1"/>
  </r>
  <r>
    <n v="490962"/>
    <s v="Hola buenas tardes estoy muy triste el día 19 de marzo hice un pedido   le regalé una torta de cumpleaños a una persona muy especial y no me llegó el mensaje que le escribí con mucho esmero  era súper importante y no lo recibió  me lo dijo estoy muy mo..."/>
    <s v="No le llego su tarjeta  se verifica en el sistema que no se imprimió  se coordina recojo de la misma junto a un detalle  cl. confirmará la sede fecha y hora"/>
    <s v="Lorena Salazar Valdez"/>
    <x v="383"/>
    <s v="Cortesía"/>
    <x v="2"/>
    <n v="100345532"/>
    <x v="1"/>
    <x v="4"/>
    <x v="3"/>
    <m/>
    <s v="Tienda Vitrina"/>
    <s v=""/>
    <s v="red velvet de 12 pzs"/>
    <s v="sd"/>
    <s v=""/>
    <d v="2025-03-19T00:00:00"/>
    <s v="16:00-17:00"/>
    <x v="0"/>
    <s v="Pedido incompleto"/>
    <x v="1"/>
    <s v="Tienda"/>
    <m/>
    <x v="1"/>
  </r>
  <r>
    <n v="495398"/>
    <s v="Reclamo calidad de producto LA MOLINA: MAL ARMADO ticket #495398"/>
    <s v="easter torta de chocolate 12p llegó derretida  sus bocaditos llegaron en optimas condiciones  tienda indica que no hay incidentes similares. Se coordina recojo del producto y cambia por una clásica de chocolate 12p. Se ofrecen disculpas."/>
    <s v="Ivette"/>
    <x v="384"/>
    <s v="Se cambia producto al cliente - con reclamo a agregador - Alerta1 - Alerta0"/>
    <x v="12"/>
    <n v="2210292290"/>
    <x v="0"/>
    <x v="7"/>
    <x v="2"/>
    <m/>
    <s v="Tienda Decorado"/>
    <s v="Desarmado / Mal armado"/>
    <s v="Easter - torta de choco 12pz"/>
    <s v="sd"/>
    <s v=""/>
    <d v="2025-04-17T00:00:00"/>
    <s v="11:20"/>
    <x v="0"/>
    <s v="Calidad"/>
    <x v="1"/>
    <s v="Tienda"/>
    <m/>
    <x v="1"/>
  </r>
  <r>
    <n v="496100"/>
    <s v="FEEDBACK RECLAMO PEDIDO EQUIVOCADO TIENDA LA ENCALDA #496100"/>
    <s v="Compró porción ch frutos rojos  pero le dieron minimaria. Cliente se queda con minimaria y no desea se le envie la porción. Se agradece y se las brindan disculpas."/>
    <s v="Luis Arturo"/>
    <x v="385"/>
    <s v="Cortesía - Alerta0"/>
    <x v="13"/>
    <n v="2500025781"/>
    <x v="2"/>
    <x v="12"/>
    <x v="4"/>
    <m/>
    <s v="Tienda Vitrina"/>
    <s v=""/>
    <s v="minimaria de cheesecake de frutos rojos"/>
    <s v="sd"/>
    <s v=""/>
    <d v="2025-04-20T00:00:00"/>
    <s v="11:04"/>
    <x v="0"/>
    <s v="Pedido equivocado"/>
    <x v="1"/>
    <s v="Tienda"/>
    <m/>
    <x v="1"/>
  </r>
  <r>
    <n v="494605"/>
    <s v="Reclamo elemento extraño Precursores : Cabello  ticket # 494605"/>
    <s v="llego cabello dentro del mini crocante bocadito su love box clásico  se le brinda informacion sobre las medidas de bioseguridad y brinda un detalle cliente conforme"/>
    <s v="Lorena"/>
    <x v="386"/>
    <s v="Cortesía - sin reclamo a agregador - Alerta1 - Alerta2 - Alerta3 - Alerta0"/>
    <x v="14"/>
    <n v="2210079806"/>
    <x v="0"/>
    <x v="11"/>
    <x v="2"/>
    <m/>
    <s v="Producción"/>
    <s v="Cabello"/>
    <s v="love box clásico"/>
    <s v="sd"/>
    <s v=""/>
    <d v="2025-04-14T00:00:00"/>
    <s v="16:05"/>
    <x v="0"/>
    <s v="Calidad"/>
    <x v="1"/>
    <s v="Otras areas"/>
    <m/>
    <x v="0"/>
  </r>
  <r>
    <n v="496775"/>
    <s v="Hola Melissa   según lo conversado telefónicamente le hago llegar este mensaje para poder atender su caso."/>
    <s v="Le llegan facturas y boletas de otros clientes a su correo. Se le indica que se informará de manera interna para la solución.Cp menciona que modificaron el cliente varios y colocaron el correo del cliente.Se soluciona."/>
    <s v="Melissa"/>
    <x v="387"/>
    <s v=""/>
    <x v="21"/>
    <s v="SD"/>
    <x v="6"/>
    <x v="15"/>
    <x v="5"/>
    <m/>
    <s v="Sistema"/>
    <s v=""/>
    <s v=""/>
    <s v="sd"/>
    <s v=""/>
    <d v="2025-04-22T00:00:00"/>
    <s v="16:20"/>
    <x v="0"/>
    <s v="Mala atencion"/>
    <x v="1"/>
    <s v="Sistema"/>
    <m/>
    <x v="0"/>
  </r>
  <r>
    <n v="495297"/>
    <s v="FEEDBACK RECLAMO PEDIDO EQUIVOCADO TIENDA LA MAR #495297"/>
    <s v="Solcito 1 keke de zanahoria de 8 pz y 1 mouse de chocolate por rappi y le entregaron 1 porción de torta de chocolate y 1 mouse de Limón  tda indica que personal de vitrina entrego mal el pedido al driver  se coordina cortesía"/>
    <s v="Mariela Malaga Grandez"/>
    <x v="388"/>
    <s v="Cortesía - sin reclamo a agregador - Alerta1 - Alerta2 - Alerta0"/>
    <x v="13"/>
    <n v="2210263922"/>
    <x v="0"/>
    <x v="2"/>
    <x v="2"/>
    <m/>
    <s v="Tienda Vitrina"/>
    <s v=""/>
    <s v=".varios"/>
    <s v="sd"/>
    <s v=""/>
    <d v="2025-04-16T00:00:00"/>
    <s v="20:42"/>
    <x v="0"/>
    <s v="Pedido equivocado"/>
    <x v="1"/>
    <s v="Tienda"/>
    <m/>
    <x v="1"/>
  </r>
  <r>
    <n v="490926"/>
    <s v="Reclamo elemento extraño (Encalada): (tipo de contaminación: otro) ticket #490926"/>
    <s v="Encontraron una astilla en el producto que adquirió  se verifica que son posibles restos de cáscara de pecana se ofrece una mini y se recoge la muestra."/>
    <s v="Zahadith Chacaliaza Martinez"/>
    <x v="389"/>
    <s v="Cortesía - Recojo de Muestra - Alerta1 - Alerta0"/>
    <x v="14"/>
    <n v="2500020862"/>
    <x v="2"/>
    <x v="12"/>
    <x v="4"/>
    <m/>
    <s v="Producción"/>
    <s v="Cáscara de pecanas"/>
    <s v="carrot cake 12pzs"/>
    <s v="sd"/>
    <s v=""/>
    <d v="2025-04-01T00:00:00"/>
    <s v=""/>
    <x v="0"/>
    <s v="Calidad"/>
    <x v="1"/>
    <s v="Otras areas"/>
    <m/>
    <x v="0"/>
  </r>
  <r>
    <n v="499027"/>
    <s v="Hola  para recojo en tienda de Santa Catalina?"/>
    <s v="Ya no desea la compra  indica que Mom - Pomo de galletas de flor es muy simple para regalo."/>
    <s v="Vania"/>
    <x v="390"/>
    <s v="devolución"/>
    <x v="3"/>
    <n v="100356327"/>
    <x v="1"/>
    <x v="10"/>
    <x v="1"/>
    <n v="135.19999999999999"/>
    <s v="Sin responsable"/>
    <s v=""/>
    <s v=""/>
    <s v="sd"/>
    <s v=""/>
    <d v="2025-04-29T00:00:00"/>
    <s v="19:00-20:00"/>
    <x v="0"/>
    <s v="Devolucion"/>
    <x v="1"/>
    <s v="Sin responsable"/>
    <m/>
    <x v="0"/>
  </r>
  <r>
    <n v="496681"/>
    <s v="Hola Alejandra  según lo conversado telefónicamente le hago llegar este mensaje para poder atender su caso."/>
    <s v="indica que pidio 4 kekes de manzana y un party box. se evidencia que el cliente selecciono dos items  se generara recojo de los 4 kekes adicionales y devolución parcial"/>
    <s v="Alejandra"/>
    <x v="391"/>
    <s v="Cortesía - devolución - Alerta0"/>
    <x v="6"/>
    <n v="100353893"/>
    <x v="1"/>
    <x v="2"/>
    <x v="3"/>
    <m/>
    <s v="Sin responsable"/>
    <s v=""/>
    <s v="keke de zanahoria 8p"/>
    <s v="sd"/>
    <s v=""/>
    <d v="2025-04-22T00:00:00"/>
    <s v="09:00-10:00"/>
    <x v="0"/>
    <s v="No procede"/>
    <x v="1"/>
    <s v="Sin responsable"/>
    <m/>
    <x v="0"/>
  </r>
  <r>
    <n v="497698"/>
    <s v="Hola!"/>
    <s v="Le llegó dedicatoria incorrecta  se coordina envío junto a detalle"/>
    <s v="Stephanie"/>
    <x v="392"/>
    <s v="Cortesía - Alerta0"/>
    <x v="17"/>
    <n v="100354967"/>
    <x v="1"/>
    <x v="4"/>
    <x v="3"/>
    <m/>
    <s v="Tienda Vitrina"/>
    <s v=""/>
    <s v="minimaria blue velvet"/>
    <s v="sd"/>
    <s v=""/>
    <d v="2025-04-25T00:00:00"/>
    <s v="10:00-11:00"/>
    <x v="0"/>
    <s v="Pedido incompleto"/>
    <x v="1"/>
    <s v="Tienda"/>
    <m/>
    <x v="1"/>
  </r>
  <r>
    <n v="494491"/>
    <s v="Asunto: Reclamo elemento extraño Asia : Cascara de Huevo ticket # 494491"/>
    <s v="encontró cascara de huevo en su cheesecake de frutos rojos 12pz  tda indica que el jueves nos brindan el lote. Se ofrec detalle"/>
    <s v="Laura Bazan"/>
    <x v="393"/>
    <s v="Cortesía - Alerta1 - Alerta0"/>
    <x v="14"/>
    <s v="sd"/>
    <x v="2"/>
    <x v="21"/>
    <x v="4"/>
    <m/>
    <s v="Producción"/>
    <s v="cascara de huevo"/>
    <s v="cheesecake de frutos rojos 12pzs"/>
    <s v="sd"/>
    <s v=""/>
    <d v="2025-04-11T00:00:00"/>
    <s v="18.00-19.00"/>
    <x v="0"/>
    <s v="Calidad"/>
    <x v="1"/>
    <s v="Otras areas"/>
    <m/>
    <x v="0"/>
  </r>
  <r>
    <n v="492193"/>
    <s v="MAAL-001-1096 Libro de reclamo calidad: mala presentación MA Mega Plaza Ticket #492193"/>
    <s v="MAAL-001-1096 Indica que la cinta que tiene la torta esta parchada y que no va de acuerdo a la presentación  tienda comenta que no parchan cintas  si no cumple la medida lo desechan y que es posible que haya llegado asi del proveedor.Se agradece comunicac"/>
    <s v="Flor Maria Diaz Vasquez"/>
    <x v="394"/>
    <s v="Libro de reclamaciones"/>
    <x v="12"/>
    <s v="sd"/>
    <x v="2"/>
    <x v="9"/>
    <x v="4"/>
    <m/>
    <s v="Tienda Vitrina"/>
    <s v="Mala presentación"/>
    <s v="carrot cake 12pzs"/>
    <s v="sd"/>
    <s v=""/>
    <d v="2025-04-05T00:00:00"/>
    <s v=""/>
    <x v="0"/>
    <s v="Calidad"/>
    <x v="1"/>
    <s v="Tienda"/>
    <m/>
    <x v="1"/>
  </r>
  <r>
    <n v="496811"/>
    <s v="FEEDBACK RECLAMO PEDIDO INCOMPLETO TIENDA La molina  496811"/>
    <s v="Solicito 2 unidades de minimaria dulzura de pecanas  tienda no entrego el pedido completo  se le envia los productos faltantes"/>
    <s v="Delia  Astola Porlles"/>
    <x v="395"/>
    <s v="Cortesía - sin reclamo a agregador - Alerta0"/>
    <x v="8"/>
    <n v="2210746481"/>
    <x v="0"/>
    <x v="7"/>
    <x v="2"/>
    <m/>
    <s v="Tienda Vitrina"/>
    <s v=""/>
    <s v="minimaria dulzura de pecanas"/>
    <s v="sd"/>
    <s v=""/>
    <d v="2025-04-22T00:00:00"/>
    <s v="16:53"/>
    <x v="0"/>
    <s v="Pedido incompleto"/>
    <x v="1"/>
    <s v="Tienda"/>
    <m/>
    <x v="1"/>
  </r>
  <r>
    <n v="494857"/>
    <s v="UNA CONSULTA"/>
    <s v="no le llegó su tarjeta impresa  se verifica en el sistema como no impresa  tienda indica que tuvieron inconvenientes en el sistema pero no brinda ticket de TI  se ofrece envío con detalle"/>
    <s v="Krizzia Merci Echeandia Izquierdo"/>
    <x v="396"/>
    <s v="Cortesía - Alerta1 - Alerta2 - Alerta0"/>
    <x v="2"/>
    <n v="100352511"/>
    <x v="1"/>
    <x v="19"/>
    <x v="1"/>
    <m/>
    <s v="Tienda Vitrina"/>
    <s v=""/>
    <s v=".varios"/>
    <s v="sd"/>
    <s v=""/>
    <d v="2025-04-15T00:00:00"/>
    <s v="16:00-17:00"/>
    <x v="0"/>
    <s v="Pedido incompleto"/>
    <x v="1"/>
    <s v="Tienda"/>
    <m/>
    <x v="1"/>
  </r>
  <r>
    <n v="494221"/>
    <s v="Hola !  según lo conversado telefónicamente le hago llegar este mensaje para poder atender su caso."/>
    <s v="Demora 5 min en su entrega  estuvo tocando la ventanilla y nadie salía. Tda indica mediante llamada que no escucharon y estaban en rush. Se ofrece disculpa y se entrega pedido"/>
    <s v="Giovanna"/>
    <x v="397"/>
    <s v=""/>
    <x v="1"/>
    <n v="10156"/>
    <x v="5"/>
    <x v="1"/>
    <x v="8"/>
    <m/>
    <s v="Tienda Vitrina"/>
    <s v=""/>
    <s v="cajita de brownies clásica"/>
    <s v="sd"/>
    <s v=""/>
    <d v="2025-04-13T00:00:00"/>
    <s v="12:49"/>
    <x v="0"/>
    <s v="Demora"/>
    <x v="1"/>
    <s v="Tienda"/>
    <m/>
    <x v="1"/>
  </r>
  <r>
    <n v="492743"/>
    <s v="Hola Tania   según lo conversado telefónicamente le hago llegar este mensaje para poder atender su caso."/>
    <s v="Reclama que dejaron su pedido en recepción  driver la llamo una vez y no respondio.Se explica que se consulto en recepcion   cliente corta la llamada."/>
    <s v="Tania Bobadilla Centurion"/>
    <x v="398"/>
    <s v=""/>
    <x v="6"/>
    <n v="100350492"/>
    <x v="1"/>
    <x v="0"/>
    <x v="3"/>
    <m/>
    <s v="Sin responsable"/>
    <s v=""/>
    <s v="torta de chocolate 12pzs"/>
    <s v="sd"/>
    <s v=""/>
    <d v="2025-04-08T00:00:00"/>
    <s v="14:00-15:00"/>
    <x v="0"/>
    <s v="No procede"/>
    <x v="1"/>
    <s v="Sin responsable"/>
    <m/>
    <x v="0"/>
  </r>
  <r>
    <n v="490873"/>
    <s v="Solicitud de Evidencias Contracargos ingresados del 2025-03-29 al 2025-03-31 - Carta: GD16902"/>
    <s v="contracargos"/>
    <s v="Operaciones"/>
    <x v="399"/>
    <s v="Alerta0"/>
    <x v="15"/>
    <n v="200013352"/>
    <x v="1"/>
    <x v="0"/>
    <x v="1"/>
    <n v="226.6"/>
    <s v="Sin responsable"/>
    <s v=""/>
    <s v=""/>
    <s v="sd"/>
    <s v=""/>
    <d v="2025-02-14T00:00:00"/>
    <s v="19:00-20:00"/>
    <x v="0"/>
    <s v="Contracargo"/>
    <x v="1"/>
    <s v="Sin responsable"/>
    <m/>
    <x v="0"/>
  </r>
  <r>
    <n v="493212"/>
    <s v="Solicitud de Evidencias Contracargos ingresados del 2025-04-09 - Carta: GD17237"/>
    <s v="Solicitud de Evidencias Contracargos"/>
    <s v="Operaciones"/>
    <x v="400"/>
    <s v="Alerta0"/>
    <x v="15"/>
    <n v="200013179"/>
    <x v="1"/>
    <x v="0"/>
    <x v="1"/>
    <n v="218"/>
    <s v="Sin responsable"/>
    <s v=""/>
    <s v=""/>
    <s v="sd"/>
    <s v=""/>
    <d v="2025-02-01T00:00:00"/>
    <s v="12:00-14:00"/>
    <x v="0"/>
    <s v="Contracargo"/>
    <x v="1"/>
    <s v="Sin responsable"/>
    <m/>
    <x v="0"/>
  </r>
  <r>
    <n v="493309"/>
    <s v="Solicitud de Evidencias Contracargos ingresados del 2025-04-09 - Carta: GD17237"/>
    <s v="contracargo"/>
    <s v="Operaciones"/>
    <x v="401"/>
    <s v=""/>
    <x v="15"/>
    <n v="100347370"/>
    <x v="1"/>
    <x v="17"/>
    <x v="3"/>
    <n v="224"/>
    <s v="Sin responsable"/>
    <s v=""/>
    <s v=""/>
    <s v="sd"/>
    <s v=""/>
    <d v="2025-03-27T00:00:00"/>
    <s v="10:00-11:00"/>
    <x v="0"/>
    <s v="Contracargo"/>
    <x v="1"/>
    <s v="Sin responsable"/>
    <m/>
    <x v="0"/>
  </r>
  <r>
    <n v="497295"/>
    <s v="Solicitud de Evidencias Contracargos ingresados del 2025-04-23 - Carta: GD17653"/>
    <s v="contracargo"/>
    <s v="Operaciones"/>
    <x v="402"/>
    <s v="Alerta0"/>
    <x v="15"/>
    <n v="100349205"/>
    <x v="1"/>
    <x v="9"/>
    <x v="3"/>
    <n v="109"/>
    <s v="Sin responsable"/>
    <s v=""/>
    <s v=""/>
    <s v="sd"/>
    <s v=""/>
    <d v="2025-04-02T00:00:00"/>
    <s v="14:00-16:00"/>
    <x v="0"/>
    <s v="Contracargo"/>
    <x v="1"/>
    <s v="Sin responsable"/>
    <m/>
    <x v="0"/>
  </r>
  <r>
    <n v="497852"/>
    <s v="Solicitud de Evidencias Contracargos ingresados del 2025-04-23 - Carta: GD17653"/>
    <s v="contracargo"/>
    <s v="Operaciones"/>
    <x v="403"/>
    <s v=""/>
    <x v="15"/>
    <n v="100349209"/>
    <x v="1"/>
    <x v="9"/>
    <x v="1"/>
    <n v="109"/>
    <s v="Sin responsable"/>
    <s v=""/>
    <s v=""/>
    <s v="sd"/>
    <s v=""/>
    <d v="2025-04-02T00:00:00"/>
    <s v="12:00-14:00"/>
    <x v="0"/>
    <s v="Contracargo"/>
    <x v="1"/>
    <s v="Sin responsable"/>
    <m/>
    <x v="0"/>
  </r>
  <r>
    <n v="494103"/>
    <s v="Hola una consulta. Acabo de pedir por pedidos ya una porcion de tres leches de chocolate y tiene un sabor ligero a alcohol"/>
    <s v="Sabor a alcohol en su porción de tres leches de chocolate  tienda confirma que el lote si mantiene ese sabor  se cambia de producto al cliente"/>
    <s v="Maria Luisa Carrasco"/>
    <x v="404"/>
    <s v="Cortesía - sin reclamo a agregador - Alerta1 - Alerta2 - Alerta0"/>
    <x v="12"/>
    <n v="1518185846"/>
    <x v="0"/>
    <x v="17"/>
    <x v="0"/>
    <m/>
    <s v="Tienda / Producción"/>
    <s v="Agrio / Amargo"/>
    <s v="porción de tres leches de chocolate"/>
    <s v="sd"/>
    <s v=""/>
    <d v="2025-04-12T00:00:00"/>
    <s v="18:54"/>
    <x v="0"/>
    <s v="Calidad"/>
    <x v="1"/>
    <s v="Tienda"/>
    <m/>
    <x v="1"/>
  </r>
  <r>
    <n v="491671"/>
    <s v="Hola Rocio   según lo conversado telefónicamente le hago llegar este mensaje para poder atender su caso."/>
    <s v="No le llego la porcion de turron de  chocolate  tienda comenta que los pedidos que salen con jugos salen en una comanda por separado.Se coordina envío del producto faltante + detalle con tienda."/>
    <s v="Rocio"/>
    <x v="405"/>
    <s v="Cortesía - sin reclamo a agregador - Alerta0"/>
    <x v="8"/>
    <n v="1508650138"/>
    <x v="0"/>
    <x v="4"/>
    <x v="0"/>
    <m/>
    <s v="Tienda Vitrina"/>
    <s v=""/>
    <s v="porción de turrón de chocolate"/>
    <s v="sd"/>
    <s v=""/>
    <d v="2025-04-04T00:00:00"/>
    <s v=""/>
    <x v="0"/>
    <s v="Pedido incompleto"/>
    <x v="1"/>
    <s v="Tienda"/>
    <m/>
    <x v="1"/>
  </r>
  <r>
    <n v="496874"/>
    <s v="Asunto: Reclamo elemento extraño Tienda Bolivar  Cascara de pecana ticket: 496874"/>
    <s v="encontro cascara de pecanas en su carrot cake porcion.Se ofrece entrega de un nuevo producto."/>
    <s v="Zara Grau"/>
    <x v="406"/>
    <s v="Cortesía - Alerta0"/>
    <x v="14"/>
    <n v="100354137"/>
    <x v="1"/>
    <x v="3"/>
    <x v="3"/>
    <m/>
    <s v="Producción"/>
    <s v="Cáscara de pecanas"/>
    <s v="porción carrot cake"/>
    <s v="sd"/>
    <s v=""/>
    <d v="2025-04-22T00:00:00"/>
    <s v="16:00-17:00"/>
    <x v="0"/>
    <s v="Calidad"/>
    <x v="1"/>
    <s v="Otras areas"/>
    <m/>
    <x v="0"/>
  </r>
  <r>
    <n v="491268"/>
    <s v="Buenas noches"/>
    <s v="55 minutos de demora  tienda no realizó el seguimiento para que le manden motorizado para la entrega del pedido  se avisa a tienda  se envía pedido"/>
    <s v="Zhayda de la Cruz"/>
    <x v="407"/>
    <s v="Alerta0"/>
    <x v="1"/>
    <s v="SM-20250402-0001"/>
    <x v="4"/>
    <x v="5"/>
    <x v="7"/>
    <m/>
    <s v="Tienda Vitrina"/>
    <s v=""/>
    <s v="minimaria blue velvet"/>
    <s v="sd"/>
    <s v=""/>
    <d v="2025-04-02T00:00:00"/>
    <s v=""/>
    <x v="0"/>
    <s v="Demora"/>
    <x v="1"/>
    <s v="Tienda"/>
    <m/>
    <x v="1"/>
  </r>
  <r>
    <n v="496525"/>
    <s v="FEEDBACK RECLAMO PEDIDO EQUIVOCADO TIENDA PRECURSORES #496525"/>
    <s v="solicito _x0009_Mom - Torta De Chocolate 12p  le entregaron MOM minimaria chocolate  Tienda alista producto para envio. Se ofrecen disculpas y se brinda cortesia de producto errado."/>
    <s v="Luciana Callo"/>
    <x v="408"/>
    <s v="Cortesía - no comprador - Alerta1 - Alerta2 - Alerta0"/>
    <x v="13"/>
    <n v="100353822"/>
    <x v="1"/>
    <x v="11"/>
    <x v="3"/>
    <m/>
    <s v="Tienda Vitrina"/>
    <s v=""/>
    <s v="mom - mini de choco"/>
    <s v="Sandra Acuña"/>
    <s v="Camila Torres"/>
    <d v="2025-04-21T00:00:00"/>
    <s v="17:00-18:00"/>
    <x v="0"/>
    <s v="Pedido equivocado"/>
    <x v="1"/>
    <s v="Tienda"/>
    <m/>
    <x v="1"/>
  </r>
  <r>
    <n v="493210"/>
    <s v="Ha enviado una Imagen: Hola he servido los bocaditos pero falta unidades"/>
    <s v="indica que le faltan mini alfajores y mini brownies de su party box  no envía foto del producto en su empaque. A espera de mayor información"/>
    <s v="Nathaly Arce"/>
    <x v="409"/>
    <s v=""/>
    <x v="6"/>
    <n v="100350606"/>
    <x v="1"/>
    <x v="14"/>
    <x v="3"/>
    <m/>
    <s v="Sin responsable"/>
    <s v=""/>
    <s v="party box"/>
    <s v="sd"/>
    <s v=""/>
    <d v="2025-04-10T00:00:00"/>
    <s v="08:00-09:00"/>
    <x v="0"/>
    <s v="No procede"/>
    <x v="1"/>
    <s v="Sin responsable"/>
    <m/>
    <x v="0"/>
  </r>
  <r>
    <n v="499294"/>
    <s v="Atención Libro de Reclamación N° MAAL-001-1108"/>
    <s v="MAAL-001-1108 el fudge de su mom tort. de chocolate está derretido. Tda indica que no tiene incidencias y envía imagen de como se pone el producto cuando está a temp. ambiente. Se explica al cliente. Se ofrece detalle por cl. crítico."/>
    <s v="Blanca"/>
    <x v="410"/>
    <s v="Libro de reclamaciones - Cortesía - Alerta1 - Alerta2 - Alerta3 - Alerta0"/>
    <x v="10"/>
    <s v="SD"/>
    <x v="2"/>
    <x v="5"/>
    <x v="4"/>
    <m/>
    <s v="Sin responsable"/>
    <s v=""/>
    <s v="mom  - torta de chocolate 12pz"/>
    <s v="sd"/>
    <s v=""/>
    <d v="2025-04-29T00:00:00"/>
    <s v="21:05"/>
    <x v="1"/>
    <s v="No procede"/>
    <x v="1"/>
    <s v="Sin responsable"/>
    <m/>
    <x v="0"/>
  </r>
  <r>
    <n v="496171"/>
    <s v="FEEDBACK RECLAMO PEDIDO EQUIVOCADO TIENDA CAMACHO #496171"/>
    <s v="pidió porción de carrot cake  le enviaron porción de crocante de manzana. se ofrecen disculpas y se coordina envio del pedido correcto."/>
    <s v="Cristian"/>
    <x v="411"/>
    <s v="Cortesía - sin reclamo a agregador - Alerta1 - Alerta2 - Alerta3 - Alerta0"/>
    <x v="13"/>
    <n v="2210529365"/>
    <x v="0"/>
    <x v="6"/>
    <x v="2"/>
    <m/>
    <s v="Tienda Vitrina"/>
    <s v=""/>
    <s v="porcion de crocante de manzana"/>
    <s v="sd"/>
    <s v=""/>
    <d v="2025-04-19T00:00:00"/>
    <s v="21:36"/>
    <x v="0"/>
    <s v="Pedido equivocado"/>
    <x v="1"/>
    <s v="Tienda"/>
    <m/>
    <x v="1"/>
  </r>
  <r>
    <n v="492425"/>
    <s v="Hola Leyla  según lo conversado telefónicamente le hago llegar este mensaje para poder atender su caso."/>
    <s v="Solicita la devolución porque otra persona ya había realizado la misma orden."/>
    <s v="Leyla Echevarria"/>
    <x v="412"/>
    <s v="devolución"/>
    <x v="3"/>
    <n v="100350268"/>
    <x v="1"/>
    <x v="5"/>
    <x v="3"/>
    <n v="115"/>
    <s v="Sin responsable"/>
    <s v=""/>
    <s v=""/>
    <s v="sd"/>
    <s v=""/>
    <d v="2025-04-08T00:00:00"/>
    <s v=""/>
    <x v="0"/>
    <s v="Devolucion"/>
    <x v="1"/>
    <s v="Sin responsable"/>
    <m/>
    <x v="0"/>
  </r>
  <r>
    <n v="498175"/>
    <s v="Hola Angeli  según lo conversado telefónicamente le hago llegar este mensaje para poder atender su caso."/>
    <s v="Indica que le ofrecieron colocar flores lilas a su tres leches clásica de 12p. Tda indica que esto lo ofreció la sra Maria y supervisor de tienda olvidó colocar esa información en la boleta. Se ofrece detalle"/>
    <s v="Angely"/>
    <x v="413"/>
    <s v="Cortesía - Alerta1 - Alerta2 - Alerta3 - Alerta0"/>
    <x v="7"/>
    <n v="2500030928"/>
    <x v="2"/>
    <x v="2"/>
    <x v="1"/>
    <m/>
    <s v="Tienda Supervisor"/>
    <s v=""/>
    <s v=""/>
    <s v="sd"/>
    <s v=""/>
    <d v="2025-04-26T00:00:00"/>
    <s v="16:14"/>
    <x v="0"/>
    <s v="Mala atencion"/>
    <x v="1"/>
    <s v="Tienda"/>
    <m/>
    <x v="1"/>
  </r>
  <r>
    <n v="498792"/>
    <s v="Asunto: Reclamo calidad de producto La Mar: Quemado  y duro ticket #498792"/>
    <s v="La base de su porción de turrón de chocolate llego quemada y dura  tienda indica que no tuvieron un caso similar  se gestiona cortesía con cliente."/>
    <s v="Skarleth Sierra"/>
    <x v="414"/>
    <s v="Cortesía - Alerta1 - Alerta0"/>
    <x v="12"/>
    <s v="sd"/>
    <x v="2"/>
    <x v="2"/>
    <x v="4"/>
    <m/>
    <s v="Producción"/>
    <s v="Quemado"/>
    <s v="porción de turrón de chocolate"/>
    <s v="sd"/>
    <s v=""/>
    <d v="2025-04-28T00:00:00"/>
    <s v="19:00-20:00"/>
    <x v="0"/>
    <s v="Calidad"/>
    <x v="1"/>
    <s v="Otras areas"/>
    <m/>
    <x v="0"/>
  </r>
  <r>
    <n v="498987"/>
    <s v="Buenas tardes."/>
    <s v="No le llego su tarjeta  se envía con detalle"/>
    <s v="Pablo César Vílchez Licera"/>
    <x v="415"/>
    <s v="Cortesía - Alerta1 - Alerta0"/>
    <x v="2"/>
    <n v="100356224"/>
    <x v="1"/>
    <x v="8"/>
    <x v="3"/>
    <m/>
    <s v="Tienda Vitrina"/>
    <s v=""/>
    <s v="mom - love box"/>
    <s v="sd"/>
    <s v=""/>
    <d v="2025-04-29T00:00:00"/>
    <s v="16:00-17:00"/>
    <x v="0"/>
    <s v="Pedido incompleto"/>
    <x v="1"/>
    <s v="Tienda"/>
    <m/>
    <x v="1"/>
  </r>
  <r>
    <n v="497990"/>
    <s v="Hola Gabriela   según lo conversado telefónicamente le hago llegar este mensaje para poder atender su caso."/>
    <s v="Reclama que solo le llego una cajita mom de brownies  aplicativo la compenso con 16 rappicreditos  no esta conforme  cliente no cuenta con evidencia  se explica al cliente."/>
    <s v="Gabriela"/>
    <x v="416"/>
    <s v="con reclamo a agregador - Alerta1 - Alerta2 - Alerta3 - Alerta0"/>
    <x v="6"/>
    <n v="2210949102"/>
    <x v="0"/>
    <x v="4"/>
    <x v="2"/>
    <m/>
    <s v="Sin responsable"/>
    <s v=""/>
    <s v="mom - cajita de brownie"/>
    <s v="sd"/>
    <s v=""/>
    <d v="2025-04-25T00:00:00"/>
    <s v="10:45"/>
    <x v="0"/>
    <s v="No procede"/>
    <x v="1"/>
    <s v="Sin responsable"/>
    <m/>
    <x v="0"/>
  </r>
  <r>
    <n v="494208"/>
    <s v="Ha enviado una Imagen: Lo pedí desde las 10:58 am y está es la cuarta reprogración."/>
    <s v="indica que le cambian constantemente el driver y que tiene demora en la entrega de la orden  se valida con tienda que el pedido esta listo  se deriva con su canal de compra"/>
    <s v="Gabriela"/>
    <x v="417"/>
    <s v="sin reclamo a agregador"/>
    <x v="0"/>
    <n v="1518866096"/>
    <x v="0"/>
    <x v="14"/>
    <x v="0"/>
    <m/>
    <s v="Delivery agregadores"/>
    <s v=""/>
    <s v=".varios"/>
    <s v="sd"/>
    <s v=""/>
    <d v="2025-04-13T00:00:00"/>
    <s v="10:51"/>
    <x v="0"/>
    <s v="Agregador"/>
    <x v="1"/>
    <s v="Agregador"/>
    <m/>
    <x v="0"/>
  </r>
  <r>
    <n v="495567"/>
    <s v="Hola Amelia   según lo conversado telefónicamente le hago llegar este mensaje para poder atender su caso."/>
    <s v="Pidió varios productos  no le entregaron 2 milshakes de oreo.  En la boleta dice 2 bolsas. tda indica que se envió en lonchera marrón + bolsa roja. Driver cruzó pedido. Se deriva a su soporte"/>
    <s v="Amelia"/>
    <x v="418"/>
    <s v="sin reclamo a agregador - Alerta0"/>
    <x v="8"/>
    <n v="2210345072"/>
    <x v="0"/>
    <x v="0"/>
    <x v="2"/>
    <m/>
    <s v="Tienda"/>
    <s v=""/>
    <s v="milkshake de oreo"/>
    <s v="sd"/>
    <s v=""/>
    <d v="2025-04-17T00:00:00"/>
    <s v="19:49"/>
    <x v="0"/>
    <s v="Pedido incompleto"/>
    <x v="1"/>
    <s v="Tienda"/>
    <m/>
    <x v="1"/>
  </r>
  <r>
    <n v="491383"/>
    <s v="Factura- Maria Almenara"/>
    <s v="10033 factura no aparece en portal  reclama que ya pasó 72 hrs  se le indica que son hábiles. Y solicita el libro de reclamos. Se pide a ti su apoyo"/>
    <s v="Patricia Colan Morales"/>
    <x v="419"/>
    <s v="BoletaFacturaerrada - Alerta1 - Alerta2 - Alerta0"/>
    <x v="20"/>
    <n v="2500020613"/>
    <x v="2"/>
    <x v="9"/>
    <x v="4"/>
    <m/>
    <s v="Sistema"/>
    <s v=""/>
    <s v=""/>
    <s v="sd"/>
    <s v=""/>
    <d v="2025-03-27T00:00:00"/>
    <s v="10:37"/>
    <x v="0"/>
    <s v="Comprobante"/>
    <x v="1"/>
    <s v="Sistema"/>
    <m/>
    <x v="0"/>
  </r>
  <r>
    <n v="496227"/>
    <s v="Hola Gianella  según lo conversado telefónicamente le hago llegar este mensaje para poder atender su caso."/>
    <s v="Reclama que el cheesecake le llego con el chantilly derretido  se verifican las fotos se valida que es un tema de movimiento al ser un producto que lleva la mermelada liquida no hubo el cuidado al trasladarlo  se ofrece envio de una minimaria por cliente"/>
    <s v="Gianella"/>
    <x v="420"/>
    <s v="Cortesía - sin reclamo a agregador - Alerta1 - Alerta0"/>
    <x v="0"/>
    <n v="1525882064"/>
    <x v="0"/>
    <x v="9"/>
    <x v="0"/>
    <m/>
    <s v="Delivery agregadores"/>
    <s v=""/>
    <s v="cheesecake de frutos rojos 12pzs"/>
    <s v="sd"/>
    <s v=""/>
    <d v="2025-04-19T00:00:00"/>
    <s v="19:43"/>
    <x v="0"/>
    <s v="Agregador"/>
    <x v="1"/>
    <s v="Agregador"/>
    <m/>
    <x v="0"/>
  </r>
  <r>
    <n v="498187"/>
    <s v="Hola Karina  según lo conversado telefónicamente le hago llegar este mensaje para poder atender su caso."/>
    <s v="genero pedido por aimo  no se logra visualizar el pedido en el sistema  se reporta incidencia y se fuerza pedido  se envía producto al cliente"/>
    <s v="Karina"/>
    <x v="421"/>
    <s v="Alerta1 - Alerta2 - Alerta0"/>
    <x v="1"/>
    <s v="CHO-260425-0001"/>
    <x v="4"/>
    <x v="16"/>
    <x v="7"/>
    <m/>
    <s v="Sistema"/>
    <s v=""/>
    <s v=".varios"/>
    <s v="sd"/>
    <s v=""/>
    <d v="2025-04-26T00:00:00"/>
    <s v="16:59"/>
    <x v="0"/>
    <s v="Demora"/>
    <x v="1"/>
    <s v="Sistema"/>
    <m/>
    <x v="0"/>
  </r>
  <r>
    <n v="490804"/>
    <s v="Hola !  según lo conversado telefónicamente le hago llegar este mensaje para poder atender su caso."/>
    <s v="Demora en la entrega de su pedido peya cajita de brownies  se le indcia que el pedido esta listo en tienda a la espera del driver  se resuelve"/>
    <s v="Yuri"/>
    <x v="422"/>
    <s v="con reclamo a agregador"/>
    <x v="0"/>
    <n v="1505911188"/>
    <x v="0"/>
    <x v="14"/>
    <x v="0"/>
    <m/>
    <s v="Delivery agregadores"/>
    <s v=""/>
    <s v="cajita de brownies clásica"/>
    <s v="sd"/>
    <s v=""/>
    <d v="2025-04-01T00:00:00"/>
    <s v=""/>
    <x v="0"/>
    <s v="Agregador"/>
    <x v="1"/>
    <s v="Agregador"/>
    <m/>
    <x v="0"/>
  </r>
  <r>
    <n v="493551"/>
    <s v="Atención Libro de reclamación N° MAAL-001-1100"/>
    <s v="MAAL-001-1100 Cliente solicitó porción tres leches clásica y le llegó tres leches de chocolate. Peya compensó a cliente con s/22.48. Se coordina entrega de su porcion correcta."/>
    <s v="Lissette"/>
    <x v="423"/>
    <s v="Libro de reclamaciones - Cortesía - con reclamo a agregador"/>
    <x v="5"/>
    <n v="1515801868"/>
    <x v="0"/>
    <x v="8"/>
    <x v="0"/>
    <m/>
    <s v="Tienda Vitrina"/>
    <s v=""/>
    <s v="tres leches clásica 12pzs"/>
    <s v="sd"/>
    <s v="SD"/>
    <d v="2025-04-10T00:00:00"/>
    <s v="18:35"/>
    <x v="1"/>
    <s v="Pedido equivocado"/>
    <x v="1"/>
    <s v="Tienda"/>
    <m/>
    <x v="1"/>
  </r>
  <r>
    <n v="493341"/>
    <s v="FEEDBACK RECLAMO PEDIDO EQUIVOCADO TIENDA (Aramburú) #(493341)"/>
    <s v="le enviaron un producto que ella no solicitó y no lo recibió  tienda confundió dos pedidos  se gestiona envío del pedido correcto"/>
    <s v="Sandra Herrera"/>
    <x v="424"/>
    <s v="Cortesía - Alerta1 - Alerta2 - Alerta0"/>
    <x v="13"/>
    <n v="2500022617"/>
    <x v="2"/>
    <x v="14"/>
    <x v="3"/>
    <m/>
    <s v="Tienda Vitrina"/>
    <s v=""/>
    <s v="box 8 mini porciones carrot cake"/>
    <s v="sd"/>
    <s v=""/>
    <d v="2025-04-10T00:00:00"/>
    <s v="15:00-16:00"/>
    <x v="0"/>
    <s v="Pedido equivocado"/>
    <x v="1"/>
    <s v="Tienda"/>
    <m/>
    <x v="1"/>
  </r>
  <r>
    <n v="499154"/>
    <s v="Ha enviado una Imagen"/>
    <s v="Cl había solicitado que se agreguen 4 tarjetas más  se dio aviso a tienda y nos confirmaron. Sin embargo  enviaron solo 1 tarjeta con una información que ella no deseaba. Se coordina envío + detalle"/>
    <s v="Rosa"/>
    <x v="425"/>
    <s v="Cortesía - factura - Alerta1 - Alerta2 - Alerta3 - Alerta0"/>
    <x v="2"/>
    <n v="100355741"/>
    <x v="1"/>
    <x v="4"/>
    <x v="3"/>
    <m/>
    <s v="Tienda Vitrina"/>
    <s v=""/>
    <s v="mom - brownie unitario"/>
    <s v="sd"/>
    <s v=""/>
    <d v="2025-04-30T00:00:00"/>
    <s v="09:00 10:00"/>
    <x v="0"/>
    <s v="Pedido incompleto"/>
    <x v="1"/>
    <s v="Tienda"/>
    <m/>
    <x v="1"/>
  </r>
  <r>
    <n v="499230"/>
    <s v="Reclamo mala atención Dos de Mayo Ticket #499230"/>
    <s v="Se coordino con tienda el envío de sus 6 tarjetas impresas junto al pedido que realizó  tda indica que le dio todo el empaque al driver nuevo  driver no hizo la entrega  se coordina entrega"/>
    <s v="Rosa"/>
    <x v="426"/>
    <s v="Alerta1 - Alerta2 - Alerta3 - Alerta0"/>
    <x v="7"/>
    <n v="100356442"/>
    <x v="1"/>
    <x v="4"/>
    <x v="3"/>
    <m/>
    <s v="Delivery MA"/>
    <s v=""/>
    <s v=""/>
    <s v="Manuel Ulloa"/>
    <s v=""/>
    <d v="2025-04-30T00:00:00"/>
    <s v="10:00-11:00"/>
    <x v="0"/>
    <s v="Mala atencion"/>
    <x v="1"/>
    <s v="Delivery MA"/>
    <m/>
    <x v="1"/>
  </r>
  <r>
    <n v="495975"/>
    <s v="Hola Rosario  según lo conversado telefónicamente le hago llegar este mensaje para poder atender su caso."/>
    <s v="Reclama que le cobraron una mini choco boom junto a dos capuccinos que sí compró. Se valida que la boleta de la minimaria es del día 17  no se generó cobro errado."/>
    <s v="Rosario Amalia Velarde Alvarez"/>
    <x v="427"/>
    <s v=""/>
    <x v="6"/>
    <n v="2500021885"/>
    <x v="2"/>
    <x v="4"/>
    <x v="4"/>
    <m/>
    <s v="Sin responsable"/>
    <s v=""/>
    <s v=".varios"/>
    <s v="sd"/>
    <s v=""/>
    <d v="2025-04-19T00:00:00"/>
    <s v="18:29"/>
    <x v="0"/>
    <s v="No procede"/>
    <x v="1"/>
    <s v="Sin responsable"/>
    <m/>
    <x v="0"/>
  </r>
  <r>
    <n v="498282"/>
    <s v="Hola. Hice una compra pickup  pero quiero pasarlo a delibera"/>
    <s v="Ya no desea la compra  solicita delivery y sale de otra tienda"/>
    <s v="Gabriela Olivas Abanto"/>
    <x v="428"/>
    <s v="devolución"/>
    <x v="3"/>
    <n v="2500021529"/>
    <x v="2"/>
    <x v="0"/>
    <x v="1"/>
    <n v="81.75"/>
    <s v="Sin responsable"/>
    <s v=""/>
    <s v=""/>
    <s v="sd"/>
    <s v=""/>
    <d v="2025-04-27T00:00:00"/>
    <s v="19:00-20:00"/>
    <x v="0"/>
    <s v="Devolucion"/>
    <x v="1"/>
    <s v="Sin responsable"/>
    <m/>
    <x v="0"/>
  </r>
  <r>
    <n v="491732"/>
    <s v="Atención LIBRO DE RECLAMO MAAL-001-1093"/>
    <s v="MAAL-001-1093 reclama que el tamaño de su cheescake de maracuyá 12 pzs es muy pequeño  se verifica que es el tamaño de siempre  se le explica a la cliente las características del producto.Cliente entiende."/>
    <s v="Janice"/>
    <x v="429"/>
    <s v="Libro de reclamaciones - Alerta1 - Alerta0"/>
    <x v="10"/>
    <n v="200013732"/>
    <x v="1"/>
    <x v="6"/>
    <x v="1"/>
    <m/>
    <s v="Sin responsable"/>
    <s v=""/>
    <s v="cheesecake de maracuyá 12pzs"/>
    <s v="sd"/>
    <s v=""/>
    <d v="2025-04-02T00:00:00"/>
    <s v=""/>
    <x v="1"/>
    <s v="No procede"/>
    <x v="1"/>
    <s v="Sin responsable"/>
    <m/>
    <x v="0"/>
  </r>
  <r>
    <n v="495998"/>
    <s v="Hola Blanca  según lo conversado telefónicamente le hago llegar este mensaje para poder atender su caso."/>
    <s v="menciona que su porcion de cheesecake de maracuyá es muy pequeña y le falta una parte  se evidencia ello  se envia detalle"/>
    <s v="Blanca"/>
    <x v="430"/>
    <s v="Cortesía - sin reclamo a agregador - Alerta1 - Alerta0"/>
    <x v="19"/>
    <n v="2210515953"/>
    <x v="0"/>
    <x v="5"/>
    <x v="2"/>
    <m/>
    <s v="Tienda Vitrina"/>
    <s v=""/>
    <s v="porción de cheesecake de maracuya"/>
    <s v="sd"/>
    <s v=""/>
    <d v="2025-04-19T00:00:00"/>
    <s v="19:58"/>
    <x v="0"/>
    <s v="Calidad"/>
    <x v="1"/>
    <s v="Tienda"/>
    <m/>
    <x v="1"/>
  </r>
  <r>
    <n v="493928"/>
    <s v="FEEDBACK RECLAMO PEDIDO EQUIVOCADO TIENDA Bolivar #493928"/>
    <s v="Solicitó cambio de fecha para el día 13/04/2025 y agente del call lo coloco  por error para el día 12/04/2025  se ofrecen disculpas y se envía un nuevo producto en la fecha correcta."/>
    <s v="Estefanía Victoria León Montes"/>
    <x v="431"/>
    <s v="Cortesía - Alerta1 - Alerta2 - Alerta3 - Alerta0"/>
    <x v="7"/>
    <n v="100350487"/>
    <x v="1"/>
    <x v="3"/>
    <x v="3"/>
    <m/>
    <s v="Atención al cliente"/>
    <s v=""/>
    <s v=""/>
    <s v="Noysi Castro"/>
    <s v=""/>
    <d v="2025-04-13T00:00:00"/>
    <s v="08:00-09:00"/>
    <x v="0"/>
    <s v="Mala atencion"/>
    <x v="1"/>
    <s v="Otras areas"/>
    <m/>
    <x v="0"/>
  </r>
  <r>
    <n v="499425"/>
    <s v="Hola Alisson  según lo conversado telefónicamente le hago llegar este mensaje para poder atender su caso."/>
    <s v="Movimiento  se ofrece un nuevo producto al cliente."/>
    <s v="Alison"/>
    <x v="432"/>
    <s v="Cortesía - no comprador - Alerta1 - Alerta0"/>
    <x v="4"/>
    <n v="100356580"/>
    <x v="1"/>
    <x v="10"/>
    <x v="3"/>
    <m/>
    <s v="Delivery MA"/>
    <s v=""/>
    <s v="love box clásico"/>
    <s v="ERICKMAURICIO"/>
    <s v=""/>
    <d v="2025-04-30T00:00:00"/>
    <s v="15:00-16:00"/>
    <x v="0"/>
    <s v="Delivery propio"/>
    <x v="1"/>
    <s v="Delivery MA"/>
    <m/>
    <x v="1"/>
  </r>
  <r>
    <n v="493885"/>
    <s v="Reclamo mala atención La Mar  Ticket 493885"/>
    <s v="llego a tienda pedido no estaba listo  espero 15 minutos  no le entregaron tarjeta impresa  cuando su pedido está programado  tienda indica que si estuvo preparado  pero lo utilizaron ya que no venían a retirarlo  se ofrece las disculpas del caso."/>
    <s v="Mariangela Corpancho"/>
    <x v="433"/>
    <s v="Cortesía"/>
    <x v="7"/>
    <n v="100351064"/>
    <x v="1"/>
    <x v="2"/>
    <x v="1"/>
    <m/>
    <s v="Tienda Vitrina"/>
    <s v=""/>
    <s v=""/>
    <s v="sd"/>
    <s v=""/>
    <d v="2025-04-11T00:00:00"/>
    <s v="18:00-19:00"/>
    <x v="0"/>
    <s v="Mala atencion"/>
    <x v="1"/>
    <s v="Tienda"/>
    <m/>
    <x v="1"/>
  </r>
  <r>
    <n v="497072"/>
    <s v="Reclamo elemento extraño Megaplaza: Cabello  ticket 497072"/>
    <s v="Encontró un cabello en su porción de torta de chocolate  entre el fudge y la decoración se le brinda las disculpas  se le enviará un nuevo producto"/>
    <s v="Iris"/>
    <x v="434"/>
    <s v="Cortesía - Alerta1 - Alerta2 - Alerta0"/>
    <x v="14"/>
    <n v="2500027611"/>
    <x v="2"/>
    <x v="9"/>
    <x v="4"/>
    <m/>
    <s v="Tienda Decorado"/>
    <s v="Cabello"/>
    <s v="porción de torta de chocolate"/>
    <s v="sd"/>
    <s v=""/>
    <d v="2025-04-22T00:00:00"/>
    <s v="16:08"/>
    <x v="0"/>
    <s v="Calidad"/>
    <x v="1"/>
    <s v="Tienda"/>
    <m/>
    <x v="1"/>
  </r>
  <r>
    <n v="494594"/>
    <s v="Hola Juan   nos comunicamos de Maria Almenara  con relación a una consulta sobre tu pedido efectuado.  En caso no puedas atendernos por esta vía  puedes  comunicarte con nosotros al 6429751. Que tengas un dulce día!"/>
    <s v="Reclama que el cheesecake de maracuyá está con consistencia arenosa. Se llama para explicar características del producto pero no responde"/>
    <s v="Juan"/>
    <x v="435"/>
    <s v=""/>
    <x v="6"/>
    <n v="100352092"/>
    <x v="1"/>
    <x v="8"/>
    <x v="3"/>
    <m/>
    <s v="Sin responsable"/>
    <s v=""/>
    <s v="cheesecake de maracuyá 12pzs"/>
    <s v="sd"/>
    <s v=""/>
    <d v="2025-04-14T00:00:00"/>
    <s v="15:00-16:00"/>
    <x v="0"/>
    <s v="No procede"/>
    <x v="1"/>
    <s v="Sin responsable"/>
    <m/>
    <x v="0"/>
  </r>
  <r>
    <n v="495360"/>
    <s v="Hola Tatiana  según lo conversado telefónicamente le hago llegar este mensaje para poder atender su caso."/>
    <s v="Movimiento  se deriva a cliente a su soporte"/>
    <s v="Tatiana"/>
    <x v="436"/>
    <s v="sin reclamo a agregador"/>
    <x v="0"/>
    <n v="1522302395"/>
    <x v="0"/>
    <x v="0"/>
    <x v="0"/>
    <m/>
    <s v="Delivery agregadores"/>
    <s v=""/>
    <s v="torta de chocolate 12pzs"/>
    <s v="sd"/>
    <s v=""/>
    <d v="2025-04-16T00:00:00"/>
    <s v="16:23"/>
    <x v="0"/>
    <s v="Agregador"/>
    <x v="1"/>
    <s v="Agregador"/>
    <m/>
    <x v="0"/>
  </r>
  <r>
    <n v="499292"/>
    <s v="Hola Diana  según lo conversado telefónicamente le hago llegar este mensaje para poder atender su caso."/>
    <s v="Movimiento el pedido se envió con driver externo  se ofrece nuevo pedido al cliente"/>
    <s v="Diana"/>
    <x v="437"/>
    <s v="Cortesía - factura - Alerta1 - Alerta2 - Alerta0"/>
    <x v="4"/>
    <n v="100356311"/>
    <x v="1"/>
    <x v="4"/>
    <x v="3"/>
    <m/>
    <s v="Delivery MA"/>
    <s v=""/>
    <s v="mini tartaleta frutos rojos box"/>
    <s v="sd"/>
    <s v=""/>
    <d v="2025-04-30T00:00:00"/>
    <s v="10:00-11:00"/>
    <x v="0"/>
    <s v="Delivery propio"/>
    <x v="1"/>
    <s v="Delivery MA"/>
    <m/>
    <x v="1"/>
  </r>
  <r>
    <n v="491173"/>
    <s v="Buenas tardes"/>
    <s v="No llegó tarj. impresa  se valida en sistema que si se imprimió. Tda indica que la imprimió alguien por error pero cuando se filtró no había.  Backoffice no cargaba. Se ofrece enviar cl no desea."/>
    <s v="Mayra Chavez"/>
    <x v="438"/>
    <s v="factura"/>
    <x v="2"/>
    <n v="100349067"/>
    <x v="1"/>
    <x v="2"/>
    <x v="3"/>
    <m/>
    <s v="Sistema"/>
    <s v=""/>
    <s v="cheesecake de maracuyá 12pzs"/>
    <s v="sd"/>
    <s v=""/>
    <d v="2025-04-02T00:00:00"/>
    <s v=""/>
    <x v="0"/>
    <s v="Pedido incompleto"/>
    <x v="1"/>
    <s v="Sistema"/>
    <m/>
    <x v="0"/>
  </r>
  <r>
    <n v="497833"/>
    <s v="FEEDBACK RECLAMO PEDIDO EQUIVOCADO TIENDA LA MARINA #(497833)"/>
    <s v="Pidió mom torta de chocolate 12pz y le entregaron mom - mini de choco. Se envía producto correcto."/>
    <s v="Tania"/>
    <x v="439"/>
    <s v="Cortesía - con reclamo a agregador - Alerta0"/>
    <x v="13"/>
    <n v="5.7646413797288202E+18"/>
    <x v="0"/>
    <x v="1"/>
    <x v="9"/>
    <m/>
    <s v="Tienda Vitrina"/>
    <s v=""/>
    <s v="torta de chocolate 12pzs"/>
    <s v="Cesar Figueroa"/>
    <s v="alexei Vidal"/>
    <d v="2025-04-25T00:00:00"/>
    <s v="13:48"/>
    <x v="0"/>
    <s v="Pedido equivocado"/>
    <x v="1"/>
    <s v="Tienda"/>
    <m/>
    <x v="1"/>
  </r>
  <r>
    <n v="491938"/>
    <s v="Libro de Reclamos no procede San Miguel  Ticket: 491938"/>
    <s v="MAAL-001-1095 Reclama que el cheesecake tiene un sabor feo y que esta la masa cortada  tienda menciona que el lote de producto está bien  se recogerá muestra  se envía un nuevo producto"/>
    <s v="Claudio"/>
    <x v="440"/>
    <s v="Libro de reclamaciones - Cortesía - Recojo de Muestra - Alerta1 - Alerta2 - Alerta3 - Alerta0"/>
    <x v="10"/>
    <n v="2500036536"/>
    <x v="2"/>
    <x v="5"/>
    <x v="4"/>
    <m/>
    <s v="Sin responsable"/>
    <s v=""/>
    <s v="cheesecake de maracuyá 12pzs"/>
    <s v="sd"/>
    <s v=""/>
    <d v="2025-04-04T00:00:00"/>
    <s v=""/>
    <x v="1"/>
    <s v="No procede"/>
    <x v="1"/>
    <s v="Sin responsable"/>
    <m/>
    <x v="0"/>
  </r>
  <r>
    <n v="498517"/>
    <s v="Hola Pamela nos comunicamos por la incidencia reportada  nos comunicamos de Maria Almenara  con relación a una consulta sobre tu pedido efectuado.  En caso no puedas atendernos por esta vía  puedes  comunicarte con nosotros al 6429751. Que tengas un du..."/>
    <s v="reclama que un motorizado con nuestro logo le rompio la luna de su carro cuando le reclamo.Se realiza consulta con stefany y nos indica que el proveedor se contacta con la señora.Cliente acepta."/>
    <s v="Pamela Amado"/>
    <x v="441"/>
    <s v="Alerta0"/>
    <x v="21"/>
    <s v="sd"/>
    <x v="6"/>
    <x v="15"/>
    <x v="5"/>
    <m/>
    <s v="Delivery MA"/>
    <s v=""/>
    <s v=".no aplica"/>
    <s v="SD"/>
    <s v=""/>
    <d v="2025-04-28T00:00:00"/>
    <s v="10:00 - 11:00"/>
    <x v="0"/>
    <s v="Delivery propio"/>
    <x v="1"/>
    <s v="Delivery MA"/>
    <m/>
    <x v="1"/>
  </r>
  <r>
    <n v="495517"/>
    <s v="FEEDBACK RECLAMO PEDIDO EQUIVOCADO TIENDA ARENALES #495517"/>
    <s v="Pidió varias cosas le entregaron una porc. keke de chocolate pero pidió porc. torta de chocolate. Se coordina la entrega del pedido correcto."/>
    <s v="Lorena  Roca"/>
    <x v="442"/>
    <s v="Cortesía - Alerta1 - Alerta0"/>
    <x v="13"/>
    <n v="2500016310"/>
    <x v="2"/>
    <x v="8"/>
    <x v="4"/>
    <m/>
    <s v="Tienda Vitrina"/>
    <s v=""/>
    <s v="keke de chocolate"/>
    <s v="Israel Torres"/>
    <s v=""/>
    <d v="2025-04-17T00:00:00"/>
    <s v="18:11"/>
    <x v="0"/>
    <s v="Pedido equivocado"/>
    <x v="1"/>
    <s v="Tienda"/>
    <m/>
    <x v="1"/>
  </r>
  <r>
    <n v="491688"/>
    <s v="Hola Julisa  según lo conversado telefónicamente le hago llegar este mensaje para poder atender su caso."/>
    <s v="realizo pago de repro por error  ya se habia gestionado envío con guia de cortesía con la persona que recibe el pedido  en espera de datos del cliente"/>
    <s v="Julisa Avellaneda"/>
    <x v="443"/>
    <s v="devolución"/>
    <x v="3"/>
    <n v="100349605"/>
    <x v="1"/>
    <x v="14"/>
    <x v="3"/>
    <n v="6"/>
    <s v="Sin responsable"/>
    <s v=""/>
    <s v=""/>
    <s v="sd"/>
    <s v=""/>
    <d v="2025-04-04T00:00:00"/>
    <s v=""/>
    <x v="0"/>
    <s v="Devolucion"/>
    <x v="1"/>
    <s v="Sin responsable"/>
    <m/>
    <x v="0"/>
  </r>
  <r>
    <n v="494484"/>
    <s v="Reclamo mala atención LA ENCALADA Ticket 494484"/>
    <s v="Compra web de 3 Easter cakepop  al llegar a tda está en 86   tda gestiona y hace cambio por easter brownies.Cliente incomodo"/>
    <s v="Percy Machaca Pacheco"/>
    <x v="444"/>
    <s v="Stock 86 - Alerta1 - Alerta2 - Alerta3 - Alerta0"/>
    <x v="7"/>
    <n v="100352122"/>
    <x v="1"/>
    <x v="12"/>
    <x v="1"/>
    <m/>
    <s v="Tienda Supervisor"/>
    <s v=""/>
    <s v=""/>
    <s v="Lucero Nicodemos"/>
    <s v=""/>
    <d v="2025-04-14T00:00:00"/>
    <s v="13:00-14:00"/>
    <x v="0"/>
    <s v="Mala atencion"/>
    <x v="1"/>
    <s v="Tienda"/>
    <m/>
    <x v="1"/>
  </r>
  <r>
    <n v="492915"/>
    <s v="Libro de Reclamos tienda chorrillos Ticket: 492915"/>
    <s v="MAAL-001-1098 reclama que no llego su tarjeta impresa ni velitas de cortesia  se le pidio evidencias pero no quiso enviarlas  se le explica que al no tener dedicatoria encima de la torta no se envía las velitas y se reforzará lo de la tarj. impresa"/>
    <s v="Marlene Negrete"/>
    <x v="445"/>
    <s v="Libro de reclamaciones - Alerta1 - Alerta0"/>
    <x v="22"/>
    <n v="100350704"/>
    <x v="1"/>
    <x v="16"/>
    <x v="3"/>
    <m/>
    <s v="Tienda Vitrina"/>
    <s v=""/>
    <s v="minimaria bruselina de chocolate con fresa"/>
    <s v="Susan Condori"/>
    <s v="Edward Torero"/>
    <d v="2025-04-08T00:00:00"/>
    <s v="18:00-19:00"/>
    <x v="1"/>
    <s v="Pedido incompleto"/>
    <x v="1"/>
    <s v="Tienda"/>
    <m/>
    <x v="1"/>
  </r>
  <r>
    <n v="498182"/>
    <s v="ALERTA FALLA EN EC Encalada  - ticket  498182"/>
    <s v="demora de 1 hora en entrega ya  que pedido no viajó correcta mente a inforest  se fuerza ingreso para envio al cliente"/>
    <s v="Sheyla Santisteban"/>
    <x v="446"/>
    <s v="ECommerce/webFalla - Alerta1 - Alerta0"/>
    <x v="1"/>
    <n v="100355424"/>
    <x v="1"/>
    <x v="12"/>
    <x v="3"/>
    <m/>
    <s v="Sistema"/>
    <s v=""/>
    <s v=".varios"/>
    <s v="SD"/>
    <s v=""/>
    <d v="2025-04-26T00:00:00"/>
    <s v="16:00-17:00"/>
    <x v="0"/>
    <s v="Demora"/>
    <x v="1"/>
    <s v="Sistema"/>
    <m/>
    <x v="0"/>
  </r>
  <r>
    <n v="498203"/>
    <s v="Reclamo mala atención Encalada Ticket 498203"/>
    <s v="Indica que a parte que su pedido llegó tarde no le enviaron su caja de cookiss de su combo BOX ICE CREAM - cookiss tienda no envió completa la  orden   se le está enviando el producto faltante"/>
    <s v="Sheyla Santisteban"/>
    <x v="447"/>
    <s v="Cortesía - Alerta1 - Alerta0"/>
    <x v="7"/>
    <n v="100355424"/>
    <x v="1"/>
    <x v="12"/>
    <x v="3"/>
    <m/>
    <s v="Tienda Vitrina"/>
    <s v=""/>
    <s v=""/>
    <s v="SD"/>
    <s v=""/>
    <d v="2025-04-26T00:00:00"/>
    <s v="16.00-17.00"/>
    <x v="0"/>
    <s v="Mala atencion"/>
    <x v="1"/>
    <s v="Tienda"/>
    <m/>
    <x v="1"/>
  </r>
  <r>
    <n v="498920"/>
    <s v="Hola! Estoy en el maria almenara de bolívar"/>
    <s v="indica trato poco amable al consultar por su orden a los 3 minutos de realizada la compra   tda menciona que el trato fue amable y que faltaba para completar el tiempo de entrega mas de 5 minutos   se le agradece el comentario al cliente"/>
    <s v="Fiorella Del Carpio"/>
    <x v="448"/>
    <s v="Alerta0"/>
    <x v="6"/>
    <n v="25305"/>
    <x v="5"/>
    <x v="3"/>
    <x v="8"/>
    <m/>
    <s v="Sin responsable"/>
    <s v=""/>
    <s v="cajita de alfajores clásica"/>
    <s v="SD"/>
    <s v=""/>
    <d v="2025-04-29T00:00:00"/>
    <s v="13:12"/>
    <x v="0"/>
    <s v="No procede"/>
    <x v="1"/>
    <s v="Sin responsable"/>
    <m/>
    <x v="0"/>
  </r>
  <r>
    <n v="497765"/>
    <s v="Hola"/>
    <s v="Indica que no deberíamos dar sus datos a otras personas por un tema de seguridad.  Se valida que en la foto que envía driver pide propina.  Stephani indica que lo tenía predeterminado por otro trabajo. Se explica a cl sobre los datos y propina. Agradece"/>
    <s v="Cindy Chavez"/>
    <x v="449"/>
    <s v="Alerta0"/>
    <x v="4"/>
    <n v="100354270"/>
    <x v="1"/>
    <x v="2"/>
    <x v="3"/>
    <m/>
    <s v="Delivery MA"/>
    <s v=""/>
    <s v="mini conito box"/>
    <s v="RIVELINOZARATE"/>
    <s v=""/>
    <d v="2025-04-25T00:00:00"/>
    <s v="12:00-13:00"/>
    <x v="0"/>
    <s v="Delivery propio"/>
    <x v="1"/>
    <s v="Delivery MA"/>
    <m/>
    <x v="1"/>
  </r>
  <r>
    <n v="497996"/>
    <s v="Ha enviado una Imagen: Les dije q no quería que sepan de mi queja miren como nos exponen encima me llaman a pedir una disculpas sosas excudanse en miles de cosas"/>
    <s v="Reclama que su queja llego al driver y la escribio indicandole de que si estaba feliz que lo despidieran  se deriva caso."/>
    <s v="Cindy Chavez"/>
    <x v="450"/>
    <s v="Alerta1 - Alerta2 - Alerta3 - Alerta0"/>
    <x v="7"/>
    <n v="100354270"/>
    <x v="1"/>
    <x v="2"/>
    <x v="3"/>
    <m/>
    <s v="Delivery MA"/>
    <s v=""/>
    <s v=""/>
    <s v="RIVELINOZARATE"/>
    <s v=""/>
    <d v="2025-04-25T00:00:00"/>
    <s v="18:00-19:00"/>
    <x v="0"/>
    <s v="Mala atencion"/>
    <x v="1"/>
    <s v="Delivery MA"/>
    <m/>
    <x v="1"/>
  </r>
  <r>
    <n v="498514"/>
    <s v="Hola cómo están?"/>
    <s v="Solicitó 2 mom- torta de chocolate 12 pz  driver estuvo por entregar 2 mom - mini de choco. Driver lo reportó con call  se le pide que regrese productos a tienda. Se entrega pedido correcto."/>
    <s v="Jorge Luis Fernandez"/>
    <x v="451"/>
    <s v="Cortesía - factura - Alerta1 - Alerta0"/>
    <x v="13"/>
    <n v="100355755"/>
    <x v="1"/>
    <x v="14"/>
    <x v="3"/>
    <m/>
    <s v="Tienda Vitrina"/>
    <s v=""/>
    <s v="mom - mini de choco"/>
    <s v="SD"/>
    <s v=""/>
    <d v="2025-04-28T00:00:00"/>
    <s v="12:00-13:00"/>
    <x v="0"/>
    <s v="Pedido equivocado"/>
    <x v="1"/>
    <s v="Tienda"/>
    <m/>
    <x v="1"/>
  </r>
  <r>
    <n v="492246"/>
    <s v="ASUNTO: FEEDBACK RECLAMO PEDIDO EQUIVOCADO TIENDA SAN MIGUEL  # 492246"/>
    <s v="Solicito cookiss cranberry le entregaron Galleta cranberries se envia el producto correcto."/>
    <s v="Melissa Fernandez Valiente"/>
    <x v="452"/>
    <s v="Cortesía - sin reclamo a agregador - Alerta1 - Alerta2 - Alerta0"/>
    <x v="13"/>
    <n v="2209366835"/>
    <x v="0"/>
    <x v="5"/>
    <x v="2"/>
    <m/>
    <s v="Tienda Vitrina"/>
    <s v=""/>
    <s v="galleta cranberries"/>
    <s v="sd"/>
    <s v=""/>
    <d v="2025-04-06T00:00:00"/>
    <s v=""/>
    <x v="0"/>
    <s v="Pedido equivocado"/>
    <x v="1"/>
    <s v="Tienda"/>
    <m/>
    <x v="1"/>
  </r>
  <r>
    <n v="490700"/>
    <s v="Reclamo mala atención San Miguel Ticket #490700"/>
    <s v="indica que llego la boleta  cuando coloco que era un regalo  lo deja como feedback ya que su pedido es de fecha 21/03  se le agradece comunicación."/>
    <s v="Siluya  Lugo"/>
    <x v="453"/>
    <s v=""/>
    <x v="4"/>
    <n v="100345976"/>
    <x v="1"/>
    <x v="5"/>
    <x v="3"/>
    <m/>
    <s v="Delivery MA"/>
    <s v=""/>
    <s v="bruselina vainilla &amp; fresas 12pzs"/>
    <s v="MARIATRUJILLO-APOYO"/>
    <s v=""/>
    <d v="2025-03-21T00:00:00"/>
    <s v="08:00-09:00"/>
    <x v="0"/>
    <s v="Delivery propio"/>
    <x v="1"/>
    <s v="Delivery MA"/>
    <m/>
    <x v="1"/>
  </r>
  <r>
    <n v="494819"/>
    <s v="Hola Melanny   nos comunicamos para avisarte que tu pedido de María Almenara será entregado un poco más tarde de lo acordado. Lamentamos  el inconveniente y esperamos que tengas un dulce día."/>
    <s v="Demora de 5 min  tienda comenta que no contaban con personal y había mucho flujo en tienda  se pide las disculpas al cliente"/>
    <s v="Melanny Prado"/>
    <x v="454"/>
    <s v="Pedidos Fuera de hora"/>
    <x v="1"/>
    <n v="100352518"/>
    <x v="1"/>
    <x v="2"/>
    <x v="3"/>
    <m/>
    <s v="Tienda Vitrina"/>
    <s v=""/>
    <s v="carrot cake 12pzs"/>
    <s v="sd"/>
    <s v=""/>
    <d v="2025-04-15T00:00:00"/>
    <s v="15:00-16:00"/>
    <x v="0"/>
    <s v="Demora"/>
    <x v="1"/>
    <s v="Tienda"/>
    <m/>
    <x v="1"/>
  </r>
  <r>
    <n v="493633"/>
    <s v="FEEDBACK RECLAMO PEDIDO EQUIVOCADO TIENDA (Precursores) #(493633)"/>
    <s v="solicitó galleta carita celeste  le enviaron 02 minimarias  motorizado se equivocó en la entrega  se envía pdto. correcto junto a una cortesía  cl. entrega el pedido errado"/>
    <s v="Camila Angie Silva Llontop"/>
    <x v="455"/>
    <s v="Se cambia producto al cliente - Cortesía - sin info - Alerta1 - Alerta2 - Alerta0"/>
    <x v="13"/>
    <n v="100351373"/>
    <x v="1"/>
    <x v="11"/>
    <x v="3"/>
    <m/>
    <s v="Delivery MA"/>
    <s v=""/>
    <s v=".varios"/>
    <s v="MARIBELCARDENAS"/>
    <s v=""/>
    <d v="2025-04-11T00:00:00"/>
    <s v="11:00-12:00"/>
    <x v="0"/>
    <s v="Pedido equivocado"/>
    <x v="1"/>
    <s v="Delivery MA"/>
    <m/>
    <x v="1"/>
  </r>
  <r>
    <n v="496923"/>
    <s v="Jr Bolivia 109"/>
    <s v="Reclama que le falta tilde a la palabra  bebé  Se coordina el envío de la  dedicatoria escrita correctamente + cortesía"/>
    <s v="Dheris del Carmen Pingo Céspedes"/>
    <x v="456"/>
    <s v="Cortesía - con reclamo a agregador - Alerta1 - Alerta2 - Alerta0"/>
    <x v="17"/>
    <n v="2210746841"/>
    <x v="0"/>
    <x v="6"/>
    <x v="2"/>
    <m/>
    <s v="Tienda Vitrina"/>
    <s v=""/>
    <s v="carrot cake 12pzs"/>
    <s v="sd"/>
    <s v=""/>
    <d v="2025-04-22T00:00:00"/>
    <s v="16:58"/>
    <x v="0"/>
    <s v="Pedido incompleto"/>
    <x v="1"/>
    <s v="Tienda"/>
    <m/>
    <x v="1"/>
  </r>
  <r>
    <n v="493087"/>
    <s v="FEEDBACK RECLAMO PEDIDO EQUIVOCADO TIENDA Dos de Mayo #493087"/>
    <s v="Solicito un easter- love box/ easter.petix box  entregaron una minimaria cheescake de frutos rojos  se le envia el producto correcto"/>
    <s v="Karina Gerstein Matta"/>
    <x v="457"/>
    <s v="Cortesía - Alerta1 - Alerta0"/>
    <x v="13"/>
    <n v="100350229"/>
    <x v="1"/>
    <x v="4"/>
    <x v="3"/>
    <m/>
    <s v="Delivery MA"/>
    <s v=""/>
    <s v=".varios"/>
    <s v="KARLACARUZO-CARGUI"/>
    <s v=""/>
    <d v="2025-04-09T00:00:00"/>
    <s v="14.00-15.00"/>
    <x v="0"/>
    <s v="Pedido equivocado"/>
    <x v="1"/>
    <s v="Delivery MA"/>
    <m/>
    <x v="1"/>
  </r>
  <r>
    <n v="497489"/>
    <s v="Asunto: FEEDBACK RECLAMO DELIVERY PROPIO TIENDA  ARAMBURU # 497489"/>
    <s v="reclama presentacion de su tres leches clásica 12 pz  se visualiza caja manchada  se ofrece disculpas y se gestiona cortesía"/>
    <s v="Rosa Zegarra"/>
    <x v="458"/>
    <s v="Cortesía - Alerta0"/>
    <x v="4"/>
    <n v="100354687"/>
    <x v="1"/>
    <x v="14"/>
    <x v="3"/>
    <m/>
    <s v="Delivery MA"/>
    <s v=""/>
    <s v="tres leches clásica 12pzs"/>
    <s v="RIVELINOZARATE"/>
    <s v=""/>
    <d v="2025-04-24T00:00:00"/>
    <s v="14:00-15:00"/>
    <x v="0"/>
    <s v="Delivery propio"/>
    <x v="1"/>
    <s v="Delivery MA"/>
    <m/>
    <x v="1"/>
  </r>
  <r>
    <n v="493408"/>
    <s v="Hola Flor  según lo conversado telefónicamente le hago llegar este mensaje para poder atender su caso."/>
    <s v="Indica que lleva tres días intentando realizar una compra y no puede  no tiene evidencias  se recomienda enviarlas en una próxima ocasión para  revisar la incidencia reportada."/>
    <s v="Flor Milla"/>
    <x v="459"/>
    <s v=""/>
    <x v="6"/>
    <n v="100351247"/>
    <x v="1"/>
    <x v="2"/>
    <x v="3"/>
    <m/>
    <s v="Sin responsable"/>
    <s v=""/>
    <s v=".varios"/>
    <s v="SD"/>
    <s v=""/>
    <d v="2025-04-11T00:00:00"/>
    <s v="08:00-09:00"/>
    <x v="0"/>
    <s v="No procede"/>
    <x v="1"/>
    <s v="Sin responsable"/>
    <m/>
    <x v="0"/>
  </r>
  <r>
    <n v="495884"/>
    <s v="Reclamo calidad de producto MA Precursores: Disco de merengue duro ticket #495884"/>
    <s v="reclama que los discos de su merengado de chicimoya de 12 pzs estaban duros y que tenía poca fruta  se acercó a tienda donde pudieron corroborar solo la dureza de los discos de merengue  se le ofrece un nuevo producto"/>
    <s v="Jackie Mazulis"/>
    <x v="460"/>
    <s v="Cortesía - Alerta1 - Alerta2 - Alerta3 - Alerta0"/>
    <x v="12"/>
    <n v="100353284"/>
    <x v="1"/>
    <x v="11"/>
    <x v="3"/>
    <m/>
    <s v="Producción"/>
    <s v="Duro"/>
    <s v="merengado de chirimoya 12pzs"/>
    <s v="sd"/>
    <s v=""/>
    <d v="2025-04-18T00:00:00"/>
    <s v="19:00-21:00"/>
    <x v="0"/>
    <s v="Calidad"/>
    <x v="1"/>
    <s v="Otras areas"/>
    <m/>
    <x v="0"/>
  </r>
  <r>
    <n v="491634"/>
    <s v="Factura - Maria Almenara"/>
    <s v="10053  20/03 Factura no paso a portal Reclama por que es la segunda incidencia que presenta  ya que su factura no migra a Sunat correctamente. Cliente crítica  solicita que se solucione hoy "/>
    <s v="María Fernanda Valverde"/>
    <x v="461"/>
    <s v="BoletaFacturaerrada - Alerta1 - Alerta0"/>
    <x v="20"/>
    <n v="2500030610"/>
    <x v="2"/>
    <x v="5"/>
    <x v="4"/>
    <m/>
    <s v="Sistema"/>
    <s v=""/>
    <s v=""/>
    <s v="SD"/>
    <s v=""/>
    <d v="2025-03-20T00:00:00"/>
    <s v=""/>
    <x v="0"/>
    <s v="Comprobante"/>
    <x v="1"/>
    <s v="Sistema"/>
    <m/>
    <x v="0"/>
  </r>
  <r>
    <n v="497469"/>
    <s v="Hola Diego  según lo conversado telefónicamente le hago llegar este mensaje para poder atender su caso."/>
    <s v="No llegó dedicatoria  se valida en backoffice que no la registró. Se explica y entiende."/>
    <s v="Roberto Angel Castañeda Vargas"/>
    <x v="462"/>
    <s v=""/>
    <x v="6"/>
    <n v="100353907"/>
    <x v="1"/>
    <x v="8"/>
    <x v="3"/>
    <m/>
    <s v="Sin responsable"/>
    <s v=""/>
    <s v="cheesecake de maracuyá 12pzs"/>
    <s v="sd"/>
    <s v=""/>
    <d v="2025-04-24T00:00:00"/>
    <s v="15:00-16:00"/>
    <x v="0"/>
    <s v="No procede"/>
    <x v="1"/>
    <s v="Sin responsable"/>
    <m/>
    <x v="0"/>
  </r>
  <r>
    <n v="493100"/>
    <s v="Hola"/>
    <s v="Driver se fue con su pedido ya que la clienta se demoro en bajar pero le entrego antes de tiempo el codigo al driver  cl. critico exige solución. Carla autoriza enviar un nuevo producto."/>
    <s v="Anaiz Juarez"/>
    <x v="463"/>
    <s v="Cortesía - sin reclamo a agregador - Alerta1 - Alerta2 - Alerta3 - Alerta0"/>
    <x v="0"/>
    <n v="2209626605"/>
    <x v="0"/>
    <x v="7"/>
    <x v="2"/>
    <m/>
    <s v="Delivery agregadores"/>
    <s v=""/>
    <s v="minimaria carrot cake"/>
    <s v="sd"/>
    <s v=""/>
    <d v="2025-04-09T00:00:00"/>
    <s v="16:02"/>
    <x v="0"/>
    <s v="Agregador"/>
    <x v="1"/>
    <s v="Agregador"/>
    <m/>
    <x v="0"/>
  </r>
  <r>
    <n v="497095"/>
    <s v="Hola buenas tardes"/>
    <s v="indica que no llegó dedicatoria  se valida que no cuenta con mensaje configurado.Se explica al cliente."/>
    <s v="Sofia Calderon"/>
    <x v="464"/>
    <s v=""/>
    <x v="6"/>
    <n v="100354389"/>
    <x v="1"/>
    <x v="12"/>
    <x v="3"/>
    <m/>
    <s v="Sin responsable"/>
    <s v=""/>
    <s v="dulzura de pecanas 12p"/>
    <s v="SD"/>
    <s v=""/>
    <d v="2025-04-23T00:00:00"/>
    <s v="14.00-15.00"/>
    <x v="0"/>
    <s v="No procede"/>
    <x v="1"/>
    <s v="Sin responsable"/>
    <m/>
    <x v="0"/>
  </r>
  <r>
    <n v="490977"/>
    <s v="LIBRO DE RECLAMOS MAAL-001-1091  ELEMENTO EXTRAÑO TIENDA AEROPUERTO   PLASTICO TICKET 490977"/>
    <s v="MAAL-001-1091 cliente menciona que encontró un plastico sobre la viruta de chocolate  tienda  menciona que va a revisar con decorado  se envia nuevo producto  y se recoje la muestra."/>
    <s v="Belén Rosas Díaz"/>
    <x v="465"/>
    <s v="Libro de reclamaciones - Cortesía - Recojo de Muestra - Alerta1 - Alerta2 - Alerta3 - Alerta0"/>
    <x v="23"/>
    <n v="100348584"/>
    <x v="1"/>
    <x v="13"/>
    <x v="1"/>
    <m/>
    <s v="Tienda Decorado"/>
    <s v="plástico"/>
    <s v="dulzura de pecanas 12p"/>
    <s v="sd"/>
    <s v="SD"/>
    <d v="2025-04-01T00:00:00"/>
    <s v="15.00-16.00"/>
    <x v="1"/>
    <s v="Calidad"/>
    <x v="1"/>
    <s v="Tienda"/>
    <m/>
    <x v="1"/>
  </r>
  <r>
    <n v="490884"/>
    <s v=""/>
    <s v="reclama tiempo de atencion  no responde llamadas  tienda menciona que no tuvieron algun percance y a ellos les aparece comentario positivo"/>
    <s v="Win Espinoza"/>
    <x v="466"/>
    <s v="HON - Alerta0"/>
    <x v="1"/>
    <s v="sd"/>
    <x v="2"/>
    <x v="7"/>
    <x v="6"/>
    <m/>
    <s v="Sin responsable"/>
    <s v=""/>
    <s v=".no aplica"/>
    <s v="sd"/>
    <s v=""/>
    <d v="2025-04-01T00:00:00"/>
    <s v=""/>
    <x v="0"/>
    <s v="Demora"/>
    <x v="1"/>
    <s v="Sin responsable"/>
    <m/>
    <x v="0"/>
  </r>
  <r>
    <n v="491105"/>
    <s v="Reclamo mala atención MA La Molina Ticket #491105"/>
    <s v="solicito pasta al alfredo y le entregaron fideos al pesto  le indicaron en tienda que se le ofreceria como detalle pero ella no consume verdes por salud  perdió su hora de break  cl. critica no desea que la contacten."/>
    <s v="Alexandra Abrill"/>
    <x v="467"/>
    <s v="Alerta0"/>
    <x v="7"/>
    <s v="sd"/>
    <x v="2"/>
    <x v="7"/>
    <x v="6"/>
    <m/>
    <s v="Tienda Meser@"/>
    <s v=""/>
    <s v=""/>
    <s v="ADRIAN TALAVERA PALOMINO"/>
    <s v=""/>
    <d v="2025-04-02T00:00:00"/>
    <s v=""/>
    <x v="0"/>
    <s v="Mala atencion"/>
    <x v="1"/>
    <s v="Tienda"/>
    <m/>
    <x v="1"/>
  </r>
  <r>
    <n v="491198"/>
    <s v="Hola Nino  según lo conversado telefónicamente le hago llegar este mensaje para poder atender su caso."/>
    <s v="reclama el motivo de la cancelacion de su pedido  se valida lo cancelo el RT  se deriva a su canal de compra"/>
    <s v="Nino Navarro"/>
    <x v="468"/>
    <s v="sin reclamo a agregador"/>
    <x v="0"/>
    <n v="1507006444"/>
    <x v="0"/>
    <x v="1"/>
    <x v="0"/>
    <m/>
    <s v="Delivery agregadores"/>
    <s v=""/>
    <s v="minimaria carrot cake"/>
    <s v="sd"/>
    <s v=""/>
    <d v="2025-04-02T00:00:00"/>
    <s v=""/>
    <x v="0"/>
    <s v="Agregador"/>
    <x v="1"/>
    <s v="Agregador"/>
    <m/>
    <x v="0"/>
  </r>
  <r>
    <n v="491227"/>
    <s v="María Almenara"/>
    <s v="reclama que le cancelaron su orden de agregador sin previo aviso por parte nuestra  se le explica que nosotros no contamos con sus datos para contactarla  cl de acuerdo"/>
    <s v="María Del Carmen Bastos"/>
    <x v="469"/>
    <s v="sin reclamo a agregador"/>
    <x v="6"/>
    <n v="2209037182"/>
    <x v="0"/>
    <x v="3"/>
    <x v="2"/>
    <m/>
    <s v="Sin responsable"/>
    <s v=""/>
    <s v=".varios"/>
    <s v="sd"/>
    <s v=""/>
    <d v="2025-04-02T00:00:00"/>
    <s v=""/>
    <x v="0"/>
    <s v="No procede"/>
    <x v="1"/>
    <s v="Sin responsable"/>
    <m/>
    <x v="0"/>
  </r>
  <r>
    <n v="491239"/>
    <s v="FEEDBACK RECLAMO PEDIDO INCOMPLETO TIENDA Encalada #(491239)"/>
    <s v="pidió 02 tortas de chocolate solo le llegó 1  se da aviso a tienda y se coordina envío"/>
    <s v="Daniel Diaz"/>
    <x v="470"/>
    <s v="Cortesía - factura - Alerta1 - Alerta0"/>
    <x v="8"/>
    <n v="100348491"/>
    <x v="1"/>
    <x v="12"/>
    <x v="3"/>
    <m/>
    <s v="Tienda Vitrina"/>
    <s v=""/>
    <s v="torta de chocolate 12pzs"/>
    <s v="sd"/>
    <s v=""/>
    <d v="2025-04-02T00:00:00"/>
    <s v=""/>
    <x v="0"/>
    <s v="Pedido incompleto"/>
    <x v="1"/>
    <s v="Tienda"/>
    <m/>
    <x v="1"/>
  </r>
  <r>
    <n v="491243"/>
    <s v="Buenas noches  estaba buscando el whatsapp de reclamo o atención al cliente"/>
    <s v="Indica que en su pan con pollo le llego una liga lo recibió como regalo  no brinda datos. Calidad indica que la forma del pan al parecer no es de la carta de ma"/>
    <s v="Margaret"/>
    <x v="471"/>
    <s v=""/>
    <x v="6"/>
    <s v="sd"/>
    <x v="6"/>
    <x v="15"/>
    <x v="5"/>
    <m/>
    <s v="Sin responsable"/>
    <s v=""/>
    <s v=".no aplica"/>
    <s v="sd"/>
    <s v=""/>
    <d v="2025-04-02T00:00:00"/>
    <s v=""/>
    <x v="0"/>
    <s v="No procede"/>
    <x v="1"/>
    <s v="Sin responsable"/>
    <m/>
    <x v="0"/>
  </r>
  <r>
    <n v="491265"/>
    <s v="LIBRO DE RECLAMO POR DEMORA MAAL-001-1092 Tienda Precursores ticket 491265"/>
    <s v="MAAL-001-1092 demoraron 15 minutos mas de lo ofrecido en entregarle su pedido   tienda indica que han tenido problemas con el totem y que lo reportaron con su proveedor  comenta que le ofrecieron las disculpas del caso y atendieron el pedido en 3 minutos"/>
    <s v="Paulo Puerta"/>
    <x v="472"/>
    <s v="Libro de reclamaciones - Alerta1 - Alerta0"/>
    <x v="24"/>
    <s v="sd"/>
    <x v="5"/>
    <x v="11"/>
    <x v="8"/>
    <m/>
    <s v="Proveedor"/>
    <s v=""/>
    <s v=".no aplica"/>
    <s v="sd"/>
    <s v="totem"/>
    <d v="2025-04-02T00:00:00"/>
    <s v=""/>
    <x v="1"/>
    <s v="Demora"/>
    <x v="1"/>
    <s v="Otras areas"/>
    <m/>
    <x v="0"/>
  </r>
  <r>
    <n v="491340"/>
    <s v="Buenos días"/>
    <s v="En sus dos primeros intentos con tarj. de débito salió en POS denegado  entonces pagó con su tarj. de crédito 109.00 soles. Indica que se le cobraron en ambas tarjeta.Tras solicitar los movimientos reviso que no habia ningun cobro.Se explica al cliente."/>
    <s v="Lizeth Lanasca Orihuela"/>
    <x v="473"/>
    <s v=""/>
    <x v="6"/>
    <n v="2500017137"/>
    <x v="2"/>
    <x v="7"/>
    <x v="4"/>
    <m/>
    <s v="Sin responsable"/>
    <s v=""/>
    <s v="torta de chocolate 12pzs"/>
    <s v="SD"/>
    <s v=""/>
    <d v="2025-04-02T00:00:00"/>
    <s v=""/>
    <x v="0"/>
    <s v="No procede"/>
    <x v="1"/>
    <s v="Sin responsable"/>
    <m/>
    <x v="0"/>
  </r>
  <r>
    <n v="491344"/>
    <s v="Hola Xiomara   según lo conversado telefónicamente le hago llegar este mensaje para poder atender su caso."/>
    <s v="Movimiento y mala atencion por motorizado se contacta al dia siguiente de entrega  se ofrece detalle por lo sucedido."/>
    <s v="Xiomara Belén Ruiz Castilla"/>
    <x v="474"/>
    <s v="Cortesía - Alerta0"/>
    <x v="4"/>
    <n v="100349194"/>
    <x v="1"/>
    <x v="2"/>
    <x v="3"/>
    <m/>
    <s v="Delivery MA"/>
    <s v=""/>
    <s v="tres leches de chocolate 12pzs"/>
    <s v="KARLACARUZO-CARGUI"/>
    <s v=""/>
    <d v="2025-04-02T00:00:00"/>
    <s v=""/>
    <x v="0"/>
    <s v="Delivery propio"/>
    <x v="1"/>
    <s v="Delivery MA"/>
    <m/>
    <x v="1"/>
  </r>
  <r>
    <n v="491794"/>
    <s v="Hola !  según lo conversado telefónicamente le hago llegar este mensaje para poder atender su caso."/>
    <s v="reclama la textura de su minimaria  cheescake de maracuyá no tiene la textura de siempre  esta arenoso y seco  que esta incomible   tienda indica que no hay problema con el lote   se le explica a cliente  se resuelve"/>
    <s v="Deborah Feito"/>
    <x v="475"/>
    <s v="sin reclamo a agregador - Alerta1 - Alerta0"/>
    <x v="6"/>
    <n v="2209157679"/>
    <x v="0"/>
    <x v="2"/>
    <x v="2"/>
    <m/>
    <s v="Sin responsable"/>
    <s v=""/>
    <s v="minimaria cheesecake de maracuyá"/>
    <s v="sd"/>
    <s v=""/>
    <d v="2025-04-04T00:00:00"/>
    <s v=""/>
    <x v="0"/>
    <s v="No procede"/>
    <x v="1"/>
    <s v="Sin responsable"/>
    <m/>
    <x v="0"/>
  </r>
  <r>
    <n v="491791"/>
    <s v="María Almenara"/>
    <s v="indica que su pedido no llega hasta el momento  se le comenta que no hay driver de pedido ya que hayan reportado su orden  se deriva al soporte"/>
    <s v="Diana Camacho Requeño"/>
    <x v="476"/>
    <s v="sin reclamo a agregador - Alerta0"/>
    <x v="0"/>
    <n v="1509086915"/>
    <x v="0"/>
    <x v="19"/>
    <x v="0"/>
    <m/>
    <s v="Delivery agregadores"/>
    <s v=""/>
    <s v="blue velvet 12 pzs"/>
    <s v="sd"/>
    <s v=""/>
    <d v="2025-04-04T00:00:00"/>
    <s v=""/>
    <x v="0"/>
    <s v="Agregador"/>
    <x v="1"/>
    <s v="Agregador"/>
    <m/>
    <x v="0"/>
  </r>
  <r>
    <n v="491800"/>
    <s v="Buenas"/>
    <s v="Pidió Easter carrot cake de 12 p  le entregaron carrot cake de 12p. En su boleta figura carrot cake 12p. Cl manda imagen donde su hija sale a lado de la versión pascua. Se realiza cambio de producto"/>
    <s v="Cesar Rafael García Palacios"/>
    <x v="477"/>
    <s v="Se cambia producto al cliente - Cortesía - Alerta1 - Alerta0"/>
    <x v="13"/>
    <n v="2500036540"/>
    <x v="2"/>
    <x v="5"/>
    <x v="4"/>
    <m/>
    <s v="Tienda Cajer@"/>
    <s v=""/>
    <s v="torta de chocolate 12pzs"/>
    <s v="SD"/>
    <s v=""/>
    <d v="2025-04-04T00:00:00"/>
    <s v=""/>
    <x v="0"/>
    <s v="Pedido equivocado"/>
    <x v="1"/>
    <s v="Tienda"/>
    <m/>
    <x v="1"/>
  </r>
  <r>
    <n v="491867"/>
    <s v="Reclamo elemento extraño Andres Reyes: CABELLO ticket #491867"/>
    <s v="encontro cabello dentro del amelcochado de su turron de chocolate de 12p   se ofrece nuevo producto"/>
    <s v="Roxana Paredes"/>
    <x v="478"/>
    <s v="Alerta0"/>
    <x v="14"/>
    <s v="sd"/>
    <x v="2"/>
    <x v="19"/>
    <x v="1"/>
    <m/>
    <s v="Producción"/>
    <s v="Cabello"/>
    <s v="turrón de chocolate 12pzs"/>
    <s v="sd"/>
    <s v=""/>
    <d v="2025-04-03T00:00:00"/>
    <s v=""/>
    <x v="0"/>
    <s v="Calidad"/>
    <x v="1"/>
    <s v="Otras areas"/>
    <m/>
    <x v="0"/>
  </r>
  <r>
    <n v="491890"/>
    <s v="LIBRO DE RECLAMO INFORMATIVO MAAL-001-1094 Tienda: Arenales ticket: 491890"/>
    <s v="MAAL-001-1094 cliente reclama que no le quisieron vender el combo de 4 porciones en tienda  tienda indica que le explicaron que el producto está disponible solo por ecommerce  se llamó a la cliente y se le explicó  cl. de acuerdo"/>
    <s v="Salome Sucuytana Cajahuanca"/>
    <x v="479"/>
    <s v="Libro de reclamaciones"/>
    <x v="10"/>
    <s v="sd"/>
    <x v="2"/>
    <x v="8"/>
    <x v="4"/>
    <m/>
    <s v="Sin responsable"/>
    <s v=""/>
    <s v="combo 4 porciones"/>
    <s v="sd"/>
    <s v=""/>
    <d v="2025-04-04T00:00:00"/>
    <s v=""/>
    <x v="1"/>
    <s v="No procede"/>
    <x v="1"/>
    <s v="Sin responsable"/>
    <m/>
    <x v="0"/>
  </r>
  <r>
    <n v="491957"/>
    <s v="Hola buenos días  realicé un pedido 100349859 quisiera saber si se puede cancelar por favor"/>
    <s v="Motivos personales"/>
    <s v="Kelly Aragón"/>
    <x v="480"/>
    <s v="devolución - Alerta1 - Alerta2 - Alerta0"/>
    <x v="3"/>
    <n v="100349859"/>
    <x v="1"/>
    <x v="14"/>
    <x v="3"/>
    <n v="55.9"/>
    <s v="Sin responsable"/>
    <s v=""/>
    <s v=""/>
    <s v="sd"/>
    <s v=""/>
    <d v="2025-04-05T00:00:00"/>
    <s v=""/>
    <x v="0"/>
    <s v="Devolucion"/>
    <x v="1"/>
    <s v="Sin responsable"/>
    <m/>
    <x v="0"/>
  </r>
  <r>
    <n v="492038"/>
    <s v="ASUNTO: FEEDBACK RECLAMO PEDIDO EQUIVOCADO TIENDA DOS DE MAYO #492038"/>
    <s v="solicito Easter - Petit Box y Minimaria Cheesecake De Nutella  le entregaron  Easter - Petit Box y porcion Cheesecake De Nutella  se gestiona el envío de Minimaria Cheesecake De Nutella  se resuelve"/>
    <s v="Nora Barco Carbajal"/>
    <x v="481"/>
    <s v="Cortesía - sin reclamo a agregador - Alerta0"/>
    <x v="13"/>
    <n v="2209243362"/>
    <x v="0"/>
    <x v="4"/>
    <x v="2"/>
    <m/>
    <s v="Tienda Vitrina"/>
    <s v=""/>
    <s v="porción de cheesecake de nutella"/>
    <s v="sd"/>
    <s v=""/>
    <d v="2025-04-05T00:00:00"/>
    <s v=""/>
    <x v="0"/>
    <s v="Pedido equivocado"/>
    <x v="1"/>
    <s v="Tienda"/>
    <m/>
    <x v="1"/>
  </r>
  <r>
    <n v="492085"/>
    <s v="Reclamo calidad de producto  MA Santa Cata: Moscas en vitrina ticket #492085"/>
    <s v="Visualizo moscas en vitrina de santa cata  tienda comenta que ya han reportado de que la vitrina no se cierra completamente  indican que desecharan el producto afectado  se ofrece un nuevo producto."/>
    <s v="Carmen Paola Piscoya Chuquipiondo"/>
    <x v="482"/>
    <s v="Cortesía - Alerta0"/>
    <x v="12"/>
    <n v="2500015793"/>
    <x v="2"/>
    <x v="10"/>
    <x v="4"/>
    <m/>
    <s v="Operaciones"/>
    <s v="mosca"/>
    <s v="keke de zanahoria unidad"/>
    <s v="sd"/>
    <s v=""/>
    <d v="2025-04-05T00:00:00"/>
    <s v=""/>
    <x v="0"/>
    <s v="Calidad"/>
    <x v="1"/>
    <s v="Otras areas"/>
    <m/>
    <x v="0"/>
  </r>
  <r>
    <n v="492109"/>
    <s v="Hola !"/>
    <s v="Movimiento  se entrega un nuevo producto"/>
    <s v="Kiara Pelaez Acosta"/>
    <x v="483"/>
    <s v="Cortesía - Alerta0"/>
    <x v="4"/>
    <n v="100349197"/>
    <x v="1"/>
    <x v="16"/>
    <x v="3"/>
    <m/>
    <s v="Delivery MA"/>
    <s v=""/>
    <s v="tartaleta de frutos rojos 12 pzs"/>
    <s v="DANIELALFREDOFERRAROTTO"/>
    <s v=""/>
    <d v="2025-04-05T00:00:00"/>
    <s v=""/>
    <x v="0"/>
    <s v="Delivery propio"/>
    <x v="1"/>
    <s v="Delivery MA"/>
    <m/>
    <x v="1"/>
  </r>
  <r>
    <n v="492163"/>
    <s v="Libro de Reclamos calidad de producto tienda dos de mayo: cheesecake sobrecocido ticket 492163"/>
    <s v="MAAL - 30 cliente se acerco a tienda indicando que el cheesecake de frutos rojos tiene un sabor diferente  tienda menciona que el cheesecake esta sobrecosido le ofrecen cambio por otro producto  cliente desea la devolución."/>
    <s v="Renzo Altamirano"/>
    <x v="484"/>
    <s v="Libro de reclamaciones - devolución - Alerta1 - Alerta2 - Alerta0"/>
    <x v="25"/>
    <s v="sd"/>
    <x v="2"/>
    <x v="4"/>
    <x v="4"/>
    <m/>
    <s v="Producción"/>
    <s v="Otro"/>
    <s v="cheesecake de frutos rojos 12pzs"/>
    <s v="sd"/>
    <s v="Renato Fernadez Saldaña"/>
    <d v="2025-04-05T00:00:00"/>
    <s v=""/>
    <x v="1"/>
    <s v="Calidad"/>
    <x v="1"/>
    <s v="Otras areas"/>
    <m/>
    <x v="0"/>
  </r>
  <r>
    <n v="492197"/>
    <s v="Hola Haydee  según lo conversado telefónicamente le hago llegar este mensaje para poder atender su caso."/>
    <s v="reclama que no le llego dedicatoria en su pedido  quiere acercarse a tienda a que le coloquen la dedicatoria  tienda alistara la dedicatoria para la entrega."/>
    <s v="Haydee"/>
    <x v="485"/>
    <s v=""/>
    <x v="6"/>
    <n v="1511190372"/>
    <x v="0"/>
    <x v="5"/>
    <x v="0"/>
    <m/>
    <s v="Sin responsable"/>
    <s v=""/>
    <s v="red velvet de 12 pzs"/>
    <s v="sd"/>
    <s v=""/>
    <d v="2025-04-06T00:00:00"/>
    <s v=""/>
    <x v="0"/>
    <s v="No procede"/>
    <x v="1"/>
    <s v="Sin responsable"/>
    <m/>
    <x v="0"/>
  </r>
  <r>
    <n v="492486"/>
    <s v="Como son 9 personas  se necesitaba *9 cucharitas*  y sólo había 5."/>
    <s v="indica que solo habian 5 cucharitas en su pedido cuando se debió enviar 9. No envía foto de ello e indica que ya compró las cucharas faltantes."/>
    <s v="Diana Elizabeth Reategui"/>
    <x v="486"/>
    <s v=""/>
    <x v="6"/>
    <n v="2500022417"/>
    <x v="2"/>
    <x v="12"/>
    <x v="3"/>
    <m/>
    <s v="Sin responsable"/>
    <s v=""/>
    <s v=".varios"/>
    <s v="sd"/>
    <s v=""/>
    <d v="2025-04-07T00:00:00"/>
    <s v="13:00-14:00"/>
    <x v="0"/>
    <s v="No procede"/>
    <x v="1"/>
    <s v="Sin responsable"/>
    <m/>
    <x v="0"/>
  </r>
  <r>
    <n v="492252"/>
    <s v="Reclamo elemento extraño MA Dos de Mayo: Cabello ticket #492252"/>
    <s v="Cl encuentra un cabello encima de la torta en la decoración  debajo de la tabl. de chocolate. Se ofrece un nuevo producto + porc. de torta de chocolate y se avisa sobre el recojo"/>
    <s v="Angie Solange Miranda Gamero"/>
    <x v="487"/>
    <s v="Cortesía - Alerta1 - Alerta0"/>
    <x v="14"/>
    <n v="2500019099"/>
    <x v="2"/>
    <x v="4"/>
    <x v="4"/>
    <m/>
    <s v="Tienda Vitrina"/>
    <s v="Cabello"/>
    <s v="red velvet de 12 pzs"/>
    <s v="14:08"/>
    <s v=""/>
    <d v="2025-04-05T00:00:00"/>
    <s v="14:08"/>
    <x v="0"/>
    <s v="Calidad"/>
    <x v="1"/>
    <s v="Tienda"/>
    <m/>
    <x v="1"/>
  </r>
  <r>
    <n v="492281"/>
    <s v="Reclamo mala atención Dos de Mayo Ticket  #492281"/>
    <s v="Se coordina el envío del detalle sin la dedicatoria. Cl se enoja ya que era para un cumpleaños. Agente no informó sobre la dedicatoria. Se realiza devolución"/>
    <s v="Angie Solange Miranda Gamero"/>
    <x v="488"/>
    <s v="devolución - Alerta0"/>
    <x v="7"/>
    <n v="492252"/>
    <x v="3"/>
    <x v="2"/>
    <x v="3"/>
    <m/>
    <s v="Atención al cliente"/>
    <s v=""/>
    <s v=""/>
    <s v="Michelle Diaz"/>
    <s v=""/>
    <d v="2025-04-06T00:00:00"/>
    <s v="15:00-16:00"/>
    <x v="0"/>
    <s v="Mala atencion"/>
    <x v="1"/>
    <s v="Otras areas"/>
    <m/>
    <x v="0"/>
  </r>
  <r>
    <n v="492279"/>
    <s v="Buens tardes"/>
    <s v="Tarjeta de dedicatoria llego errónea  tienda confirma el error  se coordina el envío de la tarjeta correcta + detalle"/>
    <s v="Fatima Hernández"/>
    <x v="489"/>
    <s v="Cortesía - Alerta1 - Alerta0"/>
    <x v="2"/>
    <n v="100350146"/>
    <x v="1"/>
    <x v="4"/>
    <x v="3"/>
    <m/>
    <s v="Tienda Vitrina"/>
    <s v=""/>
    <s v="carrot cake 12pzs"/>
    <s v="sd"/>
    <s v=""/>
    <d v="2025-04-06T00:00:00"/>
    <s v="15:00-16:00"/>
    <x v="0"/>
    <s v="Pedido incompleto"/>
    <x v="1"/>
    <s v="Tienda"/>
    <m/>
    <x v="1"/>
  </r>
  <r>
    <n v="492316"/>
    <s v="Hola buenas tardes. Quisiera reportar que el día de ayer realicé una compra de dos productos en su sede de Mega plaza como regalo para mi padre. Uno de ellos que fue el cheescake de frutos rojos lamentablemente en su interior se encontró un pelo(cabell..."/>
    <s v="Indica que había un cabello en su mini cheesecake de frutos rojos. No cuenta con imagen sobre ello. Se le explica protocolos de calidad y que en caso suceda nos envíe imagen de ello."/>
    <s v="Milagros Villarreal"/>
    <x v="490"/>
    <s v=""/>
    <x v="6"/>
    <n v="2500022908"/>
    <x v="2"/>
    <x v="9"/>
    <x v="4"/>
    <m/>
    <s v="Sin responsable"/>
    <s v=""/>
    <s v="minimaria de cheesecake de frutos rojos"/>
    <s v="sd"/>
    <s v=""/>
    <d v="2025-04-05T00:00:00"/>
    <s v="11:01"/>
    <x v="0"/>
    <s v="No procede"/>
    <x v="1"/>
    <s v="Sin responsable"/>
    <m/>
    <x v="0"/>
  </r>
  <r>
    <n v="492351"/>
    <s v="ASUNTO: FEEDBACK RECLAMO PEDIDO INCOMPLETO TIENDA ARENALES # 492351"/>
    <s v="solicito porción de torta red velvet y minimaria carrot cake  no le entregaron su minimaria carrot cake  se gestiona el envió de la minimaria carrot cake"/>
    <s v="Cousin Madai Casihue Torres"/>
    <x v="491"/>
    <s v="Cortesía - sin reclamo a agregador - Alerta0"/>
    <x v="0"/>
    <n v="1512072332"/>
    <x v="0"/>
    <x v="8"/>
    <x v="0"/>
    <m/>
    <s v="Delivery agregadores"/>
    <s v=""/>
    <s v="minimaria carrot cake"/>
    <s v="sd"/>
    <s v=""/>
    <d v="2025-04-06T00:00:00"/>
    <s v="20:54"/>
    <x v="0"/>
    <s v="Agregador"/>
    <x v="1"/>
    <s v="Agregador"/>
    <m/>
    <x v="0"/>
  </r>
  <r>
    <n v="492499"/>
    <s v="FEEDBACK RECLAMO PEDIDO EQUIVOCADO TIENDA (Barranco) #(492499)"/>
    <s v="pidió el 2 sweet box  le entregaron un Petit 2 sweet box  se da aviso a tienda y se coordina el envío"/>
    <s v="Elizabeth Carbajal"/>
    <x v="492"/>
    <s v="Cortesía - Alerta0"/>
    <x v="13"/>
    <n v="100350348"/>
    <x v="1"/>
    <x v="17"/>
    <x v="3"/>
    <m/>
    <s v="Tienda Vitrina"/>
    <s v=""/>
    <s v="Petit 2 sweet box"/>
    <s v="Eva Iparraguirre"/>
    <s v=""/>
    <d v="2025-04-07T00:00:00"/>
    <s v="14:00-15:00"/>
    <x v="0"/>
    <s v="Pedido equivocado"/>
    <x v="1"/>
    <s v="Tienda"/>
    <m/>
    <x v="1"/>
  </r>
  <r>
    <n v="493140"/>
    <s v="Ha enviado una Imagen"/>
    <s v="no le llego la tarjeta impresa  no se imprimió. Tienda indica que no les aparecía pendiente. Se coordina envío de tarjeta + detalle."/>
    <s v="Lorena Espinoza"/>
    <x v="493"/>
    <s v="Cortesía - Alerta1 - Alerta2 - Alerta3 - Alerta0"/>
    <x v="2"/>
    <n v="100350483"/>
    <x v="1"/>
    <x v="19"/>
    <x v="1"/>
    <m/>
    <s v="Tienda Vitrina"/>
    <s v=""/>
    <s v="minimaria merengado de fresa"/>
    <s v="sd"/>
    <s v=""/>
    <d v="2025-04-09T00:00:00"/>
    <s v="16.00-17.00"/>
    <x v="0"/>
    <s v="Pedido incompleto"/>
    <x v="1"/>
    <s v="Tienda"/>
    <m/>
    <x v="1"/>
  </r>
  <r>
    <n v="492571"/>
    <s v="Hola Jackson  según lo conversado telefónicamente le hago llegar este mensaje para poder atender su caso."/>
    <s v="recibió una tarjeta de otro pedido  se le enviará la tarjeta correcta con un detalle"/>
    <s v="Jackson Díaz Romero"/>
    <x v="494"/>
    <s v="Cortesía - Alerta1 - Alerta2 - Alerta0"/>
    <x v="2"/>
    <n v="100350271"/>
    <x v="1"/>
    <x v="4"/>
    <x v="3"/>
    <m/>
    <s v="Tienda Vitrina"/>
    <s v=""/>
    <s v=".varios"/>
    <s v="SD"/>
    <s v=""/>
    <d v="2025-04-07T00:00:00"/>
    <s v="12:00-13:00"/>
    <x v="0"/>
    <s v="Pedido incompleto"/>
    <x v="1"/>
    <s v="Tienda"/>
    <m/>
    <x v="1"/>
  </r>
  <r>
    <n v="492608"/>
    <s v="ASUNTO: Reclamo mala atención  dos de mayo  Ticket 492608"/>
    <s v="Menciona que nuevamente no enviaron la tarjeta que reclamo.Tienda indica que olvidaron adjuntarla.Se ofrece el envio de la tarjeta."/>
    <s v="Jackson Díaz Romero"/>
    <x v="495"/>
    <s v="Cortesía - Alerta0"/>
    <x v="7"/>
    <n v="492571"/>
    <x v="3"/>
    <x v="4"/>
    <x v="3"/>
    <m/>
    <s v="Tienda Vitrina"/>
    <s v=""/>
    <s v=""/>
    <s v="sd"/>
    <s v=""/>
    <d v="2025-04-08T00:00:00"/>
    <s v="09:00-10:00"/>
    <x v="0"/>
    <s v="Mala atencion"/>
    <x v="1"/>
    <s v="Tienda"/>
    <m/>
    <x v="1"/>
  </r>
  <r>
    <n v="492780"/>
    <s v="MAAL-001-1097 Libro de Reclamo dedicatoria Tienda Arenales - Ticket #492780"/>
    <s v="MAAL-001-1097 Indica que la dedicatoria de su minimaria red velvet llego mal escrita y era un regalo  fue error de vitrina. Se pide las disculpas y se ofrece cortesía"/>
    <s v="Marita Isabel Serrato De Los Rios"/>
    <x v="496"/>
    <s v="Libro de reclamaciones - Alerta1 - Alerta2 - Alerta0"/>
    <x v="26"/>
    <n v="100350489"/>
    <x v="1"/>
    <x v="8"/>
    <x v="3"/>
    <m/>
    <s v="Tienda Vitrina"/>
    <s v=""/>
    <s v="minimaria red velvet"/>
    <s v="sd"/>
    <s v="SD"/>
    <d v="2025-04-08T00:00:00"/>
    <s v="15:00-16:00"/>
    <x v="1"/>
    <s v="Pedido incompleto"/>
    <x v="1"/>
    <s v="Tienda"/>
    <m/>
    <x v="1"/>
  </r>
  <r>
    <n v="492786"/>
    <s v="Buenas tardes"/>
    <s v="indica que no se registra pedido en el aplicativo pero ya hubo descuento en su tarjeta  se deriva a su soporte"/>
    <s v="Wenddy Ormeño Minaya"/>
    <x v="497"/>
    <s v=""/>
    <x v="0"/>
    <s v="sd"/>
    <x v="0"/>
    <x v="16"/>
    <x v="0"/>
    <m/>
    <s v="Delivery agregadores"/>
    <s v=""/>
    <s v=".no aplica"/>
    <s v="sd"/>
    <s v=""/>
    <d v="2025-04-08T00:00:00"/>
    <s v="sd"/>
    <x v="0"/>
    <s v="Agregador"/>
    <x v="1"/>
    <s v="Agregador"/>
    <m/>
    <x v="0"/>
  </r>
  <r>
    <n v="492840"/>
    <s v="Hola"/>
    <s v="No le entregaron sus velas altas RO  tienda menciona que entregaron el pedido completo al inicio  pero cliente estaba en sccoter y al ayudarlo para que pueda llevar su pedido  las velas quedaron en el mostrador."/>
    <s v="Walter Oscar Hahn Martinez"/>
    <x v="498"/>
    <s v=""/>
    <x v="8"/>
    <n v="2500010461"/>
    <x v="2"/>
    <x v="16"/>
    <x v="4"/>
    <m/>
    <s v="Tienda Vitrina"/>
    <s v=""/>
    <s v=".varios"/>
    <s v="SD"/>
    <s v=""/>
    <d v="2025-04-08T00:00:00"/>
    <s v="19:14"/>
    <x v="0"/>
    <s v="Pedido incompleto"/>
    <x v="1"/>
    <s v="Tienda"/>
    <m/>
    <x v="1"/>
  </r>
  <r>
    <n v="492850"/>
    <s v="FEEDBACK RECLAMO PEDIDO INCOMPLETO TIENDA MA DOS DE MAYO #492850"/>
    <s v="solicito varios producto  no le entregaron su porc. de bruselina de vainilla y fresas  tienda confirma error  se coordina envío"/>
    <s v="Josep Ramirez"/>
    <x v="499"/>
    <s v="Cortesía - Alerta0"/>
    <x v="8"/>
    <n v="2500019945"/>
    <x v="2"/>
    <x v="4"/>
    <x v="4"/>
    <m/>
    <s v="Tienda Vitrina"/>
    <s v=""/>
    <s v="porción de bruselina de vainilla &amp; fresa"/>
    <s v="sd"/>
    <s v=""/>
    <d v="2025-04-08T00:00:00"/>
    <s v="21:23"/>
    <x v="0"/>
    <s v="Pedido incompleto"/>
    <x v="1"/>
    <s v="Tienda"/>
    <m/>
    <x v="1"/>
  </r>
  <r>
    <n v="493979"/>
    <s v="Hola Anthony   nos comunicamos de Maria Almenara  con relación a una consulta sobre tu pedido efectuado.  En caso no puedas atendernos por esta vía  puedes  comunicarte con nosotros al 6429751. Que tengas un dulce día!"/>
    <s v="No se entregó tarjeta impresa  se valida que se imprimió pero no se colocó en la orden. Se agradece feedback y se envía junto a un detalle"/>
    <s v="Anthony Hans Olortegui Cevallos"/>
    <x v="500"/>
    <s v="Cortesía - Alerta0"/>
    <x v="2"/>
    <n v="100350826"/>
    <x v="1"/>
    <x v="8"/>
    <x v="3"/>
    <m/>
    <s v="Tienda Vitrina"/>
    <s v=""/>
    <s v="pavlova de frutas de estación 12 pzs"/>
    <s v="SD"/>
    <s v=""/>
    <d v="2025-04-12T00:00:00"/>
    <s v="11:00-12:00"/>
    <x v="0"/>
    <s v="Pedido incompleto"/>
    <x v="1"/>
    <s v="Tienda"/>
    <m/>
    <x v="1"/>
  </r>
  <r>
    <n v="492909"/>
    <s v="Hola buen día"/>
    <s v="reclama que no llego su dedicatoria impresa y las velitas  se le pidio evidencias pero no presenta y no desea que se le explique ni llame"/>
    <s v="Marlene Negrete"/>
    <x v="501"/>
    <s v=""/>
    <x v="6"/>
    <n v="100350704"/>
    <x v="1"/>
    <x v="16"/>
    <x v="3"/>
    <m/>
    <s v="Sin responsable"/>
    <s v=""/>
    <s v="minimaria bruselina de chocolate con fresa"/>
    <s v="sd"/>
    <s v=""/>
    <d v="2025-04-08T00:00:00"/>
    <s v="18:00-19:00"/>
    <x v="0"/>
    <s v="No procede"/>
    <x v="1"/>
    <s v="Sin responsable"/>
    <m/>
    <x v="0"/>
  </r>
  <r>
    <n v="492930"/>
    <s v="Hola Helen  según lo conversado telefónicamente le hago llegar este mensaje para poder atender su caso."/>
    <s v="No le llego su tarjeta en sist. de pedido sale impresa. se envía con detalle"/>
    <s v="Helen Salazar"/>
    <x v="502"/>
    <s v="Cortesía - Alerta1 - Alerta2 - Alerta3 - Alerta0"/>
    <x v="2"/>
    <n v="100350563"/>
    <x v="1"/>
    <x v="1"/>
    <x v="3"/>
    <m/>
    <s v="Tienda Vitrina"/>
    <s v=""/>
    <s v="carrot cake 12pzs"/>
    <s v="SD"/>
    <s v=""/>
    <d v="2025-04-08T00:00:00"/>
    <s v="12:00-13:00"/>
    <x v="0"/>
    <s v="Pedido incompleto"/>
    <x v="1"/>
    <s v="Tienda"/>
    <m/>
    <x v="1"/>
  </r>
  <r>
    <n v="492971"/>
    <s v="Reclamo calidad de producto: Cabello ticket #492971"/>
    <s v="Es un regalo y no sabe quién se lo dio pero al consumirlo a encontrado un cabello dentro de uno de los mini crocantes. Se agradece feedback y se envía detalle"/>
    <s v="Maria Isabel Peña Oliva"/>
    <x v="503"/>
    <s v="Cortesía - Alerta1 - Alerta0"/>
    <x v="14"/>
    <s v="SD"/>
    <x v="6"/>
    <x v="15"/>
    <x v="5"/>
    <m/>
    <s v="Producción"/>
    <s v="Cabello"/>
    <s v="love box san valentín"/>
    <s v="SD"/>
    <s v=""/>
    <d v="2025-04-08T00:00:00"/>
    <s v="06:10"/>
    <x v="0"/>
    <s v="Calidad"/>
    <x v="1"/>
    <s v="Otras areas"/>
    <m/>
    <x v="0"/>
  </r>
  <r>
    <n v="492979"/>
    <s v="Hola Pamela  según lo conversado telefónicamente le hago llegar este mensaje para poder atender su caso."/>
    <s v="Demora de 1h:46min pedido no ingreso correctamente  se reporta con ti  se coordina con tienda el envío del producto."/>
    <s v="Pamela Seminario"/>
    <x v="504"/>
    <s v="ECommerce/webFalla - factura - Alerta0"/>
    <x v="1"/>
    <n v="100350849"/>
    <x v="1"/>
    <x v="10"/>
    <x v="3"/>
    <m/>
    <s v="Sistema"/>
    <s v=""/>
    <s v="merengado de lúcuma 12pzs"/>
    <s v="sd"/>
    <s v=""/>
    <d v="2025-04-09T00:00:00"/>
    <s v="12:00-13:00"/>
    <x v="0"/>
    <s v="Demora"/>
    <x v="1"/>
    <s v="Sistema"/>
    <m/>
    <x v="0"/>
  </r>
  <r>
    <n v="493032"/>
    <s v="FEEDBACK RECLAMO DELIVERY PROPIO TIENDA  La Molina  # 493032"/>
    <s v="Tartaletas llegaron movidas y rotas.Se valida que no tuvieron cuidado en el trasnporte.Se envia nuevo producto."/>
    <s v="Nathaly Granados"/>
    <x v="505"/>
    <s v="Cortesía - Alerta0"/>
    <x v="4"/>
    <n v="100350794"/>
    <x v="1"/>
    <x v="7"/>
    <x v="3"/>
    <m/>
    <s v="Delivery MA"/>
    <s v=""/>
    <s v="mini tartaleta frutos rojos box"/>
    <s v="JOSEPAUCAR-APOYO"/>
    <s v=""/>
    <d v="2025-04-09T00:00:00"/>
    <s v="15.00-16.00"/>
    <x v="0"/>
    <s v="Delivery propio"/>
    <x v="1"/>
    <s v="Delivery MA"/>
    <m/>
    <x v="1"/>
  </r>
  <r>
    <n v="493115"/>
    <s v="FEEDBACK RECLAMO PEDIDO EQUIVOCADO TIENDA Dos de mayo  # #493115"/>
    <s v="solcito una minimaria cheescake de frutos rojos  le llegó un easter- love box/ easter ma petix box  driver confundió pedidos  se le entregará el producto correcto"/>
    <s v="Orlando"/>
    <x v="506"/>
    <s v="Cortesía - no comprador - Alerta0"/>
    <x v="13"/>
    <n v="100350891"/>
    <x v="1"/>
    <x v="4"/>
    <x v="3"/>
    <m/>
    <s v="Delivery MA"/>
    <s v=""/>
    <s v=".varios"/>
    <s v="KARLACARUZO-CARGUI"/>
    <s v=""/>
    <d v="2025-04-09T00:00:00"/>
    <s v="14:00-15:00"/>
    <x v="0"/>
    <s v="Pedido equivocado"/>
    <x v="1"/>
    <s v="Delivery MA"/>
    <m/>
    <x v="1"/>
  </r>
  <r>
    <n v="494512"/>
    <s v="Hola"/>
    <s v="Pidió modificar su dedicatoria  tda confirmó modificación  pero no se realizó. Indica que eso causó problema familiar  se ofrecen disculpas  se brinda cortesia y se envia con dedicatoria correcta"/>
    <s v="Andrea del Pilar Ramos Cosser"/>
    <x v="507"/>
    <s v="Cortesía - Alerta0"/>
    <x v="17"/>
    <n v="100351060"/>
    <x v="1"/>
    <x v="11"/>
    <x v="3"/>
    <m/>
    <s v="Tienda Supervisor"/>
    <s v=""/>
    <s v="torta de chocolate 12pzs"/>
    <s v="sd"/>
    <s v=""/>
    <d v="2025-04-14T00:00:00"/>
    <s v="15:00-16:00"/>
    <x v="0"/>
    <s v="Pedido incompleto"/>
    <x v="1"/>
    <s v="Tienda"/>
    <m/>
    <x v="1"/>
  </r>
  <r>
    <n v="493260"/>
    <s v="Hola! Qué tal"/>
    <s v="Demora 05 minutos. Tienda indica que se demoraron ya que estaban atendiendo togo."/>
    <s v="Eliana Jacinto Amaya"/>
    <x v="508"/>
    <s v="Alerta0"/>
    <x v="1"/>
    <n v="100351114"/>
    <x v="1"/>
    <x v="16"/>
    <x v="1"/>
    <m/>
    <s v="Tienda Vitrina"/>
    <s v=""/>
    <s v="love box clásico"/>
    <s v="sd"/>
    <s v=""/>
    <d v="2025-04-10T00:00:00"/>
    <s v="12:00-13:00"/>
    <x v="0"/>
    <s v="Demora"/>
    <x v="1"/>
    <s v="Tienda"/>
    <m/>
    <x v="1"/>
  </r>
  <r>
    <n v="493307"/>
    <s v="FEEDBACK RECLAMO PEDIDO EQUIVOCADO TIENDA MA SANTA CATA #493307"/>
    <s v="solicito una tres leches de choco de 12 pzs  le entregaron un tres leches clasica. Se coordina con tienda el envío"/>
    <s v="Fabiola Boy Perez"/>
    <x v="509"/>
    <s v="Cortesía - Alerta0"/>
    <x v="13"/>
    <n v="100350879"/>
    <x v="1"/>
    <x v="10"/>
    <x v="3"/>
    <m/>
    <s v="Tienda Vitrina"/>
    <s v=""/>
    <s v="tres leches clásica 12pzs"/>
    <s v="sd"/>
    <s v=""/>
    <d v="2025-04-10T00:00:00"/>
    <s v="13:00-14:00"/>
    <x v="0"/>
    <s v="Pedido equivocado"/>
    <x v="1"/>
    <s v="Tienda"/>
    <m/>
    <x v="1"/>
  </r>
  <r>
    <n v="493434"/>
    <s v="Hola Evelyn  según lo conversado telefónicamente le hago llegar este mensaje para poder atender su caso."/>
    <s v="Pidió una mini cheesecake de Nutella y le entregaron una porc. de torta de chocolate  fue su esposo a tienda y no le dieron solución  tda indica que RT llevó dos pedidos y se logra validar ello. Soporte no le ofrece ayuda. Se coordina el envío del pedido"/>
    <s v="Evelyn Nicol Cuellar Dextre"/>
    <x v="510"/>
    <s v="Cortesía - con reclamo a agregador - Alerta1 - Alerta2 - Alerta3 - Alerta0"/>
    <x v="0"/>
    <n v="2209700886"/>
    <x v="0"/>
    <x v="9"/>
    <x v="2"/>
    <m/>
    <s v="Delivery agregadores"/>
    <s v=""/>
    <s v="porción de torta de chocolate"/>
    <s v="Rosangel Marcano"/>
    <s v=""/>
    <d v="2025-04-10T00:00:00"/>
    <s v="15:10"/>
    <x v="0"/>
    <s v="Agregador"/>
    <x v="1"/>
    <s v="Agregador"/>
    <m/>
    <x v="0"/>
  </r>
  <r>
    <n v="493436"/>
    <s v="Atención Libro de Reclamación MAAL-001-1099"/>
    <s v="MAAL-001-1099 Solicitó cheesecake de maracuyá  le cobraron y entregaron porc. cheesecake de nutella  tienda indica error de digitación por parte de cajero  se coordina entrega de producto correcto con recojo en tienda."/>
    <s v="Sayda Campos"/>
    <x v="511"/>
    <s v="Libro de reclamaciones - Cortesía - Alerta1 - Alerta2 - Alerta0"/>
    <x v="5"/>
    <n v="2500038704"/>
    <x v="2"/>
    <x v="5"/>
    <x v="4"/>
    <m/>
    <s v="Tienda Cajer@"/>
    <s v=""/>
    <s v="porción de cheesecake de nutella"/>
    <s v="SD"/>
    <s v="SD"/>
    <d v="2025-04-10T00:00:00"/>
    <s v="15:36"/>
    <x v="1"/>
    <s v="Pedido equivocado"/>
    <x v="1"/>
    <s v="Tienda"/>
    <m/>
    <x v="1"/>
  </r>
  <r>
    <n v="497636"/>
    <s v="Hola Cynthia  según lo conversado telefónicamente le hago llegar este mensaje para poder atender su caso."/>
    <s v="Indica que le entregaron dos 8 mini porciones de chocolate cuando compró tres. Tienda entrega el producto faltante ya que el cliente se acercó a tienda."/>
    <s v="Cynthia"/>
    <x v="512"/>
    <s v="Alerta0"/>
    <x v="8"/>
    <n v="2500026261"/>
    <x v="2"/>
    <x v="12"/>
    <x v="1"/>
    <m/>
    <s v="Tienda Vitrina"/>
    <s v=""/>
    <s v="box 8 mini porciones torta de chocolate"/>
    <s v="SD"/>
    <s v=""/>
    <d v="2025-04-25T00:00:00"/>
    <s v="07:23"/>
    <x v="0"/>
    <s v="Pedido incompleto"/>
    <x v="1"/>
    <s v="Tienda"/>
    <m/>
    <x v="1"/>
  </r>
  <r>
    <n v="497760"/>
    <s v="Hola !  según lo conversado telefónicamente le hago llegar este mensaje para poder atender su caso."/>
    <s v="Solicita que de su pedido se anule los 2 box de 8 mini porciones. Se informa a tienda.  Se gestiona devolución"/>
    <s v="Cynthia"/>
    <x v="513"/>
    <s v="devolución - Alerta1 - Alerta2 - Alerta3 - Alerta0"/>
    <x v="3"/>
    <n v="2500026937"/>
    <x v="2"/>
    <x v="12"/>
    <x v="1"/>
    <n v="72"/>
    <s v="Sin responsable"/>
    <s v=""/>
    <s v=""/>
    <s v="SD"/>
    <s v=""/>
    <d v="2025-04-25T00:00:00"/>
    <s v="17:00-18:00"/>
    <x v="0"/>
    <s v="Devolucion"/>
    <x v="1"/>
    <s v="Sin responsable"/>
    <m/>
    <x v="0"/>
  </r>
  <r>
    <n v="493509"/>
    <s v="FEEDBACK RECLAMO PEDIDO EQUIVOCADO TIENDA LA MOLINA  493509"/>
    <s v="Solicito P. Pie De Limón / P.Merengado De Chirimoya/  Empanada De Carne  le entregaron un Ma mix petit box  tienda equivoco pedidos  se le enviara su orden correcta."/>
    <s v="Mabel Rouillon"/>
    <x v="514"/>
    <s v="Cortesía - con reclamo a agregador - Alerta1 - Alerta0"/>
    <x v="13"/>
    <n v="2209713822"/>
    <x v="0"/>
    <x v="7"/>
    <x v="2"/>
    <m/>
    <s v="Tienda Vitrina"/>
    <s v=""/>
    <s v=".varios"/>
    <s v="SD"/>
    <s v=""/>
    <d v="2025-04-10T00:00:00"/>
    <s v="17:57"/>
    <x v="0"/>
    <s v="Pedido equivocado"/>
    <x v="1"/>
    <s v="Tienda"/>
    <m/>
    <x v="1"/>
  </r>
  <r>
    <n v="493582"/>
    <s v="Hola Yessenia  nos comunicamos de Maria Almenara  con relación a una consulta sobre tu pedido efectuado.  En caso no puedas atendernos por esta vía  puedes  comunicarte con nosotros al 6429751. Que tengas un dulce día!"/>
    <s v="pidió dos productos  no le llegó topper HB chico. Se da aviso a tda y se coordina la entrega del topper"/>
    <s v="Yessenia Muñoz"/>
    <x v="515"/>
    <s v="EncuestaEC - Alerta0"/>
    <x v="8"/>
    <n v="100351074"/>
    <x v="1"/>
    <x v="14"/>
    <x v="3"/>
    <m/>
    <s v="Tienda Vitrina"/>
    <s v=""/>
    <s v="topper HB chico"/>
    <s v="sd"/>
    <s v=""/>
    <d v="2025-04-10T00:00:00"/>
    <s v="11:00-12:00"/>
    <x v="0"/>
    <s v="Pedido incompleto"/>
    <x v="1"/>
    <s v="Tienda"/>
    <m/>
    <x v="1"/>
  </r>
  <r>
    <n v="493777"/>
    <s v="Asunto: FEEDBACK RECLAMO DELIVERY PROPIO TIENDA ENCALADA #493777"/>
    <s v="Mala presentacion de sus Mini tartaleta frutos rojos box y llego una Easter - carrot cake 12pz por error  se gestiona nuevo envio de Mini tartaleta frutos rojos box y recojo de la Easter - carrot cake 12pz   se resuelve."/>
    <s v="Gissele Baca"/>
    <x v="516"/>
    <s v="Se cambia producto al cliente - Cortesía - Alerta1 - Alerta0"/>
    <x v="4"/>
    <n v="100351332"/>
    <x v="1"/>
    <x v="12"/>
    <x v="3"/>
    <m/>
    <s v="Delivery MA"/>
    <s v=""/>
    <s v="mini tartaleta frutos rojos box"/>
    <s v="DANIELALFREDOFERRAROTTO"/>
    <s v=""/>
    <d v="2025-04-11T00:00:00"/>
    <s v="12:00-13:00"/>
    <x v="0"/>
    <s v="Delivery propio"/>
    <x v="1"/>
    <s v="Delivery MA"/>
    <m/>
    <x v="1"/>
  </r>
  <r>
    <n v="493783"/>
    <s v="Ha enviado una Imagen"/>
    <s v="reclama que encontró en su crumble de berries un arándano al cual no le habían retirado la parte superior  calidad confirma que tienda hace el proceso de limpieza y desinfección  se ofrece un nuevo producto."/>
    <s v="Natalia Toledo Soto"/>
    <x v="517"/>
    <s v="Cortesía - sin reclamo a agregador - Alerta1 - Alerta2 - Alerta3 - Alerta0"/>
    <x v="14"/>
    <n v="2209784013"/>
    <x v="0"/>
    <x v="7"/>
    <x v="2"/>
    <m/>
    <s v="Tienda Decorado"/>
    <s v="Otro"/>
    <s v="porción de crumble de berries"/>
    <s v="sd"/>
    <s v=""/>
    <d v="2025-04-11T00:00:00"/>
    <s v="15:30"/>
    <x v="0"/>
    <s v="Calidad"/>
    <x v="1"/>
    <s v="Tienda"/>
    <m/>
    <x v="1"/>
  </r>
  <r>
    <n v="496899"/>
    <s v="Ha enviado una Imagen"/>
    <s v="no llego dedicatoria  se valida que tienda no coloco  se enviará la dedicatoria con un detalle."/>
    <s v="Zocorro More"/>
    <x v="518"/>
    <s v="Cortesía"/>
    <x v="17"/>
    <n v="100351594"/>
    <x v="1"/>
    <x v="12"/>
    <x v="1"/>
    <m/>
    <s v="Tienda Vitrina"/>
    <s v=""/>
    <s v="cheesecake de nutella 12pzs"/>
    <s v="SD"/>
    <s v=""/>
    <d v="2025-04-22T00:00:00"/>
    <s v="20:00-21:00"/>
    <x v="0"/>
    <s v="Pedido incompleto"/>
    <x v="1"/>
    <s v="Tienda"/>
    <m/>
    <x v="1"/>
  </r>
  <r>
    <n v="493831"/>
    <s v="Hola Carolina  según lo conversado telefónicamente le hago llegar este mensaje para poder atender su caso."/>
    <s v="movimiento  se deriva a su soporte"/>
    <s v="Carolina Vasquez"/>
    <x v="519"/>
    <s v="con reclamo a agregador - Alerta0"/>
    <x v="0"/>
    <n v="2209790046"/>
    <x v="0"/>
    <x v="0"/>
    <x v="2"/>
    <m/>
    <s v="Delivery agregadores"/>
    <s v=""/>
    <s v="love box clásico"/>
    <s v="sd"/>
    <s v=""/>
    <d v="2025-04-11T00:00:00"/>
    <s v="16:49"/>
    <x v="0"/>
    <s v="Agregador"/>
    <x v="1"/>
    <s v="Agregador"/>
    <m/>
    <x v="0"/>
  </r>
  <r>
    <n v="493838"/>
    <s v="Hola"/>
    <s v="Desea cambio de carrot cake entera por tres leches clásica entera se genera anulación de pedido y devolución."/>
    <s v="Luis Velito"/>
    <x v="520"/>
    <s v="devolución - Alerta1 - Alerta0"/>
    <x v="3"/>
    <n v="100351586"/>
    <x v="1"/>
    <x v="6"/>
    <x v="1"/>
    <n v="109"/>
    <s v="Cliente"/>
    <s v=""/>
    <s v=""/>
    <s v="sd"/>
    <s v=""/>
    <d v="2025-04-12T00:00:00"/>
    <s v="09:00-10:00"/>
    <x v="0"/>
    <s v="Devolucion"/>
    <x v="1"/>
    <s v="Sin responsable"/>
    <m/>
    <x v="0"/>
  </r>
  <r>
    <n v="494040"/>
    <s v="Reclamo calidad de producto Aeropuerto: Agrio/Amargo ticket #494040"/>
    <s v="Reclama que el bizcochuelo de su porción de tres leches de chocolate está acida  como agria o pasada  calidad indica que se dió la orden de retirar el lote del producto en su momento pero tienda no lo hizo  se le envía nuevo producto a cliente."/>
    <s v="Fiorella Patricia Jauregui Linares"/>
    <x v="521"/>
    <s v="Cortesía - Alerta1 - Alerta2 - Alerta0"/>
    <x v="12"/>
    <n v="2500021002"/>
    <x v="2"/>
    <x v="13"/>
    <x v="4"/>
    <m/>
    <s v="Tienda Supervisor"/>
    <s v="Agrio / Amargo"/>
    <s v="porción de tres leches de chocolate"/>
    <s v="SD"/>
    <s v=""/>
    <d v="2025-04-12T00:00:00"/>
    <s v="14:49"/>
    <x v="0"/>
    <s v="Calidad"/>
    <x v="1"/>
    <s v="Tienda"/>
    <m/>
    <x v="1"/>
  </r>
  <r>
    <n v="494118"/>
    <s v="Está bien"/>
    <s v="Reclama que llamamos a la regalada (número registrado en el pedido para la recepción del envío) Cliente menciona que coloco número de celular junto a la dirección al inicio de la compra  se menciona que ese número sólo nos sirve para registro y ubicación "/>
    <s v="César Pacheco"/>
    <x v="522"/>
    <s v="Alerta1 - Alerta0"/>
    <x v="6"/>
    <n v="100351426"/>
    <x v="1"/>
    <x v="6"/>
    <x v="3"/>
    <m/>
    <s v="Sin responsable"/>
    <s v=""/>
    <s v="merengado de lúcuma 12pzs"/>
    <s v="SD"/>
    <s v=""/>
    <d v="2025-04-12T00:00:00"/>
    <s v="19:00-21:00"/>
    <x v="0"/>
    <s v="No procede"/>
    <x v="1"/>
    <s v="Sin responsable"/>
    <m/>
    <x v="0"/>
  </r>
  <r>
    <n v="494295"/>
    <s v="👍🏻 ¡Hola! Te saluda *Ibeth* Gerente Comercial de DRACARYS PERÚ. ¿Cómo te podemos ayudar?"/>
    <s v="indica que su porc. de tres leches clásica no tiene el tamaño correcto  es mucho mas pequeño  tienda indica que el tamaño es el correcto  usaron el cortador  se le envia una nueva porción por cliente critico"/>
    <s v="Ivett Guzman"/>
    <x v="523"/>
    <s v="Cortesía - con reclamo a agregador - Alerta1 - Alerta2 - Alerta3 - Alerta0"/>
    <x v="6"/>
    <n v="1519450083"/>
    <x v="0"/>
    <x v="2"/>
    <x v="0"/>
    <m/>
    <s v="Sin responsable"/>
    <s v=""/>
    <s v="porción de tres leches clásico"/>
    <s v="SD"/>
    <s v=""/>
    <d v="2025-04-13T00:00:00"/>
    <s v="18:33"/>
    <x v="0"/>
    <s v="No procede"/>
    <x v="1"/>
    <s v="Sin responsable"/>
    <m/>
    <x v="0"/>
  </r>
  <r>
    <n v="494427"/>
    <s v="Hola Ingrid   según lo conversado telefónicamente le hago llegar este mensaje para poder atender su caso."/>
    <s v="reclama que su tres leches de chocolate esta malograda cliente demoro 3 horas en recogerlo.Lo consumio al dia siguiente.Tienda reviso el lote y esta dentro del estandar ofrecido.Se ofrece nuevo producto por cliente insistente."/>
    <s v="Ingrid Serrano"/>
    <x v="524"/>
    <s v="Cortesía - Recojo de Muestra - Alerta1 - Alerta2 - Alerta0"/>
    <x v="6"/>
    <n v="100351902"/>
    <x v="1"/>
    <x v="2"/>
    <x v="1"/>
    <m/>
    <s v="Sin responsable"/>
    <s v="Mal estado"/>
    <s v="tres leches de chocolate 12pzs"/>
    <s v="sd"/>
    <s v=""/>
    <d v="2025-04-13T00:00:00"/>
    <s v="11:00-12:00"/>
    <x v="0"/>
    <s v="No procede"/>
    <x v="1"/>
    <s v="Sin responsable"/>
    <m/>
    <x v="0"/>
  </r>
  <r>
    <n v="494534"/>
    <s v="Hola"/>
    <s v="Reclama cobro doble y errado por s/748.02. Tda indica que se apagó POS de caja en plena transacción  no imprimió reporte. Cajero procedió a cobrar con otro POS el monto correcto s/74.80. Se genera devolución"/>
    <s v="Ines Allccarima Bilbao"/>
    <x v="525"/>
    <s v="Alerta1 - Alerta2 - Alerta0"/>
    <x v="7"/>
    <n v="2500017842"/>
    <x v="2"/>
    <x v="2"/>
    <x v="4"/>
    <m/>
    <s v="Tienda Cajer@"/>
    <s v=""/>
    <s v=""/>
    <s v="SD"/>
    <s v=""/>
    <d v="2025-03-08T00:00:00"/>
    <s v="17:11"/>
    <x v="0"/>
    <s v="Mala atencion"/>
    <x v="1"/>
    <s v="Tienda"/>
    <m/>
    <x v="1"/>
  </r>
  <r>
    <n v="494627"/>
    <s v="Hola buenas noches  quiero precentarnos un inconveniente con el servicio"/>
    <s v="reclama que vio como empacaron bruscamente su porcion de tres leches el cual llego golpeada y que no le entregaron su galleta de avena.No tiene imagenes nitidas ni su boleta.Se agradece comunicacion."/>
    <s v="Gabriela"/>
    <x v="526"/>
    <s v="Contacto fuera de horario - Alerta0"/>
    <x v="6"/>
    <s v="SD"/>
    <x v="2"/>
    <x v="8"/>
    <x v="4"/>
    <m/>
    <s v="Sin responsable"/>
    <s v=""/>
    <s v=".varios"/>
    <s v="SD"/>
    <s v=""/>
    <d v="2025-04-12T00:00:00"/>
    <s v="21:38"/>
    <x v="0"/>
    <s v="No procede"/>
    <x v="1"/>
    <s v="Sin responsable"/>
    <m/>
    <x v="0"/>
  </r>
  <r>
    <n v="494737"/>
    <s v="María Almenara reclamo MAAL-001-110 1"/>
    <s v="MAAL-001-110 1 solicito factura por agregador y le llego boleta.Se solicita sus datos para realizar el cambio."/>
    <s v="Ana Lucia Muro Zevallos"/>
    <x v="527"/>
    <s v="Libro de reclamaciones - con reclamo a agregador - Alerta0"/>
    <x v="27"/>
    <n v="1520991939"/>
    <x v="0"/>
    <x v="2"/>
    <x v="0"/>
    <m/>
    <s v="Sistema"/>
    <s v=""/>
    <s v="minimaria de chocolate"/>
    <s v="sd"/>
    <s v="SD"/>
    <d v="2025-04-15T00:00:00"/>
    <s v="12:23"/>
    <x v="1"/>
    <s v="Comprobante"/>
    <x v="1"/>
    <s v="Sistema"/>
    <m/>
    <x v="0"/>
  </r>
  <r>
    <n v="494806"/>
    <s v="Reclamo elemento extraño BOLICHERA: (papel manteca) ticket 494806"/>
    <s v="Encontró papel manteca dentro del relleno del crocante de manzana de 12 pz  se le brinda las disculpas por lo sucedido y explica el proceso de calidad   se le brinda una cortesía  cliente conforme"/>
    <s v="Sonia Gabule"/>
    <x v="528"/>
    <s v="Cortesía - sin reclamo a agregador - Alerta1 - Alerta2 - Alerta0"/>
    <x v="14"/>
    <n v="1519446162"/>
    <x v="0"/>
    <x v="0"/>
    <x v="0"/>
    <m/>
    <s v="Tienda / Producción"/>
    <s v="papel manteca"/>
    <s v="crocante de manzana 12pzs"/>
    <s v="SD"/>
    <s v=""/>
    <d v="2025-04-13T00:00:00"/>
    <s v="SD"/>
    <x v="0"/>
    <s v="Calidad"/>
    <x v="1"/>
    <s v="Tienda"/>
    <m/>
    <x v="1"/>
  </r>
  <r>
    <n v="494814"/>
    <s v="RETENER MERCADERIA / FRAUDE CONFIRMADO / MARIA ALMENARA -411090XXXXXX1481"/>
    <s v="100351931 CONTRACARGO IZIPAY  alertado por CA"/>
    <s v="Monitoreo Izipay"/>
    <x v="529"/>
    <s v=""/>
    <x v="15"/>
    <n v="100351931"/>
    <x v="1"/>
    <x v="0"/>
    <x v="1"/>
    <n v="214"/>
    <s v="SD"/>
    <s v=""/>
    <s v=""/>
    <s v="sd"/>
    <s v=""/>
    <d v="2025-04-13T00:00:00"/>
    <s v="13.00-14.00"/>
    <x v="0"/>
    <s v="Contracargo"/>
    <x v="1"/>
    <s v="SD"/>
    <m/>
    <x v="0"/>
  </r>
  <r>
    <n v="495482"/>
    <s v="Hola !  según lo conversado telefónicamente le hago llegar este mensaje para poder atender su caso."/>
    <s v="Indica que torta de chocolate de 12p tiene relleno de fudge y no es húmeda. Envía imagen y se valida es turrón de chocolate 12 p. Tda busca la compra y pidió turrón de chocolate. Se explica características se brinda detalle"/>
    <s v="Patricia Chavez"/>
    <x v="530"/>
    <s v="Cortesía - Alerta0"/>
    <x v="6"/>
    <n v="2500028378"/>
    <x v="2"/>
    <x v="2"/>
    <x v="4"/>
    <m/>
    <s v="Sin responsable"/>
    <s v=""/>
    <s v="turrón de chocolate 12pzs"/>
    <s v="sd"/>
    <s v=""/>
    <d v="2025-04-15T00:00:00"/>
    <s v="17:00"/>
    <x v="0"/>
    <s v="No procede"/>
    <x v="1"/>
    <s v="Sin responsable"/>
    <m/>
    <x v="0"/>
  </r>
  <r>
    <n v="494846"/>
    <s v="FEEDBACK RECLAMO PEDIDO INCOMPLETO TIENDA (San Miguel) #494846"/>
    <s v="solicitó varios productos  no le enviaron 02 porciones de crocante de manzana  se da aviso a tienda y se envía productos faltantes"/>
    <s v="Giovanna Sanchez"/>
    <x v="531"/>
    <s v="Cortesía - Alerta1 - Alerta2 - Alerta0"/>
    <x v="8"/>
    <n v="2210151645"/>
    <x v="0"/>
    <x v="5"/>
    <x v="2"/>
    <m/>
    <s v="Tienda Vitrina"/>
    <s v=""/>
    <s v="porcion de crocante de manzana"/>
    <s v="sd"/>
    <s v=""/>
    <d v="2025-04-15T00:00:00"/>
    <s v="15:57"/>
    <x v="0"/>
    <s v="Pedido incompleto"/>
    <x v="1"/>
    <s v="Tienda"/>
    <m/>
    <x v="1"/>
  </r>
  <r>
    <n v="495004"/>
    <s v="Hola Sheyla  según lo conversado telefónicamente le hago llegar este mensaje para poder atender su caso."/>
    <s v="Realizo dos compras sin revisar el descuento en su tarjeta ni el correo de confirmacion.Se llama para solicitar datos de devolucion."/>
    <s v="Sheyla Abad"/>
    <x v="532"/>
    <s v="devolución"/>
    <x v="3"/>
    <n v="100352618"/>
    <x v="1"/>
    <x v="14"/>
    <x v="3"/>
    <n v="115"/>
    <s v="Sin responsable"/>
    <s v=""/>
    <s v=""/>
    <s v="SD"/>
    <s v=""/>
    <d v="2025-04-16T00:00:00"/>
    <s v="12.00-13:00"/>
    <x v="0"/>
    <s v="Devolucion"/>
    <x v="1"/>
    <s v="Sin responsable"/>
    <m/>
    <x v="0"/>
  </r>
  <r>
    <n v="495002"/>
    <s v="Hola Fiorella   según lo conversado telefónicamente le hago llegar este mensaje para poder atender su caso."/>
    <s v="Solicito una easter - carrot cake de 12 pzs  le entregaron una carrot cake de 12 pzs clásica.En su boleta sale el producto correcto entregado.Se explica al cliente ya que tienda menciona haberle repetido la orden dos veces y el cliente lo confirmo."/>
    <s v="Fiorella Gomez"/>
    <x v="533"/>
    <s v="Alerta1 - Alerta2 - Alerta0"/>
    <x v="6"/>
    <n v="2500018914"/>
    <x v="2"/>
    <x v="0"/>
    <x v="4"/>
    <m/>
    <s v="Sin responsable"/>
    <s v=""/>
    <s v="carrot cake 12pzs"/>
    <s v="sd"/>
    <s v=""/>
    <d v="2025-04-16T00:00:00"/>
    <s v="10:25"/>
    <x v="0"/>
    <s v="No procede"/>
    <x v="1"/>
    <s v="Sin responsable"/>
    <m/>
    <x v="0"/>
  </r>
  <r>
    <n v="495093"/>
    <s v="Asunto: Reclamo elemento extraño Arenales : Cabello ticket #495093"/>
    <s v="Encontró un cabello en el bizcochuelo de su minimaria carrot cake  cliente no desea cambio ya que lo consumió  se le ofrece detalle .Indica que enviara los datos en caso lo acepte el detalle."/>
    <s v="Gisela Tatiana Vitor Mendoza"/>
    <x v="534"/>
    <s v=""/>
    <x v="14"/>
    <n v="2500016159"/>
    <x v="2"/>
    <x v="8"/>
    <x v="4"/>
    <m/>
    <s v="Producción"/>
    <s v="Cabello"/>
    <s v="minimaria carrot cake"/>
    <s v="sd"/>
    <s v=""/>
    <d v="2025-04-16T00:00:00"/>
    <s v="13:29"/>
    <x v="0"/>
    <s v="Calidad"/>
    <x v="1"/>
    <s v="Otras areas"/>
    <m/>
    <x v="0"/>
  </r>
  <r>
    <n v="495288"/>
    <s v="Libro de reclamos calida turron de chocolate 12p estan ácidas  se realizara recojo de muestra y entrega de un producto nuevo al cliente.Tienda menciona que el lote esta corred de producto tienda bolivar  ticket: 495288"/>
    <s v="MAAL-001-110 2 reclama que los rulos de la parte superior de su turron de chocolate 12p estan ácidas  se realizara recojo de muestra y entrega de un producto nuevo al cliente.Tienda menciona que el lote esta correcto."/>
    <s v="Mijail Carrillo"/>
    <x v="535"/>
    <s v="Libro de reclamaciones - Cortesía - Recojo de Muestra - Alerta1 - Alerta2 - Alerta3 - Alerta0"/>
    <x v="10"/>
    <n v="100352789"/>
    <x v="1"/>
    <x v="3"/>
    <x v="3"/>
    <m/>
    <s v="Sin responsable"/>
    <s v="Muy acido"/>
    <s v="turrón de chocolate 12pzs"/>
    <s v="sd"/>
    <s v=""/>
    <d v="2025-04-16T00:00:00"/>
    <s v="13:00-14:00"/>
    <x v="1"/>
    <s v="No procede"/>
    <x v="1"/>
    <s v="Sin responsable"/>
    <m/>
    <x v="0"/>
  </r>
  <r>
    <n v="495338"/>
    <s v="Hola Jorge  nos comunicamos de Maria Almenara  con relación a una consulta sobre tu pedido efectuado.  En caso no puedas atendernos por esta vía  puedes  comunicarte con nosotros al 6429751. Que tengas un dulce día!"/>
    <s v="movimiento  se contacto  con carlos armando se realizara reposicion del producto"/>
    <s v="Jorge Toma"/>
    <x v="536"/>
    <s v="Cortesía - con reclamo a agregador - Alerta1 - Alerta2 - Alerta3 - Alerta0"/>
    <x v="0"/>
    <n v="2210270411"/>
    <x v="0"/>
    <x v="1"/>
    <x v="2"/>
    <m/>
    <s v="Delivery agregadores"/>
    <s v=""/>
    <s v="minimaria cheesecake de maracuyá"/>
    <s v="sd"/>
    <s v=""/>
    <d v="2025-04-16T00:00:00"/>
    <s v="21:23"/>
    <x v="0"/>
    <s v="Agregador"/>
    <x v="1"/>
    <s v="Agregador"/>
    <m/>
    <x v="0"/>
  </r>
  <r>
    <n v="495479"/>
    <s v="Ha enviado una Imagen: La han facturado mal tbm"/>
    <s v="Reclama que pidió torta carrot cake 12p pero que le entregaron torta clasica de chocolate 12p. En la boleta de venta se valida que se entregó el producto correcto y tienda indica que se entregó lo solicitado."/>
    <s v="Melissa Garrido"/>
    <x v="537"/>
    <s v=""/>
    <x v="6"/>
    <n v="2500026131"/>
    <x v="2"/>
    <x v="9"/>
    <x v="4"/>
    <m/>
    <s v="Sin responsable"/>
    <s v=""/>
    <s v="torta de chocolate 12pzs"/>
    <s v="SD"/>
    <s v=""/>
    <d v="2025-04-17T00:00:00"/>
    <s v="15:35"/>
    <x v="0"/>
    <s v="No procede"/>
    <x v="1"/>
    <s v="Sin responsable"/>
    <m/>
    <x v="0"/>
  </r>
  <r>
    <n v="495509"/>
    <s v="Hola Shirley  nos comunicamos de Maria Almenara  con relación a una consulta sobre tu pedido efectuado.  En caso no puedas atendernos por esta vía  puedes  comunicarte con nosotros al 6429751. Que tengas un dulce día!"/>
    <s v="reclama que la dedicatoria debería tener una mejor tinta  tienda indica que tuvieron inconvenientes con las impresiones  que crearon ticket y lo reportaron con Evelyn  cliente no responde"/>
    <s v="Shirley Catherine Martinez Ugarte"/>
    <x v="538"/>
    <s v="EncuestaEC"/>
    <x v="2"/>
    <n v="100352688"/>
    <x v="1"/>
    <x v="8"/>
    <x v="3"/>
    <m/>
    <s v="Tienda Vitrina"/>
    <s v=""/>
    <s v=".varios"/>
    <s v="sd"/>
    <s v=""/>
    <d v="2025-04-16T00:00:00"/>
    <s v="19:00-21:00"/>
    <x v="0"/>
    <s v="Pedido incompleto"/>
    <x v="1"/>
    <s v="Tienda"/>
    <m/>
    <x v="1"/>
  </r>
  <r>
    <n v="496714"/>
    <s v="Libro de reclamo MAAL-001-1105 mala atención Barranco Ticket: 496714"/>
    <s v="Reclama que su bruselina esta inclinada  se valida que se debió a que consumió el producto 8 horas después  se explica características del producto y agradece información."/>
    <s v="Veronika Muro Luna Victoria"/>
    <x v="539"/>
    <s v="Libro de reclamaciones"/>
    <x v="10"/>
    <n v="100353171"/>
    <x v="1"/>
    <x v="17"/>
    <x v="3"/>
    <m/>
    <s v="Sin responsable"/>
    <s v=""/>
    <s v="bruselina chocolate &amp; lúcuma 12pzs"/>
    <s v="SD"/>
    <s v=""/>
    <d v="2025-04-22T00:00:00"/>
    <s v="11:00-12:00"/>
    <x v="1"/>
    <s v="No procede"/>
    <x v="1"/>
    <s v="Sin responsable"/>
    <m/>
    <x v="0"/>
  </r>
  <r>
    <n v="495577"/>
    <s v="Maria Almenara"/>
    <s v="reclama que su infusion era insipida de color amarillo y que cuando lo alerto a tienda no le dieron solucion.Tienda menciona que no han tenido casos similares.Se ofrece un detalle y no desea."/>
    <s v="Militsa de Gyves"/>
    <x v="540"/>
    <s v="HON"/>
    <x v="7"/>
    <s v="sd"/>
    <x v="2"/>
    <x v="13"/>
    <x v="6"/>
    <m/>
    <s v="Tienda Meser@"/>
    <s v=""/>
    <s v=""/>
    <s v="Miguel Rojas"/>
    <s v=""/>
    <d v="2025-04-18T00:00:00"/>
    <s v="01:15"/>
    <x v="0"/>
    <s v="Mala atencion"/>
    <x v="1"/>
    <s v="Tienda"/>
    <m/>
    <x v="1"/>
  </r>
  <r>
    <n v="495655"/>
    <s v="Reclamo mala atención Chorrillos  Ticket 495655"/>
    <s v="Indica que solicitó informacion de stock por medio de call center en sede le indicaron que no cuenta con el producto Merengado  tienda indica que envió a desactivarlo  se le brindará un detalle al cliente por lo sucedido."/>
    <s v="Maria Angela Carazo"/>
    <x v="541"/>
    <s v=""/>
    <x v="7"/>
    <s v="SD"/>
    <x v="2"/>
    <x v="16"/>
    <x v="4"/>
    <m/>
    <s v="Tienda Supervisor"/>
    <s v=""/>
    <s v=""/>
    <s v="SD"/>
    <s v=""/>
    <d v="2025-04-18T00:00:00"/>
    <s v="13:00-14:00"/>
    <x v="0"/>
    <s v="Mala atencion"/>
    <x v="1"/>
    <s v="Tienda"/>
    <m/>
    <x v="1"/>
  </r>
  <r>
    <n v="495783"/>
    <s v="FEEDBACK RECLAMO PEDIDO INCOMPLETO TIENDA (SAN MIGUEL) #495783"/>
    <s v="compró varios productos y faltó enviar una porción de torta de chocolate. Se coordina el faltante."/>
    <s v="Alejandra Portales Aspillaga"/>
    <x v="542"/>
    <s v="Cortesía - con reclamo a agregador - Alerta0"/>
    <x v="8"/>
    <n v="2210427528"/>
    <x v="0"/>
    <x v="5"/>
    <x v="2"/>
    <m/>
    <s v="Tienda Vitrina"/>
    <s v=""/>
    <s v="porción de torta de chocolate"/>
    <s v="SD"/>
    <s v=""/>
    <d v="2025-04-18T00:00:00"/>
    <s v="19:35"/>
    <x v="0"/>
    <s v="Pedido incompleto"/>
    <x v="1"/>
    <s v="Tienda"/>
    <m/>
    <x v="1"/>
  </r>
  <r>
    <n v="495792"/>
    <s v="FEEDBACK RECLAMO PEDIDO EQUIVOCADO TIENDA (SAN MIGUEL) #(495792)"/>
    <s v="Solicitó varios productos  entre ellos porción de torta de chocolate y se envío porción de ch. de frutos rojos. Se envía producto correcto"/>
    <s v="Leslie López Rodríguez"/>
    <x v="543"/>
    <s v="Cortesía - sin reclamo a agregador - Alerta0"/>
    <x v="13"/>
    <n v="1524888953"/>
    <x v="0"/>
    <x v="5"/>
    <x v="0"/>
    <m/>
    <s v="Tienda Vitrina"/>
    <s v=""/>
    <s v="porción de cheesecake de frutos rojos"/>
    <s v="SD"/>
    <s v=""/>
    <d v="2025-04-18T00:00:00"/>
    <s v="20:07"/>
    <x v="0"/>
    <s v="Pedido equivocado"/>
    <x v="1"/>
    <s v="Tienda"/>
    <m/>
    <x v="1"/>
  </r>
  <r>
    <n v="495798"/>
    <s v="FEEDBACK RECLAMO PEDIDO INCOMPLETO TIENDA PLAZA NORTE #495798"/>
    <s v="Pidio 2 porciones de cheesecake de frutos rojos y 1 de cheesecake de oreo  le falto 1 cheesecake de frutos rojos  se coordina envio para mañana 19/04"/>
    <s v="Joseph  Aldair"/>
    <x v="544"/>
    <s v="Cortesía - sin reclamo a agregador"/>
    <x v="8"/>
    <n v="1525020343"/>
    <x v="0"/>
    <x v="18"/>
    <x v="0"/>
    <m/>
    <s v="Tienda Vitrina"/>
    <s v=""/>
    <s v="porción de cheesecake de frutos rojos"/>
    <s v="sd"/>
    <s v=""/>
    <d v="2025-04-18T00:00:00"/>
    <s v="21:18"/>
    <x v="0"/>
    <s v="Pedido incompleto"/>
    <x v="1"/>
    <s v="Tienda"/>
    <m/>
    <x v="1"/>
  </r>
  <r>
    <n v="495972"/>
    <s v="Maria Almenara"/>
    <s v="Realizó compra en tienda  enviaría su pedido en driver externo  solicitó en caja que se colocara en bolsa plástica y al entregarle su pedido no le habían colocado la bolsa plástica. Tienda informa que cajera si trasladó información  pero vitrina lo olvidó"/>
    <s v="Jim"/>
    <x v="545"/>
    <s v="HON - sin télefono"/>
    <x v="7"/>
    <n v="2500042634"/>
    <x v="2"/>
    <x v="5"/>
    <x v="4"/>
    <m/>
    <s v="Tienda Vitrina"/>
    <s v=""/>
    <s v=""/>
    <s v="SD"/>
    <s v=""/>
    <d v="2025-04-19T00:00:00"/>
    <s v="19:12"/>
    <x v="0"/>
    <s v="Mala atencion"/>
    <x v="1"/>
    <s v="Tienda"/>
    <m/>
    <x v="1"/>
  </r>
  <r>
    <n v="495989"/>
    <s v="Hola Cinthia  según lo conversado telefónicamente le hago llegar este mensaje para poder atender su caso."/>
    <s v="No se validó el primer pago realizado en el totem por lo cual cl. pagó nuevamente con otra tarjeta  luego verificó que si se debitaron los 2 cobros  tienda solicita la devolución ticket: 495962"/>
    <s v="Cinthia Geraldine Gómez Valderrama"/>
    <x v="546"/>
    <s v="devolución"/>
    <x v="3"/>
    <s v="sd"/>
    <x v="5"/>
    <x v="3"/>
    <x v="8"/>
    <n v="109"/>
    <s v="Proveedor"/>
    <s v=""/>
    <s v=""/>
    <s v="sd"/>
    <s v=""/>
    <d v="2025-04-19T00:00:00"/>
    <s v="10:48"/>
    <x v="0"/>
    <s v="Devolucion"/>
    <x v="1"/>
    <s v="Otras areas"/>
    <m/>
    <x v="0"/>
  </r>
  <r>
    <n v="496011"/>
    <s v="Hola"/>
    <s v="pidió porción de tres leches de chocolate  le entregaron porción de cheesecake de maracuyá  rt. llevó 2 pedidos  tienda brindó las ordenes correctas pero rt. las cruzó"/>
    <s v="Mireille Cárdenas"/>
    <x v="547"/>
    <s v="con reclamo a agregador"/>
    <x v="0"/>
    <n v="1525977305"/>
    <x v="0"/>
    <x v="18"/>
    <x v="0"/>
    <m/>
    <s v="Delivery agregadores"/>
    <s v=""/>
    <s v="porción de cheesecake de maracuya"/>
    <s v="sd"/>
    <s v=""/>
    <d v="2025-04-19T00:00:00"/>
    <s v="20:35"/>
    <x v="0"/>
    <s v="Agregador"/>
    <x v="1"/>
    <s v="Agregador"/>
    <m/>
    <x v="0"/>
  </r>
  <r>
    <n v="496081"/>
    <s v="FEEDBACK RECLAMO DELIVERY PROPIO TIENDA DOS DE MAYO  # 496081"/>
    <s v="Indica que la 3 leches clásica le llego derramada y aplastada  tienda indica que salió de forma correcta  se evidencia que fue por movimiento  se envía una minimaria Carrot cake de cortesía."/>
    <s v="Pierina Alexandra Nivin Romero"/>
    <x v="548"/>
    <s v="Cortesía - Alerta1 - Alerta2 - Alerta0"/>
    <x v="4"/>
    <n v="100353484"/>
    <x v="1"/>
    <x v="4"/>
    <x v="3"/>
    <m/>
    <s v="Delivery MA"/>
    <s v=""/>
    <s v="tres leches clásica 12pzs"/>
    <s v="MARIAGABRIELAOREJUELA"/>
    <s v=""/>
    <d v="2025-04-19T00:00:00"/>
    <s v="19:00-21:00"/>
    <x v="0"/>
    <s v="Delivery propio"/>
    <x v="1"/>
    <s v="Delivery MA"/>
    <m/>
    <x v="1"/>
  </r>
  <r>
    <n v="496131"/>
    <s v="Ha enviado una Imagen"/>
    <s v="La torta llegó movida  era un pick up y ella envió un rappifavor. Se explica que el producto salio en buenas condiciones.Se deriva a su soporte."/>
    <s v="Sofia Guillen Alcanzar"/>
    <x v="549"/>
    <s v=""/>
    <x v="6"/>
    <n v="2500041822"/>
    <x v="2"/>
    <x v="5"/>
    <x v="1"/>
    <m/>
    <s v="Sin responsable"/>
    <s v=""/>
    <s v="bruselina de chocolate &amp; fresas 12pzs"/>
    <s v="SD"/>
    <s v=""/>
    <d v="2025-04-20T00:00:00"/>
    <s v="14:45"/>
    <x v="0"/>
    <s v="No procede"/>
    <x v="1"/>
    <s v="Sin responsable"/>
    <m/>
    <x v="0"/>
  </r>
  <r>
    <n v="496157"/>
    <s v="Factura Maria Almenara"/>
    <s v="No le entregaron keke de limón y blueberries 8pz. Se envía el producto faltante"/>
    <s v="Gustavo Rodriguez"/>
    <x v="550"/>
    <s v="sin reclamo a agregador - facturaAgregador - Alerta1 - Alerta0"/>
    <x v="8"/>
    <n v="1526655746"/>
    <x v="0"/>
    <x v="19"/>
    <x v="0"/>
    <m/>
    <s v="Tienda Vitrina"/>
    <s v=""/>
    <s v="keke de limón y blueberries 8p"/>
    <s v="SD"/>
    <s v=""/>
    <d v="2025-04-20T00:00:00"/>
    <s v="15:43"/>
    <x v="0"/>
    <s v="Pedido incompleto"/>
    <x v="1"/>
    <s v="Tienda"/>
    <m/>
    <x v="1"/>
  </r>
  <r>
    <n v="496187"/>
    <s v="FEEDBACK RECLAMO PEDIDO EQUIVOCADO TIENDA PRECURSORES #496187"/>
    <s v="Menciona que realizo la compra de varios productos entre ellos una porcion de pie de limon pero le llego una porcion de carrot cake  se envia el producto correcto."/>
    <s v="Luis Ganoza"/>
    <x v="551"/>
    <s v="Cortesía - con reclamo a agregador - Alerta1 - Alerta0"/>
    <x v="13"/>
    <n v="1526782367"/>
    <x v="0"/>
    <x v="11"/>
    <x v="0"/>
    <m/>
    <s v="Tienda Vitrina"/>
    <s v=""/>
    <s v="porción carrot cake"/>
    <s v="SD"/>
    <s v=""/>
    <d v="2025-04-20T00:00:00"/>
    <s v="17:53"/>
    <x v="0"/>
    <s v="Pedido equivocado"/>
    <x v="1"/>
    <s v="Tienda"/>
    <m/>
    <x v="1"/>
  </r>
  <r>
    <n v="496200"/>
    <s v="Hola !  según lo conversado telefónicamente le hago llegar este mensaje para poder atender su caso."/>
    <s v="reclama movimiento e indica que los discos de galleta huelen a quemado  se consulta con tienda e indica que el lote esta vigente.Se explica al cliente y entiende."/>
    <s v="Daphne Egoavil"/>
    <x v="552"/>
    <s v="con reclamo a agregador - Alerta0"/>
    <x v="6"/>
    <n v="2210591827"/>
    <x v="0"/>
    <x v="1"/>
    <x v="2"/>
    <m/>
    <s v="Sin responsable"/>
    <s v=""/>
    <s v="minimaria bruselina de chocolate con lúcuma"/>
    <s v="sd"/>
    <s v=""/>
    <d v="2025-04-20T00:00:00"/>
    <s v="16:15"/>
    <x v="0"/>
    <s v="No procede"/>
    <x v="1"/>
    <s v="Sin responsable"/>
    <m/>
    <x v="0"/>
  </r>
  <r>
    <n v="496225"/>
    <s v="Hola Claudia   nos comunicamos de Maria Almenara  con relación a una consulta sobre tu pedido efectuado.  En caso no puedas atendernos por esta vía  puedes  comunicarte con nosotros al 6429751. Que tengas un dulce día!"/>
    <s v="Reclama que las galletas están húmedas no estan crocante y las fresas están sin frescura y  agrias. Tienda indica que se debe al tiempo de traslado ya que prepararon el producto para el cliente. Se brinda detalle por cliente insistente."/>
    <s v="Claudia Echejaya"/>
    <x v="553"/>
    <s v="Cortesía - sin reclamo a agregador - Alerta1 - Alerta0"/>
    <x v="6"/>
    <n v="1526985221"/>
    <x v="0"/>
    <x v="19"/>
    <x v="0"/>
    <m/>
    <s v="Sin responsable"/>
    <s v=""/>
    <s v="porción de bruselina de vainilla &amp; fresa"/>
    <s v="SD"/>
    <s v=""/>
    <d v="2025-04-20T00:00:00"/>
    <s v="20:05"/>
    <x v="0"/>
    <s v="No procede"/>
    <x v="1"/>
    <s v="Sin responsable"/>
    <m/>
    <x v="0"/>
  </r>
  <r>
    <n v="496359"/>
    <s v="Solicitud de copia de orden de pago (Ref: E-Mail 76809)"/>
    <s v="contracargo enviado"/>
    <s v="SOP Izipay"/>
    <x v="554"/>
    <s v="Alerta0"/>
    <x v="15"/>
    <n v="2500017842"/>
    <x v="2"/>
    <x v="2"/>
    <x v="6"/>
    <n v="748"/>
    <s v="Tienda Cajer@"/>
    <s v=""/>
    <s v=""/>
    <s v="SD"/>
    <s v=""/>
    <d v="2025-03-08T00:00:00"/>
    <s v="12:00-14:00"/>
    <x v="0"/>
    <s v="Contracargo"/>
    <x v="1"/>
    <s v="Tienda"/>
    <m/>
    <x v="1"/>
  </r>
  <r>
    <n v="496387"/>
    <s v="que la dejen el vaquero"/>
    <s v="Ya no desea la compra"/>
    <s v="Eva Milagros Camarena Reaño"/>
    <x v="555"/>
    <s v="devolución"/>
    <x v="3"/>
    <n v="100353775"/>
    <x v="1"/>
    <x v="8"/>
    <x v="3"/>
    <n v="55.9"/>
    <s v="Sin responsable"/>
    <s v=""/>
    <s v=""/>
    <s v="sd"/>
    <s v=""/>
    <d v="2025-04-26T00:00:00"/>
    <s v="18:00-19:00"/>
    <x v="0"/>
    <s v="Devolucion"/>
    <x v="1"/>
    <s v="Sin responsable"/>
    <m/>
    <x v="0"/>
  </r>
  <r>
    <n v="497336"/>
    <s v="FEEDBACK RECLAMO PEDIDO EQUIVOCADO TIENDA LA MAR #(497336)"/>
    <s v="pidió box reunidos y minicubanitos box y se le entregó merengado de lúcuma 12p. CP asignó al driver pedido de otra tienda. Se entregan productos correctos y se retorna a tienda producto equivocado."/>
    <s v="Nicole Soria"/>
    <x v="556"/>
    <s v="Alerta1 - Alerta2 - Alerta0"/>
    <x v="13"/>
    <n v="100353940"/>
    <x v="1"/>
    <x v="2"/>
    <x v="3"/>
    <m/>
    <s v="Central de Pedidos"/>
    <s v=""/>
    <s v="merengado de lúcuma 12pzs"/>
    <s v="SD"/>
    <s v=""/>
    <d v="2025-04-24T00:00:00"/>
    <s v="11:00-12:00"/>
    <x v="0"/>
    <s v="Pedido equivocado"/>
    <x v="1"/>
    <s v="Otras areas"/>
    <m/>
    <x v="0"/>
  </r>
  <r>
    <n v="496589"/>
    <s v="LIBRO DE RECLAMOS PEDIDO EQUIVOCADO TIENDA (LA MAR) #(496589)"/>
    <s v="MAAL-001-1103 Solicitó mom - carrot cake 12p y enviaron mom - minimaria carrot cake. Se envía el producto correcto"/>
    <s v="Jackeline Marlene Quispe Pichihua"/>
    <x v="557"/>
    <s v="Libro de reclamaciones - Cortesía - sin reclamo a agregador - Alerta1 - Alerta2 - Alerta0"/>
    <x v="5"/>
    <n v="2210713261"/>
    <x v="0"/>
    <x v="2"/>
    <x v="2"/>
    <m/>
    <s v="Tienda Vitrina"/>
    <s v=""/>
    <s v="mom - mini carrot cake"/>
    <s v="SD"/>
    <s v=""/>
    <d v="2025-04-22T00:00:00"/>
    <s v="07:48"/>
    <x v="1"/>
    <s v="Pedido equivocado"/>
    <x v="1"/>
    <s v="Tienda"/>
    <m/>
    <x v="1"/>
  </r>
  <r>
    <n v="496642"/>
    <s v="Reclamo mala atención Tienda Arenales ticket: 496642"/>
    <s v="MAAL-001-110 4 Cliente solicita keke de chocolate de 8pzas el cual el indicaron 35.00 soles y luego 38.00 supervisor de tienda menciona que no habia el producto despues de varios minutos generando incomodidad  se envia detalle al cliente"/>
    <s v="Luis Deverett Cabrera Flores"/>
    <x v="558"/>
    <s v="Libro de reclamaciones - Alerta1 - Alerta2 - Alerta3 - Alerta0"/>
    <x v="11"/>
    <s v="sd"/>
    <x v="2"/>
    <x v="8"/>
    <x v="4"/>
    <m/>
    <s v="Tienda Supervisor"/>
    <s v=""/>
    <s v=""/>
    <s v="Jose Tirado"/>
    <s v="Jose Tirado"/>
    <d v="2025-04-20T00:00:00"/>
    <s v="18:50"/>
    <x v="1"/>
    <s v="Mala atencion"/>
    <x v="1"/>
    <s v="Tienda"/>
    <m/>
    <x v="1"/>
  </r>
  <r>
    <n v="496700"/>
    <s v="Hola Mabel   según lo conversado telefónicamente le hago llegar este mensaje para poder atender su caso."/>
    <s v="Solicita devolución por cambio de producto 15/04  tienda le indicó los datos que debía dejar pero dejó incompletos. Hoy se acercó a tda a conocer la solicitud. Se gestiona devolución."/>
    <s v="Mabel  Zuñiga"/>
    <x v="559"/>
    <s v="devolución - HON"/>
    <x v="3"/>
    <n v="2500016024"/>
    <x v="2"/>
    <x v="8"/>
    <x v="4"/>
    <n v="59.1"/>
    <s v="Cliente"/>
    <s v=""/>
    <s v=""/>
    <s v="SD"/>
    <s v=""/>
    <d v="2025-04-15T00:00:00"/>
    <s v="14:37"/>
    <x v="0"/>
    <s v="Devolucion"/>
    <x v="1"/>
    <s v="Sin responsable"/>
    <m/>
    <x v="0"/>
  </r>
  <r>
    <n v="496734"/>
    <s v="Okis"/>
    <s v="Porción ch de frutos rojos con textura pastosa y grumosa  galleta húmeda y mermelada mal servida. Tda indica que sería un caso aislado y percepción por parte del cliente. Se explica caracteristicas del producto."/>
    <s v="Frescia Flores"/>
    <x v="560"/>
    <s v="sin reclamo a agregador - Alerta1 - Alerta2 - Alerta0"/>
    <x v="6"/>
    <n v="5.7646413338389299E+18"/>
    <x v="0"/>
    <x v="9"/>
    <x v="9"/>
    <m/>
    <s v="Sin responsable"/>
    <s v=""/>
    <s v="porción de cheesecake de frutos rojos"/>
    <s v="sd"/>
    <s v=""/>
    <d v="2025-04-22T00:00:00"/>
    <s v="14:09"/>
    <x v="0"/>
    <s v="No procede"/>
    <x v="1"/>
    <s v="Sin responsable"/>
    <m/>
    <x v="0"/>
  </r>
  <r>
    <n v="496737"/>
    <s v="Reclamo mala atención ARAMABURU Ticket #496737"/>
    <s v="Compro en tienda le indicaron que estaría en 20 min y que la llamarían por teléfono para avisar y pueda enviar a su driver.40min mas tarde no la llamaron y cuando llego su pedido estaba mal escrita su dedicatoria.Se ofrece disculpas."/>
    <s v="Viviana García"/>
    <x v="561"/>
    <s v="Alerta0"/>
    <x v="7"/>
    <n v="2600022670"/>
    <x v="2"/>
    <x v="14"/>
    <x v="4"/>
    <m/>
    <s v="Tienda Vitrina"/>
    <s v=""/>
    <s v=""/>
    <s v="sd"/>
    <s v=""/>
    <d v="2025-04-22T00:00:00"/>
    <s v="14:16"/>
    <x v="0"/>
    <s v="Mala atencion"/>
    <x v="1"/>
    <s v="Tienda"/>
    <m/>
    <x v="1"/>
  </r>
  <r>
    <n v="496758"/>
    <s v="Ha enviado una Imagen: le dije jeff y puso con s 😔"/>
    <s v="su dedicatoria estaba mal escrita era Jeff y escribieron Jess. No desea el envio de la dedicatoria correcta. No desea el detalle  se ofrecen disculpas."/>
    <s v="Viviana García"/>
    <x v="562"/>
    <s v="Alerta0"/>
    <x v="17"/>
    <n v="2600022670"/>
    <x v="2"/>
    <x v="14"/>
    <x v="1"/>
    <m/>
    <s v="Tienda Vitrina"/>
    <s v=""/>
    <s v="merengado de fresas 12pzs"/>
    <s v="sd"/>
    <s v=""/>
    <d v="2025-04-22T00:00:00"/>
    <s v="15:30"/>
    <x v="0"/>
    <s v="Pedido incompleto"/>
    <x v="1"/>
    <s v="Tienda"/>
    <m/>
    <x v="1"/>
  </r>
  <r>
    <n v="497413"/>
    <s v="FEEDBACK RECLAMO DELIVERY PROPIO TIENDA ARAMBURU #497413"/>
    <s v="Petit box llegó movido  se coordina con tienda envío de un nuevo producto. Se ofrecen disculpas y se envia con prioridad"/>
    <s v="Viviana García"/>
    <x v="563"/>
    <s v="Cortesía - Alerta0"/>
    <x v="4"/>
    <n v="100354680"/>
    <x v="1"/>
    <x v="14"/>
    <x v="3"/>
    <m/>
    <s v="Delivery MA"/>
    <s v=""/>
    <s v="mix ma box petit"/>
    <s v="RIVELINOZARATE"/>
    <s v=""/>
    <d v="2025-04-24T00:00:00"/>
    <s v="14:00-15:00"/>
    <x v="0"/>
    <s v="Delivery propio"/>
    <x v="1"/>
    <s v="Delivery MA"/>
    <m/>
    <x v="1"/>
  </r>
  <r>
    <n v="496971"/>
    <s v="Hola"/>
    <s v="Indica que su two box llego movido e incompleto ya que le vino solo 12 pancitos  supervisor de tienda indica que el mismo lo empaqueto y valido que salió completo  se revisa cámaras y se entrego completo.Se envia nuevamente."/>
    <s v="Claudia Lorena Pérez Coello"/>
    <x v="564"/>
    <s v="Cortesía - Alerta1 - Alerta2 - Alerta3 - Alerta0"/>
    <x v="6"/>
    <n v="100354222"/>
    <x v="1"/>
    <x v="10"/>
    <x v="3"/>
    <m/>
    <s v="Sin responsable"/>
    <s v=""/>
    <s v="two box"/>
    <s v="sd"/>
    <s v=""/>
    <d v="2025-04-23T00:00:00"/>
    <s v="09:00-10:00"/>
    <x v="0"/>
    <s v="No procede"/>
    <x v="1"/>
    <s v="Sin responsable"/>
    <m/>
    <x v="0"/>
  </r>
  <r>
    <n v="497383"/>
    <s v="Asunto: ALERTA FALLA EN EC - ticket  497383:"/>
    <s v="Demora de 48 min en la entrega de su pedido  no viajó correctamente a inforest. Guía aparece en beetrack a las 12:08 hrs. Se da aviso a tienda y se entrega correctamente al cliente"/>
    <s v="Tatiana Mena"/>
    <x v="565"/>
    <s v="ECommerce/webFalla"/>
    <x v="1"/>
    <n v="100354660"/>
    <x v="1"/>
    <x v="3"/>
    <x v="3"/>
    <m/>
    <s v="Sistema"/>
    <s v=""/>
    <s v="porción de torta de chocolate"/>
    <s v="SD"/>
    <s v=""/>
    <d v="2025-04-24T00:00:00"/>
    <s v="11:00-12:00"/>
    <x v="0"/>
    <s v="Demora"/>
    <x v="1"/>
    <s v="Sistema"/>
    <m/>
    <x v="0"/>
  </r>
  <r>
    <n v="497498"/>
    <s v="FEEDBACK RECLAMO PEDIDO EQUIVOCADO TIENDA BOLIVAR #497498"/>
    <s v="solicito porción torta de chocolate  le entregaron porción carrot cake  se coordina envio correcto con tienda. Se ofrecen disculpas."/>
    <s v="Tatiana Mena"/>
    <x v="566"/>
    <s v="Cortesía - Alerta1 - Alerta2 - Alerta3 - Alerta0"/>
    <x v="13"/>
    <n v="100354660"/>
    <x v="1"/>
    <x v="3"/>
    <x v="3"/>
    <m/>
    <s v="Tienda Vitrina"/>
    <s v=""/>
    <s v="carrot cake porción"/>
    <s v="sd"/>
    <s v=""/>
    <d v="2025-04-24T00:00:00"/>
    <s v="12:00-13:00"/>
    <x v="0"/>
    <s v="Pedido equivocado"/>
    <x v="1"/>
    <s v="Tienda"/>
    <m/>
    <x v="1"/>
  </r>
  <r>
    <n v="497423"/>
    <s v="Hola Jhon  según lo conversado telefónicamente le hago llegar este mensaje para poder atender su caso."/>
    <s v="reclama que su porción de torta de chocolate no se siente fresco y que le dieron de las porciones que ya tienen listas para llevar  tienda indica que no presento incidencia con el molde completo.Se explica al cliente."/>
    <s v="Jhon Carrasco"/>
    <x v="567"/>
    <s v="Alerta1 - Alerta2 - Alerta0"/>
    <x v="6"/>
    <n v="2500028043"/>
    <x v="2"/>
    <x v="14"/>
    <x v="4"/>
    <m/>
    <s v="Sin responsable"/>
    <s v=""/>
    <s v="porción de torta de chocolate"/>
    <s v="sd"/>
    <s v=""/>
    <d v="2025-04-24T00:00:00"/>
    <s v="14:02"/>
    <x v="0"/>
    <s v="No procede"/>
    <x v="1"/>
    <s v="Sin responsable"/>
    <m/>
    <x v="0"/>
  </r>
  <r>
    <n v="497446"/>
    <s v="Ha enviado una Imagen"/>
    <s v="Pidió torta de chocolate  pero le entregaron carrotcake. En su comprobante de pago figura compra de carrot cake. Se explica al cliente que se confirma la compra en la entrega."/>
    <s v="Karen Galvez"/>
    <x v="568"/>
    <s v="Alerta0"/>
    <x v="6"/>
    <n v="2500017164"/>
    <x v="2"/>
    <x v="8"/>
    <x v="4"/>
    <m/>
    <s v="Sin responsable"/>
    <s v=""/>
    <s v="carrot cake 12pzs"/>
    <s v="sd"/>
    <s v=""/>
    <d v="2025-04-24T00:00:00"/>
    <s v="13:46"/>
    <x v="0"/>
    <s v="No procede"/>
    <x v="1"/>
    <s v="Sin responsable"/>
    <m/>
    <x v="0"/>
  </r>
  <r>
    <n v="497472"/>
    <s v="Hola Luis  según lo conversado telefónicamente le hago llegar este mensaje para poder atender su caso."/>
    <s v="Reclama que tienda le dijo que entregaba galleta de cortesía junto a su pedido. Tienda informa que se mencionó velita de cortesía junto a su pedido. Se agradece comunicación."/>
    <s v="Luis"/>
    <x v="569"/>
    <s v=""/>
    <x v="6"/>
    <n v="2500023074"/>
    <x v="2"/>
    <x v="14"/>
    <x v="4"/>
    <m/>
    <s v="Sin responsable"/>
    <s v=""/>
    <s v="red velvet de 12 pzs"/>
    <s v="SD"/>
    <s v=""/>
    <d v="2025-04-24T00:00:00"/>
    <s v="15:41"/>
    <x v="0"/>
    <s v="No procede"/>
    <x v="1"/>
    <s v="Sin responsable"/>
    <m/>
    <x v="0"/>
  </r>
  <r>
    <n v="497547"/>
    <s v="FEEDBACK RECLAMO PEDIDO INCOMPLETO TIENDA BOLICHERA #497547"/>
    <s v="No le entregaron su cinamon roll  tienda indica que no salió en la comanda  se envía producto faltante."/>
    <s v="Ysaac Olivares"/>
    <x v="570"/>
    <s v="Cortesía - Alerta1 - Alerta2 - Alerta3 - Alerta0"/>
    <x v="8"/>
    <n v="2500020959"/>
    <x v="2"/>
    <x v="0"/>
    <x v="4"/>
    <m/>
    <s v="Sistema"/>
    <s v=""/>
    <s v="cinnamon roll"/>
    <s v="sd"/>
    <s v=""/>
    <d v="2025-04-24T00:00:00"/>
    <s v="11:14"/>
    <x v="0"/>
    <s v="Pedido incompleto"/>
    <x v="1"/>
    <s v="Sistema"/>
    <m/>
    <x v="0"/>
  </r>
  <r>
    <n v="497549"/>
    <s v="FEEDBACK RECLAMO DELIVERY PROPIO TIENDA ARAMBURU #497549"/>
    <s v="tres les leches llegó movida y derramada. Se coordina con tienda envio de nuevo producto. Se ofrecen disculpas al cliente. Cl se contacta e indica que la 1ra torta no tenía tanta cinta de seguridad."/>
    <s v="Claudia Balarezo"/>
    <x v="571"/>
    <s v="Cortesía - Alerta1 - Alerta0"/>
    <x v="4"/>
    <n v="100354581"/>
    <x v="1"/>
    <x v="14"/>
    <x v="3"/>
    <m/>
    <s v="Delivery MA"/>
    <s v=""/>
    <s v="tres leches clásica 12pzs"/>
    <s v="RIVELINOZARATE"/>
    <s v=""/>
    <d v="2025-04-24T00:00:00"/>
    <s v="17:00-18:00"/>
    <x v="0"/>
    <s v="Delivery propio"/>
    <x v="1"/>
    <s v="Delivery MA"/>
    <m/>
    <x v="1"/>
  </r>
  <r>
    <n v="497585"/>
    <s v="Reclamo mala atención Aramburu  Ticket 497585"/>
    <s v="Encontró un cabello entre el keke y el decorado se valida en cámaras que personal cuenta con implementos de bioseguridad  se realizará la devolución del costo producto."/>
    <s v="Claudia Balarezo"/>
    <x v="572"/>
    <s v="devolución - Alerta0"/>
    <x v="7"/>
    <n v="497549"/>
    <x v="3"/>
    <x v="14"/>
    <x v="3"/>
    <m/>
    <s v="SD"/>
    <s v="Cabello"/>
    <s v="tres leches clásica 12pzs"/>
    <s v="SD"/>
    <s v=""/>
    <d v="2025-04-24T00:00:00"/>
    <s v="19.00-21.00"/>
    <x v="0"/>
    <s v="Mala atencion"/>
    <x v="1"/>
    <s v="SD"/>
    <m/>
    <x v="0"/>
  </r>
  <r>
    <n v="497587"/>
    <s v="Ha enviado una Imagen"/>
    <s v="pidió dos cajas de alfajores pero solo llegó 1  tienda asume envio de pedido correcto. Se ofrecen disculpas."/>
    <s v="Fiorella Guillen"/>
    <x v="573"/>
    <s v="sin reclamo a agregador - Alerta1 - Alerta2 - Alerta3 - Alerta0"/>
    <x v="8"/>
    <n v="2210908328"/>
    <x v="0"/>
    <x v="14"/>
    <x v="2"/>
    <m/>
    <s v="Tienda Vitrina"/>
    <s v=""/>
    <s v="cajita de alfajores clásica"/>
    <s v="sd"/>
    <s v=""/>
    <d v="2025-04-24T00:00:00"/>
    <s v="19:52"/>
    <x v="0"/>
    <s v="Pedido incompleto"/>
    <x v="1"/>
    <s v="Tienda"/>
    <m/>
    <x v="1"/>
  </r>
  <r>
    <n v="497682"/>
    <s v="Hola buenos días"/>
    <s v="Menciona que se enviaron dos productos en un mismo empaque y eran regalos separados y el mousse en pomo mojo la caja de la minimaria. Se recomienda escribirnos para enviarlos separados y se agradece el feedback del pomo de mousse ya que no cuenta con foto"/>
    <s v="Aron Martínez veliz"/>
    <x v="574"/>
    <s v="Alerta0"/>
    <x v="6"/>
    <n v="100354972"/>
    <x v="1"/>
    <x v="11"/>
    <x v="3"/>
    <m/>
    <s v="Sin responsable"/>
    <s v=""/>
    <s v=".varios"/>
    <s v="SD"/>
    <s v=""/>
    <d v="2025-04-25T00:00:00"/>
    <s v="10:00-11:00"/>
    <x v="0"/>
    <s v="No procede"/>
    <x v="1"/>
    <s v="Sin responsable"/>
    <m/>
    <x v="0"/>
  </r>
  <r>
    <n v="498275"/>
    <s v="Libro de reclamos MAAL-001-1106  - Santa Catalina Ticket 498275"/>
    <s v="MAAL-001-1106 Le llegó una tarjeta impresa y dedicatoria equivocada  Se agredece feedback y se envía tarjeta impresa y  dedicatoria con detalle."/>
    <s v="Delta Alarcon"/>
    <x v="575"/>
    <s v="Libro de reclamaciones - Cortesía - Alerta1 - Alerta2 - Alerta0"/>
    <x v="22"/>
    <n v="100354762"/>
    <x v="1"/>
    <x v="10"/>
    <x v="3"/>
    <m/>
    <s v="Tienda Vitrina"/>
    <s v=""/>
    <s v="torta de chocolate 12pzs"/>
    <s v="Anna Paula Garcia y Johan Condori"/>
    <s v="Isabela Montes"/>
    <d v="2025-04-25T00:00:00"/>
    <s v="14:00-15:00"/>
    <x v="1"/>
    <s v="Pedido incompleto"/>
    <x v="1"/>
    <s v="Tienda"/>
    <m/>
    <x v="1"/>
  </r>
  <r>
    <n v="497839"/>
    <s v="Hola Walter   según lo conversado telefónicamente le hago llegar este mensaje para poder atender su caso."/>
    <s v="Reclama que le han entregado un producto que no compró para una persona que no conoce.Menciona que era el pedido de otro dpto del lugar.Se agradece comunicacion."/>
    <s v="Walter Caballero"/>
    <x v="576"/>
    <s v=""/>
    <x v="6"/>
    <s v="SD"/>
    <x v="6"/>
    <x v="15"/>
    <x v="5"/>
    <m/>
    <s v="Sin responsable"/>
    <s v=""/>
    <s v=".no aplica"/>
    <s v="SD"/>
    <s v=""/>
    <d v="2025-04-25T00:00:00"/>
    <s v="15:00"/>
    <x v="0"/>
    <s v="No procede"/>
    <x v="1"/>
    <s v="Sin responsable"/>
    <m/>
    <x v="0"/>
  </r>
  <r>
    <n v="497951"/>
    <s v="Buenas noches"/>
    <s v="Reclama que se hizo cobro doble YAPE y Tarjeta BCP. Se valida que solo ingreso un pago por QR  Se explica ello y queda conforme con información."/>
    <s v="Lisette Idalia Huanacchiri Gutiérrez"/>
    <x v="577"/>
    <s v="Alerta1 - Alerta0"/>
    <x v="6"/>
    <n v="100355244"/>
    <x v="1"/>
    <x v="14"/>
    <x v="3"/>
    <m/>
    <s v="Sin responsable"/>
    <s v=""/>
    <s v=".varios"/>
    <s v="sd"/>
    <s v=""/>
    <d v="2025-04-25T00:00:00"/>
    <s v="19:00-21:00"/>
    <x v="0"/>
    <s v="No procede"/>
    <x v="1"/>
    <s v="Sin responsable"/>
    <m/>
    <x v="0"/>
  </r>
  <r>
    <n v="498092"/>
    <s v="ALERTA FALLA EN EC - ticket#498092"/>
    <s v="indica realizo pedido por whatsapp pero no se registra compra en aimo.Se eleva con el area correspondiente y se envia al cliente."/>
    <s v="Patricia  Marin cometivos"/>
    <x v="578"/>
    <s v="ECommerce/webFalla - Alerta1 - Alerta2 - Alerta3 - Alerta0"/>
    <x v="1"/>
    <s v="AREN-260425-0001"/>
    <x v="4"/>
    <x v="8"/>
    <x v="7"/>
    <m/>
    <s v="Sistema"/>
    <s v=""/>
    <s v="minimaria de chocolate"/>
    <s v="sd"/>
    <s v=""/>
    <d v="2025-04-26T00:00:00"/>
    <s v="11:51"/>
    <x v="0"/>
    <s v="Demora"/>
    <x v="1"/>
    <s v="Sistema"/>
    <m/>
    <x v="0"/>
  </r>
  <r>
    <n v="498094"/>
    <s v="María Almenara"/>
    <s v="menciona que le entregaron bruselina de chocofresa cuando pidio bruselina de vainilla  se valida que su pedido fue de chocofresa  no procede"/>
    <s v="Wendy Urquia Laura"/>
    <x v="579"/>
    <s v=""/>
    <x v="6"/>
    <n v="100355085"/>
    <x v="1"/>
    <x v="8"/>
    <x v="3"/>
    <m/>
    <s v="Sin responsable"/>
    <s v=""/>
    <s v="bruselina de chocolate &amp; fresas 12pzs"/>
    <s v="sd"/>
    <s v=""/>
    <d v="2025-04-26T00:00:00"/>
    <s v="12:07"/>
    <x v="0"/>
    <s v="No procede"/>
    <x v="1"/>
    <s v="Sin responsable"/>
    <m/>
    <x v="0"/>
  </r>
  <r>
    <n v="498118"/>
    <s v="Buenas tardes"/>
    <s v="Tardanza de 25 min  driver marco como entregado pedido y la clienta no recibio nada  tienda informa tardanza fuera del rango de entrega  se pide disculpas al cliente por la demora"/>
    <s v="Stefany  Clavo Laya"/>
    <x v="580"/>
    <s v="Alerta0"/>
    <x v="1"/>
    <n v="100355299"/>
    <x v="1"/>
    <x v="3"/>
    <x v="3"/>
    <m/>
    <s v="Tienda"/>
    <s v=""/>
    <s v=".varios"/>
    <s v="sd"/>
    <s v=""/>
    <d v="2025-04-26T00:00:00"/>
    <s v="12:00-13:00"/>
    <x v="0"/>
    <s v="Demora"/>
    <x v="1"/>
    <s v="Tienda"/>
    <m/>
    <x v="1"/>
  </r>
  <r>
    <n v="498143"/>
    <s v="Reclamo mala atención Bolivar  Ticket 498143"/>
    <s v="Pedido llegó 25 min tarde y marcaron antes la orden como entregado  adicional su pedido llegó movido. Se realizará cambio de producto + un detalle"/>
    <s v="Stefany  Clavo Laya"/>
    <x v="581"/>
    <s v="Se cambia producto al cliente - Cortesía - Alerta1 - Alerta2 - Alerta0"/>
    <x v="7"/>
    <n v="100355299"/>
    <x v="1"/>
    <x v="3"/>
    <x v="3"/>
    <m/>
    <s v="Delivery MA"/>
    <s v=""/>
    <s v=""/>
    <s v="GIANNONIABRLARDO-CARGUI"/>
    <s v=""/>
    <d v="2025-04-26T00:00:00"/>
    <s v="12:00-13:00"/>
    <x v="0"/>
    <s v="Mala atencion"/>
    <x v="1"/>
    <s v="Delivery MA"/>
    <m/>
    <x v="1"/>
  </r>
  <r>
    <n v="498137"/>
    <s v="Hola Denise  nos comunicamos de Maria Almenara  con relación a una consulta sobre tu pedido efectuado.  En caso no puedas atendernos por esta vía  puedes  comunicarte con nosotros al 6429751. Que tengas un dulce día!"/>
    <s v="Se acerco a tienda indicando que encontró en su producto un cabello  no responde el cliente para atenderlo"/>
    <s v="Denise Rubio"/>
    <x v="582"/>
    <s v=""/>
    <x v="12"/>
    <s v="sd"/>
    <x v="5"/>
    <x v="11"/>
    <x v="8"/>
    <m/>
    <s v="SD"/>
    <s v=""/>
    <s v="red velvet de 12 pzs"/>
    <s v="sd"/>
    <s v=""/>
    <d v="2025-04-26T00:00:00"/>
    <s v="12:22"/>
    <x v="0"/>
    <s v="Calidad"/>
    <x v="1"/>
    <s v="SD"/>
    <m/>
    <x v="0"/>
  </r>
  <r>
    <n v="498245"/>
    <s v="Buenas noches  que trae el wrap de pavo"/>
    <s v="reclama que su wrap pavo lleva huevo y camote  se valida que es la receta clásica y no pidió que no lo incluyan. Se explica y cliente entiende información"/>
    <s v="Jorge Solís"/>
    <x v="583"/>
    <s v="Alerta0"/>
    <x v="6"/>
    <n v="2500045590"/>
    <x v="2"/>
    <x v="5"/>
    <x v="4"/>
    <m/>
    <s v="Sin responsable"/>
    <s v=""/>
    <s v="wrap de pavo"/>
    <s v="sd"/>
    <s v=""/>
    <d v="2025-04-26T00:00:00"/>
    <s v="20:09"/>
    <x v="0"/>
    <s v="No procede"/>
    <x v="1"/>
    <s v="Sin responsable"/>
    <m/>
    <x v="0"/>
  </r>
  <r>
    <n v="498287"/>
    <s v="Hola Patricia  según lo conversado telefónicamente le hago llegar este mensaje para poder atender su caso."/>
    <s v="solicito Mom - Torta de chocolate 12 pz  le entregaron Mom - Mini De Choco. Se coordina envío de producto correcto y recojo de producto incorrecto."/>
    <s v="Patricia Elena Bravo Garcia"/>
    <x v="584"/>
    <s v="Se cambia producto al cliente - Cortesía - sin reclamo a agregador - Alerta0"/>
    <x v="13"/>
    <n v="1533048728"/>
    <x v="0"/>
    <x v="2"/>
    <x v="0"/>
    <m/>
    <s v="Tienda Vitrina"/>
    <s v=""/>
    <s v="mom - mini de choco"/>
    <s v="SD"/>
    <s v=""/>
    <d v="2025-04-27T00:00:00"/>
    <s v="10:38"/>
    <x v="0"/>
    <s v="Pedido equivocado"/>
    <x v="1"/>
    <s v="Tienda"/>
    <m/>
    <x v="1"/>
  </r>
  <r>
    <n v="498391"/>
    <s v="Hola"/>
    <s v="reclama no le llego su tarjeta impresa  se valida como no impreso en sistema de pedidos  se envia junto a un detalle."/>
    <s v="Felipe Von Hausen"/>
    <x v="585"/>
    <s v="Cortesía - Alerta1 - Alerta0"/>
    <x v="2"/>
    <n v="100355634"/>
    <x v="1"/>
    <x v="1"/>
    <x v="3"/>
    <m/>
    <s v="Tienda Vitrina"/>
    <s v=""/>
    <s v=".varios"/>
    <s v="sd"/>
    <s v=""/>
    <d v="2025-04-27T00:00:00"/>
    <s v="18.00-19.00"/>
    <x v="0"/>
    <s v="Pedido incompleto"/>
    <x v="1"/>
    <s v="Tienda"/>
    <m/>
    <x v="1"/>
  </r>
  <r>
    <n v="498420"/>
    <s v=""/>
    <s v="reclama que hay una sola caja y demora la toma de pedidos.Tienda menciona que en mayor afluencia se atiende por orden de llegada.Se agradece al cliente la comunicacion."/>
    <s v="Carlos Cordova"/>
    <x v="586"/>
    <s v="Alerta0"/>
    <x v="6"/>
    <s v="sd"/>
    <x v="2"/>
    <x v="5"/>
    <x v="4"/>
    <m/>
    <s v="Sin responsable"/>
    <s v=""/>
    <s v=".varios"/>
    <s v="sd"/>
    <s v=""/>
    <d v="2025-04-27T00:00:00"/>
    <s v="20:00"/>
    <x v="0"/>
    <s v="No procede"/>
    <x v="1"/>
    <s v="Sin responsable"/>
    <m/>
    <x v="0"/>
  </r>
  <r>
    <n v="498440"/>
    <s v="Maria Almenara"/>
    <s v="Solicitó Combo 4 porciones  no le entregaron 2 de sus porciones  cliente no responde y tienda menciona que si olvidaron colocar el pedido completo."/>
    <s v="Jander Huamani"/>
    <x v="587"/>
    <s v=""/>
    <x v="8"/>
    <n v="100355646"/>
    <x v="1"/>
    <x v="8"/>
    <x v="1"/>
    <m/>
    <s v="Tienda Vitrina"/>
    <s v=""/>
    <s v=".varios"/>
    <s v="SD"/>
    <s v=""/>
    <d v="2025-04-27T00:00:00"/>
    <s v="19:00-20:00"/>
    <x v="0"/>
    <s v="Pedido incompleto"/>
    <x v="1"/>
    <s v="Tienda"/>
    <m/>
    <x v="1"/>
  </r>
  <r>
    <n v="498559"/>
    <s v="FEEDBACK RECLAMO PEDIDO EQUIVOCADO TIENDA LA MAR #(498559)"/>
    <s v="Compró Mom - Carrot Cake y le enviaron carrot cake 12p.  Se le ofrece al cliente recoger el producto y decorarlo de la manera correcta. Cl acepta porque lo necesita para mañana."/>
    <s v="Lyracema Ruiz Carbajal"/>
    <x v="588"/>
    <s v="Cortesía - Alerta1 - Alerta0"/>
    <x v="13"/>
    <n v="2500031901"/>
    <x v="2"/>
    <x v="2"/>
    <x v="4"/>
    <m/>
    <s v="Tienda Vitrina"/>
    <s v=""/>
    <s v="carrot cake 12pzs"/>
    <s v="SD"/>
    <s v=""/>
    <d v="2025-04-28T00:00:00"/>
    <s v="12:20"/>
    <x v="0"/>
    <s v="Pedido equivocado"/>
    <x v="1"/>
    <s v="Tienda"/>
    <m/>
    <x v="1"/>
  </r>
  <r>
    <n v="498663"/>
    <s v="Ha enviado una Imagen"/>
    <s v="Pidió varios productos  indica que no le entregaron su mini carrot cake. Tda indica que le dieron sus helados y cono en caja y que debía esperar que la llamen en vitrina. Cl se fue de manera apresurada. Se valida en cámaras con jessica. Cl recogerá produc"/>
    <s v="Silvia Jovada De la Cruz Castillo"/>
    <x v="589"/>
    <s v=""/>
    <x v="6"/>
    <n v="2500046323"/>
    <x v="2"/>
    <x v="5"/>
    <x v="4"/>
    <m/>
    <s v="Sin responsable"/>
    <s v=""/>
    <s v=".varios"/>
    <s v="sd"/>
    <s v=""/>
    <d v="2025-04-28T00:00:00"/>
    <s v="16:20"/>
    <x v="0"/>
    <s v="No procede"/>
    <x v="1"/>
    <s v="Sin responsable"/>
    <m/>
    <x v="0"/>
  </r>
  <r>
    <n v="498724"/>
    <s v="Hola !  según lo conversado telefónicamente le hago llegar este mensaje para poder atender su caso."/>
    <s v="Pidio una carrot cake 12pz se le entrego dulzura de pecanas 12pz  se revisa que se entrego el producto seleccionado.Cliente critico solicita cambio de sabor.Se procede con el cambio autorizado por C.Beltran."/>
    <s v="Rodolfo Prado"/>
    <x v="590"/>
    <s v=""/>
    <x v="6"/>
    <n v="25276"/>
    <x v="5"/>
    <x v="3"/>
    <x v="8"/>
    <m/>
    <s v="Sin responsable"/>
    <s v=""/>
    <s v="dulzura de pecanas 12p"/>
    <s v="sd"/>
    <s v=""/>
    <d v="2025-04-28T00:00:00"/>
    <s v="05:48:43"/>
    <x v="0"/>
    <s v="No procede"/>
    <x v="1"/>
    <s v="Sin responsable"/>
    <m/>
    <x v="0"/>
  </r>
  <r>
    <n v="498745"/>
    <s v="FEEDBACK RECLAMO PEDIDO EQUIVOCADO TIENDA BARRANCO#(498745)"/>
    <s v="Solicitó Mom - torta de chocolate 12pz y le enviaron Mom - Mini de chocolate. Se envía producto correcto."/>
    <s v="Jimmy Tincopa"/>
    <x v="591"/>
    <s v="Cortesía - Alerta0"/>
    <x v="13"/>
    <n v="1534607561"/>
    <x v="0"/>
    <x v="17"/>
    <x v="0"/>
    <m/>
    <s v="Tienda Vitrina"/>
    <s v=""/>
    <s v="mom - mini de choco"/>
    <s v="SD"/>
    <s v=""/>
    <d v="2025-04-28T00:00:00"/>
    <s v="18:42"/>
    <x v="0"/>
    <s v="Pedido equivocado"/>
    <x v="1"/>
    <s v="Tienda"/>
    <m/>
    <x v="1"/>
  </r>
  <r>
    <n v="498830"/>
    <s v="Ha enviado una Imagen"/>
    <s v="Reclama que el cheesecake le llego dañado que tiene un liquido no tiene el producto  se le explica que es el suero que elimina el producto  se le ofrece nuevo producto para recoger por cliente critico"/>
    <s v="Cynthia Nataly Chang Morales"/>
    <x v="592"/>
    <s v="Cortesía - con reclamo a agregador - Alerta0"/>
    <x v="6"/>
    <n v="1534860597"/>
    <x v="0"/>
    <x v="14"/>
    <x v="0"/>
    <m/>
    <s v="Sin responsable"/>
    <s v=""/>
    <s v="minimaria cheesecake de maracuyá"/>
    <s v="Sin respondable"/>
    <s v=""/>
    <d v="2025-04-28T00:00:00"/>
    <s v="21:56"/>
    <x v="0"/>
    <s v="No procede"/>
    <x v="1"/>
    <s v="Sin responsable"/>
    <m/>
    <x v="0"/>
  </r>
  <r>
    <n v="498860"/>
    <s v="Hola"/>
    <s v="Después de 3 días de la compra indica que el embebido del keke tiene sabor a lejía o plástico. Tda no ha presentado incidencia con el lote. Se explica a cliente tiempo de vida del producto  y estándares de calidad y se agradece comunicación"/>
    <s v="Milagros Ortiz"/>
    <x v="593"/>
    <s v=""/>
    <x v="6"/>
    <n v="2500022185"/>
    <x v="2"/>
    <x v="7"/>
    <x v="4"/>
    <m/>
    <s v="Sin responsable"/>
    <s v="Otro"/>
    <s v="tres leches de chocolate 12pzs"/>
    <s v="SD"/>
    <s v=""/>
    <d v="2025-04-26T00:00:00"/>
    <s v="10:34"/>
    <x v="0"/>
    <s v="No procede"/>
    <x v="1"/>
    <s v="Sin responsable"/>
    <m/>
    <x v="0"/>
  </r>
  <r>
    <n v="498919"/>
    <s v="Hola Cristian   según lo conversado telefónicamente le hago llegar este mensaje para poder atender su caso."/>
    <s v="Solicitó 2 combos de 4 porciones  no le entregaron 1 combo de 4 porciones. Se da aviso a tda y se coordina el envío de las 4 porciones faltantes."/>
    <s v="Cristian Omar Alvarado Poma"/>
    <x v="594"/>
    <s v="Cortesía - con reclamo a agregador - Alerta1 - Alerta2 - Alerta3 - Alerta0"/>
    <x v="8"/>
    <n v="2211321826"/>
    <x v="0"/>
    <x v="9"/>
    <x v="2"/>
    <m/>
    <s v="Tienda Vitrina"/>
    <s v=""/>
    <s v="combo 4 porciones"/>
    <s v="SD"/>
    <s v=""/>
    <d v="2025-04-29T00:00:00"/>
    <s v="12:23"/>
    <x v="0"/>
    <s v="Pedido incompleto"/>
    <x v="1"/>
    <s v="Tienda"/>
    <m/>
    <x v="1"/>
  </r>
  <r>
    <n v="499061"/>
    <s v="Atención de Libro de Reclamación N° MAAL-001-1107"/>
    <s v="MAAL-001-1107 Encontró base de metal debajo de crocante de manzanaa 12 pz  reclama que base de metal cuando se enfría bota óxido dañino para la salud.  Se coordina entrega de nuevo producto."/>
    <s v="Alejandra Aranda"/>
    <x v="595"/>
    <s v="Libro de reclamaciones - Cortesía - Alerta1 - Alerta2 - Alerta3 - Alerta0"/>
    <x v="23"/>
    <n v="1535168042"/>
    <x v="0"/>
    <x v="14"/>
    <x v="0"/>
    <m/>
    <s v="Tienda Decorado"/>
    <s v="Otro"/>
    <s v="crocante de manzana 12pzs"/>
    <s v="SD"/>
    <s v="SD"/>
    <d v="2025-04-29T00:00:00"/>
    <s v="12:25"/>
    <x v="1"/>
    <s v="Calidad"/>
    <x v="1"/>
    <s v="Tienda"/>
    <m/>
    <x v="1"/>
  </r>
  <r>
    <n v="499273"/>
    <s v="Hola"/>
    <s v="Reclama que le falta un producto  tienda reportó que no le entregaron su mini conito box al cliente  se coordina envío con tienda"/>
    <s v="Sandra Cortes Cortes"/>
    <x v="596"/>
    <s v="Cortesía - factura - Alerta1 - Alerta2 - Alerta3 - Alerta0"/>
    <x v="8"/>
    <n v="100356159"/>
    <x v="1"/>
    <x v="5"/>
    <x v="1"/>
    <m/>
    <s v="Tienda Vitrina"/>
    <s v=""/>
    <s v="mini conito box"/>
    <s v="sd"/>
    <s v=""/>
    <d v="2025-04-30T00:00:00"/>
    <s v="08:00-09:00"/>
    <x v="0"/>
    <s v="Pedido incompleto"/>
    <x v="1"/>
    <s v="Tienda"/>
    <m/>
    <x v="1"/>
  </r>
  <r>
    <n v="499161"/>
    <s v="Hola Fatima   según lo conversado telefónicamente le hago llegar este mensaje para poder atender su caso."/>
    <s v="Se acerca a recoger su pedido a tda san miguel y le dicen que su pedido está en tda la marina. Cl al acercarse le dicen que su pedido es de la otra tda. Demorando 80 min en la entrega sin tarj. impresa. Se ofrece disculpa + detalle"/>
    <s v="Fatima Roldan"/>
    <x v="597"/>
    <s v="Cortesía - factura - Alerta1 - Alerta2 - Alerta0"/>
    <x v="7"/>
    <n v="100354789"/>
    <x v="1"/>
    <x v="5"/>
    <x v="1"/>
    <m/>
    <s v="Tienda Vitrina"/>
    <s v=""/>
    <s v=""/>
    <s v="tienda"/>
    <s v=""/>
    <d v="2025-04-30T00:00:00"/>
    <s v="09:00-10:00"/>
    <x v="0"/>
    <s v="Mala atencion"/>
    <x v="1"/>
    <s v="Tienda"/>
    <m/>
    <x v="1"/>
  </r>
  <r>
    <n v="499333"/>
    <s v="Hola Michelle"/>
    <s v="No llegó su tarjeta impresa. Se envía junto a un detalle"/>
    <s v="Carmen Abollaneda"/>
    <x v="598"/>
    <s v="Cortesía - Alerta1 - Alerta2 - Alerta3 - Alerta0"/>
    <x v="2"/>
    <n v="100356453"/>
    <x v="1"/>
    <x v="2"/>
    <x v="3"/>
    <m/>
    <s v="Delivery MA"/>
    <s v=""/>
    <s v="cajita de brownies clásica"/>
    <s v="SD"/>
    <s v=""/>
    <d v="2025-04-30T00:00:00"/>
    <s v="12:00-13:00"/>
    <x v="0"/>
    <s v="Pedido incompleto"/>
    <x v="1"/>
    <s v="Delivery MA"/>
    <m/>
    <x v="1"/>
  </r>
  <r>
    <n v="499190"/>
    <s v="Hola Viviana  según lo conversado telefónicamente le hago llegar este mensaje para poder atender su caso."/>
    <s v="reclama demora en la entrega de su pedido  el motorizado tiene mas de 25 minutos de espera  se le piden las disculpas"/>
    <s v="Viviana Lozano"/>
    <x v="599"/>
    <s v="sin reclamo a agregador"/>
    <x v="1"/>
    <n v="2211389036"/>
    <x v="0"/>
    <x v="5"/>
    <x v="2"/>
    <m/>
    <s v="Tienda Vitrina"/>
    <s v=""/>
    <s v="mix ma box petit"/>
    <s v="sd"/>
    <s v=""/>
    <d v="2025-04-30T00:00:00"/>
    <s v="10:16"/>
    <x v="0"/>
    <s v="Demora"/>
    <x v="1"/>
    <s v="Tienda"/>
    <m/>
    <x v="1"/>
  </r>
  <r>
    <n v="499413"/>
    <s v="Buenas tardes.   del pedido de 5 tortas  han llegado 3 .   Faltan 2 tortas."/>
    <s v="menciona que recibio su producto incompleto pero luego indico que si recibio los productos completos."/>
    <s v="Elizabeth Flores"/>
    <x v="600"/>
    <s v=""/>
    <x v="6"/>
    <n v="100356561"/>
    <x v="1"/>
    <x v="14"/>
    <x v="3"/>
    <m/>
    <s v="Sin responsable"/>
    <s v=""/>
    <s v=".varios"/>
    <s v="sd"/>
    <s v=""/>
    <d v="2025-04-30T00:00:00"/>
    <s v="15.00-16.00"/>
    <x v="0"/>
    <s v="No procede"/>
    <x v="1"/>
    <s v="Sin responsable"/>
    <m/>
    <x v="0"/>
  </r>
  <r>
    <n v="499406"/>
    <s v="MAAL-001-110 9 - Maria Almenara"/>
    <s v="MAAL-001-110 9 reclama que no le emitieron factura cuando el la pidio  se le explica que podemos realizar el cambio a factura.Cliente entiende."/>
    <s v="Jesus Manuel Morales Campos"/>
    <x v="601"/>
    <s v="Libro de reclamaciones - facturaAgregador - Alerta1 - Alerta2 - Alerta0"/>
    <x v="27"/>
    <n v="1536342398"/>
    <x v="0"/>
    <x v="7"/>
    <x v="0"/>
    <m/>
    <s v="Sistema"/>
    <s v=""/>
    <s v=""/>
    <s v="sd"/>
    <s v="Liz Borja"/>
    <d v="2025-04-30T00:00:00"/>
    <s v="15:00-16:00"/>
    <x v="1"/>
    <s v="Comprobante"/>
    <x v="1"/>
    <s v="Sistema"/>
    <m/>
    <x v="0"/>
  </r>
  <r>
    <n v="499572"/>
    <s v="Buenas noches"/>
    <s v="reclama que no entregaron su pedido en la dirección indicada  motorizado indica que la cl. que recibia el pedido le dijo que se lo entregara en su centro laboral  se le explica a cliente compradora."/>
    <s v="Adriana Tapia Sebastian"/>
    <x v="602"/>
    <s v=""/>
    <x v="6"/>
    <n v="100355680"/>
    <x v="1"/>
    <x v="5"/>
    <x v="3"/>
    <m/>
    <s v="Sin responsable"/>
    <s v=""/>
    <s v="mom  - torta de chocolate 12pz"/>
    <s v="sd"/>
    <s v=""/>
    <d v="2025-04-30T00:00:00"/>
    <s v="16:00-17:00"/>
    <x v="0"/>
    <s v="No procede"/>
    <x v="1"/>
    <s v="Sin responsable"/>
    <m/>
    <x v="0"/>
  </r>
  <r>
    <n v="499576"/>
    <s v="Ha enviado una Imagen"/>
    <s v="reclama que escribieron mal la dedicatoria de su pedido  tienda indica que probablemente se equivocaron al escribir la dedicatoria  se le ofrece un detalle para recojo."/>
    <s v="Carmen Castillo Trujillo"/>
    <x v="603"/>
    <s v="Cortesía - Alerta1 - Alerta2 - Alerta3 - Alerta0"/>
    <x v="17"/>
    <s v="sd"/>
    <x v="2"/>
    <x v="5"/>
    <x v="4"/>
    <m/>
    <s v="Tienda Vitrina"/>
    <s v=""/>
    <s v="minimaria carrot cake"/>
    <s v="sd"/>
    <s v=""/>
    <d v="2025-04-30T00:00:00"/>
    <s v="11:00"/>
    <x v="0"/>
    <s v="Pedido incompleto"/>
    <x v="1"/>
    <s v="Tienda"/>
    <m/>
    <x v="1"/>
  </r>
  <r>
    <n v="499604"/>
    <s v="FEEDBACK RECLAMO PEDIDO EQUIVOCADO TIENDA (SAN MIGUEL) #(499604)"/>
    <s v="Solicitó keke de limón 8p y le entregaron de keke de limón unidad. Se envía producto correcto."/>
    <s v="Israel Barrutia "/>
    <x v="604"/>
    <s v="Cortesía - Alerta1 - Alerta0"/>
    <x v="13"/>
    <n v="1536836166"/>
    <x v="0"/>
    <x v="5"/>
    <x v="0"/>
    <m/>
    <s v="Tienda Vitrina"/>
    <s v=""/>
    <s v="keke de limón unidad"/>
    <s v="SD"/>
    <s v=""/>
    <d v="2025-04-30T00:00:00"/>
    <s v="20:24"/>
    <x v="0"/>
    <s v="Pedido equivocado"/>
    <x v="1"/>
    <s v="Tienda"/>
    <m/>
    <x v="1"/>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39">
  <r>
    <x v="0"/>
    <x v="0"/>
    <n v="2201646178"/>
    <s v="Mária Almenara - San Isidro"/>
    <m/>
    <s v="01/01/2025"/>
    <s v="13:37"/>
    <n v="109"/>
    <s v="Mal estado"/>
    <s v=""/>
    <s v="-"/>
    <n v="54.5"/>
    <n v="0"/>
    <s v="La torta llegó rota"/>
    <x v="0"/>
    <s v="Delivery Rappi"/>
    <m/>
    <m/>
    <x v="0"/>
  </r>
  <r>
    <x v="0"/>
    <x v="1"/>
    <n v="2201649789"/>
    <s v="Mária Almenara - Encalada "/>
    <m/>
    <s v="01/01/2025"/>
    <s v="14:08"/>
    <n v="36.9"/>
    <s v="Producto diferente"/>
    <s v="Sabor o producto diferente"/>
    <s v="-"/>
    <n v="0"/>
    <n v="24.9"/>
    <s v="No es spaghetti, esto es otra cosa"/>
    <x v="1"/>
    <s v="Tienda Vitrina"/>
    <m/>
    <m/>
    <x v="1"/>
  </r>
  <r>
    <x v="0"/>
    <x v="2"/>
    <n v="2201654764"/>
    <s v="Mária Almenara - La Mar"/>
    <m/>
    <s v="01/01/2025"/>
    <s v="14:56"/>
    <n v="33.799999999999997"/>
    <s v="Producto diferente"/>
    <s v="Sabor o producto diferente"/>
    <s v="-"/>
    <n v="0"/>
    <n v="16.89"/>
    <s v="Pedí tres leches de chocolate y llegó uno de sabor clásico."/>
    <x v="1"/>
    <s v="Tienda Vitrina"/>
    <m/>
    <m/>
    <x v="1"/>
  </r>
  <r>
    <x v="0"/>
    <x v="3"/>
    <n v="2201656829"/>
    <s v="Mária Almenara - Pueblo Libre   "/>
    <m/>
    <s v="01/01/2025"/>
    <s v="15:17"/>
    <n v="16.899999999999999"/>
    <s v="Producto diferente"/>
    <s v="Foto o descripción no coinciden"/>
    <s v="-"/>
    <n v="0"/>
    <n v="16.89"/>
    <s v="en la pequeña descripción del producto indica que es relleno de frontino queso con crema chantillí, sin embargo, todo es chantillí"/>
    <x v="2"/>
    <s v="Percepcion"/>
    <m/>
    <m/>
    <x v="0"/>
  </r>
  <r>
    <x v="0"/>
    <x v="0"/>
    <n v="2201657868"/>
    <s v="Mária Almenara - San Isidro"/>
    <m/>
    <s v="01/01/2025"/>
    <s v="15:27"/>
    <n v="69"/>
    <s v="Mal estado"/>
    <s v=""/>
    <s v="-"/>
    <n v="20.7"/>
    <n v="0"/>
    <s v="El helado llegó derretido y derramado."/>
    <x v="3"/>
    <s v="Tienda"/>
    <m/>
    <m/>
    <x v="1"/>
  </r>
  <r>
    <x v="0"/>
    <x v="4"/>
    <n v="2201681383"/>
    <s v="Mária Almenara - Camacho"/>
    <m/>
    <s v="01/01/2025"/>
    <s v="19:33"/>
    <n v="109"/>
    <s v="Producto diferente"/>
    <s v="Pedido incorrecto y sin comanda"/>
    <s v="-"/>
    <m/>
    <m/>
    <s v=""/>
    <x v="1"/>
    <s v="Tienda Vitrina"/>
    <m/>
    <m/>
    <x v="1"/>
  </r>
  <r>
    <x v="0"/>
    <x v="5"/>
    <n v="2201687758"/>
    <s v="Mária Almenara - Precursores"/>
    <m/>
    <s v="01/01/2025"/>
    <s v="20:19"/>
    <n v="49.9"/>
    <s v="Mal estado"/>
    <s v=""/>
    <s v="-"/>
    <n v="24.95"/>
    <n v="0"/>
    <s v="La torta llegó impresentable como se puede ver en la imagen, tendré que pedir en otro lugar ya que era para un cumpleaños y no podré presentarla así"/>
    <x v="0"/>
    <s v="Delivery Rappi"/>
    <m/>
    <m/>
    <x v="0"/>
  </r>
  <r>
    <x v="0"/>
    <x v="6"/>
    <n v="2201694028"/>
    <s v="Mária Almenara - Aramburú "/>
    <m/>
    <s v="01/01/2025"/>
    <s v="21:11"/>
    <n v="67.599999999999994"/>
    <s v="Producto Faltante"/>
    <s v=""/>
    <s v="-"/>
    <n v="0"/>
    <n v="33.799999999999997"/>
    <s v="El postre de frutos rojos no llegó"/>
    <x v="4"/>
    <s v="Tienda Vitrina"/>
    <m/>
    <m/>
    <x v="1"/>
  </r>
  <r>
    <x v="0"/>
    <x v="7"/>
    <n v="2201730130"/>
    <s v="Maria Almenara - San Miguel"/>
    <m/>
    <s v="02/01/2025"/>
    <s v="15:07"/>
    <n v="150.30000000000001"/>
    <s v="Producto Faltante"/>
    <s v="Artículo faltante"/>
    <s v="NO"/>
    <n v="0"/>
    <n v="15.9"/>
    <s v="No llegó el mousse de chocolate y lo me cobraron"/>
    <x v="4"/>
    <s v="Tienda Vitrina"/>
    <m/>
    <m/>
    <x v="1"/>
  </r>
  <r>
    <x v="0"/>
    <x v="8"/>
    <n v="2201734281"/>
    <s v="Mária Almenara - Chorrillos"/>
    <m/>
    <s v="02/01/2025"/>
    <s v="16:13"/>
    <n v="49.9"/>
    <s v="Producto diferente"/>
    <s v="Sabor o producto diferente"/>
    <s v="-"/>
    <n v="0"/>
    <n v="49.9"/>
    <s v="me  he pedido una minimaria red velvet  de 49.90 y me han llegado una porcion de chocolate  de 16.90 y me han cobrado los 52.69 de total"/>
    <x v="1"/>
    <s v="Tienda Vitrina"/>
    <m/>
    <m/>
    <x v="1"/>
  </r>
  <r>
    <x v="0"/>
    <x v="9"/>
    <n v="2201735359"/>
    <s v="Mária Almenara - La Molina "/>
    <m/>
    <s v="02/01/2025"/>
    <s v="16:31"/>
    <n v="49.9"/>
    <s v="Mal estado"/>
    <s v=""/>
    <s v="-"/>
    <n v="24.95"/>
    <n v="0"/>
    <s v="La torta llegó en mal estado, llegó todo aplastada"/>
    <x v="0"/>
    <s v="Delivery Rappi"/>
    <m/>
    <m/>
    <x v="0"/>
  </r>
  <r>
    <x v="0"/>
    <x v="10"/>
    <n v="2201743841"/>
    <s v="Mária Almenara - Santa Catalina "/>
    <m/>
    <s v="02/01/2025"/>
    <s v="18:39"/>
    <n v="109"/>
    <s v="Producto diferente"/>
    <s v="Tamaño o porción incorrecta"/>
    <s v="-"/>
    <m/>
    <m/>
    <s v="Pedí una torta grande y me llegó este pedido, no tiene nada que ver la boleta con el pedido que realice"/>
    <x v="1"/>
    <s v="Tienda Vitrina"/>
    <m/>
    <m/>
    <x v="1"/>
  </r>
  <r>
    <x v="0"/>
    <x v="2"/>
    <n v="2201753611"/>
    <s v="Mária Almenara - La Mar"/>
    <m/>
    <s v="02/01/2025"/>
    <s v="20:07"/>
    <n v="52"/>
    <s v="Producto diferente"/>
    <s v=""/>
    <s v="-"/>
    <n v="54.79"/>
    <n v="0"/>
    <s v=""/>
    <x v="1"/>
    <s v="Tienda Vitrina"/>
    <m/>
    <m/>
    <x v="1"/>
  </r>
  <r>
    <x v="0"/>
    <x v="7"/>
    <n v="2201773631"/>
    <s v="Maria Almenara - San Miguel"/>
    <m/>
    <s v="03/01/2025"/>
    <s v="08:05"/>
    <n v="16.899999999999999"/>
    <s v="Producto diferente"/>
    <s v=""/>
    <s v="-"/>
    <n v="0"/>
    <n v="12.94"/>
    <s v="se cargaron los créditos a tu cuenta"/>
    <x v="1"/>
    <s v="Tienda Vitrina"/>
    <m/>
    <m/>
    <x v="1"/>
  </r>
  <r>
    <x v="0"/>
    <x v="11"/>
    <n v="2201777552"/>
    <s v="Mária Almenara - Arenales"/>
    <m/>
    <s v="03/01/2025"/>
    <s v="10:07"/>
    <n v="64"/>
    <s v="Producto Faltante"/>
    <s v="Artículo faltante"/>
    <s v="NO"/>
    <n v="0"/>
    <n v="38.4"/>
    <s v="Se pidió dos boxset, solo dejaron 1"/>
    <x v="4"/>
    <s v="Tienda Vitrina"/>
    <m/>
    <m/>
    <x v="1"/>
  </r>
  <r>
    <x v="0"/>
    <x v="11"/>
    <n v="2201779879"/>
    <s v="Mária Almenara - Arenales"/>
    <m/>
    <s v="03/01/2025"/>
    <s v="11:05"/>
    <n v="49.9"/>
    <s v="Producto Faltante"/>
    <s v="Artículo faltante"/>
    <s v="NO"/>
    <m/>
    <m/>
    <s v="Pedido incompleto"/>
    <x v="4"/>
    <s v="Tienda Vitrina"/>
    <m/>
    <m/>
    <x v="1"/>
  </r>
  <r>
    <x v="0"/>
    <x v="7"/>
    <n v="2201815277"/>
    <s v="Maria Almenara - San Miguel"/>
    <m/>
    <s v="03/01/2025"/>
    <s v="18:58"/>
    <n v="59.8"/>
    <s v="Mal estado"/>
    <s v=""/>
    <s v="-"/>
    <n v="35.880000000000003"/>
    <n v="0"/>
    <s v="Pedí alfajores para compartir en mi cumpleaños con mis invitados, pero llegaron todos revueltos y rotos. No los puedo servir así."/>
    <x v="0"/>
    <s v="Delivery Rappi"/>
    <s v="Alfajores"/>
    <m/>
    <x v="0"/>
  </r>
  <r>
    <x v="0"/>
    <x v="11"/>
    <n v="2201852573"/>
    <s v="Mária Almenara - Arenales"/>
    <m/>
    <s v="04/01/2025"/>
    <s v="10:39"/>
    <n v="49.9"/>
    <s v="Mal estado"/>
    <s v=""/>
    <s v="-"/>
    <n v="24.95"/>
    <n v="0"/>
    <s v="La parte del medio está aguado parece que no es un producto fresco"/>
    <x v="3"/>
    <s v="Tienda"/>
    <m/>
    <m/>
    <x v="1"/>
  </r>
  <r>
    <x v="0"/>
    <x v="12"/>
    <n v="2201852617"/>
    <s v="Mária Almenara - Independencia "/>
    <m/>
    <s v="04/01/2025"/>
    <s v="10:40"/>
    <n v="49.9"/>
    <s v="Mal estado"/>
    <s v=""/>
    <s v="-"/>
    <n v="24.95"/>
    <n v="0"/>
    <s v="la torta llegó con el manjar todo derramado, inclinada casi rota. incluso se trató de acomodar para que no se vea tan mal porque era para un cumpleaños, pero aún así se veía fatal."/>
    <x v="0"/>
    <s v="Delivery Rappi"/>
    <m/>
    <m/>
    <x v="0"/>
  </r>
  <r>
    <x v="0"/>
    <x v="0"/>
    <n v="2201879348"/>
    <s v="Mária Almenara - San Isidro"/>
    <m/>
    <s v="04/01/2025"/>
    <s v="16:09"/>
    <n v="99.7"/>
    <s v="Producto diferente"/>
    <s v=""/>
    <s v="-"/>
    <n v="109.89"/>
    <n v="0"/>
    <s v="Different Product"/>
    <x v="1"/>
    <s v="Tienda Vitrina"/>
    <m/>
    <m/>
    <x v="1"/>
  </r>
  <r>
    <x v="0"/>
    <x v="9"/>
    <n v="2201883761"/>
    <s v="Mária Almenara - La Molina "/>
    <m/>
    <s v="04/01/2025"/>
    <s v="17:12"/>
    <n v="33.799999999999997"/>
    <s v="Mal estado"/>
    <s v=""/>
    <s v="-"/>
    <n v="16.89"/>
    <n v="0"/>
    <s v="la porción no llegó igual a lo que siempre pido. llegó aguada y deshecha . encima ni fosh tenía.  todo mal."/>
    <x v="3"/>
    <s v="Tienda"/>
    <m/>
    <m/>
    <x v="1"/>
  </r>
  <r>
    <x v="0"/>
    <x v="13"/>
    <n v="2201886776"/>
    <s v="Mária Almenara - Barranco "/>
    <m/>
    <s v="04/01/2025"/>
    <s v="17:53"/>
    <n v="84.5"/>
    <s v="Producto diferente"/>
    <s v=""/>
    <s v="-"/>
    <n v="88.89"/>
    <n v="0"/>
    <s v="Producto Diferente"/>
    <x v="1"/>
    <s v="Tienda Vitrina"/>
    <m/>
    <m/>
    <x v="1"/>
  </r>
  <r>
    <x v="0"/>
    <x v="9"/>
    <n v="2201890341"/>
    <s v="Mária Almenara - La Molina "/>
    <m/>
    <s v="04/01/2025"/>
    <s v="18:38"/>
    <n v="26"/>
    <s v="Producto diferente"/>
    <s v="Pedido incorrecto y sin comanda"/>
    <s v="-"/>
    <n v="1.8"/>
    <n v="26"/>
    <s v="Producto Diferente"/>
    <x v="1"/>
    <s v="Tienda Vitrina"/>
    <m/>
    <m/>
    <x v="1"/>
  </r>
  <r>
    <x v="0"/>
    <x v="13"/>
    <n v="2201900996"/>
    <s v="Mária Almenara - Barranco "/>
    <m/>
    <s v="04/01/2025"/>
    <s v="20:03"/>
    <n v="38.9"/>
    <s v="Mal estado"/>
    <s v=""/>
    <s v="-"/>
    <n v="19.45"/>
    <n v="0"/>
    <s v="Todos los alfajores llegaron básicamente destruidos porque estaban movidos y las tapas estaban fuera y el relleno también"/>
    <x v="0"/>
    <s v="Delivery Rappi"/>
    <s v="Alfajores"/>
    <m/>
    <x v="0"/>
  </r>
  <r>
    <x v="0"/>
    <x v="9"/>
    <n v="2201904633"/>
    <s v="Mária Almenara - La Molina "/>
    <m/>
    <s v="04/01/2025"/>
    <s v="20:27"/>
    <n v="49.9"/>
    <s v="Producto diferente"/>
    <s v="Sabor o producto diferente"/>
    <s v="-"/>
    <n v="0"/>
    <n v="49.9"/>
    <s v="pedi blue velvet y me llego carrot cake"/>
    <x v="1"/>
    <s v="Tienda Vitrina"/>
    <m/>
    <m/>
    <x v="1"/>
  </r>
  <r>
    <x v="0"/>
    <x v="7"/>
    <n v="2201942214"/>
    <s v="Maria Almenara - San Miguel"/>
    <m/>
    <s v="05/01/2025"/>
    <s v="12:29"/>
    <n v="49.9"/>
    <s v="Producto diferente"/>
    <s v="Sabor o producto diferente"/>
    <s v="-"/>
    <n v="0"/>
    <n v="49.9"/>
    <s v="hola"/>
    <x v="1"/>
    <s v="Tienda Vitrina"/>
    <m/>
    <m/>
    <x v="1"/>
  </r>
  <r>
    <x v="0"/>
    <x v="12"/>
    <n v="2201969569"/>
    <s v="Mária Almenara - Independencia "/>
    <m/>
    <s v="05/01/2025"/>
    <s v="16:08"/>
    <n v="50.7"/>
    <s v="Mal estado"/>
    <s v="Mal empaquetado"/>
    <s v="-"/>
    <m/>
    <m/>
    <s v="La masa de la torta esta dura, como guardado de hace dias, la tres leches vino todo desparramado como si alguien lo hubiera comido, despedazado. Pésimo pedido"/>
    <x v="3"/>
    <s v="Tienda"/>
    <m/>
    <m/>
    <x v="1"/>
  </r>
  <r>
    <x v="0"/>
    <x v="9"/>
    <n v="2201986397"/>
    <s v="Mária Almenara - La Molina "/>
    <m/>
    <s v="05/01/2025"/>
    <s v="19:06"/>
    <n v="96.7"/>
    <s v="Producto Faltante"/>
    <s v="Artículo faltante"/>
    <s v="NO"/>
    <n v="0"/>
    <n v="33.79"/>
    <s v="No llegaron ni el crocante de manzana ni la torta de chocolate"/>
    <x v="4"/>
    <s v="Tienda Vitrina"/>
    <m/>
    <m/>
    <x v="1"/>
  </r>
  <r>
    <x v="0"/>
    <x v="7"/>
    <n v="2201988040"/>
    <s v="Maria Almenara - San Miguel"/>
    <m/>
    <s v="05/01/2025"/>
    <s v="19:18"/>
    <n v="41.8"/>
    <s v="Producto diferente"/>
    <s v="Sabor o producto diferente"/>
    <s v="-"/>
    <n v="0"/>
    <n v="15.9"/>
    <s v="Pedí un crumble de blueberries y llegó una galletita"/>
    <x v="1"/>
    <s v="Tienda Vitrina"/>
    <m/>
    <m/>
    <x v="1"/>
  </r>
  <r>
    <x v="0"/>
    <x v="14"/>
    <n v="2201988308"/>
    <s v="Mária Almenara - Bolichera "/>
    <m/>
    <s v="05/01/2025"/>
    <s v="19:20"/>
    <n v="33.799999999999997"/>
    <s v="Mal estado"/>
    <s v=""/>
    <s v="-"/>
    <n v="8.44"/>
    <n v="0"/>
    <s v="El carrito Cake llegó bien, pero el pie de limón llegó menos de la porción debida, con una presentación pésima, así todo deshecho como se ve en la foto"/>
    <x v="3"/>
    <s v="Tienda"/>
    <m/>
    <m/>
    <x v="1"/>
  </r>
  <r>
    <x v="0"/>
    <x v="10"/>
    <n v="2202006512"/>
    <s v="Mária Almenara - Santa Catalina "/>
    <m/>
    <s v="05/01/2025"/>
    <s v="21:21"/>
    <n v="16.899999999999999"/>
    <s v="Producto diferente"/>
    <s v=""/>
    <s v="-"/>
    <m/>
    <m/>
    <s v="Producto Diferente"/>
    <x v="1"/>
    <s v="Tienda Vitrina"/>
    <m/>
    <m/>
    <x v="1"/>
  </r>
  <r>
    <x v="0"/>
    <x v="2"/>
    <n v="2202042312"/>
    <s v="Mária Almenara - La Mar"/>
    <m/>
    <s v="06/01/2025"/>
    <s v="14:34"/>
    <n v="63.7"/>
    <s v="Producto Faltante"/>
    <s v="Artículo faltante"/>
    <s v="NO"/>
    <n v="0"/>
    <n v="16.89"/>
    <s v="Pedí 2 tartaletas de frutas y un brownie y solo llegó 1 tartaleta y el brownie"/>
    <x v="1"/>
    <s v="Tienda Vitrina"/>
    <m/>
    <m/>
    <x v="1"/>
  </r>
  <r>
    <x v="0"/>
    <x v="1"/>
    <n v="2202092228"/>
    <s v="Mária Almenara - Encalada "/>
    <m/>
    <s v="07/01/2025"/>
    <s v="10:23"/>
    <n v="49.9"/>
    <s v="Producto Faltante"/>
    <s v="Artículo faltante"/>
    <s v="NO"/>
    <m/>
    <m/>
    <s v="No llego nada de lo que pedí todo el producto mal"/>
    <x v="1"/>
    <s v="Tienda Vitrina"/>
    <m/>
    <m/>
    <x v="1"/>
  </r>
  <r>
    <x v="0"/>
    <x v="6"/>
    <n v="2202117075"/>
    <s v="Mária Almenara - Aramburú "/>
    <m/>
    <s v="07/01/2025"/>
    <s v="16:07"/>
    <n v="32.799999999999997"/>
    <s v="Producto diferente"/>
    <s v="Sabor o producto diferente"/>
    <s v="-"/>
    <m/>
    <m/>
    <s v="El sabor del chocolate es muy diferente al que siempre ofrecen en tienda"/>
    <x v="3"/>
    <s v="Tienda Vitrina"/>
    <m/>
    <m/>
    <x v="1"/>
  </r>
  <r>
    <x v="0"/>
    <x v="6"/>
    <n v="2202117624"/>
    <s v="Mária Almenara - Aramburú "/>
    <m/>
    <s v="07/01/2025"/>
    <s v="16:16"/>
    <n v="109"/>
    <s v="Mal estado"/>
    <s v=""/>
    <s v="-"/>
    <n v="24.06"/>
    <n v="16.05"/>
    <s v="Producto mal estado"/>
    <x v="3"/>
    <s v="Tienda"/>
    <m/>
    <m/>
    <x v="1"/>
  </r>
  <r>
    <x v="0"/>
    <x v="5"/>
    <n v="2202119458"/>
    <s v="Mária Almenara - Precursores"/>
    <m/>
    <s v="07/01/2025"/>
    <s v="16:47"/>
    <n v="109"/>
    <s v="Mal estado"/>
    <s v=""/>
    <s v="-"/>
    <n v="54.5"/>
    <n v="0"/>
    <s v="Recibimos el producto y al abrirlo estaba así, todo el jugo de maracuyá derramado en la caja y el cheesecake aplastado de un lado. Todo horrible, era para el cumpleaños de mi suegra"/>
    <x v="3"/>
    <s v="Tienda Vitrina"/>
    <m/>
    <m/>
    <x v="1"/>
  </r>
  <r>
    <x v="0"/>
    <x v="12"/>
    <n v="2202122961"/>
    <s v="Mária Almenara - Independencia "/>
    <m/>
    <s v="07/01/2025"/>
    <s v="17:44"/>
    <n v="161"/>
    <s v="Mal estado"/>
    <s v=""/>
    <s v="-"/>
    <n v="54.5"/>
    <n v="0"/>
    <s v="la torta estaba en pésimas condiciones"/>
    <x v="0"/>
    <s v="Delivery Rappi"/>
    <m/>
    <m/>
    <x v="0"/>
  </r>
  <r>
    <x v="0"/>
    <x v="15"/>
    <n v="2202141653"/>
    <s v="Mária Almenara - La Marina  "/>
    <m/>
    <s v="07/01/2025"/>
    <s v="20:37"/>
    <n v="109"/>
    <s v="Producto Faltante"/>
    <s v="Artículo faltante"/>
    <s v="NO"/>
    <m/>
    <m/>
    <s v="Hola buenas noches, pedí una torta red velvet y ha llegado toda desarmada, parece que lo han movido mucho"/>
    <x v="0"/>
    <s v="Delivery Rappi"/>
    <m/>
    <m/>
    <x v="0"/>
  </r>
  <r>
    <x v="0"/>
    <x v="2"/>
    <n v="2202144778"/>
    <s v="Mária Almenara - La Mar"/>
    <m/>
    <s v="07/01/2025"/>
    <s v="21:02"/>
    <n v="68.900000000000006"/>
    <s v="Producto diferente"/>
    <s v=""/>
    <s v="-"/>
    <n v="75.48"/>
    <n v="0"/>
    <s v=""/>
    <x v="1"/>
    <s v="Tienda Vitrina"/>
    <m/>
    <m/>
    <x v="1"/>
  </r>
  <r>
    <x v="0"/>
    <x v="2"/>
    <n v="2202157652"/>
    <s v="Mária Almenara - La Mar"/>
    <m/>
    <s v="08/01/2025"/>
    <s v="08:00"/>
    <n v="21.9"/>
    <s v="Mal estado"/>
    <s v=""/>
    <s v="-"/>
    <n v="4.5"/>
    <n v="0"/>
    <s v="dl alfajor llego rotó y volteado"/>
    <x v="0"/>
    <s v="Delivery Rappi"/>
    <s v="Alfajores"/>
    <m/>
    <x v="0"/>
  </r>
  <r>
    <x v="0"/>
    <x v="0"/>
    <n v="2202166559"/>
    <s v="Mária Almenara - San Isidro"/>
    <m/>
    <s v="08/01/2025"/>
    <s v="11:47"/>
    <n v="109"/>
    <s v="Producto diferente"/>
    <s v=""/>
    <s v="-"/>
    <n v="114.52"/>
    <n v="0"/>
    <s v="Different Product"/>
    <x v="1"/>
    <s v="Tienda Vitrina"/>
    <m/>
    <m/>
    <x v="1"/>
  </r>
  <r>
    <x v="0"/>
    <x v="10"/>
    <n v="2202199403"/>
    <s v="Mária Almenara - Santa Catalina "/>
    <m/>
    <s v="08/01/2025"/>
    <s v="18:48"/>
    <n v="93.7"/>
    <s v="Producto Faltante"/>
    <s v="Artículo faltante"/>
    <s v="NO"/>
    <n v="0"/>
    <n v="9"/>
    <s v="Pagué 2 alfajores y solamente me han enviado 1"/>
    <x v="4"/>
    <s v="Tienda Vitrina"/>
    <m/>
    <m/>
    <x v="1"/>
  </r>
  <r>
    <x v="0"/>
    <x v="11"/>
    <n v="2202235709"/>
    <s v="Mária Almenara - Arenales"/>
    <m/>
    <s v="09/01/2025"/>
    <s v="10:31"/>
    <n v="109"/>
    <s v="Mal estado"/>
    <s v=""/>
    <s v="-"/>
    <n v="54.5"/>
    <n v="0"/>
    <s v="La torta vino arruinada hacía a un lado"/>
    <x v="0"/>
    <s v="Delivery Rappi"/>
    <m/>
    <m/>
    <x v="0"/>
  </r>
  <r>
    <x v="0"/>
    <x v="12"/>
    <n v="2202251792"/>
    <s v="Mária Almenara - Independencia "/>
    <m/>
    <s v="09/01/2025"/>
    <s v="13:51"/>
    <n v="15.9"/>
    <s v="Producto Faltante"/>
    <s v="Artículo faltante"/>
    <s v="NO"/>
    <m/>
    <m/>
    <s v="Llego otra cosa"/>
    <x v="1"/>
    <s v="Tienda Vitrina"/>
    <m/>
    <m/>
    <x v="1"/>
  </r>
  <r>
    <x v="0"/>
    <x v="5"/>
    <n v="2202288310"/>
    <s v="Mária Almenara - Precursores"/>
    <m/>
    <s v="09/01/2025"/>
    <s v="20:43"/>
    <n v="49.9"/>
    <s v="Mal estado"/>
    <s v=""/>
    <s v="-"/>
    <n v="24.95"/>
    <n v="0"/>
    <s v="Toda la torta llegó derramada"/>
    <x v="3"/>
    <s v="Tienda Vitrina"/>
    <m/>
    <m/>
    <x v="1"/>
  </r>
  <r>
    <x v="0"/>
    <x v="12"/>
    <n v="2202322412"/>
    <s v="Mária Almenara - Independencia "/>
    <m/>
    <s v="10/01/2025"/>
    <s v="13:07"/>
    <n v="49.9"/>
    <s v="Mal estado"/>
    <s v=""/>
    <s v="-"/>
    <n v="24.95"/>
    <n v="0"/>
    <s v="El RT venía en moto, entonces no ha traído la torta con la delicadeza que debió traerla, ha llegado aplastada por los costados."/>
    <x v="0"/>
    <s v="Delivery Rappi"/>
    <m/>
    <m/>
    <x v="0"/>
  </r>
  <r>
    <x v="0"/>
    <x v="11"/>
    <n v="2202329254"/>
    <s v="Mária Almenara - Arenales"/>
    <m/>
    <s v="10/01/2025"/>
    <s v="14:14"/>
    <n v="33.799999999999997"/>
    <s v="Mal estado"/>
    <s v="Sabor quemado, crudo, preparación distinta"/>
    <s v="-"/>
    <n v="0"/>
    <n v="33.79"/>
    <s v="Producto en mal estado, vencido"/>
    <x v="3"/>
    <s v="Tienda"/>
    <m/>
    <m/>
    <x v="1"/>
  </r>
  <r>
    <x v="0"/>
    <x v="10"/>
    <n v="2202338700"/>
    <s v="Mária Almenara - Santa Catalina "/>
    <m/>
    <s v="10/01/2025"/>
    <s v="16:23"/>
    <n v="109"/>
    <s v="Mal estado"/>
    <s v=""/>
    <s v="-"/>
    <n v="54.5"/>
    <n v="0"/>
    <s v="La torta llegó derramada y la mitad superior de la torta estaba hacia un costado derramada"/>
    <x v="0"/>
    <s v="Delivery Rappi"/>
    <m/>
    <m/>
    <x v="0"/>
  </r>
  <r>
    <x v="0"/>
    <x v="13"/>
    <n v="2202347772"/>
    <s v="Mária Almenara - Barranco "/>
    <m/>
    <s v="10/01/2025"/>
    <s v="18:32"/>
    <n v="33.799999999999997"/>
    <s v="Producto Faltante"/>
    <s v="Artículo faltante"/>
    <s v="NO"/>
    <n v="0"/>
    <n v="16.89"/>
    <s v="Solicité 2 porciones de torta de chocolate y solamente me enviaron 1 porción"/>
    <x v="4"/>
    <s v="Tienda Vitrina"/>
    <m/>
    <m/>
    <x v="1"/>
  </r>
  <r>
    <x v="0"/>
    <x v="4"/>
    <n v="2202352146"/>
    <s v="Mária Almenara - Camacho"/>
    <m/>
    <s v="10/01/2025"/>
    <s v="19:15"/>
    <n v="52"/>
    <s v="Mal estado"/>
    <s v=""/>
    <s v="-"/>
    <n v="31.2"/>
    <n v="20.8"/>
    <s v="el delivery demoró más de lo esperado, y al abrir el producto está en esas condiciones"/>
    <x v="0"/>
    <s v="Delivery Rappi"/>
    <m/>
    <m/>
    <x v="0"/>
  </r>
  <r>
    <x v="0"/>
    <x v="3"/>
    <n v="2202364589"/>
    <s v="Mária Almenara - Pueblo Libre   "/>
    <m/>
    <s v="10/01/2025"/>
    <s v="20:36"/>
    <n v="81.900000000000006"/>
    <s v="Mal estado"/>
    <s v=""/>
    <s v="-"/>
    <n v="40.950000000000003"/>
    <n v="0"/>
    <s v="Como es posible que me llegue un producto en este estado. es para unos invitados y esta horrible y todo roto"/>
    <x v="0"/>
    <s v="Delivery Rappi"/>
    <m/>
    <m/>
    <x v="0"/>
  </r>
  <r>
    <x v="0"/>
    <x v="7"/>
    <n v="2202368520"/>
    <s v="Maria Almenara - San Miguel"/>
    <m/>
    <s v="10/01/2025"/>
    <s v="21:03"/>
    <n v="16.899999999999999"/>
    <s v="Producto Faltante"/>
    <s v="Artículo faltante"/>
    <s v="NO"/>
    <n v="0"/>
    <n v="8.44"/>
    <s v="El yogurt no fue cerrado de manera correcta y se derramó en toda la caja"/>
    <x v="3"/>
    <s v="Tienda Vitrina"/>
    <m/>
    <m/>
    <x v="1"/>
  </r>
  <r>
    <x v="0"/>
    <x v="13"/>
    <n v="2202373616"/>
    <s v="Mária Almenara - Barranco "/>
    <m/>
    <s v="10/01/2025"/>
    <s v="21:40"/>
    <n v="61.9"/>
    <s v="Producto Faltante"/>
    <s v="Artículo faltante"/>
    <s v="NO"/>
    <m/>
    <m/>
    <s v="no llego el topics de Feliz cumpleaños 🥺"/>
    <x v="4"/>
    <s v="Tienda Vitrina"/>
    <m/>
    <m/>
    <x v="1"/>
  </r>
  <r>
    <x v="0"/>
    <x v="4"/>
    <n v="2202412480"/>
    <s v="Mária Almenara - Camacho"/>
    <m/>
    <s v="11/01/2025"/>
    <s v="14:35"/>
    <n v="16.899999999999999"/>
    <s v="Producto diferente"/>
    <s v="Sabor o producto diferente"/>
    <s v="-"/>
    <n v="0"/>
    <n v="16.89"/>
    <s v="Pedi red velvet porq suele venir un mix de queso crema, pero esta vez sabe a puro chantilly y seco"/>
    <x v="3"/>
    <s v="Tienda"/>
    <m/>
    <m/>
    <x v="1"/>
  </r>
  <r>
    <x v="0"/>
    <x v="14"/>
    <n v="2202422097"/>
    <s v="Mária Almenara - Bolichera "/>
    <m/>
    <s v="11/01/2025"/>
    <s v="16:26"/>
    <n v="52"/>
    <s v="Mal estado"/>
    <s v=""/>
    <s v="-"/>
    <n v="26"/>
    <n v="0"/>
    <s v="La caja llego en mal estado"/>
    <x v="0"/>
    <s v="Delivery Rappi"/>
    <m/>
    <m/>
    <x v="0"/>
  </r>
  <r>
    <x v="0"/>
    <x v="13"/>
    <n v="2202426003"/>
    <s v="Mária Almenara - Barranco "/>
    <m/>
    <s v="11/01/2025"/>
    <s v="17:17"/>
    <n v="75.900000000000006"/>
    <s v="Mal estado"/>
    <s v=""/>
    <s v="-"/>
    <m/>
    <m/>
    <s v="La torta vino aplastada"/>
    <x v="0"/>
    <s v="Delivery Rappi"/>
    <m/>
    <m/>
    <x v="0"/>
  </r>
  <r>
    <x v="0"/>
    <x v="14"/>
    <n v="2202430406"/>
    <s v="Mária Almenara - Bolichera "/>
    <m/>
    <s v="11/01/2025"/>
    <s v="18:13"/>
    <n v="125.9"/>
    <s v="Producto Faltante"/>
    <s v=""/>
    <s v="-"/>
    <m/>
    <m/>
    <s v="Estaba callado"/>
    <x v="4"/>
    <s v="Tienda Vitrina"/>
    <m/>
    <m/>
    <x v="1"/>
  </r>
  <r>
    <x v="0"/>
    <x v="12"/>
    <n v="2202434775"/>
    <s v="Mária Almenara - Independencia "/>
    <m/>
    <s v="11/01/2025"/>
    <s v="19:00"/>
    <n v="33.799999999999997"/>
    <s v="Mal estado"/>
    <s v=""/>
    <s v="-"/>
    <m/>
    <m/>
    <s v="A parte que demoraron, los dos productos llegaron completamente destrozados, desparramados y fríos"/>
    <x v="0"/>
    <s v="Delivery Rappi"/>
    <m/>
    <m/>
    <x v="0"/>
  </r>
  <r>
    <x v="0"/>
    <x v="3"/>
    <n v="2202436500"/>
    <s v="Mária Almenara - Pueblo Libre   "/>
    <m/>
    <s v="11/01/2025"/>
    <s v="19:14"/>
    <n v="109"/>
    <s v="Mal estado"/>
    <s v=""/>
    <s v="-"/>
    <n v="54.5"/>
    <n v="0"/>
    <s v="El repartidor al momento de la entrega, lo sacó como sea y llegó golpeado"/>
    <x v="0"/>
    <s v="Delivery Rappi"/>
    <m/>
    <m/>
    <x v="0"/>
  </r>
  <r>
    <x v="0"/>
    <x v="7"/>
    <n v="2202441647"/>
    <s v="Maria Almenara - San Miguel"/>
    <m/>
    <s v="11/01/2025"/>
    <s v="19:49"/>
    <n v="109"/>
    <s v="Producto Faltante"/>
    <s v="Artículo faltante"/>
    <s v="NO"/>
    <n v="0"/>
    <n v="54.5"/>
    <s v="El cheesecake llegó todo golpeado! Y así no lo puedo recibir"/>
    <x v="3"/>
    <s v="Delivery Rappi"/>
    <m/>
    <m/>
    <x v="0"/>
  </r>
  <r>
    <x v="0"/>
    <x v="15"/>
    <n v="2202450730"/>
    <s v="Mária Almenara - La Marina  "/>
    <m/>
    <s v="11/01/2025"/>
    <s v="20:45"/>
    <n v="109"/>
    <s v="Producto diferente"/>
    <s v="Sabor o producto diferente"/>
    <s v="-"/>
    <n v="65.400000000000006"/>
    <n v="43.6"/>
    <s v="La torta llegó destrozada"/>
    <x v="3"/>
    <s v="Tienda Vitrina"/>
    <m/>
    <m/>
    <x v="1"/>
  </r>
  <r>
    <x v="0"/>
    <x v="11"/>
    <n v="2202512292"/>
    <s v="Mária Almenara - Arenales"/>
    <m/>
    <s v="12/01/2025"/>
    <s v="15:27"/>
    <n v="33.799999999999997"/>
    <s v="Mal estado"/>
    <s v="Sabor quemado, crudo, preparación distinta"/>
    <s v="-"/>
    <n v="0"/>
    <n v="33.79"/>
    <s v="el oreo estaba antiguo"/>
    <x v="3"/>
    <s v="Tienda"/>
    <m/>
    <m/>
    <x v="1"/>
  </r>
  <r>
    <x v="0"/>
    <x v="11"/>
    <n v="2202527051"/>
    <s v="Mária Almenara - Arenales"/>
    <m/>
    <s v="12/01/2025"/>
    <s v="18:00"/>
    <n v="58.9"/>
    <s v="Mal estado"/>
    <s v=""/>
    <s v="-"/>
    <n v="24.95"/>
    <n v="0"/>
    <s v="La torta llegó toda movida . Es claro que es culpa del repartidor . Pero llegó en un mal estado . Era para un cumpleaños"/>
    <x v="0"/>
    <s v="Delivery Rappi"/>
    <m/>
    <m/>
    <x v="0"/>
  </r>
  <r>
    <x v="0"/>
    <x v="0"/>
    <n v="2202529845"/>
    <s v="Mária Almenara - San Isidro"/>
    <m/>
    <s v="12/01/2025"/>
    <s v="18:28"/>
    <n v="33.799999999999997"/>
    <s v="Mal estado"/>
    <s v="Sabor quemado, crudo, preparación distinta"/>
    <s v="-"/>
    <n v="0"/>
    <n v="16.89"/>
    <s v="Parece que está malogrado, sabe mal y fuerte, sabe como agrio"/>
    <x v="3"/>
    <s v="Tienda"/>
    <m/>
    <m/>
    <x v="1"/>
  </r>
  <r>
    <x v="0"/>
    <x v="6"/>
    <n v="2202531984"/>
    <s v="Mária Almenara - Aramburú "/>
    <m/>
    <s v="12/01/2025"/>
    <s v="18:48"/>
    <n v="46.9"/>
    <s v="Producto Faltante"/>
    <s v="Artículo faltante"/>
    <s v="NO"/>
    <n v="0"/>
    <n v="30"/>
    <s v="Entregaron la torta en un paquete y faltó un segundo paquete con las 3 empanadas"/>
    <x v="4"/>
    <s v="Tienda Vitrina"/>
    <m/>
    <m/>
    <x v="1"/>
  </r>
  <r>
    <x v="0"/>
    <x v="11"/>
    <n v="2202535718"/>
    <s v="Mária Almenara - Arenales"/>
    <m/>
    <s v="12/01/2025"/>
    <s v="19:16"/>
    <n v="16.899999999999999"/>
    <s v="Producto Faltante"/>
    <s v="Artículo faltante"/>
    <s v="NO"/>
    <n v="0"/>
    <n v="8.44"/>
    <s v="El postre pie de limón de María Almenara llegó en porción incompleta y en una calidad pésima."/>
    <x v="3"/>
    <s v="Tienda Vitrina"/>
    <m/>
    <m/>
    <x v="1"/>
  </r>
  <r>
    <x v="0"/>
    <x v="7"/>
    <n v="2202547038"/>
    <s v="Maria Almenara - San Miguel"/>
    <m/>
    <s v="12/01/2025"/>
    <s v="20:25"/>
    <n v="49.9"/>
    <s v="Mal estado"/>
    <s v=""/>
    <s v="-"/>
    <m/>
    <m/>
    <s v="Llegó todo movido, aplastado, tengo otra foto y la app no me permite subirlo, como es posible que el empaque sea así"/>
    <x v="3"/>
    <s v="Tienda"/>
    <m/>
    <m/>
    <x v="1"/>
  </r>
  <r>
    <x v="0"/>
    <x v="1"/>
    <n v="2202567713"/>
    <s v="Mária Almenara - Encalada "/>
    <m/>
    <s v="13/01/2025"/>
    <s v="08:18"/>
    <n v="52"/>
    <s v="Producto diferente"/>
    <s v="Foto o descripción no coinciden"/>
    <s v="-"/>
    <m/>
    <m/>
    <s v="Aparentemente el Delivery lo a llevado como sea y el producto están algunos rotos y volteados además de otros manchados con otros"/>
    <x v="0"/>
    <s v="Tienda Vitrina"/>
    <m/>
    <m/>
    <x v="1"/>
  </r>
  <r>
    <x v="0"/>
    <x v="5"/>
    <n v="2202598718"/>
    <s v="Mária Almenara - Precursores"/>
    <m/>
    <s v="13/01/2025"/>
    <s v="16:41"/>
    <n v="16.899999999999999"/>
    <s v="Producto diferente"/>
    <s v=""/>
    <s v="-"/>
    <n v="17.78"/>
    <n v="0"/>
    <s v=""/>
    <x v="1"/>
    <s v="Tienda Vitrina"/>
    <m/>
    <m/>
    <x v="1"/>
  </r>
  <r>
    <x v="0"/>
    <x v="10"/>
    <n v="2202600727"/>
    <s v="Mária Almenara - Santa Catalina "/>
    <m/>
    <s v="13/01/2025"/>
    <s v="17:16"/>
    <n v="61.9"/>
    <s v="Mal estado"/>
    <s v=""/>
    <s v="-"/>
    <n v="24.95"/>
    <n v="0"/>
    <s v="la torta debía llegar en buen estado todo muy bonita ma caja pero cua do lo abro lo encuentro toda chancada y tenia que cantarle cumpleaños a alguien ,.quiero que me reintegren mi dinero"/>
    <x v="0"/>
    <s v="Delivery Rappi"/>
    <m/>
    <m/>
    <x v="0"/>
  </r>
  <r>
    <x v="0"/>
    <x v="15"/>
    <n v="2202604932"/>
    <s v="Mária Almenara - La Marina  "/>
    <m/>
    <s v="13/01/2025"/>
    <s v="18:23"/>
    <n v="33.799999999999997"/>
    <s v="Mal estado"/>
    <s v="Mal empaquetado"/>
    <s v="-"/>
    <n v="0"/>
    <n v="16.89"/>
    <s v="la crema aplastada y la porcion extremadamente pequeña"/>
    <x v="0"/>
    <s v="Delivery Rappi"/>
    <m/>
    <m/>
    <x v="0"/>
  </r>
  <r>
    <x v="0"/>
    <x v="7"/>
    <n v="2202617237"/>
    <s v="Maria Almenara - San Miguel"/>
    <m/>
    <s v="13/01/2025"/>
    <s v="20:14"/>
    <n v="125"/>
    <s v="Mal estado"/>
    <s v=""/>
    <s v="-"/>
    <m/>
    <m/>
    <s v="La torta ha venido des uniforme y aplastada. Tomando en cuenta que el repetidor ha tenido que dejar otros productos de otros clientes antes que me entregue mi pedido"/>
    <x v="0"/>
    <s v="Delivery Rappi"/>
    <m/>
    <m/>
    <x v="0"/>
  </r>
  <r>
    <x v="0"/>
    <x v="11"/>
    <n v="2202621886"/>
    <s v="Mária Almenara - Arenales"/>
    <m/>
    <s v="13/01/2025"/>
    <s v="20:50"/>
    <n v="16.899999999999999"/>
    <s v="Mal estado"/>
    <s v=""/>
    <s v="-"/>
    <m/>
    <m/>
    <s v="Abrí mi pedido y mi porción de cheescake está todo aplastado y derramado como pueden ver, no es posible"/>
    <x v="0"/>
    <s v="Delivery Rappi"/>
    <m/>
    <m/>
    <x v="0"/>
  </r>
  <r>
    <x v="0"/>
    <x v="14"/>
    <n v="2202627072"/>
    <s v="Mária Almenara - Bolichera "/>
    <m/>
    <s v="13/01/2025"/>
    <s v="21:39"/>
    <n v="33.799999999999997"/>
    <s v="Mal estado"/>
    <s v=""/>
    <s v="-"/>
    <m/>
    <m/>
    <s v="llegó la torta toda aplastada como si hubieran cortado mal"/>
    <x v="0"/>
    <s v="Delivery Rappi"/>
    <m/>
    <m/>
    <x v="0"/>
  </r>
  <r>
    <x v="0"/>
    <x v="13"/>
    <n v="2202674072"/>
    <s v="Mária Almenara - Barranco "/>
    <m/>
    <s v="14/01/2025"/>
    <s v="18:22"/>
    <n v="16.899999999999999"/>
    <s v="Producto diferente"/>
    <s v="Sabor o producto diferente"/>
    <s v="-"/>
    <n v="0"/>
    <n v="16.89"/>
    <s v="Pedí el postre de tres leches y me enviaron una torta de chocolate. Al parecer se equivocaron con mi pedido."/>
    <x v="1"/>
    <s v="Tienda Vitrina"/>
    <m/>
    <m/>
    <x v="1"/>
  </r>
  <r>
    <x v="0"/>
    <x v="12"/>
    <n v="2202677154"/>
    <s v="Mária Almenara - Independencia "/>
    <m/>
    <s v="14/01/2025"/>
    <s v="18:56"/>
    <n v="120"/>
    <s v="Mal estado"/>
    <s v=""/>
    <s v="-"/>
    <n v="36"/>
    <n v="0"/>
    <s v="Compre bocaditos para un cumpleaños y han. Llegado rotos, desparramado, fuera de su empaque y sin poder presentar"/>
    <x v="0"/>
    <s v="Delivery Rappi"/>
    <m/>
    <m/>
    <x v="0"/>
  </r>
  <r>
    <x v="0"/>
    <x v="2"/>
    <n v="2202694347"/>
    <s v="Mária Almenara - La Mar"/>
    <m/>
    <s v="14/01/2025"/>
    <s v="21:09"/>
    <n v="33.799999999999997"/>
    <s v="Mal estado"/>
    <s v=""/>
    <s v="-"/>
    <n v="16.89"/>
    <n v="0"/>
    <s v="el pie de limon esta partido en dos y destruido, el turron esta destruido"/>
    <x v="0"/>
    <s v="Delivery Rappi"/>
    <m/>
    <m/>
    <x v="0"/>
  </r>
  <r>
    <x v="0"/>
    <x v="10"/>
    <n v="2202710665"/>
    <s v="Mária Almenara - Santa Catalina "/>
    <m/>
    <s v="15/01/2025"/>
    <s v="10:54"/>
    <n v="16.899999999999999"/>
    <s v="Mal estado"/>
    <s v="Sabor quemado, crudo, preparación distinta"/>
    <s v="-"/>
    <n v="0"/>
    <n v="16.89"/>
    <s v="El producto ha llegado completamente duro , hasta el ganach está duro, el Keke tmb está  seco"/>
    <x v="3"/>
    <s v="Tienda"/>
    <m/>
    <m/>
    <x v="1"/>
  </r>
  <r>
    <x v="0"/>
    <x v="13"/>
    <n v="2202710900"/>
    <s v="Mária Almenara - Barranco "/>
    <m/>
    <s v="15/01/2025"/>
    <s v="10:59"/>
    <n v="49.9"/>
    <s v="Mal estado"/>
    <s v=""/>
    <s v="-"/>
    <n v="24.95"/>
    <n v="0"/>
    <s v="La torta era para un regalo y ha llegado en malas condiciones toda movida y se ve feo"/>
    <x v="0"/>
    <s v="Delivery Rappi"/>
    <m/>
    <m/>
    <x v="0"/>
  </r>
  <r>
    <x v="0"/>
    <x v="14"/>
    <n v="2202713147"/>
    <s v="Mária Almenara - Bolichera "/>
    <m/>
    <s v="15/01/2025"/>
    <s v="11:49"/>
    <n v="109"/>
    <s v="Mal estado"/>
    <s v=""/>
    <s v="-"/>
    <n v="54.5"/>
    <n v="0"/>
    <s v="El chessecake llegó destruido"/>
    <x v="0"/>
    <s v="Delivery Rappi"/>
    <m/>
    <m/>
    <x v="0"/>
  </r>
  <r>
    <x v="0"/>
    <x v="8"/>
    <n v="2202731476"/>
    <s v="Mária Almenara - Chorrillos"/>
    <m/>
    <s v="15/01/2025"/>
    <s v="15:23"/>
    <n v="33.799999999999997"/>
    <s v="Producto diferente"/>
    <s v="Tamaño o porción incorrecta"/>
    <s v="-"/>
    <n v="0"/>
    <n v="16.89"/>
    <s v="compre 2 porciones de torta regular ! y la red velvet es más grande !!! la de chocolate parece de mini maria de chocolate"/>
    <x v="2"/>
    <s v="Percepcion"/>
    <m/>
    <m/>
    <x v="0"/>
  </r>
  <r>
    <x v="0"/>
    <x v="6"/>
    <n v="2202751402"/>
    <s v="Mária Almenara - Aramburú "/>
    <m/>
    <s v="15/01/2025"/>
    <s v="19:40"/>
    <n v="53.9"/>
    <s v="Producto diferente"/>
    <s v="Sabor o producto diferente"/>
    <s v="-"/>
    <n v="0"/>
    <n v="28.9"/>
    <s v="Es fresa y pedí vainilla"/>
    <x v="1"/>
    <s v="Tienda Vitrina"/>
    <m/>
    <m/>
    <x v="1"/>
  </r>
  <r>
    <x v="0"/>
    <x v="1"/>
    <n v="2202763667"/>
    <s v="Mária Almenara - Encalada "/>
    <m/>
    <d v="2025-01-15T00:00:00"/>
    <s v="21:09"/>
    <n v="32.9"/>
    <s v="Producto diferente"/>
    <s v="Sabor o producto diferente"/>
    <s v="-"/>
    <n v="8"/>
    <n v="8"/>
    <s v="Mandaron algo completamente distinto de otro sabor."/>
    <x v="1"/>
    <s v="Tienda Vitrina"/>
    <m/>
    <m/>
    <x v="1"/>
  </r>
  <r>
    <x v="0"/>
    <x v="14"/>
    <n v="2202798702"/>
    <s v="Mária Almenara - Bolichera "/>
    <m/>
    <s v="16/01/2025"/>
    <s v="13:50"/>
    <n v="16.899999999999999"/>
    <s v="Mal estado"/>
    <s v=""/>
    <s v="-"/>
    <n v="8.44"/>
    <n v="0"/>
    <s v="llego en muy mal estado y era un detalle, por otro lado en la app solocite una tarjeta de regalo , inclusive este pedido esta marcado como obsequio y resulta que el detalle le llega en mal estado a la persona y sin la tarjeta"/>
    <x v="0"/>
    <s v="Delivery Rappi"/>
    <m/>
    <m/>
    <x v="0"/>
  </r>
  <r>
    <x v="0"/>
    <x v="14"/>
    <n v="2202828936"/>
    <s v="Mária Almenara - Bolichera "/>
    <m/>
    <s v="16/01/2025"/>
    <s v="19:52"/>
    <n v="33.799999999999997"/>
    <s v="Producto diferente"/>
    <s v="Tamaño o porción incorrecta"/>
    <s v="-"/>
    <m/>
    <m/>
    <s v="La porción de la torta era muy pequeña, por lo que generalmente llega para el precio es demasíado poco aparte que llegó todo mal cortado"/>
    <x v="3"/>
    <s v="Tienda Vitrina"/>
    <m/>
    <m/>
    <x v="1"/>
  </r>
  <r>
    <x v="0"/>
    <x v="9"/>
    <n v="2202871448"/>
    <s v="Mária Almenara - La Molina "/>
    <m/>
    <s v="17/01/2025"/>
    <s v="13:10"/>
    <n v="109"/>
    <s v="Producto diferente"/>
    <s v=""/>
    <s v="-"/>
    <n v="32.700000000000003"/>
    <n v="21.8"/>
    <s v="Quedo atenta para poder apoyarte con lo sucedido."/>
    <x v="1"/>
    <s v="Tienda Vitrina"/>
    <m/>
    <m/>
    <x v="1"/>
  </r>
  <r>
    <x v="0"/>
    <x v="5"/>
    <n v="2202871810"/>
    <s v="Mária Almenara - Precursores"/>
    <m/>
    <s v="17/01/2025"/>
    <s v="13:13"/>
    <n v="49.9"/>
    <s v="Mal estado"/>
    <s v=""/>
    <s v="-"/>
    <n v="24.95"/>
    <n v="0"/>
    <s v="EL PASTEL LLEGÓ APLASTADO, EL MOTORIZADO UN MAL EDUCADO SE PUSO A RECLAMAR ENCIMA HA MALTRATADO LA CAJA DEL PASTEL, TODO MAL MUY MAL AL REPARTIDOR DESCUENTENLE"/>
    <x v="5"/>
    <s v="Delivery Rappi"/>
    <m/>
    <m/>
    <x v="0"/>
  </r>
  <r>
    <x v="0"/>
    <x v="13"/>
    <n v="2202889739"/>
    <s v="Mária Almenara - Barranco "/>
    <m/>
    <s v="17/01/2025"/>
    <s v="16:50"/>
    <n v="109"/>
    <s v="Producto diferente"/>
    <s v="Tamaño o porción incorrecta"/>
    <s v="-"/>
    <m/>
    <m/>
    <s v="me llego el tamaño de porta pequeña, yo pedi el tamaño normal por lo cual pagué más de 100 soles, espero solucion"/>
    <x v="1"/>
    <s v="Tienda Vitrina"/>
    <m/>
    <m/>
    <x v="1"/>
  </r>
  <r>
    <x v="0"/>
    <x v="0"/>
    <n v="2202916272"/>
    <s v="Mária Almenara - San Isidro"/>
    <m/>
    <s v="17/01/2025"/>
    <s v="20:52"/>
    <n v="42.9"/>
    <s v="Mal estado"/>
    <s v=""/>
    <s v="-"/>
    <m/>
    <m/>
    <s v="El producto tiene la galleta blanda, está totalmente húmeda, ese postre no es así. Está muy malo"/>
    <x v="3"/>
    <s v="Tienda"/>
    <m/>
    <m/>
    <x v="1"/>
  </r>
  <r>
    <x v="0"/>
    <x v="4"/>
    <n v="2202952412"/>
    <s v="Mária Almenara - Camacho"/>
    <m/>
    <s v="18/01/2025"/>
    <s v="13:06"/>
    <n v="109"/>
    <s v="Mal estado"/>
    <s v=""/>
    <s v="-"/>
    <n v="54.5"/>
    <n v="0"/>
    <s v="he pagado 109soles por una buena torta y que llegue con una buena presentación, ha llegado destruida, ni como para cantarle un hb a alguien o repartirla, para el monto que he pagado, no lo vale..."/>
    <x v="0"/>
    <s v="Delivery Rappi"/>
    <m/>
    <m/>
    <x v="0"/>
  </r>
  <r>
    <x v="0"/>
    <x v="9"/>
    <n v="2202955177"/>
    <s v="Mária Almenara - La Molina "/>
    <m/>
    <s v="18/01/2025"/>
    <s v="13:30"/>
    <n v="63"/>
    <s v="Mal estado"/>
    <s v=""/>
    <s v="-"/>
    <n v="9"/>
    <n v="0"/>
    <s v="el croissant está aplastado y mojado completamente"/>
    <x v="3"/>
    <s v="Tienda"/>
    <m/>
    <m/>
    <x v="1"/>
  </r>
  <r>
    <x v="0"/>
    <x v="1"/>
    <n v="2202972757"/>
    <s v="Mária Almenara - Encalada "/>
    <m/>
    <s v="18/01/2025"/>
    <s v="16:26"/>
    <n v="41.9"/>
    <s v="Producto diferente"/>
    <s v="Sabor o producto diferente"/>
    <s v="-"/>
    <n v="0"/>
    <n v="9"/>
    <s v="Es algo completamente distinto o sabe demasiado diferente a como deberia"/>
    <x v="3"/>
    <s v="Tienda Vitrina"/>
    <m/>
    <m/>
    <x v="1"/>
  </r>
  <r>
    <x v="0"/>
    <x v="5"/>
    <n v="2202981624"/>
    <s v="Mária Almenara - Precursores"/>
    <m/>
    <s v="18/01/2025"/>
    <s v="18:17"/>
    <n v="33.799999999999997"/>
    <s v="Producto Faltante"/>
    <s v="Artículo faltante"/>
    <s v="NO"/>
    <n v="0"/>
    <n v="9.51"/>
    <s v="Pedis dos porciones y trajeron solo una, que me devuelvas el dinero"/>
    <x v="4"/>
    <s v="Tienda Vitrina"/>
    <m/>
    <m/>
    <x v="1"/>
  </r>
  <r>
    <x v="0"/>
    <x v="4"/>
    <n v="2202987759"/>
    <s v="Mária Almenara - Camacho"/>
    <m/>
    <s v="18/01/2025"/>
    <s v="19:16"/>
    <n v="49.9"/>
    <s v="Mal estado"/>
    <s v="Mal empaquetado"/>
    <s v="-"/>
    <n v="0"/>
    <n v="49.9"/>
    <s v="La torta llego aplastada, no tuvieron cuidado al momento de empacarla"/>
    <x v="3"/>
    <s v="Tienda"/>
    <m/>
    <m/>
    <x v="1"/>
  </r>
  <r>
    <x v="0"/>
    <x v="5"/>
    <n v="2203004607"/>
    <s v="Mária Almenara - Precursores"/>
    <m/>
    <s v="18/01/2025"/>
    <s v="21:00"/>
    <n v="16.899999999999999"/>
    <s v="Producto diferente"/>
    <s v="Foto o descripción no coinciden"/>
    <s v="-"/>
    <n v="0"/>
    <n v="16.89"/>
    <s v="pedí una red velvet y me llegó una Blue velvet.... esperé una hora y me llegó otra cosa."/>
    <x v="1"/>
    <s v="Tienda Vitrina"/>
    <m/>
    <m/>
    <x v="1"/>
  </r>
  <r>
    <x v="0"/>
    <x v="11"/>
    <n v="2203009173"/>
    <s v="Mária Almenara - Arenales"/>
    <m/>
    <s v="18/01/2025"/>
    <s v="21:29"/>
    <n v="16.899999999999999"/>
    <s v="Mal estado"/>
    <s v="Sabor quemado, crudo, preparación distinta"/>
    <s v="-"/>
    <n v="16.89"/>
    <n v="16.89"/>
    <s v="Me dieron una porción de bruselina de fresa mal armado desordenado y muy pequeño, normalmente la porción cubre todo el envase"/>
    <x v="0"/>
    <s v="Delivery Rappi"/>
    <m/>
    <m/>
    <x v="0"/>
  </r>
  <r>
    <x v="0"/>
    <x v="6"/>
    <n v="2203031614"/>
    <s v="Mária Almenara - Aramburú "/>
    <m/>
    <s v="19/01/2025"/>
    <s v="10:56"/>
    <n v="99.9"/>
    <s v="Producto Faltante"/>
    <s v="Artículo faltante"/>
    <s v="NO"/>
    <n v="0"/>
    <n v="53.05"/>
    <s v="Solo llegaron las empanadas, la Torta no llegó. Y la boleta indica que la Torta estaba en el pedido"/>
    <x v="4"/>
    <s v="Tienda Vitrina"/>
    <m/>
    <m/>
    <x v="1"/>
  </r>
  <r>
    <x v="0"/>
    <x v="14"/>
    <n v="2203066801"/>
    <s v="Mária Almenara - Bolichera "/>
    <m/>
    <s v="19/01/2025"/>
    <s v="15:54"/>
    <n v="49.9"/>
    <s v="Mal estado"/>
    <s v=""/>
    <s v="-"/>
    <m/>
    <m/>
    <s v="Producto mal estado"/>
    <x v="0"/>
    <s v="Delivery Rappi"/>
    <m/>
    <m/>
    <x v="0"/>
  </r>
  <r>
    <x v="0"/>
    <x v="7"/>
    <n v="2203085483"/>
    <s v="Maria Almenara - San Miguel"/>
    <m/>
    <s v="19/01/2025"/>
    <s v="18:57"/>
    <n v="158.9"/>
    <s v="Mal estado"/>
    <s v=""/>
    <s v="-"/>
    <n v="79.45"/>
    <n v="0"/>
    <s v="Las dos tortas llegaron aplastadas para un lado"/>
    <x v="0"/>
    <s v="Delivery Rappi"/>
    <m/>
    <m/>
    <x v="0"/>
  </r>
  <r>
    <x v="0"/>
    <x v="9"/>
    <n v="2203086979"/>
    <s v="Mária Almenara - La Molina "/>
    <m/>
    <s v="19/01/2025"/>
    <s v="19:07"/>
    <n v="33.799999999999997"/>
    <s v="Producto diferente"/>
    <s v="Tamaño o porción incorrecta"/>
    <s v="-"/>
    <n v="0"/>
    <n v="33.79"/>
    <s v="el producto llegó DESTROZADO , PESIMA PRESENTACION"/>
    <x v="3"/>
    <s v="Tienda Vitrina"/>
    <m/>
    <m/>
    <x v="1"/>
  </r>
  <r>
    <x v="0"/>
    <x v="12"/>
    <n v="2203088226"/>
    <s v="Mária Almenara - Independencia "/>
    <m/>
    <s v="19/01/2025"/>
    <s v="19:16"/>
    <n v="49.9"/>
    <s v="Mal estado"/>
    <s v=""/>
    <s v="-"/>
    <n v="24.95"/>
    <n v="0"/>
    <s v="La torta a llegado totalmente aplastada y con pedazos rotos en la caja como si se le hubiera caido - era para una torta de cumpleaños y ha llegado destrozada"/>
    <x v="0"/>
    <s v="Delivery Rappi"/>
    <m/>
    <m/>
    <x v="0"/>
  </r>
  <r>
    <x v="0"/>
    <x v="6"/>
    <n v="2203091214"/>
    <s v="Mária Almenara - Aramburú "/>
    <m/>
    <s v="19/01/2025"/>
    <s v="19:35"/>
    <n v="49.9"/>
    <s v="Producto diferente"/>
    <s v=""/>
    <s v="-"/>
    <n v="54.88"/>
    <n v="0"/>
    <s v=""/>
    <x v="1"/>
    <s v="Tienda Vitrina"/>
    <m/>
    <m/>
    <x v="1"/>
  </r>
  <r>
    <x v="0"/>
    <x v="5"/>
    <n v="2203096952"/>
    <s v="Mária Almenara - Precursores"/>
    <m/>
    <s v="19/01/2025"/>
    <s v="20:09"/>
    <n v="52"/>
    <s v="Mal estado"/>
    <s v=""/>
    <s v="-"/>
    <n v="26"/>
    <n v="0"/>
    <s v="Los bocasitos eran para la mesa del cumpleañero. No voy a ponerlos en ese estado."/>
    <x v="0"/>
    <s v="Delivery Rappi"/>
    <m/>
    <m/>
    <x v="0"/>
  </r>
  <r>
    <x v="0"/>
    <x v="6"/>
    <n v="2203101456"/>
    <s v="Mária Almenara - Aramburú "/>
    <m/>
    <s v="19/01/2025"/>
    <s v="20:36"/>
    <n v="33.799999999999997"/>
    <s v="Mal estado"/>
    <s v="Mal empaquetado"/>
    <s v="-"/>
    <n v="0"/>
    <n v="16.89"/>
    <s v="Pedí un pye de limón y llegó aplastado y roto. Como es posible que empaquen el postre de esa manera? Pésimo servicio."/>
    <x v="0"/>
    <s v="Delivery Rappi"/>
    <m/>
    <m/>
    <x v="0"/>
  </r>
  <r>
    <x v="0"/>
    <x v="5"/>
    <n v="2203111612"/>
    <s v="Mária Almenara - Precursores"/>
    <m/>
    <s v="19/01/2025"/>
    <s v="21:55"/>
    <n v="33.799999999999997"/>
    <s v="Producto diferente"/>
    <s v="Sabor o producto diferente"/>
    <s v="-"/>
    <n v="0"/>
    <n v="16.89"/>
    <s v="Pedi una tres leches de chocolate y llego de vainilla"/>
    <x v="1"/>
    <s v="Tienda Vitrina"/>
    <m/>
    <m/>
    <x v="1"/>
  </r>
  <r>
    <x v="0"/>
    <x v="7"/>
    <n v="2203122551"/>
    <s v="Maria Almenara - San Miguel"/>
    <m/>
    <s v="20/01/2025"/>
    <s v="09:35"/>
    <n v="49.9"/>
    <s v="Producto diferente"/>
    <s v=""/>
    <s v="-"/>
    <m/>
    <m/>
    <s v="Producto Diferente"/>
    <x v="1"/>
    <s v="Tienda Vitrina"/>
    <m/>
    <m/>
    <x v="1"/>
  </r>
  <r>
    <x v="0"/>
    <x v="14"/>
    <n v="2203124061"/>
    <s v="Mária Almenara - Bolichera "/>
    <m/>
    <s v="20/01/2025"/>
    <s v="10:15"/>
    <n v="109"/>
    <s v="Producto diferente"/>
    <s v=""/>
    <s v="-"/>
    <n v="115.52"/>
    <n v="0"/>
    <s v="Producto Diferente"/>
    <x v="1"/>
    <s v="Tienda Vitrina"/>
    <m/>
    <m/>
    <x v="1"/>
  </r>
  <r>
    <x v="0"/>
    <x v="1"/>
    <n v="2203125109"/>
    <s v="Mária Almenara - Encalada "/>
    <m/>
    <s v="20/01/2025"/>
    <s v="10:43"/>
    <n v="38.9"/>
    <s v="Mal estado"/>
    <s v="Sabor quemado, crudo, preparación distinta"/>
    <s v="-"/>
    <n v="0"/>
    <n v="12.9"/>
    <s v="La bebida llegó a la mitad del envase"/>
    <x v="0"/>
    <s v="Delivery Rappi"/>
    <m/>
    <m/>
    <x v="0"/>
  </r>
  <r>
    <x v="0"/>
    <x v="12"/>
    <n v="2203146071"/>
    <s v="Mária Almenara - Independencia "/>
    <m/>
    <s v="20/01/2025"/>
    <s v="15:11"/>
    <n v="50.7"/>
    <s v="Mal estado"/>
    <s v=""/>
    <s v="-"/>
    <n v="8.44"/>
    <n v="0"/>
    <s v="El pie llegó así de desecho y aplastado como en la foto."/>
    <x v="0"/>
    <s v="Delivery Rappi"/>
    <m/>
    <m/>
    <x v="0"/>
  </r>
  <r>
    <x v="0"/>
    <x v="2"/>
    <n v="2203151060"/>
    <s v="Mária Almenara - La Mar"/>
    <m/>
    <s v="20/01/2025"/>
    <s v="16:30"/>
    <n v="16.899999999999999"/>
    <s v="Producto diferente"/>
    <s v="Sabor o producto diferente"/>
    <s v="-"/>
    <n v="0"/>
    <n v="16.89"/>
    <s v="Pedí un carrot cake y me trajeron el postre equivocado que fue dulzura de pecana"/>
    <x v="1"/>
    <s v="Tienda Vitrina"/>
    <m/>
    <m/>
    <x v="1"/>
  </r>
  <r>
    <x v="0"/>
    <x v="10"/>
    <n v="2203161659"/>
    <s v="Mária Almenara - Santa Catalina "/>
    <m/>
    <s v="20/01/2025"/>
    <s v="18:59"/>
    <n v="59.9"/>
    <s v="Producto Faltante"/>
    <s v="Artículo faltante"/>
    <s v="NO"/>
    <n v="0"/>
    <n v="10"/>
    <s v="no llegaron las velas, solo la torta, y todo está empaquetado. al parecer es error de la tienda, sin embargo todo fue cobrado"/>
    <x v="4"/>
    <s v="Tienda Vitrina"/>
    <m/>
    <m/>
    <x v="1"/>
  </r>
  <r>
    <x v="0"/>
    <x v="2"/>
    <n v="2203169591"/>
    <s v="Mária Almenara - La Mar"/>
    <m/>
    <s v="20/01/2025"/>
    <s v="20:06"/>
    <n v="53.8"/>
    <s v="Producto Faltante"/>
    <s v="Artículo faltante"/>
    <s v="NO"/>
    <n v="0"/>
    <n v="33.07"/>
    <s v="La porción de red velvet no llegó"/>
    <x v="4"/>
    <s v="Tienda Vitrina"/>
    <m/>
    <m/>
    <x v="1"/>
  </r>
  <r>
    <x v="0"/>
    <x v="1"/>
    <n v="2203179010"/>
    <s v="Mária Almenara - Encalada "/>
    <m/>
    <s v="20/01/2025"/>
    <s v="21:24"/>
    <n v="62.7"/>
    <s v="Producto Faltante"/>
    <s v="Artículo faltante"/>
    <s v="NO"/>
    <n v="18.86"/>
    <n v="18.86"/>
    <s v="One of the Tres leches is missing. I ordered two, only received one. The box was secured as well when I received it"/>
    <x v="4"/>
    <s v="Tienda Vitrina"/>
    <m/>
    <m/>
    <x v="1"/>
  </r>
  <r>
    <x v="0"/>
    <x v="12"/>
    <n v="2203198665"/>
    <s v="Mária Almenara - Independencia "/>
    <m/>
    <s v="21/01/2025"/>
    <s v="12:03"/>
    <n v="109"/>
    <s v="Producto diferente"/>
    <s v="Tamaño o porción incorrecta"/>
    <s v="-"/>
    <n v="0"/>
    <n v="109"/>
    <s v="Se solicitó una torta cheesecake de tamaño grande, sin embargo no es grande"/>
    <x v="1"/>
    <s v="Tienda Vitrina"/>
    <m/>
    <m/>
    <x v="1"/>
  </r>
  <r>
    <x v="0"/>
    <x v="9"/>
    <n v="2203205587"/>
    <s v="Mária Almenara - La Molina "/>
    <m/>
    <s v="21/01/2025"/>
    <s v="13:09"/>
    <n v="29"/>
    <s v="Mal estado"/>
    <s v="Mal empaquetado"/>
    <s v="-"/>
    <n v="0"/>
    <n v="29"/>
    <s v="estaba todo derramado"/>
    <x v="3"/>
    <s v="Tienda"/>
    <m/>
    <m/>
    <x v="1"/>
  </r>
  <r>
    <x v="0"/>
    <x v="15"/>
    <n v="2203215710"/>
    <s v="Mária Almenara - La Marina  "/>
    <m/>
    <s v="21/01/2025"/>
    <s v="15:12"/>
    <n v="60"/>
    <s v="Mal estado"/>
    <s v=""/>
    <s v="-"/>
    <m/>
    <m/>
    <s v="No es la primera vez que pidoNormalmente pido todos los martes y ya ha pasado que llegan destrozados los alfajores los brownies derretidos y llegan asiii en ese estado pero como es para pacientes y es urgente no puedo devolverlos pero esta vez si puedo tomarme el tiempo de hacer el reclamo"/>
    <x v="0"/>
    <s v="Delivery Rappi"/>
    <s v="Alfajores"/>
    <m/>
    <x v="0"/>
  </r>
  <r>
    <x v="0"/>
    <x v="6"/>
    <n v="2203219180"/>
    <s v="Mária Almenara - Aramburú "/>
    <m/>
    <s v="21/01/2025"/>
    <s v="16:07"/>
    <n v="16.899999999999999"/>
    <s v="Producto diferente"/>
    <s v="Sabor o producto diferente"/>
    <s v="-"/>
    <n v="0"/>
    <n v="16.89"/>
    <s v="No meLlegó lo que pedí es totalmente diferente deseo el reembolso total"/>
    <x v="1"/>
    <s v="Tienda Vitrina"/>
    <m/>
    <m/>
    <x v="1"/>
  </r>
  <r>
    <x v="0"/>
    <x v="3"/>
    <n v="2203222940"/>
    <s v="Mária Almenara - Pueblo Libre   "/>
    <m/>
    <s v="21/01/2025"/>
    <s v="17:10"/>
    <n v="109"/>
    <s v="Mal estado"/>
    <s v=""/>
    <s v="-"/>
    <n v="54.5"/>
    <n v="0"/>
    <s v="La torta de cumpleaños estaba completamente destruida"/>
    <x v="0"/>
    <s v="Delivery Rappi"/>
    <m/>
    <m/>
    <x v="0"/>
  </r>
  <r>
    <x v="0"/>
    <x v="8"/>
    <n v="2203231367"/>
    <s v="Mária Almenara - Chorrillos"/>
    <m/>
    <s v="21/01/2025"/>
    <s v="19:00"/>
    <n v="16.899999999999999"/>
    <s v="Producto diferente"/>
    <s v=""/>
    <s v="-"/>
    <n v="18.39"/>
    <n v="0"/>
    <s v="parece que el motorizado de confundió"/>
    <x v="1"/>
    <s v="Delivery Rappi"/>
    <m/>
    <m/>
    <x v="0"/>
  </r>
  <r>
    <x v="0"/>
    <x v="5"/>
    <n v="2203286274"/>
    <s v="Mária Almenara - Precursores"/>
    <m/>
    <s v="22/01/2025"/>
    <s v="14:57"/>
    <n v="74.900000000000006"/>
    <s v="Mal estado"/>
    <s v="Sabor quemado, crudo, preparación distinta"/>
    <s v="-"/>
    <m/>
    <m/>
    <s v="Los cachitos están pasados. Me pueden enviar por favor nuevos frescos ?"/>
    <x v="3"/>
    <s v="Tienda"/>
    <m/>
    <m/>
    <x v="1"/>
  </r>
  <r>
    <x v="0"/>
    <x v="12"/>
    <n v="2203289531"/>
    <s v="Mária Almenara - Independencia "/>
    <m/>
    <s v="22/01/2025"/>
    <s v="15:45"/>
    <n v="16.899999999999999"/>
    <s v="Mal estado"/>
    <s v=""/>
    <s v="-"/>
    <m/>
    <m/>
    <s v="La torta llegó aplastada y desarreglada"/>
    <x v="0"/>
    <s v="Delivery Rappi"/>
    <m/>
    <m/>
    <x v="0"/>
  </r>
  <r>
    <x v="0"/>
    <x v="8"/>
    <n v="2203292450"/>
    <s v="Mária Almenara - Chorrillos"/>
    <m/>
    <s v="22/01/2025"/>
    <s v="16:32"/>
    <n v="38.9"/>
    <s v="Mal estado"/>
    <s v=""/>
    <s v="-"/>
    <n v="19.45"/>
    <n v="0"/>
    <s v="Los alfajores estan destrozados"/>
    <x v="0"/>
    <s v="Delivery Rappi"/>
    <s v="Alfajores"/>
    <m/>
    <x v="0"/>
  </r>
  <r>
    <x v="0"/>
    <x v="0"/>
    <n v="2203293520"/>
    <s v="Mária Almenara - San Isidro"/>
    <m/>
    <s v="22/01/2025"/>
    <s v="16:51"/>
    <n v="44.9"/>
    <s v="Producto diferente"/>
    <s v="Sabor o producto diferente"/>
    <s v="-"/>
    <n v="0"/>
    <n v="26.94"/>
    <s v="Pedí CARROT CAKE y me llego cheesecake de frutos rojos"/>
    <x v="1"/>
    <s v="Tienda Vitrina"/>
    <m/>
    <m/>
    <x v="1"/>
  </r>
  <r>
    <x v="0"/>
    <x v="5"/>
    <n v="2203295844"/>
    <s v="Mária Almenara - Precursores"/>
    <m/>
    <s v="22/01/2025"/>
    <s v="17:28"/>
    <n v="109"/>
    <s v="Mal estado"/>
    <s v=""/>
    <s v="-"/>
    <n v="54.5"/>
    <n v="0"/>
    <s v="la torta era para un regalo de cumpleaños el cual llego aplastado de un lado por un mal empaquetado y mal transporte, yo no puedo entregar esta torta como regalo de cumpleaños"/>
    <x v="0"/>
    <s v="Delivery Rappi"/>
    <m/>
    <m/>
    <x v="0"/>
  </r>
  <r>
    <x v="0"/>
    <x v="12"/>
    <n v="2203309548"/>
    <s v="Mária Almenara - Independencia "/>
    <m/>
    <s v="22/01/2025"/>
    <s v="19:49"/>
    <n v="49.9"/>
    <s v="Mal estado"/>
    <s v="Sabor quemado, crudo, preparación distinta"/>
    <s v="-"/>
    <n v="0"/>
    <n v="49.9"/>
    <s v="No luce como en la imagen es demasiado pequeño y es imposible que cueste 50 soles parece una porcion personal, estoy muy descontento con el pedido"/>
    <x v="2"/>
    <s v="Percepcion"/>
    <m/>
    <m/>
    <x v="0"/>
  </r>
  <r>
    <x v="0"/>
    <x v="15"/>
    <n v="2203310054"/>
    <s v="Mária Almenara - La Marina  "/>
    <m/>
    <s v="22/01/2025"/>
    <s v="19:53"/>
    <n v="40.9"/>
    <s v="Mal estado"/>
    <s v="Mal empaquetado"/>
    <s v="-"/>
    <n v="12"/>
    <n v="16.899999999999999"/>
    <s v="Él postré se derramó y manchó todo"/>
    <x v="0"/>
    <s v="Delivery Rappi"/>
    <m/>
    <m/>
    <x v="0"/>
  </r>
  <r>
    <x v="0"/>
    <x v="9"/>
    <n v="2203312543"/>
    <s v="Mária Almenara - La Molina "/>
    <m/>
    <s v="22/01/2025"/>
    <s v="20:11"/>
    <n v="49.9"/>
    <s v="Mal estado"/>
    <s v=""/>
    <s v="-"/>
    <n v="24.95"/>
    <n v="0"/>
    <s v="Pastel aplastado. Quiero un reembolso por favor. Gracias"/>
    <x v="0"/>
    <s v="Delivery Rappi"/>
    <m/>
    <m/>
    <x v="0"/>
  </r>
  <r>
    <x v="0"/>
    <x v="15"/>
    <n v="2203314456"/>
    <s v="Mária Almenara - La Marina  "/>
    <m/>
    <s v="22/01/2025"/>
    <s v="20:24"/>
    <n v="109"/>
    <s v="Mal estado"/>
    <s v=""/>
    <s v="-"/>
    <m/>
    <m/>
    <s v="la torta era para el cumpleaños de mi hija para cantarlo a las 12 de la noche y llego muy feo, nos hicieron pasar un mal momento en un día tan especial"/>
    <x v="0"/>
    <s v="Delivery Rappi"/>
    <m/>
    <m/>
    <x v="0"/>
  </r>
  <r>
    <x v="0"/>
    <x v="8"/>
    <n v="2203348254"/>
    <s v="Mária Almenara - Chorrillos"/>
    <m/>
    <s v="23/01/2025"/>
    <s v="12:51"/>
    <n v="39.9"/>
    <s v="Mal estado"/>
    <s v=""/>
    <s v="-"/>
    <n v="15.96"/>
    <n v="0"/>
    <s v="COMO LES COMENTE ANTERIORMENTE TUVE UN PROBLEMA CON SU CURIER QUE SE NEGABA A SEGUIR MIS INDICACIONES PARA LA ENTREGA, QUERIA UNA PROPINA PARA COLMO Y SE DEMORO TANTO QUE LA BEBIDA ME LLEGO HIRVIENDO Y LA PASTA TODA FRIA. TODAVIA LES PAGO PRO"/>
    <x v="5"/>
    <s v="Delivery Rappi"/>
    <m/>
    <m/>
    <x v="0"/>
  </r>
  <r>
    <x v="0"/>
    <x v="3"/>
    <n v="2203354831"/>
    <s v="Mária Almenara - Pueblo Libre   "/>
    <m/>
    <s v="23/01/2025"/>
    <s v="13:50"/>
    <n v="25.9"/>
    <s v="Mal estado"/>
    <s v=""/>
    <s v="-"/>
    <n v="12.95"/>
    <n v="0"/>
    <s v="Ambos productos llegaron destruidos. El pie de limón y el alfajor aplastados"/>
    <x v="3"/>
    <s v="Delivery Rappi"/>
    <s v="Alfajores"/>
    <m/>
    <x v="0"/>
  </r>
  <r>
    <x v="0"/>
    <x v="5"/>
    <n v="2203364431"/>
    <s v="Mária Almenara - Precursores"/>
    <m/>
    <s v="23/01/2025"/>
    <s v="15:56"/>
    <n v="151.80000000000001"/>
    <s v="Producto Faltante"/>
    <s v="Artículo faltante"/>
    <s v="NO"/>
    <n v="52"/>
    <n v="52"/>
    <s v="El Love box no llegó nada"/>
    <x v="4"/>
    <s v="Tienda Vitrina"/>
    <m/>
    <m/>
    <x v="1"/>
  </r>
  <r>
    <x v="0"/>
    <x v="14"/>
    <n v="2203364807"/>
    <s v="Mária Almenara - Bolichera "/>
    <m/>
    <s v="23/01/2025"/>
    <s v="16:01"/>
    <n v="109"/>
    <s v="Mal estado"/>
    <s v=""/>
    <s v="-"/>
    <n v="54.5"/>
    <n v="0"/>
    <s v="Ha llegado desarmada y sin el mensaje que pedí"/>
    <x v="0"/>
    <s v="Delivery Rappi"/>
    <m/>
    <m/>
    <x v="0"/>
  </r>
  <r>
    <x v="0"/>
    <x v="1"/>
    <n v="2203365065"/>
    <s v="Mária Almenara - Encalada "/>
    <m/>
    <s v="23/01/2025"/>
    <s v="16:05"/>
    <n v="25.9"/>
    <s v="Producto diferente"/>
    <s v="Pedido incorrecto y sin comanda"/>
    <s v="-"/>
    <m/>
    <m/>
    <s v=""/>
    <x v="1"/>
    <s v="Tienda Vitrina"/>
    <m/>
    <m/>
    <x v="1"/>
  </r>
  <r>
    <x v="0"/>
    <x v="12"/>
    <n v="2203366017"/>
    <s v="Mária Almenara - Independencia "/>
    <m/>
    <s v="23/01/2025"/>
    <s v="16:20"/>
    <n v="49.9"/>
    <s v="Mal estado"/>
    <s v=""/>
    <s v="-"/>
    <n v="24.95"/>
    <n v="0"/>
    <s v="El pastel para el cumplemes de mi hijo. Llego todo volteado y derramado cuando la presentación de la tienda es claramente otra. Entiendo que el problema viene por parte del rappitendero."/>
    <x v="0"/>
    <s v="Delivery Rappi"/>
    <m/>
    <m/>
    <x v="0"/>
  </r>
  <r>
    <x v="0"/>
    <x v="2"/>
    <n v="2203397148"/>
    <s v="Mária Almenara - La Mar"/>
    <m/>
    <s v="23/01/2025"/>
    <s v="21:22"/>
    <n v="55"/>
    <s v="Mal estado"/>
    <s v=""/>
    <s v="-"/>
    <m/>
    <m/>
    <s v="la bebida no estuvo bien cerrada y ha mojado los demás productos malogrando todo porque ahora todo tiene otro sabor (por ej el sanguche de roast beef está dulce incomible)no pague por recibir la comida mojada y por otro sabor! pésimo"/>
    <x v="3"/>
    <s v="Tienda"/>
    <m/>
    <m/>
    <x v="1"/>
  </r>
  <r>
    <x v="0"/>
    <x v="5"/>
    <n v="2203397821"/>
    <s v="Mária Almenara - Precursores"/>
    <m/>
    <s v="23/01/2025"/>
    <s v="21:28"/>
    <n v="26.9"/>
    <s v="Producto diferente"/>
    <s v=""/>
    <s v="-"/>
    <m/>
    <m/>
    <s v="Different Product"/>
    <x v="1"/>
    <s v="Tienda Vitrina"/>
    <m/>
    <m/>
    <x v="1"/>
  </r>
  <r>
    <x v="0"/>
    <x v="2"/>
    <n v="2203408282"/>
    <s v="Mária Almenara - La Mar"/>
    <m/>
    <s v="24/01/2025"/>
    <s v="07:42"/>
    <n v="22.9"/>
    <s v="Producto Faltante"/>
    <s v="Artículo faltante"/>
    <s v="NO"/>
    <n v="0"/>
    <n v="12.9"/>
    <s v="no llegó el ice latte"/>
    <x v="4"/>
    <s v="Tienda Vitrina"/>
    <m/>
    <m/>
    <x v="1"/>
  </r>
  <r>
    <x v="0"/>
    <x v="4"/>
    <n v="2203413328"/>
    <s v="Mária Almenara - Camacho"/>
    <m/>
    <s v="24/01/2025"/>
    <s v="10:15"/>
    <n v="52"/>
    <s v="Mal estado"/>
    <s v=""/>
    <s v="-"/>
    <n v="26"/>
    <n v="0"/>
    <s v="llego todo aplastado"/>
    <x v="0"/>
    <s v="Delivery Rappi"/>
    <m/>
    <m/>
    <x v="0"/>
  </r>
  <r>
    <x v="0"/>
    <x v="1"/>
    <n v="2203430373"/>
    <s v="Mária Almenara - Encalada "/>
    <m/>
    <s v="24/01/2025"/>
    <s v="13:47"/>
    <n v="30.9"/>
    <s v="Mal estado"/>
    <s v="Sabor quemado, crudo, preparación distinta"/>
    <s v="-"/>
    <m/>
    <m/>
    <s v="tenía unos pelos"/>
    <x v="3"/>
    <s v="Tienda"/>
    <m/>
    <m/>
    <x v="1"/>
  </r>
  <r>
    <x v="0"/>
    <x v="12"/>
    <n v="2203455072"/>
    <s v="Mária Almenara - Independencia "/>
    <m/>
    <s v="24/01/2025"/>
    <s v="19:02"/>
    <n v="49.9"/>
    <s v="Mal estado"/>
    <s v="Sabor quemado, crudo, preparación distinta"/>
    <s v="-"/>
    <n v="0"/>
    <n v="49.9"/>
    <s v="Toda mi vida he comprado tortas en María Almenara, el sabor es muy bueno… por eso los compro para eventos especiales, pero esta vez el sabor está horrible, sabe como a plástico… esta incomible."/>
    <x v="3"/>
    <s v="Tienda"/>
    <m/>
    <m/>
    <x v="1"/>
  </r>
  <r>
    <x v="0"/>
    <x v="13"/>
    <n v="2203479856"/>
    <s v="Mária Almenara - Barranco "/>
    <m/>
    <s v="24/01/2025"/>
    <s v="21:45"/>
    <n v="58.9"/>
    <s v="Producto Faltante"/>
    <s v="Artículo faltante"/>
    <s v="NO"/>
    <n v="3.7"/>
    <n v="58.9"/>
    <s v="Hola buenas noches. Se han confundido de pedido, me enviaron únicamente una tajada de la torta cuando yo pedí una entera y un brownie. Fue el pedido para un cumpleaños y ahora no podemos celebrar ni cantar nada. Pedimos servicio ens. En la boleta está facturado solo 16.90 y a mí se me hizo el cobro completo 63.42"/>
    <x v="1"/>
    <s v="Tienda Vitrina"/>
    <m/>
    <m/>
    <x v="1"/>
  </r>
  <r>
    <x v="0"/>
    <x v="2"/>
    <n v="2203491956"/>
    <s v="Mária Almenara - La Mar"/>
    <m/>
    <s v="25/01/2025"/>
    <s v="08:25"/>
    <n v="38"/>
    <s v="Mal estado"/>
    <s v=""/>
    <s v="-"/>
    <n v="4.5"/>
    <n v="0"/>
    <s v="llegó roto"/>
    <x v="0"/>
    <s v="Delivery Rappi"/>
    <m/>
    <m/>
    <x v="0"/>
  </r>
  <r>
    <x v="0"/>
    <x v="1"/>
    <n v="2203492899"/>
    <s v="Mária Almenara - Encalada "/>
    <m/>
    <s v="25/01/2025"/>
    <s v="08:58"/>
    <n v="18"/>
    <s v="Producto diferente"/>
    <s v="Sabor o producto diferente"/>
    <s v="-"/>
    <m/>
    <m/>
    <s v="Se derramó toda la miel"/>
    <x v="3"/>
    <s v="Tienda Vitrina"/>
    <m/>
    <m/>
    <x v="1"/>
  </r>
  <r>
    <x v="0"/>
    <x v="15"/>
    <n v="2203493899"/>
    <s v="Mária Almenara - La Marina  "/>
    <m/>
    <s v="25/01/2025"/>
    <s v="09:26"/>
    <n v="49.9"/>
    <s v="Producto diferente"/>
    <s v=""/>
    <s v="-"/>
    <n v="54.88"/>
    <n v="0"/>
    <s v=""/>
    <x v="1"/>
    <s v="Tienda Vitrina"/>
    <m/>
    <m/>
    <x v="1"/>
  </r>
  <r>
    <x v="0"/>
    <x v="8"/>
    <n v="2203535488"/>
    <s v="Mária Almenara - Chorrillos"/>
    <m/>
    <s v="25/01/2025"/>
    <s v="17:52"/>
    <n v="16.899999999999999"/>
    <s v="Mal estado"/>
    <s v=""/>
    <s v="-"/>
    <n v="8.44"/>
    <n v="0"/>
    <s v="La condición de llegada fue mala"/>
    <x v="3"/>
    <s v="Tienda"/>
    <m/>
    <m/>
    <x v="1"/>
  </r>
  <r>
    <x v="0"/>
    <x v="12"/>
    <n v="2203554177"/>
    <s v="Mária Almenara - Independencia "/>
    <m/>
    <s v="25/01/2025"/>
    <s v="20:21"/>
    <n v="76.900000000000006"/>
    <s v="Producto Faltante"/>
    <s v="Artículo faltante"/>
    <s v="NO"/>
    <n v="0"/>
    <n v="17.16"/>
    <s v="HICE DOS PEDIDOS, NO LLEGÓ EL _x0009__x0009_Mix Ma Box Petit"/>
    <x v="4"/>
    <s v="Tienda Vitrina"/>
    <m/>
    <m/>
    <x v="1"/>
  </r>
  <r>
    <x v="0"/>
    <x v="6"/>
    <n v="2203561861"/>
    <s v="Mária Almenara - Aramburú "/>
    <m/>
    <s v="25/01/2025"/>
    <s v="21:08"/>
    <n v="27"/>
    <s v="Producto Faltante"/>
    <s v="Artículo faltante"/>
    <s v="NO"/>
    <n v="0"/>
    <n v="20.07"/>
    <s v="Solo llego 1 galleta dentro de la bolsa y en la boleta y mi pedido que realice fue por 3 galletas."/>
    <x v="4"/>
    <s v="Tienda Vitrina"/>
    <m/>
    <m/>
    <x v="1"/>
  </r>
  <r>
    <x v="0"/>
    <x v="1"/>
    <n v="2203580929"/>
    <s v="Mária Almenara - Encalada "/>
    <m/>
    <s v="26/01/2025"/>
    <s v="07:42"/>
    <n v="81.900000000000006"/>
    <s v="Producto Faltante"/>
    <s v=""/>
    <s v="-"/>
    <n v="32"/>
    <n v="0"/>
    <s v="No mi pedido me falta una caja y me cobraron"/>
    <x v="4"/>
    <s v="Tienda Vitrina"/>
    <m/>
    <m/>
    <x v="1"/>
  </r>
  <r>
    <x v="0"/>
    <x v="11"/>
    <n v="2203609593"/>
    <s v="Mária Almenara - Arenales"/>
    <m/>
    <s v="26/01/2025"/>
    <s v="14:06"/>
    <n v="80.900000000000006"/>
    <s v="Mal estado"/>
    <s v=""/>
    <s v="-"/>
    <n v="40.450000000000003"/>
    <n v="0"/>
    <s v="llego"/>
    <x v="0"/>
    <s v="Delivery Rappi"/>
    <m/>
    <m/>
    <x v="0"/>
  </r>
  <r>
    <x v="0"/>
    <x v="11"/>
    <n v="2203610576"/>
    <s v="Mária Almenara - Arenales"/>
    <m/>
    <s v="26/01/2025"/>
    <s v="14:12"/>
    <n v="49.9"/>
    <s v="Producto diferente"/>
    <s v="Pedido incorrecto y sin comanda"/>
    <s v="-"/>
    <m/>
    <m/>
    <s v="Producto Diferente"/>
    <x v="1"/>
    <s v="Tienda Vitrina"/>
    <m/>
    <m/>
    <x v="1"/>
  </r>
  <r>
    <x v="0"/>
    <x v="7"/>
    <n v="2203616435"/>
    <s v="Maria Almenara - San Miguel"/>
    <m/>
    <s v="26/01/2025"/>
    <s v="14:52"/>
    <n v="25.9"/>
    <s v="Mal estado"/>
    <s v=""/>
    <s v="-"/>
    <n v="5.07"/>
    <n v="3.38"/>
    <s v="Llegó terrible"/>
    <x v="0"/>
    <s v="Delivery Rappi"/>
    <m/>
    <m/>
    <x v="0"/>
  </r>
  <r>
    <x v="0"/>
    <x v="12"/>
    <n v="2203619858"/>
    <s v="Mária Almenara - Independencia "/>
    <m/>
    <s v="26/01/2025"/>
    <s v="15:19"/>
    <n v="33.799999999999997"/>
    <s v="Mal estado"/>
    <s v=""/>
    <s v="-"/>
    <n v="8.44"/>
    <n v="0"/>
    <s v="la torta llego destrozada,"/>
    <x v="0"/>
    <s v="Delivery Rappi"/>
    <m/>
    <m/>
    <x v="0"/>
  </r>
  <r>
    <x v="0"/>
    <x v="13"/>
    <n v="2203624935"/>
    <s v="Mária Almenara - Barranco "/>
    <m/>
    <s v="26/01/2025"/>
    <s v="16:04"/>
    <n v="49.9"/>
    <s v="Mal estado"/>
    <s v=""/>
    <s v="-"/>
    <n v="24.95"/>
    <n v="0"/>
    <s v="La torta llegó aplastada de un costado. Creemos que ha sido por el inadecuado transporte del producto."/>
    <x v="0"/>
    <s v="Delivery Rappi"/>
    <m/>
    <m/>
    <x v="0"/>
  </r>
  <r>
    <x v="0"/>
    <x v="12"/>
    <n v="2203630679"/>
    <s v="Mária Almenara - Independencia "/>
    <m/>
    <s v="26/01/2025"/>
    <s v="17:02"/>
    <n v="16.899999999999999"/>
    <s v="Producto diferente"/>
    <s v="Sabor o producto diferente"/>
    <s v="-"/>
    <n v="0"/>
    <n v="16.89"/>
    <s v="Pedí Briseño a de chocolate y me trajeron dulcura de pecana"/>
    <x v="1"/>
    <s v="Tienda Vitrina"/>
    <m/>
    <m/>
    <x v="1"/>
  </r>
  <r>
    <x v="0"/>
    <x v="8"/>
    <n v="2203634923"/>
    <s v="Mária Almenara - Chorrillos"/>
    <m/>
    <s v="26/01/2025"/>
    <s v="17:46"/>
    <n v="117"/>
    <s v="Mal estado"/>
    <s v=""/>
    <s v="-"/>
    <m/>
    <m/>
    <s v="Llego literalmente partida, y era para el cumpleaños d emi mamá"/>
    <x v="0"/>
    <s v="Delivery Rappi"/>
    <m/>
    <m/>
    <x v="0"/>
  </r>
  <r>
    <x v="0"/>
    <x v="7"/>
    <n v="2203639169"/>
    <s v="Maria Almenara - San Miguel"/>
    <m/>
    <s v="26/01/2025"/>
    <s v="18:28"/>
    <n v="16.899999999999999"/>
    <s v="Producto diferente"/>
    <s v=""/>
    <s v="-"/>
    <n v="18"/>
    <n v="0"/>
    <s v=""/>
    <x v="1"/>
    <s v="Tienda Vitrina"/>
    <m/>
    <m/>
    <x v="1"/>
  </r>
  <r>
    <x v="0"/>
    <x v="1"/>
    <n v="2203660420"/>
    <s v="Mária Almenara - Encalada "/>
    <m/>
    <s v="26/01/2025"/>
    <s v="20:47"/>
    <n v="60.8"/>
    <s v="Producto diferente"/>
    <s v="Sabor o producto diferente"/>
    <s v="-"/>
    <n v="9"/>
    <n v="9"/>
    <s v="Pedi alfajor me mandaron brownie chocolate"/>
    <x v="1"/>
    <s v="Tienda Vitrina"/>
    <m/>
    <m/>
    <x v="1"/>
  </r>
  <r>
    <x v="0"/>
    <x v="6"/>
    <n v="2203692785"/>
    <s v="Mária Almenara - Aramburú "/>
    <m/>
    <s v="27/01/2025"/>
    <s v="12:56"/>
    <n v="32"/>
    <s v="Producto Faltante"/>
    <s v=""/>
    <s v="-"/>
    <n v="9.6"/>
    <n v="0"/>
    <s v="faltan bocaditos"/>
    <x v="4"/>
    <s v="Tienda Vitrina"/>
    <m/>
    <m/>
    <x v="1"/>
  </r>
  <r>
    <x v="0"/>
    <x v="7"/>
    <n v="2203709311"/>
    <s v="Maria Almenara - San Miguel"/>
    <m/>
    <s v="27/01/2025"/>
    <s v="16:10"/>
    <n v="49.9"/>
    <s v="Producto diferente"/>
    <s v="Sabor o producto diferente"/>
    <s v="-"/>
    <m/>
    <m/>
    <s v="Ordene un cheesecake de. Frutos rojos y llegó uno de Maracuya"/>
    <x v="1"/>
    <s v="Tienda Vitrina"/>
    <m/>
    <m/>
    <x v="1"/>
  </r>
  <r>
    <x v="0"/>
    <x v="11"/>
    <n v="2203712438"/>
    <s v="Mária Almenara - Arenales"/>
    <m/>
    <s v="27/01/2025"/>
    <s v="16:58"/>
    <n v="16.899999999999999"/>
    <s v="Producto diferente"/>
    <s v="Sabor o producto diferente"/>
    <s v="-"/>
    <n v="0"/>
    <n v="16.89"/>
    <s v="Pedí torta de chocolate , y me llego saoko de arándanos, de frutos rojos"/>
    <x v="1"/>
    <s v="Tienda Vitrina"/>
    <m/>
    <m/>
    <x v="1"/>
  </r>
  <r>
    <x v="0"/>
    <x v="12"/>
    <n v="2203716470"/>
    <s v="Mária Almenara - Independencia "/>
    <m/>
    <s v="27/01/2025"/>
    <s v="17:56"/>
    <n v="36"/>
    <s v="Producto Faltante"/>
    <s v=""/>
    <s v="-"/>
    <n v="21.6"/>
    <n v="0"/>
    <s v="El pedido que trajo el Motorizado demoró demasiado nunca llamó encima me gritó me tiró la bolsa de galletas y me dijo que le hacía perder el tiempo y entregó las galletas aplastadas"/>
    <x v="5"/>
    <s v="Delivery Rappi"/>
    <m/>
    <m/>
    <x v="0"/>
  </r>
  <r>
    <x v="0"/>
    <x v="14"/>
    <n v="2203728468"/>
    <s v="Mária Almenara - Bolichera "/>
    <m/>
    <s v="27/01/2025"/>
    <s v="19:53"/>
    <n v="16.899999999999999"/>
    <s v="Mal estado"/>
    <s v=""/>
    <s v="-"/>
    <n v="8.44"/>
    <n v="0"/>
    <s v="la torta llegó medio aplastada y toda derretida, no tiene ni forma"/>
    <x v="0"/>
    <s v="Delivery Rappi"/>
    <m/>
    <m/>
    <x v="0"/>
  </r>
  <r>
    <x v="0"/>
    <x v="0"/>
    <n v="2203731429"/>
    <s v="Mária Almenara - San Isidro"/>
    <m/>
    <s v="27/01/2025"/>
    <s v="20:14"/>
    <n v="119"/>
    <s v="Producto Faltante"/>
    <s v="Artículo faltante"/>
    <s v="NO"/>
    <n v="10"/>
    <n v="115.33"/>
    <s v="Pedido incompleto"/>
    <x v="4"/>
    <s v="Tienda Vitrina"/>
    <m/>
    <m/>
    <x v="1"/>
  </r>
  <r>
    <x v="0"/>
    <x v="0"/>
    <n v="2203731429"/>
    <s v="Mária Almenara - San Isidro"/>
    <m/>
    <s v="27/01/2025"/>
    <s v="20:14"/>
    <n v="119"/>
    <s v="Producto diferente"/>
    <s v="Sabor o producto diferente"/>
    <s v="-"/>
    <n v="10"/>
    <n v="115.33"/>
    <s v="Pedí una Torta y me llegó alfajores"/>
    <x v="1"/>
    <s v="Tienda Vitrina"/>
    <m/>
    <m/>
    <x v="1"/>
  </r>
  <r>
    <x v="0"/>
    <x v="9"/>
    <n v="2203739339"/>
    <s v="Mária Almenara - La Molina "/>
    <m/>
    <s v="27/01/2025"/>
    <s v="21:16"/>
    <n v="125.9"/>
    <s v="Producto Faltante"/>
    <s v="Artículo faltante"/>
    <s v="NO"/>
    <n v="0"/>
    <n v="83.9"/>
    <s v="Solo llegaron los jugos, el rappi se llevó lo demás"/>
    <x v="4"/>
    <s v="Delivery Rappi"/>
    <m/>
    <m/>
    <x v="0"/>
  </r>
  <r>
    <x v="0"/>
    <x v="15"/>
    <n v="2203742824"/>
    <s v="Mária Almenara - La Marina  "/>
    <m/>
    <s v="27/01/2025"/>
    <s v="21:50"/>
    <n v="50.7"/>
    <s v="Mal estado"/>
    <s v="Mal empaquetado"/>
    <s v="-"/>
    <n v="0"/>
    <n v="16.89"/>
    <s v="El Pie de Limón llegó chorreado"/>
    <x v="0"/>
    <s v="Delivery Rappi"/>
    <m/>
    <m/>
    <x v="0"/>
  </r>
  <r>
    <x v="0"/>
    <x v="1"/>
    <n v="2203772451"/>
    <s v="Mária Almenara - Encalada "/>
    <m/>
    <s v="28/01/2025"/>
    <s v="14:14"/>
    <n v="32.799999999999997"/>
    <s v="Producto diferente"/>
    <s v="Sabor o producto diferente"/>
    <s v="-"/>
    <n v="0"/>
    <n v="15.9"/>
    <s v="Pedi una porcion de pie de pecanas y recibí una porcion de crocante de arandanos"/>
    <x v="1"/>
    <s v="Tienda Vitrina"/>
    <m/>
    <m/>
    <x v="1"/>
  </r>
  <r>
    <x v="0"/>
    <x v="14"/>
    <n v="2203778114"/>
    <s v="Mária Almenara - Bolichera "/>
    <m/>
    <s v="28/01/2025"/>
    <s v="15:39"/>
    <n v="33.799999999999997"/>
    <s v="Producto Faltante"/>
    <s v="Artículo faltante"/>
    <s v="NO"/>
    <m/>
    <m/>
    <s v="Está roto y destrozado"/>
    <x v="0"/>
    <s v="Delivery Rappi"/>
    <m/>
    <m/>
    <x v="0"/>
  </r>
  <r>
    <x v="0"/>
    <x v="13"/>
    <n v="2203785368"/>
    <s v="Mária Almenara - Barranco "/>
    <m/>
    <s v="28/01/2025"/>
    <s v="17:34"/>
    <n v="16.899999999999999"/>
    <s v="Mal estado"/>
    <s v="Mal empaquetado"/>
    <s v="-"/>
    <n v="0"/>
    <n v="16.89"/>
    <s v="El envase del producto no es lo suficientemente grande para el producto. En otras oportunidades también ha sucedido pero en esta ocasión ya me parece inadecuado,  se ve feo y sin ganas de comerlo."/>
    <x v="3"/>
    <s v="Tienda"/>
    <m/>
    <m/>
    <x v="1"/>
  </r>
  <r>
    <x v="0"/>
    <x v="10"/>
    <n v="2203786396"/>
    <s v="Mária Almenara - Santa Catalina "/>
    <m/>
    <s v="28/01/2025"/>
    <s v="17:49"/>
    <n v="49.9"/>
    <s v="Mal estado"/>
    <s v=""/>
    <s v="-"/>
    <n v="24.95"/>
    <n v="0"/>
    <s v="Hola apenas lo recibí el motorizado me la entregó inclinada y ahora q la abro efectivamente está chancado x un lado; deberían tener cuidado sabiendo q es una torta y el tramo es bien corto"/>
    <x v="0"/>
    <s v="Delivery Rappi"/>
    <m/>
    <m/>
    <x v="0"/>
  </r>
  <r>
    <x v="0"/>
    <x v="7"/>
    <n v="2203790160"/>
    <s v="Maria Almenara - San Miguel"/>
    <m/>
    <s v="28/01/2025"/>
    <s v="18:39"/>
    <n v="49.9"/>
    <s v="Mal estado"/>
    <s v="Sabor quemado, crudo, preparación distinta"/>
    <s v="-"/>
    <m/>
    <m/>
    <s v="siempre suelo comprar torta en maría almenara , y se como realmente es el sabor, pero esta ves tiene un sabor raro , incomible"/>
    <x v="3"/>
    <s v="Tienda"/>
    <m/>
    <m/>
    <x v="1"/>
  </r>
  <r>
    <x v="0"/>
    <x v="12"/>
    <n v="2203811413"/>
    <s v="Mária Almenara - Independencia "/>
    <m/>
    <s v="28/01/2025"/>
    <s v="21:37"/>
    <n v="44.9"/>
    <s v="Producto Faltante"/>
    <s v=""/>
    <s v="-"/>
    <n v="11.5"/>
    <n v="11.5"/>
    <s v="pedí la caja de 4 postres y solo vinieron 3...no llegó 1 porción de torta de chocolate"/>
    <x v="4"/>
    <s v="Tienda Vitrina"/>
    <m/>
    <m/>
    <x v="1"/>
  </r>
  <r>
    <x v="0"/>
    <x v="8"/>
    <n v="2203830290"/>
    <s v="Mária Almenara - Chorrillos"/>
    <m/>
    <s v="29/01/2025"/>
    <s v="12:07"/>
    <n v="109"/>
    <s v="Producto diferente"/>
    <s v=""/>
    <s v="-"/>
    <n v="122.15"/>
    <n v="0"/>
    <s v="Producto Diferente"/>
    <x v="1"/>
    <s v="Tienda Vitrina"/>
    <m/>
    <m/>
    <x v="1"/>
  </r>
  <r>
    <x v="0"/>
    <x v="11"/>
    <n v="2203851399"/>
    <s v="Mária Almenara - Arenales"/>
    <m/>
    <s v="29/01/2025"/>
    <s v="16:10"/>
    <n v="16.899999999999999"/>
    <s v="Producto diferente"/>
    <s v="Sabor o producto diferente"/>
    <s v="-"/>
    <n v="0"/>
    <n v="16.89"/>
    <s v="pedí una torta 3 leches y me llegó una torta de zanahoria"/>
    <x v="1"/>
    <s v="Tienda Vitrina"/>
    <m/>
    <m/>
    <x v="1"/>
  </r>
  <r>
    <x v="0"/>
    <x v="11"/>
    <n v="2203881429"/>
    <s v="Mária Almenara - Arenales"/>
    <m/>
    <s v="29/01/2025"/>
    <s v="21:05"/>
    <n v="16.899999999999999"/>
    <s v="Producto diferente"/>
    <s v="Sabor o producto diferente"/>
    <s v="-"/>
    <n v="0"/>
    <n v="16.89"/>
    <s v="pedi torta de chocolate y llego red velvet"/>
    <x v="1"/>
    <s v="Tienda Vitrina"/>
    <m/>
    <m/>
    <x v="1"/>
  </r>
  <r>
    <x v="0"/>
    <x v="7"/>
    <n v="2203914531"/>
    <s v="Maria Almenara - San Miguel"/>
    <m/>
    <s v="30/01/2025"/>
    <s v="13:33"/>
    <n v="35.9"/>
    <s v="Mal estado"/>
    <s v="Mal empaquetado"/>
    <s v="-"/>
    <n v="0"/>
    <n v="35.9"/>
    <s v="la bebida llegó derramada sobre la comida, todo se echo a perder"/>
    <x v="3"/>
    <s v="Tienda Vitrina"/>
    <m/>
    <m/>
    <x v="1"/>
  </r>
  <r>
    <x v="0"/>
    <x v="9"/>
    <n v="2203971680"/>
    <s v="Mária Almenara - La Molina "/>
    <m/>
    <s v="31/01/2025"/>
    <s v="09:05"/>
    <n v="29"/>
    <s v="Producto Faltante"/>
    <s v=""/>
    <s v="-"/>
    <m/>
    <m/>
    <s v="falto la bebida"/>
    <x v="4"/>
    <s v="Tienda Vitrina"/>
    <m/>
    <m/>
    <x v="1"/>
  </r>
  <r>
    <x v="0"/>
    <x v="7"/>
    <n v="2203979620"/>
    <s v="Maria Almenara - San Miguel"/>
    <m/>
    <s v="31/01/2025"/>
    <s v="11:59"/>
    <n v="29.9"/>
    <s v="Mal estado"/>
    <s v=""/>
    <s v="-"/>
    <n v="17.850000000000001"/>
    <n v="0"/>
    <s v="Los alfajores estaban todos rotos. Solicito una devolución completa."/>
    <x v="0"/>
    <s v="Delivery Rappi"/>
    <s v="Alfajores"/>
    <m/>
    <x v="0"/>
  </r>
  <r>
    <x v="0"/>
    <x v="12"/>
    <n v="2203980607"/>
    <s v="Mária Almenara - Independencia "/>
    <m/>
    <s v="31/01/2025"/>
    <s v="12:11"/>
    <n v="109"/>
    <s v="Mal estado"/>
    <s v=""/>
    <s v="-"/>
    <n v="54.23"/>
    <n v="0"/>
    <s v="el cheesecake  llegó ladeada derretida"/>
    <x v="0"/>
    <s v="Delivery Rappi"/>
    <m/>
    <m/>
    <x v="0"/>
  </r>
  <r>
    <x v="0"/>
    <x v="15"/>
    <n v="2203986539"/>
    <s v="Mária Almenara - La Marina  "/>
    <m/>
    <s v="31/01/2025"/>
    <s v="13:04"/>
    <n v="111.9"/>
    <s v="Producto Faltante"/>
    <s v="Artículo faltante"/>
    <s v="NO"/>
    <n v="0"/>
    <n v="10.7"/>
    <s v="Pedí una mini torta, un box y unas velas cromadas pero las velas no llegaron"/>
    <x v="4"/>
    <s v="Tienda Vitrina"/>
    <m/>
    <m/>
    <x v="1"/>
  </r>
  <r>
    <x v="0"/>
    <x v="1"/>
    <n v="2203989733"/>
    <s v="Mária Almenara - Encalada "/>
    <m/>
    <s v="31/01/2025"/>
    <s v="13:33"/>
    <n v="143.9"/>
    <s v="Producto Faltante"/>
    <s v="Artículo faltante"/>
    <s v="NO"/>
    <n v="0"/>
    <n v="25.9"/>
    <s v="Llego la torta, la bebida, pero no han traido el Chaufa de Quinua."/>
    <x v="4"/>
    <s v="Tienda Vitrina"/>
    <m/>
    <m/>
    <x v="1"/>
  </r>
  <r>
    <x v="0"/>
    <x v="7"/>
    <n v="2204014119"/>
    <s v="Maria Almenara - San Miguel"/>
    <m/>
    <s v="31/01/2025"/>
    <s v="18:45"/>
    <n v="33.799999999999997"/>
    <s v="Mal estado"/>
    <s v=""/>
    <s v="-"/>
    <n v="16.89"/>
    <n v="0"/>
    <s v="el empaque y el producto llegaron aplastados"/>
    <x v="0"/>
    <s v="Delivery Rappi"/>
    <m/>
    <m/>
    <x v="0"/>
  </r>
  <r>
    <x v="0"/>
    <x v="9"/>
    <n v="2204020224"/>
    <s v="Mária Almenara - La Molina "/>
    <m/>
    <s v="31/01/2025"/>
    <s v="19:36"/>
    <n v="89"/>
    <s v="Mal estado"/>
    <s v=""/>
    <s v="-"/>
    <n v="36"/>
    <n v="0"/>
    <s v="Producto aplastado/ destruido"/>
    <x v="0"/>
    <s v="Delivery Rappi"/>
    <m/>
    <m/>
    <x v="0"/>
  </r>
  <r>
    <x v="1"/>
    <x v="9"/>
    <n v="2204090538"/>
    <s v="Mária Almenara - La Molina "/>
    <s v="Minimaria De Cheesecake De Oreo"/>
    <s v="01/02/2025"/>
    <m/>
    <m/>
    <s v="Mal estado"/>
    <s v=""/>
    <s v="-"/>
    <n v="24.95"/>
    <n v="0"/>
    <s v="La torta llegó derretida con líquido derramado"/>
    <x v="3"/>
    <s v="Tienda"/>
    <m/>
    <m/>
    <x v="1"/>
  </r>
  <r>
    <x v="1"/>
    <x v="7"/>
    <n v="2204117638"/>
    <s v="Maria Almenara - San Miguel"/>
    <m/>
    <s v="01/02/2025"/>
    <m/>
    <m/>
    <s v="Mal estado"/>
    <s v=""/>
    <s v="-"/>
    <m/>
    <m/>
    <s v="So the ranch of the salads came apart and it was wrongly packaged so it was spilled EVERYWHERE"/>
    <x v="3"/>
    <s v="Tienda"/>
    <m/>
    <m/>
    <x v="1"/>
  </r>
  <r>
    <x v="1"/>
    <x v="15"/>
    <n v="2204117965"/>
    <s v="Mária Almenara - La Marina  "/>
    <m/>
    <s v="01/02/2025"/>
    <m/>
    <m/>
    <s v="Mal estado"/>
    <s v="Sabor quemado, crudo, preparación distinta"/>
    <s v="-"/>
    <n v="0"/>
    <n v="25"/>
    <s v="son conos de galleta de supone crujiente,el producto está gomoso la galleta parece pasada"/>
    <x v="3"/>
    <s v="Tienda"/>
    <m/>
    <m/>
    <x v="1"/>
  </r>
  <r>
    <x v="1"/>
    <x v="7"/>
    <n v="2204120784"/>
    <s v="Maria Almenara - San Miguel"/>
    <m/>
    <s v="01/02/2025"/>
    <m/>
    <m/>
    <s v="Mal estado"/>
    <s v=""/>
    <s v="-"/>
    <n v="8.44"/>
    <n v="0"/>
    <s v="El postre llegó destruido"/>
    <x v="0"/>
    <s v="Delivery Rappi"/>
    <m/>
    <m/>
    <x v="0"/>
  </r>
  <r>
    <x v="1"/>
    <x v="12"/>
    <n v="2204124098"/>
    <s v="Mária Almenara - Independencia "/>
    <m/>
    <s v="01/02/2025"/>
    <m/>
    <m/>
    <s v="Producto diferente"/>
    <s v="Sabor o producto diferente"/>
    <s v="-"/>
    <n v="16.89"/>
    <n v="16.89"/>
    <s v="Pedí un carrot cake, pero me llegó una dulzura de pecana"/>
    <x v="1"/>
    <s v="Tienda Vitrina"/>
    <m/>
    <m/>
    <x v="1"/>
  </r>
  <r>
    <x v="1"/>
    <x v="12"/>
    <n v="2204145889"/>
    <s v="Mária Almenara - Independencia "/>
    <m/>
    <s v="02/02/2025"/>
    <m/>
    <m/>
    <s v="Mal estado"/>
    <s v=""/>
    <s v="-"/>
    <m/>
    <m/>
    <s v="pedí una torta para cumpleaños y al abrirla estaba toda desparramada, la pastelería María Almenara indica que todo salió bien de la tienda.Exijo una solución lo más pronto porque era un regalo de cumpleaños"/>
    <x v="3"/>
    <s v="Tienda"/>
    <m/>
    <m/>
    <x v="1"/>
  </r>
  <r>
    <x v="1"/>
    <x v="3"/>
    <n v="2204152725"/>
    <s v="Mária Almenara - Pueblo Libre   "/>
    <m/>
    <s v="02/02/2025"/>
    <m/>
    <m/>
    <s v="Producto diferente"/>
    <s v="Foto o descripción no coinciden"/>
    <s v="-"/>
    <n v="0"/>
    <n v="16.89"/>
    <s v="El cheesecake de frutos rojos apenas tenia una frambuesa, nada de frutas pura mermelada. Muy Diferente a la foto"/>
    <x v="1"/>
    <s v="Tienda Vitrina"/>
    <m/>
    <m/>
    <x v="1"/>
  </r>
  <r>
    <x v="1"/>
    <x v="9"/>
    <n v="2204174213"/>
    <s v="Mária Almenara - La Molina "/>
    <m/>
    <s v="02/02/2025"/>
    <m/>
    <m/>
    <s v="Mal estado"/>
    <s v=""/>
    <s v="-"/>
    <m/>
    <m/>
    <s v="La torta llegó desparramada y los alfajores rotos, no me sirven para presentar.Por favor su apoyo , como voy a presentar esto en una reunión??? No pueden traerme así."/>
    <x v="3"/>
    <s v="Tienda"/>
    <m/>
    <m/>
    <x v="1"/>
  </r>
  <r>
    <x v="1"/>
    <x v="8"/>
    <n v="2204203824"/>
    <s v="Mária Almenara - Chorrillos"/>
    <s v="Sv - Torta De Chocolate 12pz"/>
    <s v="02/02/2025"/>
    <m/>
    <m/>
    <s v="Mal estado"/>
    <s v=""/>
    <s v="-"/>
    <n v="43.6"/>
    <n v="0"/>
    <s v="Llego deforme, como que de lado, en la foto se puede apreciar que en la parte superior, el chocolate parece derretido"/>
    <x v="3"/>
    <s v="Tienda"/>
    <m/>
    <m/>
    <x v="1"/>
  </r>
  <r>
    <x v="1"/>
    <x v="11"/>
    <n v="2204204991"/>
    <s v="Mária Almenara - Arenales"/>
    <m/>
    <s v="02/02/2025"/>
    <m/>
    <m/>
    <s v="Producto diferente"/>
    <s v=""/>
    <s v="-"/>
    <n v="114.52"/>
    <n v="0"/>
    <s v="Producto Diferente"/>
    <x v="1"/>
    <s v="Tienda Vitrina"/>
    <m/>
    <m/>
    <x v="1"/>
  </r>
  <r>
    <x v="1"/>
    <x v="14"/>
    <n v="2204225815"/>
    <s v="Mária Almenara - Bolichera "/>
    <m/>
    <s v="02/02/2025"/>
    <m/>
    <m/>
    <s v="Producto Faltante"/>
    <s v="Artículo faltante"/>
    <s v="NO"/>
    <m/>
    <m/>
    <s v="Pedí 3 postres, pero solo llegaron 2"/>
    <x v="4"/>
    <s v="Tienda Vitrina"/>
    <m/>
    <m/>
    <x v="1"/>
  </r>
  <r>
    <x v="1"/>
    <x v="7"/>
    <n v="2204258590"/>
    <s v="Maria Almenara - San Miguel"/>
    <m/>
    <s v="03/02/2025"/>
    <m/>
    <m/>
    <s v="Mal estado"/>
    <s v=""/>
    <s v="-"/>
    <n v="6.76"/>
    <n v="0"/>
    <s v="Quiero la devolución el producto llego en mal estado y encima el sabor nada que ver"/>
    <x v="3"/>
    <s v="Tienda"/>
    <m/>
    <m/>
    <x v="1"/>
  </r>
  <r>
    <x v="1"/>
    <x v="11"/>
    <n v="2204278982"/>
    <s v="Mária Almenara - Arenales"/>
    <m/>
    <s v="03/02/2025"/>
    <m/>
    <m/>
    <s v="Mal estado"/>
    <s v="Sabor quemado, crudo, preparación distinta"/>
    <s v="-"/>
    <n v="12.48"/>
    <n v="49.9"/>
    <s v="La torta no es fresca, se encontró un papel en la torta"/>
    <x v="3"/>
    <s v="Tienda"/>
    <m/>
    <m/>
    <x v="1"/>
  </r>
  <r>
    <x v="1"/>
    <x v="13"/>
    <n v="2204284341"/>
    <s v="Mária Almenara - Barranco "/>
    <m/>
    <s v="03/02/2025"/>
    <m/>
    <m/>
    <s v="Producto Faltante"/>
    <s v="Artículo faltante"/>
    <s v="NO"/>
    <n v="0"/>
    <n v="36.6"/>
    <s v="Adicional no tengo la factura"/>
    <x v="4"/>
    <s v="Tienda Vitrina"/>
    <m/>
    <m/>
    <x v="1"/>
  </r>
  <r>
    <x v="1"/>
    <x v="2"/>
    <n v="2204302842"/>
    <s v="Mária Almenara - La Mar"/>
    <m/>
    <s v="04/02/2025"/>
    <m/>
    <m/>
    <s v="Producto diferente"/>
    <s v="Sabor o producto diferente"/>
    <s v="-"/>
    <n v="0"/>
    <n v="9"/>
    <s v="Pedi frutos rojos"/>
    <x v="1"/>
    <s v="Tienda Vitrina"/>
    <m/>
    <m/>
    <x v="1"/>
  </r>
  <r>
    <x v="1"/>
    <x v="8"/>
    <n v="2204309550"/>
    <s v="Mária Almenara - Chorrillos"/>
    <m/>
    <s v="04/02/2025"/>
    <m/>
    <m/>
    <s v="Producto diferente"/>
    <s v="Sabor o producto diferente"/>
    <s v="-"/>
    <n v="4.5999999999999996"/>
    <n v="45.29"/>
    <s v="el pedido vino todo destrozado. necesito el reintegro o que lo vuelvan a envíar con urgente porque es para un cumpleaños"/>
    <x v="1"/>
    <s v="Tienda Vitrina"/>
    <m/>
    <m/>
    <x v="1"/>
  </r>
  <r>
    <x v="1"/>
    <x v="1"/>
    <n v="2204313013"/>
    <s v="Mária Almenara - Encalada "/>
    <m/>
    <s v="04/02/2025"/>
    <m/>
    <m/>
    <s v="Producto Faltante"/>
    <s v="Artículo faltante"/>
    <s v="NO"/>
    <n v="0"/>
    <n v="54.5"/>
    <s v="Pedí sea enviado como regalo con tarjeta y dedicatoria pero no llego asi"/>
    <x v="4"/>
    <s v="Tienda Vitrina"/>
    <m/>
    <m/>
    <x v="1"/>
  </r>
  <r>
    <x v="1"/>
    <x v="15"/>
    <n v="2204324159"/>
    <s v="Mária Almenara - La Marina  "/>
    <m/>
    <s v="04/02/2025"/>
    <m/>
    <m/>
    <s v="Mal estado"/>
    <s v=""/>
    <s v="-"/>
    <n v="109"/>
    <n v="0"/>
    <s v="Llego descongelado y golpeado"/>
    <x v="3"/>
    <s v="Tienda"/>
    <m/>
    <m/>
    <x v="1"/>
  </r>
  <r>
    <x v="1"/>
    <x v="7"/>
    <n v="2204334363"/>
    <s v="Maria Almenara - San Miguel"/>
    <m/>
    <s v="04/02/2025"/>
    <m/>
    <m/>
    <s v="Producto Faltante"/>
    <s v="Artículo faltante"/>
    <s v="NO"/>
    <m/>
    <m/>
    <s v="Pedido incompleto"/>
    <x v="4"/>
    <s v="Tienda Vitrina"/>
    <m/>
    <m/>
    <x v="1"/>
  </r>
  <r>
    <x v="1"/>
    <x v="1"/>
    <n v="2204342657"/>
    <s v="Mária Almenara - Encalada "/>
    <m/>
    <s v="04/02/2025"/>
    <m/>
    <m/>
    <s v="Mal estado"/>
    <s v=""/>
    <s v="-"/>
    <m/>
    <m/>
    <s v="Los alfajores llegaron destruidos"/>
    <x v="0"/>
    <s v="Delivery Rappi"/>
    <m/>
    <m/>
    <x v="0"/>
  </r>
  <r>
    <x v="1"/>
    <x v="7"/>
    <n v="2204377269"/>
    <s v="Maria Almenara - San Miguel"/>
    <m/>
    <s v="05/02/2025"/>
    <m/>
    <m/>
    <s v="Mal estado"/>
    <s v=""/>
    <s v="-"/>
    <m/>
    <m/>
    <s v="era para un regalo de cumpleaños y llegaron aplastados y salidos del empaque"/>
    <x v="0"/>
    <s v="Delivery Rappi"/>
    <m/>
    <m/>
    <x v="0"/>
  </r>
  <r>
    <x v="1"/>
    <x v="1"/>
    <n v="2204390347"/>
    <s v="Mária Almenara - Encalada "/>
    <m/>
    <s v="05/02/2025"/>
    <m/>
    <m/>
    <s v="Mal estado"/>
    <s v=""/>
    <s v="-"/>
    <n v="49.9"/>
    <n v="0"/>
    <s v="Llego torcida, mala presentación."/>
    <x v="3"/>
    <s v="Tienda"/>
    <m/>
    <m/>
    <x v="1"/>
  </r>
  <r>
    <x v="1"/>
    <x v="10"/>
    <n v="2204401373"/>
    <s v="Mária Almenara - Santa Catalina "/>
    <m/>
    <s v="05/02/2025"/>
    <m/>
    <m/>
    <s v="Mal estado"/>
    <s v="Mal empaquetado"/>
    <s v="-"/>
    <n v="0"/>
    <n v="16.89"/>
    <s v="La porción de torta llegó incompleta mal empaquetada rota y derramada"/>
    <x v="0"/>
    <s v="Delivery Rappi"/>
    <m/>
    <m/>
    <x v="0"/>
  </r>
  <r>
    <x v="1"/>
    <x v="0"/>
    <n v="2204407155"/>
    <s v="Mária Almenara - San Isidro"/>
    <m/>
    <s v="05/02/2025"/>
    <m/>
    <m/>
    <s v="Producto Faltante"/>
    <s v=""/>
    <s v="-"/>
    <m/>
    <m/>
    <s v="No llego la empanada y la torta está manipulada abierta faltan cosas!"/>
    <x v="0"/>
    <s v="Delivery Rappi"/>
    <m/>
    <m/>
    <x v="0"/>
  </r>
  <r>
    <x v="1"/>
    <x v="7"/>
    <n v="2204408219"/>
    <s v="Maria Almenara - San Miguel"/>
    <m/>
    <s v="05/02/2025"/>
    <m/>
    <m/>
    <s v="Mal estado"/>
    <s v="Sabor quemado, crudo, preparación distinta"/>
    <s v="-"/>
    <m/>
    <m/>
    <s v="El producto está medio crudo y no es muy agradable el sabor"/>
    <x v="3"/>
    <s v="Tienda"/>
    <m/>
    <m/>
    <x v="1"/>
  </r>
  <r>
    <x v="1"/>
    <x v="14"/>
    <n v="2204473023"/>
    <s v="Mária Almenara - Bolichera "/>
    <m/>
    <s v="06/02/2025"/>
    <m/>
    <m/>
    <s v="Producto diferente"/>
    <s v="Foto o descripción no coinciden"/>
    <s v="-"/>
    <m/>
    <m/>
    <s v="Llego en mal estado"/>
    <x v="1"/>
    <s v="Tienda Vitrina"/>
    <m/>
    <m/>
    <x v="1"/>
  </r>
  <r>
    <x v="1"/>
    <x v="14"/>
    <n v="2204473298"/>
    <s v="Mária Almenara - Bolichera "/>
    <m/>
    <s v="06/02/2025"/>
    <m/>
    <m/>
    <s v="Mal estado"/>
    <s v=""/>
    <s v="-"/>
    <n v="54.5"/>
    <n v="0"/>
    <s v="me parece super mal que aya klegado así como lo voy a presentar en el cumpleaños que no es mio , esta todo roto por arriba y partido casi a la mitad"/>
    <x v="3"/>
    <s v="Tienda"/>
    <m/>
    <m/>
    <x v="1"/>
  </r>
  <r>
    <x v="1"/>
    <x v="0"/>
    <n v="2204483665"/>
    <s v="Mária Almenara - San Isidro"/>
    <m/>
    <s v="06/02/2025"/>
    <m/>
    <m/>
    <s v="Mal estado"/>
    <s v="Mal empaquetado"/>
    <s v="-"/>
    <n v="0"/>
    <n v="60"/>
    <s v="los bocaditos llegaron todos aplastados"/>
    <x v="0"/>
    <s v="Delivery Rappi"/>
    <m/>
    <m/>
    <x v="0"/>
  </r>
  <r>
    <x v="1"/>
    <x v="3"/>
    <n v="2204488703"/>
    <s v="Mária Almenara - Pueblo Libre   "/>
    <m/>
    <s v="06/02/2025"/>
    <m/>
    <m/>
    <s v="Producto diferente"/>
    <s v="Sabor o producto diferente"/>
    <s v="-"/>
    <n v="0"/>
    <n v="16.89"/>
    <s v="Pedí una red velvet y llego con demasiado fudge y chantilly y encima esta ácida"/>
    <x v="1"/>
    <s v="Tienda Vitrina"/>
    <m/>
    <m/>
    <x v="1"/>
  </r>
  <r>
    <x v="1"/>
    <x v="0"/>
    <n v="2204489412"/>
    <s v="Mária Almenara - San Isidro"/>
    <m/>
    <s v="06/02/2025"/>
    <m/>
    <m/>
    <s v="Producto Faltante"/>
    <s v="Artículo faltante"/>
    <s v="NO"/>
    <n v="0"/>
    <n v="10.58"/>
    <s v="Easy it’s not completed"/>
    <x v="4"/>
    <s v="Tienda Vitrina"/>
    <m/>
    <m/>
    <x v="1"/>
  </r>
  <r>
    <x v="1"/>
    <x v="14"/>
    <n v="2204494125"/>
    <s v="Mária Almenara - Bolichera "/>
    <m/>
    <s v="06/02/2025"/>
    <m/>
    <m/>
    <s v="Producto Faltante"/>
    <s v="Artículo faltante"/>
    <s v="NO"/>
    <n v="0"/>
    <n v="33.79"/>
    <s v="La orden que se me entregó fue errónea, yo pedí un pie de limón y un cheesecake y lo que recibí fue una torta diferente con un precio diferente, en conclusión, el pedido que me fue entregado equivocadamente"/>
    <x v="4"/>
    <s v="Tienda Vitrina"/>
    <m/>
    <m/>
    <x v="1"/>
  </r>
  <r>
    <x v="1"/>
    <x v="7"/>
    <n v="2204495959"/>
    <s v="Maria Almenara - San Miguel"/>
    <m/>
    <s v="06/02/2025"/>
    <m/>
    <m/>
    <s v="Mal estado"/>
    <s v=""/>
    <s v="-"/>
    <m/>
    <m/>
    <s v="Pedí merengado de chirimoya y llegó aplastado"/>
    <x v="0"/>
    <s v="Delivery Rappi"/>
    <m/>
    <m/>
    <x v="0"/>
  </r>
  <r>
    <x v="1"/>
    <x v="9"/>
    <n v="2204499160"/>
    <s v="Mária Almenara - La Molina "/>
    <m/>
    <s v="06/02/2025"/>
    <m/>
    <m/>
    <s v="Mal estado"/>
    <s v=""/>
    <s v="-"/>
    <n v="54.5"/>
    <n v="0"/>
    <s v="Al parecer le mandaron 2 tortas al rappi y se desparramó por eso ya que tenía que entregar otra"/>
    <x v="3"/>
    <s v="Tienda"/>
    <m/>
    <m/>
    <x v="1"/>
  </r>
  <r>
    <x v="1"/>
    <x v="10"/>
    <n v="2204500335"/>
    <s v="Mária Almenara - Santa Catalina "/>
    <m/>
    <s v="06/02/2025"/>
    <m/>
    <m/>
    <s v="Producto Faltante"/>
    <s v="Artículo faltante"/>
    <s v="NO"/>
    <n v="0"/>
    <n v="10.58"/>
    <s v="Pedí un postre y una empanada solo enviaron el postre en una bolsa, no enviaron la empanada"/>
    <x v="4"/>
    <s v="Tienda Vitrina"/>
    <m/>
    <m/>
    <x v="1"/>
  </r>
  <r>
    <x v="1"/>
    <x v="6"/>
    <n v="2204540628"/>
    <s v="Mária Almenara - Aramburú "/>
    <m/>
    <s v="07/02/2025"/>
    <m/>
    <m/>
    <s v="Producto diferente"/>
    <s v="Sabor o producto diferente"/>
    <s v="-"/>
    <n v="0"/>
    <n v="49.9"/>
    <s v="Pedí un mini CARROT CAKE y me llegó una torta de chocolate"/>
    <x v="1"/>
    <s v="Tienda Vitrina"/>
    <m/>
    <m/>
    <x v="1"/>
  </r>
  <r>
    <x v="1"/>
    <x v="7"/>
    <n v="2204544810"/>
    <s v="Maria Almenara - San Miguel"/>
    <m/>
    <s v="07/02/2025"/>
    <m/>
    <m/>
    <s v="Mal estado"/>
    <s v=""/>
    <s v="-"/>
    <n v="31.2"/>
    <n v="0"/>
    <s v="El pedido llegó desarmado, los alfajores chancados y los otros productos volteados"/>
    <x v="0"/>
    <s v="Delivery Rappi"/>
    <m/>
    <m/>
    <x v="0"/>
  </r>
  <r>
    <x v="1"/>
    <x v="8"/>
    <n v="2204556910"/>
    <s v="Mária Almenara - Chorrillos"/>
    <m/>
    <s v="07/02/2025"/>
    <m/>
    <m/>
    <s v="Producto Faltante"/>
    <s v="Artículo faltante"/>
    <s v="NO"/>
    <n v="0"/>
    <n v="33.79"/>
    <s v="vino destruido"/>
    <x v="4"/>
    <s v="Tienda Vitrina"/>
    <m/>
    <m/>
    <x v="1"/>
  </r>
  <r>
    <x v="1"/>
    <x v="12"/>
    <n v="2204558329"/>
    <s v="Mária Almenara - Independencia "/>
    <m/>
    <s v="07/02/2025"/>
    <m/>
    <m/>
    <s v="Mal estado"/>
    <s v=""/>
    <s v="-"/>
    <m/>
    <m/>
    <s v="El producto a estado abierto y sucio todo lo que es la tapa y todo"/>
    <x v="3"/>
    <s v="Tienda"/>
    <m/>
    <m/>
    <x v="1"/>
  </r>
  <r>
    <x v="1"/>
    <x v="10"/>
    <n v="2204560655"/>
    <s v="Mária Almenara - Santa Catalina "/>
    <m/>
    <s v="07/02/2025"/>
    <m/>
    <m/>
    <s v="Producto diferente"/>
    <s v="Sabor o producto diferente"/>
    <s v="-"/>
    <n v="0"/>
    <n v="49.9"/>
    <s v="pedí bruselina de vainilla con fresa y me enviaron lúcuma"/>
    <x v="1"/>
    <s v="Tienda Vitrina"/>
    <m/>
    <m/>
    <x v="1"/>
  </r>
  <r>
    <x v="1"/>
    <x v="9"/>
    <n v="2204566637"/>
    <s v="Mária Almenara - La Molina "/>
    <m/>
    <s v="07/02/2025"/>
    <m/>
    <m/>
    <s v="Mal estado"/>
    <s v=""/>
    <s v="-"/>
    <n v="25.39"/>
    <n v="0"/>
    <s v="Todos los postres volteados y en mal estado"/>
    <x v="0"/>
    <s v="Delivery Rappi"/>
    <m/>
    <m/>
    <x v="0"/>
  </r>
  <r>
    <x v="1"/>
    <x v="12"/>
    <n v="2204571384"/>
    <s v="Mária Almenara - Independencia "/>
    <m/>
    <s v="07/02/2025"/>
    <m/>
    <m/>
    <s v="Mal estado"/>
    <s v="Sabor quemado, crudo, preparación distinta"/>
    <s v="-"/>
    <m/>
    <m/>
    <s v="ME MANDARON UN PIE DE LIMÓN Y NO UN CROCANTE DE MANZANA!!!! Hagan algo rappi!"/>
    <x v="3"/>
    <s v="Tienda"/>
    <m/>
    <m/>
    <x v="1"/>
  </r>
  <r>
    <x v="1"/>
    <x v="12"/>
    <n v="2204571384"/>
    <s v="Mária Almenara - Independencia "/>
    <m/>
    <s v="07/02/2025"/>
    <m/>
    <m/>
    <s v="Producto diferente"/>
    <s v="Sabor o producto diferente"/>
    <s v="-"/>
    <m/>
    <m/>
    <s v="se confundieron de pedido, no es igual al de la foto, ni siquiera sabe a manzana!"/>
    <x v="1"/>
    <s v="Tienda Vitrina"/>
    <m/>
    <m/>
    <x v="1"/>
  </r>
  <r>
    <x v="1"/>
    <x v="12"/>
    <n v="2204583126"/>
    <s v="Mária Almenara - Independencia "/>
    <m/>
    <s v="07/02/2025"/>
    <m/>
    <m/>
    <s v="Mal estado"/>
    <s v=""/>
    <s v="-"/>
    <n v="31.2"/>
    <n v="0"/>
    <s v="Hice un pedido de bocaditos para un cumpleaños, pero cuando llegó, todo estaba aplastado y en muy mal estado. Esto arruinó parte de la celebración, ya que esperaba recibir el pedido en buenas condiciones."/>
    <x v="3"/>
    <s v="Tienda"/>
    <m/>
    <m/>
    <x v="1"/>
  </r>
  <r>
    <x v="1"/>
    <x v="7"/>
    <n v="2204588027"/>
    <s v="Maria Almenara - San Miguel"/>
    <m/>
    <s v="07/02/2025"/>
    <m/>
    <m/>
    <s v="Mal estado"/>
    <s v=""/>
    <s v="-"/>
    <n v="52"/>
    <n v="0"/>
    <s v="Todo el pedido vino aplastado, movido y todo feo"/>
    <x v="0"/>
    <s v="Delivery Rappi"/>
    <m/>
    <m/>
    <x v="0"/>
  </r>
  <r>
    <x v="1"/>
    <x v="5"/>
    <n v="2204599875"/>
    <s v="Mária Almenara - Precursores"/>
    <m/>
    <s v="07/02/2025"/>
    <m/>
    <m/>
    <s v="Mal estado"/>
    <s v=""/>
    <s v="-"/>
    <n v="24.95"/>
    <n v="0"/>
    <s v="La torta no está con la presentación adecuada, está de costado y tiene el frosting desparramado"/>
    <x v="3"/>
    <s v="Tienda"/>
    <m/>
    <m/>
    <x v="1"/>
  </r>
  <r>
    <x v="1"/>
    <x v="2"/>
    <n v="2204614467"/>
    <s v="Mária Almenara - La Mar"/>
    <m/>
    <s v="08/02/2025"/>
    <m/>
    <m/>
    <s v="Mal estado"/>
    <s v=""/>
    <s v="-"/>
    <n v="109"/>
    <n v="0"/>
    <s v="Procedo a realizar queja con indecopi. Ustedes son unos descarados . Yo siempre ordeno en rappi deben tener en cuenta cuánto ordena una clienta. The cake got  to us completely destroyed beyond repair. The BAKERY did not anchor the cake correctly to send off on delivery and the DRIVER also was not careful driving obviously. This cake is ruined and is trash and I expect a FULL refund or I will dispute with my CC"/>
    <x v="3"/>
    <s v="Tienda"/>
    <m/>
    <m/>
    <x v="1"/>
  </r>
  <r>
    <x v="1"/>
    <x v="2"/>
    <n v="2204625503"/>
    <s v="Mária Almenara - La Mar"/>
    <m/>
    <s v="08/02/2025"/>
    <m/>
    <m/>
    <s v="Producto Faltante"/>
    <s v="Artículo faltante"/>
    <s v="NO"/>
    <n v="0"/>
    <n v="115.47"/>
    <s v="No vino la torta grande"/>
    <x v="4"/>
    <s v="Tienda Vitrina"/>
    <m/>
    <m/>
    <x v="1"/>
  </r>
  <r>
    <x v="1"/>
    <x v="7"/>
    <n v="2204643537"/>
    <s v="Maria Almenara - San Miguel"/>
    <m/>
    <s v="08/02/2025"/>
    <m/>
    <m/>
    <s v="Mal estado"/>
    <s v="Mal empaquetado"/>
    <s v="-"/>
    <n v="0"/>
    <n v="9"/>
    <s v="La bebida llegó en horizontal, no estaba bien y se ha derramado laMitad, cayendo en la ensalada"/>
    <x v="3"/>
    <s v="Tienda"/>
    <m/>
    <m/>
    <x v="1"/>
  </r>
  <r>
    <x v="1"/>
    <x v="3"/>
    <n v="2204644410"/>
    <s v="Mária Almenara - Pueblo Libre   "/>
    <m/>
    <s v="08/02/2025"/>
    <m/>
    <m/>
    <s v="Producto diferente"/>
    <s v="Sabor o producto diferente"/>
    <s v="-"/>
    <m/>
    <m/>
    <s v="Yo pedí zanahoria"/>
    <x v="1"/>
    <s v="Tienda Vitrina"/>
    <m/>
    <m/>
    <x v="1"/>
  </r>
  <r>
    <x v="1"/>
    <x v="12"/>
    <n v="2204645569"/>
    <s v="Mária Almenara - Independencia "/>
    <m/>
    <s v="08/02/2025"/>
    <m/>
    <m/>
    <s v="Producto diferente"/>
    <s v=""/>
    <s v="-"/>
    <m/>
    <m/>
    <s v="Pedí  dos pedazos, una torta de chocolate y una Bruselas de vainilla, el precio con todo y Delivery era 37 soles, pero no me han enviado nada de ello. Me han enviado una Bruselas de chocolate y con un recibo de 16 soles."/>
    <x v="1"/>
    <s v="Tienda Vitrina"/>
    <m/>
    <m/>
    <x v="1"/>
  </r>
  <r>
    <x v="1"/>
    <x v="15"/>
    <n v="2204649125"/>
    <s v="Mária Almenara - La Marina  "/>
    <m/>
    <s v="08/02/2025"/>
    <m/>
    <m/>
    <s v="Mal estado"/>
    <s v=""/>
    <s v="-"/>
    <n v="8.44"/>
    <n v="0"/>
    <s v="Llego destruido"/>
    <x v="0"/>
    <s v="Delivery Rappi"/>
    <m/>
    <m/>
    <x v="0"/>
  </r>
  <r>
    <x v="1"/>
    <x v="7"/>
    <n v="2204650605"/>
    <s v="Maria Almenara - San Miguel"/>
    <m/>
    <s v="08/02/2025"/>
    <m/>
    <m/>
    <s v="Mal estado"/>
    <s v="Sabor quemado, crudo, preparación distinta"/>
    <s v="-"/>
    <m/>
    <m/>
    <s v="El postre sabia diferente a como lo he probado antes, no me gusto"/>
    <x v="3"/>
    <s v="Tienda"/>
    <m/>
    <m/>
    <x v="1"/>
  </r>
  <r>
    <x v="1"/>
    <x v="4"/>
    <n v="2204652066"/>
    <s v="Mária Almenara - Camacho"/>
    <m/>
    <s v="08/02/2025"/>
    <m/>
    <m/>
    <s v="Producto diferente"/>
    <s v="Sabor o producto diferente"/>
    <s v="-"/>
    <m/>
    <m/>
    <s v="está derretido y movido"/>
    <x v="1"/>
    <s v="Tienda Vitrina"/>
    <m/>
    <m/>
    <x v="1"/>
  </r>
  <r>
    <x v="1"/>
    <x v="10"/>
    <n v="2204655939"/>
    <s v="Mária Almenara - Santa Catalina "/>
    <m/>
    <s v="08/02/2025"/>
    <m/>
    <m/>
    <s v="Mal estado"/>
    <s v=""/>
    <s v="-"/>
    <n v="54.5"/>
    <n v="0"/>
    <s v="Vino aplastado"/>
    <x v="0"/>
    <s v="Delivery Rappi"/>
    <m/>
    <m/>
    <x v="0"/>
  </r>
  <r>
    <x v="1"/>
    <x v="10"/>
    <n v="2204683129"/>
    <s v="Mária Almenara - Santa Catalina "/>
    <m/>
    <s v="08/02/2025"/>
    <m/>
    <m/>
    <s v="Mal estado"/>
    <s v="Sabor quemado, crudo, preparación distinta"/>
    <s v="-"/>
    <n v="0"/>
    <n v="12.68"/>
    <s v="La porcion es menos que la otra torta"/>
    <x v="2"/>
    <s v="Percepcion"/>
    <m/>
    <m/>
    <x v="0"/>
  </r>
  <r>
    <x v="1"/>
    <x v="6"/>
    <n v="2204683208"/>
    <s v="Mária Almenara - Aramburú "/>
    <m/>
    <s v="08/02/2025"/>
    <m/>
    <m/>
    <s v="Mal estado"/>
    <s v=""/>
    <s v="-"/>
    <n v="16.89"/>
    <n v="0"/>
    <s v="la porcionnde torta llego aplastada y la decoracion aplastada y sin forma"/>
    <x v="0"/>
    <s v="Delivery Rappi"/>
    <m/>
    <m/>
    <x v="0"/>
  </r>
  <r>
    <x v="1"/>
    <x v="0"/>
    <n v="2204742368"/>
    <s v="Mária Almenara - San Isidro"/>
    <m/>
    <s v="09/02/2025"/>
    <m/>
    <m/>
    <s v="Mal estado"/>
    <s v=""/>
    <s v="-"/>
    <m/>
    <m/>
    <s v="el postre llegó desarmado y es una tajada sumamente delgada"/>
    <x v="2"/>
    <s v="Percepcion"/>
    <m/>
    <m/>
    <x v="0"/>
  </r>
  <r>
    <x v="1"/>
    <x v="12"/>
    <n v="2204744187"/>
    <s v="Mária Almenara - Independencia "/>
    <m/>
    <s v="09/02/2025"/>
    <m/>
    <m/>
    <s v="Producto diferente"/>
    <s v="Tamaño o porción incorrecta"/>
    <s v="-"/>
    <m/>
    <m/>
    <s v="Considero que la porción es exageradamente pequeña a comparación del precio, asimismo yo he consumido antes de manera presencial en las tiendas y esta es muy pequeña, asimismo, llego aplastada"/>
    <x v="1"/>
    <s v="Tienda Vitrina"/>
    <m/>
    <m/>
    <x v="1"/>
  </r>
  <r>
    <x v="1"/>
    <x v="13"/>
    <n v="2204745435"/>
    <s v="Mária Almenara - Barranco "/>
    <m/>
    <s v="09/02/2025"/>
    <m/>
    <m/>
    <s v="Producto Faltante"/>
    <s v="Artículo faltante"/>
    <s v="NO"/>
    <n v="0"/>
    <n v="57.12"/>
    <s v="La torta llegó toda movida desparramada"/>
    <x v="4"/>
    <s v="Tienda Vitrina"/>
    <m/>
    <m/>
    <x v="1"/>
  </r>
  <r>
    <x v="1"/>
    <x v="4"/>
    <n v="2204745513"/>
    <s v="Mária Almenara - Camacho"/>
    <s v="Minimaria Blue Velvet"/>
    <s v="09/02/2025"/>
    <m/>
    <m/>
    <s v="Mal estado"/>
    <s v=""/>
    <s v="-"/>
    <n v="24.95"/>
    <n v="0"/>
    <s v="la tortas ha llegado destruida y el frosting derretido"/>
    <x v="3"/>
    <s v="Tienda"/>
    <m/>
    <m/>
    <x v="1"/>
  </r>
  <r>
    <x v="1"/>
    <x v="6"/>
    <n v="2204745778"/>
    <s v="Mária Almenara - Aramburú "/>
    <m/>
    <s v="09/02/2025"/>
    <m/>
    <m/>
    <s v="Mal estado"/>
    <s v=""/>
    <s v="-"/>
    <n v="8.44"/>
    <n v="0"/>
    <s v="Pedí un postre para regalar y llegó totalmente desmoronado, por haberlo manipulado muy bruscamente."/>
    <x v="0"/>
    <s v="Delivery Rappi"/>
    <m/>
    <m/>
    <x v="0"/>
  </r>
  <r>
    <x v="1"/>
    <x v="14"/>
    <n v="2204766136"/>
    <s v="Mária Almenara - Bolichera "/>
    <m/>
    <s v="09/02/2025"/>
    <m/>
    <m/>
    <s v="Producto Faltante"/>
    <s v="Artículo faltante"/>
    <s v="NO"/>
    <n v="0"/>
    <n v="19.07"/>
    <s v="Sólo había un pie de limón, pedí dos"/>
    <x v="4"/>
    <s v="Tienda Vitrina"/>
    <m/>
    <m/>
    <x v="1"/>
  </r>
  <r>
    <x v="1"/>
    <x v="1"/>
    <n v="2204790127"/>
    <s v="Mária Almenara - Encalada "/>
    <m/>
    <s v="10/02/2025"/>
    <m/>
    <m/>
    <s v="Mal estado"/>
    <s v=""/>
    <s v="-"/>
    <m/>
    <m/>
    <s v="Vino golpeada que vergüenza y le quitaron la tarjeta"/>
    <x v="0"/>
    <s v="Delivery Rappi"/>
    <m/>
    <m/>
    <x v="0"/>
  </r>
  <r>
    <x v="1"/>
    <x v="6"/>
    <n v="2204818971"/>
    <s v="Mária Almenara - Aramburú "/>
    <m/>
    <s v="10/02/2025"/>
    <m/>
    <m/>
    <s v="Producto Faltante"/>
    <s v="Artículo faltante"/>
    <s v="NO"/>
    <n v="0"/>
    <n v="24.9"/>
    <s v="Salsa pesto en fussilli, no llegó"/>
    <x v="4"/>
    <s v="Tienda Vitrina"/>
    <m/>
    <m/>
    <x v="1"/>
  </r>
  <r>
    <x v="1"/>
    <x v="14"/>
    <n v="2204822910"/>
    <s v="Mária Almenara - Bolichera "/>
    <m/>
    <s v="10/02/2025"/>
    <m/>
    <m/>
    <s v="Producto diferente"/>
    <s v=""/>
    <s v="-"/>
    <n v="0"/>
    <n v="0"/>
    <s v="Envie la foto del alfajor y de la boleta y aun asi me.dijeron que no mereenbolsarian nada y cerraron la conversacion.El mar, 11 de feb de 2025, 3:41 a. m., Rappi Support &lt;usuariosoporte@rappi.com&gt; escribió:. Producto Diferente"/>
    <x v="1"/>
    <s v="Tienda Vitrina"/>
    <m/>
    <m/>
    <x v="1"/>
  </r>
  <r>
    <x v="1"/>
    <x v="12"/>
    <n v="2204830490"/>
    <s v="Mária Almenara - Independencia "/>
    <m/>
    <s v="10/02/2025"/>
    <m/>
    <m/>
    <s v="Mal estado"/>
    <s v=""/>
    <s v="-"/>
    <n v="54.5"/>
    <n v="0"/>
    <s v="La torta llegó para un lado con la base saliéndose del acetato. Se supone que es para un cumpleaños y la torta tiene que llegar presentable."/>
    <x v="3"/>
    <s v="Tienda"/>
    <m/>
    <m/>
    <x v="1"/>
  </r>
  <r>
    <x v="1"/>
    <x v="7"/>
    <n v="2204832843"/>
    <s v="Maria Almenara - San Miguel"/>
    <s v="Corazonina"/>
    <s v="10/02/2025"/>
    <m/>
    <m/>
    <s v="Mal estado"/>
    <s v=""/>
    <s v="-"/>
    <n v="49.9"/>
    <n v="0"/>
    <s v="La torta estaba completamente destrozada! El chocolate todo derretido; ni siquiera tenía estabilidad y así como en la fotografía es lo que hallé al abrir la caja"/>
    <x v="3"/>
    <s v="Tienda"/>
    <m/>
    <m/>
    <x v="1"/>
  </r>
  <r>
    <x v="1"/>
    <x v="1"/>
    <n v="2204872793"/>
    <s v="Mária Almenara - Encalada "/>
    <m/>
    <s v="11/02/2025"/>
    <m/>
    <m/>
    <s v="Producto Faltante"/>
    <s v="Artículo faltante"/>
    <s v="NO"/>
    <n v="0"/>
    <n v="26.79"/>
    <s v="The “caja de cookiss” didn’t arrive"/>
    <x v="4"/>
    <s v="Tienda Vitrina"/>
    <m/>
    <m/>
    <x v="1"/>
  </r>
  <r>
    <x v="1"/>
    <x v="1"/>
    <n v="2204881908"/>
    <s v="Mária Almenara - Encalada "/>
    <m/>
    <s v="11/02/2025"/>
    <m/>
    <m/>
    <s v="Mal estado"/>
    <s v=""/>
    <s v="-"/>
    <n v="31.2"/>
    <n v="0"/>
    <s v="realice un pedido de bocaditos y al abrir la caja todos están revueltos, algunos bocaditos están rotos o aplastados, se nota que no tuvieron cuidado al momento de realizar el traslado del producto, ustedes deben asegurar que el producto llegue bien"/>
    <x v="0"/>
    <s v="Delivery Rappi"/>
    <m/>
    <m/>
    <x v="0"/>
  </r>
  <r>
    <x v="1"/>
    <x v="4"/>
    <n v="2204883434"/>
    <s v="Mária Almenara - Camacho"/>
    <m/>
    <s v="11/02/2025"/>
    <m/>
    <m/>
    <s v="Producto Faltante"/>
    <s v=""/>
    <s v="-"/>
    <m/>
    <m/>
    <s v="no me llego nada como esperaba"/>
    <x v="4"/>
    <s v="Tienda Vitrina"/>
    <m/>
    <m/>
    <x v="1"/>
  </r>
  <r>
    <x v="1"/>
    <x v="13"/>
    <n v="2204891301"/>
    <s v="Mária Almenara - Barranco "/>
    <m/>
    <s v="11/02/2025"/>
    <m/>
    <m/>
    <s v="Producto Faltante"/>
    <s v="Artículo faltante"/>
    <s v="NO"/>
    <n v="0"/>
    <n v="17.5"/>
    <s v="La bolsa estaba sellada pero la caja donde está el keke, estaba abierto y le falta una pieza."/>
    <x v="4"/>
    <s v="Tienda Vitrina"/>
    <m/>
    <m/>
    <x v="1"/>
  </r>
  <r>
    <x v="1"/>
    <x v="12"/>
    <n v="2204898994"/>
    <s v="Mária Almenara - Independencia "/>
    <m/>
    <s v="11/02/2025"/>
    <m/>
    <m/>
    <s v="Mal estado"/>
    <s v=""/>
    <s v="-"/>
    <n v="109"/>
    <n v="0"/>
    <s v="Quería subir más fotos pero me dejó solo una , la torta vino descongelada y por eso se desparramó y se aplastó la torta, no está presentable y quisiera otra Porfavor, porque es para el cumple de mi papá. Siempre pido y no me viene de esa manera mi torta."/>
    <x v="3"/>
    <s v="Tienda"/>
    <m/>
    <m/>
    <x v="1"/>
  </r>
  <r>
    <x v="1"/>
    <x v="0"/>
    <n v="2204937384"/>
    <s v="Mária Almenara - San Isidro"/>
    <m/>
    <s v="12/02/2025"/>
    <m/>
    <m/>
    <s v="Producto diferente"/>
    <s v="Sabor o producto diferente"/>
    <s v="-"/>
    <n v="0"/>
    <n v="84.9"/>
    <s v="Me mandaron una torta de zanahoria y no un keke ni la merengada"/>
    <x v="1"/>
    <s v="Tienda Vitrina"/>
    <m/>
    <m/>
    <x v="1"/>
  </r>
  <r>
    <x v="1"/>
    <x v="1"/>
    <n v="2204947063"/>
    <s v="Mária Almenara - Encalada "/>
    <m/>
    <s v="12/02/2025"/>
    <m/>
    <m/>
    <s v="Producto Faltante"/>
    <s v="Artículo faltante"/>
    <s v="NO"/>
    <n v="0"/>
    <n v="81"/>
    <s v="me llegó el pedido sellado y solo una bolsita con 1 galleta. faltaron 9"/>
    <x v="4"/>
    <s v="Tienda Vitrina"/>
    <m/>
    <m/>
    <x v="1"/>
  </r>
  <r>
    <x v="1"/>
    <x v="7"/>
    <n v="2204951888"/>
    <s v="Maria Almenara - San Miguel"/>
    <m/>
    <s v="12/02/2025"/>
    <m/>
    <m/>
    <s v="Producto Faltante"/>
    <s v=""/>
    <s v="-"/>
    <n v="54.5"/>
    <n v="0"/>
    <s v="no"/>
    <x v="4"/>
    <s v="Tienda Vitrina"/>
    <m/>
    <m/>
    <x v="1"/>
  </r>
  <r>
    <x v="1"/>
    <x v="6"/>
    <n v="2204955472"/>
    <s v="Mária Almenara - Aramburú "/>
    <m/>
    <s v="12/02/2025"/>
    <m/>
    <m/>
    <s v="Producto diferente"/>
    <s v="Sabor o producto diferente"/>
    <s v="-"/>
    <n v="0"/>
    <n v="33.79"/>
    <s v="pedí porción de red velvet y carrot cake pero me llegó una torta de chocolate"/>
    <x v="1"/>
    <s v="Tienda Vitrina"/>
    <m/>
    <m/>
    <x v="1"/>
  </r>
  <r>
    <x v="1"/>
    <x v="14"/>
    <n v="2204959287"/>
    <s v="Mária Almenara - Bolichera "/>
    <m/>
    <s v="12/02/2025"/>
    <m/>
    <m/>
    <s v="Producto Faltante"/>
    <s v="Artículo faltante"/>
    <s v="NO"/>
    <m/>
    <m/>
    <s v="Llego destrozada la torta y es otra diferente a la que pedí , es mi cumpleaños y no puede ser que me llegue esto"/>
    <x v="4"/>
    <s v="Tienda Vitrina"/>
    <m/>
    <m/>
    <x v="1"/>
  </r>
  <r>
    <x v="1"/>
    <x v="11"/>
    <n v="2204967592"/>
    <s v="Mária Almenara - Arenales"/>
    <m/>
    <s v="12/02/2025"/>
    <m/>
    <m/>
    <s v="Producto Faltante"/>
    <s v="Artículo faltante"/>
    <s v="NO"/>
    <n v="0"/>
    <n v="31.76"/>
    <s v="compre 2 cajas de brownies pero solo llego 1."/>
    <x v="4"/>
    <s v="Tienda Vitrina"/>
    <m/>
    <m/>
    <x v="1"/>
  </r>
  <r>
    <x v="1"/>
    <x v="13"/>
    <n v="2204967920"/>
    <s v="Mária Almenara - Barranco "/>
    <m/>
    <s v="12/02/2025"/>
    <m/>
    <m/>
    <s v="Mal estado"/>
    <s v=""/>
    <s v="-"/>
    <m/>
    <m/>
    <s v="El cheesecake llegó en muy mal estado, tal cual está en la foto. pésimo. cómo voy a comer algo que parece  más un desecho que lo que pedí?"/>
    <x v="3"/>
    <s v="Tienda"/>
    <m/>
    <m/>
    <x v="1"/>
  </r>
  <r>
    <x v="1"/>
    <x v="15"/>
    <n v="2204971084"/>
    <s v="Mária Almenara - La Marina  "/>
    <m/>
    <s v="12/02/2025"/>
    <m/>
    <m/>
    <s v="Producto Faltante"/>
    <s v="Artículo faltante"/>
    <s v="NO"/>
    <n v="0"/>
    <n v="57.79"/>
    <s v="no colocaron el mensaje de &quot;feliz cumpleaños cami&quot;"/>
    <x v="4"/>
    <s v="Tienda Vitrina"/>
    <m/>
    <m/>
    <x v="1"/>
  </r>
  <r>
    <x v="1"/>
    <x v="4"/>
    <n v="2204985820"/>
    <s v="Mária Almenara - Camacho"/>
    <m/>
    <s v="12/02/2025"/>
    <m/>
    <m/>
    <s v="Mal estado"/>
    <s v=""/>
    <s v="-"/>
    <m/>
    <m/>
    <s v="La torta llegó toda rota! Cuando el repartidor me la entregó estaba la caja chueca"/>
    <x v="0"/>
    <s v="Delivery Rappi"/>
    <m/>
    <m/>
    <x v="0"/>
  </r>
  <r>
    <x v="1"/>
    <x v="9"/>
    <n v="2205005758"/>
    <s v="Mária Almenara - La Molina "/>
    <m/>
    <s v="13/02/2025"/>
    <m/>
    <m/>
    <s v="Producto diferente"/>
    <s v="Tamaño o porción incorrecta"/>
    <s v="-"/>
    <n v="59.69"/>
    <n v="0"/>
    <s v="Hice mi pedido y me lo cobraron cuando me dijeron que estaba cancelado porque mi tarjeta no tenia plata me pueden devolver la plata"/>
    <x v="1"/>
    <s v="Tienda Vitrina"/>
    <m/>
    <m/>
    <x v="1"/>
  </r>
  <r>
    <x v="1"/>
    <x v="7"/>
    <n v="2205011147"/>
    <s v="Maria Almenara - San Miguel"/>
    <m/>
    <s v="13/02/2025"/>
    <m/>
    <m/>
    <s v="Producto Faltante"/>
    <s v="Artículo faltante"/>
    <s v="NO"/>
    <m/>
    <m/>
    <s v="La galleta no llegó"/>
    <x v="4"/>
    <s v="Tienda Vitrina"/>
    <m/>
    <m/>
    <x v="1"/>
  </r>
  <r>
    <x v="1"/>
    <x v="6"/>
    <n v="2205028032"/>
    <s v="Mária Almenara - Aramburú "/>
    <m/>
    <s v="13/02/2025"/>
    <m/>
    <m/>
    <s v="Mal estado"/>
    <s v=""/>
    <s v="-"/>
    <n v="24.95"/>
    <n v="0"/>
    <s v="Torta desparramada"/>
    <x v="3"/>
    <s v="Tienda"/>
    <m/>
    <m/>
    <x v="1"/>
  </r>
  <r>
    <x v="1"/>
    <x v="6"/>
    <n v="2205087534"/>
    <s v="Mária Almenara - Aramburú "/>
    <m/>
    <s v="14/02/2025"/>
    <m/>
    <m/>
    <s v="Producto Faltante"/>
    <s v="Artículo faltante"/>
    <s v="NO"/>
    <n v="0"/>
    <n v="78.8"/>
    <s v="Pedi 3 productos y la tienda solamente envió 1. Sin embargo el cobro se realizó por el total"/>
    <x v="4"/>
    <s v="Tienda Vitrina"/>
    <m/>
    <m/>
    <x v="1"/>
  </r>
  <r>
    <x v="1"/>
    <x v="13"/>
    <n v="2205088857"/>
    <s v="Mária Almenara - Barranco "/>
    <s v="Porción De Ch. Frutos Rojos"/>
    <s v="14/02/2025"/>
    <m/>
    <m/>
    <s v="Mal estado"/>
    <s v=""/>
    <s v="-"/>
    <n v="5.07"/>
    <n v="3.38"/>
    <s v="Llegó todo derretido y aplastado, se desparramó todo lo de encima, los topping estaban al otro lado e incluso lo del medio se ve cuajado"/>
    <x v="3"/>
    <s v="Tienda"/>
    <m/>
    <m/>
    <x v="1"/>
  </r>
  <r>
    <x v="1"/>
    <x v="2"/>
    <n v="2205089190"/>
    <s v="Mária Almenara - La Mar"/>
    <m/>
    <s v="14/02/2025"/>
    <m/>
    <m/>
    <s v="Producto Faltante"/>
    <s v="Artículo faltante"/>
    <s v="NO"/>
    <n v="0"/>
    <n v="52"/>
    <s v="No llego el love box solo la torta"/>
    <x v="4"/>
    <s v="Tienda Vitrina"/>
    <m/>
    <m/>
    <x v="1"/>
  </r>
  <r>
    <x v="1"/>
    <x v="2"/>
    <n v="2205093496"/>
    <s v="Mária Almenara - La Mar"/>
    <m/>
    <s v="14/02/2025"/>
    <m/>
    <m/>
    <s v="Mal estado"/>
    <s v="Mal empaquetado"/>
    <s v="-"/>
    <n v="13.9"/>
    <n v="9"/>
    <s v="El te se derramó en los brownies y estos no se pueden comer, tengo más fotografías, pésimo estado, pésimo servicio, arruinaron mi detalle de san Valentín."/>
    <x v="3"/>
    <s v="Tienda"/>
    <m/>
    <m/>
    <x v="1"/>
  </r>
  <r>
    <x v="1"/>
    <x v="7"/>
    <n v="2205094168"/>
    <s v="Maria Almenara - San Miguel"/>
    <m/>
    <s v="14/02/2025"/>
    <m/>
    <m/>
    <s v="Producto diferente"/>
    <s v=""/>
    <s v="-"/>
    <n v="80.650000000000006"/>
    <n v="0"/>
    <s v=""/>
    <x v="1"/>
    <s v="Tienda Vitrina"/>
    <m/>
    <m/>
    <x v="1"/>
  </r>
  <r>
    <x v="1"/>
    <x v="9"/>
    <n v="2205096586"/>
    <s v="Mária Almenara - La Molina "/>
    <m/>
    <s v="14/02/2025"/>
    <m/>
    <m/>
    <s v="Mal estado"/>
    <s v=""/>
    <s v="-"/>
    <n v="26"/>
    <n v="0"/>
    <s v="Cuando abrí la caja encontré que los postres estaban en mal estado, una lástima"/>
    <x v="0"/>
    <s v="Delivery Rappi"/>
    <m/>
    <m/>
    <x v="0"/>
  </r>
  <r>
    <x v="1"/>
    <x v="9"/>
    <n v="2205097612"/>
    <s v="Mária Almenara - La Molina "/>
    <m/>
    <s v="14/02/2025"/>
    <m/>
    <m/>
    <s v="Mal estado"/>
    <s v=""/>
    <s v="-"/>
    <n v="12.9"/>
    <n v="0"/>
    <s v="La bebida llegó derramada"/>
    <x v="3"/>
    <s v="Tienda"/>
    <m/>
    <m/>
    <x v="1"/>
  </r>
  <r>
    <x v="1"/>
    <x v="9"/>
    <n v="2205097678"/>
    <s v="Mária Almenara - La Molina "/>
    <m/>
    <s v="14/02/2025"/>
    <m/>
    <m/>
    <s v="Producto diferente"/>
    <s v=""/>
    <s v="-"/>
    <n v="51.89"/>
    <n v="0"/>
    <s v=""/>
    <x v="1"/>
    <s v="Tienda Vitrina"/>
    <m/>
    <m/>
    <x v="1"/>
  </r>
  <r>
    <x v="1"/>
    <x v="12"/>
    <n v="2205098475"/>
    <s v="Mária Almenara - Independencia "/>
    <m/>
    <s v="14/02/2025"/>
    <m/>
    <m/>
    <s v="Producto diferente"/>
    <s v="Sabor o producto diferente"/>
    <s v="-"/>
    <n v="0"/>
    <n v="33"/>
    <s v="Pedí un croissant y una bebida pero tenían stock y me mandaron productos de menor valor"/>
    <x v="1"/>
    <s v="Tienda Vitrina"/>
    <m/>
    <m/>
    <x v="1"/>
  </r>
  <r>
    <x v="1"/>
    <x v="2"/>
    <n v="2205100061"/>
    <s v="Mária Almenara - La Mar"/>
    <m/>
    <s v="14/02/2025"/>
    <m/>
    <m/>
    <s v="Producto Faltante"/>
    <s v="Artículo faltante"/>
    <s v="NO"/>
    <n v="0"/>
    <n v="29.9"/>
    <s v="Pedido incompleto"/>
    <x v="4"/>
    <s v="Tienda Vitrina"/>
    <m/>
    <m/>
    <x v="1"/>
  </r>
  <r>
    <x v="1"/>
    <x v="1"/>
    <n v="2205101135"/>
    <s v="Mária Almenara - Encalada "/>
    <m/>
    <s v="14/02/2025"/>
    <m/>
    <m/>
    <s v="Producto diferente"/>
    <s v=""/>
    <s v="-"/>
    <n v="56.29"/>
    <n v="0"/>
    <s v="Producto Diferente"/>
    <x v="1"/>
    <s v="Tienda Vitrina"/>
    <m/>
    <m/>
    <x v="1"/>
  </r>
  <r>
    <x v="1"/>
    <x v="14"/>
    <n v="2205111946"/>
    <s v="Mária Almenara - Bolichera "/>
    <m/>
    <s v="14/02/2025"/>
    <m/>
    <m/>
    <s v="Producto Faltante"/>
    <s v="Artículo faltante"/>
    <s v="NO"/>
    <n v="0"/>
    <n v="13.47"/>
    <s v="Eran 4 porciones de torta (2 chocolate y 2 carrot cake). Faltó 1 carrot cake"/>
    <x v="4"/>
    <s v="Tienda Vitrina"/>
    <m/>
    <m/>
    <x v="1"/>
  </r>
  <r>
    <x v="1"/>
    <x v="0"/>
    <n v="2205114890"/>
    <s v="Mária Almenara - San Isidro"/>
    <m/>
    <s v="14/02/2025"/>
    <m/>
    <m/>
    <s v="Producto diferente"/>
    <s v="Sabor o producto diferente"/>
    <s v="-"/>
    <m/>
    <m/>
    <s v="pedí una caja de brownies de sam Valentin y me llego esta caja surtida"/>
    <x v="1"/>
    <s v="Tienda Vitrina"/>
    <m/>
    <m/>
    <x v="1"/>
  </r>
  <r>
    <x v="1"/>
    <x v="1"/>
    <n v="2205118211"/>
    <s v="Mária Almenara - Encalada "/>
    <m/>
    <s v="14/02/2025"/>
    <m/>
    <m/>
    <s v="Mal estado"/>
    <s v=""/>
    <s v="-"/>
    <n v="109"/>
    <n v="0"/>
    <s v="La mitad superior de la torta estaba completamente rota. Claramente, el conductor la había manejado mal."/>
    <x v="0"/>
    <s v="Delivery Rappi"/>
    <m/>
    <m/>
    <x v="0"/>
  </r>
  <r>
    <x v="1"/>
    <x v="9"/>
    <n v="2205118547"/>
    <s v="Mária Almenara - La Molina "/>
    <m/>
    <s v="14/02/2025"/>
    <m/>
    <m/>
    <s v="Mal estado"/>
    <s v=""/>
    <s v="-"/>
    <n v="70.5"/>
    <n v="0"/>
    <s v="El cheesecake llegó todo chorreado y no se puede comer, los alfajores rotos y aplastados con los brownies"/>
    <x v="0"/>
    <s v="Delivery Rappi"/>
    <m/>
    <m/>
    <x v="0"/>
  </r>
  <r>
    <x v="1"/>
    <x v="10"/>
    <n v="2205119652"/>
    <s v="Mária Almenara - Santa Catalina "/>
    <m/>
    <s v="14/02/2025"/>
    <m/>
    <m/>
    <s v="Producto diferente"/>
    <s v="Foto o descripción no coinciden"/>
    <s v="-"/>
    <n v="0"/>
    <n v="49.9"/>
    <s v="pedí una torta carrot cake de San Valentín con diseños como lo muestra en la foto del pedido y no fue lo que llegó"/>
    <x v="1"/>
    <s v="Tienda Vitrina"/>
    <m/>
    <m/>
    <x v="1"/>
  </r>
  <r>
    <x v="1"/>
    <x v="12"/>
    <n v="2205124352"/>
    <s v="Mária Almenara - Independencia "/>
    <m/>
    <s v="14/02/2025"/>
    <m/>
    <m/>
    <s v="Mal estado"/>
    <s v=""/>
    <s v="-"/>
    <n v="79.8"/>
    <n v="0"/>
    <s v="Torta y brownie aplastados"/>
    <x v="3"/>
    <s v="Tienda"/>
    <m/>
    <m/>
    <x v="1"/>
  </r>
  <r>
    <x v="1"/>
    <x v="0"/>
    <n v="2205124752"/>
    <s v="Mária Almenara - San Isidro"/>
    <m/>
    <s v="14/02/2025"/>
    <m/>
    <m/>
    <s v="Mal estado"/>
    <s v="Mal empaquetado"/>
    <s v="-"/>
    <m/>
    <m/>
    <s v="Estaba todo combinado , no parece un postre"/>
    <x v="0"/>
    <s v="Delivery Rappi"/>
    <m/>
    <m/>
    <x v="0"/>
  </r>
  <r>
    <x v="1"/>
    <x v="5"/>
    <n v="2205132684"/>
    <s v="Mária Almenara - Precursores"/>
    <s v="Minimaria Carrot Cake"/>
    <s v="14/02/2025"/>
    <m/>
    <m/>
    <s v="Mal estado"/>
    <s v=""/>
    <s v="-"/>
    <n v="24.95"/>
    <n v="0"/>
    <s v="la torta estaba aguada y dañada, en la foto ya la había arreglado un poco porque tenia q darla para un regalo pero vino incluso peor"/>
    <x v="3"/>
    <s v="Tienda"/>
    <m/>
    <m/>
    <x v="1"/>
  </r>
  <r>
    <x v="1"/>
    <x v="0"/>
    <n v="2205137382"/>
    <s v="Mária Almenara - San Isidro"/>
    <m/>
    <s v="14/02/2025"/>
    <m/>
    <m/>
    <s v="Producto diferente"/>
    <s v=""/>
    <s v="-"/>
    <n v="51.89"/>
    <n v="0"/>
    <s v="Producto Diferente"/>
    <x v="1"/>
    <s v="Tienda Vitrina"/>
    <m/>
    <m/>
    <x v="1"/>
  </r>
  <r>
    <x v="1"/>
    <x v="10"/>
    <n v="2205137714"/>
    <s v="Mária Almenara - Santa Catalina "/>
    <m/>
    <s v="14/02/2025"/>
    <m/>
    <m/>
    <s v="Mal estado"/>
    <s v=""/>
    <s v="-"/>
    <n v="16.89"/>
    <n v="0"/>
    <s v="Porción aplastada"/>
    <x v="0"/>
    <s v="Delivery Rappi"/>
    <m/>
    <m/>
    <x v="0"/>
  </r>
  <r>
    <x v="1"/>
    <x v="6"/>
    <n v="2205140299"/>
    <s v="Mária Almenara - Aramburú "/>
    <m/>
    <s v="14/02/2025"/>
    <m/>
    <m/>
    <s v="Producto diferente"/>
    <s v=""/>
    <s v="-"/>
    <n v="52.69"/>
    <n v="0"/>
    <s v=""/>
    <x v="1"/>
    <s v="Tienda Vitrina"/>
    <m/>
    <m/>
    <x v="1"/>
  </r>
  <r>
    <x v="1"/>
    <x v="13"/>
    <n v="2205142375"/>
    <s v="Mária Almenara - Barranco "/>
    <m/>
    <s v="14/02/2025"/>
    <m/>
    <m/>
    <s v="Producto diferente"/>
    <s v="Sabor o producto diferente"/>
    <s v="-"/>
    <n v="0"/>
    <n v="35"/>
    <s v="Pedí un keke de limón con arándanos y lo que me llegó fue una torta pequeña de tres leches con limón"/>
    <x v="1"/>
    <s v="Tienda Vitrina"/>
    <m/>
    <m/>
    <x v="1"/>
  </r>
  <r>
    <x v="1"/>
    <x v="13"/>
    <n v="2205142406"/>
    <s v="Mária Almenara - Barranco "/>
    <m/>
    <s v="14/02/2025"/>
    <m/>
    <m/>
    <s v="Producto diferente"/>
    <s v=""/>
    <s v="-"/>
    <n v="175.06"/>
    <n v="0"/>
    <s v="Producto Diferente"/>
    <x v="1"/>
    <s v="Tienda Vitrina"/>
    <m/>
    <m/>
    <x v="1"/>
  </r>
  <r>
    <x v="1"/>
    <x v="4"/>
    <n v="2205143791"/>
    <s v="Mária Almenara - Camacho"/>
    <m/>
    <s v="14/02/2025"/>
    <m/>
    <m/>
    <s v="Producto diferente"/>
    <s v="Sabor o producto diferente"/>
    <s v="-"/>
    <n v="0"/>
    <n v="49.9"/>
    <s v="Pedi una mini María de chocolate y me llegó una mini María de carrot cake"/>
    <x v="1"/>
    <s v="Tienda Vitrina"/>
    <m/>
    <m/>
    <x v="1"/>
  </r>
  <r>
    <x v="1"/>
    <x v="5"/>
    <n v="2205152051"/>
    <s v="Mária Almenara - Precursores"/>
    <s v="Corazonina"/>
    <s v="14/02/2025"/>
    <m/>
    <m/>
    <s v="Mal estado"/>
    <s v=""/>
    <s v="-"/>
    <n v="24.95"/>
    <n v="0"/>
    <s v="la torta llego derretida, aplastada y rota"/>
    <x v="3"/>
    <s v="Tienda"/>
    <m/>
    <m/>
    <x v="1"/>
  </r>
  <r>
    <x v="1"/>
    <x v="5"/>
    <n v="2205153475"/>
    <s v="Mária Almenara - Precursores"/>
    <m/>
    <s v="14/02/2025"/>
    <m/>
    <m/>
    <s v="Producto diferente"/>
    <s v="Foto o descripción no coinciden"/>
    <s v="-"/>
    <n v="0"/>
    <n v="75"/>
    <s v="En la descripción y foto dice que todo viene junto en una caja de regalo. Pero me vinieron los productos separados y en bolsa"/>
    <x v="1"/>
    <s v="Tienda Vitrina"/>
    <m/>
    <m/>
    <x v="1"/>
  </r>
  <r>
    <x v="1"/>
    <x v="4"/>
    <n v="2205154970"/>
    <s v="Mária Almenara - Camacho"/>
    <m/>
    <s v="14/02/2025"/>
    <m/>
    <m/>
    <s v="Mal estado"/>
    <s v="Mal empaquetado"/>
    <s v="-"/>
    <m/>
    <m/>
    <s v="Producto mal estado"/>
    <x v="3"/>
    <s v="Tienda"/>
    <m/>
    <m/>
    <x v="1"/>
  </r>
  <r>
    <x v="1"/>
    <x v="10"/>
    <n v="2205183344"/>
    <s v="Mária Almenara - Santa Catalina "/>
    <m/>
    <s v="14/02/2025"/>
    <m/>
    <m/>
    <s v="Producto Faltante"/>
    <s v="Artículo faltante"/>
    <s v="NO"/>
    <n v="0"/>
    <n v="28.49"/>
    <s v="Estimado/a  Helena,Lamentamos los inconvenientes ocurridos la noche del 14 de febrero debido a fallas en nuestra aplicación. Durante este período, varios usuarios no pudieron visualizar el estado de sus pedidos ni darles el seguimiento adecuado, lo que entendemos pudo haber generado incertidumbre e inconvenientes en su experiencia.Asimismo, somos conscientes de que estas fallas también afectaron algunos procesos clave y la calidad de nuestra atención al cliente, generando inconsistencias en las respuestas y tiempos de espera más largos de lo habitual. Nuestro equipo ha trabajado intensamente para identificar y solucionar la causa del problema, implementando mejoras para evitar que esto vuelva a ocurrir. Apreciamos su paciencia y comprensión, y seguimos a su disposición para cualquier consulta o asistencia adicional que necesite.Lamentamos sinceramente los inconvenientes que esto pudo haberle causado. Nuestro equipo ha trabajado para resolver la situación y hemos tomado medidas para evitar que vuelva a ocurrir.Agradecemos su paciencia y confianza. Si aún presenta algún inconveniente, no dude en contactarnos.Atentamente,Rappi"/>
    <x v="4"/>
    <s v="Tienda Vitrina"/>
    <m/>
    <m/>
    <x v="1"/>
  </r>
  <r>
    <x v="1"/>
    <x v="2"/>
    <n v="2205189563"/>
    <s v="Mária Almenara - La Mar"/>
    <m/>
    <s v="14/02/2025"/>
    <m/>
    <m/>
    <s v="Producto diferente"/>
    <s v="Tamaño o porción incorrecta"/>
    <s v="-"/>
    <n v="0"/>
    <n v="52"/>
    <s v="hola, me ha llegado el pedido duplicado y me están cobrando 2 veces"/>
    <x v="1"/>
    <s v="Tienda Vitrina"/>
    <m/>
    <m/>
    <x v="1"/>
  </r>
  <r>
    <x v="1"/>
    <x v="12"/>
    <n v="2205217749"/>
    <s v="Mária Almenara - Independencia "/>
    <m/>
    <s v="15/02/2025"/>
    <m/>
    <m/>
    <s v="Producto Faltante"/>
    <s v="Artículo faltante"/>
    <s v="NO"/>
    <m/>
    <m/>
    <s v="la torta llegó desecha, destruida"/>
    <x v="4"/>
    <s v="Tienda Vitrina"/>
    <m/>
    <m/>
    <x v="1"/>
  </r>
  <r>
    <x v="1"/>
    <x v="15"/>
    <n v="2205222996"/>
    <s v="Mária Almenara - La Marina  "/>
    <m/>
    <s v="15/02/2025"/>
    <m/>
    <m/>
    <s v="Producto diferente"/>
    <s v=""/>
    <s v="-"/>
    <n v="113.39"/>
    <n v="0"/>
    <s v="Producto Diferente"/>
    <x v="1"/>
    <s v="Tienda Vitrina"/>
    <m/>
    <m/>
    <x v="1"/>
  </r>
  <r>
    <x v="1"/>
    <x v="8"/>
    <n v="2205230717"/>
    <s v="Mária Almenara - Chorrillos"/>
    <m/>
    <s v="15/02/2025"/>
    <m/>
    <m/>
    <s v="Mal estado"/>
    <s v="Mal empaquetado"/>
    <s v="-"/>
    <n v="0"/>
    <n v="109"/>
    <s v="Recibí el pedido y al abrirlo, lo encuentro de esta forma. Golpeado, ladeado y sin la presentación esperada"/>
    <x v="3"/>
    <s v="Tienda"/>
    <m/>
    <m/>
    <x v="1"/>
  </r>
  <r>
    <x v="1"/>
    <x v="12"/>
    <n v="2205252937"/>
    <s v="Mária Almenara - Independencia "/>
    <m/>
    <s v="15/02/2025"/>
    <m/>
    <m/>
    <s v="Producto Faltante"/>
    <s v="Artículo faltante"/>
    <s v="NO"/>
    <m/>
    <m/>
    <s v="Pedido incompleto"/>
    <x v="4"/>
    <s v="Tienda Vitrina"/>
    <m/>
    <m/>
    <x v="1"/>
  </r>
  <r>
    <x v="1"/>
    <x v="8"/>
    <n v="2205278097"/>
    <s v="Mária Almenara - Chorrillos"/>
    <m/>
    <s v="15/02/2025"/>
    <m/>
    <m/>
    <s v="Producto Faltante"/>
    <s v="Artículo faltante"/>
    <s v="NO"/>
    <n v="0"/>
    <n v="10"/>
    <s v="En el empaque solo estaba el keke de zanahoria u la porción del keke de limón, la empanada no llego"/>
    <x v="4"/>
    <s v="Tienda Vitrina"/>
    <m/>
    <m/>
    <x v="1"/>
  </r>
  <r>
    <x v="1"/>
    <x v="8"/>
    <n v="2205278834"/>
    <s v="Mária Almenara - Chorrillos"/>
    <m/>
    <s v="15/02/2025"/>
    <m/>
    <m/>
    <s v="Producto diferente"/>
    <s v="Tamaño o porción incorrecta"/>
    <s v="-"/>
    <n v="0"/>
    <n v="16.89"/>
    <s v="Pedí una porción de tres leches que siempre suelo pedir, sin embargo en esta oportunidad el producto ha llegado en pésimo estado, una porción casi la mitad de lo que debería ser y en  una condición terrible. Por 18 soles no es justo pagar por algo que no tiene la calidad que se espera y que siempre he pedido."/>
    <x v="1"/>
    <s v="Tienda Vitrina"/>
    <m/>
    <m/>
    <x v="1"/>
  </r>
  <r>
    <x v="1"/>
    <x v="1"/>
    <n v="2205314060"/>
    <s v="Mária Almenara - Encalada "/>
    <m/>
    <s v="16/02/2025"/>
    <m/>
    <m/>
    <s v="Producto diferente"/>
    <s v="Pedido incorrecto y sin comanda"/>
    <s v="-"/>
    <n v="8.8000000000000007"/>
    <n v="109"/>
    <s v="Producto Diferente"/>
    <x v="1"/>
    <s v="Tienda Vitrina"/>
    <m/>
    <m/>
    <x v="1"/>
  </r>
  <r>
    <x v="1"/>
    <x v="5"/>
    <n v="2205320249"/>
    <s v="Mária Almenara - Precursores"/>
    <m/>
    <s v="16/02/2025"/>
    <m/>
    <m/>
    <s v="Mal estado"/>
    <s v=""/>
    <s v="-"/>
    <n v="16.89"/>
    <n v="0"/>
    <s v="Los postres llegaron destrozados, no es un asunto de presentación solamente, no es posible disfrutar lo que llego"/>
    <x v="3"/>
    <s v="Tienda"/>
    <m/>
    <m/>
    <x v="1"/>
  </r>
  <r>
    <x v="1"/>
    <x v="12"/>
    <n v="2205358663"/>
    <s v="Mária Almenara - Independencia "/>
    <m/>
    <s v="16/02/2025"/>
    <m/>
    <m/>
    <s v="Mal estado"/>
    <s v=""/>
    <s v="-"/>
    <n v="26"/>
    <n v="15.6"/>
    <s v="Producto mal estado"/>
    <x v="3"/>
    <s v="Tienda"/>
    <m/>
    <m/>
    <x v="1"/>
  </r>
  <r>
    <x v="1"/>
    <x v="12"/>
    <n v="2205358663"/>
    <s v="Mária Almenara - Independencia "/>
    <m/>
    <s v="16/02/2025"/>
    <m/>
    <m/>
    <s v="Producto Faltante"/>
    <s v="Artículo faltante"/>
    <s v="NO"/>
    <n v="26"/>
    <n v="15.6"/>
    <s v="Llegaron menos bocaditos y todos aplastados, me arruinaron el regalo"/>
    <x v="4"/>
    <s v="Tienda Vitrina"/>
    <m/>
    <m/>
    <x v="1"/>
  </r>
  <r>
    <x v="1"/>
    <x v="11"/>
    <n v="2205413171"/>
    <s v="Mária Almenara - Arenales"/>
    <m/>
    <s v="17/02/2025"/>
    <m/>
    <m/>
    <s v="Producto Faltante"/>
    <s v="Artículo faltante"/>
    <s v="NO"/>
    <n v="0"/>
    <n v="10.53"/>
    <s v="Buenas tardes Hice el pedido a la 1:40 Me comuniqué con el repartidor me dijo que estaba esperando el producto, el repartidor se desvió de la entrega"/>
    <x v="4"/>
    <s v="Tienda Vitrina"/>
    <m/>
    <m/>
    <x v="1"/>
  </r>
  <r>
    <x v="1"/>
    <x v="13"/>
    <n v="2205414688"/>
    <s v="Mária Almenara - Barranco "/>
    <m/>
    <s v="17/02/2025"/>
    <m/>
    <m/>
    <s v="Producto Faltante"/>
    <s v="Artículo faltante"/>
    <s v="NO"/>
    <n v="0"/>
    <n v="27.53"/>
    <s v="Las velas y los toppers no llegaron pero fueron cobrados"/>
    <x v="4"/>
    <s v="Tienda Vitrina"/>
    <m/>
    <m/>
    <x v="1"/>
  </r>
  <r>
    <x v="1"/>
    <x v="4"/>
    <n v="2205429308"/>
    <s v="Mária Almenara - Camacho"/>
    <m/>
    <s v="17/02/2025"/>
    <m/>
    <m/>
    <s v="Producto Faltante"/>
    <s v="Artículo faltante"/>
    <s v="NO"/>
    <n v="0"/>
    <n v="8.9"/>
    <s v="no llego la nota que yo habia pedido ni cubiertos"/>
    <x v="4"/>
    <s v="Tienda Vitrina"/>
    <m/>
    <m/>
    <x v="1"/>
  </r>
  <r>
    <x v="1"/>
    <x v="5"/>
    <n v="2205430126"/>
    <s v="Mária Almenara - Precursores"/>
    <m/>
    <s v="17/02/2025"/>
    <m/>
    <m/>
    <s v="Mal estado"/>
    <s v=""/>
    <s v="-"/>
    <n v="8.44"/>
    <n v="0"/>
    <s v="Abrí el postre y estaba todo aplastado y esparcido por todas partes"/>
    <x v="3"/>
    <s v="Tienda"/>
    <m/>
    <m/>
    <x v="1"/>
  </r>
  <r>
    <x v="1"/>
    <x v="13"/>
    <n v="2205433336"/>
    <s v="Mária Almenara - Barranco "/>
    <m/>
    <s v="17/02/2025"/>
    <m/>
    <m/>
    <s v="Producto Faltante"/>
    <s v="Artículo faltante"/>
    <s v="NO"/>
    <n v="0"/>
    <n v="26.92"/>
    <s v="El pedido se demoró más de 1 hora por un problema en la tienda, y encima llegó movido, aclarando que es una torta"/>
    <x v="4"/>
    <s v="Tienda Vitrina"/>
    <m/>
    <m/>
    <x v="1"/>
  </r>
  <r>
    <x v="1"/>
    <x v="1"/>
    <n v="2205433943"/>
    <s v="Mária Almenara - Encalada "/>
    <m/>
    <s v="17/02/2025"/>
    <m/>
    <m/>
    <s v="Mal estado"/>
    <s v="Sabor quemado, crudo, preparación distinta"/>
    <s v="-"/>
    <n v="0"/>
    <n v="16.89"/>
    <s v="La torta de res velvet llegó seca y con sabor raro"/>
    <x v="3"/>
    <s v="Tienda"/>
    <m/>
    <m/>
    <x v="1"/>
  </r>
  <r>
    <x v="1"/>
    <x v="1"/>
    <n v="2205465366"/>
    <s v="Mária Almenara - Encalada "/>
    <m/>
    <s v="18/02/2025"/>
    <m/>
    <m/>
    <s v="Mal estado"/>
    <s v=""/>
    <s v="-"/>
    <n v="54.5"/>
    <n v="0"/>
    <s v="Llegó toda chorreada la torta con el líquido derramado , un desastre de presentación . Era una torta para elGerente general y vamos a pasar vergüenza con esa presentación"/>
    <x v="3"/>
    <s v="Tienda"/>
    <m/>
    <m/>
    <x v="1"/>
  </r>
  <r>
    <x v="1"/>
    <x v="11"/>
    <n v="2205469043"/>
    <s v="Mária Almenara - Arenales"/>
    <m/>
    <s v="18/02/2025"/>
    <m/>
    <m/>
    <s v="Producto diferente"/>
    <s v=""/>
    <s v="-"/>
    <n v="18"/>
    <n v="0"/>
    <s v=""/>
    <x v="1"/>
    <s v="Tienda Vitrina"/>
    <m/>
    <m/>
    <x v="1"/>
  </r>
  <r>
    <x v="1"/>
    <x v="8"/>
    <n v="2205469343"/>
    <s v="Mária Almenara - Chorrillos"/>
    <m/>
    <s v="18/02/2025"/>
    <m/>
    <m/>
    <s v="Mal estado"/>
    <s v=""/>
    <s v="-"/>
    <n v="8.44"/>
    <n v="0"/>
    <s v="El postre estaba todo volteado horrible al ver y nada apetecible, parece que en el local se han confundido porque incluso el sticker estaba pegado en la base y no en la cara, obviamente no voy a poder enviar este postre como regalo, para nada es igual"/>
    <x v="3"/>
    <s v="Tienda"/>
    <m/>
    <m/>
    <x v="1"/>
  </r>
  <r>
    <x v="1"/>
    <x v="12"/>
    <n v="2205499356"/>
    <s v="Mária Almenara - Independencia "/>
    <m/>
    <s v="18/02/2025"/>
    <m/>
    <m/>
    <s v="Mal estado"/>
    <s v=""/>
    <s v="-"/>
    <n v="26"/>
    <n v="0"/>
    <s v="Los postres llegaron aplastados. Incluso los arreglé para la foto"/>
    <x v="3"/>
    <s v="Tienda"/>
    <m/>
    <m/>
    <x v="1"/>
  </r>
  <r>
    <x v="1"/>
    <x v="6"/>
    <n v="2205505664"/>
    <s v="Mária Almenara - Aramburú "/>
    <m/>
    <s v="18/02/2025"/>
    <m/>
    <m/>
    <s v="Mal estado"/>
    <s v=""/>
    <s v="-"/>
    <n v="12.45"/>
    <n v="0"/>
    <s v="Las Cookies llegaron prácticamente rotas y en polvo. Parece que fueron mal conservadas. Yo consumo por mucho tiempo este producto y nunca llegó en tan mal estado como hoy,"/>
    <x v="3"/>
    <s v="Tienda"/>
    <m/>
    <m/>
    <x v="1"/>
  </r>
  <r>
    <x v="1"/>
    <x v="11"/>
    <n v="2205509356"/>
    <s v="Mária Almenara - Arenales"/>
    <m/>
    <s v="18/02/2025"/>
    <m/>
    <m/>
    <s v="Mal estado"/>
    <s v=""/>
    <s v="-"/>
    <n v="17.940000000000001"/>
    <n v="0"/>
    <s v="El pedido era para un regalo; sin embargo, al momento de validar el producto, llegó todo chamuscado."/>
    <x v="0"/>
    <s v="Delivery Rappi"/>
    <m/>
    <m/>
    <x v="0"/>
  </r>
  <r>
    <x v="1"/>
    <x v="10"/>
    <n v="2205516934"/>
    <s v="Mária Almenara - Santa Catalina "/>
    <m/>
    <s v="18/02/2025"/>
    <m/>
    <m/>
    <s v="Producto diferente"/>
    <s v="Sabor o producto diferente"/>
    <s v="-"/>
    <n v="0"/>
    <n v="0"/>
    <s v="la torta vino maltratada desbordada chueca movida  aplastada por un lado el repartidor de quedó parado en Arriola por largo tiempo parece que algo le pasó a la torta como es posible eso que un producto venga asi todo desencajado exijo un reembolso"/>
    <x v="1"/>
    <s v="Tienda Vitrina"/>
    <m/>
    <m/>
    <x v="1"/>
  </r>
  <r>
    <x v="1"/>
    <x v="6"/>
    <n v="2205540504"/>
    <s v="Mária Almenara - Aramburú "/>
    <m/>
    <s v="19/02/2025"/>
    <m/>
    <m/>
    <s v="Producto Faltante"/>
    <s v="Artículo faltante"/>
    <s v="NO"/>
    <m/>
    <m/>
    <s v="Pedido incompleto"/>
    <x v="4"/>
    <s v="Tienda Vitrina"/>
    <m/>
    <m/>
    <x v="1"/>
  </r>
  <r>
    <x v="1"/>
    <x v="3"/>
    <n v="2205542148"/>
    <s v="Mária Almenara - Pueblo Libre   "/>
    <m/>
    <s v="19/02/2025"/>
    <m/>
    <m/>
    <s v="Producto Faltante"/>
    <s v="Artículo faltante"/>
    <s v="NO"/>
    <n v="3.13"/>
    <n v="49.9"/>
    <s v="me han hecho pagar dos tortas, una por yape y la otra me la debitan de mi cuenta. no puede ser que me pidan un pago por yape de 50 soles cuando mi pago era con tarjeta. nadie me ayuda solo tienen un asistente virtual pésima aplicación"/>
    <x v="4"/>
    <s v="Tienda Vitrina"/>
    <m/>
    <m/>
    <x v="1"/>
  </r>
  <r>
    <x v="1"/>
    <x v="2"/>
    <n v="2205568606"/>
    <s v="Mária Almenara - La Mar"/>
    <m/>
    <s v="19/02/2025"/>
    <m/>
    <m/>
    <s v="Producto diferente"/>
    <s v="Sabor o producto diferente"/>
    <s v="-"/>
    <n v="0"/>
    <n v="109"/>
    <s v="pedi carrot cake y me dieron de chocolate"/>
    <x v="1"/>
    <s v="Tienda Vitrina"/>
    <m/>
    <m/>
    <x v="1"/>
  </r>
  <r>
    <x v="1"/>
    <x v="15"/>
    <n v="2205568680"/>
    <s v="Mária Almenara - La Marina  "/>
    <m/>
    <s v="19/02/2025"/>
    <m/>
    <m/>
    <s v="Mal estado"/>
    <s v=""/>
    <s v="-"/>
    <n v="54.5"/>
    <n v="0"/>
    <s v="La torta llego desarmada !!!!!"/>
    <x v="0"/>
    <s v="Delivery Rappi"/>
    <m/>
    <m/>
    <x v="0"/>
  </r>
  <r>
    <x v="1"/>
    <x v="14"/>
    <n v="2205582640"/>
    <s v="Mária Almenara - Bolichera "/>
    <m/>
    <s v="19/02/2025"/>
    <m/>
    <m/>
    <s v="Mal estado"/>
    <s v=""/>
    <s v="-"/>
    <n v="16.89"/>
    <n v="0"/>
    <s v="estaba aplastado igual la tres leches de chocolate pésima presentación"/>
    <x v="0"/>
    <s v="Delivery Rappi"/>
    <m/>
    <m/>
    <x v="0"/>
  </r>
  <r>
    <x v="1"/>
    <x v="10"/>
    <n v="2205587857"/>
    <s v="Mária Almenara - Santa Catalina "/>
    <m/>
    <s v="19/02/2025"/>
    <m/>
    <m/>
    <s v="Producto Faltante"/>
    <s v=""/>
    <s v="-"/>
    <n v="54.5"/>
    <n v="0"/>
    <s v="Buenas noches, la torta llegó muy mal, un desastre y ahora no podemos presentar como regalo a cumpleaños"/>
    <x v="4"/>
    <s v="Tienda Vitrina"/>
    <m/>
    <m/>
    <x v="1"/>
  </r>
  <r>
    <x v="1"/>
    <x v="4"/>
    <n v="2205588385"/>
    <s v="Mária Almenara - Camacho"/>
    <m/>
    <s v="19/02/2025"/>
    <m/>
    <m/>
    <s v="Mal estado"/>
    <s v=""/>
    <s v="-"/>
    <n v="54.5"/>
    <n v="0"/>
    <s v="La torta ha llegado toda chorreada y a un costado, era una regaloDe cumpleaños y tampoco vino la tarjeta de cumpleaños solicitada"/>
    <x v="0"/>
    <s v="Delivery Rappi"/>
    <m/>
    <m/>
    <x v="0"/>
  </r>
  <r>
    <x v="1"/>
    <x v="9"/>
    <n v="2205597587"/>
    <s v="Mária Almenara - La Molina "/>
    <m/>
    <s v="19/02/2025"/>
    <m/>
    <m/>
    <s v="Producto Faltante"/>
    <s v="Artículo faltante"/>
    <s v="NO"/>
    <n v="0"/>
    <n v="11"/>
    <s v="En la descripción del producto que elegí indica ensalada con palta, no vino con palta."/>
    <x v="4"/>
    <s v="Tienda Vitrina"/>
    <m/>
    <m/>
    <x v="1"/>
  </r>
  <r>
    <x v="1"/>
    <x v="13"/>
    <n v="2205621451"/>
    <s v="Mária Almenara - Barranco "/>
    <m/>
    <s v="20/02/2025"/>
    <m/>
    <m/>
    <s v="Mal estado"/>
    <s v="Mal empaquetado"/>
    <s v="-"/>
    <n v="0"/>
    <n v="16.89"/>
    <s v="En primer lugar, la temperatura no era la adecuada. Segundo, estaba mal empacado, casi  saliéndose de la caja en la cual vino el producto. Una muy mala presentación."/>
    <x v="3"/>
    <s v="Tienda"/>
    <m/>
    <m/>
    <x v="1"/>
  </r>
  <r>
    <x v="1"/>
    <x v="0"/>
    <n v="2205647247"/>
    <s v="Mária Almenara - San Isidro"/>
    <m/>
    <s v="20/02/2025"/>
    <m/>
    <m/>
    <s v="Mal estado"/>
    <s v=""/>
    <s v="-"/>
    <n v="4.1399999999999997"/>
    <n v="2.76"/>
    <s v="El box que pedí llegó en mal estado, los alfajores rotos y revueltos, los crocantes todos aprtidos"/>
    <x v="0"/>
    <s v="Delivery Rappi"/>
    <m/>
    <m/>
    <x v="0"/>
  </r>
  <r>
    <x v="1"/>
    <x v="11"/>
    <n v="2205648729"/>
    <s v="Mária Almenara - Arenales"/>
    <m/>
    <s v="20/02/2025"/>
    <m/>
    <m/>
    <s v="Producto diferente"/>
    <s v="Sabor o producto diferente"/>
    <s v="-"/>
    <n v="0"/>
    <n v="32"/>
    <s v="Pedí un petit box (y me cobraron como ello), que viene una variedad de bocaditos dulces y me vino el otro box que son de alfajores. Encima, vienen volteados y mal presentados. Este pedido era para un regalo, cómo es posible que lo entregue así?"/>
    <x v="1"/>
    <s v="Tienda Vitrina"/>
    <m/>
    <m/>
    <x v="1"/>
  </r>
  <r>
    <x v="1"/>
    <x v="9"/>
    <n v="2205664563"/>
    <s v="Mária Almenara - La Molina "/>
    <m/>
    <s v="20/02/2025"/>
    <m/>
    <m/>
    <s v="Mal estado"/>
    <s v=""/>
    <s v="-"/>
    <n v="8.44"/>
    <n v="0"/>
    <s v="Llego aplastada"/>
    <x v="0"/>
    <s v="Delivery Rappi"/>
    <m/>
    <m/>
    <x v="0"/>
  </r>
  <r>
    <x v="1"/>
    <x v="4"/>
    <n v="2205675051"/>
    <s v="Mária Almenara - Camacho"/>
    <m/>
    <s v="20/02/2025"/>
    <m/>
    <m/>
    <s v="Mal estado"/>
    <s v="Mal empaquetado"/>
    <s v="-"/>
    <n v="0"/>
    <n v="16.89"/>
    <s v="La presentación es muy mala nada igual al de la foto. Además llego revoloteado y desparramado. El motorizado era otra persona y no la de la foto."/>
    <x v="0"/>
    <s v="Delivery Rappi"/>
    <m/>
    <m/>
    <x v="0"/>
  </r>
  <r>
    <x v="1"/>
    <x v="7"/>
    <n v="2205707939"/>
    <s v="Maria Almenara - San Miguel"/>
    <m/>
    <s v="21/02/2025"/>
    <m/>
    <m/>
    <s v="Mal estado"/>
    <s v=""/>
    <s v="-"/>
    <n v="49.9"/>
    <n v="0"/>
    <s v="Su apariencia irregular y textura indican posible deterioro por mala manipulación o almacenamiento. Además, no coincide con la presentación esperada."/>
    <x v="3"/>
    <s v="Tienda"/>
    <m/>
    <m/>
    <x v="1"/>
  </r>
  <r>
    <x v="1"/>
    <x v="1"/>
    <n v="2205727616"/>
    <s v="Mária Almenara - Encalada "/>
    <m/>
    <s v="21/02/2025"/>
    <m/>
    <m/>
    <s v="Producto diferente"/>
    <s v=""/>
    <s v="-"/>
    <n v="121.69"/>
    <n v="0"/>
    <s v="Producto Diferente"/>
    <x v="1"/>
    <s v="Tienda Vitrina"/>
    <m/>
    <m/>
    <x v="1"/>
  </r>
  <r>
    <x v="1"/>
    <x v="0"/>
    <n v="2205730530"/>
    <s v="Mária Almenara - San Isidro"/>
    <m/>
    <s v="21/02/2025"/>
    <m/>
    <m/>
    <s v="Producto Faltante"/>
    <s v="Artículo faltante"/>
    <s v="NO"/>
    <n v="67.599999999999994"/>
    <n v="94.5"/>
    <s v="No llegó el pedido que hice, ha llegado otro postre y otra bebida. Al parecer se confundieron de pedido. Necesito que me ayuden a solucionar cuanto antes."/>
    <x v="4"/>
    <s v="Tienda Vitrina"/>
    <m/>
    <m/>
    <x v="1"/>
  </r>
  <r>
    <x v="1"/>
    <x v="15"/>
    <n v="2205742580"/>
    <s v="Mária Almenara - La Marina  "/>
    <m/>
    <s v="21/02/2025"/>
    <m/>
    <m/>
    <s v="Mal estado"/>
    <s v="Sabor quemado, crudo, preparación distinta"/>
    <s v="-"/>
    <n v="4.2300000000000004"/>
    <n v="16.899999999999999"/>
    <s v="Las galletas de la torta estan frias y duras"/>
    <x v="3"/>
    <s v="Tienda"/>
    <m/>
    <m/>
    <x v="1"/>
  </r>
  <r>
    <x v="1"/>
    <x v="11"/>
    <n v="2205748173"/>
    <s v="Mária Almenara - Arenales"/>
    <m/>
    <s v="21/02/2025"/>
    <m/>
    <m/>
    <s v="Producto diferente"/>
    <s v="Sabor o producto diferente"/>
    <s v="-"/>
    <n v="0"/>
    <n v="49.9"/>
    <s v="Pedí un Cheesecake de Frutos Rojos y llegó Queque"/>
    <x v="1"/>
    <s v="Tienda Vitrina"/>
    <m/>
    <m/>
    <x v="1"/>
  </r>
  <r>
    <x v="1"/>
    <x v="13"/>
    <n v="2205750866"/>
    <s v="Mária Almenara - Barranco "/>
    <m/>
    <s v="21/02/2025"/>
    <m/>
    <m/>
    <s v="Mal estado"/>
    <s v=""/>
    <s v="-"/>
    <n v="8.44"/>
    <n v="0"/>
    <s v="El producto lo recibí desmoronando, es decir, no compacto. Malísima presentación"/>
    <x v="0"/>
    <s v="Delivery Rappi"/>
    <m/>
    <m/>
    <x v="0"/>
  </r>
  <r>
    <x v="1"/>
    <x v="2"/>
    <n v="2205781322"/>
    <s v="Mária Almenara - La Mar"/>
    <m/>
    <s v="22/02/2025"/>
    <m/>
    <m/>
    <s v="Producto diferente"/>
    <s v="Tamaño o porción incorrecta"/>
    <s v="-"/>
    <m/>
    <m/>
    <s v="Se supone que es la grande y es bastante pequeña"/>
    <x v="1"/>
    <s v="Tienda Vitrina"/>
    <m/>
    <m/>
    <x v="1"/>
  </r>
  <r>
    <x v="1"/>
    <x v="9"/>
    <n v="2205784424"/>
    <s v="Mária Almenara - La Molina "/>
    <m/>
    <s v="22/02/2025"/>
    <m/>
    <m/>
    <s v="Producto diferente"/>
    <s v="Sabor o producto diferente"/>
    <s v="-"/>
    <n v="0"/>
    <n v="38"/>
    <s v="Pero focaccia y trajeron otra coda"/>
    <x v="1"/>
    <s v="Tienda Vitrina"/>
    <m/>
    <m/>
    <x v="1"/>
  </r>
  <r>
    <x v="1"/>
    <x v="15"/>
    <n v="2205806952"/>
    <s v="Mária Almenara - La Marina  "/>
    <m/>
    <s v="22/02/2025"/>
    <m/>
    <m/>
    <s v="Producto Faltante"/>
    <s v="Artículo faltante"/>
    <s v="NO"/>
    <m/>
    <m/>
    <s v="falto el aliño :("/>
    <x v="4"/>
    <s v="Tienda Vitrina"/>
    <m/>
    <m/>
    <x v="1"/>
  </r>
  <r>
    <x v="1"/>
    <x v="8"/>
    <n v="2205808537"/>
    <s v="Mária Almenara - Chorrillos"/>
    <m/>
    <s v="22/02/2025"/>
    <m/>
    <m/>
    <s v="Mal estado"/>
    <s v=""/>
    <s v="-"/>
    <n v="16.89"/>
    <n v="0"/>
    <s v="El postre llegó en pedazos"/>
    <x v="0"/>
    <s v="Delivery Rappi"/>
    <m/>
    <m/>
    <x v="0"/>
  </r>
  <r>
    <x v="1"/>
    <x v="13"/>
    <n v="2205811607"/>
    <s v="Mária Almenara - Barranco "/>
    <m/>
    <s v="22/02/2025"/>
    <m/>
    <m/>
    <s v="Mal estado"/>
    <s v="Sabor quemado, crudo, preparación distinta"/>
    <s v="-"/>
    <n v="0"/>
    <n v="33.79"/>
    <s v="El relleno del pie tiene sabor amargo, creería que se tiene que ver con la calidad de los limones o la cantidad de ralladura que le han colocado"/>
    <x v="3"/>
    <s v="Tienda"/>
    <m/>
    <m/>
    <x v="1"/>
  </r>
  <r>
    <x v="1"/>
    <x v="12"/>
    <n v="2205815197"/>
    <s v="Mária Almenara - Independencia "/>
    <m/>
    <s v="22/02/2025"/>
    <m/>
    <m/>
    <s v="Mal estado"/>
    <s v=""/>
    <s v="-"/>
    <n v="16"/>
    <n v="0"/>
    <s v="Los bocaditos están todos rotos"/>
    <x v="3"/>
    <s v="Tienda"/>
    <m/>
    <m/>
    <x v="1"/>
  </r>
  <r>
    <x v="1"/>
    <x v="15"/>
    <n v="2205816583"/>
    <s v="Mária Almenara - La Marina  "/>
    <m/>
    <s v="22/02/2025"/>
    <m/>
    <m/>
    <s v="Producto diferente"/>
    <s v="Sabor o producto diferente"/>
    <s v="-"/>
    <n v="0"/>
    <n v="15.9"/>
    <s v="Pedí un mouse de chocolate y me llegó de limón. Soy alérgica al limón"/>
    <x v="1"/>
    <s v="Tienda Vitrina"/>
    <m/>
    <m/>
    <x v="1"/>
  </r>
  <r>
    <x v="1"/>
    <x v="15"/>
    <n v="2205817673"/>
    <s v="Mária Almenara - La Marina  "/>
    <m/>
    <s v="22/02/2025"/>
    <m/>
    <m/>
    <s v="Mal estado"/>
    <s v=""/>
    <s v="-"/>
    <m/>
    <m/>
    <s v="Todo llegó movido los postes están chocados no tienen una buena presentación es para el cumpleaños de mi papá"/>
    <x v="0"/>
    <s v="Delivery Rappi"/>
    <m/>
    <m/>
    <x v="0"/>
  </r>
  <r>
    <x v="1"/>
    <x v="12"/>
    <n v="2205827158"/>
    <s v="Mária Almenara - Independencia "/>
    <m/>
    <s v="22/02/2025"/>
    <m/>
    <m/>
    <s v="Producto diferente"/>
    <s v=""/>
    <s v="-"/>
    <n v="115.9"/>
    <n v="0"/>
    <s v="Producto Diferente"/>
    <x v="1"/>
    <s v="Tienda Vitrina"/>
    <m/>
    <m/>
    <x v="1"/>
  </r>
  <r>
    <x v="1"/>
    <x v="4"/>
    <n v="2205870007"/>
    <s v="Mária Almenara - Camacho"/>
    <m/>
    <s v="23/02/2025"/>
    <m/>
    <m/>
    <s v="Producto Faltante"/>
    <s v="Artículo faltante"/>
    <s v="NO"/>
    <n v="0"/>
    <n v="9.52"/>
    <s v="El croissant no llego"/>
    <x v="4"/>
    <s v="Tienda Vitrina"/>
    <m/>
    <m/>
    <x v="1"/>
  </r>
  <r>
    <x v="1"/>
    <x v="15"/>
    <n v="2205874486"/>
    <s v="Mária Almenara - La Marina  "/>
    <m/>
    <s v="23/02/2025"/>
    <m/>
    <m/>
    <s v="Mal estado"/>
    <s v=""/>
    <s v="-"/>
    <n v="18"/>
    <n v="0"/>
    <s v="El topping llego todo derramado"/>
    <x v="3"/>
    <s v="Tienda"/>
    <m/>
    <m/>
    <x v="1"/>
  </r>
  <r>
    <x v="1"/>
    <x v="2"/>
    <n v="2205893695"/>
    <s v="Mária Almenara - La Mar"/>
    <m/>
    <s v="23/02/2025"/>
    <m/>
    <m/>
    <s v="Mal estado"/>
    <s v=""/>
    <s v="-"/>
    <n v="24.95"/>
    <n v="0"/>
    <s v="La torta llegó hecha trizas. Cómo puedo servir esto en un almuerzo familiar ?"/>
    <x v="0"/>
    <s v="Delivery Rappi"/>
    <m/>
    <m/>
    <x v="0"/>
  </r>
  <r>
    <x v="1"/>
    <x v="10"/>
    <n v="2205902281"/>
    <s v="Mária Almenara - Santa Catalina "/>
    <m/>
    <s v="23/02/2025"/>
    <m/>
    <m/>
    <s v="Producto Faltante"/>
    <s v="Artículo faltante"/>
    <s v="NO"/>
    <n v="0"/>
    <n v="16.89"/>
    <s v="No llego la torta de chocolate , solo llegaron 2 de 3. Y a parte 1 llego en mal estado"/>
    <x v="4"/>
    <s v="Tienda Vitrina"/>
    <m/>
    <m/>
    <x v="1"/>
  </r>
  <r>
    <x v="1"/>
    <x v="2"/>
    <n v="2205903317"/>
    <s v="Mária Almenara - La Mar"/>
    <m/>
    <s v="23/02/2025"/>
    <m/>
    <m/>
    <s v="Producto diferente"/>
    <s v="Sabor o producto diferente"/>
    <s v="-"/>
    <n v="0"/>
    <n v="16.89"/>
    <s v="I ordered bruselina de vainilla. I received bruselina de choco lucuma."/>
    <x v="1"/>
    <s v="Tienda Vitrina"/>
    <m/>
    <m/>
    <x v="1"/>
  </r>
  <r>
    <x v="1"/>
    <x v="14"/>
    <n v="2205909046"/>
    <s v="Mária Almenara - Bolichera "/>
    <m/>
    <s v="23/02/2025"/>
    <m/>
    <m/>
    <s v="Mal estado"/>
    <s v=""/>
    <s v="-"/>
    <n v="1.64"/>
    <n v="95"/>
    <s v="El producto vino con un cabello."/>
    <x v="3"/>
    <s v="Tienda"/>
    <m/>
    <m/>
    <x v="1"/>
  </r>
  <r>
    <x v="1"/>
    <x v="14"/>
    <n v="2205909046"/>
    <s v="Mária Almenara - Bolichera "/>
    <m/>
    <s v="23/02/2025"/>
    <m/>
    <m/>
    <s v="Producto Faltante"/>
    <s v="Artículo faltante"/>
    <s v="NO"/>
    <n v="1.64"/>
    <n v="95"/>
    <s v="El producto vino con un cabello pegado."/>
    <x v="4"/>
    <s v="Tienda Vitrina"/>
    <m/>
    <m/>
    <x v="1"/>
  </r>
  <r>
    <x v="1"/>
    <x v="12"/>
    <n v="2205911612"/>
    <s v="Mária Almenara - Independencia "/>
    <m/>
    <s v="23/02/2025"/>
    <m/>
    <m/>
    <s v="Mal estado"/>
    <s v=""/>
    <s v="-"/>
    <n v="9"/>
    <n v="0"/>
    <s v="el alfajor llegó aplastado"/>
    <x v="3"/>
    <s v="Tienda"/>
    <m/>
    <m/>
    <x v="1"/>
  </r>
  <r>
    <x v="1"/>
    <x v="7"/>
    <n v="2205916219"/>
    <s v="Maria Almenara - San Miguel"/>
    <m/>
    <s v="23/02/2025"/>
    <m/>
    <m/>
    <s v="Producto Faltante"/>
    <s v=""/>
    <s v="-"/>
    <n v="109"/>
    <n v="0"/>
    <s v="La Torta llegó rota"/>
    <x v="4"/>
    <s v="Tienda Vitrina"/>
    <m/>
    <m/>
    <x v="1"/>
  </r>
  <r>
    <x v="1"/>
    <x v="7"/>
    <n v="2205919948"/>
    <s v="Maria Almenara - San Miguel"/>
    <m/>
    <s v="23/02/2025"/>
    <m/>
    <m/>
    <s v="Producto Faltante"/>
    <s v="Artículo faltante"/>
    <s v="NO"/>
    <n v="109"/>
    <n v="115.28"/>
    <s v="No me entregaron la torta"/>
    <x v="4"/>
    <s v="Tienda Vitrina"/>
    <m/>
    <m/>
    <x v="1"/>
  </r>
  <r>
    <x v="1"/>
    <x v="14"/>
    <n v="2205925484"/>
    <s v="Mária Almenara - Bolichera "/>
    <m/>
    <s v="23/02/2025"/>
    <m/>
    <m/>
    <s v="Mal estado"/>
    <s v=""/>
    <s v="-"/>
    <m/>
    <m/>
    <s v="Mi reclamo va por el mal estado de la torta  no está como debería ser  fue un regalo para mi madre la cual me comenta que a la hora de la entrega el motorizado estaba agarrando de una mala manera el pastel y es por eso que se ocasionó lo aplastado del pa"/>
    <x v="0"/>
    <s v="Delivery Rappi"/>
    <m/>
    <m/>
    <x v="0"/>
  </r>
  <r>
    <x v="1"/>
    <x v="13"/>
    <n v="2205926654"/>
    <s v="Mária Almenara - Barranco "/>
    <s v="Carrot Cake 12pzs"/>
    <s v="23/02/2025"/>
    <m/>
    <m/>
    <s v="Mal estado"/>
    <s v=""/>
    <s v="-"/>
    <n v="54.5"/>
    <n v="0"/>
    <s v="La torta a llegado dañada, el frosting derretido y todo chancado"/>
    <x v="3"/>
    <s v="Tienda"/>
    <m/>
    <m/>
    <x v="1"/>
  </r>
  <r>
    <x v="1"/>
    <x v="13"/>
    <n v="2205932339"/>
    <s v="Mária Almenara - Barranco "/>
    <m/>
    <s v="23/02/2025"/>
    <m/>
    <m/>
    <s v="Mal estado"/>
    <s v=""/>
    <s v="-"/>
    <n v="12.95"/>
    <n v="0"/>
    <s v="El empaque estaba en buen estado pero los productos estaban totalmente aplastados"/>
    <x v="0"/>
    <s v="Delivery Rappi"/>
    <m/>
    <m/>
    <x v="0"/>
  </r>
  <r>
    <x v="1"/>
    <x v="2"/>
    <n v="2205932361"/>
    <s v="Mária Almenara - La Mar"/>
    <m/>
    <s v="23/02/2025"/>
    <m/>
    <m/>
    <s v="Mal estado"/>
    <s v=""/>
    <s v="-"/>
    <m/>
    <m/>
    <s v="los dos postres llegaron aplastados, han sido mal transportados"/>
    <x v="0"/>
    <s v="Delivery Rappi"/>
    <m/>
    <m/>
    <x v="0"/>
  </r>
  <r>
    <x v="1"/>
    <x v="6"/>
    <n v="2205936422"/>
    <s v="Mária Almenara - Aramburú "/>
    <m/>
    <s v="23/02/2025"/>
    <m/>
    <m/>
    <s v="Producto diferente"/>
    <s v="Sabor o producto diferente"/>
    <s v="-"/>
    <n v="0"/>
    <n v="30"/>
    <s v="Pedí empanadas de carne y llegaron de pollo"/>
    <x v="1"/>
    <s v="Tienda Vitrina"/>
    <m/>
    <m/>
    <x v="1"/>
  </r>
  <r>
    <x v="1"/>
    <x v="2"/>
    <n v="2205939201"/>
    <s v="Mária Almenara - La Mar"/>
    <m/>
    <s v="23/02/2025"/>
    <m/>
    <m/>
    <s v="Producto Faltante"/>
    <s v="Artículo faltante"/>
    <s v="NO"/>
    <n v="0"/>
    <n v="9.52"/>
    <s v="El jugo no llegó"/>
    <x v="4"/>
    <s v="Tienda Vitrina"/>
    <m/>
    <m/>
    <x v="1"/>
  </r>
  <r>
    <x v="1"/>
    <x v="14"/>
    <n v="2205946738"/>
    <s v="Mária Almenara - Bolichera "/>
    <m/>
    <s v="23/02/2025"/>
    <m/>
    <m/>
    <s v="Producto diferente"/>
    <s v="Sabor o producto diferente"/>
    <s v="-"/>
    <n v="0"/>
    <n v="16.89"/>
    <s v="no.tiene el relleno que dicve en la publicidad"/>
    <x v="1"/>
    <s v="Tienda Vitrina"/>
    <m/>
    <m/>
    <x v="1"/>
  </r>
  <r>
    <x v="1"/>
    <x v="12"/>
    <n v="2205949826"/>
    <s v="Mária Almenara - Independencia "/>
    <m/>
    <s v="23/02/2025"/>
    <m/>
    <m/>
    <s v="Mal estado"/>
    <s v=""/>
    <s v="-"/>
    <n v="54.5"/>
    <n v="0"/>
    <s v="Estaba aplastado"/>
    <x v="3"/>
    <s v="Tienda"/>
    <m/>
    <m/>
    <x v="1"/>
  </r>
  <r>
    <x v="1"/>
    <x v="14"/>
    <n v="2205955817"/>
    <s v="Mária Almenara - Bolichera "/>
    <m/>
    <s v="23/02/2025"/>
    <m/>
    <m/>
    <s v="Producto diferente"/>
    <s v="Tamaño o porción incorrecta"/>
    <s v="-"/>
    <n v="0"/>
    <n v="33.79"/>
    <s v="El tamaño o porcionamiento no corresponde al de la foto de la publicidad"/>
    <x v="1"/>
    <s v="Tienda Vitrina"/>
    <m/>
    <m/>
    <x v="1"/>
  </r>
  <r>
    <x v="1"/>
    <x v="0"/>
    <n v="2205956006"/>
    <s v="Mária Almenara - San Isidro"/>
    <m/>
    <s v="23/02/2025"/>
    <m/>
    <m/>
    <s v="Producto Faltante"/>
    <s v="Artículo faltante"/>
    <s v="NO"/>
    <n v="0"/>
    <n v="8.44"/>
    <s v="Falto un postre"/>
    <x v="4"/>
    <s v="Tienda Vitrina"/>
    <m/>
    <m/>
    <x v="1"/>
  </r>
  <r>
    <x v="1"/>
    <x v="11"/>
    <n v="2205999887"/>
    <s v="Mária Almenara - Arenales"/>
    <m/>
    <s v="24/02/2025"/>
    <m/>
    <m/>
    <s v="Producto diferente"/>
    <s v="Sabor o producto diferente"/>
    <s v="-"/>
    <n v="1.21"/>
    <n v="48.69"/>
    <s v="pedí una Mini María de Chocolate y llegó un Mini María cheesecake de oreo"/>
    <x v="1"/>
    <s v="Tienda Vitrina"/>
    <m/>
    <m/>
    <x v="1"/>
  </r>
  <r>
    <x v="1"/>
    <x v="13"/>
    <n v="2206007747"/>
    <s v="Mária Almenara - Barranco "/>
    <m/>
    <s v="24/02/2025"/>
    <m/>
    <m/>
    <s v="Producto diferente"/>
    <s v=""/>
    <s v="-"/>
    <n v="31.3"/>
    <n v="0"/>
    <s v=""/>
    <x v="1"/>
    <s v="Tienda Vitrina"/>
    <m/>
    <m/>
    <x v="1"/>
  </r>
  <r>
    <x v="1"/>
    <x v="0"/>
    <n v="2206027935"/>
    <s v="Mária Almenara - San Isidro"/>
    <m/>
    <s v="24/02/2025"/>
    <m/>
    <m/>
    <s v="Mal estado"/>
    <s v=""/>
    <s v="-"/>
    <n v="8.44"/>
    <n v="0"/>
    <s v="El pedido no llegó con la calidad brindada. Adicional a eso, llegó con poca fruta y sin frambuesa."/>
    <x v="3"/>
    <s v="Tienda"/>
    <m/>
    <m/>
    <x v="1"/>
  </r>
  <r>
    <x v="1"/>
    <x v="1"/>
    <n v="2206052415"/>
    <s v="Mária Almenara - Encalada "/>
    <m/>
    <s v="25/02/2025"/>
    <m/>
    <m/>
    <s v="Producto Faltante"/>
    <s v="Artículo faltante"/>
    <s v="NO"/>
    <m/>
    <m/>
    <s v="1ro que todo llegó revuelto , en otras ocasiones he pedido lo mismo y llega la fruta separada de las tostadas al igual q la mermelada , la miel de maple y el chantilly"/>
    <x v="4"/>
    <s v="Tienda Vitrina"/>
    <m/>
    <m/>
    <x v="1"/>
  </r>
  <r>
    <x v="1"/>
    <x v="0"/>
    <n v="2206078076"/>
    <s v="Mária Almenara - San Isidro"/>
    <m/>
    <s v="25/02/2025"/>
    <m/>
    <m/>
    <s v="Producto diferente"/>
    <s v="Sabor o producto diferente"/>
    <s v="-"/>
    <n v="0"/>
    <n v="49.9"/>
    <s v="Pedí un cheesecake de oreo, y me dieron un carrot cake"/>
    <x v="1"/>
    <s v="Tienda Vitrina"/>
    <m/>
    <m/>
    <x v="1"/>
  </r>
  <r>
    <x v="1"/>
    <x v="0"/>
    <n v="2206079648"/>
    <s v="Mária Almenara - San Isidro"/>
    <m/>
    <s v="25/02/2025"/>
    <m/>
    <m/>
    <s v="Producto Faltante"/>
    <s v="Artículo faltante"/>
    <s v="NO"/>
    <n v="0"/>
    <n v="109"/>
    <s v="I ordered the whole cheesecake and the whole Apple pie. payed 132 soles. only 1 piece of each arrived."/>
    <x v="4"/>
    <s v="Tienda Vitrina"/>
    <m/>
    <m/>
    <x v="1"/>
  </r>
  <r>
    <x v="1"/>
    <x v="12"/>
    <n v="2206090973"/>
    <s v="Mária Almenara - Independencia "/>
    <m/>
    <s v="25/02/2025"/>
    <m/>
    <m/>
    <s v="Mal estado"/>
    <s v=""/>
    <s v="-"/>
    <n v="54.5"/>
    <n v="0"/>
    <s v="la torta llego destruida"/>
    <x v="3"/>
    <s v="Tienda"/>
    <m/>
    <m/>
    <x v="1"/>
  </r>
  <r>
    <x v="1"/>
    <x v="7"/>
    <n v="2206096886"/>
    <s v="Maria Almenara - San Miguel"/>
    <m/>
    <s v="25/02/2025"/>
    <m/>
    <m/>
    <s v="Mal estado"/>
    <s v=""/>
    <s v="-"/>
    <n v="54.5"/>
    <n v="0"/>
    <s v="COMO ES PSPIBLE QUE LA TORTA LLEVUE COMO SEA, VENÍA DESPARRAMÁNDOSE Y ENCIMA PARECE QUE EL DELIVERY NO FUE CUIDADOSO, desde que prepararon la torta hasta la entrega, pésima entrega"/>
    <x v="3"/>
    <s v="Tienda"/>
    <m/>
    <m/>
    <x v="1"/>
  </r>
  <r>
    <x v="1"/>
    <x v="8"/>
    <n v="2206123351"/>
    <s v="Mária Almenara - Chorrillos"/>
    <m/>
    <s v="26/02/2025"/>
    <m/>
    <m/>
    <s v="Mal estado"/>
    <s v=""/>
    <s v="-"/>
    <n v="52"/>
    <n v="0"/>
    <s v="El producto que ordené, llegó en pésimas condiciones, desordenado y destruido. Aún más, tratándose de un regalo, no me parece nada agradable el servicio que me brindan, deseo el reembolso total de la compra por el pésimo servicio"/>
    <x v="0"/>
    <s v="Delivery Rappi"/>
    <m/>
    <m/>
    <x v="0"/>
  </r>
  <r>
    <x v="1"/>
    <x v="12"/>
    <n v="2206124484"/>
    <s v="Mária Almenara - Independencia "/>
    <m/>
    <s v="26/02/2025"/>
    <m/>
    <m/>
    <s v="Producto Faltante"/>
    <s v="Artículo faltante"/>
    <s v="NO"/>
    <n v="0"/>
    <n v="16"/>
    <s v="Las bebidas no llegaron"/>
    <x v="4"/>
    <s v="Tienda Vitrina"/>
    <m/>
    <m/>
    <x v="1"/>
  </r>
  <r>
    <x v="1"/>
    <x v="11"/>
    <n v="2206138569"/>
    <s v="Mária Almenara - Arenales"/>
    <m/>
    <s v="26/02/2025"/>
    <m/>
    <m/>
    <s v="Producto diferente"/>
    <s v="Foto o descripción no coinciden"/>
    <s v="-"/>
    <n v="0"/>
    <n v="16.89"/>
    <s v="Hola, soy cliente fiel de Maria almenara , siempre pido la torta de chocolate por venir con su foudge y se húmeda el queque, hoy he vuelto a pedir mi torta pero totalmente diferente, primero, se ha demorado muchísimo más de lo que normalmente llega y segundo la torta está seca y sin el foudge que siempre colocan."/>
    <x v="1"/>
    <s v="Tienda Vitrina"/>
    <m/>
    <m/>
    <x v="1"/>
  </r>
  <r>
    <x v="1"/>
    <x v="9"/>
    <n v="2206144986"/>
    <s v="Mária Almenara - La Molina "/>
    <m/>
    <s v="26/02/2025"/>
    <m/>
    <m/>
    <s v="Producto Faltante"/>
    <s v="Artículo faltante"/>
    <s v="NO"/>
    <n v="0"/>
    <n v="104"/>
    <s v="Solo me llego 1 caja y me cobraron las 3"/>
    <x v="4"/>
    <s v="Tienda Vitrina"/>
    <m/>
    <m/>
    <x v="1"/>
  </r>
  <r>
    <x v="1"/>
    <x v="15"/>
    <n v="2206147583"/>
    <s v="Mária Almenara - La Marina  "/>
    <m/>
    <s v="26/02/2025"/>
    <m/>
    <m/>
    <s v="Mal estado"/>
    <s v=""/>
    <s v="-"/>
    <m/>
    <m/>
    <s v="La torta no llegó como en otras ocasiones, llegó muy seca y desabrida, parece que hubiera estado guardada de hace unos días no se sentía el húmedo que se caracteriza sus tortas"/>
    <x v="3"/>
    <s v="Tienda"/>
    <m/>
    <m/>
    <x v="1"/>
  </r>
  <r>
    <x v="1"/>
    <x v="10"/>
    <n v="2206173093"/>
    <s v="Mária Almenara - Santa Catalina "/>
    <m/>
    <s v="26/02/2025"/>
    <m/>
    <m/>
    <s v="Mal estado"/>
    <s v=""/>
    <s v="-"/>
    <n v="8.44"/>
    <n v="0"/>
    <s v="cheesecake volteado y deshecho"/>
    <x v="0"/>
    <s v="Delivery Rappi"/>
    <m/>
    <m/>
    <x v="0"/>
  </r>
  <r>
    <x v="1"/>
    <x v="3"/>
    <n v="2206173970"/>
    <s v="Mária Almenara - Pueblo Libre   "/>
    <m/>
    <s v="26/02/2025"/>
    <m/>
    <m/>
    <s v="Mal estado"/>
    <s v=""/>
    <s v="-"/>
    <n v="24.95"/>
    <n v="0"/>
    <s v="mi torta llego aplastada y en nal estado. era mi torta de cumpleaños"/>
    <x v="0"/>
    <s v="Delivery Rappi"/>
    <m/>
    <m/>
    <x v="0"/>
  </r>
  <r>
    <x v="1"/>
    <x v="6"/>
    <n v="2206177024"/>
    <s v="Mária Almenara - Aramburú "/>
    <m/>
    <s v="26/02/2025"/>
    <m/>
    <m/>
    <s v="Producto diferente"/>
    <s v="Sabor o producto diferente"/>
    <s v="-"/>
    <m/>
    <m/>
    <s v="Pedí una velas peñas lisas y de rayas dorado y me entregaron otra cosa (velas muy largas que no es lo que pedí)"/>
    <x v="1"/>
    <s v="Tienda Vitrina"/>
    <m/>
    <m/>
    <x v="1"/>
  </r>
  <r>
    <x v="1"/>
    <x v="7"/>
    <n v="2206208650"/>
    <s v="Maria Almenara - San Miguel"/>
    <m/>
    <s v="27/02/2025"/>
    <m/>
    <m/>
    <s v="Mal estado"/>
    <s v="Mal empaquetado"/>
    <s v="-"/>
    <n v="0"/>
    <n v="29.9"/>
    <s v="Toda la crema se derramó y manchó el plato, estuvo mal empacada y ya no queda nada de crema"/>
    <x v="3"/>
    <s v="Tienda"/>
    <m/>
    <m/>
    <x v="1"/>
  </r>
  <r>
    <x v="1"/>
    <x v="9"/>
    <n v="2206214142"/>
    <s v="Mária Almenara - La Molina "/>
    <m/>
    <s v="27/02/2025"/>
    <m/>
    <m/>
    <s v="Mal estado"/>
    <s v=""/>
    <s v="-"/>
    <n v="31.2"/>
    <n v="0"/>
    <s v="Era un regalo y llego todo revuelto"/>
    <x v="0"/>
    <s v="Delivery Rappi"/>
    <m/>
    <m/>
    <x v="0"/>
  </r>
  <r>
    <x v="1"/>
    <x v="12"/>
    <n v="2206214145"/>
    <s v="Mária Almenara - Independencia "/>
    <m/>
    <s v="27/02/2025"/>
    <m/>
    <m/>
    <s v="Mal estado"/>
    <s v=""/>
    <s v="-"/>
    <n v="54.5"/>
    <n v="0"/>
    <s v="Estaba fría"/>
    <x v="3"/>
    <s v="Tienda"/>
    <m/>
    <m/>
    <x v="1"/>
  </r>
  <r>
    <x v="1"/>
    <x v="4"/>
    <n v="2206218056"/>
    <s v="Mária Almenara - Camacho"/>
    <s v="Minimaria De Chocolate"/>
    <s v="27/02/2025"/>
    <m/>
    <m/>
    <s v="Mal estado"/>
    <s v=""/>
    <s v="-"/>
    <m/>
    <m/>
    <s v="esta derretido"/>
    <x v="3"/>
    <s v="Tienda"/>
    <m/>
    <m/>
    <x v="1"/>
  </r>
  <r>
    <x v="1"/>
    <x v="11"/>
    <n v="2206227013"/>
    <s v="Mária Almenara - Arenales"/>
    <m/>
    <s v="27/02/2025"/>
    <m/>
    <m/>
    <s v="Mal estado"/>
    <s v="Sabor quemado, crudo, preparación distinta"/>
    <s v="-"/>
    <n v="0"/>
    <n v="8.44"/>
    <s v="En la foto se puede ver que es prácticamente un keke con chantillí encima. No es una tres leches. No tiene jugo, está súper seco y la porción es una ridiculez para el precio."/>
    <x v="3"/>
    <s v="Tienda"/>
    <m/>
    <m/>
    <x v="1"/>
  </r>
  <r>
    <x v="1"/>
    <x v="14"/>
    <n v="2206239113"/>
    <s v="Mária Almenara - Bolichera "/>
    <m/>
    <s v="27/02/2025"/>
    <m/>
    <m/>
    <s v="Mal estado"/>
    <s v=""/>
    <s v="-"/>
    <n v="54.5"/>
    <n v="0"/>
    <s v="La torta llegó aplastada"/>
    <x v="0"/>
    <s v="Delivery Rappi"/>
    <m/>
    <m/>
    <x v="0"/>
  </r>
  <r>
    <x v="1"/>
    <x v="9"/>
    <n v="2206241571"/>
    <s v="Mária Almenara - La Molina "/>
    <m/>
    <s v="27/02/2025"/>
    <m/>
    <m/>
    <s v="Mal estado"/>
    <s v="Sabor quemado, crudo, preparación distinta"/>
    <s v="-"/>
    <n v="0"/>
    <n v="17.39"/>
    <s v="El pollo es diferente como siempre envian , es un filete y está impassable , el sabor está feo con demasiado condimento"/>
    <x v="3"/>
    <s v="Tienda"/>
    <m/>
    <m/>
    <x v="1"/>
  </r>
  <r>
    <x v="1"/>
    <x v="11"/>
    <n v="2206254353"/>
    <s v="Mária Almenara - Arenales"/>
    <m/>
    <s v="27/02/2025"/>
    <m/>
    <m/>
    <s v="Mal estado"/>
    <s v=""/>
    <s v="-"/>
    <n v="23.66"/>
    <n v="0"/>
    <s v="Muy a parte de la demora de más de una hora, al rappi lo mandaron primero a pueblo libre y a breña y al último aqui, no se siente fresca la torta y estuvo aplastada de un lado supongo porque venia con los otros pedidos"/>
    <x v="3"/>
    <s v="Tienda"/>
    <m/>
    <m/>
    <x v="1"/>
  </r>
  <r>
    <x v="1"/>
    <x v="0"/>
    <n v="2206272404"/>
    <s v="Mária Almenara - San Isidro"/>
    <m/>
    <s v="28/02/2025"/>
    <m/>
    <m/>
    <s v="Producto diferente"/>
    <s v="Foto o descripción no coinciden"/>
    <s v="-"/>
    <n v="0"/>
    <n v="12"/>
    <s v="Pedí que se me enviaran junto al postre un topper que decía “Happy Birthday”  y me llegó uno que decía “Make a wish” que NO deseaba"/>
    <x v="1"/>
    <s v="Tienda Vitrina"/>
    <m/>
    <m/>
    <x v="1"/>
  </r>
  <r>
    <x v="1"/>
    <x v="10"/>
    <n v="2206297404"/>
    <s v="Mária Almenara - Santa Catalina "/>
    <m/>
    <s v="28/02/2025"/>
    <m/>
    <m/>
    <s v="Producto diferente"/>
    <s v=""/>
    <s v="-"/>
    <n v="52.69"/>
    <n v="0"/>
    <s v="Producto Diferente"/>
    <x v="1"/>
    <s v="Tienda Vitrina"/>
    <m/>
    <m/>
    <x v="1"/>
  </r>
  <r>
    <x v="1"/>
    <x v="9"/>
    <n v="2206303122"/>
    <s v="Mária Almenara - La Molina "/>
    <m/>
    <s v="28/02/2025"/>
    <m/>
    <m/>
    <s v="Mal estado"/>
    <s v="Sabor quemado, crudo, preparación distinta"/>
    <s v="-"/>
    <n v="14.5"/>
    <n v="24.9"/>
    <s v="El aliño de la ensalada estaba desparramado sobre la limonada y el spaghetti Alfredo está insípido sin absolutamente nada de sal"/>
    <x v="3"/>
    <s v="Tienda"/>
    <m/>
    <m/>
    <x v="1"/>
  </r>
  <r>
    <x v="1"/>
    <x v="3"/>
    <n v="2206304203"/>
    <s v="Mária Almenara - Pueblo Libre   "/>
    <m/>
    <s v="28/02/2025"/>
    <m/>
    <m/>
    <s v="Mal estado"/>
    <s v="Sabor quemado, crudo, preparación distinta"/>
    <s v="-"/>
    <n v="0"/>
    <n v="13.5"/>
    <s v="Se siente el sabor de la mayonesa rancia"/>
    <x v="3"/>
    <s v="Tienda"/>
    <m/>
    <m/>
    <x v="1"/>
  </r>
  <r>
    <x v="1"/>
    <x v="11"/>
    <n v="2206311118"/>
    <s v="Mária Almenara - Arenales"/>
    <m/>
    <s v="28/02/2025"/>
    <m/>
    <m/>
    <s v="Producto diferente"/>
    <s v="Pedido incorrecto y sin comanda"/>
    <s v="-"/>
    <m/>
    <m/>
    <s v="Producto Diferente"/>
    <x v="1"/>
    <s v="Tienda Vitrina"/>
    <m/>
    <m/>
    <x v="1"/>
  </r>
  <r>
    <x v="1"/>
    <x v="14"/>
    <n v="2206313005"/>
    <s v="Mária Almenara - Bolichera "/>
    <m/>
    <s v="28/02/2025"/>
    <m/>
    <m/>
    <s v="Producto diferente"/>
    <s v=""/>
    <s v="-"/>
    <n v="4.9800000000000004"/>
    <n v="0"/>
    <s v="Producto Diferente"/>
    <x v="1"/>
    <s v="Tienda Vitrina"/>
    <m/>
    <m/>
    <x v="1"/>
  </r>
  <r>
    <x v="1"/>
    <x v="9"/>
    <n v="2206316130"/>
    <s v="Mária Almenara - La Molina "/>
    <m/>
    <s v="28/02/2025"/>
    <m/>
    <m/>
    <s v="Producto diferente"/>
    <s v=""/>
    <s v="-"/>
    <m/>
    <m/>
    <s v="Hola,   Jasmin 👋. Soy Greysy del equipo de soporte Rappi. En   un momento revisaré tu solicitud para brindarte una solución. Ya regreso   contigo 🚀."/>
    <x v="1"/>
    <s v="Tienda Vitrina"/>
    <m/>
    <m/>
    <x v="1"/>
  </r>
  <r>
    <x v="1"/>
    <x v="4"/>
    <n v="2206323813"/>
    <s v="Mária Almenara - Camacho"/>
    <m/>
    <s v="28/02/2025"/>
    <m/>
    <m/>
    <s v="Mal estado"/>
    <s v=""/>
    <s v="-"/>
    <m/>
    <m/>
    <s v="La torta llegó rota, eso que lo he limpiado un poco porque era el cumpleaños de mi hermana y no podía entregarla así. El chocolate derramado por todas partes como se ve en la foto. Además que la torta no estaba bien centrada"/>
    <x v="0"/>
    <s v="Delivery Rappi"/>
    <m/>
    <m/>
    <x v="0"/>
  </r>
  <r>
    <x v="1"/>
    <x v="7"/>
    <n v="2206330151"/>
    <s v="Maria Almenara - San Miguel"/>
    <s v="Iced Frutos Rojos"/>
    <s v="28/02/2025"/>
    <m/>
    <m/>
    <s v="Producto diferente"/>
    <s v="Sabor o producto diferente"/>
    <s v="-"/>
    <m/>
    <m/>
    <s v="En la descripción dice que es de frutos rojos pero no sabe a nada parece agua con colorante no tiene azúcar tampoco"/>
    <x v="1"/>
    <s v="Tienda Vitrina"/>
    <m/>
    <m/>
    <x v="1"/>
  </r>
  <r>
    <x v="1"/>
    <x v="15"/>
    <n v="2206333072"/>
    <s v="Mária Almenara - La Marina  "/>
    <m/>
    <s v="28/02/2025"/>
    <m/>
    <m/>
    <s v="Mal estado"/>
    <s v=""/>
    <s v="-"/>
    <n v="54.5"/>
    <n v="0"/>
    <s v="la torta llego sin forma toda chorreada y aplastada"/>
    <x v="3"/>
    <s v="Tienda"/>
    <m/>
    <m/>
    <x v="1"/>
  </r>
  <r>
    <x v="1"/>
    <x v="11"/>
    <n v="2206336081"/>
    <s v="Mária Almenara - Arenales"/>
    <m/>
    <s v="28/02/2025"/>
    <m/>
    <m/>
    <s v="Mal estado"/>
    <s v=""/>
    <s v="-"/>
    <n v="8.44"/>
    <n v="0"/>
    <s v="El postre llegó partido a la mitad y todo aplastado"/>
    <x v="3"/>
    <s v="Tienda"/>
    <m/>
    <m/>
    <x v="1"/>
  </r>
  <r>
    <x v="2"/>
    <x v="13"/>
    <n v="2206361306"/>
    <s v="Mária Almenara - Barranco "/>
    <m/>
    <s v="01/03/2025"/>
    <m/>
    <m/>
    <s v="Mal estado"/>
    <s v="Sabor quemado, crudo, preparación distinta"/>
    <s v="-"/>
    <n v="0"/>
    <n v="109"/>
    <s v="La crema de queso está arenosa , como si estuviera pasada"/>
    <x v="3"/>
    <s v="Tienda"/>
    <m/>
    <m/>
    <x v="1"/>
  </r>
  <r>
    <x v="2"/>
    <x v="7"/>
    <n v="2206387649"/>
    <s v="Maria Almenara - San Miguel"/>
    <m/>
    <s v="01/03/2025"/>
    <m/>
    <m/>
    <s v="Mal estado"/>
    <s v=""/>
    <s v="-"/>
    <n v="40.56"/>
    <n v="0"/>
    <s v="El pie de limón derretido y roto, los cheesecakes en muy mala presentación, rotos y calientes"/>
    <x v="0"/>
    <s v="Delivery Rappi"/>
    <m/>
    <m/>
    <x v="0"/>
  </r>
  <r>
    <x v="2"/>
    <x v="12"/>
    <n v="2206396573"/>
    <s v="Mária Almenara - Independencia "/>
    <m/>
    <s v="01/03/2025"/>
    <m/>
    <m/>
    <s v="Mal estado"/>
    <s v=""/>
    <s v="-"/>
    <m/>
    <m/>
    <s v="La bruselina, es una galleta con capas de chantilly y manjar con fresas. En este caso, parece un Keke con chantilly ya que no está fresco y está demasiado humedecido"/>
    <x v="3"/>
    <s v="Tienda"/>
    <m/>
    <m/>
    <x v="1"/>
  </r>
  <r>
    <x v="2"/>
    <x v="14"/>
    <n v="2206406633"/>
    <s v="Mária Almenara - Bolichera "/>
    <m/>
    <s v="01/03/2025"/>
    <m/>
    <m/>
    <s v="Producto diferente"/>
    <s v="Tamaño o porción incorrecta"/>
    <s v="-"/>
    <n v="0"/>
    <n v="16.89"/>
    <s v="no era el tamaño regular,  era mucho más pequeño de lo que siempre consumo"/>
    <x v="3"/>
    <s v="Tienda Vitrina"/>
    <m/>
    <m/>
    <x v="1"/>
  </r>
  <r>
    <x v="2"/>
    <x v="5"/>
    <n v="2206408442"/>
    <s v="Mária Almenara - Precursores"/>
    <m/>
    <s v="01/03/2025"/>
    <m/>
    <m/>
    <s v="Producto diferente"/>
    <s v="Sabor o producto diferente"/>
    <s v="-"/>
    <n v="0"/>
    <n v="16.89"/>
    <s v="pedí una porción de carro cake  y me llegó de tres leches"/>
    <x v="1"/>
    <s v="Tienda Vitrina"/>
    <m/>
    <m/>
    <x v="1"/>
  </r>
  <r>
    <x v="2"/>
    <x v="7"/>
    <n v="2206420424"/>
    <s v="Maria Almenara - San Miguel"/>
    <m/>
    <s v="01/03/2025"/>
    <m/>
    <m/>
    <s v="Mal estado"/>
    <s v=""/>
    <s v="-"/>
    <m/>
    <m/>
    <s v="Llego todo destrozado"/>
    <x v="3"/>
    <s v="Tienda"/>
    <m/>
    <m/>
    <x v="1"/>
  </r>
  <r>
    <x v="2"/>
    <x v="4"/>
    <n v="2206427784"/>
    <s v="Mária Almenara - Camacho"/>
    <m/>
    <s v="01/03/2025"/>
    <m/>
    <m/>
    <s v="Producto diferente"/>
    <s v="Sabor o producto diferente"/>
    <s v="-"/>
    <n v="0"/>
    <n v="16.89"/>
    <s v="Pedí tres leches de chocolate y llegó tres leches clásico"/>
    <x v="1"/>
    <s v="Tienda Vitrina"/>
    <m/>
    <m/>
    <x v="1"/>
  </r>
  <r>
    <x v="2"/>
    <x v="11"/>
    <n v="2206430934"/>
    <s v="Mária Almenara - Arenales"/>
    <m/>
    <s v="01/03/2025"/>
    <m/>
    <m/>
    <s v="Producto Faltante"/>
    <s v="Artículo faltante"/>
    <s v="NO"/>
    <m/>
    <m/>
    <s v="no llego la tarjeta de regalo :("/>
    <x v="4"/>
    <s v="Tienda Vitrina"/>
    <m/>
    <m/>
    <x v="1"/>
  </r>
  <r>
    <x v="2"/>
    <x v="8"/>
    <n v="2206458696"/>
    <s v="Mária Almenara - Chorrillos"/>
    <m/>
    <s v="02/03/2025"/>
    <m/>
    <m/>
    <s v="Mal estado"/>
    <s v=""/>
    <s v="-"/>
    <n v="24.95"/>
    <n v="0"/>
    <s v="La torta llegó volteada y aplastada"/>
    <x v="0"/>
    <s v="Delivery Rappi"/>
    <m/>
    <m/>
    <x v="0"/>
  </r>
  <r>
    <x v="2"/>
    <x v="12"/>
    <n v="2206478828"/>
    <s v="Mária Almenara - Independencia "/>
    <m/>
    <s v="02/03/2025"/>
    <m/>
    <m/>
    <s v="Mal estado"/>
    <s v=""/>
    <s v="-"/>
    <n v="109"/>
    <n v="0"/>
    <s v="la torta llego en mal estado, no solo está aplastada, si no que tbmbn derretida y yo pague pago prioritario, para que llegue más rápido y con mayor cuidado ⚠️"/>
    <x v="0"/>
    <s v="Delivery Rappi"/>
    <m/>
    <m/>
    <x v="0"/>
  </r>
  <r>
    <x v="2"/>
    <x v="7"/>
    <n v="2206505086"/>
    <s v="Maria Almenara - San Miguel"/>
    <m/>
    <s v="02/03/2025"/>
    <m/>
    <m/>
    <s v="Producto diferente"/>
    <s v="Foto o descripción no coinciden"/>
    <s v="-"/>
    <n v="0"/>
    <n v="16.89"/>
    <s v="Pedí un cheescake de frutos rojos pero es diferente a la foto, es mucho más chico y encima vino todo movido partido un poco por la mitad, no viene la porción entera como la foto"/>
    <x v="0"/>
    <s v="Delivery Rappi"/>
    <m/>
    <m/>
    <x v="1"/>
  </r>
  <r>
    <x v="2"/>
    <x v="7"/>
    <n v="2206507548"/>
    <s v="Maria Almenara - San Miguel"/>
    <m/>
    <s v="02/03/2025"/>
    <m/>
    <m/>
    <s v="Mal estado"/>
    <s v="Mal empaquetado"/>
    <s v="-"/>
    <n v="0"/>
    <n v="49.9"/>
    <s v="Empty message"/>
    <x v="3"/>
    <s v="Tienda"/>
    <m/>
    <m/>
    <x v="1"/>
  </r>
  <r>
    <x v="2"/>
    <x v="10"/>
    <n v="2206512649"/>
    <s v="Mária Almenara - Santa Catalina "/>
    <m/>
    <s v="02/03/2025"/>
    <m/>
    <m/>
    <s v="Producto Faltante"/>
    <s v="Artículo faltante"/>
    <s v="NO"/>
    <n v="0"/>
    <n v="9.57"/>
    <s v="La segunda porción de torta no llegó, pedí 2 y solo llegó 1"/>
    <x v="4"/>
    <s v="Tienda Vitrina"/>
    <m/>
    <m/>
    <x v="1"/>
  </r>
  <r>
    <x v="2"/>
    <x v="13"/>
    <n v="2206535019"/>
    <s v="Mária Almenara - Barranco "/>
    <m/>
    <s v="02/03/2025"/>
    <m/>
    <m/>
    <s v="Mal estado"/>
    <s v=""/>
    <s v="-"/>
    <n v="26.94"/>
    <n v="0"/>
    <s v="en una de las porciones de torta de chocolate le falta un pedazo."/>
    <x v="3"/>
    <s v="Tienda"/>
    <m/>
    <m/>
    <x v="1"/>
  </r>
  <r>
    <x v="2"/>
    <x v="4"/>
    <n v="2206560215"/>
    <s v="Mária Almenara - Camacho"/>
    <m/>
    <s v="03/03/2025"/>
    <m/>
    <m/>
    <s v="Mal estado"/>
    <s v=""/>
    <s v="-"/>
    <n v="32.700000000000003"/>
    <n v="21.8"/>
    <s v="torta derramada/ se escala para compensar"/>
    <x v="0"/>
    <s v="Delivery Rappi"/>
    <m/>
    <m/>
    <x v="0"/>
  </r>
  <r>
    <x v="2"/>
    <x v="3"/>
    <n v="2206565188"/>
    <s v="Mária Almenara - Pueblo Libre   "/>
    <m/>
    <s v="03/03/2025"/>
    <m/>
    <m/>
    <s v="Mal estado"/>
    <s v=""/>
    <s v="-"/>
    <n v="8.44"/>
    <n v="0"/>
    <s v="El producto llego en mal estado, llego con el chocolate derramado y la torta aplastada"/>
    <x v="0"/>
    <s v="Delivery Rappi"/>
    <m/>
    <m/>
    <x v="0"/>
  </r>
  <r>
    <x v="2"/>
    <x v="2"/>
    <n v="2206569134"/>
    <s v="Mária Almenara - La Mar"/>
    <m/>
    <s v="03/03/2025"/>
    <m/>
    <m/>
    <s v="Producto diferente"/>
    <s v="Pedido incorrecto y sin comanda"/>
    <s v="-"/>
    <n v="4.3899999999999997"/>
    <n v="49.9"/>
    <s v="Producto Diferente"/>
    <x v="1"/>
    <s v="Tienda Vitrina"/>
    <m/>
    <m/>
    <x v="1"/>
  </r>
  <r>
    <x v="2"/>
    <x v="12"/>
    <n v="2206591122"/>
    <s v="Mária Almenara - Independencia "/>
    <m/>
    <s v="03/03/2025"/>
    <m/>
    <m/>
    <s v="Mal estado"/>
    <s v=""/>
    <s v="-"/>
    <n v="109"/>
    <n v="0"/>
    <s v="La torta llego golpeada de un lado."/>
    <x v="0"/>
    <s v="Delivery Rappi"/>
    <m/>
    <m/>
    <x v="0"/>
  </r>
  <r>
    <x v="2"/>
    <x v="2"/>
    <n v="2206601543"/>
    <s v="Mária Almenara - La Mar"/>
    <m/>
    <s v="03/03/2025"/>
    <m/>
    <m/>
    <s v="Mal estado"/>
    <s v="Sabor quemado, crudo, preparación distinta"/>
    <s v="-"/>
    <n v="0"/>
    <n v="16.89"/>
    <s v="ENCONTRÉ UN PEDAZO DE PLÁSTICO EN EL POSTRE"/>
    <x v="3"/>
    <s v="Tienda"/>
    <m/>
    <m/>
    <x v="1"/>
  </r>
  <r>
    <x v="2"/>
    <x v="6"/>
    <n v="2206607151"/>
    <s v="Mária Almenara - Aramburú "/>
    <m/>
    <s v="03/03/2025"/>
    <m/>
    <m/>
    <s v="Mal estado"/>
    <s v=""/>
    <s v="-"/>
    <n v="24.95"/>
    <n v="0"/>
    <s v="La torta llego aplastada"/>
    <x v="0"/>
    <s v="Delivery Rappi"/>
    <m/>
    <m/>
    <x v="0"/>
  </r>
  <r>
    <x v="2"/>
    <x v="2"/>
    <n v="2206620870"/>
    <s v="Mária Almenara - La Mar"/>
    <m/>
    <s v="04/03/2025"/>
    <m/>
    <m/>
    <s v="Producto Faltante"/>
    <s v="Artículo faltante"/>
    <s v="NO"/>
    <n v="0"/>
    <n v="12.71"/>
    <s v="El Topper comprado no llegó"/>
    <x v="4"/>
    <s v="Tienda Vitrina"/>
    <m/>
    <m/>
    <x v="1"/>
  </r>
  <r>
    <x v="2"/>
    <x v="11"/>
    <n v="2206627589"/>
    <s v="Mária Almenara - Arenales"/>
    <m/>
    <s v="04/03/2025"/>
    <m/>
    <m/>
    <s v="Producto diferente"/>
    <s v="Sabor o producto diferente"/>
    <s v="-"/>
    <m/>
    <m/>
    <s v="Pedí bruselina de chocolate, y me llegó de fresa"/>
    <x v="1"/>
    <s v="Tienda Vitrina"/>
    <m/>
    <m/>
    <x v="1"/>
  </r>
  <r>
    <x v="2"/>
    <x v="3"/>
    <n v="2206634639"/>
    <s v="Mária Almenara - Pueblo Libre   "/>
    <m/>
    <s v="04/03/2025"/>
    <m/>
    <m/>
    <s v="Mal estado"/>
    <s v="Mal empaquetado"/>
    <s v="-"/>
    <n v="0"/>
    <n v="6.3"/>
    <s v="la bolsa total llego bien, sin signos de ser aplastado en la movilidad, el taper donde estaba el alfajor llego tambien en buenas condiciones, sin signos de que en la movilidad haya sido aplastado, en el interior el alfajor todo roto"/>
    <x v="3"/>
    <s v="Tienda"/>
    <m/>
    <m/>
    <x v="1"/>
  </r>
  <r>
    <x v="2"/>
    <x v="4"/>
    <n v="2206642214"/>
    <s v="Mária Almenara - Camacho"/>
    <m/>
    <s v="04/03/2025"/>
    <m/>
    <m/>
    <s v="Mal estado"/>
    <s v=""/>
    <s v="-"/>
    <n v="54.5"/>
    <n v="0"/>
    <s v="llegó chueca"/>
    <x v="0"/>
    <s v="Delivery Rappi"/>
    <m/>
    <m/>
    <x v="0"/>
  </r>
  <r>
    <x v="2"/>
    <x v="7"/>
    <n v="2206644362"/>
    <s v="Maria Almenara - San Miguel"/>
    <m/>
    <s v="04/03/2025"/>
    <m/>
    <m/>
    <s v="Mal estado"/>
    <s v=""/>
    <s v="-"/>
    <n v="8.44"/>
    <n v="0"/>
    <s v="Llego aplastado"/>
    <x v="0"/>
    <s v="Delivery Rappi"/>
    <m/>
    <m/>
    <x v="0"/>
  </r>
  <r>
    <x v="2"/>
    <x v="12"/>
    <n v="2206645658"/>
    <s v="Mária Almenara - Independencia "/>
    <m/>
    <s v="04/03/2025"/>
    <m/>
    <m/>
    <s v="Mal estado"/>
    <s v=""/>
    <s v="-"/>
    <n v="32.700000000000003"/>
    <n v="21.8"/>
    <s v="La torta llegó destrozada movida sin presentación"/>
    <x v="0"/>
    <s v="Delivery Rappi"/>
    <m/>
    <m/>
    <x v="0"/>
  </r>
  <r>
    <x v="2"/>
    <x v="11"/>
    <n v="2206650385"/>
    <s v="Mária Almenara - Arenales"/>
    <m/>
    <s v="04/03/2025"/>
    <m/>
    <m/>
    <s v="Producto diferente"/>
    <s v="Foto o descripción no coinciden"/>
    <s v="-"/>
    <n v="0"/>
    <n v="49.9"/>
    <s v="El merengado de Mango descrito, dice lo siguiente: crocantes discos de merengue relleno de mango sobre jalea de maracuya sobre manjar y crema chantillí. Como se logra ver en la foto, nos enviaron un bizcocho de limón y crema chantillí, no tiene lo descrito en el merengado de Mango. Espero una solución, muchas gracias"/>
    <x v="1"/>
    <s v="Tienda Vitrina"/>
    <m/>
    <m/>
    <x v="1"/>
  </r>
  <r>
    <x v="2"/>
    <x v="5"/>
    <n v="2206652340"/>
    <s v="Mária Almenara - Precursores"/>
    <m/>
    <s v="04/03/2025"/>
    <m/>
    <m/>
    <s v="Mal estado"/>
    <s v=""/>
    <s v="-"/>
    <n v="16.89"/>
    <n v="0"/>
    <s v="Llego desarmado"/>
    <x v="3"/>
    <s v="Tienda"/>
    <m/>
    <m/>
    <x v="1"/>
  </r>
  <r>
    <x v="2"/>
    <x v="12"/>
    <n v="2206665153"/>
    <s v="Mária Almenara - Independencia "/>
    <m/>
    <s v="04/03/2025"/>
    <m/>
    <m/>
    <s v="Mal estado"/>
    <s v=""/>
    <s v="-"/>
    <m/>
    <m/>
    <s v="El postre llego aplastado, la caja estaba enterada, sólo por dentro, lo han servido mal, no es que el repartidor lo traiga mal, si caja estaba entera, como van a servir un postre tan caro así, era para regalo, como voy a regalar así algo, he quedado mal"/>
    <x v="3"/>
    <s v="Tienda"/>
    <m/>
    <m/>
    <x v="1"/>
  </r>
  <r>
    <x v="2"/>
    <x v="9"/>
    <n v="2206720488"/>
    <s v="Mária Almenara - La Molina "/>
    <m/>
    <s v="05/03/2025"/>
    <m/>
    <m/>
    <s v="Mal estado"/>
    <s v=""/>
    <s v="-"/>
    <m/>
    <m/>
    <s v="El pie de limón llegó aplastado, la vez pasada fue igual y pensé que iban a mejorar, al igual que otro de frutos rojos llegó derramado"/>
    <x v="0"/>
    <s v="Delivery Rappi"/>
    <m/>
    <m/>
    <x v="0"/>
  </r>
  <r>
    <x v="2"/>
    <x v="15"/>
    <n v="2206734683"/>
    <s v="Mária Almenara - La Marina  "/>
    <m/>
    <s v="05/03/2025"/>
    <m/>
    <m/>
    <s v="Mal estado"/>
    <s v=""/>
    <s v="-"/>
    <n v="54.5"/>
    <n v="0"/>
    <s v="Torta vino derramada, era para cantar un cumpleaños pero vino muy tarde"/>
    <x v="0"/>
    <s v="Delivery Rappi"/>
    <m/>
    <m/>
    <x v="0"/>
  </r>
  <r>
    <x v="2"/>
    <x v="12"/>
    <n v="2206735016"/>
    <s v="Mária Almenara - Independencia "/>
    <m/>
    <s v="05/03/2025"/>
    <m/>
    <m/>
    <s v="Producto diferente"/>
    <s v="Foto o descripción no coinciden"/>
    <s v="-"/>
    <n v="0"/>
    <n v="49.9"/>
    <s v="La torta llegó toda golpeada, derretida y con las frutas muy manchadas de chocolate, no es igual a la foto de publicación esta torta es inadecuadas para un cumpleaños sorpresa muy disconforme con lo enviado, pido la devolución de mi dinero."/>
    <x v="0"/>
    <s v="Delivery Rappi"/>
    <m/>
    <m/>
    <x v="1"/>
  </r>
  <r>
    <x v="2"/>
    <x v="9"/>
    <n v="2206735798"/>
    <s v="Mária Almenara - La Molina "/>
    <m/>
    <s v="05/03/2025"/>
    <m/>
    <m/>
    <s v="Producto diferente"/>
    <s v="Sabor o producto diferente"/>
    <s v="-"/>
    <m/>
    <m/>
    <s v="Llegó deshecha"/>
    <x v="0"/>
    <s v="Delivery Rappi"/>
    <m/>
    <m/>
    <x v="1"/>
  </r>
  <r>
    <x v="2"/>
    <x v="11"/>
    <n v="2206786039"/>
    <s v="Mária Almenara - Arenales"/>
    <m/>
    <s v="06/03/2025"/>
    <m/>
    <m/>
    <s v="Mal estado"/>
    <s v=""/>
    <s v="-"/>
    <n v="30"/>
    <n v="0"/>
    <s v="Todos los alfajores llegaron revueltos y aplastados!"/>
    <x v="0"/>
    <s v="Delivery Rappi"/>
    <m/>
    <m/>
    <x v="0"/>
  </r>
  <r>
    <x v="2"/>
    <x v="6"/>
    <n v="2206798228"/>
    <s v="Mária Almenara - Aramburú "/>
    <m/>
    <s v="06/03/2025"/>
    <m/>
    <m/>
    <s v="Mal estado"/>
    <s v=""/>
    <s v="-"/>
    <m/>
    <m/>
    <s v="la torta, que es un regalo de cumpleaños, llegó aplastada y deformada, se ha tenido que solicitar otra torta mediante otra aplicación.  cuando el envío es de pasteles, deberían incidir en pedir mucho cuidado en su traslado. considero que esa torta es cara"/>
    <x v="0"/>
    <s v="Delivery Rappi"/>
    <m/>
    <m/>
    <x v="0"/>
  </r>
  <r>
    <x v="2"/>
    <x v="2"/>
    <n v="2206800124"/>
    <s v="Mária Almenara - La Mar"/>
    <m/>
    <s v="06/03/2025"/>
    <m/>
    <m/>
    <s v="Producto Faltante"/>
    <s v="Artículo faltante"/>
    <s v="NO"/>
    <m/>
    <m/>
    <s v="Pedido incompleto"/>
    <x v="4"/>
    <s v="Tienda Vitrina"/>
    <m/>
    <m/>
    <x v="1"/>
  </r>
  <r>
    <x v="2"/>
    <x v="14"/>
    <n v="2206808864"/>
    <s v="Mária Almenara - Bolichera "/>
    <m/>
    <s v="06/03/2025"/>
    <m/>
    <m/>
    <s v="Mal estado"/>
    <s v="Mal empaquetado"/>
    <s v="-"/>
    <n v="0"/>
    <n v="109"/>
    <s v="El pedido llegó en caja y no se visualizaba el interior; sin embargo, al abrir la caja se ve que ha sido movido movido con fuerza para desnivelarse"/>
    <x v="0"/>
    <s v="Delivery Rappi"/>
    <m/>
    <m/>
    <x v="0"/>
  </r>
  <r>
    <x v="2"/>
    <x v="0"/>
    <n v="2206813105"/>
    <s v="Mária Almenara - Dos de Mayo"/>
    <m/>
    <s v="06/03/2025"/>
    <m/>
    <m/>
    <s v="Producto diferente"/>
    <s v="Sabor o producto diferente"/>
    <s v="-"/>
    <n v="0"/>
    <n v="24.9"/>
    <s v="La salsa no tiene jamon y es salsa a lo alfredo, no pedi solo salsa bechamel"/>
    <x v="1"/>
    <s v="Tienda Vitrina"/>
    <m/>
    <m/>
    <x v="1"/>
  </r>
  <r>
    <x v="2"/>
    <x v="15"/>
    <n v="2206821680"/>
    <s v="Mária Almenara - La Marina  "/>
    <m/>
    <s v="06/03/2025"/>
    <m/>
    <m/>
    <s v="Mal estado"/>
    <s v=""/>
    <s v="-"/>
    <m/>
    <m/>
    <s v="Los dulces llegaron destrozados"/>
    <x v="0"/>
    <s v="Delivery Rappi"/>
    <m/>
    <m/>
    <x v="0"/>
  </r>
  <r>
    <x v="2"/>
    <x v="15"/>
    <n v="2206870376"/>
    <s v="Mária Almenara - La Marina  "/>
    <m/>
    <s v="07/03/2025"/>
    <m/>
    <m/>
    <s v="Mal estado"/>
    <s v=""/>
    <s v="-"/>
    <n v="26"/>
    <n v="0"/>
    <s v="El pedido ha llegado totalmente revuelto, con los bocaditos desechos"/>
    <x v="0"/>
    <s v="Delivery Rappi"/>
    <m/>
    <m/>
    <x v="0"/>
  </r>
  <r>
    <x v="2"/>
    <x v="7"/>
    <n v="2206874989"/>
    <s v="Maria Almenara - San Miguel"/>
    <m/>
    <s v="07/03/2025"/>
    <m/>
    <m/>
    <s v="Mal estado"/>
    <s v="Mal empaquetado"/>
    <s v="-"/>
    <n v="0"/>
    <n v="109"/>
    <s v="la torta llego arrimada con Peloooooo"/>
    <x v="3"/>
    <s v="Tienda"/>
    <m/>
    <m/>
    <x v="1"/>
  </r>
  <r>
    <x v="2"/>
    <x v="7"/>
    <n v="2206875915"/>
    <s v="Maria Almenara - San Miguel"/>
    <m/>
    <s v="07/03/2025"/>
    <m/>
    <m/>
    <s v="Mal estado"/>
    <s v=""/>
    <s v="-"/>
    <n v="54.5"/>
    <n v="0"/>
    <s v="La torta llegó aplastada por un costado, es para cumpleaños no puedo usarla así"/>
    <x v="0"/>
    <s v="Delivery Rappi"/>
    <m/>
    <m/>
    <x v="0"/>
  </r>
  <r>
    <x v="2"/>
    <x v="12"/>
    <n v="2206880795"/>
    <s v="Mária Almenara - Independencia "/>
    <m/>
    <s v="07/03/2025"/>
    <m/>
    <m/>
    <s v="Mal estado"/>
    <s v=""/>
    <s v="-"/>
    <n v="14.97"/>
    <n v="9.98"/>
    <s v="Empty message"/>
    <x v="3"/>
    <s v="Tienda"/>
    <m/>
    <m/>
    <x v="1"/>
  </r>
  <r>
    <x v="2"/>
    <x v="7"/>
    <n v="2206891287"/>
    <s v="Maria Almenara - San Miguel"/>
    <m/>
    <s v="07/03/2025"/>
    <m/>
    <m/>
    <s v="Producto Faltante"/>
    <s v=""/>
    <s v="-"/>
    <n v="26.4"/>
    <n v="0"/>
    <s v="No llegó el pedido completo de Wrap"/>
    <x v="4"/>
    <s v="Tienda Vitrina"/>
    <m/>
    <m/>
    <x v="1"/>
  </r>
  <r>
    <x v="2"/>
    <x v="0"/>
    <n v="2206908225"/>
    <s v="Mária Almenara - Dos de Mayo"/>
    <m/>
    <s v="07/03/2025"/>
    <m/>
    <m/>
    <s v="Mal estado"/>
    <s v=""/>
    <s v="-"/>
    <n v="24.95"/>
    <n v="0"/>
    <s v="La torta está desarmándose y está derritiéndose toda"/>
    <x v="3"/>
    <s v="Tienda"/>
    <m/>
    <m/>
    <x v="1"/>
  </r>
  <r>
    <x v="2"/>
    <x v="12"/>
    <n v="2206911940"/>
    <s v="Mária Almenara - Independencia "/>
    <m/>
    <s v="07/03/2025"/>
    <m/>
    <m/>
    <s v="Mal estado"/>
    <s v="Mal empaquetado"/>
    <s v="-"/>
    <n v="9.9499999999999993"/>
    <n v="70.7"/>
    <s v="La torta llegó derretida y partida , no se puede sostener"/>
    <x v="0"/>
    <s v="Delivery Rappi"/>
    <m/>
    <m/>
    <x v="0"/>
  </r>
  <r>
    <x v="2"/>
    <x v="1"/>
    <n v="2206924374"/>
    <s v="Mária Almenara - Encalada "/>
    <m/>
    <s v="08/03/2025"/>
    <m/>
    <m/>
    <s v="Producto Faltante"/>
    <s v="Artículo faltante"/>
    <s v="NO"/>
    <n v="0"/>
    <n v="25"/>
    <s v="solo llego una bolsa sellada y el pack no llego completo falta el pedido de pack de dos sanguwes de pollo 01 jugo de naranja y las 2 galletas"/>
    <x v="4"/>
    <s v="Tienda Vitrina"/>
    <m/>
    <m/>
    <x v="1"/>
  </r>
  <r>
    <x v="2"/>
    <x v="2"/>
    <n v="2206924959"/>
    <s v="Mária Almenara - La Mar"/>
    <m/>
    <s v="08/03/2025"/>
    <m/>
    <m/>
    <s v="Mal estado"/>
    <s v="Mal empaquetado"/>
    <s v="-"/>
    <n v="10"/>
    <n v="12.9"/>
    <s v="el café se derramó y mojo la empanada y la galleta"/>
    <x v="3"/>
    <s v="Tienda"/>
    <m/>
    <m/>
    <x v="1"/>
  </r>
  <r>
    <x v="2"/>
    <x v="3"/>
    <n v="2206933010"/>
    <s v="Mária Almenara - Pueblo Libre   "/>
    <m/>
    <s v="08/03/2025"/>
    <m/>
    <m/>
    <s v="Producto Faltante"/>
    <s v="Artículo faltante"/>
    <s v="NO"/>
    <n v="0"/>
    <n v="8.44"/>
    <s v="La tarjeta de felicitación no llegó"/>
    <x v="4"/>
    <s v="Tienda Vitrina"/>
    <m/>
    <m/>
    <x v="1"/>
  </r>
  <r>
    <x v="2"/>
    <x v="0"/>
    <n v="2206938332"/>
    <s v="Mária Almenara - Dos de Mayo"/>
    <m/>
    <s v="08/03/2025"/>
    <m/>
    <m/>
    <s v="Mal estado"/>
    <s v=""/>
    <s v="-"/>
    <m/>
    <m/>
    <s v="los postres llegaron todos mezclados, no puedo entregar esto como regalo"/>
    <x v="0"/>
    <s v="Delivery Rappi"/>
    <m/>
    <m/>
    <x v="0"/>
  </r>
  <r>
    <x v="2"/>
    <x v="10"/>
    <n v="2206942057"/>
    <s v="Mária Almenara - Santa Catalina "/>
    <m/>
    <s v="08/03/2025"/>
    <m/>
    <m/>
    <s v="Producto diferente"/>
    <s v="Foto o descripción no coinciden"/>
    <s v="-"/>
    <n v="0"/>
    <n v="49.9"/>
    <s v="hola, solicite una torta festinina para Juan voto bernales 221, santa Catalina. Y me trajeron una torta de chocolate grande y tiene otra direccion dice  av mariscal eloy ureta 106 san luis. se confundieron de pedido"/>
    <x v="0"/>
    <s v="Delivery Rappi"/>
    <m/>
    <m/>
    <x v="1"/>
  </r>
  <r>
    <x v="2"/>
    <x v="10"/>
    <n v="2206952783"/>
    <s v="Mária Almenara - Santa Catalina "/>
    <m/>
    <s v="08/03/2025"/>
    <m/>
    <m/>
    <s v="Producto diferente"/>
    <s v="Sabor o producto diferente"/>
    <s v="-"/>
    <n v="0"/>
    <n v="109"/>
    <s v="llego horrible y es para un cumpleaños"/>
    <x v="0"/>
    <s v="Delivery Rappi"/>
    <m/>
    <m/>
    <x v="1"/>
  </r>
  <r>
    <x v="2"/>
    <x v="0"/>
    <n v="2206957596"/>
    <s v="Mária Almenara - Dos de Mayo"/>
    <m/>
    <s v="08/03/2025"/>
    <m/>
    <m/>
    <s v="Producto diferente"/>
    <s v=""/>
    <s v="-"/>
    <n v="153.80000000000001"/>
    <n v="0"/>
    <s v=""/>
    <x v="1"/>
    <s v="Tienda Vitrina"/>
    <m/>
    <m/>
    <x v="1"/>
  </r>
  <r>
    <x v="2"/>
    <x v="4"/>
    <n v="2206970966"/>
    <s v="Mária Almenara - Camacho"/>
    <m/>
    <s v="08/03/2025"/>
    <m/>
    <m/>
    <s v="Producto diferente"/>
    <s v="Sabor o producto diferente"/>
    <s v="-"/>
    <n v="0"/>
    <n v="16.89"/>
    <s v="Pedi un crocante de manzana y no se que que me vino algo differente"/>
    <x v="1"/>
    <s v="Tienda Vitrina"/>
    <m/>
    <m/>
    <x v="1"/>
  </r>
  <r>
    <x v="2"/>
    <x v="4"/>
    <n v="2206972941"/>
    <s v="Mária Almenara - Camacho"/>
    <m/>
    <s v="08/03/2025"/>
    <m/>
    <m/>
    <s v="Mal estado"/>
    <s v=""/>
    <s v="-"/>
    <n v="24.95"/>
    <n v="0"/>
    <s v="Tengo más fotos donde se ve la torta totalmente aplastada de lado, el motorizado la entrego como cualquier cosa en vez de tener el cuidado y delicadeza al ser una torta … como voy a regalar una torta así destruida"/>
    <x v="0"/>
    <s v="Delivery Rappi"/>
    <m/>
    <m/>
    <x v="0"/>
  </r>
  <r>
    <x v="2"/>
    <x v="3"/>
    <n v="2206973112"/>
    <s v="Mária Almenara - Pueblo Libre   "/>
    <m/>
    <s v="08/03/2025"/>
    <m/>
    <m/>
    <s v="Producto diferente"/>
    <s v=""/>
    <s v="-"/>
    <n v="17.45"/>
    <n v="0"/>
    <s v="Producto Diferente"/>
    <x v="1"/>
    <s v="Tienda Vitrina"/>
    <m/>
    <m/>
    <x v="1"/>
  </r>
  <r>
    <x v="2"/>
    <x v="8"/>
    <n v="2206973470"/>
    <s v="Mária Almenara - Chorrillos"/>
    <m/>
    <s v="08/03/2025"/>
    <m/>
    <m/>
    <s v="Producto diferente"/>
    <s v="Sabor o producto diferente"/>
    <s v="-"/>
    <n v="0"/>
    <n v="49.9"/>
    <s v="Llego ese y aca hay alergia al chocolate"/>
    <x v="1"/>
    <s v="Tienda Vitrina"/>
    <m/>
    <m/>
    <x v="1"/>
  </r>
  <r>
    <x v="2"/>
    <x v="15"/>
    <n v="2206974058"/>
    <s v="Mária Almenara - La Marina  "/>
    <m/>
    <s v="08/03/2025"/>
    <m/>
    <m/>
    <s v="Producto diferente"/>
    <s v="Foto o descripción no coinciden"/>
    <s v="-"/>
    <n v="0"/>
    <n v="49.9"/>
    <s v="buenas tardes, he solicitado la torta con dedicatoria ya que es un regalo, me han echo un pedido incompleto. deseo se devuelva y completen el pedido a la brevedad."/>
    <x v="4"/>
    <s v="Tienda Vitrina"/>
    <m/>
    <m/>
    <x v="1"/>
  </r>
  <r>
    <x v="2"/>
    <x v="14"/>
    <n v="2206974125"/>
    <s v="Mária Almenara - Bolichera "/>
    <m/>
    <s v="08/03/2025"/>
    <m/>
    <m/>
    <s v="Producto diferente"/>
    <s v=""/>
    <s v="-"/>
    <n v="4.3899999999999997"/>
    <n v="0"/>
    <s v="Producto Diferente"/>
    <x v="1"/>
    <s v="Tienda Vitrina"/>
    <m/>
    <m/>
    <x v="1"/>
  </r>
  <r>
    <x v="2"/>
    <x v="14"/>
    <n v="2206974541"/>
    <s v="Mária Almenara - Bolichera "/>
    <m/>
    <s v="08/03/2025"/>
    <m/>
    <m/>
    <s v="Producto Faltante"/>
    <s v="Artículo faltante"/>
    <s v="NO"/>
    <n v="49.6"/>
    <n v="52.9"/>
    <s v="Me ha entregado otro pedido de otra persona y nada de lo que yo pedí, se confundió"/>
    <x v="4"/>
    <s v="Tienda Vitrina"/>
    <m/>
    <m/>
    <x v="1"/>
  </r>
  <r>
    <x v="2"/>
    <x v="7"/>
    <n v="2206976578"/>
    <s v="Maria Almenara - San Miguel"/>
    <m/>
    <s v="08/03/2025"/>
    <m/>
    <m/>
    <s v="Producto Faltante"/>
    <s v="Artículo faltante"/>
    <s v="NO"/>
    <n v="0"/>
    <n v="8.01"/>
    <s v="yo pedí 2 galletas y me enviaron solo una apesar qué el recibi de la tienda indica cobro de 2"/>
    <x v="4"/>
    <s v="Tienda Vitrina"/>
    <m/>
    <m/>
    <x v="1"/>
  </r>
  <r>
    <x v="2"/>
    <x v="7"/>
    <n v="2206981160"/>
    <s v="Maria Almenara - San Miguel"/>
    <m/>
    <s v="08/03/2025"/>
    <m/>
    <m/>
    <s v="Producto diferente"/>
    <s v="Foto o descripción no coinciden"/>
    <s v="-"/>
    <n v="0"/>
    <n v="49.9"/>
    <s v="Pedi una minimaria dulce de pecana y llego una caja de brownies"/>
    <x v="1"/>
    <s v="Tienda Vitrina"/>
    <m/>
    <m/>
    <x v="1"/>
  </r>
  <r>
    <x v="2"/>
    <x v="7"/>
    <n v="2206995434"/>
    <s v="Maria Almenara - San Miguel"/>
    <m/>
    <s v="08/03/2025"/>
    <m/>
    <m/>
    <s v="Producto diferente"/>
    <s v="Foto o descripción no coinciden"/>
    <s v="-"/>
    <m/>
    <m/>
    <s v="I asked for a lemon pie but I got a lemon pie with blueberries and golden berry, on the picture it never appeared these fruits, it affects me because I'm allergic to golden berries."/>
    <x v="1"/>
    <s v="Tienda Vitrina"/>
    <m/>
    <m/>
    <x v="1"/>
  </r>
  <r>
    <x v="2"/>
    <x v="15"/>
    <n v="2206995741"/>
    <s v="Mária Almenara - La Marina  "/>
    <m/>
    <s v="08/03/2025"/>
    <m/>
    <m/>
    <s v="Mal estado"/>
    <s v="Mal empaquetado"/>
    <s v="-"/>
    <n v="0"/>
    <n v="60"/>
    <s v="Los alfajores llegaron desarmados y rotos porque el empaque no tiene ningún tipo de separación al tratarse de una cantidad como esta!"/>
    <x v="0"/>
    <s v="Delivery Rappi"/>
    <m/>
    <m/>
    <x v="0"/>
  </r>
  <r>
    <x v="2"/>
    <x v="12"/>
    <n v="2207002059"/>
    <s v="Mária Almenara - Independencia "/>
    <m/>
    <s v="08/03/2025"/>
    <m/>
    <m/>
    <s v="Producto Faltante"/>
    <s v=""/>
    <s v="-"/>
    <m/>
    <m/>
    <s v="Todo un desastre"/>
    <x v="4"/>
    <s v="Tienda Vitrina"/>
    <m/>
    <m/>
    <x v="1"/>
  </r>
  <r>
    <x v="2"/>
    <x v="9"/>
    <n v="2207004759"/>
    <s v="Mária Almenara - La Molina "/>
    <m/>
    <s v="08/03/2025"/>
    <m/>
    <m/>
    <s v="Mal estado"/>
    <s v=""/>
    <s v="-"/>
    <n v="4.5"/>
    <n v="0"/>
    <s v="Estaba todo derramado la bebida"/>
    <x v="3"/>
    <s v="Tienda"/>
    <m/>
    <m/>
    <x v="1"/>
  </r>
  <r>
    <x v="2"/>
    <x v="1"/>
    <n v="2207005163"/>
    <s v="Mária Almenara - Encalada "/>
    <m/>
    <s v="08/03/2025"/>
    <m/>
    <m/>
    <s v="Mal estado"/>
    <s v="Mal empaquetado"/>
    <s v="-"/>
    <n v="0"/>
    <n v="109"/>
    <s v="Hola hoy es el cumpleaños de mi mamá y me llevo la torta así , que mal de verdad que no hayan empacado bien"/>
    <x v="3"/>
    <s v="Tienda"/>
    <m/>
    <m/>
    <x v="1"/>
  </r>
  <r>
    <x v="2"/>
    <x v="4"/>
    <n v="2207005808"/>
    <s v="Mária Almenara - Camacho"/>
    <m/>
    <s v="08/03/2025"/>
    <m/>
    <m/>
    <s v="Mal estado"/>
    <s v=""/>
    <s v="-"/>
    <n v="19.96"/>
    <n v="0"/>
    <s v="El postre no llegó a la temperatura correcta"/>
    <x v="0"/>
    <s v="Delivery Rappi"/>
    <m/>
    <m/>
    <x v="0"/>
  </r>
  <r>
    <x v="2"/>
    <x v="3"/>
    <n v="2207055286"/>
    <s v="Mária Almenara - Pueblo Libre   "/>
    <m/>
    <s v="09/03/2025"/>
    <m/>
    <m/>
    <s v="Mal estado"/>
    <s v="Sabor quemado, crudo, preparación distinta"/>
    <s v="-"/>
    <n v="0"/>
    <n v="109"/>
    <s v="llego caliente por el sol"/>
    <x v="0"/>
    <s v="Delivery Rappi"/>
    <m/>
    <m/>
    <x v="0"/>
  </r>
  <r>
    <x v="2"/>
    <x v="12"/>
    <n v="2207060112"/>
    <s v="Mária Almenara - Independencia "/>
    <m/>
    <s v="09/03/2025"/>
    <m/>
    <m/>
    <s v="Mal estado"/>
    <s v=""/>
    <s v="-"/>
    <n v="8.44"/>
    <n v="0"/>
    <s v="vino aplastado pero el empaque estaba intacto, no se si así lo sirvieron pero llegó así"/>
    <x v="3"/>
    <s v="Tienda"/>
    <m/>
    <m/>
    <x v="1"/>
  </r>
  <r>
    <x v="2"/>
    <x v="7"/>
    <n v="2207067953"/>
    <s v="Maria Almenara - San Miguel"/>
    <m/>
    <s v="09/03/2025"/>
    <m/>
    <m/>
    <s v="Mal estado"/>
    <s v=""/>
    <s v="-"/>
    <m/>
    <m/>
    <s v="el crocante de manzana llegó destruido"/>
    <x v="0"/>
    <s v="Delivery Rappi"/>
    <m/>
    <m/>
    <x v="0"/>
  </r>
  <r>
    <x v="2"/>
    <x v="14"/>
    <n v="2207068243"/>
    <s v="Mária Almenara - Bolichera "/>
    <m/>
    <s v="09/03/2025"/>
    <m/>
    <m/>
    <s v="Producto diferente"/>
    <s v="Sabor o producto diferente"/>
    <s v="-"/>
    <n v="0"/>
    <n v="16.89"/>
    <s v="Pedí tres leches de chocolate y llegó tres leches normal"/>
    <x v="1"/>
    <s v="Tienda Vitrina"/>
    <m/>
    <m/>
    <x v="1"/>
  </r>
  <r>
    <x v="2"/>
    <x v="4"/>
    <n v="2207074197"/>
    <s v="Mária Almenara - Camacho"/>
    <m/>
    <s v="09/03/2025"/>
    <m/>
    <m/>
    <s v="Mal estado"/>
    <s v="Sabor quemado, crudo, preparación distinta"/>
    <s v="-"/>
    <n v="0"/>
    <n v="46.8"/>
    <s v="Ambos productos el queque está duro no está fresco, sabe a guardado"/>
    <x v="3"/>
    <s v="Tienda"/>
    <m/>
    <m/>
    <x v="1"/>
  </r>
  <r>
    <x v="2"/>
    <x v="10"/>
    <n v="2207089158"/>
    <s v="Mária Almenara - Santa Catalina "/>
    <m/>
    <s v="09/03/2025"/>
    <m/>
    <m/>
    <s v="Producto Faltante"/>
    <s v="Artículo faltante"/>
    <s v="NO"/>
    <n v="0"/>
    <n v="10"/>
    <s v="la empanada no estaba dentro de la bolsa"/>
    <x v="4"/>
    <s v="Tienda Vitrina"/>
    <m/>
    <m/>
    <x v="1"/>
  </r>
  <r>
    <x v="2"/>
    <x v="13"/>
    <n v="2207097964"/>
    <s v="Mária Almenara - Barranco "/>
    <m/>
    <s v="09/03/2025"/>
    <m/>
    <m/>
    <s v="Producto diferente"/>
    <s v=""/>
    <s v="-"/>
    <n v="60.69"/>
    <n v="0"/>
    <s v=""/>
    <x v="1"/>
    <s v="Tienda Vitrina"/>
    <m/>
    <m/>
    <x v="1"/>
  </r>
  <r>
    <x v="2"/>
    <x v="12"/>
    <n v="2207106701"/>
    <s v="Mária Almenara - Independencia "/>
    <m/>
    <s v="09/03/2025"/>
    <m/>
    <m/>
    <s v="Mal estado"/>
    <s v=""/>
    <s v="-"/>
    <n v="45"/>
    <n v="0"/>
    <s v="el postre llego añicos, todo roto. Además del excesivo tiempo de espera"/>
    <x v="0"/>
    <s v="Delivery Rappi"/>
    <m/>
    <m/>
    <x v="0"/>
  </r>
  <r>
    <x v="2"/>
    <x v="0"/>
    <n v="2207107527"/>
    <s v="Mária Almenara - Dos de Mayo"/>
    <m/>
    <s v="09/03/2025"/>
    <m/>
    <m/>
    <s v="Mal estado"/>
    <s v="Sabor quemado, crudo, preparación distinta"/>
    <s v="-"/>
    <n v="0"/>
    <n v="33.79"/>
    <s v="El de pecanas y el crocante feo !!! La manzana estaba ácida y con la masa fea . El de pecanas bien feo puro queque"/>
    <x v="2"/>
    <s v="Percepcion"/>
    <m/>
    <m/>
    <x v="0"/>
  </r>
  <r>
    <x v="2"/>
    <x v="15"/>
    <n v="2207140152"/>
    <s v="Mária Almenara - La Marina  "/>
    <m/>
    <s v="10/03/2025"/>
    <m/>
    <m/>
    <s v="Mal estado"/>
    <s v=""/>
    <s v="-"/>
    <n v="108.99"/>
    <n v="0"/>
    <s v="La torta llego destrosada"/>
    <x v="0"/>
    <s v="Delivery Rappi"/>
    <m/>
    <m/>
    <x v="0"/>
  </r>
  <r>
    <x v="2"/>
    <x v="8"/>
    <n v="2207146934"/>
    <s v="Mária Almenara - Chorrillos"/>
    <m/>
    <s v="10/03/2025"/>
    <m/>
    <m/>
    <s v="Mal estado"/>
    <s v=""/>
    <s v="-"/>
    <n v="22.45"/>
    <n v="0"/>
    <s v="La torta esta destrozada"/>
    <x v="0"/>
    <s v="Delivery Rappi"/>
    <m/>
    <m/>
    <x v="0"/>
  </r>
  <r>
    <x v="2"/>
    <x v="10"/>
    <n v="2207148273"/>
    <s v="Mária Almenara - Santa Catalina "/>
    <m/>
    <s v="10/03/2025"/>
    <m/>
    <m/>
    <s v="Producto Faltante"/>
    <s v="Artículo faltante"/>
    <s v="NO"/>
    <n v="0"/>
    <n v="5"/>
    <s v="Solo llegó la torta, quiero la devolución de mi dinero"/>
    <x v="4"/>
    <s v="Tienda Vitrina"/>
    <m/>
    <m/>
    <x v="1"/>
  </r>
  <r>
    <x v="2"/>
    <x v="3"/>
    <n v="2207153411"/>
    <s v="Mária Almenara - Pueblo Libre   "/>
    <m/>
    <s v="10/03/2025"/>
    <m/>
    <m/>
    <s v="Producto Faltante"/>
    <s v="Artículo faltante"/>
    <s v="NO"/>
    <n v="0"/>
    <n v="54.5"/>
    <s v="les pedi con vela xq siempre la ponen y no le pusieron nada, asi mismo lp pedi como regalo y vino como cualqyier xosa. comun y corriwnte.el detalle de la tarjeta que escribi, no se lo pusieron"/>
    <x v="4"/>
    <s v="Tienda Vitrina"/>
    <m/>
    <m/>
    <x v="1"/>
  </r>
  <r>
    <x v="2"/>
    <x v="4"/>
    <n v="2207153991"/>
    <s v="Mária Almenara - Camacho"/>
    <m/>
    <s v="10/03/2025"/>
    <m/>
    <m/>
    <s v="Mal estado"/>
    <s v="Sabor quemado, crudo, preparación distinta"/>
    <s v="-"/>
    <n v="0"/>
    <n v="16.89"/>
    <s v="La torta esta dura como pasada o guardado de varios días"/>
    <x v="3"/>
    <s v="Tienda"/>
    <m/>
    <m/>
    <x v="1"/>
  </r>
  <r>
    <x v="2"/>
    <x v="13"/>
    <n v="2207157174"/>
    <s v="Mária Almenara - Barranco "/>
    <m/>
    <s v="10/03/2025"/>
    <m/>
    <m/>
    <s v="Mal estado"/>
    <s v="Sabor quemado, crudo, preparación distinta"/>
    <s v="-"/>
    <m/>
    <m/>
    <s v="Al estar comiendo la torta, encontré muchos cabellos. Totalmente asqueroso."/>
    <x v="3"/>
    <s v="Tienda"/>
    <m/>
    <m/>
    <x v="1"/>
  </r>
  <r>
    <x v="2"/>
    <x v="14"/>
    <n v="2207164436"/>
    <s v="Mária Almenara - Bolichera "/>
    <m/>
    <s v="10/03/2025"/>
    <m/>
    <m/>
    <s v="Mal estado"/>
    <s v="Sabor quemado, crudo, preparación distinta"/>
    <s v="-"/>
    <m/>
    <m/>
    <s v="el queque parece comprado de cualquier otro sitio"/>
    <x v="3"/>
    <s v="Tienda"/>
    <m/>
    <m/>
    <x v="1"/>
  </r>
  <r>
    <x v="2"/>
    <x v="14"/>
    <n v="2207178749"/>
    <s v="Mária Almenara - Bolichera "/>
    <m/>
    <s v="10/03/2025"/>
    <m/>
    <m/>
    <s v="Producto Faltante"/>
    <s v="Artículo faltante"/>
    <s v="NO"/>
    <n v="0"/>
    <n v="19.260000000000002"/>
    <s v="Pedí dos porciones de torta 3 leches y solo llegó una"/>
    <x v="4"/>
    <s v="Tienda Vitrina"/>
    <m/>
    <m/>
    <x v="1"/>
  </r>
  <r>
    <x v="2"/>
    <x v="14"/>
    <n v="2207194805"/>
    <s v="Mária Almenara - Bolichera "/>
    <m/>
    <s v="11/03/2025"/>
    <m/>
    <m/>
    <s v="Producto diferente"/>
    <s v=""/>
    <s v="-"/>
    <n v="33.5"/>
    <n v="0"/>
    <s v="Producto Diferente"/>
    <x v="1"/>
    <s v="Tienda Vitrina"/>
    <m/>
    <m/>
    <x v="1"/>
  </r>
  <r>
    <x v="2"/>
    <x v="3"/>
    <n v="2207202556"/>
    <s v="Mária Almenara - Pueblo Libre   "/>
    <m/>
    <s v="11/03/2025"/>
    <m/>
    <m/>
    <s v="Producto diferente"/>
    <s v="Foto o descripción no coinciden"/>
    <s v="-"/>
    <n v="0"/>
    <n v="109"/>
    <s v="me llego torta de chocolate y no el pedido que hice que solución  se le dará. nc pirq siempre tengo ese mismo problema"/>
    <x v="1"/>
    <s v="Tienda Vitrina"/>
    <m/>
    <m/>
    <x v="1"/>
  </r>
  <r>
    <x v="2"/>
    <x v="8"/>
    <n v="2207223239"/>
    <s v="Mária Almenara - Chorrillos"/>
    <m/>
    <s v="11/03/2025"/>
    <m/>
    <m/>
    <s v="Mal estado"/>
    <s v="Sabor quemado, crudo, preparación distinta"/>
    <s v="-"/>
    <n v="0"/>
    <n v="37.43"/>
    <s v="El frosting tiene puntos verdes y cuando lo pruebo amarga y pica! Está en un estado totalmente asqueroso"/>
    <x v="3"/>
    <s v="Tienda"/>
    <m/>
    <m/>
    <x v="1"/>
  </r>
  <r>
    <x v="2"/>
    <x v="16"/>
    <n v="2207224106"/>
    <s v="Mária Almenara - Andrés Reyes"/>
    <m/>
    <s v="11/03/2025"/>
    <m/>
    <m/>
    <s v="Mal estado"/>
    <s v="Sabor quemado, crudo, preparación distinta"/>
    <s v="-"/>
    <n v="0"/>
    <n v="16.89"/>
    <s v="adentro del chesscake había un pedazo grueso quemado que casi me rompe el diente"/>
    <x v="3"/>
    <s v="Tienda"/>
    <m/>
    <m/>
    <x v="1"/>
  </r>
  <r>
    <x v="2"/>
    <x v="3"/>
    <n v="2207296923"/>
    <s v="Mária Almenara - Pueblo Libre   "/>
    <m/>
    <s v="12/03/2025"/>
    <m/>
    <m/>
    <s v="Producto diferente"/>
    <s v=""/>
    <s v="-"/>
    <n v="53.88"/>
    <n v="0"/>
    <s v="Producto Diferente"/>
    <x v="1"/>
    <s v="Tienda Vitrina"/>
    <m/>
    <m/>
    <x v="1"/>
  </r>
  <r>
    <x v="2"/>
    <x v="14"/>
    <n v="2207341608"/>
    <s v="Mária Almenara - Bolichera "/>
    <m/>
    <s v="13/03/2025"/>
    <m/>
    <m/>
    <s v="Mal estado"/>
    <s v=""/>
    <s v="-"/>
    <n v="24.95"/>
    <n v="0"/>
    <s v="La torta, que es para un cumpleaños, llegó en pésimo estado , caliente de haber estado bajo el sol en la maleta del repartidor y además llego destruida y con la presentación malograda"/>
    <x v="3"/>
    <s v="Tienda"/>
    <m/>
    <m/>
    <x v="1"/>
  </r>
  <r>
    <x v="2"/>
    <x v="2"/>
    <n v="2207350222"/>
    <s v="Mária Almenara - La Mar"/>
    <m/>
    <s v="13/03/2025"/>
    <m/>
    <m/>
    <s v="Producto diferente"/>
    <s v="Sabor o producto diferente"/>
    <s v="-"/>
    <m/>
    <m/>
    <s v="Pedí cheescake de oreo, me llegó un cheescake de frutos rojos"/>
    <x v="1"/>
    <s v="Tienda Vitrina"/>
    <m/>
    <m/>
    <x v="1"/>
  </r>
  <r>
    <x v="2"/>
    <x v="7"/>
    <n v="2207358974"/>
    <s v="Maria Almenara - San Miguel"/>
    <m/>
    <s v="13/03/2025"/>
    <m/>
    <m/>
    <s v="Producto diferente"/>
    <s v="Pedido incorrecto y sin comanda"/>
    <s v="-"/>
    <n v="1.28"/>
    <n v="25.9"/>
    <s v="Producto Diferente"/>
    <x v="1"/>
    <s v="Tienda Vitrina"/>
    <m/>
    <m/>
    <x v="1"/>
  </r>
  <r>
    <x v="2"/>
    <x v="10"/>
    <n v="2207361174"/>
    <s v="Mária Almenara - Santa Catalina "/>
    <m/>
    <s v="13/03/2025"/>
    <m/>
    <m/>
    <s v="Producto diferente"/>
    <s v="Tamaño o porción incorrecta"/>
    <s v="-"/>
    <m/>
    <m/>
    <s v="Never received the product"/>
    <x v="1"/>
    <s v="Tienda Vitrina"/>
    <m/>
    <m/>
    <x v="1"/>
  </r>
  <r>
    <x v="2"/>
    <x v="3"/>
    <n v="2207366898"/>
    <s v="Mária Almenara - Pueblo Libre   "/>
    <m/>
    <s v="13/03/2025"/>
    <m/>
    <m/>
    <s v="Mal estado"/>
    <s v=""/>
    <s v="-"/>
    <n v="25.35"/>
    <n v="0"/>
    <s v="Los tres productos han venido aplastados"/>
    <x v="3"/>
    <s v="Tienda"/>
    <m/>
    <m/>
    <x v="1"/>
  </r>
  <r>
    <x v="2"/>
    <x v="9"/>
    <n v="2207370598"/>
    <s v="Mária Almenara - La Molina "/>
    <m/>
    <s v="13/03/2025"/>
    <m/>
    <m/>
    <s v="Producto diferente"/>
    <s v="Foto o descripción no coinciden"/>
    <s v="-"/>
    <n v="0"/>
    <n v="32"/>
    <s v="Pedí, el box que tenía chispas de colores, de la colección Back to school y me llegó el box normal"/>
    <x v="1"/>
    <s v="Tienda Vitrina"/>
    <m/>
    <m/>
    <x v="1"/>
  </r>
  <r>
    <x v="2"/>
    <x v="15"/>
    <n v="2207446255"/>
    <s v="Mária Almenara - La Marina  "/>
    <m/>
    <s v="14/03/2025"/>
    <m/>
    <m/>
    <s v="Mal estado"/>
    <s v=""/>
    <s v="-"/>
    <n v="67.56"/>
    <n v="0"/>
    <s v="El pie de limón no es nisiquiera una porción entera, es la mitad, está todo roto, PÉSIMO!"/>
    <x v="3"/>
    <s v="Tienda"/>
    <m/>
    <m/>
    <x v="1"/>
  </r>
  <r>
    <x v="2"/>
    <x v="7"/>
    <n v="2207477567"/>
    <s v="Maria Almenara - San Miguel"/>
    <m/>
    <s v="14/03/2025"/>
    <m/>
    <m/>
    <s v="Mal estado"/>
    <s v=""/>
    <s v="-"/>
    <n v="67.56"/>
    <n v="0"/>
    <s v="Los productos llegaron aplastados, chorreados y derretidos"/>
    <x v="3"/>
    <s v="Tienda"/>
    <m/>
    <m/>
    <x v="1"/>
  </r>
  <r>
    <x v="2"/>
    <x v="5"/>
    <n v="2207494303"/>
    <s v="Mária Almenara - Precursores"/>
    <m/>
    <s v="15/03/2025"/>
    <m/>
    <m/>
    <s v="Producto diferente"/>
    <s v="Sabor o producto diferente"/>
    <s v="-"/>
    <n v="0"/>
    <n v="49.9"/>
    <s v="Yo pedí una torta . Me enviaron bocaditos"/>
    <x v="1"/>
    <s v="Tienda Vitrina"/>
    <m/>
    <m/>
    <x v="1"/>
  </r>
  <r>
    <x v="2"/>
    <x v="7"/>
    <n v="2207512680"/>
    <s v="Maria Almenara - San Miguel"/>
    <m/>
    <s v="15/03/2025"/>
    <m/>
    <m/>
    <s v="Mal estado"/>
    <s v="Sabor quemado, crudo, preparación distinta"/>
    <s v="-"/>
    <m/>
    <m/>
    <s v="Está seco la torta por varios días"/>
    <x v="3"/>
    <s v="Tienda"/>
    <m/>
    <m/>
    <x v="1"/>
  </r>
  <r>
    <x v="2"/>
    <x v="7"/>
    <n v="2207521620"/>
    <s v="Maria Almenara - San Miguel"/>
    <m/>
    <s v="15/03/2025"/>
    <m/>
    <m/>
    <s v="Mal estado"/>
    <s v=""/>
    <s v="-"/>
    <n v="6.36"/>
    <n v="0"/>
    <s v="la temperatura no era la adecuada, estaba toda aguada sin ningún tipo de buena consistencia"/>
    <x v="3"/>
    <s v="Tienda"/>
    <m/>
    <m/>
    <x v="1"/>
  </r>
  <r>
    <x v="2"/>
    <x v="14"/>
    <n v="2207534373"/>
    <s v="Mária Almenara - Bolichera "/>
    <m/>
    <s v="15/03/2025"/>
    <m/>
    <m/>
    <s v="Mal estado"/>
    <s v="Sabor quemado, crudo, preparación distinta"/>
    <s v="-"/>
    <m/>
    <m/>
    <s v="Llegó roto mal sabor"/>
    <x v="3"/>
    <s v="Tienda"/>
    <m/>
    <m/>
    <x v="1"/>
  </r>
  <r>
    <x v="2"/>
    <x v="14"/>
    <n v="2207536426"/>
    <s v="Mária Almenara - Bolichera "/>
    <m/>
    <s v="15/03/2025"/>
    <m/>
    <m/>
    <s v="Producto diferente"/>
    <s v="Sabor o producto diferente"/>
    <s v="-"/>
    <n v="0"/>
    <n v="109"/>
    <s v="Pedí la Red Velvet de 12 piezas, pero abrí la caja y no era no que había pedido, era la mínimaría de oreo"/>
    <x v="1"/>
    <s v="Tienda Vitrina"/>
    <m/>
    <m/>
    <x v="1"/>
  </r>
  <r>
    <x v="2"/>
    <x v="7"/>
    <n v="2207537963"/>
    <s v="Maria Almenara - San Miguel"/>
    <m/>
    <s v="15/03/2025"/>
    <m/>
    <m/>
    <s v="Mal estado"/>
    <s v=""/>
    <s v="-"/>
    <n v="4.5"/>
    <n v="0"/>
    <s v="la bebida llego totalmente derramada y mojó la torta"/>
    <x v="3"/>
    <s v="Tienda"/>
    <m/>
    <m/>
    <x v="1"/>
  </r>
  <r>
    <x v="2"/>
    <x v="1"/>
    <n v="2207539793"/>
    <s v="Mária Almenara - Encalada "/>
    <m/>
    <s v="15/03/2025"/>
    <m/>
    <m/>
    <s v="Mal estado"/>
    <s v=""/>
    <s v="-"/>
    <n v="24.95"/>
    <n v="0"/>
    <s v="la torta llegó ha derramado de un costado"/>
    <x v="0"/>
    <s v="Delivery Rappi"/>
    <m/>
    <m/>
    <x v="0"/>
  </r>
  <r>
    <x v="2"/>
    <x v="12"/>
    <n v="2207546648"/>
    <s v="Mária Almenara - Independencia "/>
    <m/>
    <s v="15/03/2025"/>
    <m/>
    <m/>
    <s v="Mal estado"/>
    <s v=""/>
    <s v="-"/>
    <n v="54.5"/>
    <n v="0"/>
    <s v="el producto esta totalmente aplastado"/>
    <x v="0"/>
    <s v="Delivery Rappi"/>
    <m/>
    <m/>
    <x v="0"/>
  </r>
  <r>
    <x v="2"/>
    <x v="14"/>
    <n v="2207558920"/>
    <s v="Mária Almenara - Bolichera "/>
    <m/>
    <s v="15/03/2025"/>
    <m/>
    <m/>
    <s v="Mal estado"/>
    <s v="Sabor quemado, crudo, preparación distinta"/>
    <s v="-"/>
    <n v="0"/>
    <n v="109"/>
    <s v="La torta tenía una preparación mala la masa estaba pésima y eso que soy cliente frecuente de María almenara"/>
    <x v="3"/>
    <s v="Tienda"/>
    <m/>
    <m/>
    <x v="1"/>
  </r>
  <r>
    <x v="2"/>
    <x v="4"/>
    <n v="2207569072"/>
    <s v="Mária Almenara - Camacho"/>
    <m/>
    <s v="15/03/2025"/>
    <m/>
    <m/>
    <s v="Producto diferente"/>
    <s v="Sabor o producto diferente"/>
    <s v="-"/>
    <m/>
    <m/>
    <s v="ElSabor está diferente a lo q siempre como"/>
    <x v="1"/>
    <s v="Tienda Vitrina"/>
    <m/>
    <m/>
    <x v="1"/>
  </r>
  <r>
    <x v="2"/>
    <x v="12"/>
    <n v="2207571552"/>
    <s v="Mária Almenara - Independencia "/>
    <m/>
    <s v="15/03/2025"/>
    <m/>
    <m/>
    <s v="Mal estado"/>
    <s v=""/>
    <s v="-"/>
    <n v="0"/>
    <n v="0"/>
    <s v="el producto llegó movido y por ello en mal estado, la presentación no era lo esperado"/>
    <x v="0"/>
    <s v="Delivery Rappi"/>
    <m/>
    <m/>
    <x v="0"/>
  </r>
  <r>
    <x v="2"/>
    <x v="14"/>
    <n v="2207610299"/>
    <s v="Mária Almenara - Bolichera "/>
    <m/>
    <s v="16/03/2025"/>
    <m/>
    <m/>
    <s v="Mal estado"/>
    <s v=""/>
    <s v="-"/>
    <n v="54.5"/>
    <n v="0"/>
    <s v="La torta esta desarmada y hay crema por toda la caja"/>
    <x v="0"/>
    <s v="Delivery Rappi"/>
    <m/>
    <m/>
    <x v="0"/>
  </r>
  <r>
    <x v="2"/>
    <x v="9"/>
    <n v="2207615043"/>
    <s v="Mária Almenara - La Molina "/>
    <m/>
    <s v="16/03/2025"/>
    <m/>
    <m/>
    <s v="Mal estado"/>
    <s v=""/>
    <s v="-"/>
    <n v="8.44"/>
    <n v="0"/>
    <s v="El pie llegó derramado y chancado"/>
    <x v="0"/>
    <s v="Delivery Rappi"/>
    <m/>
    <m/>
    <x v="0"/>
  </r>
  <r>
    <x v="2"/>
    <x v="5"/>
    <n v="2207618905"/>
    <s v="Mária Almenara - Precursores"/>
    <m/>
    <s v="16/03/2025"/>
    <m/>
    <m/>
    <s v="Mal estado"/>
    <s v=""/>
    <s v="-"/>
    <n v="24.95"/>
    <n v="0"/>
    <s v="El seguro dentro de la torta estaba roto, como si hubiese sido manipulado"/>
    <x v="0"/>
    <s v="Delivery Rappi"/>
    <m/>
    <m/>
    <x v="0"/>
  </r>
  <r>
    <x v="2"/>
    <x v="14"/>
    <n v="2207619528"/>
    <s v="Mária Almenara - Bolichera "/>
    <m/>
    <s v="16/03/2025"/>
    <m/>
    <m/>
    <s v="Producto Faltante"/>
    <s v="Artículo faltante"/>
    <s v="NO"/>
    <n v="0"/>
    <n v="40.11"/>
    <s v="Two of the desserts are missing"/>
    <x v="4"/>
    <s v="Tienda Vitrina"/>
    <m/>
    <m/>
    <x v="1"/>
  </r>
  <r>
    <x v="2"/>
    <x v="5"/>
    <n v="2207632524"/>
    <s v="Mária Almenara - Precursores"/>
    <m/>
    <s v="16/03/2025"/>
    <m/>
    <m/>
    <s v="Mal estado"/>
    <s v=""/>
    <s v="-"/>
    <n v="16.89"/>
    <n v="0"/>
    <s v="Hola! Ambos postres llegaron volteados y rotos"/>
    <x v="0"/>
    <s v="Delivery Rappi"/>
    <m/>
    <m/>
    <x v="0"/>
  </r>
  <r>
    <x v="2"/>
    <x v="7"/>
    <n v="2207634479"/>
    <s v="Maria Almenara - San Miguel"/>
    <m/>
    <s v="16/03/2025"/>
    <m/>
    <m/>
    <s v="Mal estado"/>
    <s v=""/>
    <s v="-"/>
    <n v="8.44"/>
    <n v="0"/>
    <s v="El pie de limon llego todo aplastado, la presentación deberia ser buena"/>
    <x v="0"/>
    <s v="Delivery Rappi"/>
    <m/>
    <m/>
    <x v="0"/>
  </r>
  <r>
    <x v="2"/>
    <x v="8"/>
    <n v="2207640392"/>
    <s v="Mária Almenara - Chorrillos"/>
    <m/>
    <s v="16/03/2025"/>
    <m/>
    <m/>
    <s v="Producto Faltante"/>
    <s v="Artículo faltante"/>
    <s v="NO"/>
    <n v="0"/>
    <n v="24.9"/>
    <s v="No llego. Súper fastidiada. Mal servicio del restaurante"/>
    <x v="4"/>
    <s v="Tienda Vitrina"/>
    <m/>
    <m/>
    <x v="1"/>
  </r>
  <r>
    <x v="2"/>
    <x v="13"/>
    <n v="2207642201"/>
    <s v="Mária Almenara - Barranco "/>
    <m/>
    <s v="16/03/2025"/>
    <m/>
    <m/>
    <s v="Mal estado"/>
    <s v=""/>
    <s v="-"/>
    <n v="8.44"/>
    <n v="0"/>
    <s v="La torta me vino aplastada"/>
    <x v="0"/>
    <s v="Delivery Rappi"/>
    <m/>
    <m/>
    <x v="0"/>
  </r>
  <r>
    <x v="2"/>
    <x v="9"/>
    <n v="2207646067"/>
    <s v="Mária Almenara - La Molina "/>
    <m/>
    <s v="16/03/2025"/>
    <m/>
    <m/>
    <s v="Mal estado"/>
    <s v=""/>
    <s v="-"/>
    <n v="49.9"/>
    <n v="0"/>
    <s v="el pastel llegó aplastado y no parecía tener la decoración de la imagen"/>
    <x v="0"/>
    <s v="Delivery Rappi"/>
    <m/>
    <m/>
    <x v="0"/>
  </r>
  <r>
    <x v="2"/>
    <x v="5"/>
    <n v="2207648034"/>
    <s v="Mária Almenara - Precursores"/>
    <m/>
    <s v="16/03/2025"/>
    <m/>
    <m/>
    <s v="Producto Faltante"/>
    <s v="Artículo faltante"/>
    <s v="NO"/>
    <m/>
    <m/>
    <s v="Uno de los turrones no llegó"/>
    <x v="4"/>
    <s v="Tienda Vitrina"/>
    <m/>
    <m/>
    <x v="1"/>
  </r>
  <r>
    <x v="2"/>
    <x v="6"/>
    <n v="2207650138"/>
    <s v="Mária Almenara - Aramburú "/>
    <m/>
    <s v="16/03/2025"/>
    <m/>
    <m/>
    <s v="Producto diferente"/>
    <s v="Sabor o producto diferente"/>
    <s v="-"/>
    <n v="0"/>
    <n v="16.89"/>
    <s v="I want to take another photo"/>
    <x v="1"/>
    <s v="Tienda Vitrina"/>
    <m/>
    <m/>
    <x v="1"/>
  </r>
  <r>
    <x v="2"/>
    <x v="12"/>
    <n v="2207663006"/>
    <s v="Mária Almenara - Independencia "/>
    <m/>
    <s v="16/03/2025"/>
    <m/>
    <m/>
    <s v="Mal estado"/>
    <s v=""/>
    <s v="-"/>
    <n v="49.9"/>
    <n v="0"/>
    <s v="La torta está toda desparramada y encima todo está pegado a la tapa, esto es culpa del repartidor probablemente lo puso de cabeza"/>
    <x v="0"/>
    <s v="Delivery Rappi"/>
    <m/>
    <m/>
    <x v="0"/>
  </r>
  <r>
    <x v="2"/>
    <x v="3"/>
    <n v="2207687820"/>
    <s v="Mária Almenara - Pueblo Libre   "/>
    <m/>
    <s v="17/03/2025"/>
    <m/>
    <m/>
    <s v="Producto Faltante"/>
    <s v="Artículo faltante"/>
    <s v="NO"/>
    <n v="0"/>
    <n v="8.9700000000000006"/>
    <s v="me ha llegado todo chancado el pedido"/>
    <x v="0"/>
    <s v="Tienda Vitrina"/>
    <m/>
    <m/>
    <x v="1"/>
  </r>
  <r>
    <x v="2"/>
    <x v="7"/>
    <n v="2207704348"/>
    <s v="Maria Almenara - San Miguel"/>
    <m/>
    <s v="17/03/2025"/>
    <m/>
    <m/>
    <s v="Mal estado"/>
    <s v=""/>
    <s v="-"/>
    <n v="2.5"/>
    <n v="0"/>
    <s v="El cheesecake llegó totalmente aplastado"/>
    <x v="0"/>
    <s v="Delivery Rappi"/>
    <m/>
    <m/>
    <x v="0"/>
  </r>
  <r>
    <x v="2"/>
    <x v="1"/>
    <n v="2207717985"/>
    <s v="Mária Almenara - Encalada "/>
    <m/>
    <s v="17/03/2025"/>
    <m/>
    <m/>
    <s v="Producto Faltante"/>
    <s v="Artículo faltante"/>
    <s v="NO"/>
    <n v="0"/>
    <n v="20"/>
    <s v="pedí 3 empanadas y solo llegaron 2"/>
    <x v="4"/>
    <s v="Tienda Vitrina"/>
    <m/>
    <m/>
    <x v="1"/>
  </r>
  <r>
    <x v="2"/>
    <x v="15"/>
    <n v="2207723070"/>
    <s v="Mária Almenara - La Marina  "/>
    <m/>
    <s v="17/03/2025"/>
    <m/>
    <m/>
    <s v="Mal estado"/>
    <s v=""/>
    <s v="-"/>
    <n v="54.5"/>
    <n v="0"/>
    <s v="era una torta de cumpleaños y vino toda movida cayéndose por un costado"/>
    <x v="0"/>
    <s v="Delivery Rappi"/>
    <m/>
    <m/>
    <x v="0"/>
  </r>
  <r>
    <x v="2"/>
    <x v="1"/>
    <n v="2207726373"/>
    <s v="Mária Almenara - Encalada "/>
    <m/>
    <s v="17/03/2025"/>
    <m/>
    <m/>
    <s v="Mal estado"/>
    <s v=""/>
    <s v="-"/>
    <n v="35"/>
    <n v="0"/>
    <s v="el keke llegó roto e impresentable"/>
    <x v="0"/>
    <s v="Delivery Rappi"/>
    <m/>
    <m/>
    <x v="0"/>
  </r>
  <r>
    <x v="2"/>
    <x v="14"/>
    <n v="2207733432"/>
    <s v="Mária Almenara - Bolichera "/>
    <m/>
    <s v="17/03/2025"/>
    <m/>
    <m/>
    <s v="Producto Faltante"/>
    <s v="Artículo faltante"/>
    <s v="NO"/>
    <n v="0"/>
    <n v="10.16"/>
    <s v="Solo llego un alfajor y pedí 2"/>
    <x v="4"/>
    <s v="Tienda Vitrina"/>
    <m/>
    <m/>
    <x v="1"/>
  </r>
  <r>
    <x v="2"/>
    <x v="0"/>
    <n v="2207777669"/>
    <s v="Mária Almenara - Dos de Mayo"/>
    <m/>
    <s v="18/03/2025"/>
    <m/>
    <m/>
    <s v="Producto Faltante"/>
    <s v="Artículo faltante"/>
    <s v="NO"/>
    <n v="0"/>
    <n v="9"/>
    <s v="el croissant no llegó y me lo han cobrado"/>
    <x v="4"/>
    <s v="Tienda Vitrina"/>
    <m/>
    <m/>
    <x v="1"/>
  </r>
  <r>
    <x v="2"/>
    <x v="7"/>
    <n v="2207786314"/>
    <s v="Maria Almenara - San Miguel"/>
    <m/>
    <s v="18/03/2025"/>
    <m/>
    <m/>
    <s v="Mal estado"/>
    <s v="Mal empaquetado"/>
    <s v="-"/>
    <n v="0"/>
    <n v="25.9"/>
    <s v="Todo el contenido de la bebida se había derramado, el líquido ingresó al envase de la torta y mojó todo, le contamos al joven del delivery esto y nos dijo que fue culpa de la tienda (María Almenara) ya que ellos habían empacado mal el producto."/>
    <x v="3"/>
    <s v="Tienda"/>
    <m/>
    <m/>
    <x v="1"/>
  </r>
  <r>
    <x v="2"/>
    <x v="3"/>
    <n v="2207786486"/>
    <s v="Mária Almenara - Pueblo Libre   "/>
    <m/>
    <s v="18/03/2025"/>
    <m/>
    <m/>
    <s v="Producto diferente"/>
    <s v=""/>
    <s v="-"/>
    <n v="54.29"/>
    <n v="0"/>
    <s v=""/>
    <x v="1"/>
    <s v="Tienda Vitrina"/>
    <m/>
    <m/>
    <x v="1"/>
  </r>
  <r>
    <x v="2"/>
    <x v="5"/>
    <n v="2207791289"/>
    <s v="Mária Almenara - Precursores"/>
    <m/>
    <s v="18/03/2025"/>
    <m/>
    <m/>
    <s v="Producto Faltante"/>
    <s v="Artículo faltante"/>
    <s v="NO"/>
    <n v="0"/>
    <n v="16.89"/>
    <s v="La boleta que vino con el pedido decia que debian venir “2” unidades del producto y solo llegó 1."/>
    <x v="4"/>
    <s v="Tienda Vitrina"/>
    <m/>
    <m/>
    <x v="1"/>
  </r>
  <r>
    <x v="2"/>
    <x v="5"/>
    <n v="2207808568"/>
    <s v="Mária Almenara - Precursores"/>
    <m/>
    <s v="18/03/2025"/>
    <m/>
    <m/>
    <s v="Mal estado"/>
    <s v=""/>
    <s v="-"/>
    <m/>
    <m/>
    <s v="Hola, el cheesecake llegó todo revuelto, si compara con la foto de referencia con la que venden el producto, deja mucho que desear."/>
    <x v="0"/>
    <s v="Delivery Rappi"/>
    <m/>
    <m/>
    <x v="0"/>
  </r>
  <r>
    <x v="2"/>
    <x v="3"/>
    <n v="2207825232"/>
    <s v="Mária Almenara - Pueblo Libre   "/>
    <m/>
    <s v="19/03/2025"/>
    <m/>
    <m/>
    <s v="Mal estado"/>
    <s v=""/>
    <s v="-"/>
    <n v="16.89"/>
    <n v="0"/>
    <s v="Fue un regalo y llego todo aplastado y roto , fea presentación ."/>
    <x v="0"/>
    <s v="Delivery Rappi"/>
    <m/>
    <m/>
    <x v="0"/>
  </r>
  <r>
    <x v="2"/>
    <x v="2"/>
    <n v="2207834147"/>
    <s v="Mária Almenara - La Mar"/>
    <m/>
    <s v="19/03/2025"/>
    <m/>
    <m/>
    <s v="Mal estado"/>
    <s v=""/>
    <s v="-"/>
    <m/>
    <m/>
    <s v="llego aplastado"/>
    <x v="0"/>
    <s v="Delivery Rappi"/>
    <m/>
    <m/>
    <x v="0"/>
  </r>
  <r>
    <x v="2"/>
    <x v="14"/>
    <n v="2207835986"/>
    <s v="Mária Almenara - Bolichera "/>
    <m/>
    <s v="19/03/2025"/>
    <m/>
    <m/>
    <s v="Producto diferente"/>
    <s v="Sabor o producto diferente"/>
    <s v="-"/>
    <n v="49.9"/>
    <n v="49.9"/>
    <s v="Pedí una torta de corazonina y recibí un caja de varios bocaditos"/>
    <x v="1"/>
    <s v="Tienda Vitrina"/>
    <m/>
    <m/>
    <x v="1"/>
  </r>
  <r>
    <x v="2"/>
    <x v="7"/>
    <n v="2207836028"/>
    <s v="Maria Almenara - San Miguel"/>
    <m/>
    <s v="19/03/2025"/>
    <m/>
    <m/>
    <s v="Producto diferente"/>
    <s v="Foto o descripción no coinciden"/>
    <s v="-"/>
    <n v="109"/>
    <n v="109"/>
    <s v="Miren como ha llegado mi pedido. El repartidor un malcriado, trajo el cheesecake como su fuese un paquete, era un postre."/>
    <x v="0"/>
    <s v="Delivery Rappi"/>
    <m/>
    <m/>
    <x v="0"/>
  </r>
  <r>
    <x v="2"/>
    <x v="0"/>
    <n v="2207837008"/>
    <s v="Mária Almenara - Dos de Mayo"/>
    <m/>
    <s v="19/03/2025"/>
    <m/>
    <m/>
    <s v="Mal estado"/>
    <s v=""/>
    <s v="-"/>
    <n v="45"/>
    <n v="0"/>
    <s v="torta en mal estado rota"/>
    <x v="0"/>
    <s v="Delivery Rappi"/>
    <m/>
    <m/>
    <x v="0"/>
  </r>
  <r>
    <x v="2"/>
    <x v="8"/>
    <n v="2207903732"/>
    <s v="Mária Almenara - Chorrillos"/>
    <m/>
    <s v="20/03/2025"/>
    <m/>
    <m/>
    <s v="Mal estado"/>
    <s v=""/>
    <s v="-"/>
    <n v="16.89"/>
    <n v="0"/>
    <s v="Pedí de maracuyá como dice el pedido y llegó oreo y encima todo revuelto, era para regalo, como no tienen cuidado si saben que lo están retirando es un postre 😞"/>
    <x v="1"/>
    <s v="Tienda Vitrina"/>
    <m/>
    <m/>
    <x v="1"/>
  </r>
  <r>
    <x v="2"/>
    <x v="13"/>
    <n v="2207918517"/>
    <s v="Mária Almenara - Barranco "/>
    <m/>
    <s v="20/03/2025"/>
    <m/>
    <m/>
    <s v="Producto diferente"/>
    <s v=""/>
    <s v="-"/>
    <n v="36.200000000000003"/>
    <n v="0"/>
    <s v=""/>
    <x v="1"/>
    <s v="Tienda Vitrina"/>
    <m/>
    <m/>
    <x v="1"/>
  </r>
  <r>
    <x v="2"/>
    <x v="12"/>
    <n v="2207925625"/>
    <s v="Mária Almenara - Independencia "/>
    <m/>
    <s v="20/03/2025"/>
    <m/>
    <m/>
    <s v="Mal estado"/>
    <s v=""/>
    <s v="-"/>
    <n v="16.89"/>
    <n v="0"/>
    <s v="Llego todo un desastre esa torta"/>
    <x v="0"/>
    <s v="Delivery Rappi"/>
    <m/>
    <m/>
    <x v="0"/>
  </r>
  <r>
    <x v="2"/>
    <x v="13"/>
    <n v="2207934680"/>
    <s v="Mária Almenara - Barranco "/>
    <m/>
    <s v="20/03/2025"/>
    <m/>
    <m/>
    <s v="Producto diferente"/>
    <s v=""/>
    <s v="-"/>
    <m/>
    <m/>
    <s v="Producto Diferente"/>
    <x v="1"/>
    <s v="Tienda Vitrina"/>
    <m/>
    <m/>
    <x v="1"/>
  </r>
  <r>
    <x v="2"/>
    <x v="2"/>
    <n v="2207992404"/>
    <s v="Mária Almenara - La Mar"/>
    <m/>
    <s v="21/03/2025"/>
    <m/>
    <m/>
    <s v="Producto diferente"/>
    <s v="Sabor o producto diferente"/>
    <s v="-"/>
    <m/>
    <m/>
    <s v="Pedi dulces y dejaron una ensalada, me dejaron otra orden de otro sitio, no siquiera de Maria Almenara, yo recien llego y lo veo"/>
    <x v="0"/>
    <s v="Delivery Rappi"/>
    <m/>
    <m/>
    <x v="0"/>
  </r>
  <r>
    <x v="2"/>
    <x v="15"/>
    <n v="2207997141"/>
    <s v="Mária Almenara - La Marina  "/>
    <m/>
    <s v="21/03/2025"/>
    <m/>
    <m/>
    <s v="Producto diferente"/>
    <s v="Tamaño o porción incorrecta"/>
    <s v="-"/>
    <n v="0"/>
    <n v="109"/>
    <s v="Pedí la torta de chocolate grande y es más pequeña y es cumpleaños de mi hijo y no coincide con la foto ."/>
    <x v="1"/>
    <s v="Tienda Vitrina"/>
    <m/>
    <m/>
    <x v="1"/>
  </r>
  <r>
    <x v="2"/>
    <x v="6"/>
    <n v="2208012341"/>
    <s v="Mária Almenara - Aramburú "/>
    <m/>
    <s v="21/03/2025"/>
    <m/>
    <m/>
    <s v="Producto diferente"/>
    <s v=""/>
    <s v="-"/>
    <n v="40.89"/>
    <n v="0"/>
    <s v="Producto Diferente"/>
    <x v="1"/>
    <s v="Tienda Vitrina"/>
    <m/>
    <m/>
    <x v="1"/>
  </r>
  <r>
    <x v="2"/>
    <x v="5"/>
    <n v="2208031654"/>
    <s v="Mária Almenara - Precursores"/>
    <m/>
    <s v="21/03/2025"/>
    <m/>
    <m/>
    <s v="Producto diferente"/>
    <s v="Sabor o producto diferente"/>
    <s v="-"/>
    <n v="0"/>
    <n v="35"/>
    <s v="Pedí el Jejej y ha venido aplastado roto aparentemente pareciera q tiene una mascada de alguien o jalada de alguien"/>
    <x v="0"/>
    <s v="Delivery Rappi"/>
    <m/>
    <m/>
    <x v="0"/>
  </r>
  <r>
    <x v="2"/>
    <x v="16"/>
    <n v="2208033913"/>
    <s v="Mária Almenara - Andrés Reyes"/>
    <m/>
    <s v="21/03/2025"/>
    <m/>
    <m/>
    <s v="Mal estado"/>
    <s v=""/>
    <s v="-"/>
    <n v="49.9"/>
    <n v="0"/>
    <s v="la torta llego deformada."/>
    <x v="0"/>
    <s v="Delivery Rappi"/>
    <m/>
    <m/>
    <x v="0"/>
  </r>
  <r>
    <x v="2"/>
    <x v="12"/>
    <n v="2208038254"/>
    <s v="Mária Almenara - Independencia "/>
    <m/>
    <s v="21/03/2025"/>
    <m/>
    <m/>
    <s v="Mal estado"/>
    <s v=""/>
    <s v="-"/>
    <n v="49.9"/>
    <n v="0"/>
    <s v="El fudge llegó derramado y apenas abrimos la caja se desmoronó el pastel"/>
    <x v="0"/>
    <s v="Delivery Rappi"/>
    <m/>
    <m/>
    <x v="0"/>
  </r>
  <r>
    <x v="2"/>
    <x v="2"/>
    <n v="2208104275"/>
    <s v="Mária Almenara - La Mar"/>
    <m/>
    <s v="22/03/2025"/>
    <m/>
    <m/>
    <s v="Producto Faltante"/>
    <s v="Artículo faltante"/>
    <s v="NO"/>
    <n v="0"/>
    <n v="57.89"/>
    <s v="Pedi 2 love box y una caja deBrownies. Solo vino 1 de las 2 love box"/>
    <x v="4"/>
    <s v="Tienda Vitrina"/>
    <m/>
    <m/>
    <x v="1"/>
  </r>
  <r>
    <x v="2"/>
    <x v="4"/>
    <n v="2208107883"/>
    <s v="Mária Almenara - Camacho"/>
    <m/>
    <s v="22/03/2025"/>
    <m/>
    <m/>
    <s v="Mal estado"/>
    <s v="Sabor quemado, crudo, preparación distinta"/>
    <s v="-"/>
    <n v="0"/>
    <n v="49.9"/>
    <s v="El sabor de la chirimoya esta como pasado, no parece fresca"/>
    <x v="3"/>
    <s v="Tienda"/>
    <m/>
    <m/>
    <x v="1"/>
  </r>
  <r>
    <x v="2"/>
    <x v="9"/>
    <n v="2208113712"/>
    <s v="Mária Almenara - La Molina "/>
    <m/>
    <s v="22/03/2025"/>
    <m/>
    <m/>
    <s v="Mal estado"/>
    <s v=""/>
    <s v="-"/>
    <n v="24.95"/>
    <n v="0"/>
    <s v="La torta ha llegado desarmada y aplastada"/>
    <x v="0"/>
    <s v="Delivery Rappi"/>
    <m/>
    <m/>
    <x v="0"/>
  </r>
  <r>
    <x v="2"/>
    <x v="8"/>
    <n v="2208117502"/>
    <s v="Mária Almenara - Chorrillos"/>
    <m/>
    <s v="22/03/2025"/>
    <m/>
    <m/>
    <s v="Mal estado"/>
    <s v=""/>
    <s v="-"/>
    <m/>
    <m/>
    <s v="Mi pastel llego completamente destrozado,"/>
    <x v="0"/>
    <s v="Delivery Rappi"/>
    <m/>
    <m/>
    <x v="0"/>
  </r>
  <r>
    <x v="2"/>
    <x v="4"/>
    <n v="2208121898"/>
    <s v="Mária Almenara - Camacho"/>
    <m/>
    <s v="22/03/2025"/>
    <m/>
    <m/>
    <s v="Mal estado"/>
    <s v=""/>
    <s v="-"/>
    <n v="24.95"/>
    <n v="0"/>
    <s v="cuando se abrió la caja se evidenció que la torta estaba en mal estado &quot;aplastada&quot;"/>
    <x v="0"/>
    <s v="Delivery Rappi"/>
    <m/>
    <m/>
    <x v="0"/>
  </r>
  <r>
    <x v="2"/>
    <x v="7"/>
    <n v="2208131137"/>
    <s v="Maria Almenara - San Miguel"/>
    <m/>
    <s v="22/03/2025"/>
    <m/>
    <m/>
    <s v="Mal estado"/>
    <s v="Mal empaquetado"/>
    <s v="-"/>
    <n v="0"/>
    <n v="29"/>
    <s v="Llegó derramado todo hasta la comida mojada por la bebida"/>
    <x v="3"/>
    <s v="Tienda"/>
    <m/>
    <m/>
    <x v="1"/>
  </r>
  <r>
    <x v="2"/>
    <x v="7"/>
    <n v="2208141354"/>
    <s v="Maria Almenara - San Miguel"/>
    <m/>
    <s v="22/03/2025"/>
    <m/>
    <m/>
    <s v="Mal estado"/>
    <s v=""/>
    <s v="-"/>
    <n v="50.7"/>
    <n v="0"/>
    <s v="Toda la comida estaba destruida, las tres porciones, el cheesecake de chocolate estaba derramado en todo el empaque, los crocantes de manzana estaban hechos una bola"/>
    <x v="0"/>
    <s v="Delivery Rappi"/>
    <m/>
    <m/>
    <x v="0"/>
  </r>
  <r>
    <x v="2"/>
    <x v="6"/>
    <n v="2208198749"/>
    <s v="Mária Almenara - Aramburú "/>
    <m/>
    <s v="23/03/2025"/>
    <m/>
    <m/>
    <s v="Mal estado"/>
    <s v="Sabor quemado, crudo, preparación distinta"/>
    <s v="-"/>
    <n v="0"/>
    <n v="109"/>
    <s v="La crema de maracuya está cortada"/>
    <x v="3"/>
    <s v="Tienda"/>
    <m/>
    <m/>
    <x v="1"/>
  </r>
  <r>
    <x v="2"/>
    <x v="13"/>
    <n v="2208201788"/>
    <s v="Mária Almenara - Barranco "/>
    <m/>
    <s v="23/03/2025"/>
    <m/>
    <m/>
    <s v="Producto Faltante"/>
    <s v="Artículo faltante"/>
    <s v="NO"/>
    <n v="0"/>
    <n v="10.76"/>
    <s v="Las velas que compré no llegaron. Solo llegó la torta. Su apoyo en enviarlas ya que es para celebrar el cumpleaños de mi hermano"/>
    <x v="4"/>
    <s v="Tienda Vitrina"/>
    <m/>
    <m/>
    <x v="1"/>
  </r>
  <r>
    <x v="2"/>
    <x v="9"/>
    <n v="2208202467"/>
    <s v="Mária Almenara - La Molina "/>
    <m/>
    <s v="23/03/2025"/>
    <m/>
    <m/>
    <s v="Producto diferente"/>
    <s v="Foto o descripción no coinciden"/>
    <s v="-"/>
    <n v="0"/>
    <n v="109"/>
    <s v="La torta ha venido media aplastada , con un hueco en un lado y sin la decoración completa"/>
    <x v="1"/>
    <s v="Tienda Vitrina"/>
    <m/>
    <m/>
    <x v="1"/>
  </r>
  <r>
    <x v="2"/>
    <x v="0"/>
    <n v="2208204796"/>
    <s v="Mária Almenara - Dos de Mayo"/>
    <m/>
    <s v="23/03/2025"/>
    <m/>
    <m/>
    <s v="Producto Faltante"/>
    <s v="Artículo faltante"/>
    <s v="NO"/>
    <n v="0"/>
    <n v="25.9"/>
    <s v="solo me entregaron un paquete de 3 parquetes qué había pedido. me faltan dos postres."/>
    <x v="4"/>
    <s v="Tienda Vitrina"/>
    <m/>
    <m/>
    <x v="1"/>
  </r>
  <r>
    <x v="2"/>
    <x v="6"/>
    <n v="2208211073"/>
    <s v="Mária Almenara - Aramburú "/>
    <m/>
    <s v="23/03/2025"/>
    <m/>
    <m/>
    <s v="Producto Faltante"/>
    <s v="Artículo faltante"/>
    <s v="NO"/>
    <n v="0"/>
    <n v="18.73"/>
    <s v="Llegaron 4 postres de 5"/>
    <x v="4"/>
    <s v="Tienda Vitrina"/>
    <m/>
    <m/>
    <x v="1"/>
  </r>
  <r>
    <x v="2"/>
    <x v="16"/>
    <n v="2208218060"/>
    <s v="Mária Almenara - Andrés Reyes"/>
    <m/>
    <s v="23/03/2025"/>
    <m/>
    <m/>
    <s v="Producto Faltante"/>
    <s v="Artículo faltante"/>
    <s v="NO"/>
    <n v="0"/>
    <n v="24.95"/>
    <s v="La torta estaba aplastada"/>
    <x v="4"/>
    <s v="Tienda Vitrina"/>
    <m/>
    <m/>
    <x v="1"/>
  </r>
  <r>
    <x v="2"/>
    <x v="14"/>
    <n v="2208226910"/>
    <s v="Mária Almenara - Bolichera "/>
    <m/>
    <s v="23/03/2025"/>
    <m/>
    <m/>
    <s v="Producto Faltante"/>
    <s v="Artículo faltante"/>
    <s v="NO"/>
    <n v="0"/>
    <n v="8.44"/>
    <s v="El pedido no llegó completo. Solo llegaron 2 postres, pedí 3 postres."/>
    <x v="4"/>
    <s v="Tienda Vitrina"/>
    <m/>
    <m/>
    <x v="1"/>
  </r>
  <r>
    <x v="2"/>
    <x v="3"/>
    <n v="2208244413"/>
    <s v="Mária Almenara - Pueblo Libre   "/>
    <m/>
    <s v="23/03/2025"/>
    <m/>
    <m/>
    <s v="Mal estado"/>
    <s v=""/>
    <s v="-"/>
    <n v="8.44"/>
    <n v="0"/>
    <s v="La torta de tres leches de María Almenara llegó en ese estado, no puede ser posible lo que acaba de ocurrir, no puede llegarme en ese estado, este ha sido un problema con el Delivery, no puede ser que me lo entregue en este estado, es inaceptable"/>
    <x v="0"/>
    <s v="Delivery Rappi"/>
    <m/>
    <m/>
    <x v="0"/>
  </r>
  <r>
    <x v="2"/>
    <x v="9"/>
    <n v="2208260525"/>
    <s v="Mária Almenara - La Molina "/>
    <m/>
    <s v="24/03/2025"/>
    <m/>
    <m/>
    <s v="Producto diferente"/>
    <s v="Foto o descripción no coinciden"/>
    <s v="-"/>
    <m/>
    <m/>
    <s v="no es igual"/>
    <x v="1"/>
    <s v="Tienda Vitrina"/>
    <m/>
    <m/>
    <x v="1"/>
  </r>
  <r>
    <x v="2"/>
    <x v="7"/>
    <n v="2208274048"/>
    <s v="Maria Almenara - San Miguel"/>
    <m/>
    <s v="24/03/2025"/>
    <m/>
    <m/>
    <s v="Mal estado"/>
    <s v=""/>
    <s v="-"/>
    <m/>
    <m/>
    <s v="el pedido llegó aplastado"/>
    <x v="0"/>
    <s v="Delivery Rappi"/>
    <m/>
    <m/>
    <x v="0"/>
  </r>
  <r>
    <x v="2"/>
    <x v="16"/>
    <n v="2208291363"/>
    <s v="Mária Almenara - Andrés Reyes"/>
    <m/>
    <s v="24/03/2025"/>
    <m/>
    <m/>
    <s v="Producto Faltante"/>
    <s v="Artículo faltante"/>
    <s v="NO"/>
    <n v="0"/>
    <n v="13.81"/>
    <s v="solicite un pack de 4 postres y un frapp. el courrier solo me brindo una caja y al abrirla, no encontre el frapp"/>
    <x v="4"/>
    <s v="Tienda Vitrina"/>
    <m/>
    <m/>
    <x v="1"/>
  </r>
  <r>
    <x v="2"/>
    <x v="9"/>
    <n v="2208299461"/>
    <s v="Mária Almenara - La Molina "/>
    <m/>
    <s v="24/03/2025"/>
    <m/>
    <m/>
    <s v="Mal estado"/>
    <s v="Sabor quemado, crudo, preparación distinta"/>
    <s v="-"/>
    <n v="0"/>
    <n v="36"/>
    <s v="Falta de ingredientes otro sabor yodo mal"/>
    <x v="4"/>
    <s v="Tienda Vitrina"/>
    <m/>
    <m/>
    <x v="1"/>
  </r>
  <r>
    <x v="2"/>
    <x v="7"/>
    <n v="2208325434"/>
    <s v="Maria Almenara - San Miguel"/>
    <m/>
    <s v="24/03/2025"/>
    <m/>
    <m/>
    <s v="Producto diferente"/>
    <s v="Sabor o producto diferente"/>
    <s v="-"/>
    <m/>
    <m/>
    <s v="Me parece una total burla, es un producto por el que se pga más de 16 soles por una porción de torta. No es posible que venga en este estado. Conozco mis derechos como consumidor."/>
    <x v="1"/>
    <s v="Tienda Vitrina"/>
    <m/>
    <m/>
    <x v="1"/>
  </r>
  <r>
    <x v="2"/>
    <x v="12"/>
    <n v="2208337336"/>
    <s v="Mária Almenara - Independencia "/>
    <m/>
    <s v="25/03/2025"/>
    <m/>
    <m/>
    <s v="Producto Faltante"/>
    <s v=""/>
    <s v="-"/>
    <n v="109"/>
    <n v="0"/>
    <s v="la torta está toda con el chocolate derramado de un costado"/>
    <x v="4"/>
    <s v="Tienda Vitrina"/>
    <m/>
    <m/>
    <x v="1"/>
  </r>
  <r>
    <x v="2"/>
    <x v="2"/>
    <n v="2208353483"/>
    <s v="Mária Almenara - La Mar"/>
    <m/>
    <s v="25/03/2025"/>
    <m/>
    <m/>
    <s v="Mal estado"/>
    <s v=""/>
    <s v="-"/>
    <n v="16"/>
    <n v="0"/>
    <s v="llego todo revuelto y feo. era un regalo"/>
    <x v="0"/>
    <s v="Delivery Rappi"/>
    <m/>
    <m/>
    <x v="0"/>
  </r>
  <r>
    <x v="2"/>
    <x v="12"/>
    <n v="2208355479"/>
    <s v="Mária Almenara - Independencia "/>
    <m/>
    <s v="25/03/2025"/>
    <m/>
    <m/>
    <s v="Producto diferente"/>
    <s v="Sabor o producto diferente"/>
    <s v="-"/>
    <n v="0"/>
    <n v="16.89"/>
    <s v="Buenas tardes. Pedí TRES LECHES DE CHOCOLATE, pero llegó TRES LECHES CLÁSICA"/>
    <x v="1"/>
    <s v="Tienda Vitrina"/>
    <m/>
    <m/>
    <x v="1"/>
  </r>
  <r>
    <x v="2"/>
    <x v="8"/>
    <n v="2208362959"/>
    <s v="Mária Almenara - Chorrillos"/>
    <m/>
    <s v="25/03/2025"/>
    <m/>
    <m/>
    <s v="Mal estado"/>
    <s v=""/>
    <s v="-"/>
    <m/>
    <m/>
    <s v="el repartidor me entregó el paquete y se veía bien pero cuando saque los alfajores parecía que la bolsa la habían movido mucho"/>
    <x v="3"/>
    <s v="Tienda"/>
    <m/>
    <m/>
    <x v="1"/>
  </r>
  <r>
    <x v="2"/>
    <x v="11"/>
    <n v="2208382955"/>
    <s v="Mária Almenara - Arenales"/>
    <m/>
    <s v="25/03/2025"/>
    <m/>
    <m/>
    <s v="Mal estado"/>
    <s v=""/>
    <s v="-"/>
    <n v="8.44"/>
    <n v="0"/>
    <s v="pedí mi chesse cake del María almenara y no sé si se lo entregaron así al repartidor o al momento del transporte ya que estaba entregando otros pedidos lo puso mal y llegó volteado la caja y el pastel desparramado"/>
    <x v="0"/>
    <s v="Delivery Rappi"/>
    <m/>
    <m/>
    <x v="0"/>
  </r>
  <r>
    <x v="2"/>
    <x v="7"/>
    <n v="2208384957"/>
    <s v="Maria Almenara - San Miguel"/>
    <m/>
    <s v="25/03/2025"/>
    <m/>
    <m/>
    <s v="Mal estado"/>
    <s v=""/>
    <s v="-"/>
    <n v="26"/>
    <n v="0"/>
    <s v="casi todos los bocaditos volteados desarmados"/>
    <x v="3"/>
    <s v="Tienda"/>
    <m/>
    <m/>
    <x v="1"/>
  </r>
  <r>
    <x v="2"/>
    <x v="3"/>
    <n v="2208433543"/>
    <s v="Mária Almenara - Pueblo Libre   "/>
    <m/>
    <s v="26/03/2025"/>
    <m/>
    <m/>
    <s v="Producto Faltante"/>
    <s v="Artículo faltante"/>
    <s v="NO"/>
    <m/>
    <m/>
    <s v="el postre no llego"/>
    <x v="4"/>
    <s v="Tienda Vitrina"/>
    <m/>
    <m/>
    <x v="1"/>
  </r>
  <r>
    <x v="2"/>
    <x v="5"/>
    <n v="2208439867"/>
    <s v="Mária Almenara - Precursores"/>
    <m/>
    <s v="26/03/2025"/>
    <m/>
    <m/>
    <s v="Mal estado"/>
    <s v="Sabor quemado, crudo, preparación distinta"/>
    <s v="-"/>
    <n v="0"/>
    <n v="52"/>
    <s v="Sabe a gasolina todo el producto"/>
    <x v="0"/>
    <s v="Delivery Rappi"/>
    <m/>
    <m/>
    <x v="0"/>
  </r>
  <r>
    <x v="2"/>
    <x v="4"/>
    <n v="2208444143"/>
    <s v="Mária Almenara - Camacho"/>
    <m/>
    <s v="26/03/2025"/>
    <m/>
    <m/>
    <s v="Mal estado"/>
    <s v=""/>
    <s v="-"/>
    <m/>
    <m/>
    <s v="Toda la torta está derramada en la caja, ya no está comestible, toda la torta está arruinada"/>
    <x v="0"/>
    <s v="Delivery Rappi"/>
    <m/>
    <m/>
    <x v="0"/>
  </r>
  <r>
    <x v="2"/>
    <x v="15"/>
    <n v="2208444386"/>
    <s v="Mária Almenara - La Marina  "/>
    <m/>
    <s v="26/03/2025"/>
    <m/>
    <m/>
    <s v="Producto Faltante"/>
    <s v="Artículo faltante"/>
    <s v="NO"/>
    <n v="0"/>
    <n v="18"/>
    <s v="solicite y pague por dos (02) productos pero solo llegó la torta, le pregunté al rappi por las tostadas y me dijo solo me dieron esto. no llegaron las tostadas francesas"/>
    <x v="4"/>
    <s v="Tienda Vitrina"/>
    <m/>
    <m/>
    <x v="1"/>
  </r>
  <r>
    <x v="2"/>
    <x v="7"/>
    <n v="2208445321"/>
    <s v="Maria Almenara - San Miguel"/>
    <m/>
    <s v="26/03/2025"/>
    <m/>
    <m/>
    <s v="Mal estado"/>
    <s v=""/>
    <s v="-"/>
    <n v="8.44"/>
    <n v="0"/>
    <s v="el producto llegó roto y esparcido por la caja"/>
    <x v="0"/>
    <s v="Delivery Rappi"/>
    <m/>
    <m/>
    <x v="0"/>
  </r>
  <r>
    <x v="2"/>
    <x v="4"/>
    <n v="2208461066"/>
    <s v="Mária Almenara - Camacho"/>
    <m/>
    <s v="26/03/2025"/>
    <m/>
    <m/>
    <s v="Mal estado"/>
    <s v=""/>
    <s v="-"/>
    <n v="19.2"/>
    <n v="0"/>
    <s v="Vino todo aplastado y es como la presentación para un regalo , la caja también está sucia"/>
    <x v="0"/>
    <s v="Delivery Rappi"/>
    <m/>
    <m/>
    <x v="0"/>
  </r>
  <r>
    <x v="2"/>
    <x v="12"/>
    <n v="2208463622"/>
    <s v="Mária Almenara - Independencia "/>
    <m/>
    <s v="26/03/2025"/>
    <m/>
    <m/>
    <s v="Producto Faltante"/>
    <s v="Artículo faltante"/>
    <s v="NO"/>
    <n v="0"/>
    <n v="26.59"/>
    <s v="no vino fudge y es una barbaridad que por 50 soles envien una torta tan pequeña, ayer pedi un trozo de torta y esto no son ni 3 pedazos"/>
    <x v="4"/>
    <s v="Tienda Vitrina"/>
    <m/>
    <m/>
    <x v="1"/>
  </r>
  <r>
    <x v="2"/>
    <x v="9"/>
    <n v="2208474220"/>
    <s v="Mária Almenara - La Molina "/>
    <m/>
    <s v="26/03/2025"/>
    <m/>
    <m/>
    <s v="Mal estado"/>
    <s v=""/>
    <s v="-"/>
    <n v="109"/>
    <n v="0"/>
    <s v="Abrimos el cheesecake  y estaba toda corrida para un lado medio aplastada"/>
    <x v="0"/>
    <s v="Delivery Rappi"/>
    <m/>
    <m/>
    <x v="0"/>
  </r>
  <r>
    <x v="2"/>
    <x v="2"/>
    <n v="2208481075"/>
    <s v="Mária Almenara - La Mar"/>
    <m/>
    <s v="27/03/2025"/>
    <m/>
    <m/>
    <s v="Producto diferente"/>
    <s v="Foto o descripción no coinciden"/>
    <s v="-"/>
    <n v="0"/>
    <n v="109"/>
    <s v="compre una torta y llego totalmente destruida, soy un cliente frecuente , Tadeo Yrala Arce y nunca tuve inconvenientes hasta hoy."/>
    <x v="1"/>
    <s v="Tienda Vitrina"/>
    <m/>
    <m/>
    <x v="1"/>
  </r>
  <r>
    <x v="2"/>
    <x v="0"/>
    <n v="2208487928"/>
    <s v="Mária Almenara - Dos de Mayo"/>
    <m/>
    <s v="27/03/2025"/>
    <m/>
    <m/>
    <s v="Producto Faltante"/>
    <s v="Artículo faltante"/>
    <s v="NO"/>
    <n v="0"/>
    <n v="12"/>
    <s v="No llegó el topper y me lo cobraron"/>
    <x v="4"/>
    <s v="Tienda Vitrina"/>
    <m/>
    <m/>
    <x v="1"/>
  </r>
  <r>
    <x v="2"/>
    <x v="0"/>
    <n v="2208491455"/>
    <s v="Mária Almenara - Dos de Mayo"/>
    <m/>
    <s v="27/03/2025"/>
    <m/>
    <m/>
    <s v="Mal estado"/>
    <s v=""/>
    <s v="-"/>
    <n v="49.89"/>
    <n v="0"/>
    <s v="El postre ha llegado abollado"/>
    <x v="0"/>
    <s v="Delivery Rappi"/>
    <m/>
    <m/>
    <x v="0"/>
  </r>
  <r>
    <x v="2"/>
    <x v="10"/>
    <n v="2208512537"/>
    <s v="Mária Almenara - Santa Catalina "/>
    <m/>
    <s v="27/03/2025"/>
    <m/>
    <m/>
    <s v="Mal estado"/>
    <s v=""/>
    <s v="-"/>
    <n v="24.95"/>
    <n v="0"/>
    <s v="Buenas tardes , si la torta llegó toda aplastada , ya e pedido anterior y no llegaba de esa forma , se supone que si saben que están llevando una torta , al menos tener más cuidado al transportarla"/>
    <x v="0"/>
    <s v="Delivery Rappi"/>
    <m/>
    <m/>
    <x v="0"/>
  </r>
  <r>
    <x v="2"/>
    <x v="7"/>
    <n v="2208513127"/>
    <s v="Maria Almenara - San Miguel"/>
    <m/>
    <s v="27/03/2025"/>
    <m/>
    <m/>
    <s v="Producto Faltante"/>
    <s v="Artículo faltante"/>
    <s v="NO"/>
    <n v="0"/>
    <n v="8.44"/>
    <s v="Pedí 2 tres leches de chocolate, llego solo 1"/>
    <x v="4"/>
    <s v="Tienda Vitrina"/>
    <m/>
    <m/>
    <x v="1"/>
  </r>
  <r>
    <x v="2"/>
    <x v="15"/>
    <n v="2208515442"/>
    <s v="Mária Almenara - La Marina  "/>
    <m/>
    <s v="27/03/2025"/>
    <m/>
    <m/>
    <s v="Producto diferente"/>
    <s v="Sabor o producto diferente"/>
    <s v="-"/>
    <m/>
    <m/>
    <s v="Silvana No hemos recibido respuesta alguna, procederemos a cerrar el chat, para poder ayudarte, la sesión debe mantenerse activa. Que pases un hermoso día y espero que podamos coincidir de nuevo."/>
    <x v="1"/>
    <s v="Tienda Vitrina"/>
    <m/>
    <m/>
    <x v="1"/>
  </r>
  <r>
    <x v="2"/>
    <x v="4"/>
    <n v="2208529380"/>
    <s v="Mária Almenara - Camacho"/>
    <m/>
    <s v="27/03/2025"/>
    <m/>
    <m/>
    <s v="Producto Faltante"/>
    <s v="Artículo faltante"/>
    <s v="NO"/>
    <n v="0"/>
    <n v="8.44"/>
    <s v="No llego uno de los postres que pedi solo llego  una caja de un pedido de 2 que hice"/>
    <x v="4"/>
    <s v="Tienda Vitrina"/>
    <m/>
    <m/>
    <x v="1"/>
  </r>
  <r>
    <x v="2"/>
    <x v="12"/>
    <n v="2208539689"/>
    <s v="Mária Almenara - Independencia "/>
    <m/>
    <s v="27/03/2025"/>
    <m/>
    <m/>
    <s v="Mal estado"/>
    <s v=""/>
    <s v="-"/>
    <n v="6.76"/>
    <n v="0"/>
    <s v="Ha llegado manipulado el producto"/>
    <x v="0"/>
    <s v="Delivery Rappi"/>
    <m/>
    <m/>
    <x v="0"/>
  </r>
  <r>
    <x v="2"/>
    <x v="13"/>
    <n v="2208542536"/>
    <s v="Mária Almenara - Barranco "/>
    <m/>
    <s v="27/03/2025"/>
    <m/>
    <m/>
    <s v="Producto diferente"/>
    <s v=""/>
    <s v="-"/>
    <n v="63.92"/>
    <n v="0"/>
    <s v="Different Product"/>
    <x v="1"/>
    <s v="Tienda Vitrina"/>
    <m/>
    <m/>
    <x v="1"/>
  </r>
  <r>
    <x v="2"/>
    <x v="5"/>
    <n v="2208543561"/>
    <s v="Mária Almenara - Precursores"/>
    <m/>
    <s v="27/03/2025"/>
    <m/>
    <m/>
    <s v="Mal estado"/>
    <s v=""/>
    <s v="-"/>
    <n v="49.9"/>
    <n v="0"/>
    <s v="Torta aplastada, totalmente in presentable para un cumpleaños. Queja"/>
    <x v="0"/>
    <s v="Delivery Rappi"/>
    <m/>
    <m/>
    <x v="0"/>
  </r>
  <r>
    <x v="2"/>
    <x v="7"/>
    <n v="2208562941"/>
    <s v="Maria Almenara - San Miguel"/>
    <m/>
    <s v="28/03/2025"/>
    <m/>
    <m/>
    <s v="Producto Faltante"/>
    <s v="Artículo faltante"/>
    <s v="NO"/>
    <n v="0"/>
    <n v="17.940000000000001"/>
    <s v="No llegaron los brownies"/>
    <x v="4"/>
    <s v="Tienda Vitrina"/>
    <m/>
    <m/>
    <x v="1"/>
  </r>
  <r>
    <x v="2"/>
    <x v="11"/>
    <n v="2208565152"/>
    <s v="Mária Almenara - Arenales"/>
    <m/>
    <s v="28/03/2025"/>
    <m/>
    <m/>
    <s v="Producto Faltante"/>
    <s v=""/>
    <s v="-"/>
    <n v="112.56"/>
    <n v="0"/>
    <s v="Disculpa el producto llegó destruido"/>
    <x v="4"/>
    <s v="Tienda Vitrina"/>
    <m/>
    <m/>
    <x v="1"/>
  </r>
  <r>
    <x v="2"/>
    <x v="11"/>
    <n v="2208567185"/>
    <s v="Mária Almenara - Arenales"/>
    <m/>
    <s v="28/03/2025"/>
    <m/>
    <m/>
    <s v="Mal estado"/>
    <s v=""/>
    <s v="-"/>
    <n v="218"/>
    <n v="0"/>
    <s v="Las tortas han venido aplastadas, es la tercera vez que pido esto porque celebro cumpleaños de los colegas de la oficina, esta vez han venido aplastadas ambas"/>
    <x v="0"/>
    <s v="Delivery Rappi"/>
    <m/>
    <m/>
    <x v="0"/>
  </r>
  <r>
    <x v="2"/>
    <x v="6"/>
    <n v="2208582963"/>
    <s v="Mária Almenara - Aramburú "/>
    <m/>
    <s v="28/03/2025"/>
    <m/>
    <m/>
    <s v="Producto Faltante"/>
    <s v="Artículo faltante"/>
    <s v="NO"/>
    <n v="0"/>
    <n v="8.44"/>
    <s v="La porción es muy muy pequeña yo antes he pedido y no era tan pequeña"/>
    <x v="4"/>
    <s v="Tienda Vitrina"/>
    <m/>
    <m/>
    <x v="1"/>
  </r>
  <r>
    <x v="2"/>
    <x v="8"/>
    <n v="2208588500"/>
    <s v="Mária Almenara - Chorrillos"/>
    <m/>
    <s v="28/03/2025"/>
    <m/>
    <m/>
    <s v="Mal estado"/>
    <s v=""/>
    <s v="-"/>
    <n v="109"/>
    <n v="0"/>
    <s v="Pedí la torta para regalarla y llegó toda torta aplastada"/>
    <x v="0"/>
    <s v="Delivery Rappi"/>
    <m/>
    <m/>
    <x v="0"/>
  </r>
  <r>
    <x v="2"/>
    <x v="12"/>
    <n v="2208592777"/>
    <s v="Mária Almenara - Independencia "/>
    <m/>
    <s v="28/03/2025"/>
    <m/>
    <m/>
    <s v="Mal estado"/>
    <s v="Sabor quemado, crudo, preparación distinta"/>
    <s v="-"/>
    <m/>
    <m/>
    <s v="jamón pasado muy chico y tiene un sabor muy amargo, además los tallarines están muy masacotudos"/>
    <x v="3"/>
    <s v="Tienda"/>
    <m/>
    <m/>
    <x v="1"/>
  </r>
  <r>
    <x v="2"/>
    <x v="5"/>
    <n v="2208595753"/>
    <s v="Mária Almenara - Precursores"/>
    <m/>
    <s v="28/03/2025"/>
    <m/>
    <m/>
    <s v="Mal estado"/>
    <s v=""/>
    <s v="-"/>
    <n v="49.9"/>
    <n v="0"/>
    <s v="llegó un plástico en la crema"/>
    <x v="3"/>
    <s v="Tienda"/>
    <m/>
    <m/>
    <x v="1"/>
  </r>
  <r>
    <x v="2"/>
    <x v="12"/>
    <n v="2208694355"/>
    <s v="Mária Almenara - Independencia "/>
    <m/>
    <s v="29/03/2025"/>
    <m/>
    <m/>
    <s v="Producto diferente"/>
    <s v="Foto o descripción no coinciden"/>
    <s v="-"/>
    <n v="0"/>
    <n v="16.89"/>
    <s v="el pedido llegó en mal estado"/>
    <x v="1"/>
    <s v="Tienda Vitrina"/>
    <m/>
    <m/>
    <x v="1"/>
  </r>
  <r>
    <x v="2"/>
    <x v="9"/>
    <n v="2208784513"/>
    <s v="Mária Almenara - La Molina "/>
    <m/>
    <s v="30/03/2025"/>
    <m/>
    <m/>
    <s v="Mal estado"/>
    <s v=""/>
    <s v="-"/>
    <m/>
    <m/>
    <s v="El papel está pegado a la empanada"/>
    <x v="3"/>
    <s v="Tienda"/>
    <m/>
    <m/>
    <x v="1"/>
  </r>
  <r>
    <x v="2"/>
    <x v="14"/>
    <n v="2208794235"/>
    <s v="Mária Almenara - Bolichera "/>
    <m/>
    <s v="30/03/2025"/>
    <m/>
    <m/>
    <s v="Mal estado"/>
    <s v=""/>
    <s v="-"/>
    <m/>
    <m/>
    <s v="No es no es la foto"/>
    <x v="3"/>
    <s v="Tienda"/>
    <m/>
    <m/>
    <x v="1"/>
  </r>
  <r>
    <x v="2"/>
    <x v="7"/>
    <n v="2208815555"/>
    <s v="Maria Almenara - San Miguel"/>
    <m/>
    <s v="30/03/2025"/>
    <m/>
    <m/>
    <s v="Producto Faltante"/>
    <s v=""/>
    <s v="-"/>
    <n v="26.96"/>
    <n v="0"/>
    <s v="El postre de frutos rojos llegó roto"/>
    <x v="4"/>
    <s v="Tienda Vitrina"/>
    <m/>
    <m/>
    <x v="1"/>
  </r>
  <r>
    <x v="2"/>
    <x v="12"/>
    <n v="2208818545"/>
    <s v="Mária Almenara - Independencia "/>
    <m/>
    <s v="30/03/2025"/>
    <m/>
    <m/>
    <s v="Mal estado"/>
    <s v=""/>
    <s v="-"/>
    <n v="23.66"/>
    <n v="0"/>
    <s v="Llego aplastada y el sabor un poco raro del queso y la del blue llegó un poco duro"/>
    <x v="3"/>
    <s v="Tienda"/>
    <m/>
    <m/>
    <x v="1"/>
  </r>
  <r>
    <x v="2"/>
    <x v="1"/>
    <n v="2208836623"/>
    <s v="Mária Almenara - Encalada "/>
    <m/>
    <s v="30/03/2025"/>
    <m/>
    <m/>
    <s v="Mal estado"/>
    <s v=""/>
    <s v="-"/>
    <n v="26"/>
    <n v="0"/>
    <s v="Llegaron todos los productos mezclados y en mal estado."/>
    <x v="3"/>
    <s v="Tienda"/>
    <m/>
    <m/>
    <x v="1"/>
  </r>
  <r>
    <x v="2"/>
    <x v="12"/>
    <n v="2208841175"/>
    <s v="Mária Almenara - Independencia "/>
    <m/>
    <s v="30/03/2025"/>
    <m/>
    <m/>
    <s v="Mal estado"/>
    <s v=""/>
    <s v="-"/>
    <n v="109"/>
    <n v="0"/>
    <s v="la torta llegó destrozada y no se podia usar para el cumpleaños y el queque estaba todo derretido"/>
    <x v="0"/>
    <s v="Delivery Rappi"/>
    <m/>
    <m/>
    <x v="0"/>
  </r>
  <r>
    <x v="2"/>
    <x v="9"/>
    <n v="2208849901"/>
    <s v="Mária Almenara - La Molina "/>
    <m/>
    <s v="31/03/2025"/>
    <m/>
    <m/>
    <s v="Mal estado"/>
    <s v="Sabor quemado, crudo, preparación distinta"/>
    <s v="-"/>
    <m/>
    <m/>
    <s v="un poco crudo"/>
    <x v="3"/>
    <s v="Tienda"/>
    <m/>
    <m/>
    <x v="1"/>
  </r>
  <r>
    <x v="2"/>
    <x v="2"/>
    <n v="2208856619"/>
    <s v="Mária Almenara - La Mar"/>
    <m/>
    <s v="31/03/2025"/>
    <m/>
    <m/>
    <s v="Producto diferente"/>
    <s v=""/>
    <s v="-"/>
    <n v="19.48"/>
    <n v="0"/>
    <s v="Producto Diferente"/>
    <x v="1"/>
    <s v="Tienda Vitrina"/>
    <m/>
    <m/>
    <x v="1"/>
  </r>
  <r>
    <x v="2"/>
    <x v="11"/>
    <n v="2208875123"/>
    <s v="Mária Almenara - Arenales"/>
    <m/>
    <s v="31/03/2025"/>
    <m/>
    <m/>
    <s v="Mal estado"/>
    <s v=""/>
    <s v="-"/>
    <n v="31.2"/>
    <n v="0"/>
    <s v="los bocaditos llegaron chancados, aplastados, en mala condición.  probablemente sea por el transporte que tuvo el rappi de la caja"/>
    <x v="3"/>
    <s v="Tienda"/>
    <m/>
    <m/>
    <x v="1"/>
  </r>
  <r>
    <x v="2"/>
    <x v="12"/>
    <n v="2208888918"/>
    <s v="Mária Almenara - Independencia "/>
    <m/>
    <s v="31/03/2025"/>
    <m/>
    <m/>
    <s v="Mal estado"/>
    <s v="Sabor quemado, crudo, preparación distinta"/>
    <s v="-"/>
    <n v="4.9000000000000004"/>
    <n v="11.89"/>
    <s v="Mi pedido de Mari Almenara llegó en mal estado. La torta estaba dura, seca y sin la cremosidad habitual, como si hubiera estado guardada por días. Adjunto una foto donde se puede ver la textura."/>
    <x v="3"/>
    <s v="Tienda"/>
    <m/>
    <m/>
    <x v="1"/>
  </r>
  <r>
    <x v="2"/>
    <x v="11"/>
    <n v="2208889761"/>
    <s v="Mária Almenara - Arenales"/>
    <m/>
    <s v="31/03/2025"/>
    <m/>
    <m/>
    <s v="Producto Faltante"/>
    <s v=""/>
    <s v="-"/>
    <n v="8.76"/>
    <n v="0"/>
    <s v="La porción de carot cake no llegó , a pesar que le indiqué que le diera todo el pedido a la persona que lo recibiría"/>
    <x v="4"/>
    <s v="Tienda Vitrina"/>
    <m/>
    <m/>
    <x v="1"/>
  </r>
  <r>
    <x v="2"/>
    <x v="14"/>
    <n v="2208889940"/>
    <s v="Mária Almenara - Bolichera "/>
    <m/>
    <s v="31/03/2025"/>
    <m/>
    <m/>
    <s v="Producto diferente"/>
    <s v=""/>
    <s v="-"/>
    <n v="17.45"/>
    <n v="0"/>
    <s v=""/>
    <x v="1"/>
    <s v="Tienda Vitrina"/>
    <m/>
    <m/>
    <x v="1"/>
  </r>
  <r>
    <x v="2"/>
    <x v="2"/>
    <n v="2208890105"/>
    <s v="Mária Almenara - La Mar"/>
    <m/>
    <s v="31/03/2025"/>
    <m/>
    <m/>
    <s v="Producto Faltante"/>
    <s v="Artículo faltante"/>
    <s v="NO"/>
    <n v="0"/>
    <n v="33.47"/>
    <s v="Pedi dos cajas de alfajores y solo llegó una"/>
    <x v="4"/>
    <s v="Tienda Vitrina"/>
    <m/>
    <m/>
    <x v="1"/>
  </r>
  <r>
    <x v="2"/>
    <x v="14"/>
    <n v="2208901223"/>
    <s v="Mária Almenara - Bolichera "/>
    <m/>
    <s v="31/03/2025"/>
    <m/>
    <m/>
    <s v="Mal estado"/>
    <s v=""/>
    <s v="-"/>
    <m/>
    <m/>
    <s v="Aplastado y caliente"/>
    <x v="3"/>
    <s v="Tienda"/>
    <m/>
    <m/>
    <x v="1"/>
  </r>
  <r>
    <x v="3"/>
    <x v="0"/>
    <n v="2209032310"/>
    <s v="Mária Almenara - Dos de Mayo"/>
    <m/>
    <s v="02/04/2025"/>
    <m/>
    <m/>
    <s v="Producto Faltante"/>
    <s v="Artículo faltante"/>
    <s v="NO"/>
    <n v="41.6"/>
    <n v="104"/>
    <s v="Pedí 3 cajas y llegó una"/>
    <x v="4"/>
    <s v="Tienda Vitrina"/>
    <m/>
    <m/>
    <x v="1"/>
  </r>
  <r>
    <x v="3"/>
    <x v="0"/>
    <n v="2209107052"/>
    <s v="Mária Almenara - Dos de Mayo"/>
    <m/>
    <s v="03/04/2025"/>
    <m/>
    <m/>
    <s v="Mal estado"/>
    <s v=""/>
    <s v="-"/>
    <m/>
    <m/>
    <s v="El postre llegó volteado"/>
    <x v="3"/>
    <s v="Tienda"/>
    <m/>
    <m/>
    <x v="1"/>
  </r>
  <r>
    <x v="3"/>
    <x v="0"/>
    <n v="2209430894"/>
    <s v="Mária Almenara - Dos de Mayo"/>
    <m/>
    <s v="06/04/2025"/>
    <m/>
    <m/>
    <s v="Mal estado"/>
    <s v=""/>
    <s v="-"/>
    <n v="16.89"/>
    <n v="0"/>
    <s v="Está incomible, aplastado y derretido"/>
    <x v="0"/>
    <s v="Delivery Rappi"/>
    <m/>
    <m/>
    <x v="0"/>
  </r>
  <r>
    <x v="3"/>
    <x v="0"/>
    <n v="2209553225"/>
    <s v="Mária Almenara - Dos de Mayo"/>
    <m/>
    <s v="08/04/2025"/>
    <m/>
    <m/>
    <s v="Producto Faltante"/>
    <s v="Artículo faltante"/>
    <s v="NO"/>
    <n v="18.78"/>
    <n v="95.01"/>
    <s v="No llegó ningún producto del que pedí"/>
    <x v="4"/>
    <s v="Tienda Vitrina"/>
    <m/>
    <m/>
    <x v="1"/>
  </r>
  <r>
    <x v="3"/>
    <x v="0"/>
    <n v="2209999751"/>
    <s v="Mária Almenara - Dos de Mayo"/>
    <m/>
    <s v="13/04/2025"/>
    <m/>
    <m/>
    <s v="Producto diferente"/>
    <s v=""/>
    <s v="-"/>
    <n v="31.02"/>
    <n v="0"/>
    <s v=""/>
    <x v="1"/>
    <s v="Tienda Vitrina"/>
    <m/>
    <m/>
    <x v="1"/>
  </r>
  <r>
    <x v="3"/>
    <x v="0"/>
    <n v="2210006944"/>
    <s v="Mária Almenara - Dos de Mayo"/>
    <m/>
    <s v="13/04/2025"/>
    <m/>
    <m/>
    <s v="Producto diferente"/>
    <s v="Sabor o producto diferente"/>
    <s v="-"/>
    <n v="0"/>
    <n v="33.79"/>
    <s v="Yo no pedí esto, me llego una torta al cual soy alérgico, no la puedo comer, yo pedí torta tres leches de chocolate, yo no pedí esto"/>
    <x v="1"/>
    <s v="Tienda Vitrina"/>
    <m/>
    <m/>
    <x v="1"/>
  </r>
  <r>
    <x v="3"/>
    <x v="0"/>
    <n v="2210173943"/>
    <s v="Mária Almenara - Dos de Mayo"/>
    <m/>
    <s v="15/04/2025"/>
    <m/>
    <m/>
    <s v="Producto diferente"/>
    <s v=""/>
    <s v="-"/>
    <m/>
    <m/>
    <s v=""/>
    <x v="1"/>
    <s v="Tienda Vitrina"/>
    <m/>
    <m/>
    <x v="1"/>
  </r>
  <r>
    <x v="3"/>
    <x v="0"/>
    <n v="2210619847"/>
    <s v="Mária Almenara - Dos de Mayo"/>
    <m/>
    <s v="20/04/2025"/>
    <m/>
    <m/>
    <s v="Mal estado"/>
    <s v=""/>
    <s v="-"/>
    <n v="33.79"/>
    <n v="0"/>
    <s v="El cheesecake de maracuyá está todo derretido y hecho mazamorra y el pie de limón también está derretido y desarmado"/>
    <x v="0"/>
    <s v="Delivery Rappi"/>
    <m/>
    <m/>
    <x v="0"/>
  </r>
  <r>
    <x v="3"/>
    <x v="0"/>
    <n v="2210937146"/>
    <s v="Mária Almenara - Dos de Mayo"/>
    <m/>
    <s v="25/04/2025"/>
    <m/>
    <m/>
    <s v="Producto Faltante"/>
    <s v="Artículo faltante"/>
    <s v="NO"/>
    <n v="1.76"/>
    <n v="14.95"/>
    <s v="Compré dos cajas y solo llegó una caja"/>
    <x v="4"/>
    <s v="Tienda Vitrina"/>
    <m/>
    <m/>
    <x v="1"/>
  </r>
  <r>
    <x v="3"/>
    <x v="0"/>
    <n v="2210952928"/>
    <s v="Mária Almenara - Dos de Mayo"/>
    <m/>
    <s v="25/04/2025"/>
    <m/>
    <m/>
    <s v="Producto diferente"/>
    <s v="Sabor o producto diferente"/>
    <s v="-"/>
    <n v="0"/>
    <n v="49.9"/>
    <s v="Llegó otro postre"/>
    <x v="1"/>
    <s v="Tienda Vitrina"/>
    <m/>
    <m/>
    <x v="1"/>
  </r>
  <r>
    <x v="3"/>
    <x v="0"/>
    <n v="2210954013"/>
    <s v="Mária Almenara - Dos de Mayo"/>
    <m/>
    <s v="25/04/2025"/>
    <m/>
    <m/>
    <s v="Producto diferente"/>
    <s v=""/>
    <s v="-"/>
    <n v="52.69"/>
    <n v="0"/>
    <s v="Producto Diferente"/>
    <x v="1"/>
    <s v="Tienda Vitrina"/>
    <m/>
    <m/>
    <x v="1"/>
  </r>
  <r>
    <x v="3"/>
    <x v="0"/>
    <n v="2210995809"/>
    <s v="Mária Almenara - Dos de Mayo"/>
    <m/>
    <s v="25/04/2025"/>
    <m/>
    <m/>
    <s v="Producto Faltante"/>
    <s v=""/>
    <s v="-"/>
    <n v="52.61"/>
    <n v="0"/>
    <s v="la minimaria torta de turron nunca llego, solo las 2 cajas de love box, le di el codigo chico del rappi por mensaje porque era un regalo para una amiga y abuso de eso!!!!"/>
    <x v="4"/>
    <s v="Tienda Vitrina"/>
    <m/>
    <m/>
    <x v="1"/>
  </r>
  <r>
    <x v="3"/>
    <x v="0"/>
    <n v="2211320500"/>
    <s v="Mária Almenara - Dos de Mayo"/>
    <m/>
    <s v="29/04/2025"/>
    <m/>
    <m/>
    <s v="Mal estado"/>
    <s v=""/>
    <s v="-"/>
    <n v="109"/>
    <n v="0"/>
    <s v="vino deformada,  desparramada, aplastada en su parte lateral, y era para una fiesta"/>
    <x v="0"/>
    <s v="Delivery Rappi"/>
    <m/>
    <m/>
    <x v="0"/>
  </r>
  <r>
    <x v="3"/>
    <x v="0"/>
    <n v="2211365952"/>
    <s v="Mária Almenara - Dos de Mayo"/>
    <m/>
    <s v="29/04/2025"/>
    <m/>
    <m/>
    <s v="Producto diferente"/>
    <s v="Sabor o producto diferente"/>
    <s v="-"/>
    <n v="0"/>
    <n v="16.89"/>
    <s v="Llego un pedazo de carrito cakw no sé cheesecake"/>
    <x v="1"/>
    <s v="Tienda Vitrina"/>
    <m/>
    <m/>
    <x v="1"/>
  </r>
  <r>
    <x v="3"/>
    <x v="0"/>
    <n v="2211421250"/>
    <s v="Mária Almenara - Dos de Mayo"/>
    <m/>
    <s v="30/04/2025"/>
    <m/>
    <m/>
    <s v="Mal estado"/>
    <s v=""/>
    <s v="-"/>
    <n v="9"/>
    <n v="0"/>
    <s v="El Alfajor me vino todo roto y casi sin manjar en el interior  , nada que ver con los anteriores que e pedido"/>
    <x v="0"/>
    <s v="Delivery Rappi"/>
    <m/>
    <m/>
    <x v="0"/>
  </r>
  <r>
    <x v="3"/>
    <x v="0"/>
    <n v="2211451120"/>
    <s v="Mária Almenara - Dos de Mayo"/>
    <m/>
    <s v="30/04/2025"/>
    <m/>
    <m/>
    <s v="Producto diferente"/>
    <s v="Sabor o producto diferente"/>
    <s v="-"/>
    <n v="109"/>
    <n v="109"/>
    <s v="Pedi un turron de chocolate y me han enviado un Red Velvet. Lo pedi para un cumpleaños y a las 12 de la noche, tremenda sorpresa."/>
    <x v="1"/>
    <s v="Tienda Vitrina"/>
    <m/>
    <m/>
    <x v="1"/>
  </r>
  <r>
    <x v="3"/>
    <x v="10"/>
    <n v="2208946332"/>
    <s v="Mária Almenara - Santa Catalina "/>
    <m/>
    <s v="01/04/2025"/>
    <m/>
    <m/>
    <s v="Mal estado"/>
    <s v=""/>
    <s v="-"/>
    <m/>
    <m/>
    <s v="la crema Chantilly llegó derretida y la torta llegó muy movida"/>
    <x v="0"/>
    <s v="Delivery Rappi"/>
    <m/>
    <m/>
    <x v="0"/>
  </r>
  <r>
    <x v="3"/>
    <x v="10"/>
    <n v="2209023967"/>
    <s v="Mária Almenara - Santa Catalina "/>
    <m/>
    <s v="02/04/2025"/>
    <m/>
    <m/>
    <s v="Mal estado"/>
    <s v=""/>
    <s v="-"/>
    <n v="49.9"/>
    <n v="0"/>
    <s v="La torta llegó al toda aplastada. El repartido me la dio al revés"/>
    <x v="0"/>
    <s v="Delivery Rappi"/>
    <m/>
    <m/>
    <x v="0"/>
  </r>
  <r>
    <x v="3"/>
    <x v="10"/>
    <n v="2209132643"/>
    <s v="Mária Almenara - Santa Catalina "/>
    <m/>
    <s v="03/04/2025"/>
    <m/>
    <m/>
    <s v="Mal estado"/>
    <s v=""/>
    <s v="-"/>
    <n v="16.89"/>
    <n v="0"/>
    <s v="la torta llegó aplastada, y de mala calidad"/>
    <x v="0"/>
    <s v="Delivery Rappi"/>
    <m/>
    <m/>
    <x v="0"/>
  </r>
  <r>
    <x v="3"/>
    <x v="10"/>
    <n v="2209658908"/>
    <s v="Mária Almenara - Santa Catalina "/>
    <m/>
    <s v="09/04/2025"/>
    <m/>
    <m/>
    <s v="Mal estado"/>
    <s v=""/>
    <s v="-"/>
    <n v="54.5"/>
    <n v="0"/>
    <s v="la torta está toda derramada y golpeada"/>
    <x v="0"/>
    <s v="Delivery Rappi"/>
    <m/>
    <m/>
    <x v="0"/>
  </r>
  <r>
    <x v="3"/>
    <x v="10"/>
    <n v="2209680126"/>
    <s v="Mária Almenara - Santa Catalina "/>
    <m/>
    <s v="10/04/2025"/>
    <m/>
    <m/>
    <s v="Mal estado"/>
    <s v="Mal empaquetado"/>
    <s v="-"/>
    <m/>
    <m/>
    <s v="Tengo otra foto y un video"/>
    <x v="0"/>
    <s v="Delivery Rappi"/>
    <m/>
    <m/>
    <x v="0"/>
  </r>
  <r>
    <x v="3"/>
    <x v="10"/>
    <n v="2209787823"/>
    <s v="Mária Almenara - Santa Catalina "/>
    <m/>
    <s v="11/04/2025"/>
    <m/>
    <m/>
    <s v="Mal estado"/>
    <s v=""/>
    <s v="-"/>
    <m/>
    <m/>
    <s v="La caja de alfajores ha llegado completamente destrozada, alfajores sobrepuestos, todo pegajoso, etc."/>
    <x v="0"/>
    <s v="Delivery Rappi"/>
    <m/>
    <m/>
    <x v="0"/>
  </r>
  <r>
    <x v="3"/>
    <x v="10"/>
    <n v="2210739702"/>
    <s v="Mária Almenara - Santa Catalina "/>
    <m/>
    <s v="22/04/2025"/>
    <m/>
    <m/>
    <s v="Producto diferente"/>
    <s v="Sabor o producto diferente"/>
    <s v="-"/>
    <n v="0"/>
    <n v="38"/>
    <s v="Pedí un keke tamaño completo y llegó una porción de cheesecake según la boleta que meLlegó. ElRappi quiso ir a cambiarlo pero ya la aplicación había terminando el pedido. Así que al final no recibí absolutamente nada"/>
    <x v="1"/>
    <s v="Tienda Vitrina"/>
    <m/>
    <m/>
    <x v="1"/>
  </r>
  <r>
    <x v="3"/>
    <x v="10"/>
    <n v="2211275527"/>
    <s v="Mária Almenara - Santa Catalina "/>
    <m/>
    <s v="28/04/2025"/>
    <m/>
    <m/>
    <s v="Producto Faltante"/>
    <s v=""/>
    <s v="-"/>
    <n v="9.02"/>
    <n v="0"/>
    <s v="El pedido lo recibió mi hermana, el cual comentó el estado de la caja “semi abierta” al ingresar al domicilio verifico que uno de los postres estaba dañado y manipulado"/>
    <x v="0"/>
    <s v="Delivery Rappi"/>
    <m/>
    <m/>
    <x v="0"/>
  </r>
  <r>
    <x v="3"/>
    <x v="10"/>
    <n v="2211329253"/>
    <s v="Mária Almenara - Santa Catalina "/>
    <m/>
    <s v="29/04/2025"/>
    <m/>
    <m/>
    <s v="Mal estado"/>
    <s v=""/>
    <s v="-"/>
    <n v="9"/>
    <n v="0"/>
    <s v="El alfajor totalmente roto, como si lo hubieran sacudido o aplastado…"/>
    <x v="0"/>
    <s v="Delivery Rappi"/>
    <m/>
    <m/>
    <x v="0"/>
  </r>
  <r>
    <x v="3"/>
    <x v="10"/>
    <n v="2211391047"/>
    <s v="Mária Almenara - Santa Catalina "/>
    <m/>
    <s v="30/04/2025"/>
    <m/>
    <m/>
    <s v="Producto diferente"/>
    <s v="Tamaño o porción incorrecta"/>
    <s v="-"/>
    <n v="0"/>
    <n v="109"/>
    <s v="Pedí una torta normal grande porque es para compartir entre 20 personas y me han mandado una mini estoy realmente molesta porque este error de enviar un productor que no es"/>
    <x v="1"/>
    <s v="Tienda Vitrina"/>
    <m/>
    <m/>
    <x v="1"/>
  </r>
  <r>
    <x v="3"/>
    <x v="6"/>
    <n v="2209056011"/>
    <s v="Mária Almenara - Aramburú "/>
    <m/>
    <s v="02/04/2025"/>
    <m/>
    <m/>
    <s v="Mal estado"/>
    <s v=""/>
    <s v="-"/>
    <m/>
    <m/>
    <s v="Send to agent fallback send_to_agent_fallback"/>
    <x v="3"/>
    <s v="Tienda"/>
    <m/>
    <m/>
    <x v="1"/>
  </r>
  <r>
    <x v="3"/>
    <x v="6"/>
    <n v="2209724926"/>
    <s v="Mária Almenara - Aramburú "/>
    <m/>
    <s v="10/04/2025"/>
    <m/>
    <m/>
    <s v="Producto Faltante"/>
    <s v=""/>
    <s v="-"/>
    <n v="9.49"/>
    <n v="0"/>
    <s v="Solo llego una porción de carrot cake cuando pedí dos , y se me a cobrado como 2 porciones , cuando al final solo llego una porción"/>
    <x v="4"/>
    <s v="Tienda Vitrina"/>
    <m/>
    <m/>
    <x v="1"/>
  </r>
  <r>
    <x v="3"/>
    <x v="6"/>
    <n v="2209784606"/>
    <s v="Mária Almenara - Aramburú "/>
    <m/>
    <s v="11/04/2025"/>
    <m/>
    <m/>
    <s v="Mal estado"/>
    <s v=""/>
    <s v="-"/>
    <n v="24.95"/>
    <n v="0"/>
    <s v="La fruta (fresa) se encuentra en mal estado, la presentación está terrible, mal empacado, no pusieron la dedicatoria, la mini Bruselina de fresa está aplastada mal armada"/>
    <x v="0"/>
    <s v="Delivery Rappi"/>
    <m/>
    <m/>
    <x v="0"/>
  </r>
  <r>
    <x v="3"/>
    <x v="6"/>
    <n v="2209857022"/>
    <s v="Mária Almenara - Aramburú "/>
    <m/>
    <s v="12/04/2025"/>
    <m/>
    <m/>
    <s v="Producto diferente"/>
    <s v=""/>
    <s v="-"/>
    <n v="49.9"/>
    <n v="0"/>
    <s v=""/>
    <x v="1"/>
    <s v="Tienda Vitrina"/>
    <m/>
    <m/>
    <x v="1"/>
  </r>
  <r>
    <x v="3"/>
    <x v="6"/>
    <n v="2210011300"/>
    <s v="Mária Almenara - Aramburú "/>
    <m/>
    <s v="13/04/2025"/>
    <m/>
    <m/>
    <s v="Producto diferente"/>
    <s v="Sabor o producto diferente"/>
    <s v="-"/>
    <n v="0"/>
    <n v="16.89"/>
    <s v="Hola, pedí dos porciones de tres leches de chocolate pero vino una de chocolate y una tradicional"/>
    <x v="1"/>
    <s v="Tienda Vitrina"/>
    <m/>
    <m/>
    <x v="1"/>
  </r>
  <r>
    <x v="3"/>
    <x v="6"/>
    <n v="2210125074"/>
    <s v="Mária Almenara - Aramburú "/>
    <m/>
    <s v="15/04/2025"/>
    <m/>
    <m/>
    <s v="Producto diferente"/>
    <s v="Sabor o producto diferente"/>
    <s v="-"/>
    <n v="0"/>
    <n v="24.9"/>
    <s v="me llegó pasta boloñesa, cuando pedí al pesto"/>
    <x v="1"/>
    <s v="Tienda Vitrina"/>
    <m/>
    <m/>
    <x v="1"/>
  </r>
  <r>
    <x v="3"/>
    <x v="6"/>
    <n v="2211072695"/>
    <s v="Mária Almenara - Aramburú "/>
    <m/>
    <s v="26/04/2025"/>
    <m/>
    <m/>
    <s v="Producto diferente"/>
    <s v=""/>
    <s v="-"/>
    <n v="52.69"/>
    <n v="0"/>
    <s v="Producto Diferente"/>
    <x v="1"/>
    <s v="Tienda Vitrina"/>
    <m/>
    <m/>
    <x v="1"/>
  </r>
  <r>
    <x v="3"/>
    <x v="6"/>
    <n v="2211190091"/>
    <s v="Mária Almenara - Aramburú "/>
    <m/>
    <s v="27/04/2025"/>
    <m/>
    <m/>
    <s v="Mal estado"/>
    <s v=""/>
    <s v="-"/>
    <n v="109"/>
    <n v="0"/>
    <s v="The cake is deformed, poorly delivered , and has shifted to one side of the packaging. The picture says it all this is the first time I've received a product from María Almendra in this condition, and it's especially disappointing since it's for someone's birthday. The cake has lost its shape and is leaning to one side inside the box."/>
    <x v="0"/>
    <s v="Delivery Rappi"/>
    <m/>
    <m/>
    <x v="0"/>
  </r>
  <r>
    <x v="3"/>
    <x v="6"/>
    <n v="2211334735"/>
    <s v="Mária Almenara - Aramburú "/>
    <m/>
    <s v="29/04/2025"/>
    <m/>
    <m/>
    <s v="Mal estado"/>
    <s v=""/>
    <s v="-"/>
    <n v="16.89"/>
    <n v="0"/>
    <s v="esta roto y aplastado"/>
    <x v="0"/>
    <s v="Delivery Rappi"/>
    <m/>
    <m/>
    <x v="0"/>
  </r>
  <r>
    <x v="3"/>
    <x v="6"/>
    <n v="2211401977"/>
    <s v="Mária Almenara - Aramburú "/>
    <m/>
    <s v="30/04/2025"/>
    <m/>
    <m/>
    <s v="Mal estado"/>
    <s v=""/>
    <s v="-"/>
    <n v="49.9"/>
    <n v="0"/>
    <s v="La torta que debió llegar impecable, llegó toda desarmada e impresentable para la ocasión. Como di se hubiese caído"/>
    <x v="0"/>
    <s v="Delivery Rappi"/>
    <m/>
    <m/>
    <x v="0"/>
  </r>
  <r>
    <x v="3"/>
    <x v="1"/>
    <n v="2209083257"/>
    <s v="Mária Almenara - Encalada "/>
    <m/>
    <s v="03/04/2025"/>
    <m/>
    <m/>
    <s v="Producto Faltante"/>
    <s v="Artículo faltante"/>
    <s v="NO"/>
    <m/>
    <m/>
    <s v="deje indicaciones para el pedido no lo hicieron y no llego otra vez la miel de maple"/>
    <x v="4"/>
    <s v="Tienda Vitrina"/>
    <m/>
    <m/>
    <x v="1"/>
  </r>
  <r>
    <x v="3"/>
    <x v="1"/>
    <n v="2209179004"/>
    <s v="Mária Almenara - Encalada "/>
    <m/>
    <s v="04/04/2025"/>
    <m/>
    <m/>
    <s v="Producto diferente"/>
    <s v="Sabor o producto diferente"/>
    <s v="-"/>
    <n v="0"/>
    <n v="16.89"/>
    <s v="pedí tres leches de chocolate y me llegó tres leches normal..."/>
    <x v="1"/>
    <s v="Tienda Vitrina"/>
    <m/>
    <m/>
    <x v="1"/>
  </r>
  <r>
    <x v="3"/>
    <x v="1"/>
    <n v="2209226225"/>
    <s v="Mária Almenara - Encalada "/>
    <m/>
    <s v="04/04/2025"/>
    <m/>
    <m/>
    <s v="Producto diferente"/>
    <s v="Sabor o producto diferente"/>
    <s v="-"/>
    <n v="0"/>
    <n v="8.4499999999999993"/>
    <s v="Pedí un cheesecake de frutos rojos y llegó una torta de nutella con chocolate."/>
    <x v="1"/>
    <s v="Tienda Vitrina"/>
    <m/>
    <m/>
    <x v="1"/>
  </r>
  <r>
    <x v="3"/>
    <x v="1"/>
    <n v="2210005768"/>
    <s v="Mária Almenara - Encalada "/>
    <m/>
    <s v="13/04/2025"/>
    <m/>
    <m/>
    <s v="Mal estado"/>
    <s v=""/>
    <s v="-"/>
    <n v="19.96"/>
    <n v="0"/>
    <s v="La torta llegó con la decoración derretida"/>
    <x v="3"/>
    <s v="Tienda"/>
    <m/>
    <m/>
    <x v="1"/>
  </r>
  <r>
    <x v="3"/>
    <x v="1"/>
    <n v="2210387089"/>
    <s v="Mária Almenara - Encalada "/>
    <m/>
    <s v="18/04/2025"/>
    <m/>
    <m/>
    <s v="Producto Faltante"/>
    <s v="Artículo faltante"/>
    <s v="NO"/>
    <n v="22.79"/>
    <n v="24"/>
    <s v="Pedí una focaccia capresse y no llegó. Y fue cobrada."/>
    <x v="4"/>
    <s v="Tienda Vitrina"/>
    <m/>
    <m/>
    <x v="1"/>
  </r>
  <r>
    <x v="3"/>
    <x v="1"/>
    <n v="2210733750"/>
    <s v="Mária Almenara - Encalada "/>
    <m/>
    <s v="22/04/2025"/>
    <m/>
    <m/>
    <s v="Mal estado"/>
    <s v=""/>
    <s v="-"/>
    <n v="35"/>
    <n v="0"/>
    <s v="El glaseal llegó derretido y malogró la presentación del keke"/>
    <x v="3"/>
    <s v="Tienda"/>
    <m/>
    <m/>
    <x v="1"/>
  </r>
  <r>
    <x v="3"/>
    <x v="1"/>
    <n v="2211073969"/>
    <s v="Mária Almenara - Encalada "/>
    <m/>
    <s v="26/04/2025"/>
    <m/>
    <m/>
    <s v="Producto diferente"/>
    <s v=""/>
    <s v="-"/>
    <n v="53.49"/>
    <n v="0"/>
    <s v=""/>
    <x v="1"/>
    <s v="Tienda Vitrina"/>
    <m/>
    <m/>
    <x v="1"/>
  </r>
  <r>
    <x v="3"/>
    <x v="1"/>
    <n v="2211079778"/>
    <s v="Mária Almenara - Encalada "/>
    <m/>
    <s v="26/04/2025"/>
    <m/>
    <m/>
    <s v="Producto diferente"/>
    <s v="Tamaño o porción incorrecta"/>
    <s v="-"/>
    <n v="0"/>
    <n v="16.899999999999999"/>
    <s v="El tamaño de la porcion no es la correcta"/>
    <x v="1"/>
    <s v="Tienda Vitrina"/>
    <m/>
    <m/>
    <x v="1"/>
  </r>
  <r>
    <x v="3"/>
    <x v="1"/>
    <n v="2211434619"/>
    <s v="Mária Almenara - Encalada "/>
    <m/>
    <s v="30/04/2025"/>
    <m/>
    <m/>
    <s v="Mal estado"/>
    <s v="Sabor quemado, crudo, preparación distinta"/>
    <s v="-"/>
    <m/>
    <m/>
    <s v="las porciones de torta estaban aplastadas"/>
    <x v="0"/>
    <s v="Delivery Rappi"/>
    <m/>
    <m/>
    <x v="0"/>
  </r>
  <r>
    <x v="3"/>
    <x v="9"/>
    <n v="2209031059"/>
    <s v="Mária Almenara - La Molina "/>
    <m/>
    <s v="02/04/2025"/>
    <m/>
    <m/>
    <s v="Producto diferente"/>
    <s v="Foto o descripción no coinciden"/>
    <s v="-"/>
    <n v="0"/>
    <n v="109"/>
    <s v="Llegó esa torta y la que yo pedí tenia girasoles"/>
    <x v="1"/>
    <s v="Tienda Vitrina"/>
    <m/>
    <m/>
    <x v="1"/>
  </r>
  <r>
    <x v="3"/>
    <x v="9"/>
    <n v="2209118767"/>
    <s v="Mária Almenara - La Molina "/>
    <m/>
    <s v="03/04/2025"/>
    <m/>
    <m/>
    <s v="Producto diferente"/>
    <s v="Foto o descripción no coinciden"/>
    <s v="-"/>
    <n v="0"/>
    <n v="26.94"/>
    <s v="Pedi las tortas pero los cubiertos servilletas"/>
    <x v="1"/>
    <s v="Tienda Vitrina"/>
    <m/>
    <m/>
    <x v="1"/>
  </r>
  <r>
    <x v="3"/>
    <x v="9"/>
    <n v="2209403447"/>
    <s v="Mária Almenara - La Molina "/>
    <m/>
    <s v="06/04/2025"/>
    <m/>
    <m/>
    <s v="Producto Faltante"/>
    <s v="Artículo faltante"/>
    <s v="NO"/>
    <n v="11.52"/>
    <n v="95"/>
    <s v="el postre no llego, pedi dos y solo llego uno"/>
    <x v="4"/>
    <s v="Tienda Vitrina"/>
    <m/>
    <m/>
    <x v="1"/>
  </r>
  <r>
    <x v="3"/>
    <x v="9"/>
    <n v="2209412364"/>
    <s v="Mária Almenara - La Molina "/>
    <m/>
    <s v="06/04/2025"/>
    <m/>
    <m/>
    <s v="Mal estado"/>
    <s v=""/>
    <s v="-"/>
    <n v="8.44"/>
    <n v="0"/>
    <s v="Llego como la foto"/>
    <x v="3"/>
    <s v="Tienda"/>
    <m/>
    <m/>
    <x v="1"/>
  </r>
  <r>
    <x v="3"/>
    <x v="9"/>
    <n v="2209432051"/>
    <s v="Mária Almenara - La Molina "/>
    <m/>
    <s v="06/04/2025"/>
    <m/>
    <m/>
    <s v="Producto diferente"/>
    <s v=""/>
    <s v="-"/>
    <n v="35.79"/>
    <n v="0"/>
    <s v="Different Product"/>
    <x v="1"/>
    <s v="Tienda Vitrina"/>
    <m/>
    <m/>
    <x v="1"/>
  </r>
  <r>
    <x v="3"/>
    <x v="9"/>
    <n v="2209462378"/>
    <s v="Mária Almenara - La Molina "/>
    <m/>
    <s v="07/04/2025"/>
    <m/>
    <m/>
    <s v="Producto diferente"/>
    <s v="Sabor o producto diferente"/>
    <s v="-"/>
    <n v="0"/>
    <n v="24.9"/>
    <s v="Pedí las galletas de coco no de chocolate."/>
    <x v="1"/>
    <s v="Tienda Vitrina"/>
    <m/>
    <m/>
    <x v="1"/>
  </r>
  <r>
    <x v="3"/>
    <x v="9"/>
    <n v="2209711053"/>
    <s v="Mária Almenara - La Molina "/>
    <m/>
    <s v="10/04/2025"/>
    <m/>
    <m/>
    <s v="Producto Faltante"/>
    <s v="Artículo faltante"/>
    <s v="NO"/>
    <n v="4.9800000000000004"/>
    <n v="33.799999999999997"/>
    <s v="Abrí la bolsa y solo estaban los postres no las galletas"/>
    <x v="4"/>
    <s v="Tienda Vitrina"/>
    <m/>
    <m/>
    <x v="1"/>
  </r>
  <r>
    <x v="3"/>
    <x v="9"/>
    <n v="2209713822"/>
    <s v="Mária Almenara - La Molina "/>
    <m/>
    <s v="10/04/2025"/>
    <m/>
    <m/>
    <s v="Producto diferente"/>
    <s v="Foto o descripción no coinciden"/>
    <s v="-"/>
    <n v="0"/>
    <n v="43.8"/>
    <s v="Pedí un pye de limón merengado de chirimoya y una empanada de carne y me llegó una cajita de bocaditos"/>
    <x v="1"/>
    <s v="Tienda Vitrina"/>
    <m/>
    <m/>
    <x v="1"/>
  </r>
  <r>
    <x v="3"/>
    <x v="9"/>
    <n v="2209876454"/>
    <s v="Mária Almenara - La Molina "/>
    <m/>
    <s v="12/04/2025"/>
    <m/>
    <m/>
    <s v="Producto Faltante"/>
    <s v="Artículo faltante"/>
    <s v="NO"/>
    <n v="0.54"/>
    <n v="8.4499999999999993"/>
    <s v="La porción de la torta para el precio es muy chica a comparación de lo que sirven en tienda y no vino cuchara"/>
    <x v="4"/>
    <s v="Tienda Vitrina"/>
    <m/>
    <m/>
    <x v="1"/>
  </r>
  <r>
    <x v="3"/>
    <x v="9"/>
    <n v="2209910349"/>
    <s v="Mária Almenara - La Molina "/>
    <m/>
    <s v="12/04/2025"/>
    <m/>
    <m/>
    <s v="Mal estado"/>
    <s v=""/>
    <s v="-"/>
    <m/>
    <m/>
    <s v="El cheescake llegó destruido completamente"/>
    <x v="0"/>
    <s v="Delivery Rappi"/>
    <m/>
    <m/>
    <x v="0"/>
  </r>
  <r>
    <x v="3"/>
    <x v="9"/>
    <n v="2210000527"/>
    <s v="Mária Almenara - La Molina "/>
    <m/>
    <s v="13/04/2025"/>
    <m/>
    <m/>
    <s v="Mal estado"/>
    <s v=""/>
    <s v="-"/>
    <n v="25.95"/>
    <n v="0"/>
    <s v="Quiero que lo cambien lo pedí para un lonche importa y llegó todo horrible que  fatal"/>
    <x v="0"/>
    <s v="Delivery Rappi"/>
    <m/>
    <m/>
    <x v="0"/>
  </r>
  <r>
    <x v="3"/>
    <x v="9"/>
    <n v="2210292290"/>
    <s v="Mária Almenara - La Molina "/>
    <m/>
    <s v="17/04/2025"/>
    <m/>
    <m/>
    <s v="Mal estado"/>
    <s v=""/>
    <s v="-"/>
    <n v="93.74"/>
    <n v="0"/>
    <s v="la torta tiene muy mala presentación, aplastada, está fría pero derretida. No homogénea, exijo la devolución de mi dinero."/>
    <x v="3"/>
    <s v="Tienda"/>
    <m/>
    <m/>
    <x v="1"/>
  </r>
  <r>
    <x v="3"/>
    <x v="9"/>
    <n v="2210406349"/>
    <s v="Mária Almenara - La Molina "/>
    <m/>
    <s v="18/04/2025"/>
    <m/>
    <m/>
    <s v="Producto Faltante"/>
    <s v="Artículo faltante"/>
    <s v="NO"/>
    <n v="1.95"/>
    <n v="32"/>
    <s v="Solo llegó la caja con los 4 postres pero no la caja de alafajores y brownies"/>
    <x v="4"/>
    <s v="Tienda Vitrina"/>
    <m/>
    <m/>
    <x v="1"/>
  </r>
  <r>
    <x v="3"/>
    <x v="9"/>
    <n v="2210769895"/>
    <s v="Mária Almenara - La Molina "/>
    <m/>
    <s v="22/04/2025"/>
    <m/>
    <m/>
    <s v="Producto Faltante"/>
    <s v="Artículo faltante"/>
    <s v="NO"/>
    <n v="0"/>
    <n v="8.69"/>
    <s v="No llegó el aliño de la ensalada, o sea cuál es el chiste de la ensalada César sin el aliño tan característico"/>
    <x v="4"/>
    <s v="Tienda Vitrina"/>
    <m/>
    <m/>
    <x v="1"/>
  </r>
  <r>
    <x v="3"/>
    <x v="9"/>
    <n v="2211450966"/>
    <s v="Mária Almenara - La Molina "/>
    <m/>
    <s v="30/04/2025"/>
    <m/>
    <m/>
    <s v="Mal estado"/>
    <s v=""/>
    <s v="-"/>
    <n v="107.37"/>
    <n v="0"/>
    <s v="la torta llegó deformada y corrida hacia un lado"/>
    <x v="3"/>
    <s v="Tienda"/>
    <m/>
    <m/>
    <x v="1"/>
  </r>
  <r>
    <x v="3"/>
    <x v="7"/>
    <n v="2209023715"/>
    <s v="Maria Almenara - San Miguel"/>
    <m/>
    <s v="02/04/2025"/>
    <m/>
    <m/>
    <s v="Producto Faltante"/>
    <s v="Artículo faltante"/>
    <s v="NO"/>
    <n v="8.4499999999999993"/>
    <n v="8.4499999999999993"/>
    <s v="he pedido 2 porciones de cheesecake frutos rojos y solo llega una porción"/>
    <x v="4"/>
    <s v="Tienda Vitrina"/>
    <m/>
    <m/>
    <x v="1"/>
  </r>
  <r>
    <x v="3"/>
    <x v="7"/>
    <n v="2209090016"/>
    <s v="Maria Almenara - San Miguel"/>
    <m/>
    <s v="03/04/2025"/>
    <m/>
    <m/>
    <s v="Mal estado"/>
    <s v="Sabor quemado, crudo, preparación distinta"/>
    <s v="-"/>
    <n v="15.93"/>
    <n v="16.899999999999999"/>
    <s v=""/>
    <x v="3"/>
    <s v="Tienda"/>
    <m/>
    <m/>
    <x v="1"/>
  </r>
  <r>
    <x v="3"/>
    <x v="7"/>
    <n v="2209090016"/>
    <s v="Maria Almenara - San Miguel"/>
    <m/>
    <s v="03/04/2025"/>
    <m/>
    <m/>
    <s v="Producto Faltante"/>
    <s v="Artículo faltante"/>
    <s v="NO"/>
    <n v="15.93"/>
    <n v="16.899999999999999"/>
    <s v="no llego una torta"/>
    <x v="4"/>
    <s v="Tienda Vitrina"/>
    <m/>
    <m/>
    <x v="1"/>
  </r>
  <r>
    <x v="3"/>
    <x v="7"/>
    <n v="2209334903"/>
    <s v="Maria Almenara - San Miguel"/>
    <m/>
    <s v="05/04/2025"/>
    <m/>
    <m/>
    <s v="Mal estado"/>
    <s v=""/>
    <s v="-"/>
    <n v="49.9"/>
    <n v="0"/>
    <s v="La torta llegó aplastada de un lado y destrozada prácticamente"/>
    <x v="0"/>
    <s v="Delivery Rappi"/>
    <m/>
    <m/>
    <x v="0"/>
  </r>
  <r>
    <x v="3"/>
    <x v="7"/>
    <n v="2209425349"/>
    <s v="Maria Almenara - San Miguel"/>
    <m/>
    <s v="06/04/2025"/>
    <m/>
    <m/>
    <s v="Producto diferente"/>
    <s v="Sabor o producto diferente"/>
    <s v="-"/>
    <n v="0"/>
    <n v="16.89"/>
    <s v="Pedí un crocante de manzana y llegó un cheesecake de oreo"/>
    <x v="1"/>
    <s v="Tienda Vitrina"/>
    <m/>
    <m/>
    <x v="1"/>
  </r>
  <r>
    <x v="3"/>
    <x v="7"/>
    <n v="2209433612"/>
    <s v="Maria Almenara - San Miguel"/>
    <m/>
    <s v="06/04/2025"/>
    <m/>
    <m/>
    <s v="Producto Faltante"/>
    <s v="Artículo faltante"/>
    <s v="NO"/>
    <n v="2.2000000000000002"/>
    <n v="21.9"/>
    <s v="Una galleta no llego"/>
    <x v="4"/>
    <s v="Tienda Vitrina"/>
    <m/>
    <m/>
    <x v="1"/>
  </r>
  <r>
    <x v="3"/>
    <x v="7"/>
    <n v="2209457383"/>
    <s v="Maria Almenara - San Miguel"/>
    <m/>
    <s v="07/04/2025"/>
    <m/>
    <m/>
    <s v="Producto diferente"/>
    <s v="Sabor o producto diferente"/>
    <s v="-"/>
    <n v="0"/>
    <n v="9"/>
    <s v="El pedido fue un ice frutos rojos y llego un te caliente y no vino con cubiertos"/>
    <x v="1"/>
    <s v="Tienda Vitrina"/>
    <m/>
    <m/>
    <x v="1"/>
  </r>
  <r>
    <x v="3"/>
    <x v="7"/>
    <n v="2209480560"/>
    <s v="Maria Almenara - San Miguel"/>
    <m/>
    <s v="07/04/2025"/>
    <m/>
    <m/>
    <s v="Mal estado"/>
    <s v=""/>
    <s v="-"/>
    <n v="49.9"/>
    <n v="0"/>
    <s v="la torta llego súper movida, parece que la moto corrió a más no poder, toda la base se mancho debido a ello"/>
    <x v="0"/>
    <s v="Delivery Rappi"/>
    <m/>
    <m/>
    <x v="0"/>
  </r>
  <r>
    <x v="3"/>
    <x v="7"/>
    <n v="2209690367"/>
    <s v="Maria Almenara - San Miguel"/>
    <m/>
    <s v="10/04/2025"/>
    <m/>
    <m/>
    <s v="Mal estado"/>
    <s v=""/>
    <s v="-"/>
    <n v="49.9"/>
    <n v="0"/>
    <s v="la torta llego aplastada lo trajeron en una mochila muy pequeña y llego tan aplastada que no tenia ni forma"/>
    <x v="0"/>
    <s v="Delivery Rappi"/>
    <m/>
    <m/>
    <x v="0"/>
  </r>
  <r>
    <x v="3"/>
    <x v="7"/>
    <n v="2209759465"/>
    <s v="Maria Almenara - San Miguel"/>
    <m/>
    <s v="11/04/2025"/>
    <m/>
    <m/>
    <s v="Mal estado"/>
    <s v="Mal empaquetado"/>
    <s v="-"/>
    <n v="9"/>
    <n v="9"/>
    <s v="el keke llego mal empacado, con el glasé pegado en la bolsa y todo migado"/>
    <x v="3"/>
    <s v="Tienda"/>
    <m/>
    <m/>
    <x v="1"/>
  </r>
  <r>
    <x v="3"/>
    <x v="7"/>
    <n v="2209780165"/>
    <s v="Maria Almenara - San Miguel"/>
    <m/>
    <s v="11/04/2025"/>
    <m/>
    <m/>
    <s v="Producto diferente"/>
    <s v="Pedido incorrecto y sin comanda"/>
    <s v="-"/>
    <m/>
    <m/>
    <s v=""/>
    <x v="1"/>
    <s v="Tienda Vitrina"/>
    <m/>
    <m/>
    <x v="1"/>
  </r>
  <r>
    <x v="3"/>
    <x v="7"/>
    <n v="2209781922"/>
    <s v="Maria Almenara - San Miguel"/>
    <m/>
    <s v="11/04/2025"/>
    <m/>
    <m/>
    <s v="Producto Faltante"/>
    <s v="Artículo faltante"/>
    <s v="NO"/>
    <n v="33.79"/>
    <n v="16.89"/>
    <s v="NO ME HAN ENTREGADO EL PEDIDO"/>
    <x v="4"/>
    <s v="Tienda Vitrina"/>
    <m/>
    <m/>
    <x v="1"/>
  </r>
  <r>
    <x v="3"/>
    <x v="7"/>
    <n v="2209791946"/>
    <s v="Maria Almenara - San Miguel"/>
    <m/>
    <s v="11/04/2025"/>
    <m/>
    <m/>
    <s v="Mal estado"/>
    <s v=""/>
    <s v="-"/>
    <m/>
    <m/>
    <s v="La bruselina estaba toda revuelta"/>
    <x v="0"/>
    <s v="Delivery Rappi"/>
    <m/>
    <m/>
    <x v="0"/>
  </r>
  <r>
    <x v="3"/>
    <x v="7"/>
    <n v="2209885267"/>
    <s v="Maria Almenara - San Miguel"/>
    <m/>
    <s v="12/04/2025"/>
    <m/>
    <m/>
    <s v="Producto diferente"/>
    <s v="Sabor o producto diferente"/>
    <s v="-"/>
    <n v="16.89"/>
    <n v="16.89"/>
    <s v="pedido una bruselina de vainilla y me llego una de lucuma"/>
    <x v="1"/>
    <s v="Tienda Vitrina"/>
    <m/>
    <m/>
    <x v="1"/>
  </r>
  <r>
    <x v="3"/>
    <x v="7"/>
    <n v="2209911530"/>
    <s v="Maria Almenara - San Miguel"/>
    <m/>
    <s v="12/04/2025"/>
    <m/>
    <m/>
    <s v="Mal estado"/>
    <s v=""/>
    <s v="-"/>
    <m/>
    <m/>
    <s v="La caja la envié de regalo y al abrir encontraron así los dulces, una vergüenza"/>
    <x v="3"/>
    <s v="Tienda"/>
    <m/>
    <m/>
    <x v="1"/>
  </r>
  <r>
    <x v="3"/>
    <x v="7"/>
    <n v="2209922512"/>
    <s v="Maria Almenara - San Miguel"/>
    <m/>
    <s v="12/04/2025"/>
    <m/>
    <m/>
    <s v="Producto diferente"/>
    <s v=""/>
    <s v="-"/>
    <m/>
    <m/>
    <s v=""/>
    <x v="1"/>
    <s v="Tienda Vitrina"/>
    <m/>
    <m/>
    <x v="1"/>
  </r>
  <r>
    <x v="3"/>
    <x v="7"/>
    <n v="2210251084"/>
    <s v="Maria Almenara - San Miguel"/>
    <m/>
    <s v="16/04/2025"/>
    <m/>
    <m/>
    <s v="Mal estado"/>
    <s v="Sabor quemado, crudo, preparación distinta"/>
    <s v="-"/>
    <n v="37.43"/>
    <n v="37.43"/>
    <s v="estaba comiendo y sentí algo súper duro y negro me asusté y lo saqué de mi boca no se que será pésimo nunca me había pasado esto"/>
    <x v="3"/>
    <s v="Tienda"/>
    <m/>
    <m/>
    <x v="1"/>
  </r>
  <r>
    <x v="3"/>
    <x v="7"/>
    <n v="2210271733"/>
    <s v="Maria Almenara - San Miguel"/>
    <m/>
    <s v="16/04/2025"/>
    <m/>
    <m/>
    <s v="Mal estado"/>
    <s v=""/>
    <s v="-"/>
    <m/>
    <m/>
    <s v="Los alfajores llevaron todos aplastados y movidos, algunos rotos"/>
    <x v="0"/>
    <s v="Delivery Rappi"/>
    <m/>
    <m/>
    <x v="0"/>
  </r>
  <r>
    <x v="3"/>
    <x v="7"/>
    <n v="2210344242"/>
    <s v="Maria Almenara - San Miguel"/>
    <m/>
    <s v="17/04/2025"/>
    <m/>
    <m/>
    <s v="Mal estado"/>
    <s v=""/>
    <s v="-"/>
    <n v="33.79"/>
    <n v="0"/>
    <s v="Todo el pedido está destrozado. Las 4 tortas están aplastadas"/>
    <x v="0"/>
    <s v="Delivery Rappi"/>
    <m/>
    <m/>
    <x v="0"/>
  </r>
  <r>
    <x v="3"/>
    <x v="7"/>
    <n v="2210345416"/>
    <s v="Maria Almenara - San Miguel"/>
    <m/>
    <s v="17/04/2025"/>
    <m/>
    <m/>
    <s v="Mal estado"/>
    <s v=""/>
    <s v="-"/>
    <n v="49.9"/>
    <n v="0"/>
    <s v="La torta está destrozada, toda la crema chorreada. Es para aún cumpleaños y no la puedo entregar así, necesito que se reemplace ahorita mismo por favor. Está en horribles condiciones!"/>
    <x v="0"/>
    <s v="Delivery Rappi"/>
    <m/>
    <m/>
    <x v="0"/>
  </r>
  <r>
    <x v="3"/>
    <x v="7"/>
    <n v="2210404300"/>
    <s v="Maria Almenara - San Miguel"/>
    <m/>
    <s v="18/04/2025"/>
    <m/>
    <m/>
    <s v="Mal estado"/>
    <s v=""/>
    <s v="-"/>
    <n v="4.5"/>
    <n v="0"/>
    <s v="El alfajor llegó triturado"/>
    <x v="0"/>
    <s v="Delivery Rappi"/>
    <m/>
    <m/>
    <x v="0"/>
  </r>
  <r>
    <x v="3"/>
    <x v="7"/>
    <n v="2210427528"/>
    <s v="Maria Almenara - San Miguel"/>
    <m/>
    <s v="18/04/2025"/>
    <m/>
    <m/>
    <s v="Producto Faltante"/>
    <s v="Artículo faltante"/>
    <s v="NO"/>
    <n v="2.1800000000000002"/>
    <n v="16.89"/>
    <s v="Hola mi pedido a llegado incompleto falta la torta de chocolate y la bebida estaba mal puesta"/>
    <x v="4"/>
    <s v="Tienda Vitrina"/>
    <m/>
    <m/>
    <x v="1"/>
  </r>
  <r>
    <x v="3"/>
    <x v="7"/>
    <n v="2210440072"/>
    <s v="Maria Almenara - San Miguel"/>
    <m/>
    <s v="18/04/2025"/>
    <m/>
    <m/>
    <s v="Producto diferente"/>
    <s v="Sabor o producto diferente"/>
    <s v="-"/>
    <n v="0"/>
    <n v="9"/>
    <s v="Hice el pedido por la Galleta de Nutella.adicional pedí 2 postres más, llegaron estos postres y no llego la galleta, sino otro pastel"/>
    <x v="1"/>
    <s v="Tienda Vitrina"/>
    <m/>
    <m/>
    <x v="1"/>
  </r>
  <r>
    <x v="3"/>
    <x v="7"/>
    <n v="2210515953"/>
    <s v="Maria Almenara - San Miguel"/>
    <m/>
    <s v="19/04/2025"/>
    <m/>
    <m/>
    <s v="Mal estado"/>
    <s v="Sabor quemado, crudo, preparación distinta"/>
    <s v="-"/>
    <m/>
    <m/>
    <s v="el cheescake de maracuyá llegó derramado parece como comido y está todo pastoso no tiene ni siquiera el sabor cítrico de la maracuyá"/>
    <x v="0"/>
    <s v="Delivery Rappi"/>
    <m/>
    <m/>
    <x v="0"/>
  </r>
  <r>
    <x v="3"/>
    <x v="7"/>
    <n v="2210677429"/>
    <s v="Maria Almenara - San Miguel"/>
    <m/>
    <s v="21/04/2025"/>
    <m/>
    <m/>
    <s v="Producto diferente"/>
    <s v="Tamaño o porción incorrecta"/>
    <s v="-"/>
    <m/>
    <m/>
    <s v="la torta es demasiado pequeña. pedí una torta como para cuatro y parece como para dos es muy pequeña hasta l caja"/>
    <x v="2"/>
    <s v="Percepcion"/>
    <m/>
    <m/>
    <x v="0"/>
  </r>
  <r>
    <x v="3"/>
    <x v="7"/>
    <n v="2210758333"/>
    <s v="Maria Almenara - San Miguel"/>
    <m/>
    <s v="22/04/2025"/>
    <m/>
    <m/>
    <s v="Mal estado"/>
    <s v=""/>
    <s v="-"/>
    <n v="8.44"/>
    <n v="0"/>
    <s v="la torta llego aplastada y derramada"/>
    <x v="0"/>
    <s v="Delivery Rappi"/>
    <m/>
    <m/>
    <x v="0"/>
  </r>
  <r>
    <x v="3"/>
    <x v="7"/>
    <n v="2210765432"/>
    <s v="Maria Almenara - San Miguel"/>
    <m/>
    <s v="22/04/2025"/>
    <m/>
    <m/>
    <s v="Producto diferente"/>
    <s v="Foto o descripción no coinciden"/>
    <s v="-"/>
    <n v="0"/>
    <n v="85"/>
    <s v="No llego con la caja ni el topping de make a wish. Era un regalo para un persona especial y no llegoComo regalo"/>
    <x v="1"/>
    <s v="Tienda Vitrina"/>
    <m/>
    <m/>
    <x v="1"/>
  </r>
  <r>
    <x v="3"/>
    <x v="7"/>
    <n v="2210817424"/>
    <s v="Maria Almenara - San Miguel"/>
    <m/>
    <s v="23/04/2025"/>
    <m/>
    <m/>
    <s v="Producto diferente"/>
    <s v="Sabor o producto diferente"/>
    <s v="-"/>
    <n v="0"/>
    <n v="16.89"/>
    <s v="Pedí una torta de 3 leches de chocolate y me trajeron la clásica"/>
    <x v="1"/>
    <s v="Tienda Vitrina"/>
    <m/>
    <m/>
    <x v="1"/>
  </r>
  <r>
    <x v="3"/>
    <x v="7"/>
    <n v="2210983645"/>
    <s v="Maria Almenara - San Miguel"/>
    <m/>
    <s v="25/04/2025"/>
    <m/>
    <m/>
    <s v="Mal estado"/>
    <s v=""/>
    <s v="-"/>
    <n v="16.89"/>
    <n v="0"/>
    <s v="Me acaba de llegar el pedido de pie de limón que solicité lo desempaco lo abro y me doy con la sorpresa que lo encuentro de esa manera tal cual envío la foto . No es posible que envíen un postre en ese estado siendo una pastelería muy reconocida , ahora no sé si la culpa es de usted por enviar el postre de esa manera o el Rappi lo abrió y se lo comió , por favor solicito una solución no me parece justo que uno pagando le venga así su pedido"/>
    <x v="0"/>
    <s v="Delivery Rappi"/>
    <m/>
    <m/>
    <x v="0"/>
  </r>
  <r>
    <x v="3"/>
    <x v="7"/>
    <n v="2211340941"/>
    <s v="Maria Almenara - San Miguel"/>
    <m/>
    <s v="29/04/2025"/>
    <m/>
    <m/>
    <s v="Producto diferente"/>
    <s v="Sabor o producto diferente"/>
    <s v="-"/>
    <n v="0"/>
    <n v="16.89"/>
    <s v="pedí dulzura de pecans y me trajeron un carrot cake"/>
    <x v="1"/>
    <s v="Tienda Vitrina"/>
    <m/>
    <m/>
    <x v="1"/>
  </r>
  <r>
    <x v="3"/>
    <x v="7"/>
    <n v="2211385633"/>
    <s v="Maria Almenara - San Miguel"/>
    <m/>
    <s v="30/04/2025"/>
    <m/>
    <m/>
    <s v="Producto diferente"/>
    <s v=""/>
    <s v="-"/>
    <n v="103.92"/>
    <n v="0"/>
    <s v="Producto Diferente"/>
    <x v="1"/>
    <s v="Tienda Vitrina"/>
    <m/>
    <m/>
    <x v="1"/>
  </r>
  <r>
    <x v="3"/>
    <x v="4"/>
    <n v="2209182957"/>
    <s v="Mária Almenara - Camacho"/>
    <m/>
    <s v="04/04/2025"/>
    <m/>
    <m/>
    <s v="Producto Faltante"/>
    <s v="Artículo faltante"/>
    <s v="NO"/>
    <m/>
    <m/>
    <s v="Pedido incompleto"/>
    <x v="4"/>
    <s v="Tienda Vitrina"/>
    <m/>
    <m/>
    <x v="1"/>
  </r>
  <r>
    <x v="3"/>
    <x v="4"/>
    <n v="2209405891"/>
    <s v="Mária Almenara - Camacho"/>
    <m/>
    <s v="06/04/2025"/>
    <m/>
    <m/>
    <s v="Mal estado"/>
    <s v=""/>
    <s v="-"/>
    <n v="54.5"/>
    <n v="0"/>
    <s v="La torta llegó desparramada para un lado y con una grieta en la parte superior, lo tuve que mover un poco al momento porque estaba cayéndose aún más"/>
    <x v="3"/>
    <s v="Tienda"/>
    <m/>
    <m/>
    <x v="1"/>
  </r>
  <r>
    <x v="3"/>
    <x v="4"/>
    <n v="2209706321"/>
    <s v="Mária Almenara - Camacho"/>
    <m/>
    <s v="10/04/2025"/>
    <m/>
    <m/>
    <s v="Mal estado"/>
    <s v="Sabor quemado, crudo, preparación distinta"/>
    <s v="-"/>
    <m/>
    <m/>
    <s v="Hay un gusano en la torta"/>
    <x v="3"/>
    <s v="Tienda"/>
    <m/>
    <m/>
    <x v="1"/>
  </r>
  <r>
    <x v="3"/>
    <x v="4"/>
    <n v="2209758638"/>
    <s v="Mária Almenara - Camacho"/>
    <m/>
    <s v="11/04/2025"/>
    <m/>
    <m/>
    <s v="Mal estado"/>
    <s v=""/>
    <s v="-"/>
    <n v="16.89"/>
    <n v="0"/>
    <s v="El cheescake estaba de cabeza y se aplastó toda la cubierta. Además el sticker estaba en la base, en lugar de estar en la parte superior."/>
    <x v="0"/>
    <s v="Delivery Rappi"/>
    <m/>
    <m/>
    <x v="0"/>
  </r>
  <r>
    <x v="3"/>
    <x v="4"/>
    <n v="2209852139"/>
    <s v="Mária Almenara - Camacho"/>
    <m/>
    <s v="12/04/2025"/>
    <m/>
    <m/>
    <s v="Producto Faltante"/>
    <s v="Artículo faltante"/>
    <s v="NO"/>
    <n v="145.69999999999999"/>
    <n v="49.9"/>
    <s v="me dió la boleta y el pedidorevise boleta y tenía todo lo debería llegar pero no llego  el letrero ni la caja de alfajores"/>
    <x v="4"/>
    <s v="Tienda Vitrina"/>
    <m/>
    <m/>
    <x v="1"/>
  </r>
  <r>
    <x v="3"/>
    <x v="4"/>
    <n v="2209852139"/>
    <s v="Mária Almenara - Camacho"/>
    <m/>
    <s v="12/04/2025"/>
    <m/>
    <m/>
    <s v="Producto diferente"/>
    <s v="Sabor o producto diferente"/>
    <s v="-"/>
    <n v="145.69999999999999"/>
    <n v="49.9"/>
    <s v="la boleta dice lo que debería llegar pero en cambio llegó una torta que resultó ser otra y llegó junto con unas galletas. se confundió el delivery y me entregó otro paquete"/>
    <x v="0"/>
    <s v="Delivery Rappi"/>
    <m/>
    <m/>
    <x v="0"/>
  </r>
  <r>
    <x v="3"/>
    <x v="4"/>
    <n v="2209852469"/>
    <s v="Mária Almenara - Camacho"/>
    <m/>
    <s v="12/04/2025"/>
    <m/>
    <m/>
    <s v="Producto diferente"/>
    <s v="Sabor o producto diferente"/>
    <s v="-"/>
    <n v="66.8"/>
    <n v="66.8"/>
    <s v="Pedí una torta blu no la redvelvet y una caja de galletas de pascua"/>
    <x v="1"/>
    <s v="Tienda Vitrina"/>
    <m/>
    <m/>
    <x v="1"/>
  </r>
  <r>
    <x v="3"/>
    <x v="4"/>
    <n v="2209894145"/>
    <s v="Mária Almenara - Camacho"/>
    <m/>
    <s v="12/04/2025"/>
    <m/>
    <m/>
    <s v="Mal estado"/>
    <s v=""/>
    <s v="-"/>
    <n v="158.9"/>
    <n v="0"/>
    <s v="Los dos pasteles llegaron totalmente deformes en la caja"/>
    <x v="0"/>
    <s v="Delivery Rappi"/>
    <m/>
    <m/>
    <x v="0"/>
  </r>
  <r>
    <x v="3"/>
    <x v="4"/>
    <n v="2210022371"/>
    <s v="Mária Almenara - Camacho"/>
    <m/>
    <s v="13/04/2025"/>
    <m/>
    <m/>
    <s v="Mal estado"/>
    <s v=""/>
    <s v="-"/>
    <n v="16.89"/>
    <n v="0"/>
    <s v="Hice el pedido de una btucelina de lucuma y llegó toda volteada y encima la capa de la brucelina está dura no está suave como debe estar"/>
    <x v="0"/>
    <s v="Delivery Rappi"/>
    <m/>
    <m/>
    <x v="0"/>
  </r>
  <r>
    <x v="3"/>
    <x v="4"/>
    <n v="2210221477"/>
    <s v="Mária Almenara - Camacho"/>
    <m/>
    <s v="16/04/2025"/>
    <m/>
    <m/>
    <s v="Producto diferente"/>
    <s v="Sabor o producto diferente"/>
    <s v="-"/>
    <n v="0"/>
    <n v="49.9"/>
    <s v="Pedí una torta de RED VELVET y llegó BLUE VELVET"/>
    <x v="1"/>
    <s v="Tienda Vitrina"/>
    <m/>
    <m/>
    <x v="1"/>
  </r>
  <r>
    <x v="3"/>
    <x v="4"/>
    <n v="2210428466"/>
    <s v="Mária Almenara - Camacho"/>
    <m/>
    <s v="18/04/2025"/>
    <m/>
    <m/>
    <s v="Producto Faltante"/>
    <s v="Artículo faltante"/>
    <s v="NO"/>
    <n v="2.04"/>
    <n v="35"/>
    <s v="El keke de zanahoria no llegó dentro del paquete"/>
    <x v="4"/>
    <s v="Tienda Vitrina"/>
    <m/>
    <m/>
    <x v="1"/>
  </r>
  <r>
    <x v="3"/>
    <x v="4"/>
    <n v="2210592371"/>
    <s v="Mária Almenara - Camacho"/>
    <m/>
    <s v="20/04/2025"/>
    <m/>
    <m/>
    <s v="Mal estado"/>
    <s v=""/>
    <s v="-"/>
    <n v="8.44"/>
    <n v="0"/>
    <s v="La tartaleta llegó completamente destrozada y deformada."/>
    <x v="0"/>
    <s v="Delivery Rappi"/>
    <m/>
    <m/>
    <x v="0"/>
  </r>
  <r>
    <x v="3"/>
    <x v="4"/>
    <n v="2210611654"/>
    <s v="Mária Almenara - Camacho"/>
    <m/>
    <s v="20/04/2025"/>
    <m/>
    <m/>
    <s v="Mal estado"/>
    <s v=""/>
    <s v="-"/>
    <n v="33.83"/>
    <n v="0"/>
    <s v="Solo me deja enviar una foto pero todas las porciones de torta vinieron aplastadas y con la crema por doquier"/>
    <x v="0"/>
    <s v="Delivery Rappi"/>
    <m/>
    <m/>
    <x v="0"/>
  </r>
  <r>
    <x v="3"/>
    <x v="4"/>
    <n v="2210611733"/>
    <s v="Mária Almenara - Camacho"/>
    <m/>
    <s v="20/04/2025"/>
    <m/>
    <m/>
    <s v="Producto Faltante"/>
    <s v="Artículo faltante"/>
    <s v="NO"/>
    <n v="2.44"/>
    <n v="16.899999999999999"/>
    <s v="Las frutas de las porciones vienen fuera del empaque"/>
    <x v="4"/>
    <s v="Tienda Vitrina"/>
    <m/>
    <m/>
    <x v="1"/>
  </r>
  <r>
    <x v="3"/>
    <x v="4"/>
    <n v="2210820870"/>
    <s v="Mária Almenara - Camacho"/>
    <m/>
    <s v="23/04/2025"/>
    <m/>
    <m/>
    <s v="Mal estado"/>
    <s v=""/>
    <s v="-"/>
    <n v="49.9"/>
    <n v="0"/>
    <s v="la torta llego aplastada y deforme"/>
    <x v="0"/>
    <s v="Delivery Rappi"/>
    <m/>
    <m/>
    <x v="0"/>
  </r>
  <r>
    <x v="3"/>
    <x v="4"/>
    <n v="2210885164"/>
    <s v="Mária Almenara - Camacho"/>
    <m/>
    <s v="24/04/2025"/>
    <m/>
    <m/>
    <s v="Mal estado"/>
    <s v=""/>
    <s v="-"/>
    <n v="54.5"/>
    <n v="0"/>
    <s v="La torta llego toda aplastada, el chico manejaba de manera loca"/>
    <x v="0"/>
    <s v="Delivery Rappi"/>
    <m/>
    <m/>
    <x v="0"/>
  </r>
  <r>
    <x v="3"/>
    <x v="4"/>
    <n v="2211193313"/>
    <s v="Mária Almenara - Camacho"/>
    <m/>
    <s v="27/04/2025"/>
    <m/>
    <m/>
    <s v="Producto diferente"/>
    <s v="Sabor o producto diferente"/>
    <s v="-"/>
    <n v="0"/>
    <n v="9"/>
    <s v="Pedí alfajor y llegó carrot cake"/>
    <x v="1"/>
    <s v="Tienda Vitrina"/>
    <m/>
    <m/>
    <x v="1"/>
  </r>
  <r>
    <x v="3"/>
    <x v="12"/>
    <n v="2209033308"/>
    <s v="Mária Almenara - Independencia "/>
    <m/>
    <s v="02/04/2025"/>
    <m/>
    <m/>
    <s v="Mal estado"/>
    <s v="Sabor quemado, crudo, preparación distinta"/>
    <s v="-"/>
    <n v="0"/>
    <n v="33.79"/>
    <s v="El sabor de las tortas solo parece queque con colorante y no tiene nada sabor más que le pusieron fuccet"/>
    <x v="2"/>
    <s v="Percepcion"/>
    <m/>
    <m/>
    <x v="0"/>
  </r>
  <r>
    <x v="3"/>
    <x v="12"/>
    <n v="2209178010"/>
    <s v="Mária Almenara - Independencia "/>
    <m/>
    <s v="04/04/2025"/>
    <m/>
    <m/>
    <s v="Mal estado"/>
    <s v="Sabor quemado, crudo, preparación distinta"/>
    <s v="-"/>
    <m/>
    <m/>
    <s v="Las porciones llegaron desparramadas y el sabor no es agradable"/>
    <x v="0"/>
    <s v="Delivery Rappi"/>
    <m/>
    <m/>
    <x v="0"/>
  </r>
  <r>
    <x v="3"/>
    <x v="12"/>
    <n v="2209286471"/>
    <s v="Mária Almenara - Independencia "/>
    <m/>
    <s v="05/04/2025"/>
    <m/>
    <m/>
    <s v="Mal estado"/>
    <s v=""/>
    <s v="-"/>
    <n v="24.95"/>
    <n v="0"/>
    <s v="La torta llegó mordida al parecer han mordido una parte y totalmente mal, sino me dan solución voy a denunciar esto Es una burla!!"/>
    <x v="0"/>
    <s v="Delivery Rappi"/>
    <m/>
    <m/>
    <x v="0"/>
  </r>
  <r>
    <x v="3"/>
    <x v="12"/>
    <n v="2209386076"/>
    <s v="Mária Almenara - Independencia "/>
    <m/>
    <s v="06/04/2025"/>
    <m/>
    <m/>
    <s v="Mal estado"/>
    <s v=""/>
    <s v="-"/>
    <n v="31.2"/>
    <n v="0"/>
    <s v="pedí un love box y realmente me apena que llegue en esa condición , y eso que lo arregle un poco porq estaba todo revoloteado y deshechos , me gustaría que me puedan recompensar con mi pedido"/>
    <x v="0"/>
    <s v="Delivery Rappi"/>
    <m/>
    <m/>
    <x v="0"/>
  </r>
  <r>
    <x v="3"/>
    <x v="12"/>
    <n v="2209397076"/>
    <s v="Mária Almenara - Independencia "/>
    <m/>
    <s v="06/04/2025"/>
    <m/>
    <m/>
    <s v="Mal estado"/>
    <s v=""/>
    <s v="-"/>
    <n v="54.5"/>
    <n v="0"/>
    <s v="llegó aplastado de un lado y chorreado del otro"/>
    <x v="0"/>
    <s v="Delivery Rappi"/>
    <m/>
    <m/>
    <x v="0"/>
  </r>
  <r>
    <x v="3"/>
    <x v="12"/>
    <n v="2209408934"/>
    <s v="Mária Almenara - Independencia "/>
    <m/>
    <s v="06/04/2025"/>
    <m/>
    <m/>
    <s v="Mal estado"/>
    <s v=""/>
    <s v="-"/>
    <n v="8.44"/>
    <n v="0"/>
    <s v="Vino todo aplastado"/>
    <x v="0"/>
    <s v="Delivery Rappi"/>
    <m/>
    <m/>
    <x v="0"/>
  </r>
  <r>
    <x v="3"/>
    <x v="12"/>
    <n v="2209423987"/>
    <s v="Mária Almenara - Independencia "/>
    <m/>
    <s v="06/04/2025"/>
    <m/>
    <m/>
    <s v="Producto diferente"/>
    <s v=""/>
    <s v="-"/>
    <n v="119.39"/>
    <n v="0"/>
    <s v="Producto Diferente"/>
    <x v="1"/>
    <s v="Tienda Vitrina"/>
    <m/>
    <m/>
    <x v="1"/>
  </r>
  <r>
    <x v="3"/>
    <x v="12"/>
    <n v="2209518762"/>
    <s v="Mária Almenara - Independencia "/>
    <m/>
    <s v="07/04/2025"/>
    <m/>
    <m/>
    <s v="Mal estado"/>
    <s v="Sabor quemado, crudo, preparación distinta"/>
    <s v="-"/>
    <n v="49.9"/>
    <n v="49.9"/>
    <s v="la torta está pasada y derretida con sabor agrio"/>
    <x v="3"/>
    <s v="Tienda"/>
    <m/>
    <m/>
    <x v="1"/>
  </r>
  <r>
    <x v="3"/>
    <x v="12"/>
    <n v="2209709733"/>
    <s v="Mária Almenara - Independencia "/>
    <m/>
    <s v="10/04/2025"/>
    <m/>
    <m/>
    <s v="Mal estado"/>
    <s v=""/>
    <s v="-"/>
    <n v="54.5"/>
    <n v="0"/>
    <s v="Llegó toda aplastada y rota"/>
    <x v="0"/>
    <s v="Delivery Rappi"/>
    <m/>
    <m/>
    <x v="0"/>
  </r>
  <r>
    <x v="3"/>
    <x v="12"/>
    <n v="2209873402"/>
    <s v="Mária Almenara - Independencia "/>
    <m/>
    <s v="12/04/2025"/>
    <m/>
    <m/>
    <s v="Mal estado"/>
    <s v="Mal empaquetado"/>
    <s v="-"/>
    <n v="33.79"/>
    <n v="33.79"/>
    <s v="La maracuyá está malograda.La fresa está tbm con sabor extraño y llegó volteada"/>
    <x v="3"/>
    <s v="Tienda"/>
    <m/>
    <m/>
    <x v="1"/>
  </r>
  <r>
    <x v="3"/>
    <x v="12"/>
    <n v="2209992427"/>
    <s v="Mária Almenara - Independencia "/>
    <m/>
    <s v="13/04/2025"/>
    <m/>
    <m/>
    <s v="Mal estado"/>
    <s v=""/>
    <s v="-"/>
    <m/>
    <m/>
    <s v="Llego movido, y la parte de la decoración desecha aplastada"/>
    <x v="0"/>
    <s v="Delivery Rappi"/>
    <m/>
    <m/>
    <x v="0"/>
  </r>
  <r>
    <x v="3"/>
    <x v="12"/>
    <n v="2209993804"/>
    <s v="Mária Almenara - Independencia "/>
    <m/>
    <s v="13/04/2025"/>
    <m/>
    <m/>
    <s v="Mal estado"/>
    <s v="Sabor quemado, crudo, preparación distinta"/>
    <s v="-"/>
    <m/>
    <m/>
    <s v="keke con sabor a crudo"/>
    <x v="3"/>
    <s v="Tienda"/>
    <m/>
    <m/>
    <x v="1"/>
  </r>
  <r>
    <x v="3"/>
    <x v="12"/>
    <n v="2210002075"/>
    <s v="Mária Almenara - Independencia "/>
    <m/>
    <s v="13/04/2025"/>
    <m/>
    <m/>
    <s v="Mal estado"/>
    <s v="Mal empaquetado"/>
    <s v="-"/>
    <n v="11.95"/>
    <n v="21.85"/>
    <s v="la torta ha llegado con todo el fudge derramado y estaba esquinado por un poco más y todo se caiga"/>
    <x v="0"/>
    <s v="Delivery Rappi"/>
    <m/>
    <m/>
    <x v="0"/>
  </r>
  <r>
    <x v="3"/>
    <x v="12"/>
    <n v="2210062681"/>
    <s v="Mária Almenara - Independencia "/>
    <m/>
    <s v="14/04/2025"/>
    <m/>
    <m/>
    <s v="Mal estado"/>
    <s v=""/>
    <s v="-"/>
    <n v="8.44"/>
    <n v="0"/>
    <s v="Entregan el producto y está dañado, era un regalo especial. Deja mal al cliente. Obvio no es culpa directa del restaurante, pero unas indicaciones al motorizado de cuidado no estarían mal."/>
    <x v="0"/>
    <s v="Delivery Rappi"/>
    <m/>
    <m/>
    <x v="0"/>
  </r>
  <r>
    <x v="3"/>
    <x v="12"/>
    <n v="2210411853"/>
    <s v="Mária Almenara - Independencia "/>
    <m/>
    <s v="18/04/2025"/>
    <m/>
    <m/>
    <s v="Mal estado"/>
    <s v=""/>
    <s v="-"/>
    <n v="108.99"/>
    <n v="0"/>
    <s v="La torta llegó en pésimo estado, tan como se ve en la foto, no fue traída con un buen protocolo, requiero la devolución del dinero"/>
    <x v="0"/>
    <s v="Delivery Rappi"/>
    <m/>
    <m/>
    <x v="0"/>
  </r>
  <r>
    <x v="3"/>
    <x v="12"/>
    <n v="2210596727"/>
    <s v="Mária Almenara - Independencia "/>
    <m/>
    <s v="20/04/2025"/>
    <m/>
    <m/>
    <s v="Producto diferente"/>
    <s v="Foto o descripción no coinciden"/>
    <s v="-"/>
    <n v="0"/>
    <n v="18"/>
    <s v="El brownie no es al 72% de chocolate, no tiene trozos de chocolate encima ni frutos secos como normalmente viene"/>
    <x v="1"/>
    <s v="Tienda Vitrina"/>
    <m/>
    <m/>
    <x v="1"/>
  </r>
  <r>
    <x v="3"/>
    <x v="12"/>
    <n v="2210677055"/>
    <s v="Mária Almenara - Independencia "/>
    <m/>
    <s v="21/04/2025"/>
    <m/>
    <m/>
    <s v="Producto Faltante"/>
    <s v="Artículo faltante"/>
    <s v="NO"/>
    <m/>
    <m/>
    <s v="En la caja solo había un postre:("/>
    <x v="4"/>
    <s v="Tienda Vitrina"/>
    <m/>
    <m/>
    <x v="1"/>
  </r>
  <r>
    <x v="3"/>
    <x v="12"/>
    <n v="2210684543"/>
    <s v="Mária Almenara - Independencia "/>
    <m/>
    <s v="21/04/2025"/>
    <m/>
    <m/>
    <s v="Producto Faltante"/>
    <s v="Artículo faltante"/>
    <s v="NO"/>
    <n v="1.19"/>
    <n v="24.95"/>
    <s v="Solicité el pedido con tarjeta de regalo y no llegó"/>
    <x v="2"/>
    <s v="Rappi"/>
    <m/>
    <m/>
    <x v="0"/>
  </r>
  <r>
    <x v="3"/>
    <x v="12"/>
    <n v="2210743087"/>
    <s v="Mária Almenara - Independencia "/>
    <m/>
    <s v="22/04/2025"/>
    <m/>
    <m/>
    <s v="Mal estado"/>
    <s v=""/>
    <s v="-"/>
    <n v="109"/>
    <n v="0"/>
    <s v="La torta llegó una mazamorra aplastada y sin forma , en pésima condiciones visualices"/>
    <x v="0"/>
    <s v="Delivery Rappi"/>
    <m/>
    <m/>
    <x v="0"/>
  </r>
  <r>
    <x v="3"/>
    <x v="12"/>
    <n v="2210820784"/>
    <s v="Mária Almenara - Independencia "/>
    <m/>
    <s v="23/04/2025"/>
    <m/>
    <m/>
    <s v="Producto Faltante"/>
    <s v="Artículo faltante"/>
    <s v="NO"/>
    <n v="2.04"/>
    <n v="25.35"/>
    <s v="Pedí 2 porciones de torta de chocolate, solo llego 1"/>
    <x v="4"/>
    <s v="Tienda Vitrina"/>
    <m/>
    <m/>
    <x v="1"/>
  </r>
  <r>
    <x v="3"/>
    <x v="12"/>
    <n v="2211067799"/>
    <s v="Mária Almenara - Independencia "/>
    <m/>
    <s v="26/04/2025"/>
    <m/>
    <m/>
    <s v="Producto Faltante"/>
    <s v="Artículo faltante"/>
    <s v="NO"/>
    <n v="1.33"/>
    <n v="22.45"/>
    <s v="Solo llegaron 3 porciones y son 4"/>
    <x v="4"/>
    <s v="Tienda Vitrina"/>
    <m/>
    <m/>
    <x v="1"/>
  </r>
  <r>
    <x v="3"/>
    <x v="12"/>
    <n v="2211162679"/>
    <s v="Mária Almenara - Independencia "/>
    <m/>
    <s v="27/04/2025"/>
    <m/>
    <m/>
    <s v="Producto Faltante"/>
    <s v="Artículo faltante"/>
    <s v="NO"/>
    <n v="2.57"/>
    <n v="52"/>
    <s v="Él love box no llegó, por favor reponer el producto"/>
    <x v="4"/>
    <s v="Tienda Vitrina"/>
    <m/>
    <m/>
    <x v="1"/>
  </r>
  <r>
    <x v="3"/>
    <x v="12"/>
    <n v="2211186586"/>
    <s v="Mária Almenara - Independencia "/>
    <m/>
    <s v="27/04/2025"/>
    <m/>
    <m/>
    <s v="Mal estado"/>
    <s v="Mal empaquetado"/>
    <s v="-"/>
    <m/>
    <m/>
    <s v="Las tortas estaban de costado derramadas"/>
    <x v="0"/>
    <s v="Delivery Rappi"/>
    <m/>
    <m/>
    <x v="0"/>
  </r>
  <r>
    <x v="3"/>
    <x v="12"/>
    <n v="2211279699"/>
    <s v="Mária Almenara - Independencia "/>
    <m/>
    <s v="28/04/2025"/>
    <m/>
    <m/>
    <s v="Producto Faltante"/>
    <s v="Artículo faltante"/>
    <s v="NO"/>
    <n v="2.12"/>
    <n v="16.899999999999999"/>
    <s v="Pedí 2 porciones de torta tres leches y una carrito cake"/>
    <x v="4"/>
    <s v="Tienda Vitrina"/>
    <m/>
    <m/>
    <x v="1"/>
  </r>
  <r>
    <x v="3"/>
    <x v="12"/>
    <n v="2211321826"/>
    <s v="Mária Almenara - Independencia "/>
    <m/>
    <s v="29/04/2025"/>
    <m/>
    <m/>
    <s v="Producto Faltante"/>
    <s v=""/>
    <s v="-"/>
    <n v="50.14"/>
    <n v="0"/>
    <s v="no llego una lonchera"/>
    <x v="4"/>
    <s v="Tienda Vitrina"/>
    <m/>
    <m/>
    <x v="1"/>
  </r>
  <r>
    <x v="3"/>
    <x v="12"/>
    <n v="2211339611"/>
    <s v="Mária Almenara - Independencia "/>
    <m/>
    <s v="29/04/2025"/>
    <m/>
    <m/>
    <s v="Mal estado"/>
    <s v=""/>
    <s v="-"/>
    <m/>
    <m/>
    <s v="Producto derretido"/>
    <x v="3"/>
    <s v="Tienda"/>
    <m/>
    <m/>
    <x v="1"/>
  </r>
  <r>
    <x v="3"/>
    <x v="12"/>
    <n v="2211350604"/>
    <s v="Mária Almenara - Independencia "/>
    <m/>
    <s v="29/04/2025"/>
    <m/>
    <m/>
    <s v="Mal estado"/>
    <s v=""/>
    <s v="-"/>
    <n v="19.2"/>
    <n v="0"/>
    <s v="Cuando abrí la caja estaban los postres rotos como en la foto, claramente no es lo que esperaba"/>
    <x v="0"/>
    <s v="Delivery Rappi"/>
    <m/>
    <m/>
    <x v="0"/>
  </r>
  <r>
    <x v="3"/>
    <x v="12"/>
    <n v="2211372669"/>
    <s v="Mária Almenara - Independencia "/>
    <m/>
    <s v="29/04/2025"/>
    <m/>
    <m/>
    <s v="Mal estado"/>
    <s v=""/>
    <s v="-"/>
    <n v="109"/>
    <n v="0"/>
    <s v="la torta se encontraba al parecer mal empacads, llego muy derretida y la calidad no era la esperada"/>
    <x v="3"/>
    <s v="Tienda"/>
    <m/>
    <m/>
    <x v="1"/>
  </r>
  <r>
    <x v="3"/>
    <x v="12"/>
    <n v="2211420325"/>
    <s v="Mária Almenara - Independencia "/>
    <m/>
    <s v="30/04/2025"/>
    <m/>
    <m/>
    <s v="Mal estado"/>
    <s v=""/>
    <s v="-"/>
    <m/>
    <m/>
    <s v="El repartidor no tuvo cuidado con mi pedido y la torta ha llegado fuera de la base, una mala experiencia porque era una torta de cumpleaños y al abrirla estaba aplastada y fuera de la base contra la caja"/>
    <x v="0"/>
    <s v="Delivery Rappi"/>
    <m/>
    <m/>
    <x v="0"/>
  </r>
  <r>
    <x v="3"/>
    <x v="8"/>
    <n v="2208955640"/>
    <s v="Mária Almenara - Chorrillos"/>
    <m/>
    <s v="01/04/2025"/>
    <m/>
    <m/>
    <s v="Producto diferente"/>
    <s v="Tamaño o porción incorrecta"/>
    <s v="-"/>
    <n v="0.26"/>
    <n v="16.89"/>
    <s v="pedí un pie de limón y la presentación del tamaño fue un tercio de la mitad, incluyendo la crema. La porción me la entregaron a la mitad de lo normal, y la entrega de la crema estuvo totalmente desacomodads y nos damos con la impresión del diminuto tamaño"/>
    <x v="1"/>
    <s v="Tienda Vitrina"/>
    <m/>
    <m/>
    <x v="1"/>
  </r>
  <r>
    <x v="3"/>
    <x v="8"/>
    <n v="2209410088"/>
    <s v="Mária Almenara - Chorrillos"/>
    <m/>
    <s v="06/04/2025"/>
    <m/>
    <m/>
    <s v="Mal estado"/>
    <s v=""/>
    <s v="-"/>
    <n v="25.9"/>
    <n v="0"/>
    <s v="El alfajor llegó destruido y el cheesecake llegó todo aplastado"/>
    <x v="0"/>
    <s v="Delivery Rappi"/>
    <m/>
    <m/>
    <x v="0"/>
  </r>
  <r>
    <x v="3"/>
    <x v="8"/>
    <n v="2209549067"/>
    <s v="Mária Almenara - Chorrillos"/>
    <m/>
    <s v="08/04/2025"/>
    <m/>
    <m/>
    <s v="Producto Faltante"/>
    <s v="Artículo faltante"/>
    <s v="NO"/>
    <n v="0.96"/>
    <n v="16"/>
    <s v="No llegó completo"/>
    <x v="4"/>
    <s v="Tienda Vitrina"/>
    <m/>
    <m/>
    <x v="1"/>
  </r>
  <r>
    <x v="3"/>
    <x v="8"/>
    <n v="2209553205"/>
    <s v="Mária Almenara - Chorrillos"/>
    <m/>
    <s v="08/04/2025"/>
    <m/>
    <m/>
    <s v="Mal estado"/>
    <s v=""/>
    <s v="-"/>
    <n v="16.89"/>
    <n v="0"/>
    <s v="El producto llego aplastado y volteado, era un regalo y la presentación es horrible"/>
    <x v="0"/>
    <s v="Delivery Rappi"/>
    <m/>
    <m/>
    <x v="0"/>
  </r>
  <r>
    <x v="3"/>
    <x v="8"/>
    <n v="2210227628"/>
    <s v="Mária Almenara - Chorrillos"/>
    <m/>
    <s v="16/04/2025"/>
    <m/>
    <m/>
    <s v="Mal estado"/>
    <s v=""/>
    <s v="-"/>
    <n v="54.5"/>
    <n v="0"/>
    <s v="La torta llegó aplastada"/>
    <x v="0"/>
    <s v="Delivery Rappi"/>
    <m/>
    <m/>
    <x v="0"/>
  </r>
  <r>
    <x v="3"/>
    <x v="8"/>
    <n v="2210330468"/>
    <s v="Mária Almenara - Chorrillos"/>
    <m/>
    <s v="17/04/2025"/>
    <m/>
    <m/>
    <s v="Producto diferente"/>
    <s v="Tamaño o porción incorrecta"/>
    <s v="-"/>
    <n v="0"/>
    <n v="16.89"/>
    <s v="pague 16.90 soles por 1 porción de torta qué usualmente es grande pero parece que me hubieran o enviado la última tajada del molde o están estafando al cliente otros establecimientos venden laporción a 10.90 , este es una mini porción.  que decepción"/>
    <x v="1"/>
    <s v="Tienda Vitrina"/>
    <m/>
    <m/>
    <x v="1"/>
  </r>
  <r>
    <x v="3"/>
    <x v="8"/>
    <n v="2210760632"/>
    <s v="Mária Almenara - Chorrillos"/>
    <m/>
    <s v="22/04/2025"/>
    <m/>
    <m/>
    <s v="Mal estado"/>
    <s v="Mal empaquetado"/>
    <s v="-"/>
    <n v="0"/>
    <n v="49.9"/>
    <s v="no entiendo"/>
    <x v="3"/>
    <s v="Tienda"/>
    <m/>
    <m/>
    <x v="1"/>
  </r>
  <r>
    <x v="3"/>
    <x v="8"/>
    <n v="2210886867"/>
    <s v="Mária Almenara - Chorrillos"/>
    <m/>
    <s v="24/04/2025"/>
    <m/>
    <m/>
    <s v="Producto diferente"/>
    <s v=""/>
    <s v="-"/>
    <n v="18.5"/>
    <n v="0"/>
    <s v=""/>
    <x v="1"/>
    <s v="Tienda Vitrina"/>
    <m/>
    <m/>
    <x v="1"/>
  </r>
  <r>
    <x v="3"/>
    <x v="8"/>
    <n v="2210903921"/>
    <s v="Mária Almenara - Chorrillos"/>
    <m/>
    <s v="24/04/2025"/>
    <m/>
    <m/>
    <s v="Mal estado"/>
    <s v="Sabor quemado, crudo, preparación distinta"/>
    <s v="-"/>
    <n v="0"/>
    <n v="19"/>
    <s v="El Keke está duro, frío como cuando tiene varios días o seco como quemado. No logro definirlo"/>
    <x v="3"/>
    <s v="Tienda"/>
    <m/>
    <m/>
    <x v="1"/>
  </r>
  <r>
    <x v="3"/>
    <x v="8"/>
    <n v="2211264342"/>
    <s v="Mária Almenara - Chorrillos"/>
    <m/>
    <s v="28/04/2025"/>
    <m/>
    <m/>
    <s v="Mal estado"/>
    <s v=""/>
    <s v="-"/>
    <n v="35.79"/>
    <n v="0"/>
    <s v="Producto mal estado"/>
    <x v="3"/>
    <s v="Tienda"/>
    <m/>
    <m/>
    <x v="1"/>
  </r>
  <r>
    <x v="3"/>
    <x v="3"/>
    <n v="2209428703"/>
    <s v="Mária Almenara - Pueblo Libre   "/>
    <m/>
    <s v="06/04/2025"/>
    <m/>
    <m/>
    <s v="Mal estado"/>
    <s v=""/>
    <s v="-"/>
    <m/>
    <m/>
    <s v="La tortita ha llegado toda desparramada para un lado, al parecer no han tenido cuidado al traerla"/>
    <x v="0"/>
    <s v="Delivery Rappi"/>
    <m/>
    <m/>
    <x v="0"/>
  </r>
  <r>
    <x v="3"/>
    <x v="3"/>
    <n v="2209440225"/>
    <s v="Mária Almenara - Pueblo Libre   "/>
    <m/>
    <s v="06/04/2025"/>
    <m/>
    <m/>
    <s v="Mal estado"/>
    <s v="Mal empaquetado"/>
    <s v="-"/>
    <n v="0"/>
    <n v="16.899999999999999"/>
    <s v="El cheesecake fue puesto de costado, lo cual hizo que todo este derramado y la caja llego humedada porque la mermelada fue puesta a un lado"/>
    <x v="0"/>
    <s v="Delivery Rappi"/>
    <m/>
    <m/>
    <x v="0"/>
  </r>
  <r>
    <x v="3"/>
    <x v="3"/>
    <n v="2209481789"/>
    <s v="Mária Almenara - Pueblo Libre   "/>
    <m/>
    <s v="07/04/2025"/>
    <m/>
    <m/>
    <s v="Mal estado"/>
    <s v=""/>
    <s v="-"/>
    <n v="16.89"/>
    <n v="0"/>
    <s v="El repartidor entregó la bolsa toda aplastada y al abrir obviamente la torta está totalmente desarmada y desparramada por todos lados"/>
    <x v="0"/>
    <s v="Delivery Rappi"/>
    <m/>
    <m/>
    <x v="0"/>
  </r>
  <r>
    <x v="3"/>
    <x v="3"/>
    <n v="2209511857"/>
    <s v="Mária Almenara - Pueblo Libre   "/>
    <m/>
    <s v="07/04/2025"/>
    <m/>
    <m/>
    <s v="Producto diferente"/>
    <s v="Foto o descripción no coinciden"/>
    <s v="-"/>
    <n v="0"/>
    <n v="49.9"/>
    <s v="Como me van a entregar algo así, si es para regalar. No es nada parecido a la foto. No es la primera vez que compro aquí y en serio que decepción ni siquiera es como la foto, llena de Chantilly como si no les hubiera alcanzado la maracuyá"/>
    <x v="1"/>
    <s v="Tienda Vitrina"/>
    <m/>
    <m/>
    <x v="1"/>
  </r>
  <r>
    <x v="3"/>
    <x v="3"/>
    <n v="2209759844"/>
    <s v="Mária Almenara - Pueblo Libre   "/>
    <m/>
    <s v="11/04/2025"/>
    <m/>
    <m/>
    <s v="Producto diferente"/>
    <s v="Foto o descripción no coinciden"/>
    <s v="-"/>
    <n v="0"/>
    <n v="109"/>
    <s v="Pedimos la torta según imagen referencial porque la temática era con flores"/>
    <x v="2"/>
    <s v="Percepcion"/>
    <m/>
    <m/>
    <x v="0"/>
  </r>
  <r>
    <x v="3"/>
    <x v="3"/>
    <n v="2209796710"/>
    <s v="Mária Almenara - Pueblo Libre   "/>
    <m/>
    <s v="11/04/2025"/>
    <m/>
    <m/>
    <s v="Mal estado"/>
    <s v=""/>
    <s v="-"/>
    <m/>
    <m/>
    <s v="la torta llegó desarmada"/>
    <x v="0"/>
    <s v="Delivery Rappi"/>
    <m/>
    <m/>
    <x v="0"/>
  </r>
  <r>
    <x v="3"/>
    <x v="3"/>
    <n v="2210324792"/>
    <s v="Mária Almenara - Pueblo Libre   "/>
    <m/>
    <s v="17/04/2025"/>
    <m/>
    <m/>
    <s v="Mal estado"/>
    <s v=""/>
    <s v="-"/>
    <n v="19.96"/>
    <n v="0"/>
    <s v="el cheesecake no llego cocido, no está el almíbar de maracuya y el chantilly llego derretido"/>
    <x v="3"/>
    <s v="Tienda"/>
    <m/>
    <m/>
    <x v="1"/>
  </r>
  <r>
    <x v="3"/>
    <x v="3"/>
    <n v="2210383615"/>
    <s v="Mária Almenara - Pueblo Libre   "/>
    <m/>
    <s v="18/04/2025"/>
    <m/>
    <m/>
    <s v="Producto diferente"/>
    <s v="Sabor o producto diferente"/>
    <s v="-"/>
    <n v="10.01"/>
    <n v="39.880000000000003"/>
    <s v="Pedí una torta y me llegó 3 porciones con sabores diferentes"/>
    <x v="1"/>
    <s v="Tienda Vitrina"/>
    <m/>
    <m/>
    <x v="1"/>
  </r>
  <r>
    <x v="3"/>
    <x v="3"/>
    <n v="2210419288"/>
    <s v="Mária Almenara - Pueblo Libre   "/>
    <m/>
    <s v="18/04/2025"/>
    <m/>
    <m/>
    <s v="Producto Faltante"/>
    <s v="Artículo faltante"/>
    <s v="NO"/>
    <n v="1.68"/>
    <n v="16.89"/>
    <s v="Una torta de 3 leches no llegó"/>
    <x v="4"/>
    <s v="Tienda Vitrina"/>
    <m/>
    <m/>
    <x v="1"/>
  </r>
  <r>
    <x v="3"/>
    <x v="3"/>
    <n v="2210493640"/>
    <s v="Mária Almenara - Pueblo Libre   "/>
    <m/>
    <s v="19/04/2025"/>
    <m/>
    <m/>
    <s v="Mal estado"/>
    <s v=""/>
    <s v="-"/>
    <n v="26"/>
    <n v="0"/>
    <s v="He realizado el pedido de un box con bacaditos para una fecha especial, y ha llegado completamente aplastado, el aplicativo no permitió subir otra foto pero esto para mi evento no es adecuado. Estoy muy decepcionada."/>
    <x v="0"/>
    <s v="Delivery Rappi"/>
    <m/>
    <m/>
    <x v="0"/>
  </r>
  <r>
    <x v="3"/>
    <x v="3"/>
    <n v="2210568148"/>
    <s v="Mária Almenara - Pueblo Libre   "/>
    <m/>
    <s v="20/04/2025"/>
    <m/>
    <m/>
    <s v="Mal estado"/>
    <s v=""/>
    <s v="-"/>
    <n v="109"/>
    <n v="0"/>
    <s v="llegó derretido y aplatado"/>
    <x v="0"/>
    <s v="Delivery Rappi"/>
    <m/>
    <m/>
    <x v="0"/>
  </r>
  <r>
    <x v="3"/>
    <x v="3"/>
    <n v="2210816879"/>
    <s v="Mária Almenara - Pueblo Libre   "/>
    <m/>
    <s v="23/04/2025"/>
    <m/>
    <m/>
    <s v="Producto diferente"/>
    <s v=""/>
    <s v="-"/>
    <n v="33.24"/>
    <n v="0"/>
    <s v=""/>
    <x v="1"/>
    <s v="Tienda Vitrina"/>
    <m/>
    <m/>
    <x v="1"/>
  </r>
  <r>
    <x v="3"/>
    <x v="3"/>
    <n v="2210933742"/>
    <s v="Mária Almenara - Pueblo Libre   "/>
    <m/>
    <s v="25/04/2025"/>
    <m/>
    <m/>
    <s v="Mal estado"/>
    <s v=""/>
    <s v="-"/>
    <n v="26"/>
    <n v="0"/>
    <s v="todos los bocaditos estaban destrozados"/>
    <x v="0"/>
    <s v="Delivery Rappi"/>
    <m/>
    <m/>
    <x v="0"/>
  </r>
  <r>
    <x v="3"/>
    <x v="3"/>
    <n v="2210937485"/>
    <s v="Mária Almenara - Pueblo Libre   "/>
    <m/>
    <s v="25/04/2025"/>
    <m/>
    <m/>
    <s v="Producto diferente"/>
    <s v="Tamaño o porción incorrecta"/>
    <s v="-"/>
    <n v="0"/>
    <n v="109"/>
    <s v="El tamaño no fue el correcto. Llegó una torta pequeña y no la grande"/>
    <x v="1"/>
    <s v="Tienda Vitrina"/>
    <m/>
    <m/>
    <x v="1"/>
  </r>
  <r>
    <x v="3"/>
    <x v="3"/>
    <n v="2211196514"/>
    <s v="Mária Almenara - Pueblo Libre   "/>
    <m/>
    <s v="27/04/2025"/>
    <m/>
    <m/>
    <s v="Mal estado"/>
    <s v=""/>
    <s v="-"/>
    <n v="16.89"/>
    <n v="0"/>
    <s v="El pedido del Cheesecake de frutos rojos vino desecho"/>
    <x v="0"/>
    <s v="Delivery Rappi"/>
    <m/>
    <m/>
    <x v="0"/>
  </r>
  <r>
    <x v="3"/>
    <x v="3"/>
    <n v="2211265795"/>
    <s v="Mária Almenara - Pueblo Libre   "/>
    <m/>
    <s v="28/04/2025"/>
    <m/>
    <m/>
    <s v="Producto diferente"/>
    <s v="Pedido incorrecto y sin comanda"/>
    <s v="-"/>
    <m/>
    <m/>
    <s v="Producto Diferente"/>
    <x v="1"/>
    <s v="Tienda Vitrina"/>
    <m/>
    <m/>
    <x v="1"/>
  </r>
  <r>
    <x v="3"/>
    <x v="3"/>
    <n v="2211346515"/>
    <s v="Mária Almenara - Pueblo Libre   "/>
    <m/>
    <s v="29/04/2025"/>
    <m/>
    <m/>
    <s v="Producto Faltante"/>
    <s v="Artículo faltante"/>
    <s v="NO"/>
    <n v="3.29"/>
    <n v="54.5"/>
    <s v="La torta  llegó destrozada, ni se podía partir"/>
    <x v="4"/>
    <s v="Tienda Vitrina"/>
    <m/>
    <m/>
    <x v="1"/>
  </r>
  <r>
    <x v="3"/>
    <x v="3"/>
    <n v="2211388516"/>
    <s v="Mária Almenara - Pueblo Libre   "/>
    <m/>
    <s v="30/04/2025"/>
    <m/>
    <m/>
    <s v="Producto Faltante"/>
    <s v="Artículo faltante"/>
    <s v="NO"/>
    <n v="2.0699999999999998"/>
    <n v="17.5"/>
    <s v="Eh pedido 3 kekes y solo llegaron 2"/>
    <x v="4"/>
    <s v="Tienda Vitrina"/>
    <m/>
    <m/>
    <x v="1"/>
  </r>
  <r>
    <x v="3"/>
    <x v="14"/>
    <n v="2209312854"/>
    <s v="Mária Almenara - Bolichera "/>
    <m/>
    <s v="05/04/2025"/>
    <m/>
    <m/>
    <s v="Mal estado"/>
    <s v=""/>
    <s v="-"/>
    <n v="26.94"/>
    <n v="0"/>
    <s v="encontré una grapa en la torta de chocolate y me hizo un pequeño corte en la boca al masticarla, parece oxidada"/>
    <x v="3"/>
    <s v="Tienda"/>
    <m/>
    <m/>
    <x v="1"/>
  </r>
  <r>
    <x v="3"/>
    <x v="14"/>
    <n v="2209401409"/>
    <s v="Mária Almenara - Bolichera "/>
    <m/>
    <s v="06/04/2025"/>
    <m/>
    <m/>
    <s v="Producto Faltante"/>
    <s v="Artículo faltante"/>
    <s v="NO"/>
    <n v="0"/>
    <n v="13.47"/>
    <s v="Buenas tardes, solo llegaron 3 porciones, 2 de chocolate y 1 de zanahoria"/>
    <x v="4"/>
    <s v="Tienda Vitrina"/>
    <m/>
    <m/>
    <x v="1"/>
  </r>
  <r>
    <x v="3"/>
    <x v="14"/>
    <n v="2209716412"/>
    <s v="Mária Almenara - Bolichera "/>
    <m/>
    <s v="10/04/2025"/>
    <m/>
    <m/>
    <s v="Mal estado"/>
    <s v=""/>
    <s v="-"/>
    <n v="54.5"/>
    <n v="0"/>
    <s v="la torta llegó aplastada de un lado y era para regalo de cumpleaños"/>
    <x v="0"/>
    <s v="Delivery Rappi"/>
    <m/>
    <m/>
    <x v="0"/>
  </r>
  <r>
    <x v="3"/>
    <x v="14"/>
    <n v="2209790046"/>
    <s v="Mária Almenara - Bolichera "/>
    <m/>
    <s v="11/04/2025"/>
    <m/>
    <m/>
    <s v="Producto Faltante"/>
    <s v=""/>
    <s v="-"/>
    <n v="27.66"/>
    <n v="0"/>
    <s v="Foto"/>
    <x v="4"/>
    <s v="Tienda Vitrina"/>
    <m/>
    <m/>
    <x v="1"/>
  </r>
  <r>
    <x v="3"/>
    <x v="14"/>
    <n v="2209926950"/>
    <s v="Mária Almenara - Bolichera "/>
    <m/>
    <s v="12/04/2025"/>
    <m/>
    <m/>
    <s v="Producto diferente"/>
    <s v="Sabor o producto diferente"/>
    <s v="-"/>
    <n v="0"/>
    <n v="16.89"/>
    <s v="Orden un red velvet y vino un blue velvet."/>
    <x v="1"/>
    <s v="Tienda Vitrina"/>
    <m/>
    <m/>
    <x v="1"/>
  </r>
  <r>
    <x v="3"/>
    <x v="14"/>
    <n v="2210001907"/>
    <s v="Mária Almenara - Bolichera "/>
    <m/>
    <s v="13/04/2025"/>
    <m/>
    <m/>
    <s v="Mal estado"/>
    <s v=""/>
    <s v="-"/>
    <n v="16.89"/>
    <n v="0"/>
    <s v="el cheesecake vino volteado, y la salsa de maracuya mancho todo el taper"/>
    <x v="0"/>
    <s v="Delivery Rappi"/>
    <m/>
    <m/>
    <x v="0"/>
  </r>
  <r>
    <x v="3"/>
    <x v="14"/>
    <n v="2210345072"/>
    <s v="Mária Almenara - Bolichera "/>
    <m/>
    <s v="17/04/2025"/>
    <m/>
    <m/>
    <s v="Producto Faltante"/>
    <s v="Artículo faltante"/>
    <s v="NO"/>
    <n v="1.36"/>
    <n v="8"/>
    <s v="hice pedido de 3 milkshake y una minitorta, me entregaron dos paquetes.... 1 la torta y la 2  tenía solo una bebida"/>
    <x v="4"/>
    <s v="Tienda Vitrina"/>
    <m/>
    <m/>
    <x v="1"/>
  </r>
  <r>
    <x v="3"/>
    <x v="14"/>
    <n v="2210746567"/>
    <s v="Mária Almenara - Bolichera "/>
    <m/>
    <s v="22/04/2025"/>
    <m/>
    <m/>
    <s v="Producto diferente"/>
    <s v="Sabor o producto diferente"/>
    <s v="-"/>
    <n v="0"/>
    <n v="16.89"/>
    <s v="no tien el relleno correcto que se ofrece en la página"/>
    <x v="1"/>
    <s v="Tienda Vitrina"/>
    <m/>
    <m/>
    <x v="1"/>
  </r>
  <r>
    <x v="3"/>
    <x v="14"/>
    <n v="2210750421"/>
    <s v="Mária Almenara - Bolichera "/>
    <m/>
    <s v="22/04/2025"/>
    <m/>
    <m/>
    <s v="Mal estado"/>
    <s v="Sabor quemado, crudo, preparación distinta"/>
    <s v="-"/>
    <n v="0"/>
    <n v="81.75"/>
    <s v="la torta tenía un mal gusto. como nunca. muy mal para un producto de 110 soles de verdad no me lo esperaba. No es la primera vez que pido de esa tienda y primera vez que me pasa algo así ojalá puedan reconocerme que me malograron esta fecha especial."/>
    <x v="3"/>
    <s v="Tienda"/>
    <m/>
    <m/>
    <x v="1"/>
  </r>
  <r>
    <x v="3"/>
    <x v="14"/>
    <n v="2211074844"/>
    <s v="Mária Almenara - Bolichera "/>
    <m/>
    <s v="26/04/2025"/>
    <m/>
    <m/>
    <s v="Mal estado"/>
    <s v=""/>
    <s v="-"/>
    <n v="8.44"/>
    <n v="0"/>
    <s v="El postre llegó chancado y aplastado"/>
    <x v="0"/>
    <s v="Delivery Rappi"/>
    <m/>
    <m/>
    <x v="0"/>
  </r>
  <r>
    <x v="3"/>
    <x v="14"/>
    <n v="2211102380"/>
    <s v="Mária Almenara - Bolichera "/>
    <m/>
    <s v="26/04/2025"/>
    <m/>
    <m/>
    <s v="Mal estado"/>
    <s v=""/>
    <s v="-"/>
    <m/>
    <m/>
    <s v="la torta llego desarmada con la crema chorreada edta inservible para una presentación"/>
    <x v="0"/>
    <s v="Delivery Rappi"/>
    <m/>
    <m/>
    <x v="0"/>
  </r>
  <r>
    <x v="3"/>
    <x v="14"/>
    <n v="2211339567"/>
    <s v="Mária Almenara - Bolichera "/>
    <m/>
    <s v="29/04/2025"/>
    <m/>
    <m/>
    <s v="Mal estado"/>
    <s v="Sabor quemado, crudo, preparación distinta"/>
    <s v="-"/>
    <n v="0"/>
    <n v="33.79"/>
    <s v="La torta está malograda, el almíbar está avinagrado, devuélvanme mi dinero o envíenme otra porque esto está malogrado"/>
    <x v="3"/>
    <s v="Tienda"/>
    <m/>
    <m/>
    <x v="1"/>
  </r>
  <r>
    <x v="3"/>
    <x v="14"/>
    <n v="2211393764"/>
    <s v="Mária Almenara - Bolichera "/>
    <m/>
    <s v="30/04/2025"/>
    <m/>
    <m/>
    <s v="Mal estado"/>
    <s v="Mal empaquetado"/>
    <s v="-"/>
    <n v="0"/>
    <n v="49.9"/>
    <s v="Es un regalo de cumpleaños mira como llego la torta"/>
    <x v="0"/>
    <s v="Delivery Rappi"/>
    <m/>
    <m/>
    <x v="0"/>
  </r>
  <r>
    <x v="3"/>
    <x v="14"/>
    <n v="2211422980"/>
    <s v="Mária Almenara - Bolichera "/>
    <m/>
    <s v="30/04/2025"/>
    <m/>
    <m/>
    <s v="Producto diferente"/>
    <s v="Tamaño o porción incorrecta"/>
    <s v="-"/>
    <n v="1.63"/>
    <n v="109"/>
    <s v="Pedí una torta entera grande Carrot cake 109 soles y me ha llegado una mini de 10cm de diámetro. Es una torta de cumpleaños, estamos a la espera del extorno del dinero o cambio del producto."/>
    <x v="1"/>
    <s v="Tienda Vitrina"/>
    <m/>
    <m/>
    <x v="1"/>
  </r>
  <r>
    <x v="3"/>
    <x v="14"/>
    <n v="2211452972"/>
    <s v="Mária Almenara - Bolichera "/>
    <m/>
    <s v="30/04/2025"/>
    <m/>
    <m/>
    <s v="Producto diferente"/>
    <s v="Tamaño o porción incorrecta"/>
    <s v="-"/>
    <m/>
    <m/>
    <s v="Llego muy pequeño siempre pido y ests vez era muy pequeña era para un regalo y se pasaron al enviar algo pequeño"/>
    <x v="1"/>
    <s v="Tienda Vitrina"/>
    <m/>
    <m/>
    <x v="1"/>
  </r>
  <r>
    <x v="3"/>
    <x v="11"/>
    <n v="2210495249"/>
    <s v="Mária Almenara - Arenales"/>
    <m/>
    <s v="19/04/2025"/>
    <m/>
    <m/>
    <s v="Mal estado"/>
    <s v=""/>
    <s v="-"/>
    <n v="24.95"/>
    <n v="0"/>
    <s v="Ha llegado la torta toda chorreada desparramada que no se puede ni servir en el plato"/>
    <x v="3"/>
    <s v="Tienda"/>
    <m/>
    <m/>
    <x v="1"/>
  </r>
  <r>
    <x v="3"/>
    <x v="11"/>
    <n v="2210616972"/>
    <s v="Mária Almenara - Arenales"/>
    <m/>
    <s v="20/04/2025"/>
    <m/>
    <m/>
    <s v="Producto Faltante"/>
    <s v="Artículo faltante"/>
    <s v="NO"/>
    <n v="1.8"/>
    <n v="16.899999999999999"/>
    <s v="Pedí un alfajor y dos porciones de carrot cake, solo me llegó el alfajor y un carrot cake"/>
    <x v="4"/>
    <s v="Tienda Vitrina"/>
    <m/>
    <m/>
    <x v="1"/>
  </r>
  <r>
    <x v="3"/>
    <x v="11"/>
    <n v="2210636047"/>
    <s v="Mária Almenara - Arenales"/>
    <m/>
    <s v="20/04/2025"/>
    <m/>
    <m/>
    <s v="Mal estado"/>
    <s v="Sabor quemado, crudo, preparación distinta"/>
    <s v="-"/>
    <n v="0"/>
    <n v="8.44"/>
    <s v="La contextura de cheesecake es distinta a la habitual, como si fuese una masa seca El sabor no es el esperado. Más aún para lo que es María almenara"/>
    <x v="3"/>
    <s v="Tienda"/>
    <m/>
    <m/>
    <x v="1"/>
  </r>
  <r>
    <x v="3"/>
    <x v="13"/>
    <n v="2209000614"/>
    <s v="Mária Almenara - Barranco "/>
    <m/>
    <s v="02/04/2025"/>
    <m/>
    <m/>
    <s v="Producto Faltante"/>
    <s v="Artículo faltante"/>
    <s v="NO"/>
    <n v="0"/>
    <n v="17.04"/>
    <s v="segunda torta que pido, me entregan sin topoer que es parte del producto, pense q estaba adentro de la bolsa o la torta y no"/>
    <x v="4"/>
    <s v="Tienda Vitrina"/>
    <m/>
    <m/>
    <x v="1"/>
  </r>
  <r>
    <x v="3"/>
    <x v="13"/>
    <n v="2209792401"/>
    <s v="Mária Almenara - Barranco "/>
    <m/>
    <s v="11/04/2025"/>
    <m/>
    <m/>
    <s v="Producto Faltante"/>
    <s v="Artículo faltante"/>
    <s v="NO"/>
    <n v="16.899999999999999"/>
    <n v="16.899999999999999"/>
    <s v="La torta no llegó"/>
    <x v="4"/>
    <s v="Tienda Vitrina"/>
    <m/>
    <m/>
    <x v="1"/>
  </r>
  <r>
    <x v="3"/>
    <x v="13"/>
    <n v="2209885603"/>
    <s v="Mária Almenara - Barranco "/>
    <m/>
    <s v="12/04/2025"/>
    <m/>
    <m/>
    <s v="Mal estado"/>
    <s v=""/>
    <s v="-"/>
    <m/>
    <m/>
    <s v="Llegó derramado"/>
    <x v="3"/>
    <s v="Tienda"/>
    <m/>
    <m/>
    <x v="1"/>
  </r>
  <r>
    <x v="3"/>
    <x v="13"/>
    <n v="2210007827"/>
    <s v="Mária Almenara - Barranco "/>
    <m/>
    <s v="13/04/2025"/>
    <m/>
    <m/>
    <s v="Mal estado"/>
    <s v=""/>
    <s v="-"/>
    <n v="8.44"/>
    <n v="0"/>
    <s v="El cheesecake llegó aplastado"/>
    <x v="0"/>
    <s v="Delivery Rappi"/>
    <m/>
    <m/>
    <x v="0"/>
  </r>
  <r>
    <x v="3"/>
    <x v="13"/>
    <n v="2210151643"/>
    <s v="Mária Almenara - Barranco "/>
    <m/>
    <s v="15/04/2025"/>
    <m/>
    <m/>
    <s v="Producto Faltante"/>
    <s v="Artículo faltante"/>
    <s v="NO"/>
    <n v="4.37"/>
    <n v="73.849999999999994"/>
    <s v="parece que fuera otro pedido. Me cobraron  por una caja de alfajor + galletas + torta... y no llego ni el galletas ni la torta"/>
    <x v="4"/>
    <s v="Tienda Vitrina"/>
    <m/>
    <m/>
    <x v="1"/>
  </r>
  <r>
    <x v="3"/>
    <x v="13"/>
    <n v="2210256266"/>
    <s v="Mária Almenara - Barranco "/>
    <m/>
    <s v="16/04/2025"/>
    <m/>
    <m/>
    <s v="Mal estado"/>
    <s v="Sabor quemado, crudo, preparación distinta"/>
    <s v="-"/>
    <n v="10.99"/>
    <n v="5.9"/>
    <s v="Primero la porción no es la del tamaño habitual que siempre viene llena en la caja, esta es una porción muchísimo más pequeña y el Fosh que le ponen parece que se les hubiera acabado y pusieron una miseria y ahora al probarlo se siente como que le faltara cocción"/>
    <x v="2"/>
    <s v="Percepcion"/>
    <m/>
    <m/>
    <x v="0"/>
  </r>
  <r>
    <x v="3"/>
    <x v="13"/>
    <n v="2210395710"/>
    <s v="Mária Almenara - Barranco "/>
    <m/>
    <s v="18/04/2025"/>
    <m/>
    <m/>
    <s v="Mal estado"/>
    <s v=""/>
    <s v="-"/>
    <n v="15"/>
    <n v="36"/>
    <s v="Todo el box aplastado y destrozado…"/>
    <x v="0"/>
    <s v="Delivery Rappi"/>
    <m/>
    <m/>
    <x v="0"/>
  </r>
  <r>
    <x v="3"/>
    <x v="13"/>
    <n v="2210412301"/>
    <s v="Mária Almenara - Barranco "/>
    <m/>
    <s v="18/04/2025"/>
    <m/>
    <m/>
    <s v="Producto diferente"/>
    <s v="Sabor o producto diferente"/>
    <s v="-"/>
    <n v="0"/>
    <n v="16.89"/>
    <s v="Pedí un turrón de chocolate y llegó una torta de chocolate"/>
    <x v="1"/>
    <s v="Tienda Vitrina"/>
    <m/>
    <m/>
    <x v="1"/>
  </r>
  <r>
    <x v="3"/>
    <x v="13"/>
    <n v="2210546429"/>
    <s v="Mária Almenara - Barranco "/>
    <m/>
    <s v="20/04/2025"/>
    <m/>
    <m/>
    <s v="Mal estado"/>
    <s v=""/>
    <s v="-"/>
    <m/>
    <m/>
    <s v="Llegaron rotos"/>
    <x v="0"/>
    <s v="Delivery Rappi"/>
    <m/>
    <m/>
    <x v="0"/>
  </r>
  <r>
    <x v="3"/>
    <x v="13"/>
    <n v="2211192314"/>
    <s v="Mária Almenara - Barranco "/>
    <m/>
    <s v="27/04/2025"/>
    <m/>
    <m/>
    <s v="Producto diferente"/>
    <s v=""/>
    <s v="-"/>
    <n v="71.19"/>
    <n v="0"/>
    <s v="Producto Diferente"/>
    <x v="1"/>
    <s v="Tienda Vitrina"/>
    <m/>
    <m/>
    <x v="1"/>
  </r>
  <r>
    <x v="3"/>
    <x v="13"/>
    <n v="2211222791"/>
    <s v="Mária Almenara - Barranco "/>
    <m/>
    <s v="27/04/2025"/>
    <m/>
    <m/>
    <s v="Producto diferente"/>
    <s v="Sabor o producto diferente"/>
    <s v="-"/>
    <n v="0"/>
    <n v="49.9"/>
    <s v="el producto se llama bruselas. se entiende por ello que la galleta que utilizan no debe ser tan crocante. Sin embargo el postre no se podía ni partir porque está duro todo"/>
    <x v="1"/>
    <s v="Tienda Vitrina"/>
    <m/>
    <m/>
    <x v="1"/>
  </r>
  <r>
    <x v="3"/>
    <x v="13"/>
    <n v="2211325453"/>
    <s v="Mária Almenara - Barranco "/>
    <m/>
    <s v="29/04/2025"/>
    <m/>
    <m/>
    <s v="Mal estado"/>
    <s v="Sabor quemado, crudo, preparación distinta"/>
    <s v="-"/>
    <n v="0"/>
    <n v="16.89"/>
    <s v="Sabor muy ácido"/>
    <x v="3"/>
    <s v="Tienda"/>
    <m/>
    <m/>
    <x v="1"/>
  </r>
  <r>
    <x v="3"/>
    <x v="16"/>
    <n v="2209004118"/>
    <s v="Mária Almenara - Andrés Reyes"/>
    <m/>
    <s v="02/04/2025"/>
    <m/>
    <m/>
    <s v="Mal estado"/>
    <s v=""/>
    <s v="-"/>
    <n v="109"/>
    <n v="0"/>
    <s v="la torta fuera de base"/>
    <x v="0"/>
    <s v="Delivery Rappi"/>
    <m/>
    <m/>
    <x v="0"/>
  </r>
  <r>
    <x v="3"/>
    <x v="16"/>
    <n v="2209553397"/>
    <s v="Mária Almenara - Andrés Reyes"/>
    <m/>
    <s v="08/04/2025"/>
    <m/>
    <m/>
    <s v="Mal estado"/>
    <s v="Sabor quemado, crudo, preparación distinta"/>
    <s v="-"/>
    <n v="0"/>
    <n v="9"/>
    <s v="Ya lo comí pero estaba como que con humedad o sea no estaba crocante parecía masa muy rara no sé 🤷‍♀️"/>
    <x v="2"/>
    <s v="Percepcion"/>
    <m/>
    <m/>
    <x v="0"/>
  </r>
  <r>
    <x v="3"/>
    <x v="16"/>
    <n v="2209598820"/>
    <s v="Mária Almenara - Andrés Reyes"/>
    <m/>
    <s v="09/04/2025"/>
    <m/>
    <m/>
    <s v="Producto diferente"/>
    <s v=""/>
    <s v="-"/>
    <n v="53.39"/>
    <n v="0"/>
    <s v=""/>
    <x v="1"/>
    <s v="Tienda Vitrina"/>
    <m/>
    <m/>
    <x v="1"/>
  </r>
  <r>
    <x v="3"/>
    <x v="16"/>
    <n v="2209854509"/>
    <s v="Mária Almenara - Andrés Reyes"/>
    <m/>
    <s v="12/04/2025"/>
    <m/>
    <m/>
    <s v="Mal estado"/>
    <s v=""/>
    <s v="-"/>
    <m/>
    <m/>
    <s v="casi todos aplastados y en mal estado"/>
    <x v="0"/>
    <s v="Delivery Rappi"/>
    <m/>
    <m/>
    <x v="0"/>
  </r>
  <r>
    <x v="3"/>
    <x v="16"/>
    <n v="2209878083"/>
    <s v="Mária Almenara - Andrés Reyes"/>
    <m/>
    <s v="12/04/2025"/>
    <m/>
    <m/>
    <s v="Mal estado"/>
    <s v=""/>
    <s v="-"/>
    <m/>
    <m/>
    <s v="toda rota la torta un asco"/>
    <x v="0"/>
    <s v="Delivery Rappi"/>
    <m/>
    <m/>
    <x v="0"/>
  </r>
  <r>
    <x v="3"/>
    <x v="16"/>
    <n v="2210075122"/>
    <s v="Mária Almenara - Andrés Reyes"/>
    <m/>
    <s v="14/04/2025"/>
    <m/>
    <m/>
    <s v="Mal estado"/>
    <s v="Mal empaquetado"/>
    <s v="-"/>
    <n v="0"/>
    <n v="9"/>
    <s v="La bolsa llegó rota a pesar de que estaba en una bolsa plástica transparente"/>
    <x v="0"/>
    <s v="Delivery Rappi"/>
    <m/>
    <m/>
    <x v="0"/>
  </r>
  <r>
    <x v="3"/>
    <x v="16"/>
    <n v="2210743430"/>
    <s v="Mária Almenara - Andrés Reyes"/>
    <m/>
    <s v="22/04/2025"/>
    <m/>
    <m/>
    <s v="Producto diferente"/>
    <s v=""/>
    <s v="-"/>
    <n v="54.79"/>
    <n v="0"/>
    <s v="Producto Diferente"/>
    <x v="1"/>
    <s v="Tienda Vitrina"/>
    <m/>
    <m/>
    <x v="1"/>
  </r>
  <r>
    <x v="3"/>
    <x v="16"/>
    <n v="2211414893"/>
    <s v="Mária Almenara - Andrés Reyes"/>
    <m/>
    <s v="30/04/2025"/>
    <m/>
    <m/>
    <s v="Mal estado"/>
    <s v=""/>
    <s v="-"/>
    <n v="107.37"/>
    <n v="0"/>
    <s v="Product bad condition"/>
    <x v="0"/>
    <s v="Delivery Rappi"/>
    <m/>
    <m/>
    <x v="0"/>
  </r>
  <r>
    <x v="3"/>
    <x v="2"/>
    <n v="2208932082"/>
    <s v="Mária Almenara - La Mar"/>
    <m/>
    <s v="01/04/2025"/>
    <m/>
    <m/>
    <s v="Producto diferente"/>
    <s v="Sabor o producto diferente"/>
    <s v="-"/>
    <n v="0"/>
    <n v="49.9"/>
    <s v="pedi una torta y me llego una ensalada"/>
    <x v="1"/>
    <s v="Tienda Vitrina"/>
    <m/>
    <m/>
    <x v="1"/>
  </r>
  <r>
    <x v="3"/>
    <x v="2"/>
    <n v="2209289010"/>
    <s v="Mária Almenara - La Mar"/>
    <m/>
    <s v="05/04/2025"/>
    <m/>
    <m/>
    <s v="Producto Faltante"/>
    <s v="Artículo faltante"/>
    <s v="NO"/>
    <m/>
    <m/>
    <s v="Llego mal estado"/>
    <x v="4"/>
    <s v="Tienda Vitrina"/>
    <m/>
    <m/>
    <x v="1"/>
  </r>
  <r>
    <x v="3"/>
    <x v="2"/>
    <n v="2209403865"/>
    <s v="Mária Almenara - La Mar"/>
    <m/>
    <s v="06/04/2025"/>
    <m/>
    <m/>
    <s v="Mal estado"/>
    <s v=""/>
    <s v="-"/>
    <n v="8.44"/>
    <n v="0"/>
    <s v="El pie de limón llego destruido"/>
    <x v="0"/>
    <s v="Delivery Rappi"/>
    <m/>
    <m/>
    <x v="0"/>
  </r>
  <r>
    <x v="3"/>
    <x v="2"/>
    <n v="2209413618"/>
    <s v="Mária Almenara - La Mar"/>
    <m/>
    <s v="06/04/2025"/>
    <m/>
    <m/>
    <s v="Mal estado"/>
    <s v=""/>
    <s v="-"/>
    <n v="54.5"/>
    <n v="0"/>
    <s v="La torta llegó toda ladeada, se está derramando por un costado"/>
    <x v="0"/>
    <s v="Delivery Rappi"/>
    <m/>
    <m/>
    <x v="0"/>
  </r>
  <r>
    <x v="3"/>
    <x v="2"/>
    <n v="2209578963"/>
    <s v="Mária Almenara - La Mar"/>
    <m/>
    <s v="08/04/2025"/>
    <m/>
    <m/>
    <s v="Mal estado"/>
    <s v=""/>
    <s v="-"/>
    <n v="87.4"/>
    <n v="0"/>
    <s v="toda la torta de chocolate llego aplastada y rota, la otra de pecana vino con un pelo nunca me habia pasado esto con maria almanera que decepcion!"/>
    <x v="0"/>
    <s v="Delivery Rappi"/>
    <m/>
    <m/>
    <x v="0"/>
  </r>
  <r>
    <x v="3"/>
    <x v="2"/>
    <n v="2209926326"/>
    <s v="Mária Almenara - La Mar"/>
    <m/>
    <s v="12/04/2025"/>
    <m/>
    <m/>
    <s v="Producto Faltante"/>
    <s v="Artículo faltante"/>
    <s v="NO"/>
    <n v="0.72"/>
    <n v="12"/>
    <s v="No llego"/>
    <x v="3"/>
    <s v="Tienda"/>
    <m/>
    <m/>
    <x v="1"/>
  </r>
  <r>
    <x v="3"/>
    <x v="2"/>
    <n v="2210285935"/>
    <s v="Mária Almenara - La Mar"/>
    <m/>
    <s v="17/04/2025"/>
    <m/>
    <m/>
    <s v="Mal estado"/>
    <s v=""/>
    <s v="-"/>
    <n v="4.74"/>
    <n v="43.16"/>
    <s v="Food was spilled and everything got mixed. Presentation is awfull. I have more pictures if requiere. Delivery took more time than the expected."/>
    <x v="0"/>
    <s v="Delivery Rappi"/>
    <m/>
    <m/>
    <x v="0"/>
  </r>
  <r>
    <x v="3"/>
    <x v="2"/>
    <n v="2210766191"/>
    <s v="Mária Almenara - La Mar"/>
    <m/>
    <s v="22/04/2025"/>
    <m/>
    <m/>
    <s v="Producto diferente"/>
    <s v="Sabor o producto diferente"/>
    <s v="-"/>
    <n v="0"/>
    <n v="16.89"/>
    <s v="Pedí tres leches de chocolate no de vainilla"/>
    <x v="1"/>
    <s v="Tienda Vitrina"/>
    <m/>
    <m/>
    <x v="1"/>
  </r>
  <r>
    <x v="3"/>
    <x v="2"/>
    <n v="2210883120"/>
    <s v="Mária Almenara - La Mar"/>
    <m/>
    <s v="24/04/2025"/>
    <m/>
    <m/>
    <s v="Producto diferente"/>
    <s v=""/>
    <s v="-"/>
    <n v="55.29"/>
    <n v="0"/>
    <s v="Producto Diferente"/>
    <x v="1"/>
    <s v="Tienda Vitrina"/>
    <m/>
    <m/>
    <x v="1"/>
  </r>
  <r>
    <x v="3"/>
    <x v="2"/>
    <n v="2210895591"/>
    <s v="Mária Almenara - La Mar"/>
    <m/>
    <s v="24/04/2025"/>
    <m/>
    <m/>
    <s v="Mal estado"/>
    <s v="Mal empaquetado"/>
    <s v="-"/>
    <m/>
    <m/>
    <s v="nunca me llegó el pedido, el pedido es de maría almenara y me llegó uno de nevera fit"/>
    <x v="0"/>
    <s v="Delivery Rappi"/>
    <m/>
    <m/>
    <x v="0"/>
  </r>
  <r>
    <x v="3"/>
    <x v="5"/>
    <n v="2209025069"/>
    <s v="Mária Almenara - Precursores"/>
    <m/>
    <s v="02/04/2025"/>
    <m/>
    <m/>
    <s v="Producto Faltante"/>
    <s v=""/>
    <s v="-"/>
    <n v="58.02"/>
    <n v="0"/>
    <s v="llegaron las dos tortas minis, pero no llego la torta de chocolate de 21 de diámetro"/>
    <x v="4"/>
    <s v="Tienda Vitrina"/>
    <m/>
    <m/>
    <x v="1"/>
  </r>
  <r>
    <x v="3"/>
    <x v="5"/>
    <n v="2209049826"/>
    <s v="Mária Almenara - Precursores"/>
    <m/>
    <s v="02/04/2025"/>
    <m/>
    <m/>
    <s v="Mal estado"/>
    <s v=""/>
    <s v="-"/>
    <n v="49.9"/>
    <n v="0"/>
    <s v="La torta llegó completamente chancada y realmente molesta porque era un regalo"/>
    <x v="0"/>
    <s v="Delivery Rappi"/>
    <m/>
    <m/>
    <x v="0"/>
  </r>
  <r>
    <x v="3"/>
    <x v="5"/>
    <n v="2210320940"/>
    <s v="Mária Almenara - Precursores"/>
    <m/>
    <s v="17/04/2025"/>
    <m/>
    <m/>
    <s v="Mal estado"/>
    <s v=""/>
    <s v="-"/>
    <n v="54.5"/>
    <n v="0"/>
    <s v="saqué el plástico y toda la torta se desmoronó"/>
    <x v="3"/>
    <s v="Tienda"/>
    <m/>
    <m/>
    <x v="1"/>
  </r>
  <r>
    <x v="3"/>
    <x v="5"/>
    <n v="2210377117"/>
    <s v="Mária Almenara - Precursores"/>
    <m/>
    <s v="18/04/2025"/>
    <m/>
    <m/>
    <s v="Mal estado"/>
    <s v=""/>
    <s v="-"/>
    <n v="32"/>
    <n v="0"/>
    <s v="Vino todo revuelto y mezclado. Es desagradable"/>
    <x v="0"/>
    <s v="Delivery Rappi"/>
    <m/>
    <m/>
    <x v="0"/>
  </r>
  <r>
    <x v="3"/>
    <x v="5"/>
    <n v="2210741745"/>
    <s v="Mária Almenara - Precursores"/>
    <m/>
    <s v="22/04/2025"/>
    <m/>
    <m/>
    <s v="Mal estado"/>
    <s v=""/>
    <s v="-"/>
    <n v="26"/>
    <n v="0"/>
    <s v="todo el pedido llegó revuelto"/>
    <x v="0"/>
    <s v="Delivery Rappi"/>
    <m/>
    <m/>
    <x v="0"/>
  </r>
  <r>
    <x v="3"/>
    <x v="5"/>
    <n v="2210830585"/>
    <s v="Mária Almenara - Precursores"/>
    <m/>
    <s v="23/04/2025"/>
    <m/>
    <m/>
    <s v="Mal estado"/>
    <s v=""/>
    <s v="-"/>
    <n v="16.89"/>
    <n v="0"/>
    <s v="El pedido era un regalo. Cómo voy a entregar un regalo así? Exijo un reembolso"/>
    <x v="0"/>
    <s v="Delivery Rappi"/>
    <m/>
    <m/>
    <x v="0"/>
  </r>
  <r>
    <x v="3"/>
    <x v="5"/>
    <n v="2211300535"/>
    <s v="Mária Almenara - Precursores"/>
    <m/>
    <s v="28/04/2025"/>
    <m/>
    <m/>
    <s v="Mal estado"/>
    <s v="Mal empaquetado"/>
    <s v="-"/>
    <n v="0"/>
    <n v="16.89"/>
    <s v="No tiene queso crema es una torta simple de chantilly un engaño total"/>
    <x v="2"/>
    <s v="Percepcion"/>
    <m/>
    <m/>
    <x v="0"/>
  </r>
  <r>
    <x v="3"/>
    <x v="15"/>
    <n v="2209847153"/>
    <s v="Mária Almenara - La Marina  "/>
    <m/>
    <s v="12/04/2025"/>
    <m/>
    <m/>
    <s v="Producto Faltante"/>
    <s v="Artículo faltante"/>
    <s v="NO"/>
    <n v="26"/>
    <n v="26"/>
    <s v="El pedido fue para un familiar por su cumpleaños y al abrirlo me dijo que solo llego un producto"/>
    <x v="4"/>
    <s v="Tienda Vitrina"/>
    <m/>
    <m/>
    <x v="1"/>
  </r>
  <r>
    <x v="3"/>
    <x v="15"/>
    <n v="2209879001"/>
    <s v="Mária Almenara - La Marina  "/>
    <m/>
    <s v="12/04/2025"/>
    <m/>
    <m/>
    <s v="Mal estado"/>
    <s v=""/>
    <s v="-"/>
    <n v="24.95"/>
    <n v="0"/>
    <s v="La torta llegó toda movida y es para un cumpleaños"/>
    <x v="0"/>
    <s v="Delivery Rappi"/>
    <m/>
    <m/>
    <x v="0"/>
  </r>
  <r>
    <x v="3"/>
    <x v="15"/>
    <n v="2210270411"/>
    <s v="Mária Almenara - La Marina  "/>
    <m/>
    <s v="16/04/2025"/>
    <m/>
    <m/>
    <s v="Mal estado"/>
    <s v=""/>
    <s v="-"/>
    <m/>
    <m/>
    <s v="todo lo que va encima de maracuya y merengue llego a un lado aplastado con la caja"/>
    <x v="0"/>
    <s v="Delivery Rappi"/>
    <m/>
    <m/>
    <x v="0"/>
  </r>
  <r>
    <x v="3"/>
    <x v="15"/>
    <n v="2210372013"/>
    <s v="Mária Almenara - La Marina  "/>
    <m/>
    <s v="18/04/2025"/>
    <m/>
    <m/>
    <s v="Mal estado"/>
    <s v=""/>
    <s v="-"/>
    <n v="33.79"/>
    <n v="0"/>
    <s v="los dos postres llegaron aplastados, con las guarniciones derretidas"/>
    <x v="0"/>
    <s v="Delivery Rappi"/>
    <m/>
    <m/>
    <x v="0"/>
  </r>
  <r>
    <x v="3"/>
    <x v="15"/>
    <n v="2210411547"/>
    <s v="Mária Almenara - La Marina  "/>
    <m/>
    <s v="18/04/2025"/>
    <m/>
    <m/>
    <s v="Mal estado"/>
    <s v="Mal empaquetado"/>
    <s v="-"/>
    <n v="0"/>
    <n v="31.2"/>
    <s v="los postres estaban todos chancadoss"/>
    <x v="0"/>
    <s v="Delivery Rappi"/>
    <m/>
    <m/>
    <x v="0"/>
  </r>
  <r>
    <x v="3"/>
    <x v="15"/>
    <n v="2210591827"/>
    <s v="Mária Almenara - La Marina  "/>
    <m/>
    <s v="20/04/2025"/>
    <m/>
    <m/>
    <s v="Mal estado"/>
    <s v=""/>
    <s v="-"/>
    <n v="49.9"/>
    <n v="0"/>
    <s v="La torta llegó aplastada"/>
    <x v="0"/>
    <s v="Delivery Rappi"/>
    <m/>
    <m/>
    <x v="0"/>
  </r>
  <r>
    <x v="3"/>
    <x v="15"/>
    <n v="2211168886"/>
    <s v="Mária Almenara - La Marina  "/>
    <m/>
    <s v="27/04/2025"/>
    <m/>
    <m/>
    <s v="Producto Faltante"/>
    <s v="Artículo faltante"/>
    <s v="NO"/>
    <n v="0.25"/>
    <n v="4"/>
    <s v="la galleta de chispas no llegó"/>
    <x v="4"/>
    <s v="Tienda Vitrina"/>
    <m/>
    <m/>
    <x v="1"/>
  </r>
  <r>
    <x v="4"/>
    <x v="7"/>
    <n v="2211478224"/>
    <s v="Maria Almenara - San Miguel"/>
    <m/>
    <s v="01/05/2025"/>
    <m/>
    <m/>
    <s v="Mal estado"/>
    <s v="Sabor quemado, crudo, preparación distinta"/>
    <s v="-"/>
    <n v="0"/>
    <n v="16.89"/>
    <s v="Tiene un pelo blanco dentro del postre"/>
    <x v="3"/>
    <s v="Tienda"/>
    <m/>
    <m/>
    <x v="1"/>
  </r>
  <r>
    <x v="4"/>
    <x v="7"/>
    <n v="2211481100"/>
    <s v="Maria Almenara - San Miguel"/>
    <m/>
    <s v="01/05/2025"/>
    <m/>
    <m/>
    <s v="Producto Faltante"/>
    <s v=""/>
    <s v="-"/>
    <n v="55.32"/>
    <n v="0"/>
    <s v="Todo el producto no llegó. Bolsa con papel"/>
    <x v="4"/>
    <s v="Tienda Vitrina"/>
    <m/>
    <m/>
    <x v="1"/>
  </r>
  <r>
    <x v="4"/>
    <x v="9"/>
    <n v="2211500600"/>
    <s v="Mária Almenara - La Molina "/>
    <m/>
    <s v="01/05/2025"/>
    <m/>
    <m/>
    <s v="Mal estado"/>
    <s v=""/>
    <s v="-"/>
    <n v="49.9"/>
    <n v="0"/>
    <s v="La torta no está bien cubierta de crema y está chueca como se puede ver en la foto. Los chocolates de arriba se han movido."/>
    <x v="0"/>
    <s v="Delivery Rappi"/>
    <m/>
    <m/>
    <x v="0"/>
  </r>
  <r>
    <x v="4"/>
    <x v="4"/>
    <n v="2211511659"/>
    <s v="Mária Almenara - Camacho"/>
    <m/>
    <s v="01/05/2025"/>
    <m/>
    <m/>
    <s v="Producto diferente"/>
    <s v="Foto o descripción no coinciden"/>
    <s v="-"/>
    <n v="0"/>
    <n v="49.9"/>
    <s v="La torta llegó derretido"/>
    <x v="3"/>
    <s v="Tienda"/>
    <m/>
    <m/>
    <x v="1"/>
  </r>
  <r>
    <x v="4"/>
    <x v="3"/>
    <n v="2211522247"/>
    <s v="Mária Almenara - Pueblo Libre   "/>
    <m/>
    <s v="01/05/2025"/>
    <m/>
    <m/>
    <s v="Mal estado"/>
    <s v=""/>
    <s v="-"/>
    <n v="49.9"/>
    <n v="0"/>
    <s v="El producto llegó aplastado en sus lado y la parte de arriba estaba completamente pegada en la tapa. No permitió un obsequio adecuado pues se perdió la decoración"/>
    <x v="0"/>
    <s v="Delivery Rappi"/>
    <m/>
    <m/>
    <x v="0"/>
  </r>
  <r>
    <x v="4"/>
    <x v="3"/>
    <n v="2211524996"/>
    <s v="Mária Almenara - Pueblo Libre   "/>
    <m/>
    <s v="01/05/2025"/>
    <m/>
    <m/>
    <s v="Mal estado"/>
    <s v=""/>
    <s v="-"/>
    <n v="109"/>
    <n v="0"/>
    <s v="La torta está toda chorreada y aplastada"/>
    <x v="0"/>
    <s v="Delivery Rappi"/>
    <m/>
    <m/>
    <x v="0"/>
  </r>
  <r>
    <x v="4"/>
    <x v="14"/>
    <n v="2211525929"/>
    <s v="Mária Almenara - Bolichera "/>
    <m/>
    <s v="01/05/2025"/>
    <m/>
    <m/>
    <s v="Producto Faltante"/>
    <s v="Artículo faltante"/>
    <s v="NO"/>
    <n v="1.01"/>
    <n v="8.4499999999999993"/>
    <s v="faltó una torta de chocolate"/>
    <x v="4"/>
    <s v="Tienda Vitrina"/>
    <m/>
    <m/>
    <x v="1"/>
  </r>
  <r>
    <x v="4"/>
    <x v="3"/>
    <n v="2211528451"/>
    <s v="Mária Almenara - Pueblo Libre   "/>
    <m/>
    <s v="01/05/2025"/>
    <m/>
    <m/>
    <s v="Mal estado"/>
    <s v=""/>
    <s v="-"/>
    <n v="16.89"/>
    <n v="0"/>
    <s v="Producto mal estado"/>
    <x v="0"/>
    <s v="Delivery Rappi"/>
    <m/>
    <m/>
    <x v="0"/>
  </r>
  <r>
    <x v="4"/>
    <x v="7"/>
    <n v="2211530260"/>
    <s v="Maria Almenara - San Miguel"/>
    <m/>
    <s v="01/05/2025"/>
    <m/>
    <m/>
    <s v="Producto Faltante"/>
    <s v="Artículo faltante"/>
    <s v="NO"/>
    <n v="1.62"/>
    <n v="37.99"/>
    <s v="No me mandaron absolutamente nada , el repartidor me dice que no podía cancelar el pedido , yo tampoco podía cancelarlo y el repartidor llegó solo a pedirme el código porque sino no le dejaba hacer su otra entrega .. esto es totalmente absurdo"/>
    <x v="4"/>
    <s v="Rappi"/>
    <m/>
    <m/>
    <x v="0"/>
  </r>
  <r>
    <x v="4"/>
    <x v="3"/>
    <n v="2211534417"/>
    <s v="Mária Almenara - Pueblo Libre   "/>
    <m/>
    <s v="01/05/2025"/>
    <m/>
    <m/>
    <s v="Producto Faltante"/>
    <s v="Artículo faltante"/>
    <s v="NO"/>
    <n v="0"/>
    <n v="16.899999999999999"/>
    <s v="la torta llegó casi nada pura crema y no la galleta que tiene como fondo todo aplastadada solo se veía como un cerro de crema fatal tengo foro"/>
    <x v="3"/>
    <s v="Delivery Rappi"/>
    <m/>
    <m/>
    <x v="0"/>
  </r>
  <r>
    <x v="4"/>
    <x v="13"/>
    <n v="2211535482"/>
    <s v="Mária Almenara - Barranco "/>
    <m/>
    <s v="01/05/2025"/>
    <m/>
    <m/>
    <s v="Producto diferente"/>
    <s v="Tamaño o porción incorrecta"/>
    <s v="-"/>
    <m/>
    <m/>
    <s v="Pedí una torta de chocolate entera para el cumpleaños de un familiar, la de 109 soles que es el tamaño mediano ya que tienen otra de alrededor de 50 soles y luego tienen una tajada personal. Nos enviaron una tajada personal en lugar de la torta entera."/>
    <x v="1"/>
    <s v="Tienda Vitrina"/>
    <m/>
    <m/>
    <x v="1"/>
  </r>
  <r>
    <x v="4"/>
    <x v="8"/>
    <n v="2211548677"/>
    <s v="Mária Almenara - Chorrillos"/>
    <m/>
    <s v="01/05/2025"/>
    <m/>
    <m/>
    <s v="Producto diferente"/>
    <s v="Sabor o producto diferente"/>
    <s v="-"/>
    <n v="0"/>
    <n v="16.89"/>
    <s v="Yo siempre pido está torta y está vez no vino con su bola de Nutella que siempre viene. me siento descontenta"/>
    <x v="1"/>
    <s v="Tienda Vitrina"/>
    <m/>
    <m/>
    <x v="1"/>
  </r>
  <r>
    <x v="4"/>
    <x v="10"/>
    <n v="2211552838"/>
    <s v="Mária Almenara - Santa Catalina "/>
    <m/>
    <s v="01/05/2025"/>
    <m/>
    <m/>
    <s v="Producto Faltante"/>
    <s v=""/>
    <s v="-"/>
    <m/>
    <m/>
    <s v="El producto nunca llegó el repartidor solicitó el código que no fue brindando aún asi  , dejó el producto en el lugar incorrecto de la solicitud del pedido , encima el repartidor solicitó un extra para llevarlo ala dirección que indicaba , pido y exijo mi devolución de dinero , ya que el producto nunca llego ."/>
    <x v="4"/>
    <s v="Delivery Rappi"/>
    <m/>
    <m/>
    <x v="0"/>
  </r>
  <r>
    <x v="4"/>
    <x v="2"/>
    <n v="2211556218"/>
    <s v="Mária Almenara - La Mar"/>
    <m/>
    <s v="01/05/2025"/>
    <m/>
    <m/>
    <s v="Producto Faltante"/>
    <s v="Artículo faltante"/>
    <s v="NO"/>
    <n v="1.47"/>
    <n v="6"/>
    <s v="el paquete de velas vinieron incompektas"/>
    <x v="4"/>
    <s v="Tienda Vitrina"/>
    <m/>
    <m/>
    <x v="1"/>
  </r>
  <r>
    <x v="4"/>
    <x v="4"/>
    <n v="2211556358"/>
    <s v="Mária Almenara - Camacho"/>
    <m/>
    <s v="01/05/2025"/>
    <m/>
    <m/>
    <s v="Producto diferente"/>
    <s v="Tamaño o porción incorrecta"/>
    <s v="-"/>
    <n v="0"/>
    <n v="16.89"/>
    <s v="El pedazo era diminuto para casi 17 soles??? Esos tapers también son muy pequeños para la porcion correspondiente"/>
    <x v="2"/>
    <s v="Percepcion"/>
    <m/>
    <m/>
    <x v="0"/>
  </r>
  <r>
    <x v="4"/>
    <x v="3"/>
    <n v="2211562828"/>
    <s v="Mária Almenara - Pueblo Libre   "/>
    <m/>
    <s v="01/05/2025"/>
    <m/>
    <m/>
    <s v="Mal estado"/>
    <s v=""/>
    <s v="-"/>
    <n v="16.89"/>
    <n v="0"/>
    <s v="Llego aplastado"/>
    <x v="0"/>
    <s v="Delivery Rappi"/>
    <m/>
    <m/>
    <x v="0"/>
  </r>
  <r>
    <x v="4"/>
    <x v="7"/>
    <n v="2211564900"/>
    <s v="Maria Almenara - San Miguel"/>
    <m/>
    <s v="01/05/2025"/>
    <m/>
    <m/>
    <s v="Producto diferente"/>
    <s v="Pedido incorrecto y sin comanda"/>
    <s v="-"/>
    <n v="0"/>
    <n v="33.79"/>
    <s v="Producto Diferente"/>
    <x v="1"/>
    <s v="Tienda Vitrina"/>
    <m/>
    <m/>
    <x v="1"/>
  </r>
  <r>
    <x v="4"/>
    <x v="7"/>
    <n v="2211566873"/>
    <s v="Maria Almenara - San Miguel"/>
    <m/>
    <s v="01/05/2025"/>
    <m/>
    <m/>
    <s v="Mal estado"/>
    <s v=""/>
    <s v="-"/>
    <n v="109"/>
    <n v="0"/>
    <s v="la torta llegó desarmada"/>
    <x v="0"/>
    <s v="Delivery Rappi"/>
    <m/>
    <m/>
    <x v="0"/>
  </r>
  <r>
    <x v="4"/>
    <x v="8"/>
    <n v="2211571425"/>
    <s v="Mária Almenara - Chorrillos"/>
    <m/>
    <s v="01/05/2025"/>
    <m/>
    <m/>
    <s v="Mal estado"/>
    <s v=""/>
    <s v="-"/>
    <n v="49.9"/>
    <n v="0"/>
    <s v="La torta llegó desparramada, se estaba derramando a los borde y estaba toda movida, y lo pedí para una pequeña sorpresa, ahora se ve mal"/>
    <x v="0"/>
    <s v="Delivery Rappi"/>
    <m/>
    <m/>
    <x v="0"/>
  </r>
  <r>
    <x v="4"/>
    <x v="15"/>
    <n v="2211591855"/>
    <s v="Mária Almenara - La Marina  "/>
    <m/>
    <s v="02/05/2025"/>
    <m/>
    <m/>
    <s v="Mal estado"/>
    <s v=""/>
    <s v="-"/>
    <n v="161"/>
    <n v="0"/>
    <s v="Pedí un cheescake y bocaditos. Pedí de maría almenara por que siempre piden en la oficina y siempre llega en buen estado . Hoy no se qué pasó pero llego todo destruido y claramente no es una buena presentación con todo el equipo de trabajo"/>
    <x v="0"/>
    <s v="Delivery Rappi"/>
    <m/>
    <m/>
    <x v="0"/>
  </r>
  <r>
    <x v="4"/>
    <x v="6"/>
    <n v="2211605297"/>
    <s v="Mária Almenara - Aramburú "/>
    <m/>
    <s v="02/05/2025"/>
    <m/>
    <m/>
    <s v="Mal estado"/>
    <s v=""/>
    <s v="-"/>
    <n v="5.07"/>
    <n v="3.38"/>
    <s v="Gracias por comunicarte con soporte, Cynthia. Estamos aquí para ofrecerte una respuesta clara y eficiente en cada solicitud.Te deseo un buen día. Hasta pronto. 👋🏼"/>
    <x v="0"/>
    <s v="Delivery Rappi"/>
    <m/>
    <m/>
    <x v="0"/>
  </r>
  <r>
    <x v="4"/>
    <x v="4"/>
    <n v="2211609994"/>
    <s v="Mária Almenara - Camacho"/>
    <m/>
    <s v="02/05/2025"/>
    <m/>
    <m/>
    <s v="Producto diferente"/>
    <s v="Sabor o producto diferente"/>
    <s v="-"/>
    <m/>
    <m/>
    <s v="Compré una galleta con cobertura GLASÉ no chocolate. Me enviaron una galleta que no solicité ni es de mi agrado"/>
    <x v="2"/>
    <s v="Percepcion"/>
    <m/>
    <m/>
    <x v="0"/>
  </r>
  <r>
    <x v="4"/>
    <x v="3"/>
    <n v="2211610949"/>
    <s v="Mária Almenara - Pueblo Libre   "/>
    <m/>
    <s v="02/05/2025"/>
    <m/>
    <m/>
    <s v="Mal estado"/>
    <s v=""/>
    <s v="-"/>
    <n v="16.89"/>
    <n v="0"/>
    <s v="La torta estaba partida"/>
    <x v="0"/>
    <s v="Delivery Rappi"/>
    <m/>
    <m/>
    <x v="0"/>
  </r>
  <r>
    <x v="4"/>
    <x v="3"/>
    <n v="2211614472"/>
    <s v="Mária Almenara - Pueblo Libre   "/>
    <m/>
    <s v="02/05/2025"/>
    <m/>
    <m/>
    <s v="Mal estado"/>
    <s v=""/>
    <s v="-"/>
    <n v="49.9"/>
    <n v="0"/>
    <s v="Llegó derramada"/>
    <x v="0"/>
    <s v="Delivery Rappi"/>
    <m/>
    <m/>
    <x v="0"/>
  </r>
  <r>
    <x v="4"/>
    <x v="5"/>
    <n v="2211615668"/>
    <s v="Mária Almenara - Precursores"/>
    <m/>
    <s v="02/05/2025"/>
    <m/>
    <m/>
    <s v="Mal estado"/>
    <s v="Sabor quemado, crudo, preparación distinta"/>
    <s v="-"/>
    <n v="14.15"/>
    <n v="29.59"/>
    <s v="Está seco"/>
    <x v="3"/>
    <s v="Tienda"/>
    <m/>
    <m/>
    <x v="1"/>
  </r>
  <r>
    <x v="4"/>
    <x v="15"/>
    <n v="2211619074"/>
    <s v="Mária Almenara - La Marina  "/>
    <m/>
    <s v="02/05/2025"/>
    <m/>
    <m/>
    <s v="Producto Faltante"/>
    <s v="Artículo faltante"/>
    <s v="NO"/>
    <n v="4.08"/>
    <n v="33.799999999999997"/>
    <s v="Buenas tardes pedidos 6 prociones de torta, llegaron 4 y no los 6"/>
    <x v="4"/>
    <s v="Tienda Vitrina"/>
    <m/>
    <m/>
    <x v="1"/>
  </r>
  <r>
    <x v="4"/>
    <x v="9"/>
    <n v="2211626629"/>
    <s v="Mária Almenara - La Molina "/>
    <m/>
    <s v="02/05/2025"/>
    <m/>
    <m/>
    <s v="Producto Faltante"/>
    <s v=""/>
    <s v="-"/>
    <n v="53.08"/>
    <n v="0"/>
    <s v="no llegó"/>
    <x v="4"/>
    <s v="Delivery Rappi"/>
    <m/>
    <m/>
    <x v="0"/>
  </r>
  <r>
    <x v="4"/>
    <x v="2"/>
    <n v="2211639992"/>
    <s v="Mária Almenara - La Mar"/>
    <m/>
    <s v="02/05/2025"/>
    <m/>
    <m/>
    <s v="Mal estado"/>
    <s v=""/>
    <s v="-"/>
    <n v="109"/>
    <n v="0"/>
    <s v="Acabo de abrir la torta y está destruida"/>
    <x v="0"/>
    <s v="Delivery Rappi"/>
    <m/>
    <m/>
    <x v="0"/>
  </r>
  <r>
    <x v="4"/>
    <x v="3"/>
    <n v="2211645911"/>
    <s v="Mária Almenara - Pueblo Libre   "/>
    <m/>
    <s v="02/05/2025"/>
    <m/>
    <m/>
    <s v="Producto diferente"/>
    <s v="Tamaño o porción incorrecta"/>
    <s v="-"/>
    <m/>
    <m/>
    <s v="la porción de la torta no era una porción personal, no sé si ocurrió algo con el pedido en el camino pero el repartidor demoró demasiado, cambió la hora de entrega unas 4 veces"/>
    <x v="3"/>
    <s v="Delivery Rappi"/>
    <m/>
    <m/>
    <x v="0"/>
  </r>
  <r>
    <x v="4"/>
    <x v="6"/>
    <n v="2211649445"/>
    <s v="Mária Almenara - Aramburú "/>
    <m/>
    <s v="02/05/2025"/>
    <m/>
    <m/>
    <s v="Producto diferente"/>
    <s v=""/>
    <s v="-"/>
    <n v="117.8"/>
    <n v="0"/>
    <s v="Producto Diferente"/>
    <x v="1"/>
    <s v="Tienda Vitrina"/>
    <m/>
    <m/>
    <x v="1"/>
  </r>
  <r>
    <x v="4"/>
    <x v="12"/>
    <n v="2211654004"/>
    <s v="Mária Almenara - Independencia "/>
    <m/>
    <s v="02/05/2025"/>
    <m/>
    <m/>
    <s v="Mal estado"/>
    <s v=""/>
    <s v="-"/>
    <n v="25.9"/>
    <n v="0"/>
    <s v="No me deja enviar video"/>
    <x v="0"/>
    <s v="Delivery Rappi"/>
    <m/>
    <m/>
    <x v="0"/>
  </r>
  <r>
    <x v="4"/>
    <x v="2"/>
    <n v="2211698608"/>
    <s v="Mária Almenara - La Mar"/>
    <m/>
    <s v="03/05/2025"/>
    <m/>
    <m/>
    <s v="Producto diferente"/>
    <s v="Foto o descripción no coinciden"/>
    <s v="-"/>
    <m/>
    <m/>
    <s v="Ademas de todo la torta llegó completamente movida"/>
    <x v="0"/>
    <s v="Delivery Rappi"/>
    <m/>
    <m/>
    <x v="0"/>
  </r>
  <r>
    <x v="4"/>
    <x v="11"/>
    <n v="2211708684"/>
    <s v="Mária Almenara - Arenales"/>
    <m/>
    <s v="03/05/2025"/>
    <m/>
    <m/>
    <s v="Mal estado"/>
    <s v=""/>
    <s v="-"/>
    <n v="127.12"/>
    <n v="0"/>
    <s v="los productos están aplastados y derramados"/>
    <x v="0"/>
    <s v="Delivery Rappi"/>
    <m/>
    <m/>
    <x v="0"/>
  </r>
  <r>
    <x v="4"/>
    <x v="0"/>
    <n v="2211722512"/>
    <s v="Mária Almenara - Dos de Mayo"/>
    <m/>
    <s v="03/05/2025"/>
    <m/>
    <m/>
    <s v="Producto Faltante"/>
    <s v="Artículo faltante"/>
    <s v="NO"/>
    <n v="0"/>
    <n v="9"/>
    <s v="Falto 1 keke de manzana"/>
    <x v="4"/>
    <s v="Tienda Vitrina"/>
    <m/>
    <m/>
    <x v="1"/>
  </r>
  <r>
    <x v="4"/>
    <x v="11"/>
    <n v="2211726579"/>
    <s v="Mária Almenara - Arenales"/>
    <m/>
    <s v="03/05/2025"/>
    <m/>
    <m/>
    <s v="Producto Faltante"/>
    <s v=""/>
    <s v="-"/>
    <n v="17.95"/>
    <n v="0"/>
    <s v="Cuando estaba entrando a mi domicilio con el paquete ósea la bolsa me fijo bien en no estaba el turrón de chocolate dentro por eso se me hacía raro que no pese"/>
    <x v="4"/>
    <s v="Tienda Vitrina"/>
    <m/>
    <m/>
    <x v="1"/>
  </r>
  <r>
    <x v="4"/>
    <x v="0"/>
    <n v="2211727123"/>
    <s v="Mária Almenara - Dos de Mayo"/>
    <m/>
    <s v="03/05/2025"/>
    <m/>
    <m/>
    <s v="Mal estado"/>
    <s v=""/>
    <s v="-"/>
    <n v="33.79"/>
    <n v="0"/>
    <s v="Las dos tortas llegaron muy mal, incomibles, aplastadas"/>
    <x v="0"/>
    <s v="Delivery Rappi"/>
    <m/>
    <m/>
    <x v="0"/>
  </r>
  <r>
    <x v="4"/>
    <x v="7"/>
    <n v="2211732188"/>
    <s v="Maria Almenara - San Miguel"/>
    <m/>
    <s v="03/05/2025"/>
    <m/>
    <m/>
    <s v="Mal estado"/>
    <s v=""/>
    <s v="-"/>
    <n v="109"/>
    <n v="0"/>
    <s v="La torta llegó toda a un lado y con la salsa del centro chorreada."/>
    <x v="0"/>
    <s v="Delivery Rappi"/>
    <m/>
    <m/>
    <x v="0"/>
  </r>
  <r>
    <x v="4"/>
    <x v="3"/>
    <n v="2211732870"/>
    <s v="Mária Almenara - Pueblo Libre   "/>
    <m/>
    <s v="03/05/2025"/>
    <m/>
    <m/>
    <s v="Producto diferente"/>
    <s v="Foto o descripción no coinciden"/>
    <s v="-"/>
    <n v="0"/>
    <n v="109"/>
    <s v="Lo acabo de recibir y lo abrí y está todo chancado."/>
    <x v="0"/>
    <s v="Delivery Rappi"/>
    <m/>
    <m/>
    <x v="0"/>
  </r>
  <r>
    <x v="4"/>
    <x v="7"/>
    <n v="2211737922"/>
    <s v="Maria Almenara - San Miguel"/>
    <m/>
    <s v="03/05/2025"/>
    <m/>
    <m/>
    <s v="Mal estado"/>
    <s v=""/>
    <s v="-"/>
    <n v="49.9"/>
    <n v="0"/>
    <s v="La torta ha llegado toda embarrada, la decoración ha sido desplazada de su lugar y en verdad se ha echado a perder porque era un regalo. En general la parte superior de la torta está toda desplazada"/>
    <x v="0"/>
    <s v="Delivery Rappi"/>
    <m/>
    <m/>
    <x v="0"/>
  </r>
  <r>
    <x v="4"/>
    <x v="7"/>
    <n v="2211739543"/>
    <s v="Maria Almenara - San Miguel"/>
    <m/>
    <s v="03/05/2025"/>
    <m/>
    <m/>
    <s v="Mal estado"/>
    <s v=""/>
    <s v="-"/>
    <m/>
    <m/>
    <s v="Llegó un asco ! Y el motorizado se demoró más del tiempo indicado casi como 1 hora más"/>
    <x v="0"/>
    <s v="Delivery Rappi"/>
    <m/>
    <m/>
    <x v="0"/>
  </r>
  <r>
    <x v="4"/>
    <x v="14"/>
    <n v="2211760129"/>
    <s v="Mária Almenara - Bolichera "/>
    <m/>
    <s v="03/05/2025"/>
    <m/>
    <m/>
    <s v="Producto Faltante"/>
    <s v="Artículo faltante"/>
    <s v="NO"/>
    <n v="1.64"/>
    <n v="24.95"/>
    <s v="la torta llegó aplastada"/>
    <x v="3"/>
    <s v="Delivery Rappi"/>
    <m/>
    <m/>
    <x v="0"/>
  </r>
  <r>
    <x v="4"/>
    <x v="7"/>
    <n v="2211803883"/>
    <s v="Maria Almenara - San Miguel"/>
    <m/>
    <s v="04/05/2025"/>
    <m/>
    <m/>
    <s v="Producto diferente"/>
    <s v=""/>
    <s v="-"/>
    <n v="54.79"/>
    <n v="0"/>
    <s v=""/>
    <x v="1"/>
    <s v="Tienda Vitrina"/>
    <m/>
    <m/>
    <x v="1"/>
  </r>
  <r>
    <x v="4"/>
    <x v="12"/>
    <n v="2211829265"/>
    <s v="Mária Almenara - Independencia "/>
    <m/>
    <s v="04/05/2025"/>
    <m/>
    <m/>
    <s v="Mal estado"/>
    <s v=""/>
    <s v="-"/>
    <n v="16.89"/>
    <n v="0"/>
    <s v="Una de las galletas estaba roto"/>
    <x v="0"/>
    <s v="Delivery Rappi"/>
    <m/>
    <m/>
    <x v="0"/>
  </r>
  <r>
    <x v="4"/>
    <x v="15"/>
    <n v="2211843102"/>
    <s v="Mária Almenara - La Marina  "/>
    <m/>
    <s v="04/05/2025"/>
    <m/>
    <m/>
    <s v="Producto Faltante"/>
    <s v="Artículo faltante"/>
    <s v="NO"/>
    <n v="0.47"/>
    <n v="10"/>
    <s v="No ha llegado el producto de la empanada"/>
    <x v="4"/>
    <s v="Tienda Vitrina"/>
    <m/>
    <m/>
    <x v="1"/>
  </r>
  <r>
    <x v="4"/>
    <x v="4"/>
    <n v="2211847574"/>
    <s v="Mária Almenara - Camacho"/>
    <m/>
    <s v="04/05/2025"/>
    <m/>
    <m/>
    <s v="Mal estado"/>
    <s v=""/>
    <s v="-"/>
    <n v="109"/>
    <n v="0"/>
    <s v="la torta llego aplastada y derretida como se muestra en la foto, apesar que se mantuvo en la rfri por 30 minutos y al sacarla estaba toda derretida y aplastada"/>
    <x v="0"/>
    <s v="Delivery Rappi"/>
    <m/>
    <m/>
    <x v="0"/>
  </r>
  <r>
    <x v="4"/>
    <x v="12"/>
    <n v="2211854571"/>
    <s v="Mária Almenara - Independencia "/>
    <m/>
    <s v="04/05/2025"/>
    <m/>
    <m/>
    <s v="Mal estado"/>
    <s v=""/>
    <s v="-"/>
    <m/>
    <m/>
    <s v="pastel roto y pésima presentación"/>
    <x v="0"/>
    <s v="Delivery Rappi"/>
    <m/>
    <m/>
    <x v="0"/>
  </r>
  <r>
    <x v="4"/>
    <x v="12"/>
    <n v="2211857135"/>
    <s v="Mária Almenara - Independencia "/>
    <m/>
    <s v="04/05/2025"/>
    <m/>
    <m/>
    <s v="Producto diferente"/>
    <s v="Sabor o producto diferente"/>
    <s v="-"/>
    <n v="0"/>
    <n v="16.89"/>
    <s v="Pedí torta de chocolate y me llegó turrón de chocolate"/>
    <x v="1"/>
    <s v="Tienda Vitrina"/>
    <m/>
    <m/>
    <x v="1"/>
  </r>
  <r>
    <x v="4"/>
    <x v="8"/>
    <n v="2211872776"/>
    <s v="Mária Almenara - Chorrillos"/>
    <m/>
    <s v="04/05/2025"/>
    <m/>
    <m/>
    <s v="Producto diferente"/>
    <s v="Tamaño o porción incorrecta"/>
    <s v="-"/>
    <n v="0"/>
    <n v="16.89"/>
    <s v="la porción era demasiado pequeña y demasiada crema chantilly y poca torta para el precio que estoy pagando"/>
    <x v="2"/>
    <s v="Percepcion"/>
    <m/>
    <m/>
    <x v="0"/>
  </r>
  <r>
    <x v="4"/>
    <x v="14"/>
    <n v="2211914154"/>
    <s v="Mária Almenara - Bolichera "/>
    <m/>
    <s v="05/05/2025"/>
    <m/>
    <m/>
    <s v="Mal estado"/>
    <s v=""/>
    <s v="-"/>
    <n v="75.22"/>
    <n v="0"/>
    <s v="la torta llegó mal empacada y la parte superior se encontraba desecha"/>
    <x v="0"/>
    <s v="Delivery Rappi"/>
    <m/>
    <m/>
    <x v="0"/>
  </r>
  <r>
    <x v="4"/>
    <x v="14"/>
    <n v="2211921921"/>
    <s v="Mária Almenara - Bolichera "/>
    <m/>
    <s v="05/05/2025"/>
    <m/>
    <m/>
    <s v="Producto Faltante"/>
    <s v="Artículo faltante"/>
    <s v="NO"/>
    <m/>
    <m/>
    <s v="Solicite 10 cajad de galletas, solo me ha llegado 1"/>
    <x v="4"/>
    <s v="Delivery Rappi"/>
    <m/>
    <m/>
    <x v="0"/>
  </r>
  <r>
    <x v="4"/>
    <x v="3"/>
    <n v="2211933845"/>
    <s v="Mária Almenara - Pueblo Libre   "/>
    <m/>
    <s v="05/05/2025"/>
    <m/>
    <m/>
    <s v="Mal estado"/>
    <s v=""/>
    <s v="-"/>
    <n v="109"/>
    <n v="0"/>
    <s v="lo ha traído en mal estado y es para un regalo de cumpleaños, espero una respuesta pronto"/>
    <x v="0"/>
    <s v="Delivery Rappi"/>
    <m/>
    <m/>
    <x v="0"/>
  </r>
  <r>
    <x v="4"/>
    <x v="4"/>
    <n v="2211973393"/>
    <s v="Mária Almenara - Camacho"/>
    <m/>
    <s v="06/05/2025"/>
    <m/>
    <m/>
    <s v="Producto Faltante"/>
    <s v="Artículo faltante"/>
    <s v="NO"/>
    <n v="0"/>
    <n v="31.2"/>
    <s v="el pedido no llego"/>
    <x v="4"/>
    <s v="Delivery Rappi"/>
    <m/>
    <m/>
    <x v="0"/>
  </r>
  <r>
    <x v="4"/>
    <x v="12"/>
    <n v="2211991668"/>
    <s v="Mária Almenara - Independencia "/>
    <m/>
    <s v="06/05/2025"/>
    <m/>
    <m/>
    <s v="Mal estado"/>
    <s v="Sabor quemado, crudo, preparación distinta"/>
    <s v="-"/>
    <n v="0"/>
    <n v="16.89"/>
    <s v="el chiskey de frutos rojos llegó con un sabor fuerte y todo destrozado"/>
    <x v="3"/>
    <s v="Tienda"/>
    <m/>
    <m/>
    <x v="1"/>
  </r>
  <r>
    <x v="4"/>
    <x v="3"/>
    <n v="2211999317"/>
    <s v="Mária Almenara - Pueblo Libre   "/>
    <m/>
    <s v="06/05/2025"/>
    <m/>
    <m/>
    <s v="Producto diferente"/>
    <s v="Tamaño o porción incorrecta"/>
    <s v="-"/>
    <n v="0"/>
    <n v="109"/>
    <s v="No estoy conforme con el producto"/>
    <x v="2"/>
    <s v="Percepcion"/>
    <m/>
    <m/>
    <x v="0"/>
  </r>
  <r>
    <x v="4"/>
    <x v="12"/>
    <n v="2212000241"/>
    <s v="Mária Almenara - Independencia "/>
    <m/>
    <s v="06/05/2025"/>
    <m/>
    <m/>
    <s v="Mal estado"/>
    <s v=""/>
    <s v="-"/>
    <n v="16.89"/>
    <n v="0"/>
    <s v="Acabo de abrir mi pedido y la torta ha llegado en este estado, toda aplastada y partida, parece que se la hubieran comido, exijo me envíe otra o me devuelvan mi dinero por este postre que ni ganas de comerlo da!!!!!"/>
    <x v="0"/>
    <s v="Delivery Rappi"/>
    <m/>
    <m/>
    <x v="0"/>
  </r>
  <r>
    <x v="4"/>
    <x v="12"/>
    <n v="2212000479"/>
    <s v="Mária Almenara - Independencia "/>
    <m/>
    <s v="06/05/2025"/>
    <m/>
    <m/>
    <s v="Producto Faltante"/>
    <s v=""/>
    <s v="-"/>
    <n v="28.9"/>
    <n v="0"/>
    <s v="al llegar el pedido me entrego una señorita y no fue el chico que aparece en el nombre del repartidor, me entrego con una bolsa abierta, dónde no estaba el keke  por ninguna parte"/>
    <x v="4"/>
    <s v="Delivery Rappi"/>
    <m/>
    <m/>
    <x v="0"/>
  </r>
  <r>
    <x v="4"/>
    <x v="4"/>
    <n v="2212000913"/>
    <s v="Mária Almenara - Camacho"/>
    <m/>
    <s v="06/05/2025"/>
    <m/>
    <m/>
    <s v="Mal estado"/>
    <s v=""/>
    <s v="-"/>
    <n v="109"/>
    <n v="0"/>
    <s v="La torta llegó inclinada hacia un lado, los detalles de la decoración se arruinaron, al intentar ponerla en su sitio toda la base de manchó"/>
    <x v="0"/>
    <s v="Delivery Rappi"/>
    <m/>
    <m/>
    <x v="0"/>
  </r>
  <r>
    <x v="4"/>
    <x v="0"/>
    <n v="2212006840"/>
    <s v="Mária Almenara - Dos de Mayo"/>
    <m/>
    <s v="06/05/2025"/>
    <m/>
    <m/>
    <s v="Producto Faltante"/>
    <s v="Artículo faltante"/>
    <s v="NO"/>
    <n v="0.97"/>
    <n v="16"/>
    <s v="El topper grande no llegó"/>
    <x v="4"/>
    <s v="Tienda Vitrina"/>
    <m/>
    <m/>
    <x v="1"/>
  </r>
  <r>
    <x v="4"/>
    <x v="4"/>
    <n v="2212017951"/>
    <s v="Mária Almenara - Camacho"/>
    <m/>
    <s v="06/05/2025"/>
    <m/>
    <m/>
    <s v="Producto diferente"/>
    <s v="Foto o descripción no coinciden"/>
    <s v="-"/>
    <m/>
    <m/>
    <s v="me llegó el producto de tamaño reducido y todo volteado"/>
    <x v="1"/>
    <s v="Tienda Vitrina"/>
    <m/>
    <m/>
    <x v="1"/>
  </r>
  <r>
    <x v="4"/>
    <x v="3"/>
    <n v="2212018184"/>
    <s v="Mária Almenara - Pueblo Libre   "/>
    <m/>
    <s v="06/05/2025"/>
    <m/>
    <m/>
    <s v="Mal estado"/>
    <s v=""/>
    <s v="-"/>
    <n v="109"/>
    <n v="0"/>
    <s v="Producto mal estado"/>
    <x v="0"/>
    <s v="Delivery Rappi"/>
    <m/>
    <m/>
    <x v="0"/>
  </r>
  <r>
    <x v="4"/>
    <x v="3"/>
    <n v="2212037653"/>
    <s v="Mária Almenara - Pueblo Libre   "/>
    <m/>
    <s v="07/05/2025"/>
    <m/>
    <m/>
    <s v="Mal estado"/>
    <s v="Sabor quemado, crudo, preparación distinta"/>
    <s v="-"/>
    <n v="0"/>
    <n v="49.9"/>
    <s v="El chantilly llego en mal estado todo sguado movido sin dedicatoria nada me hicieron quedar pesimo con el  regalo jamás me dan el pedido así con el chantilly así horrible es como si le hubieran techado el chantilly con una espátula como sea no está bien presentando y cuando lo probé estaba aguado el chantilly horrible me quejé con la misma tienda y ellos le hechan la culpa a Rappi"/>
    <x v="3"/>
    <s v="Tienda"/>
    <m/>
    <m/>
    <x v="1"/>
  </r>
  <r>
    <x v="4"/>
    <x v="10"/>
    <n v="2212054896"/>
    <s v="Mária Almenara - Santa Catalina "/>
    <m/>
    <s v="07/05/2025"/>
    <m/>
    <m/>
    <s v="Mal estado"/>
    <s v=""/>
    <s v="-"/>
    <n v="16.89"/>
    <n v="0"/>
    <s v="primero que el delivery no llegaba, pueden verificar cuanto le estuve escribiendo al chat, a la hora de abrir el producto estaba todo golpeado, era un detalle para mi pareja como le van a entregar asi"/>
    <x v="0"/>
    <s v="Delivery Rappi"/>
    <m/>
    <m/>
    <x v="0"/>
  </r>
  <r>
    <x v="4"/>
    <x v="7"/>
    <n v="2212058013"/>
    <s v="Maria Almenara - San Miguel"/>
    <m/>
    <s v="07/05/2025"/>
    <m/>
    <m/>
    <s v="Producto diferente"/>
    <s v="Sabor o producto diferente"/>
    <s v="-"/>
    <n v="0"/>
    <n v="16.89"/>
    <s v="Pedí un pie de limón y me enviaron una torta de chocolate"/>
    <x v="1"/>
    <s v="Tienda Vitrina"/>
    <m/>
    <m/>
    <x v="1"/>
  </r>
  <r>
    <x v="4"/>
    <x v="14"/>
    <n v="2212072756"/>
    <s v="Mária Almenara - Bolichera "/>
    <m/>
    <s v="07/05/2025"/>
    <m/>
    <m/>
    <s v="Mal estado"/>
    <s v=""/>
    <s v="-"/>
    <n v="49.9"/>
    <n v="0"/>
    <s v="Al abrirlo para la agasajada se encontraron con toda la torta destruida y nada comestible. Lamentablemente no pudimos cantarle happy birthday . Tal cual se ve en la foto tal cual nos llego"/>
    <x v="0"/>
    <s v="Delivery Rappi"/>
    <m/>
    <m/>
    <x v="0"/>
  </r>
  <r>
    <x v="4"/>
    <x v="2"/>
    <n v="2212083959"/>
    <s v="Mária Almenara - La Mar"/>
    <m/>
    <s v="07/05/2025"/>
    <m/>
    <m/>
    <s v="Producto diferente"/>
    <s v="Sabor o producto diferente"/>
    <s v="-"/>
    <n v="0"/>
    <n v="16.89"/>
    <s v="pedí torta de chocolate y me trajeron 3 leches de chocolate"/>
    <x v="1"/>
    <s v="Tienda Vitrina"/>
    <m/>
    <m/>
    <x v="1"/>
  </r>
  <r>
    <x v="4"/>
    <x v="10"/>
    <n v="2212084387"/>
    <s v="Mária Almenara - Santa Catalina "/>
    <m/>
    <s v="07/05/2025"/>
    <m/>
    <m/>
    <s v="Mal estado"/>
    <s v=""/>
    <s v="-"/>
    <n v="49.9"/>
    <n v="0"/>
    <s v="La torta estaba toda aplastada"/>
    <x v="0"/>
    <s v="Delivery Rappi"/>
    <m/>
    <m/>
    <x v="0"/>
  </r>
  <r>
    <x v="4"/>
    <x v="3"/>
    <n v="2212086373"/>
    <s v="Mária Almenara - Pueblo Libre   "/>
    <m/>
    <s v="07/05/2025"/>
    <m/>
    <m/>
    <s v="Mal estado"/>
    <s v=""/>
    <s v="-"/>
    <n v="109"/>
    <n v="0"/>
    <s v="La torta llegó aplastada y desarmada y la decoración arruinada"/>
    <x v="0"/>
    <s v="Delivery Rappi"/>
    <m/>
    <m/>
    <x v="0"/>
  </r>
  <r>
    <x v="4"/>
    <x v="14"/>
    <n v="2212131307"/>
    <s v="Mária Almenara - Bolichera "/>
    <m/>
    <s v="08/05/2025"/>
    <m/>
    <m/>
    <s v="Mal estado"/>
    <s v="Sabor quemado, crudo, preparación distinta"/>
    <s v="-"/>
    <n v="0"/>
    <n v="35"/>
    <s v="El keke estaba muy seco y se desmenuzaba rápido no es usual lo que uno come en el mismo local y su sabor a muy guardado"/>
    <x v="3"/>
    <s v="Tienda"/>
    <m/>
    <m/>
    <x v="1"/>
  </r>
  <r>
    <x v="4"/>
    <x v="13"/>
    <n v="2212137033"/>
    <s v="Mária Almenara - Barranco "/>
    <m/>
    <s v="08/05/2025"/>
    <m/>
    <m/>
    <s v="Mal estado"/>
    <s v=""/>
    <s v="-"/>
    <n v="52"/>
    <n v="0"/>
    <s v="Llego a plastado"/>
    <x v="0"/>
    <s v="Delivery Rappi"/>
    <m/>
    <m/>
    <x v="0"/>
  </r>
  <r>
    <x v="4"/>
    <x v="2"/>
    <n v="2212139569"/>
    <s v="Mária Almenara - La Mar"/>
    <m/>
    <s v="08/05/2025"/>
    <m/>
    <m/>
    <s v="Producto diferente"/>
    <s v="Sabor o producto diferente"/>
    <s v="-"/>
    <n v="0"/>
    <n v="16.89"/>
    <s v="pedí un tres leche de chocolate y vino de otro sabor"/>
    <x v="1"/>
    <s v="Tienda Vitrina"/>
    <m/>
    <m/>
    <x v="1"/>
  </r>
  <r>
    <x v="4"/>
    <x v="0"/>
    <n v="2212139641"/>
    <s v="Mária Almenara - Dos de Mayo"/>
    <m/>
    <s v="08/05/2025"/>
    <m/>
    <m/>
    <s v="Producto Faltante"/>
    <s v="Artículo faltante"/>
    <s v="NO"/>
    <n v="0.99"/>
    <n v="16.899999999999999"/>
    <s v="no llego el POMO DE GALLETAS A CAMBIO DE ESO ME DIEEON UNA FLOR QUE NO PEDI"/>
    <x v="4"/>
    <s v="Tienda Vitrina"/>
    <m/>
    <m/>
    <x v="1"/>
  </r>
  <r>
    <x v="4"/>
    <x v="7"/>
    <n v="2212159476"/>
    <s v="Maria Almenara - San Miguel"/>
    <m/>
    <s v="08/05/2025"/>
    <m/>
    <m/>
    <s v="Mal estado"/>
    <s v=""/>
    <s v="-"/>
    <n v="49.9"/>
    <n v="0"/>
    <s v="Llego todo aplastado nisiquiera sacando el plástico todo deforme"/>
    <x v="0"/>
    <s v="Delivery Rappi"/>
    <m/>
    <m/>
    <x v="0"/>
  </r>
  <r>
    <x v="4"/>
    <x v="3"/>
    <n v="2212166991"/>
    <s v="Mária Almenara - Pueblo Libre   "/>
    <m/>
    <s v="08/05/2025"/>
    <m/>
    <m/>
    <s v="Producto Faltante"/>
    <s v="Artículo faltante"/>
    <s v="NO"/>
    <n v="0"/>
    <n v="3.2"/>
    <s v="la tarjeta dedicatoria no llegó"/>
    <x v="4"/>
    <s v="Rappi"/>
    <m/>
    <m/>
    <x v="0"/>
  </r>
  <r>
    <x v="4"/>
    <x v="2"/>
    <n v="2212281453"/>
    <s v="Mária Almenara - La Mar"/>
    <m/>
    <s v="10/05/2025"/>
    <m/>
    <m/>
    <s v="Mal estado"/>
    <s v="Mal empaquetado"/>
    <s v="-"/>
    <n v="0"/>
    <n v="31.2"/>
    <s v="todo desordenado, un asco"/>
    <x v="0"/>
    <s v="Delivery Rappi"/>
    <m/>
    <m/>
    <x v="0"/>
  </r>
  <r>
    <x v="4"/>
    <x v="9"/>
    <n v="2212282731"/>
    <s v="Mária Almenara - La Molina "/>
    <m/>
    <s v="10/05/2025"/>
    <m/>
    <m/>
    <s v="Mal estado"/>
    <s v="Sabor quemado, crudo, preparación distinta"/>
    <s v="-"/>
    <n v="12.48"/>
    <n v="49.9"/>
    <s v="Muy mal estado tiene un sabor extraño no logramos comerla"/>
    <x v="3"/>
    <s v="Tienda"/>
    <m/>
    <m/>
    <x v="1"/>
  </r>
  <r>
    <x v="4"/>
    <x v="8"/>
    <n v="2212289458"/>
    <s v="Mária Almenara - Chorrillos"/>
    <m/>
    <s v="10/05/2025"/>
    <m/>
    <m/>
    <s v="Producto diferente"/>
    <s v=""/>
    <s v="-"/>
    <n v="114.52"/>
    <n v="0"/>
    <s v=""/>
    <x v="1"/>
    <s v="Tienda Vitrina"/>
    <m/>
    <m/>
    <x v="1"/>
  </r>
  <r>
    <x v="4"/>
    <x v="10"/>
    <n v="2212291406"/>
    <s v="Mária Almenara - Santa Catalina "/>
    <m/>
    <s v="10/05/2025"/>
    <m/>
    <m/>
    <s v="Producto Faltante"/>
    <s v=""/>
    <s v="-"/>
    <n v="22.18"/>
    <n v="0"/>
    <s v="El repartidor se llevó el pedido, no me entregó el pedido"/>
    <x v="4"/>
    <s v="Delivery Rappi"/>
    <m/>
    <m/>
    <x v="0"/>
  </r>
  <r>
    <x v="4"/>
    <x v="8"/>
    <n v="2212300260"/>
    <s v="Mária Almenara - Chorrillos"/>
    <m/>
    <s v="10/05/2025"/>
    <m/>
    <m/>
    <s v="Mal estado"/>
    <s v=""/>
    <s v="-"/>
    <n v="90"/>
    <n v="0"/>
    <s v="torta rota"/>
    <x v="0"/>
    <s v="Delivery Rappi"/>
    <m/>
    <m/>
    <x v="0"/>
  </r>
  <r>
    <x v="4"/>
    <x v="14"/>
    <n v="2212302817"/>
    <s v="Mária Almenara - Bolichera "/>
    <m/>
    <s v="10/05/2025"/>
    <m/>
    <m/>
    <s v="Producto Faltante"/>
    <s v=""/>
    <s v="-"/>
    <n v="9"/>
    <n v="0"/>
    <s v="No sabría si la tienda no despachó bien pero el sticker no estaba correctamente cerrado"/>
    <x v="4"/>
    <s v="Delivery Rappi"/>
    <m/>
    <m/>
    <x v="0"/>
  </r>
  <r>
    <x v="4"/>
    <x v="9"/>
    <n v="2212314731"/>
    <s v="Mária Almenara - La Molina "/>
    <m/>
    <s v="10/05/2025"/>
    <m/>
    <m/>
    <s v="Mal estado"/>
    <s v=""/>
    <s v="-"/>
    <m/>
    <m/>
    <s v="Esta derretido no se ve como debería estar"/>
    <x v="3"/>
    <s v="Tienda"/>
    <m/>
    <m/>
    <x v="1"/>
  </r>
  <r>
    <x v="4"/>
    <x v="12"/>
    <n v="2212317698"/>
    <s v="Mária Almenara - Independencia "/>
    <m/>
    <s v="10/05/2025"/>
    <m/>
    <m/>
    <s v="Producto diferente"/>
    <s v="Tamaño o porción incorrecta"/>
    <s v="-"/>
    <n v="0"/>
    <n v="29.9"/>
    <s v="la descripción del producto es de Caja de Brownies x9 porciones. cómo se ve en la foto, han entregado una caja de 9 mini brownies. la porción regular de Brownie es 3 veces más grande que lo entregado"/>
    <x v="1"/>
    <s v="Comercial"/>
    <m/>
    <m/>
    <x v="0"/>
  </r>
  <r>
    <x v="4"/>
    <x v="5"/>
    <n v="2212327591"/>
    <s v="Mária Almenara - Precursores"/>
    <m/>
    <s v="10/05/2025"/>
    <m/>
    <m/>
    <s v="Producto diferente"/>
    <s v="Foto o descripción no coinciden"/>
    <s v="-"/>
    <n v="0"/>
    <n v="109"/>
    <s v="Pedí una torta para regalar a mi Mamá por el día de la madre. Llegó la torta la abrí y tiene una gran rajadura en el medio , mala presentación . Eso no se puede regalar . Necesito que la cambien o me devuelvan el dinero"/>
    <x v="0"/>
    <s v="Delivery Rappi"/>
    <m/>
    <m/>
    <x v="0"/>
  </r>
  <r>
    <x v="4"/>
    <x v="11"/>
    <n v="2212328640"/>
    <s v="Mária Almenara - Arenales"/>
    <m/>
    <s v="10/05/2025"/>
    <m/>
    <m/>
    <s v="Mal estado"/>
    <s v=""/>
    <s v="-"/>
    <n v="109"/>
    <n v="0"/>
    <s v="la torta a llegado todo destrozada con el chocolate todo derretido, el repartidor me la a entregado como si fuera cualquier cosa"/>
    <x v="0"/>
    <s v="Delivery Rappi"/>
    <m/>
    <m/>
    <x v="0"/>
  </r>
  <r>
    <x v="4"/>
    <x v="7"/>
    <n v="2212336957"/>
    <s v="Maria Almenara - San Miguel"/>
    <m/>
    <s v="10/05/2025"/>
    <m/>
    <m/>
    <s v="Mal estado"/>
    <s v=""/>
    <s v="-"/>
    <n v="87.2"/>
    <n v="0"/>
    <s v="la torta de chocolate está aplastada por uno de los costados."/>
    <x v="0"/>
    <s v="Delivery Rappi"/>
    <m/>
    <m/>
    <x v="0"/>
  </r>
  <r>
    <x v="4"/>
    <x v="7"/>
    <n v="2212338462"/>
    <s v="Maria Almenara - San Miguel"/>
    <m/>
    <s v="10/05/2025"/>
    <m/>
    <m/>
    <s v="Producto diferente"/>
    <s v="Foto o descripción no coinciden"/>
    <s v="-"/>
    <n v="0"/>
    <n v="49.9"/>
    <s v="La torta llegó toda desarmada y mal hecha, las flores todas derretidas, malísimo!!"/>
    <x v="3"/>
    <s v="Tienda"/>
    <m/>
    <m/>
    <x v="1"/>
  </r>
  <r>
    <x v="4"/>
    <x v="12"/>
    <n v="2212341638"/>
    <s v="Mária Almenara - Independencia "/>
    <m/>
    <s v="10/05/2025"/>
    <m/>
    <m/>
    <s v="Mal estado"/>
    <s v=""/>
    <s v="-"/>
    <n v="49.9"/>
    <n v="0"/>
    <s v="la torta llegó derramada hacia un lado, la quiero para una decoración de mesa y así no me sirve"/>
    <x v="0"/>
    <s v="Delivery Rappi"/>
    <m/>
    <m/>
    <x v="0"/>
  </r>
  <r>
    <x v="4"/>
    <x v="5"/>
    <n v="2212343573"/>
    <s v="Mária Almenara - Precursores"/>
    <m/>
    <s v="10/05/2025"/>
    <m/>
    <m/>
    <s v="Producto diferente"/>
    <s v="Tamaño o porción incorrecta"/>
    <s v="-"/>
    <n v="0"/>
    <n v="32"/>
    <s v="el pedido vino con los alfajores encima de los crocantes de manzana, hay crocantes de manzana rotos, están desordenados"/>
    <x v="0"/>
    <s v="Delivery Rappi"/>
    <m/>
    <m/>
    <x v="0"/>
  </r>
  <r>
    <x v="4"/>
    <x v="3"/>
    <n v="2212347554"/>
    <s v="Mária Almenara - Pueblo Libre   "/>
    <m/>
    <s v="10/05/2025"/>
    <m/>
    <m/>
    <s v="Mal estado"/>
    <s v=""/>
    <s v="-"/>
    <n v="109"/>
    <n v="0"/>
    <s v="pedí la torta como un detalle para el día de la madre, Pero la torta llegó movida, con la corteza  superior rota, desarmandose. no han tenido el cuidado en la movilidad del producto. No puedo regalar una torta en esas condiciones"/>
    <x v="0"/>
    <s v="Delivery Rappi"/>
    <m/>
    <m/>
    <x v="0"/>
  </r>
  <r>
    <x v="4"/>
    <x v="9"/>
    <n v="2212402500"/>
    <s v="Mária Almenara - La Molina "/>
    <m/>
    <s v="11/05/2025"/>
    <m/>
    <m/>
    <s v="Mal estado"/>
    <s v=""/>
    <s v="-"/>
    <m/>
    <m/>
    <s v="The appleCrumble was completely destroyed, if it was a small piece I would understand, but the whole thing is cracked and broken"/>
    <x v="0"/>
    <s v="Delivery Rappi"/>
    <m/>
    <m/>
    <x v="0"/>
  </r>
  <r>
    <x v="4"/>
    <x v="4"/>
    <n v="2212403978"/>
    <s v="Mária Almenara - Camacho"/>
    <m/>
    <s v="11/05/2025"/>
    <m/>
    <m/>
    <s v="Producto diferente"/>
    <s v="Foto o descripción no coinciden"/>
    <s v="-"/>
    <n v="0"/>
    <n v="109"/>
    <s v="Hola, al hacer mi pedido pedi que llegue con una dedicatoria de Feliz día Mamá (seleccioné la opcion en la lista de opciones) pues era un regalo. Al llegar no tenia la dedicatoria que pedi"/>
    <x v="1"/>
    <s v="Rappi"/>
    <m/>
    <m/>
    <x v="0"/>
  </r>
  <r>
    <x v="4"/>
    <x v="7"/>
    <n v="2212404224"/>
    <s v="Maria Almenara - San Miguel"/>
    <m/>
    <s v="11/05/2025"/>
    <m/>
    <m/>
    <s v="Mal estado"/>
    <s v="Mal empaquetado"/>
    <s v="-"/>
    <m/>
    <m/>
    <s v="Llegaron casi todos los bocaditos volteados, alfajores deshechos y esporque la persona que los trajo literalmente traía esto como cualquier cosa sin cuidado"/>
    <x v="0"/>
    <s v="Delivery Rappi"/>
    <m/>
    <m/>
    <x v="0"/>
  </r>
  <r>
    <x v="4"/>
    <x v="12"/>
    <n v="2212408564"/>
    <s v="Mária Almenara - Independencia "/>
    <m/>
    <s v="11/05/2025"/>
    <m/>
    <m/>
    <s v="Mal estado"/>
    <s v=""/>
    <s v="-"/>
    <n v="49.9"/>
    <n v="0"/>
    <s v="La torta llegó totalmente derramado y pegado en la caja, quiero eso reembolso de mi dinero y que se lleven el producto."/>
    <x v="0"/>
    <s v="Delivery Rappi"/>
    <m/>
    <m/>
    <x v="0"/>
  </r>
  <r>
    <x v="4"/>
    <x v="12"/>
    <n v="2212408795"/>
    <s v="Mária Almenara - Independencia "/>
    <m/>
    <s v="11/05/2025"/>
    <m/>
    <m/>
    <s v="Mal estado"/>
    <s v=""/>
    <s v="-"/>
    <n v="49.9"/>
    <n v="0"/>
    <s v="el pedido llegó en pésimas condiciones por la forma del traslado, exijo la devolución del pago total"/>
    <x v="0"/>
    <s v="Delivery Rappi"/>
    <m/>
    <m/>
    <x v="0"/>
  </r>
  <r>
    <x v="4"/>
    <x v="4"/>
    <n v="2212410097"/>
    <s v="Mária Almenara - Camacho"/>
    <m/>
    <s v="11/05/2025"/>
    <m/>
    <m/>
    <s v="Mal estado"/>
    <s v=""/>
    <s v="-"/>
    <n v="52"/>
    <n v="0"/>
    <s v="llegó todo chancado aplastado"/>
    <x v="0"/>
    <s v="Delivery Rappi"/>
    <m/>
    <m/>
    <x v="0"/>
  </r>
  <r>
    <x v="4"/>
    <x v="12"/>
    <n v="2212410880"/>
    <s v="Mária Almenara - Independencia "/>
    <m/>
    <s v="11/05/2025"/>
    <m/>
    <m/>
    <s v="Mal estado"/>
    <s v=""/>
    <s v="-"/>
    <n v="52"/>
    <n v="0"/>
    <s v="Los bocaditos estaban rotos, aplastados. Todo estaba mal"/>
    <x v="0"/>
    <s v="Delivery Rappi"/>
    <m/>
    <m/>
    <x v="0"/>
  </r>
  <r>
    <x v="4"/>
    <x v="13"/>
    <n v="2212415165"/>
    <s v="Mária Almenara - Barranco "/>
    <m/>
    <s v="11/05/2025"/>
    <m/>
    <m/>
    <s v="Mal estado"/>
    <s v=""/>
    <s v="-"/>
    <n v="52"/>
    <n v="0"/>
    <s v="Estaban aplastados los dulces"/>
    <x v="0"/>
    <s v="Delivery Rappi"/>
    <m/>
    <m/>
    <x v="0"/>
  </r>
  <r>
    <x v="4"/>
    <x v="9"/>
    <n v="2212416498"/>
    <s v="Mária Almenara - La Molina "/>
    <m/>
    <s v="11/05/2025"/>
    <m/>
    <m/>
    <s v="Producto diferente"/>
    <s v="Sabor o producto diferente"/>
    <s v="-"/>
    <n v="0"/>
    <n v="49.9"/>
    <s v="Pedi una bruselina de chocolate y Lucina, vino de fresa y manjar blanco"/>
    <x v="1"/>
    <s v="Tienda Vitrina"/>
    <m/>
    <m/>
    <x v="1"/>
  </r>
  <r>
    <x v="4"/>
    <x v="16"/>
    <n v="2212424267"/>
    <s v="Mária Almenara - Andrés Reyes"/>
    <m/>
    <s v="11/05/2025"/>
    <m/>
    <m/>
    <s v="Producto diferente"/>
    <s v="Foto o descripción no coinciden"/>
    <s v="-"/>
    <n v="0"/>
    <n v="49.9"/>
    <s v="pedí la torta, y pedí en los comentarios la dedicatoria y no la pusieron"/>
    <x v="1"/>
    <s v="Rappi"/>
    <m/>
    <m/>
    <x v="0"/>
  </r>
  <r>
    <x v="4"/>
    <x v="16"/>
    <n v="2212424323"/>
    <s v="Mária Almenara - Andrés Reyes"/>
    <m/>
    <s v="11/05/2025"/>
    <m/>
    <m/>
    <s v="Mal estado"/>
    <s v=""/>
    <s v="-"/>
    <n v="49.9"/>
    <n v="0"/>
    <s v="No deja mandar la foto correcta cuando selecciono, llego aplastada y movida para un lado hasta la tapa manchada"/>
    <x v="0"/>
    <s v="Delivery Rappi"/>
    <m/>
    <m/>
    <x v="0"/>
  </r>
  <r>
    <x v="4"/>
    <x v="7"/>
    <n v="2212425232"/>
    <s v="Maria Almenara - San Miguel"/>
    <m/>
    <s v="11/05/2025"/>
    <m/>
    <m/>
    <s v="Producto Faltante"/>
    <s v=""/>
    <s v="-"/>
    <n v="82.23"/>
    <n v="0"/>
    <s v="El motorizado se niega a entregar el producto"/>
    <x v="4"/>
    <s v="Delivery Rappi"/>
    <m/>
    <m/>
    <x v="0"/>
  </r>
  <r>
    <x v="4"/>
    <x v="7"/>
    <n v="2212427361"/>
    <s v="Maria Almenara - San Miguel"/>
    <m/>
    <s v="11/05/2025"/>
    <m/>
    <m/>
    <s v="Mal estado"/>
    <s v=""/>
    <s v="-"/>
    <n v="49.9"/>
    <n v="0"/>
    <s v="La torta estaba golpeada por todas partes. Era un regalo y ahora no puede ser entregado de esa manera al destinatario. Solicito devolución completa"/>
    <x v="0"/>
    <s v="Delivery Rappi"/>
    <m/>
    <m/>
    <x v="0"/>
  </r>
  <r>
    <x v="4"/>
    <x v="16"/>
    <n v="2212430772"/>
    <s v="Mária Almenara - Andrés Reyes"/>
    <m/>
    <s v="11/05/2025"/>
    <m/>
    <m/>
    <s v="Mal estado"/>
    <s v="Mal empaquetado"/>
    <s v="-"/>
    <n v="0"/>
    <n v="49.9"/>
    <s v="La torta llegó mal empacada y movida cuando se abrió del envase."/>
    <x v="0"/>
    <s v="Delivery Rappi"/>
    <m/>
    <m/>
    <x v="0"/>
  </r>
  <r>
    <x v="4"/>
    <x v="9"/>
    <n v="2212431331"/>
    <s v="Mária Almenara - La Molina "/>
    <m/>
    <s v="11/05/2025"/>
    <m/>
    <m/>
    <s v="Producto diferente"/>
    <s v="Foto o descripción no coinciden"/>
    <s v="-"/>
    <n v="0"/>
    <n v="109"/>
    <s v="no esta decorado bien, no luce bonito como la foto y aun no lo he probado"/>
    <x v="1"/>
    <s v="Tienda "/>
    <m/>
    <m/>
    <x v="1"/>
  </r>
  <r>
    <x v="4"/>
    <x v="9"/>
    <n v="2212438976"/>
    <s v="Mária Almenara - La Molina "/>
    <m/>
    <s v="11/05/2025"/>
    <m/>
    <m/>
    <s v="Mal estado"/>
    <s v="Mal empaquetado"/>
    <s v="-"/>
    <n v="0"/>
    <n v="49.9"/>
    <s v="La torta estaba desnivelada. El chantilly mal puesto. Todo llegó desparramado"/>
    <x v="3"/>
    <s v="Tienda"/>
    <m/>
    <m/>
    <x v="1"/>
  </r>
  <r>
    <x v="4"/>
    <x v="13"/>
    <n v="2212440962"/>
    <s v="Mária Almenara - Barranco "/>
    <m/>
    <s v="11/05/2025"/>
    <m/>
    <m/>
    <s v="Mal estado"/>
    <s v=""/>
    <s v="-"/>
    <n v="109"/>
    <n v="0"/>
    <s v="Vino volteada y desordenada, no se ven los detalles de la torta y la torta estaba abierta"/>
    <x v="0"/>
    <s v="Delivery Rappi"/>
    <m/>
    <m/>
    <x v="0"/>
  </r>
  <r>
    <x v="4"/>
    <x v="10"/>
    <n v="2212442375"/>
    <s v="Mária Almenara - Santa Catalina "/>
    <m/>
    <s v="11/05/2025"/>
    <m/>
    <m/>
    <s v="Producto Faltante"/>
    <s v="Artículo faltante"/>
    <s v="NO"/>
    <n v="5.45"/>
    <n v="95"/>
    <s v="Llego empaquetado solo la bruselina y no el pie de limón. El empaque no presenta aberturas que pudieran deducir que fue abierto."/>
    <x v="4"/>
    <s v="Tienda Vitrina"/>
    <m/>
    <m/>
    <x v="1"/>
  </r>
  <r>
    <x v="4"/>
    <x v="13"/>
    <n v="2212442822"/>
    <s v="Mária Almenara - Barranco "/>
    <m/>
    <s v="11/05/2025"/>
    <m/>
    <m/>
    <s v="Mal estado"/>
    <s v=""/>
    <s v="-"/>
    <n v="109"/>
    <n v="0"/>
    <s v="La torta no está en el estado en el que debería de estar, se ve horrible, se movió de lugar"/>
    <x v="0"/>
    <s v="Delivery Rappi"/>
    <m/>
    <m/>
    <x v="0"/>
  </r>
  <r>
    <x v="4"/>
    <x v="3"/>
    <n v="2212445322"/>
    <s v="Mária Almenara - Pueblo Libre   "/>
    <m/>
    <s v="11/05/2025"/>
    <m/>
    <m/>
    <s v="Mal estado"/>
    <s v=""/>
    <s v="-"/>
    <n v="35"/>
    <n v="0"/>
    <s v="Hola! El pedido no llegó en buen estado, estaba aplastado para un lado y todo el frosting se había pegado, las florecitas chorreadas. Entiendo pueda moverse pero es para un regalo y celebración"/>
    <x v="0"/>
    <s v="Delivery Rappi"/>
    <m/>
    <m/>
    <x v="0"/>
  </r>
  <r>
    <x v="4"/>
    <x v="15"/>
    <n v="2212448531"/>
    <s v="Mária Almenara - La Marina  "/>
    <m/>
    <s v="11/05/2025"/>
    <m/>
    <m/>
    <s v="Mal estado"/>
    <s v=""/>
    <s v="-"/>
    <n v="109"/>
    <n v="0"/>
    <s v="el cheescake llego totalmente destrozado, impresentable"/>
    <x v="0"/>
    <s v="Delivery Rappi"/>
    <m/>
    <m/>
    <x v="0"/>
  </r>
  <r>
    <x v="4"/>
    <x v="5"/>
    <n v="2212448693"/>
    <s v="Mária Almenara - Precursores"/>
    <m/>
    <s v="11/05/2025"/>
    <m/>
    <m/>
    <s v="Mal estado"/>
    <s v="Sabor quemado, crudo, preparación distinta"/>
    <s v="-"/>
    <n v="0"/>
    <n v="109"/>
    <s v="Hemos encontrado dentro de la torta un pedazo de una bolsa blanco"/>
    <x v="3"/>
    <s v="Tienda Decorado"/>
    <m/>
    <m/>
    <x v="1"/>
  </r>
  <r>
    <x v="4"/>
    <x v="15"/>
    <n v="2212449766"/>
    <s v="Mária Almenara - La Marina  "/>
    <m/>
    <s v="11/05/2025"/>
    <m/>
    <m/>
    <s v="Mal estado"/>
    <s v=""/>
    <s v="-"/>
    <n v="109"/>
    <n v="0"/>
    <s v="el regalo para mi mamá vino estropeado, movido y sin forma, completa falta de respeto al usuario"/>
    <x v="0"/>
    <s v="Delivery Rappi"/>
    <m/>
    <m/>
    <x v="0"/>
  </r>
  <r>
    <x v="4"/>
    <x v="12"/>
    <n v="2212451546"/>
    <s v="Mária Almenara - Independencia "/>
    <m/>
    <s v="11/05/2025"/>
    <m/>
    <m/>
    <s v="Producto diferente"/>
    <s v="Sabor o producto diferente"/>
    <s v="-"/>
    <n v="0"/>
    <n v="52"/>
    <s v="Todo el producto vino aplastado imposible de poder regalar esto y comer"/>
    <x v="0"/>
    <s v="Delivery Rappi"/>
    <m/>
    <m/>
    <x v="0"/>
  </r>
  <r>
    <x v="4"/>
    <x v="1"/>
    <n v="2212454867"/>
    <s v="Mária Almenara - Encalada "/>
    <m/>
    <s v="11/05/2025"/>
    <m/>
    <m/>
    <s v="Mal estado"/>
    <s v=""/>
    <s v="-"/>
    <n v="31.2"/>
    <n v="0"/>
    <s v="Pedí un box con dulces y han llegado todos desparramos y deshechos"/>
    <x v="0"/>
    <s v="Delivery Rappi"/>
    <m/>
    <m/>
    <x v="0"/>
  </r>
  <r>
    <x v="4"/>
    <x v="8"/>
    <n v="2212458879"/>
    <s v="Mária Almenara - Chorrillos"/>
    <m/>
    <s v="11/05/2025"/>
    <m/>
    <m/>
    <s v="Mal estado"/>
    <s v=""/>
    <s v="-"/>
    <n v="75.22"/>
    <n v="0"/>
    <s v="La torta vino en mala condición , todo movida la base y no se puede dar"/>
    <x v="0"/>
    <s v="Delivery Rappi"/>
    <m/>
    <m/>
    <x v="0"/>
  </r>
  <r>
    <x v="4"/>
    <x v="13"/>
    <n v="2212463416"/>
    <s v="Mária Almenara - Barranco "/>
    <m/>
    <s v="11/05/2025"/>
    <m/>
    <m/>
    <s v="Mal estado"/>
    <s v="Mal empaquetado"/>
    <s v="-"/>
    <n v="0"/>
    <n v="16.89"/>
    <s v="la bolsa transparente vino manchado con chocolate así como la bolsa de papel, la presentación de la porción de la torta estaba aplastada. No fue lo que esperaba."/>
    <x v="3"/>
    <s v="Tienda"/>
    <m/>
    <m/>
    <x v="1"/>
  </r>
  <r>
    <x v="4"/>
    <x v="10"/>
    <n v="2212463884"/>
    <s v="Mária Almenara - Santa Catalina "/>
    <m/>
    <s v="11/05/2025"/>
    <m/>
    <m/>
    <s v="Producto diferente"/>
    <s v=""/>
    <s v="-"/>
    <n v="95.29"/>
    <n v="0"/>
    <s v="Producto Diferente"/>
    <x v="1"/>
    <s v="Tienda Vitrina"/>
    <m/>
    <m/>
    <x v="1"/>
  </r>
  <r>
    <x v="4"/>
    <x v="12"/>
    <n v="2212466438"/>
    <s v="Mária Almenara - Independencia "/>
    <m/>
    <s v="11/05/2025"/>
    <m/>
    <m/>
    <s v="Producto diferente"/>
    <s v="Foto o descripción no coinciden"/>
    <s v="-"/>
    <n v="0"/>
    <n v="178"/>
    <s v="El otro producto"/>
    <x v="1"/>
    <s v="Tienda Vitrina"/>
    <m/>
    <m/>
    <x v="1"/>
  </r>
  <r>
    <x v="4"/>
    <x v="8"/>
    <n v="2212470097"/>
    <s v="Mária Almenara - Chorrillos"/>
    <m/>
    <s v="11/05/2025"/>
    <m/>
    <m/>
    <s v="Producto Faltante"/>
    <s v="Artículo faltante"/>
    <s v="NO"/>
    <m/>
    <m/>
    <s v="llego sin el frosty y destrozado"/>
    <x v="4"/>
    <s v="Tienda Vitrina"/>
    <m/>
    <m/>
    <x v="1"/>
  </r>
  <r>
    <x v="4"/>
    <x v="4"/>
    <n v="2212470299"/>
    <s v="Mária Almenara - Camacho"/>
    <m/>
    <s v="11/05/2025"/>
    <m/>
    <m/>
    <s v="Producto diferente"/>
    <s v=""/>
    <s v="-"/>
    <n v="35.79"/>
    <n v="0"/>
    <s v=""/>
    <x v="1"/>
    <s v="Tienda Vitrina"/>
    <m/>
    <m/>
    <x v="1"/>
  </r>
  <r>
    <x v="4"/>
    <x v="15"/>
    <n v="2212471741"/>
    <s v="Mária Almenara - La Marina  "/>
    <m/>
    <s v="11/05/2025"/>
    <m/>
    <m/>
    <s v="Mal estado"/>
    <s v=""/>
    <s v="-"/>
    <n v="49.9"/>
    <n v="0"/>
    <s v="El pedido ha llegado aplastado"/>
    <x v="0"/>
    <s v="Delivery Rappi"/>
    <m/>
    <m/>
    <x v="0"/>
  </r>
  <r>
    <x v="4"/>
    <x v="2"/>
    <n v="2212472393"/>
    <s v="Mária Almenara - La Mar"/>
    <m/>
    <s v="11/05/2025"/>
    <m/>
    <m/>
    <s v="Producto diferente"/>
    <s v="Foto o descripción no coinciden"/>
    <s v="-"/>
    <n v="0"/>
    <n v="16.89"/>
    <s v="Pedí una torta de chocolate y mellego una lata de galletas"/>
    <x v="1"/>
    <s v="Tienda Vitrina"/>
    <m/>
    <m/>
    <x v="1"/>
  </r>
  <r>
    <x v="4"/>
    <x v="0"/>
    <n v="2212475692"/>
    <s v="Mária Almenara - Dos de Mayo"/>
    <m/>
    <s v="11/05/2025"/>
    <m/>
    <m/>
    <s v="Producto diferente"/>
    <s v="Sabor o producto diferente"/>
    <s v="-"/>
    <n v="0"/>
    <n v="49.9"/>
    <s v="Pedí un carrot cake pero recibí un cheesecake"/>
    <x v="1"/>
    <s v="Tienda Vitrina"/>
    <m/>
    <m/>
    <x v="1"/>
  </r>
  <r>
    <x v="4"/>
    <x v="16"/>
    <n v="2212477322"/>
    <s v="Mária Almenara - Andrés Reyes"/>
    <m/>
    <s v="11/05/2025"/>
    <m/>
    <m/>
    <s v="Mal estado"/>
    <s v=""/>
    <s v="-"/>
    <n v="31.2"/>
    <n v="0"/>
    <s v="Por más que los acomodo están todos movidos y fuera de los pirotines"/>
    <x v="0"/>
    <s v="Delivery Rappi"/>
    <m/>
    <m/>
    <x v="0"/>
  </r>
  <r>
    <x v="4"/>
    <x v="7"/>
    <n v="2212480099"/>
    <s v="Maria Almenara - San Miguel"/>
    <m/>
    <s v="11/05/2025"/>
    <m/>
    <m/>
    <s v="Producto Faltante"/>
    <s v=""/>
    <s v="-"/>
    <m/>
    <m/>
    <s v="Hola, los productos llegaron a la mitad??? Y el otro no estaba"/>
    <x v="4"/>
    <s v="Tienda Vitrina"/>
    <m/>
    <m/>
    <x v="1"/>
  </r>
  <r>
    <x v="4"/>
    <x v="8"/>
    <n v="2212481336"/>
    <s v="Mária Almenara - Chorrillos"/>
    <m/>
    <s v="11/05/2025"/>
    <m/>
    <m/>
    <s v="Mal estado"/>
    <s v=""/>
    <s v="-"/>
    <n v="109"/>
    <n v="0"/>
    <s v="La torta estaba rota de un lado y llegó toda chorreada"/>
    <x v="0"/>
    <s v="Delivery Rappi"/>
    <m/>
    <m/>
    <x v="0"/>
  </r>
  <r>
    <x v="4"/>
    <x v="4"/>
    <n v="2212482856"/>
    <s v="Mária Almenara - Camacho"/>
    <m/>
    <s v="11/05/2025"/>
    <m/>
    <m/>
    <s v="Producto Faltante"/>
    <s v="Artículo faltante"/>
    <s v="NO"/>
    <n v="4.17"/>
    <n v="109"/>
    <s v="No llegó la torta de chocolate"/>
    <x v="4"/>
    <s v="Tienda Vitrina"/>
    <m/>
    <m/>
    <x v="1"/>
  </r>
  <r>
    <x v="4"/>
    <x v="15"/>
    <n v="2212484899"/>
    <s v="Mária Almenara - La Marina  "/>
    <m/>
    <s v="11/05/2025"/>
    <m/>
    <m/>
    <s v="Producto diferente"/>
    <s v="Sabor o producto diferente"/>
    <s v="-"/>
    <n v="0"/>
    <n v="49.9"/>
    <s v="yo la ordené pero me llegó movida de la base y estaba todo regado hacia un lado"/>
    <x v="0"/>
    <s v="Delivery Rappi"/>
    <m/>
    <m/>
    <x v="0"/>
  </r>
  <r>
    <x v="4"/>
    <x v="9"/>
    <n v="2212485162"/>
    <s v="Mária Almenara - La Molina "/>
    <m/>
    <s v="11/05/2025"/>
    <m/>
    <m/>
    <s v="Mal estado"/>
    <s v=""/>
    <s v="-"/>
    <m/>
    <m/>
    <s v="Ambos nenes llegaron volteados y aplastados como se ve en la foto, imposible invitarlos si era para un lonche"/>
    <x v="0"/>
    <s v="Delivery Rappi"/>
    <m/>
    <m/>
    <x v="0"/>
  </r>
  <r>
    <x v="4"/>
    <x v="3"/>
    <n v="2212491005"/>
    <s v="Mária Almenara - Pueblo Libre   "/>
    <m/>
    <s v="11/05/2025"/>
    <m/>
    <m/>
    <s v="Producto diferente"/>
    <s v="Foto o descripción no coinciden"/>
    <s v="-"/>
    <n v="0"/>
    <n v="75.22"/>
    <s v="La torta está embarrada de chocolate y las flores que deberían verse todas están mezcladas como si fueran un lodo"/>
    <x v="0"/>
    <s v="Delivery Rappi"/>
    <m/>
    <m/>
    <x v="0"/>
  </r>
  <r>
    <x v="4"/>
    <x v="4"/>
    <n v="2212506158"/>
    <s v="Mária Almenara - Camacho"/>
    <m/>
    <s v="11/05/2025"/>
    <m/>
    <m/>
    <s v="Mal estado"/>
    <s v=""/>
    <s v="-"/>
    <n v="19.2"/>
    <n v="0"/>
    <s v="Vino todo aplastado y chancado que no se podía obsequiar"/>
    <x v="0"/>
    <s v="Delivery Rappi"/>
    <m/>
    <m/>
    <x v="0"/>
  </r>
  <r>
    <x v="4"/>
    <x v="15"/>
    <n v="2212506234"/>
    <s v="Mária Almenara - La Marina  "/>
    <m/>
    <s v="11/05/2025"/>
    <m/>
    <m/>
    <s v="Mal estado"/>
    <s v=""/>
    <s v="-"/>
    <n v="109"/>
    <n v="0"/>
    <s v="El pedido ha sido dejado que en recepción en la mesa, el repartido ha traído la torra sin cuidado y ahira está impresentable"/>
    <x v="0"/>
    <s v="Delivery Rappi"/>
    <m/>
    <m/>
    <x v="0"/>
  </r>
  <r>
    <x v="4"/>
    <x v="14"/>
    <n v="2212517913"/>
    <s v="Mária Almenara - Bolichera "/>
    <m/>
    <s v="12/05/2025"/>
    <m/>
    <m/>
    <s v="Producto diferente"/>
    <s v="Sabor o producto diferente"/>
    <s v="-"/>
    <m/>
    <m/>
    <s v="Pedí torta de chocolate y le indique al motoeizado que le pongan feliz cumpleaños Christian y llego otra torta y aparte los bocaditos no saben tan bien, al aprecer no son frescos"/>
    <x v="3"/>
    <s v="Tienda"/>
    <m/>
    <m/>
    <x v="1"/>
  </r>
  <r>
    <x v="4"/>
    <x v="0"/>
    <n v="2212523515"/>
    <s v="Mária Almenara - Dos de Mayo"/>
    <m/>
    <s v="12/05/2025"/>
    <m/>
    <m/>
    <s v="Producto diferente"/>
    <s v=""/>
    <s v="-"/>
    <n v="0"/>
    <n v="47.9"/>
    <s v="Y no puedo recoger mis créditos"/>
    <x v="1"/>
    <s v="Tienda Vitrina"/>
    <m/>
    <m/>
    <x v="1"/>
  </r>
  <r>
    <x v="4"/>
    <x v="13"/>
    <n v="2212524083"/>
    <s v="Mária Almenara - Barranco "/>
    <m/>
    <s v="12/05/2025"/>
    <m/>
    <m/>
    <s v="Mal estado"/>
    <s v=""/>
    <s v="-"/>
    <n v="52"/>
    <n v="0"/>
    <s v="Hola qué tal? Siempre pido este caja de dulces para mi tienda y hoy día ha venido todo aplastado, revuelto"/>
    <x v="0"/>
    <s v="Delivery Rappi"/>
    <m/>
    <m/>
    <x v="0"/>
  </r>
  <r>
    <x v="4"/>
    <x v="10"/>
    <n v="2212552170"/>
    <s v="Mária Almenara - Santa Catalina "/>
    <m/>
    <s v="12/05/2025"/>
    <m/>
    <m/>
    <s v="Producto diferente"/>
    <s v=""/>
    <s v="-"/>
    <n v="46.89"/>
    <n v="0"/>
    <s v=""/>
    <x v="1"/>
    <s v="Tienda Vitrina"/>
    <m/>
    <m/>
    <x v="1"/>
  </r>
  <r>
    <x v="4"/>
    <x v="1"/>
    <n v="2212579460"/>
    <s v="Mária Almenara - Encalada "/>
    <m/>
    <s v="12/05/2025"/>
    <m/>
    <m/>
    <s v="Producto diferente"/>
    <s v=""/>
    <s v="-"/>
    <n v="33.99"/>
    <n v="0"/>
    <s v="Producto Diferente"/>
    <x v="1"/>
    <s v="Tienda Vitrina"/>
    <m/>
    <m/>
    <x v="1"/>
  </r>
  <r>
    <x v="4"/>
    <x v="0"/>
    <n v="2212594147"/>
    <s v="Mária Almenara - Dos de Mayo"/>
    <m/>
    <s v="13/05/2025"/>
    <m/>
    <m/>
    <s v="Producto Faltante"/>
    <s v="Artículo faltante"/>
    <s v="NO"/>
    <n v="2.21"/>
    <n v="49.9"/>
    <s v="Era la torta de cumpleaños de mi hijo y me comenta que le cantaron pero sin torta porque nunca llego"/>
    <x v="4"/>
    <s v="Delivery Rappi"/>
    <m/>
    <m/>
    <x v="0"/>
  </r>
  <r>
    <x v="4"/>
    <x v="12"/>
    <n v="2212600753"/>
    <s v="Mária Almenara - Independencia "/>
    <m/>
    <s v="13/05/2025"/>
    <m/>
    <m/>
    <s v="Producto Faltante"/>
    <s v="Artículo faltante"/>
    <s v="NO"/>
    <m/>
    <m/>
    <s v="Llegó vacío"/>
    <x v="4"/>
    <s v="Delivery Rappi"/>
    <m/>
    <m/>
    <x v="0"/>
  </r>
  <r>
    <x v="4"/>
    <x v="4"/>
    <n v="2212618304"/>
    <s v="Mária Almenara - Camacho"/>
    <m/>
    <s v="13/05/2025"/>
    <m/>
    <m/>
    <s v="Mal estado"/>
    <s v=""/>
    <s v="-"/>
    <m/>
    <m/>
    <s v="Es una torta para un cumpleaños y no me parece que llegue así. Todos los lados están derramados. Por no decir que al momento de abrir todo estaba pegado en las paredes de la caja. Es impresentable y no me parece pagar tanto para que el producto llegue de esa forma. No puede ser que me malogren un cumpleaños de esta forma. Quiero una devolución inmediata o nunca más compraré con ustedes."/>
    <x v="0"/>
    <s v="Delivery Rappi"/>
    <m/>
    <m/>
    <x v="0"/>
  </r>
  <r>
    <x v="4"/>
    <x v="13"/>
    <n v="2212648496"/>
    <s v="Mária Almenara - Barranco "/>
    <m/>
    <s v="13/05/2025"/>
    <m/>
    <m/>
    <s v="Mal estado"/>
    <s v=""/>
    <s v="-"/>
    <n v="49.9"/>
    <n v="0"/>
    <s v="Es la primera vez que llega mi pedido aplastado, la caja estaba intacta pero el contenido estaba mal, no se puede presentar para un cumpleaños, tuve que comprar otra, por favor pido una explicacion y una solución,soy cliente frecuente, gracias."/>
    <x v="3"/>
    <s v="Tienda"/>
    <m/>
    <m/>
    <x v="1"/>
  </r>
  <r>
    <x v="4"/>
    <x v="14"/>
    <n v="2212658339"/>
    <s v="Mária Almenara - Bolichera "/>
    <m/>
    <s v="13/05/2025"/>
    <m/>
    <m/>
    <s v="Mal estado"/>
    <s v="Sabor quemado, crudo, preparación distinta"/>
    <s v="-"/>
    <n v="0"/>
    <n v="16.89"/>
    <s v="Está agrio, al igual que la torta anterior, parece que las porciones son de tortas que ya no están frescas, siempre están marcadas con un sticker morado o no sé si es la temperatura de trasporte que lo agria, no lo sé, pero está ves está peor que la anterior, incomible, nunca más porciones maria almenara."/>
    <x v="3"/>
    <s v="Tienda"/>
    <m/>
    <m/>
    <x v="1"/>
  </r>
  <r>
    <x v="4"/>
    <x v="14"/>
    <n v="2212675827"/>
    <s v="Mária Almenara - Bolichera "/>
    <m/>
    <s v="14/05/2025"/>
    <m/>
    <m/>
    <s v="Mal estado"/>
    <s v=""/>
    <s v="-"/>
    <n v="31.2"/>
    <n v="0"/>
    <s v="El producto me lo entregaron tal cual la foto. Todo mezclado, desparramado, chancado"/>
    <x v="0"/>
    <s v="Delivery Rappi"/>
    <m/>
    <m/>
    <x v="0"/>
  </r>
  <r>
    <x v="4"/>
    <x v="12"/>
    <n v="2212677245"/>
    <s v="Mária Almenara - Independencia "/>
    <m/>
    <s v="14/05/2025"/>
    <m/>
    <m/>
    <s v="Mal estado"/>
    <s v=""/>
    <s v="-"/>
    <n v="109"/>
    <n v="0"/>
    <s v="El Rappi me entregó el producto en vertical"/>
    <x v="0"/>
    <s v="Delivery Rappi"/>
    <m/>
    <m/>
    <x v="0"/>
  </r>
  <r>
    <x v="4"/>
    <x v="10"/>
    <n v="2212680431"/>
    <s v="Mária Almenara - Santa Catalina "/>
    <m/>
    <s v="14/05/2025"/>
    <m/>
    <m/>
    <s v="Producto Faltante"/>
    <s v=""/>
    <s v="-"/>
    <n v="17.940000000000001"/>
    <n v="0"/>
    <s v="La torta llegó a la mitad"/>
    <x v="3"/>
    <s v="Delivery Rappi"/>
    <m/>
    <m/>
    <x v="0"/>
  </r>
  <r>
    <x v="4"/>
    <x v="3"/>
    <n v="2212690951"/>
    <s v="Mária Almenara - Pueblo Libre   "/>
    <m/>
    <s v="14/05/2025"/>
    <m/>
    <m/>
    <s v="Mal estado"/>
    <s v=""/>
    <s v="-"/>
    <n v="16.89"/>
    <n v="0"/>
    <s v="solo el cheese cake de frutos rojos llegó aplastado. el resto del pedido llegó bien"/>
    <x v="0"/>
    <s v="Delivery Rappi"/>
    <m/>
    <m/>
    <x v="0"/>
  </r>
  <r>
    <x v="4"/>
    <x v="12"/>
    <n v="2212691340"/>
    <s v="Mária Almenara - Independencia "/>
    <m/>
    <s v="14/05/2025"/>
    <m/>
    <m/>
    <s v="Mal estado"/>
    <s v=""/>
    <s v="-"/>
    <n v="31.2"/>
    <n v="0"/>
    <s v="los Alfajores vinieron rotos :("/>
    <x v="0"/>
    <s v="Delivery Rappi"/>
    <m/>
    <m/>
    <x v="0"/>
  </r>
  <r>
    <x v="4"/>
    <x v="3"/>
    <n v="2212700073"/>
    <s v="Mária Almenara - Pueblo Libre   "/>
    <m/>
    <s v="14/05/2025"/>
    <m/>
    <m/>
    <s v="Mal estado"/>
    <s v=""/>
    <s v="-"/>
    <n v="49.9"/>
    <n v="0"/>
    <s v="vino destrozada tal cual, la foto"/>
    <x v="0"/>
    <s v="Delivery Rappi"/>
    <m/>
    <m/>
    <x v="0"/>
  </r>
  <r>
    <x v="4"/>
    <x v="6"/>
    <n v="2212707230"/>
    <s v="Mária Almenara - Aramburú "/>
    <m/>
    <s v="14/05/2025"/>
    <m/>
    <m/>
    <s v="Producto diferente"/>
    <s v=""/>
    <s v="-"/>
    <n v="16.89"/>
    <n v="0"/>
    <s v="Producto Diferente"/>
    <x v="1"/>
    <s v="Tienda Vitrina"/>
    <m/>
    <m/>
    <x v="1"/>
  </r>
  <r>
    <x v="4"/>
    <x v="7"/>
    <n v="2212712085"/>
    <s v="Maria Almenara - San Miguel"/>
    <m/>
    <s v="14/05/2025"/>
    <m/>
    <m/>
    <s v="Producto Faltante"/>
    <s v="Artículo faltante"/>
    <s v="NO"/>
    <n v="0"/>
    <n v="16.899999999999999"/>
    <s v="Solo llego una torta de chocolate y una galleta, el pedido fue de 2 tortas de chocolate y 1 galleta"/>
    <x v="4"/>
    <s v="Tienda Vitrina"/>
    <m/>
    <m/>
    <x v="1"/>
  </r>
  <r>
    <x v="4"/>
    <x v="14"/>
    <n v="2212715720"/>
    <s v="Mária Almenara - Bolichera "/>
    <m/>
    <s v="14/05/2025"/>
    <m/>
    <m/>
    <s v="Producto diferente"/>
    <s v=""/>
    <s v="-"/>
    <n v="9.9"/>
    <n v="0"/>
    <s v="Producto Diferente"/>
    <x v="1"/>
    <s v="Tienda Vitrina"/>
    <m/>
    <m/>
    <x v="1"/>
  </r>
  <r>
    <x v="4"/>
    <x v="3"/>
    <n v="2212717874"/>
    <s v="Mária Almenara - Pueblo Libre   "/>
    <m/>
    <s v="14/05/2025"/>
    <m/>
    <m/>
    <s v="Mal estado"/>
    <s v=""/>
    <s v="-"/>
    <n v="16.89"/>
    <n v="0"/>
    <s v="El cheesecake llegó en mal estado y derretido"/>
    <x v="0"/>
    <s v="Delivery Rappi"/>
    <m/>
    <m/>
    <x v="0"/>
  </r>
  <r>
    <x v="4"/>
    <x v="14"/>
    <n v="2212724846"/>
    <s v="Mária Almenara - Bolichera "/>
    <m/>
    <s v="14/05/2025"/>
    <m/>
    <m/>
    <s v="Mal estado"/>
    <s v=""/>
    <s v="-"/>
    <n v="66.8"/>
    <n v="0"/>
    <s v="La torta el chescake llegaron aplastados"/>
    <x v="0"/>
    <s v="Delivery Rappi"/>
    <m/>
    <m/>
    <x v="0"/>
  </r>
  <r>
    <x v="4"/>
    <x v="13"/>
    <n v="2212739944"/>
    <s v="Mária Almenara - Barranco "/>
    <m/>
    <s v="14/05/2025"/>
    <m/>
    <m/>
    <s v="Mal estado"/>
    <s v=""/>
    <s v="-"/>
    <m/>
    <m/>
    <s v="Las dos tortas llegaron aplastadas"/>
    <x v="0"/>
    <s v="Delivery Rappi"/>
    <m/>
    <m/>
    <x v="0"/>
  </r>
  <r>
    <x v="4"/>
    <x v="4"/>
    <n v="2212796365"/>
    <s v="Mária Almenara - Camacho"/>
    <m/>
    <s v="15/05/2025"/>
    <m/>
    <m/>
    <s v="Mal estado"/>
    <s v=""/>
    <s v="-"/>
    <n v="29.9"/>
    <n v="0"/>
    <s v="quiero agregar más fotosestá todo dañado aplastado y roto"/>
    <x v="0"/>
    <s v="Delivery Rappi"/>
    <m/>
    <m/>
    <x v="0"/>
  </r>
  <r>
    <x v="4"/>
    <x v="9"/>
    <n v="2212797188"/>
    <s v="Mária Almenara - La Molina "/>
    <m/>
    <s v="15/05/2025"/>
    <m/>
    <m/>
    <s v="Mal estado"/>
    <s v=""/>
    <s v="-"/>
    <n v="109"/>
    <n v="0"/>
    <s v="La torta llego en mal estado"/>
    <x v="0"/>
    <s v="Delivery Rappi"/>
    <m/>
    <m/>
    <x v="0"/>
  </r>
  <r>
    <x v="4"/>
    <x v="4"/>
    <n v="2212827172"/>
    <s v="Mária Almenara - Camacho"/>
    <m/>
    <s v="15/05/2025"/>
    <m/>
    <m/>
    <s v="Producto diferente"/>
    <s v="Tamaño o porción incorrecta"/>
    <s v="-"/>
    <n v="0"/>
    <n v="10"/>
    <s v="Pedi empanada de pollo me llegó de carne"/>
    <x v="1"/>
    <s v="Tienda Vitrina"/>
    <m/>
    <m/>
    <x v="1"/>
  </r>
  <r>
    <x v="4"/>
    <x v="14"/>
    <n v="2212833027"/>
    <s v="Mária Almenara - Bolichera "/>
    <m/>
    <s v="15/05/2025"/>
    <m/>
    <m/>
    <s v="Mal estado"/>
    <s v="Mal empaquetado"/>
    <s v="-"/>
    <n v="0"/>
    <n v="60"/>
    <s v="Los alfajores estaban volteados, aplastados y el manjar había pegoteado todo."/>
    <x v="0"/>
    <s v="Delivery Rappi"/>
    <m/>
    <m/>
    <x v="0"/>
  </r>
  <r>
    <x v="4"/>
    <x v="1"/>
    <n v="2212857468"/>
    <s v="Mária Almenara - Encalada "/>
    <m/>
    <s v="16/05/2025"/>
    <m/>
    <m/>
    <s v="Producto diferente"/>
    <s v="Foto o descripción no coinciden"/>
    <s v="-"/>
    <n v="20.89"/>
    <n v="60"/>
    <s v="Todos los alfajores están rotos parece un puré imposible comerlos o ponerlos en un cumpleaños"/>
    <x v="1"/>
    <s v="Tienda Vitrina"/>
    <m/>
    <m/>
    <x v="1"/>
  </r>
  <r>
    <x v="4"/>
    <x v="3"/>
    <n v="2212868319"/>
    <s v="Mária Almenara - Pueblo Libre   "/>
    <m/>
    <s v="16/05/2025"/>
    <m/>
    <m/>
    <s v="Mal estado"/>
    <s v=""/>
    <s v="-"/>
    <n v="52"/>
    <n v="0"/>
    <s v="la caja vino sin cuidado y los postres se aplastaron entre ellos"/>
    <x v="0"/>
    <s v="Delivery Rappi"/>
    <m/>
    <m/>
    <x v="0"/>
  </r>
  <r>
    <x v="4"/>
    <x v="13"/>
    <n v="2212878730"/>
    <s v="Mária Almenara - Barranco "/>
    <m/>
    <s v="16/05/2025"/>
    <m/>
    <m/>
    <s v="Producto diferente"/>
    <s v="Sabor o producto diferente"/>
    <s v="-"/>
    <n v="0"/>
    <n v="15.9"/>
    <s v="solicite un mouse de limón y llegó un mouse chocolate y no me gusta ese sabor"/>
    <x v="1"/>
    <s v="Tienda Vitrina"/>
    <m/>
    <m/>
    <x v="1"/>
  </r>
  <r>
    <x v="4"/>
    <x v="1"/>
    <n v="2212883709"/>
    <s v="Mária Almenara - Encalada "/>
    <m/>
    <s v="16/05/2025"/>
    <m/>
    <m/>
    <s v="Mal estado"/>
    <s v="Sabor quemado, crudo, preparación distinta"/>
    <s v="-"/>
    <n v="0"/>
    <n v="54.5"/>
    <s v="He estado comiendo la torta muy bien y en eso siento UN PELO, es un pelo dentro de la torta. Encima es un pelo de color rubio, nadie en la casa tiene ese color de cabello, me parece inaudito que este tipo de cosas pasen en una pastelería como esta. Necesito ayuda"/>
    <x v="3"/>
    <s v="Tienda"/>
    <m/>
    <m/>
    <x v="1"/>
  </r>
  <r>
    <x v="4"/>
    <x v="7"/>
    <n v="2212884033"/>
    <s v="Maria Almenara - San Miguel"/>
    <m/>
    <s v="16/05/2025"/>
    <m/>
    <m/>
    <s v="Mal estado"/>
    <s v=""/>
    <s v="-"/>
    <n v="60"/>
    <n v="0"/>
    <s v="No hubo cuidado en la manipulación y traslado del producto"/>
    <x v="0"/>
    <s v="Delivery Rappi"/>
    <m/>
    <m/>
    <x v="0"/>
  </r>
  <r>
    <x v="4"/>
    <x v="1"/>
    <n v="2212895854"/>
    <s v="Mária Almenara - Encalada "/>
    <m/>
    <s v="16/05/2025"/>
    <m/>
    <m/>
    <s v="Producto diferente"/>
    <s v="Sabor o producto diferente"/>
    <s v="-"/>
    <n v="0"/>
    <n v="49.9"/>
    <s v="Pedí un cheesecake DE OREO y por la imagen referencial lo que me han enviado no es para nada un cheesecake de oreo más bien es una torta de chocolate, por favor quisiera que puedan solucionar cuanto antes y me den una pronta respuesta, quedo atento"/>
    <x v="1"/>
    <s v="Tienda Vitrina"/>
    <m/>
    <m/>
    <x v="1"/>
  </r>
  <r>
    <x v="4"/>
    <x v="12"/>
    <n v="2212897703"/>
    <s v="Mária Almenara - Independencia "/>
    <m/>
    <s v="16/05/2025"/>
    <m/>
    <m/>
    <s v="Mal estado"/>
    <s v="Mal empaquetado"/>
    <s v="-"/>
    <n v="0"/>
    <n v="16.89"/>
    <s v="Ta torta estaba aplastada y el sabor no era lo que esperaba"/>
    <x v="0"/>
    <s v="Delivery Rappi"/>
    <m/>
    <m/>
    <x v="0"/>
  </r>
  <r>
    <x v="4"/>
    <x v="3"/>
    <n v="2212909502"/>
    <s v="Mária Almenara - Pueblo Libre   "/>
    <m/>
    <s v="16/05/2025"/>
    <m/>
    <m/>
    <s v="Mal estado"/>
    <s v="Sabor quemado, crudo, preparación distinta"/>
    <s v="-"/>
    <n v="0"/>
    <n v="49.9"/>
    <s v="El producto la galleta es una piedra y en la versión grande no es así, segundo en la versión grande tiene fudge está no, la galleta está quemada no se puede ni comer , una vergüenza"/>
    <x v="2"/>
    <s v="Percepcion"/>
    <m/>
    <m/>
    <x v="0"/>
  </r>
  <r>
    <x v="4"/>
    <x v="1"/>
    <n v="2212942466"/>
    <s v="Mária Almenara - Encalada "/>
    <m/>
    <s v="17/05/2025"/>
    <m/>
    <m/>
    <s v="Producto diferente"/>
    <s v="Foto o descripción no coinciden"/>
    <s v="-"/>
    <n v="0"/>
    <n v="49.9"/>
    <s v="Pedí una cheesecake de maracuya que era para regalo y entregaron algo totalmente distinto exijo mi devolución porque además fueron malcriados"/>
    <x v="1"/>
    <s v="Tienda Vitrina"/>
    <m/>
    <m/>
    <x v="1"/>
  </r>
  <r>
    <x v="4"/>
    <x v="7"/>
    <n v="2212950000"/>
    <s v="Maria Almenara - San Miguel"/>
    <m/>
    <s v="17/05/2025"/>
    <m/>
    <m/>
    <s v="Mal estado"/>
    <s v=""/>
    <s v="-"/>
    <m/>
    <m/>
    <s v="estaba todo derramado y revuelto"/>
    <x v="0"/>
    <s v="Delivery Rappi"/>
    <m/>
    <m/>
    <x v="0"/>
  </r>
  <r>
    <x v="4"/>
    <x v="15"/>
    <n v="2212966558"/>
    <s v="Mária Almenara - La Marina  "/>
    <m/>
    <s v="17/05/2025"/>
    <m/>
    <m/>
    <s v="Mal estado"/>
    <s v=""/>
    <s v="-"/>
    <m/>
    <m/>
    <s v="Todos los dulces están aplastados entre sí, mezclados y desarmados"/>
    <x v="0"/>
    <s v="Delivery Rappi"/>
    <m/>
    <m/>
    <x v="0"/>
  </r>
  <r>
    <x v="4"/>
    <x v="8"/>
    <n v="2212987594"/>
    <s v="Mária Almenara - Chorrillos"/>
    <m/>
    <s v="17/05/2025"/>
    <m/>
    <m/>
    <s v="Producto Faltante"/>
    <s v="Artículo faltante"/>
    <s v="NO"/>
    <n v="5.66"/>
    <n v="31.8"/>
    <s v="The Product did not arraived"/>
    <x v="4"/>
    <s v="Tienda Vitrina"/>
    <m/>
    <m/>
    <x v="1"/>
  </r>
  <r>
    <x v="4"/>
    <x v="4"/>
    <n v="2212988852"/>
    <s v="Mária Almenara - Camacho"/>
    <m/>
    <s v="17/05/2025"/>
    <m/>
    <m/>
    <s v="Mal estado"/>
    <s v=""/>
    <s v="-"/>
    <n v="9"/>
    <n v="0"/>
    <s v="Me ha llegado sin azúcar"/>
    <x v="3"/>
    <s v="Tienda"/>
    <m/>
    <m/>
    <x v="1"/>
  </r>
  <r>
    <x v="4"/>
    <x v="17"/>
    <n v="2213010305"/>
    <s v="Maria Almenara - Santa Anita"/>
    <m/>
    <s v="17/05/2025"/>
    <m/>
    <m/>
    <s v="Mal estado"/>
    <s v="Sabor quemado, crudo, preparación distinta"/>
    <s v="-"/>
    <n v="0"/>
    <n v="16.89"/>
    <s v="se nota que le faltan capas, mal servido y el chantilli se siente totalmente agrio, no se puede ni comer"/>
    <x v="3"/>
    <s v="Tienda"/>
    <m/>
    <m/>
    <x v="1"/>
  </r>
  <r>
    <x v="4"/>
    <x v="7"/>
    <n v="2213024064"/>
    <s v="Maria Almenara - San Miguel"/>
    <m/>
    <s v="17/05/2025"/>
    <m/>
    <m/>
    <s v="Mal estado"/>
    <s v=""/>
    <s v="-"/>
    <m/>
    <m/>
    <s v="La torta ha llegado con menos chantilly, derramada y y sin el diseño brindado en cámara, es la primera vez que compro de esta tienda y pésima impresión y entrega, era para un compromiso y no ha costado barata para que llegue en esté estado, no es lo que pedí y ya no la consumiré, deseo la devolución y su libro de reclamaciones"/>
    <x v="3"/>
    <s v="Tienda"/>
    <m/>
    <m/>
    <x v="1"/>
  </r>
  <r>
    <x v="4"/>
    <x v="12"/>
    <n v="2213096689"/>
    <s v="Mária Almenara - Independencia "/>
    <m/>
    <s v="18/05/2025"/>
    <m/>
    <m/>
    <s v="Producto Faltante"/>
    <s v="Artículo faltante"/>
    <s v="NO"/>
    <n v="1.4"/>
    <n v="30"/>
    <s v="Son 42 alfajores y solo me vinieron 16"/>
    <x v="4"/>
    <s v="Tienda Vitrina"/>
    <m/>
    <m/>
    <x v="1"/>
  </r>
  <r>
    <x v="4"/>
    <x v="0"/>
    <n v="2213110284"/>
    <s v="Mária Almenara - Dos de Mayo"/>
    <m/>
    <s v="18/05/2025"/>
    <m/>
    <m/>
    <s v="Producto diferente"/>
    <s v="Pedido incorrecto y sin comanda"/>
    <s v="-"/>
    <n v="4.3099999999999996"/>
    <n v="64"/>
    <s v=""/>
    <x v="1"/>
    <s v="Tienda Vitrina"/>
    <m/>
    <m/>
    <x v="1"/>
  </r>
  <r>
    <x v="4"/>
    <x v="7"/>
    <n v="2213112468"/>
    <s v="Maria Almenara - San Miguel"/>
    <m/>
    <s v="18/05/2025"/>
    <m/>
    <m/>
    <s v="Mal estado"/>
    <s v=""/>
    <s v="-"/>
    <n v="16.89"/>
    <n v="0"/>
    <s v="El postre llegó en mal estado, aplastado"/>
    <x v="0"/>
    <s v="Delivery Rappi"/>
    <m/>
    <m/>
    <x v="0"/>
  </r>
  <r>
    <x v="4"/>
    <x v="7"/>
    <n v="2213120314"/>
    <s v="Maria Almenara - San Miguel"/>
    <m/>
    <s v="18/05/2025"/>
    <m/>
    <m/>
    <s v="Producto diferente"/>
    <s v="Sabor o producto diferente"/>
    <s v="-"/>
    <n v="0"/>
    <n v="16.89"/>
    <s v="Pedí un carrot cake y me llegó una torta de chocolate"/>
    <x v="1"/>
    <s v="Tienda Vitrina"/>
    <m/>
    <m/>
    <x v="1"/>
  </r>
  <r>
    <x v="4"/>
    <x v="12"/>
    <n v="2213127155"/>
    <s v="Mária Almenara - Independencia "/>
    <m/>
    <s v="18/05/2025"/>
    <m/>
    <m/>
    <s v="Producto diferente"/>
    <s v="Sabor o producto diferente"/>
    <s v="-"/>
    <n v="0"/>
    <n v="44.9"/>
    <s v="Pedí 2 carrot cake y 2 de chocolate y vinieron las de chocolate y 1 carrot cake y una red velvet con etiqueta de carrot cake"/>
    <x v="1"/>
    <s v="Tienda Vitrina"/>
    <m/>
    <m/>
    <x v="1"/>
  </r>
  <r>
    <x v="4"/>
    <x v="13"/>
    <n v="2213131481"/>
    <s v="Mária Almenara - Barranco "/>
    <m/>
    <s v="18/05/2025"/>
    <m/>
    <m/>
    <s v="Producto diferente"/>
    <s v="Foto o descripción no coinciden"/>
    <s v="-"/>
    <n v="0"/>
    <n v="49.9"/>
    <s v="Pedí una torta y llegó destruida"/>
    <x v="1"/>
    <s v="Tienda Vitrina"/>
    <m/>
    <m/>
    <x v="1"/>
  </r>
  <r>
    <x v="4"/>
    <x v="6"/>
    <n v="2213133328"/>
    <s v="Mária Almenara - Aramburú "/>
    <m/>
    <s v="18/05/2025"/>
    <m/>
    <m/>
    <s v="Mal estado"/>
    <s v="Sabor quemado, crudo, preparación distinta"/>
    <s v="-"/>
    <m/>
    <m/>
    <s v="me tocó algo duro en el alfajor como un plástico"/>
    <x v="3"/>
    <s v="Tienda"/>
    <m/>
    <m/>
    <x v="1"/>
  </r>
  <r>
    <x v="4"/>
    <x v="7"/>
    <n v="2213134366"/>
    <s v="Maria Almenara - San Miguel"/>
    <m/>
    <s v="18/05/2025"/>
    <m/>
    <m/>
    <s v="Mal estado"/>
    <s v=""/>
    <s v="-"/>
    <m/>
    <m/>
    <s v="El pedido ha venido quebrado y todo en mal estado"/>
    <x v="0"/>
    <s v="Delivery Rappi"/>
    <m/>
    <m/>
    <x v="0"/>
  </r>
  <r>
    <x v="4"/>
    <x v="17"/>
    <n v="2213135650"/>
    <s v="Maria Almenara - Santa Anita"/>
    <m/>
    <s v="18/05/2025"/>
    <m/>
    <m/>
    <s v="Mal estado"/>
    <s v="Mal empaquetado"/>
    <s v="-"/>
    <m/>
    <m/>
    <s v="El cinto de seguridad de la bolsa estaba abierto y el sticker de la bolsa de papel también, creo que han abierto el pedido"/>
    <x v="0"/>
    <s v="Delivery Rappi"/>
    <m/>
    <m/>
    <x v="0"/>
  </r>
  <r>
    <x v="4"/>
    <x v="11"/>
    <n v="2213138177"/>
    <s v="Mária Almenara - Arenales"/>
    <m/>
    <s v="18/05/2025"/>
    <m/>
    <m/>
    <s v="Producto diferente"/>
    <s v="Sabor o producto diferente"/>
    <s v="-"/>
    <n v="0"/>
    <n v="49.9"/>
    <s v="Pedí un mini María de carrot cake y llego un mini María de chocolate"/>
    <x v="1"/>
    <s v="Tienda Vitrina"/>
    <m/>
    <m/>
    <x v="1"/>
  </r>
  <r>
    <x v="4"/>
    <x v="12"/>
    <n v="2213144734"/>
    <s v="Mária Almenara - Independencia "/>
    <m/>
    <s v="18/05/2025"/>
    <m/>
    <m/>
    <s v="Producto diferente"/>
    <s v=""/>
    <s v="-"/>
    <n v="19.22"/>
    <n v="0"/>
    <s v="El pedido llegó en mal estado"/>
    <x v="1"/>
    <s v="Tienda Vitrina"/>
    <m/>
    <m/>
    <x v="1"/>
  </r>
  <r>
    <x v="4"/>
    <x v="3"/>
    <n v="2213183510"/>
    <s v="Mária Almenara - Pueblo Libre   "/>
    <m/>
    <s v="19/05/2025"/>
    <m/>
    <m/>
    <s v="Mal estado"/>
    <s v=""/>
    <s v="-"/>
    <n v="109"/>
    <n v="0"/>
    <s v="Se golpeó y recién íbamos a cantar y lo vimos"/>
    <x v="0"/>
    <s v="Delivery Rappi"/>
    <m/>
    <m/>
    <x v="0"/>
  </r>
  <r>
    <x v="4"/>
    <x v="7"/>
    <n v="2213188978"/>
    <s v="Maria Almenara - San Miguel"/>
    <m/>
    <s v="19/05/2025"/>
    <m/>
    <m/>
    <s v="Mal estado"/>
    <s v=""/>
    <s v="-"/>
    <n v="49.9"/>
    <n v="0"/>
    <s v="la torta estaba aplastada, nada presentable para cantar un cumpleaños"/>
    <x v="0"/>
    <s v="Delivery Rappi"/>
    <m/>
    <m/>
    <x v="0"/>
  </r>
  <r>
    <x v="4"/>
    <x v="6"/>
    <n v="2213191245"/>
    <s v="Mária Almenara - Aramburú "/>
    <m/>
    <s v="19/05/2025"/>
    <m/>
    <m/>
    <s v="Producto Faltante"/>
    <s v="Artículo faltante"/>
    <s v="NO"/>
    <n v="0"/>
    <n v="29.9"/>
    <s v="Llegó solo la caja y al preguntarle al repartidor dijo que era todo, esto era un regalo así que no lo abrimos hasta después. Cuando se abrió solo estaba el box más no la caja de brownies"/>
    <x v="4"/>
    <s v="Tienda Vitrina"/>
    <m/>
    <m/>
    <x v="1"/>
  </r>
  <r>
    <x v="4"/>
    <x v="3"/>
    <n v="2213193547"/>
    <s v="Mária Almenara - Pueblo Libre   "/>
    <m/>
    <s v="19/05/2025"/>
    <m/>
    <m/>
    <s v="Mal estado"/>
    <s v="Sabor quemado, crudo, preparación distinta"/>
    <s v="-"/>
    <n v="0"/>
    <n v="16.89"/>
    <s v="me llegó una porción demasiado pequeña y con todo lo de arriba derramado incluso sobre el empaque 🥲"/>
    <x v="0"/>
    <s v="Delivery Rappi"/>
    <m/>
    <m/>
    <x v="0"/>
  </r>
  <r>
    <x v="4"/>
    <x v="7"/>
    <n v="2213197131"/>
    <s v="Maria Almenara - San Miguel"/>
    <m/>
    <s v="19/05/2025"/>
    <m/>
    <m/>
    <s v="Producto diferente"/>
    <s v="Sabor o producto diferente"/>
    <s v="-"/>
    <n v="0"/>
    <n v="15.9"/>
    <s v="pedí de chocolate y me llegó otro sabor y este no me gusta"/>
    <x v="1"/>
    <s v="Tienda Vitrina"/>
    <m/>
    <m/>
    <x v="1"/>
  </r>
  <r>
    <x v="4"/>
    <x v="12"/>
    <n v="2213204628"/>
    <s v="Mária Almenara - Independencia "/>
    <m/>
    <s v="19/05/2025"/>
    <m/>
    <m/>
    <s v="Producto diferente"/>
    <s v="Foto o descripción no coinciden"/>
    <s v="-"/>
    <m/>
    <m/>
    <s v="solo como comentario, en la descripción dice que era cuadrado pero es circular"/>
    <x v="1"/>
    <s v="Tienda Vitrina"/>
    <m/>
    <m/>
    <x v="1"/>
  </r>
  <r>
    <x v="4"/>
    <x v="16"/>
    <n v="2213205177"/>
    <s v="Mária Almenara - Andrés Reyes"/>
    <m/>
    <s v="19/05/2025"/>
    <m/>
    <m/>
    <s v="Mal estado"/>
    <s v=""/>
    <s v="-"/>
    <m/>
    <m/>
    <s v="Esta todo roto mezclado desmanuzado horrible"/>
    <x v="0"/>
    <s v="Delivery Rappi"/>
    <m/>
    <m/>
    <x v="0"/>
  </r>
  <r>
    <x v="4"/>
    <x v="9"/>
    <n v="2213236325"/>
    <s v="Mária Almenara - La Molina "/>
    <m/>
    <s v="20/05/2025"/>
    <m/>
    <m/>
    <s v="Producto Faltante"/>
    <s v=""/>
    <s v="-"/>
    <n v="16.88"/>
    <n v="0"/>
    <s v="No llegó todo el pedido y el motorizado mandó foto d que si"/>
    <x v="4"/>
    <s v="Delivery Rappi"/>
    <m/>
    <m/>
    <x v="0"/>
  </r>
  <r>
    <x v="4"/>
    <x v="5"/>
    <n v="2213247402"/>
    <s v="Mária Almenara - Precursores"/>
    <m/>
    <s v="20/05/2025"/>
    <m/>
    <m/>
    <s v="Mal estado"/>
    <s v=""/>
    <s v="-"/>
    <n v="24.6"/>
    <n v="0"/>
    <s v="los postres llegaron totalmente aplastados"/>
    <x v="0"/>
    <s v="Delivery Rappi"/>
    <m/>
    <m/>
    <x v="0"/>
  </r>
  <r>
    <x v="4"/>
    <x v="14"/>
    <n v="2213294291"/>
    <s v="Mária Almenara - Bolichera "/>
    <m/>
    <s v="20/05/2025"/>
    <m/>
    <m/>
    <s v="Producto diferente"/>
    <s v=""/>
    <s v="-"/>
    <n v="18.7"/>
    <n v="0"/>
    <s v="Producto Diferente"/>
    <x v="1"/>
    <s v="Tienda"/>
    <m/>
    <m/>
    <x v="1"/>
  </r>
  <r>
    <x v="4"/>
    <x v="17"/>
    <n v="2213335680"/>
    <s v="Maria Almenara - Santa Anita"/>
    <m/>
    <s v="21/05/2025"/>
    <m/>
    <m/>
    <s v="Producto diferente"/>
    <s v="Sabor o producto diferente"/>
    <s v="-"/>
    <n v="31.8"/>
    <n v="33.79"/>
    <s v="hola, los sabores son los elegidos pero están rancios. me han mandado porciones de hace días cero frescas, que terrible."/>
    <x v="3"/>
    <s v="Tienda"/>
    <m/>
    <m/>
    <x v="1"/>
  </r>
  <r>
    <x v="4"/>
    <x v="8"/>
    <n v="2213339771"/>
    <s v="Mária Almenara - Chorrillos"/>
    <m/>
    <s v="21/05/2025"/>
    <m/>
    <m/>
    <s v="Producto diferente"/>
    <s v="Sabor o producto diferente"/>
    <s v="-"/>
    <n v="0"/>
    <n v="44.9"/>
    <s v="Me llegó una torta 3 leches y pedi una de carrot cake"/>
    <x v="1"/>
    <s v="Tienda"/>
    <m/>
    <m/>
    <x v="1"/>
  </r>
  <r>
    <x v="4"/>
    <x v="13"/>
    <n v="2213345778"/>
    <s v="Mária Almenara - Barranco "/>
    <m/>
    <s v="21/05/2025"/>
    <m/>
    <m/>
    <s v="Mal estado"/>
    <s v=""/>
    <s v="-"/>
    <n v="109"/>
    <n v="0"/>
    <s v="La torta llegó toda derramada y destruida"/>
    <x v="0"/>
    <s v="Tienda"/>
    <m/>
    <m/>
    <x v="0"/>
  </r>
  <r>
    <x v="4"/>
    <x v="7"/>
    <n v="2213361203"/>
    <s v="Maria Almenara - San Miguel"/>
    <m/>
    <s v="21/05/2025"/>
    <m/>
    <m/>
    <s v="Producto diferente"/>
    <s v=""/>
    <s v="-"/>
    <n v="160.59"/>
    <n v="0"/>
    <s v="Producto Diferente"/>
    <x v="1"/>
    <s v="Tienda"/>
    <m/>
    <m/>
    <x v="1"/>
  </r>
  <r>
    <x v="4"/>
    <x v="7"/>
    <n v="2213362047"/>
    <s v="Maria Almenara - San Miguel"/>
    <m/>
    <s v="21/05/2025"/>
    <m/>
    <m/>
    <s v="Producto diferente"/>
    <s v="Pedido incorrecto y sin comanda"/>
    <s v="-"/>
    <n v="6.9"/>
    <n v="109"/>
    <s v=""/>
    <x v="1"/>
    <s v="Tienda"/>
    <m/>
    <m/>
    <x v="1"/>
  </r>
  <r>
    <x v="4"/>
    <x v="16"/>
    <n v="2213371841"/>
    <s v="Mária Almenara - Andrés Reyes"/>
    <m/>
    <s v="21/05/2025"/>
    <m/>
    <m/>
    <s v="Producto diferente"/>
    <s v="Sabor o producto diferente"/>
    <s v="-"/>
    <n v="0"/>
    <n v="31.8"/>
    <s v="Solo tiene crema blanca, casi nada del otro ingredientes que son las galletas, antes no venía así"/>
    <x v="3"/>
    <s v="Tienda"/>
    <m/>
    <m/>
    <x v="1"/>
  </r>
  <r>
    <x v="4"/>
    <x v="3"/>
    <n v="2213377074"/>
    <s v="Mária Almenara - Pueblo Libre   "/>
    <m/>
    <s v="21/05/2025"/>
    <m/>
    <m/>
    <s v="Mal estado"/>
    <s v=""/>
    <s v="-"/>
    <n v="49.9"/>
    <n v="0"/>
    <s v="El pedido llegó aplastado y lo queremos devolver es para una niña y me parece que no es justo que le llegue en esas condiciones"/>
    <x v="0"/>
    <s v="Delivery Rappi"/>
    <m/>
    <m/>
    <x v="0"/>
  </r>
  <r>
    <x v="4"/>
    <x v="18"/>
    <n v="2213378095"/>
    <s v="Mária Almenara - Paso 28"/>
    <m/>
    <s v="21/05/2025"/>
    <m/>
    <m/>
    <s v="Mal estado"/>
    <s v="Sabor quemado, crudo, preparación distinta"/>
    <s v="-"/>
    <n v="0"/>
    <n v="49.9"/>
    <s v="no es la primera vez que como y la torta parece seco, guardado. No tiene esa textura que normalmente siento al comer"/>
    <x v="3"/>
    <s v="Tienda"/>
    <m/>
    <m/>
    <x v="1"/>
  </r>
  <r>
    <x v="4"/>
    <x v="9"/>
    <n v="2213378387"/>
    <s v="Mária Almenara - La Molina "/>
    <m/>
    <s v="21/05/2025"/>
    <m/>
    <m/>
    <s v="Mal estado"/>
    <s v="Mal empaquetado"/>
    <s v="-"/>
    <n v="0"/>
    <n v="50.7"/>
    <s v="Vino todo desecho, impresentable eh incomible"/>
    <x v="0"/>
    <s v="Delivery Rappi"/>
    <m/>
    <m/>
    <x v="0"/>
  </r>
  <r>
    <x v="4"/>
    <x v="7"/>
    <n v="2213415614"/>
    <s v="Maria Almenara - San Miguel"/>
    <m/>
    <s v="22/05/2025"/>
    <m/>
    <m/>
    <s v="Producto Faltante"/>
    <s v="Artículo faltante"/>
    <s v="NO"/>
    <n v="3.72"/>
    <n v="61"/>
    <s v="Mi producto está  todo aplastado , huele raro y hay empaques sueltos"/>
    <x v="0"/>
    <s v="Delivery Rappi"/>
    <m/>
    <m/>
    <x v="0"/>
  </r>
  <r>
    <x v="4"/>
    <x v="12"/>
    <n v="2213426628"/>
    <s v="Mária Almenara - Independencia "/>
    <m/>
    <s v="22/05/2025"/>
    <m/>
    <m/>
    <s v="Mal estado"/>
    <s v=""/>
    <s v="-"/>
    <n v="49.9"/>
    <n v="0"/>
    <s v="la torta vino rota abajo, el chantillí derramado y la decoración arriba toda movida, la caja manchada por el icing, definitivamente pésima calidad para el precio que se pago"/>
    <x v="0"/>
    <s v="Delivery Rappi"/>
    <m/>
    <m/>
    <x v="0"/>
  </r>
  <r>
    <x v="4"/>
    <x v="4"/>
    <n v="2213432315"/>
    <s v="Mária Almenara - Camacho"/>
    <m/>
    <s v="22/05/2025"/>
    <m/>
    <m/>
    <s v="Mal estado"/>
    <s v=""/>
    <s v="-"/>
    <m/>
    <m/>
    <s v="Acabo de abrir la caja y así llego como se ve en la foto. Alfajores volteados y rotos"/>
    <x v="0"/>
    <s v="Delivery Rappi"/>
    <m/>
    <m/>
    <x v="0"/>
  </r>
  <r>
    <x v="4"/>
    <x v="10"/>
    <n v="2213456191"/>
    <s v="Mária Almenara - Santa Catalina "/>
    <m/>
    <s v="22/05/2025"/>
    <m/>
    <m/>
    <s v="Producto diferente"/>
    <s v="Sabor o producto diferente"/>
    <s v="-"/>
    <n v="0"/>
    <n v="16.89"/>
    <s v="Pedí bruselina de chocolate con lucuma y me llegó una de fresa"/>
    <x v="1"/>
    <s v="Tienda Vitrina"/>
    <m/>
    <m/>
    <x v="1"/>
  </r>
  <r>
    <x v="4"/>
    <x v="17"/>
    <n v="2213480641"/>
    <s v="Maria Almenara - Santa Anita"/>
    <m/>
    <s v="23/05/2025"/>
    <m/>
    <m/>
    <s v="Mal estado"/>
    <s v=""/>
    <s v="-"/>
    <n v="14.7"/>
    <n v="9.8000000000000007"/>
    <s v="👋🏼 Hola, Anushka!. Soy Diego Alonso Barriga Barriales del equipo de soporte, ya estoy revisando tu caso para ayudarte."/>
    <x v="3"/>
    <s v="Tienda"/>
    <m/>
    <m/>
    <x v="1"/>
  </r>
  <r>
    <x v="4"/>
    <x v="7"/>
    <n v="2213484841"/>
    <s v="Maria Almenara - San Miguel"/>
    <m/>
    <s v="23/05/2025"/>
    <m/>
    <m/>
    <s v="Producto Faltante"/>
    <s v="Artículo faltante"/>
    <s v="NO"/>
    <n v="0.85"/>
    <n v="8.4499999999999993"/>
    <s v="El postre llego como desinflado, cuando lo levanto se ve que le falta una parte de la parte de abajo, como si al servir hubieran dejado una parte del producto porque es chico y chueco"/>
    <x v="3"/>
    <s v="Tienda"/>
    <m/>
    <m/>
    <x v="1"/>
  </r>
  <r>
    <x v="4"/>
    <x v="17"/>
    <n v="2213495853"/>
    <s v="Maria Almenara - Santa Anita"/>
    <m/>
    <s v="23/05/2025"/>
    <m/>
    <m/>
    <s v="Mal estado"/>
    <s v=""/>
    <s v="-"/>
    <n v="9"/>
    <n v="0"/>
    <s v="el alfajor llego cortado en varios pedazos"/>
    <x v="0"/>
    <s v="Delivery Rappi"/>
    <m/>
    <m/>
    <x v="0"/>
  </r>
  <r>
    <x v="4"/>
    <x v="6"/>
    <n v="2213498731"/>
    <s v="Mária Almenara - Aramburú "/>
    <m/>
    <s v="23/05/2025"/>
    <m/>
    <m/>
    <s v="Mal estado"/>
    <s v=""/>
    <s v="-"/>
    <n v="8.44"/>
    <n v="0"/>
    <s v="la porción de postre llegó así de aplastada"/>
    <x v="0"/>
    <s v="Delivery Rappi"/>
    <m/>
    <m/>
    <x v="0"/>
  </r>
  <r>
    <x v="4"/>
    <x v="10"/>
    <n v="2213501672"/>
    <s v="Mária Almenara - Santa Catalina "/>
    <m/>
    <s v="23/05/2025"/>
    <m/>
    <m/>
    <s v="Producto Faltante"/>
    <s v="Artículo faltante"/>
    <s v="NO"/>
    <n v="2.0299999999999998"/>
    <n v="16.899999999999999"/>
    <s v="Pedí dos porciones de torta de chocolate y solo llegó una porción."/>
    <x v="4"/>
    <s v="Tienda"/>
    <m/>
    <m/>
    <x v="1"/>
  </r>
  <r>
    <x v="4"/>
    <x v="12"/>
    <n v="2213508806"/>
    <s v="Mária Almenara - Independencia "/>
    <m/>
    <s v="23/05/2025"/>
    <m/>
    <m/>
    <s v="Mal estado"/>
    <s v="Sabor quemado, crudo, preparación distinta"/>
    <s v="-"/>
    <n v="0"/>
    <n v="38"/>
    <s v="el keke estaba duro, no se podia comer todo, no parece fresco"/>
    <x v="3"/>
    <s v="Tienda"/>
    <m/>
    <m/>
    <x v="1"/>
  </r>
  <r>
    <x v="4"/>
    <x v="7"/>
    <n v="2213511637"/>
    <s v="Maria Almenara - San Miguel"/>
    <m/>
    <s v="23/05/2025"/>
    <m/>
    <m/>
    <s v="Mal estado"/>
    <s v=""/>
    <s v="-"/>
    <n v="9.9600000000000009"/>
    <n v="0"/>
    <s v="Se han equivocado y me han dado otro pedido que no era el mío, este pedido es de 13 soles y yo he gastado más en lo que pedí y nunca me llegó, necesito la devolución"/>
    <x v="0"/>
    <s v="Delivery Rappi"/>
    <m/>
    <m/>
    <x v="0"/>
  </r>
  <r>
    <x v="4"/>
    <x v="8"/>
    <n v="2213547262"/>
    <s v="Mária Almenara - Chorrillos"/>
    <m/>
    <s v="23/05/2025"/>
    <m/>
    <m/>
    <s v="Producto Faltante"/>
    <s v="Artículo faltante"/>
    <s v="NO"/>
    <n v="1.65"/>
    <n v="22.45"/>
    <s v="el pedido fue de 4 tortas 2 de chocolate y 2 de carrot cake a lo que solo me a llegado 3 tortas 2 de carrot case y 1 de chocolate faltaría 1 de chocolate como podría ser en ese caso"/>
    <x v="4"/>
    <s v="Tienda"/>
    <m/>
    <m/>
    <x v="1"/>
  </r>
  <r>
    <x v="4"/>
    <x v="11"/>
    <n v="2213591917"/>
    <s v="Mária Almenara - Arenales"/>
    <m/>
    <s v="24/05/2025"/>
    <m/>
    <m/>
    <s v="Producto Faltante"/>
    <s v="Artículo faltante"/>
    <s v="NO"/>
    <m/>
    <m/>
    <s v="No enviaron servilletas y cubiertos además la bruselina de vainilla llegó toda volteada y derramada"/>
    <x v="0"/>
    <s v="Delivery Rappi"/>
    <m/>
    <m/>
    <x v="0"/>
  </r>
  <r>
    <x v="4"/>
    <x v="12"/>
    <n v="2213598699"/>
    <s v="Mária Almenara - Independencia "/>
    <m/>
    <s v="24/05/2025"/>
    <m/>
    <m/>
    <s v="Mal estado"/>
    <s v=""/>
    <s v="-"/>
    <n v="33.79"/>
    <n v="0"/>
    <s v="2 de los postres llegaron derretidos todos desarmados"/>
    <x v="0"/>
    <s v="Delivery Rappi"/>
    <m/>
    <m/>
    <x v="0"/>
  </r>
  <r>
    <x v="4"/>
    <x v="3"/>
    <n v="2213605317"/>
    <s v="Mária Almenara - Pueblo Libre   "/>
    <m/>
    <s v="24/05/2025"/>
    <m/>
    <m/>
    <s v="Producto Faltante"/>
    <s v="Artículo faltante"/>
    <s v="NO"/>
    <m/>
    <m/>
    <s v="ya les dije que el repartidor me pidió un código que no había en el pedido y le insistí pero dijo que no podía esperar y se fue llevándose todo el producto"/>
    <x v="2"/>
    <s v="Cliente"/>
    <m/>
    <m/>
    <x v="0"/>
  </r>
  <r>
    <x v="4"/>
    <x v="5"/>
    <n v="2213606385"/>
    <s v="Mária Almenara - Precursores"/>
    <m/>
    <s v="24/05/2025"/>
    <m/>
    <m/>
    <s v="Producto diferente"/>
    <s v="Foto o descripción no coinciden"/>
    <s v="-"/>
    <n v="0"/>
    <n v="31.2"/>
    <s v="pedí una voz de bocaditos y me ha llegado un cheesecake"/>
    <x v="1"/>
    <s v="Tienda"/>
    <m/>
    <m/>
    <x v="1"/>
  </r>
  <r>
    <x v="4"/>
    <x v="3"/>
    <n v="2213609316"/>
    <s v="Mária Almenara - Pueblo Libre   "/>
    <m/>
    <s v="24/05/2025"/>
    <m/>
    <m/>
    <s v="Producto Faltante"/>
    <s v=""/>
    <s v="-"/>
    <n v="53.17"/>
    <n v="0"/>
    <s v="El repartidor no entregó el pedido y tengo grabada su cara en las cámaras"/>
    <x v="0"/>
    <s v="Delivery Rappi"/>
    <m/>
    <m/>
    <x v="0"/>
  </r>
  <r>
    <x v="4"/>
    <x v="12"/>
    <n v="2213613710"/>
    <s v="Mária Almenara - Independencia "/>
    <m/>
    <s v="24/05/2025"/>
    <m/>
    <m/>
    <s v="Producto Faltante"/>
    <s v="Artículo faltante"/>
    <s v="NO"/>
    <m/>
    <m/>
    <s v="Pedido incompleto"/>
    <x v="4"/>
    <s v="Tienda"/>
    <m/>
    <m/>
    <x v="1"/>
  </r>
  <r>
    <x v="4"/>
    <x v="7"/>
    <n v="2213616395"/>
    <s v="Maria Almenara - San Miguel"/>
    <m/>
    <s v="24/05/2025"/>
    <m/>
    <m/>
    <s v="Mal estado"/>
    <s v="Mal empaquetado"/>
    <s v="-"/>
    <n v="0"/>
    <n v="52"/>
    <s v="todos los productos estaban movidos"/>
    <x v="0"/>
    <s v="Delivery Rappi"/>
    <m/>
    <m/>
    <x v="0"/>
  </r>
  <r>
    <x v="4"/>
    <x v="12"/>
    <n v="2213633385"/>
    <s v="Mária Almenara - Independencia "/>
    <m/>
    <s v="24/05/2025"/>
    <m/>
    <m/>
    <s v="Producto diferente"/>
    <s v="Sabor o producto diferente"/>
    <s v="-"/>
    <n v="0"/>
    <n v="44.9"/>
    <s v="llegó diferente el sabor"/>
    <x v="1"/>
    <s v="Tienda"/>
    <m/>
    <m/>
    <x v="1"/>
  </r>
  <r>
    <x v="4"/>
    <x v="7"/>
    <n v="2213636257"/>
    <s v="Maria Almenara - San Miguel"/>
    <m/>
    <s v="24/05/2025"/>
    <m/>
    <m/>
    <s v="Mal estado"/>
    <s v=""/>
    <s v="-"/>
    <n v="54.5"/>
    <n v="0"/>
    <s v="El pedido llegó con deterioro de la caja y el alimento no estaba bien asegurado como usualmente la pastelería lo hace. El postre estuvo fuera del molde de seguridad, por ello se ve que está inclinado hacia un lado. Ha sido una pésima experiencia y quería celebrar un evento en familia.Para celebraciones compramos en su tienda; física o vía delivery. Pero es la primera vez que sucede esto."/>
    <x v="0"/>
    <s v="Delivery Rappi"/>
    <m/>
    <m/>
    <x v="0"/>
  </r>
  <r>
    <x v="4"/>
    <x v="11"/>
    <n v="2213640812"/>
    <s v="Mária Almenara - Arenales"/>
    <m/>
    <s v="24/05/2025"/>
    <m/>
    <m/>
    <s v="Mal estado"/>
    <s v=""/>
    <s v="-"/>
    <n v="35"/>
    <n v="0"/>
    <s v="Llego desarmado con el glase despegado del keke, era para un obsequio"/>
    <x v="0"/>
    <s v="Delivery Rappi"/>
    <m/>
    <m/>
    <x v="0"/>
  </r>
  <r>
    <x v="4"/>
    <x v="14"/>
    <n v="2213687361"/>
    <s v="Mária Almenara - Bolichera "/>
    <m/>
    <s v="25/05/2025"/>
    <m/>
    <m/>
    <s v="Mal estado"/>
    <s v=""/>
    <s v="-"/>
    <n v="109"/>
    <n v="0"/>
    <s v="la torta llegó toda destrozada"/>
    <x v="0"/>
    <s v="Delivery Rappi"/>
    <m/>
    <m/>
    <x v="0"/>
  </r>
  <r>
    <x v="4"/>
    <x v="9"/>
    <n v="2213701701"/>
    <s v="Mária Almenara - La Molina "/>
    <m/>
    <s v="25/05/2025"/>
    <m/>
    <m/>
    <s v="Mal estado"/>
    <s v=""/>
    <s v="-"/>
    <n v="95"/>
    <n v="0"/>
    <s v="Acabo de abrir el postee ye sta en pésimas condiciones, nada me dice que no lo hayan abierto"/>
    <x v="0"/>
    <s v="Delivery Rappi"/>
    <m/>
    <m/>
    <x v="0"/>
  </r>
  <r>
    <x v="4"/>
    <x v="13"/>
    <n v="2213709706"/>
    <s v="Mária Almenara - Barranco "/>
    <m/>
    <s v="25/05/2025"/>
    <m/>
    <m/>
    <s v="Mal estado"/>
    <s v=""/>
    <s v="-"/>
    <n v="16.89"/>
    <n v="0"/>
    <s v="La entrega está horrorosa, parece que se hubiesen comido una parte! Todo mal"/>
    <x v="0"/>
    <s v="Delivery Rappi"/>
    <m/>
    <m/>
    <x v="0"/>
  </r>
  <r>
    <x v="4"/>
    <x v="12"/>
    <n v="2213716295"/>
    <s v="Mária Almenara - Independencia "/>
    <m/>
    <s v="25/05/2025"/>
    <m/>
    <m/>
    <s v="Producto Faltante"/>
    <s v="Artículo faltante"/>
    <s v="NO"/>
    <n v="0"/>
    <n v="18"/>
    <s v="Las dos porciones de keke de plátano no llegaron"/>
    <x v="4"/>
    <s v="Tienda"/>
    <m/>
    <m/>
    <x v="1"/>
  </r>
  <r>
    <x v="4"/>
    <x v="8"/>
    <n v="2213720136"/>
    <s v="Mária Almenara - Chorrillos"/>
    <m/>
    <s v="25/05/2025"/>
    <m/>
    <m/>
    <s v="Mal estado"/>
    <s v=""/>
    <s v="-"/>
    <n v="33.79"/>
    <n v="0"/>
    <s v="Las tortas llegaron aplastadas, sin chantilli, sin cremas, y derretidas, primera vez que me pasa esto con maria almenara"/>
    <x v="0"/>
    <s v="Delivery Rappi"/>
    <m/>
    <m/>
    <x v="0"/>
  </r>
  <r>
    <x v="4"/>
    <x v="9"/>
    <n v="2213721215"/>
    <s v="Mária Almenara - La Molina "/>
    <m/>
    <s v="25/05/2025"/>
    <m/>
    <m/>
    <s v="Mal estado"/>
    <s v=""/>
    <s v="-"/>
    <n v="16.89"/>
    <n v="0"/>
    <s v="El postre que pedí vino todo despedazado"/>
    <x v="0"/>
    <s v="Delivery Rappi"/>
    <m/>
    <m/>
    <x v="0"/>
  </r>
  <r>
    <x v="4"/>
    <x v="10"/>
    <n v="2213721399"/>
    <s v="Mária Almenara - Santa Catalina "/>
    <m/>
    <s v="25/05/2025"/>
    <m/>
    <m/>
    <s v="Producto Faltante"/>
    <s v="Artículo faltante"/>
    <s v="NO"/>
    <n v="0.53"/>
    <n v="8.4499999999999993"/>
    <s v="Solicite 3 postres y solo me llego 1.Solicite: mouse de limon , mouse de chocolate y carrot cake. Falto entregar en carrot cake.Me cobraron por los 3 productos , pero en la boleta de maria almenara cobraron 2 productos. No cobraron el carrot cake"/>
    <x v="4"/>
    <s v="Tienda"/>
    <m/>
    <m/>
    <x v="1"/>
  </r>
  <r>
    <x v="4"/>
    <x v="17"/>
    <n v="2213722797"/>
    <s v="Maria Almenara - Santa Anita"/>
    <m/>
    <s v="25/05/2025"/>
    <m/>
    <m/>
    <s v="Producto diferente"/>
    <s v=""/>
    <s v="-"/>
    <n v="10.19"/>
    <n v="0"/>
    <s v="Producto Diferente"/>
    <x v="1"/>
    <s v="Tienda"/>
    <m/>
    <m/>
    <x v="1"/>
  </r>
  <r>
    <x v="4"/>
    <x v="12"/>
    <n v="2213723695"/>
    <s v="Mária Almenara - Independencia "/>
    <m/>
    <s v="25/05/2025"/>
    <m/>
    <m/>
    <s v="Producto diferente"/>
    <s v="Foto o descripción no coinciden"/>
    <s v="-"/>
    <n v="0"/>
    <n v="16.89"/>
    <s v="llego todo volteado como pueden observar y todo partido"/>
    <x v="0"/>
    <s v="Delivery Rappi"/>
    <m/>
    <m/>
    <x v="0"/>
  </r>
  <r>
    <x v="4"/>
    <x v="9"/>
    <n v="2213731439"/>
    <s v="Mária Almenara - La Molina "/>
    <m/>
    <s v="25/05/2025"/>
    <m/>
    <m/>
    <s v="Mal estado"/>
    <s v=""/>
    <s v="-"/>
    <n v="16.89"/>
    <n v="0"/>
    <s v="Llego como se envía la foto. Gracias"/>
    <x v="3"/>
    <s v="Tienda"/>
    <m/>
    <m/>
    <x v="1"/>
  </r>
  <r>
    <x v="4"/>
    <x v="17"/>
    <n v="2213740298"/>
    <s v="Maria Almenara - Santa Anita"/>
    <m/>
    <s v="25/05/2025"/>
    <m/>
    <m/>
    <s v="Mal estado"/>
    <s v=""/>
    <s v="-"/>
    <n v="50.7"/>
    <n v="0"/>
    <s v="Las dos bruselinas llegaron desparramadas, en el caso del cheesecake solo lo de encima llegó movido y no sobre el postre. Era un obsequio y no se ve bien entregarlo de ese modo"/>
    <x v="0"/>
    <s v="Delivery Rappi"/>
    <m/>
    <m/>
    <x v="0"/>
  </r>
  <r>
    <x v="4"/>
    <x v="12"/>
    <n v="2213741301"/>
    <s v="Mária Almenara - Independencia "/>
    <m/>
    <s v="25/05/2025"/>
    <m/>
    <m/>
    <s v="Mal estado"/>
    <s v=""/>
    <s v="-"/>
    <n v="109"/>
    <n v="0"/>
    <s v="Torta llego aplastada presentación malisimo encima era para celebrar el evento de cumpleaños de mi enamorada y estaba esperando con sus invitados y llega aplastada la torta increíble que pasen estas cosas y nadie se haga responsable."/>
    <x v="0"/>
    <s v="Delivery Rappi"/>
    <m/>
    <m/>
    <x v="0"/>
  </r>
  <r>
    <x v="4"/>
    <x v="12"/>
    <n v="2213742026"/>
    <s v="Mária Almenara - Independencia "/>
    <m/>
    <s v="25/05/2025"/>
    <m/>
    <m/>
    <s v="Mal estado"/>
    <s v=""/>
    <s v="-"/>
    <n v="16.89"/>
    <n v="0"/>
    <s v="Al abrir el empaque del pedido, la torta estaba toda destrozada, asi como se ve en la foto"/>
    <x v="0"/>
    <s v="Delivery Rappi"/>
    <m/>
    <m/>
    <x v="0"/>
  </r>
  <r>
    <x v="4"/>
    <x v="7"/>
    <n v="2213751680"/>
    <s v="Maria Almenara - San Miguel"/>
    <m/>
    <s v="25/05/2025"/>
    <m/>
    <m/>
    <s v="Mal estado"/>
    <s v=""/>
    <s v="-"/>
    <m/>
    <m/>
    <s v="2 por de limón llegaron volteados totalmente destruidos, exijo devolución de inmediato"/>
    <x v="0"/>
    <s v="Delivery Rappi"/>
    <m/>
    <m/>
    <x v="0"/>
  </r>
  <r>
    <x v="4"/>
    <x v="16"/>
    <n v="2213774050"/>
    <s v="Mária Almenara - Andrés Reyes"/>
    <m/>
    <s v="26/05/2025"/>
    <m/>
    <m/>
    <s v="Producto diferente"/>
    <s v=""/>
    <s v="-"/>
    <n v="56.29"/>
    <n v="0"/>
    <s v=""/>
    <x v="1"/>
    <s v="Tienda"/>
    <m/>
    <m/>
    <x v="1"/>
  </r>
  <r>
    <x v="4"/>
    <x v="3"/>
    <n v="2213779698"/>
    <s v="Mária Almenara - Pueblo Libre   "/>
    <m/>
    <s v="26/05/2025"/>
    <m/>
    <m/>
    <s v="Producto diferente"/>
    <s v="Foto o descripción no coinciden"/>
    <s v="-"/>
    <m/>
    <m/>
    <s v="el tamaño es más pequeño. la presentación esta chueca, todo wsta movido y era un regalo :("/>
    <x v="0"/>
    <s v="Delivery Rappi"/>
    <m/>
    <m/>
    <x v="0"/>
  </r>
  <r>
    <x v="4"/>
    <x v="3"/>
    <n v="2213798151"/>
    <s v="Mária Almenara - Pueblo Libre   "/>
    <m/>
    <s v="26/05/2025"/>
    <m/>
    <m/>
    <s v="Mal estado"/>
    <s v=""/>
    <s v="-"/>
    <n v="52"/>
    <n v="0"/>
    <s v="El box llego destruído"/>
    <x v="0"/>
    <s v="Delivery Rappi"/>
    <m/>
    <m/>
    <x v="0"/>
  </r>
  <r>
    <x v="4"/>
    <x v="9"/>
    <n v="2213807908"/>
    <s v="Mária Almenara - La Molina "/>
    <m/>
    <s v="26/05/2025"/>
    <m/>
    <m/>
    <s v="Mal estado"/>
    <s v="Sabor quemado, crudo, preparación distinta"/>
    <s v="-"/>
    <n v="0"/>
    <n v="8.44"/>
    <s v="El crocante de la manzana, la parte de arriba está muy dura, al darle una cucharada, se ha destrozado todo anteriormente y ya comprado está duro y se ha roto por completo"/>
    <x v="3"/>
    <s v="Tienda"/>
    <m/>
    <m/>
    <x v="1"/>
  </r>
  <r>
    <x v="4"/>
    <x v="14"/>
    <n v="2213832612"/>
    <s v="Mária Almenara - Bolichera "/>
    <m/>
    <s v="26/05/2025"/>
    <m/>
    <m/>
    <s v="Mal estado"/>
    <s v="Mal empaquetado"/>
    <s v="-"/>
    <n v="0"/>
    <n v="16.89"/>
    <s v="El pedido estaba mal empacado y llegó aplastado y derramado"/>
    <x v="0"/>
    <s v="Delivery Rappi"/>
    <m/>
    <m/>
    <x v="0"/>
  </r>
  <r>
    <x v="4"/>
    <x v="3"/>
    <n v="2213865055"/>
    <s v="Mária Almenara - Pueblo Libre   "/>
    <m/>
    <s v="27/05/2025"/>
    <m/>
    <m/>
    <s v="Mal estado"/>
    <s v=""/>
    <s v="-"/>
    <n v="52"/>
    <n v="0"/>
    <s v="lleno todo mezclado y roto... mezclados todos los pastelitos y no se puede comer así todo destruido"/>
    <x v="0"/>
    <s v="Delivery Rappi"/>
    <m/>
    <m/>
    <x v="0"/>
  </r>
  <r>
    <x v="4"/>
    <x v="7"/>
    <n v="2213875642"/>
    <s v="Maria Almenara - San Miguel"/>
    <m/>
    <s v="27/05/2025"/>
    <m/>
    <m/>
    <s v="Mal estado"/>
    <s v=""/>
    <s v="-"/>
    <n v="10.14"/>
    <n v="6.76"/>
    <s v="Encontró el pedido aplastado del crumble de manzana"/>
    <x v="0"/>
    <s v="Delivery Rappi"/>
    <m/>
    <m/>
    <x v="0"/>
  </r>
  <r>
    <x v="4"/>
    <x v="16"/>
    <n v="2213878130"/>
    <s v="Mária Almenara - Andrés Reyes"/>
    <m/>
    <s v="27/05/2025"/>
    <m/>
    <m/>
    <s v="Mal estado"/>
    <s v=""/>
    <s v="-"/>
    <n v="4.5"/>
    <n v="0"/>
    <s v="Llegó roto"/>
    <x v="0"/>
    <s v="Delivery Rappi"/>
    <m/>
    <m/>
    <x v="0"/>
  </r>
  <r>
    <x v="4"/>
    <x v="2"/>
    <n v="2213886738"/>
    <s v="Mária Almenara - La Mar"/>
    <m/>
    <s v="27/05/2025"/>
    <m/>
    <m/>
    <s v="Mal estado"/>
    <s v=""/>
    <s v="-"/>
    <n v="109"/>
    <n v="0"/>
    <s v="Ha llegado la torta que parece que se le ha caído al Rappi porque está aplastada y movida hacia un lado como se ve en la foto"/>
    <x v="0"/>
    <s v="Delivery Rappi"/>
    <m/>
    <m/>
    <x v="0"/>
  </r>
  <r>
    <x v="4"/>
    <x v="10"/>
    <n v="2213890081"/>
    <s v="Mária Almenara - Santa Catalina "/>
    <m/>
    <s v="27/05/2025"/>
    <m/>
    <m/>
    <s v="Producto Faltante"/>
    <s v="Artículo faltante"/>
    <s v="NO"/>
    <n v="0.46"/>
    <n v="10"/>
    <s v="Llego sin las velas"/>
    <x v="2"/>
    <s v="Percepcion"/>
    <m/>
    <m/>
    <x v="0"/>
  </r>
  <r>
    <x v="4"/>
    <x v="3"/>
    <n v="2213891060"/>
    <s v="Mária Almenara - Pueblo Libre   "/>
    <m/>
    <s v="27/05/2025"/>
    <m/>
    <m/>
    <s v="Mal estado"/>
    <s v="Sabor quemado, crudo, preparación distinta"/>
    <s v="-"/>
    <n v="0"/>
    <n v="35"/>
    <s v="El keke está chicloso tiene un sabor ligeramente crudo"/>
    <x v="3"/>
    <s v="Tienda"/>
    <m/>
    <m/>
    <x v="1"/>
  </r>
  <r>
    <x v="4"/>
    <x v="7"/>
    <n v="2213907091"/>
    <s v="Maria Almenara - San Miguel"/>
    <m/>
    <s v="27/05/2025"/>
    <m/>
    <m/>
    <s v="Mal estado"/>
    <s v="Mal empaquetado"/>
    <s v="-"/>
    <n v="0"/>
    <n v="29.9"/>
    <s v="la caja está toda sucia por todos lados lleno de harina, y por dentro se ve que los alfajores están todos movidos uno de ellos no tiene la tapa de encima y todo un desastre... es para un regalo y no se puede entregar de esta manera a nadie, quiero la dv"/>
    <x v="0"/>
    <s v="Delivery Rappi"/>
    <m/>
    <m/>
    <x v="0"/>
  </r>
  <r>
    <x v="4"/>
    <x v="15"/>
    <n v="2213911933"/>
    <s v="Mária Almenara - La Marina  "/>
    <m/>
    <s v="27/05/2025"/>
    <m/>
    <m/>
    <s v="Producto diferente"/>
    <s v=""/>
    <s v="-"/>
    <n v="52.69"/>
    <n v="0"/>
    <s v=""/>
    <x v="1"/>
    <s v="Tienda"/>
    <m/>
    <m/>
    <x v="1"/>
  </r>
  <r>
    <x v="4"/>
    <x v="15"/>
    <n v="2213912598"/>
    <s v="Mária Almenara - La Marina  "/>
    <m/>
    <s v="27/05/2025"/>
    <m/>
    <m/>
    <s v="Producto diferente"/>
    <s v=""/>
    <s v="-"/>
    <n v="0"/>
    <n v="52"/>
    <s v="¿Podrías reenviármela, por favor? No puedo ver conversaciones anteriores. 😊"/>
    <x v="1"/>
    <s v="Tienda"/>
    <m/>
    <m/>
    <x v="1"/>
  </r>
  <r>
    <x v="4"/>
    <x v="13"/>
    <n v="2213912730"/>
    <s v="Mária Almenara - Barranco "/>
    <m/>
    <s v="27/05/2025"/>
    <m/>
    <m/>
    <s v="Mal estado"/>
    <s v=""/>
    <s v="-"/>
    <n v="16.89"/>
    <n v="0"/>
    <s v="Al postre llegó derramado y disperso en todo el empaque no se puede disfrutar"/>
    <x v="0"/>
    <s v="Delivery Rappi"/>
    <m/>
    <m/>
    <x v="0"/>
  </r>
  <r>
    <x v="4"/>
    <x v="12"/>
    <n v="2213942407"/>
    <s v="Mária Almenara - Independencia "/>
    <m/>
    <s v="28/05/2025"/>
    <m/>
    <m/>
    <s v="Mal estado"/>
    <s v=""/>
    <s v="-"/>
    <n v="16.89"/>
    <n v="0"/>
    <s v="la torta está derramada, casi salida del empaque"/>
    <x v="0"/>
    <s v="Delivery Rappi"/>
    <m/>
    <m/>
    <x v="0"/>
  </r>
  <r>
    <x v="4"/>
    <x v="4"/>
    <n v="2213953841"/>
    <s v="Mária Almenara - Camacho"/>
    <m/>
    <s v="28/05/2025"/>
    <m/>
    <m/>
    <s v="Producto Faltante"/>
    <s v="Artículo faltante"/>
    <s v="NO"/>
    <n v="5.28"/>
    <n v="109"/>
    <s v="He pedido una torta completa y ha llegado solo un pedazo de torta"/>
    <x v="0"/>
    <s v="Delivery Rappi"/>
    <m/>
    <m/>
    <x v="0"/>
  </r>
  <r>
    <x v="4"/>
    <x v="18"/>
    <n v="2213953890"/>
    <s v="Mária Almenara - Paso 28"/>
    <m/>
    <s v="28/05/2025"/>
    <m/>
    <m/>
    <s v="Mal estado"/>
    <s v=""/>
    <s v="-"/>
    <n v="16.89"/>
    <n v="0"/>
    <s v="Las dos tortas están destrozadas, no es la presentación normal"/>
    <x v="1"/>
    <s v="Tienda"/>
    <m/>
    <m/>
    <x v="1"/>
  </r>
  <r>
    <x v="4"/>
    <x v="18"/>
    <n v="2213991313"/>
    <s v="Mária Almenara - Paso 28"/>
    <m/>
    <s v="28/05/2025"/>
    <m/>
    <m/>
    <s v="Producto diferente"/>
    <s v=""/>
    <s v="-"/>
    <n v="53.02"/>
    <n v="0"/>
    <s v="Producto Diferente"/>
    <x v="1"/>
    <s v="Tienda"/>
    <m/>
    <m/>
    <x v="1"/>
  </r>
  <r>
    <x v="4"/>
    <x v="7"/>
    <n v="2214003394"/>
    <s v="Maria Almenara - San Miguel"/>
    <m/>
    <s v="29/05/2025"/>
    <m/>
    <m/>
    <s v="Mal estado"/>
    <s v=""/>
    <s v="-"/>
    <n v="54.5"/>
    <n v="0"/>
    <s v="La torta llegó súper destruida. Estamos muy decepcionadas, y malogró el cumpleaños… no podíamos cantarle así"/>
    <x v="0"/>
    <s v="Delivery Rappi"/>
    <m/>
    <m/>
    <x v="0"/>
  </r>
  <r>
    <x v="4"/>
    <x v="14"/>
    <n v="2214004424"/>
    <s v="Mária Almenara - Bolichera "/>
    <m/>
    <s v="29/05/2025"/>
    <m/>
    <m/>
    <s v="Mal estado"/>
    <s v=""/>
    <s v="-"/>
    <n v="109"/>
    <n v="0"/>
    <s v="la torta estaba toda deformada"/>
    <x v="0"/>
    <s v="Delivery Rappi"/>
    <m/>
    <m/>
    <x v="0"/>
  </r>
  <r>
    <x v="4"/>
    <x v="12"/>
    <n v="2214009077"/>
    <s v="Mária Almenara - Independencia "/>
    <m/>
    <s v="29/05/2025"/>
    <m/>
    <m/>
    <s v="Producto diferente"/>
    <s v=""/>
    <s v="-"/>
    <n v="53.02"/>
    <n v="0"/>
    <s v="Producto Diferente"/>
    <x v="1"/>
    <s v="Tienda"/>
    <m/>
    <m/>
    <x v="1"/>
  </r>
  <r>
    <x v="4"/>
    <x v="5"/>
    <n v="2214027543"/>
    <s v="Mária Almenara - Precursores"/>
    <m/>
    <s v="29/05/2025"/>
    <m/>
    <m/>
    <s v="Mal estado"/>
    <s v=""/>
    <s v="-"/>
    <n v="4.5"/>
    <n v="0"/>
    <s v="El alfajor llegó destrozado"/>
    <x v="0"/>
    <s v="Delivery Rappi"/>
    <m/>
    <m/>
    <x v="0"/>
  </r>
  <r>
    <x v="4"/>
    <x v="4"/>
    <n v="2214027997"/>
    <s v="Mária Almenara - Camacho"/>
    <m/>
    <s v="29/05/2025"/>
    <m/>
    <m/>
    <s v="Mal estado"/>
    <s v=""/>
    <s v="-"/>
    <n v="27"/>
    <n v="0"/>
    <s v="Pésima presentación, como van a entregar así ?"/>
    <x v="0"/>
    <s v="Delivery Rappi"/>
    <m/>
    <m/>
    <x v="0"/>
  </r>
  <r>
    <x v="4"/>
    <x v="17"/>
    <n v="2214032643"/>
    <s v="Maria Almenara - Santa Anita"/>
    <m/>
    <s v="29/05/2025"/>
    <m/>
    <m/>
    <s v="Mal estado"/>
    <s v=""/>
    <s v="-"/>
    <n v="109"/>
    <n v="0"/>
    <s v="Hola, he pedido esta torta para un cumpleaños y me llegó toda chorreada y aplastada del costado. Tengo más fotos y videos para enviar, esa no es la foto que sale en la página cuando compras."/>
    <x v="0"/>
    <s v="Delivery Rappi"/>
    <m/>
    <m/>
    <x v="0"/>
  </r>
  <r>
    <x v="4"/>
    <x v="1"/>
    <n v="2214061356"/>
    <s v="Mária Almenara - Encalada "/>
    <m/>
    <s v="29/05/2025"/>
    <m/>
    <m/>
    <s v="Mal estado"/>
    <s v=""/>
    <s v="-"/>
    <n v="28"/>
    <n v="0"/>
    <s v="Llegó volteado y toda la crema de hecho a perder. La torta se ha malogrado no se puede comer"/>
    <x v="0"/>
    <s v="Delivery Rappi"/>
    <m/>
    <m/>
    <x v="0"/>
  </r>
  <r>
    <x v="4"/>
    <x v="1"/>
    <n v="2214077461"/>
    <s v="Mária Almenara - Encalada "/>
    <m/>
    <s v="30/05/2025"/>
    <m/>
    <m/>
    <s v="Producto diferente"/>
    <s v="Sabor o producto diferente"/>
    <s v="-"/>
    <n v="0"/>
    <n v="109"/>
    <s v="Pedi cheesecake de maracuyá y llegó uno de frutos rojos"/>
    <x v="1"/>
    <s v="Tienda"/>
    <m/>
    <m/>
    <x v="1"/>
  </r>
  <r>
    <x v="4"/>
    <x v="10"/>
    <n v="2214083617"/>
    <s v="Mária Almenara - Santa Catalina "/>
    <m/>
    <s v="30/05/2025"/>
    <m/>
    <m/>
    <s v="Producto diferente"/>
    <s v=""/>
    <s v="-"/>
    <n v="35.49"/>
    <n v="0"/>
    <s v="Producto Diferente"/>
    <x v="1"/>
    <s v="Tienda"/>
    <m/>
    <m/>
    <x v="1"/>
  </r>
  <r>
    <x v="4"/>
    <x v="7"/>
    <n v="2214084705"/>
    <s v="Maria Almenara - San Miguel"/>
    <m/>
    <s v="30/05/2025"/>
    <m/>
    <m/>
    <s v="Producto diferente"/>
    <s v="Foto o descripción no coinciden"/>
    <s v="-"/>
    <n v="0"/>
    <n v="109"/>
    <s v="pedí una torta de chocolate y llegó aplastada y dañada"/>
    <x v="0"/>
    <s v="Delivery Rappi"/>
    <m/>
    <m/>
    <x v="0"/>
  </r>
  <r>
    <x v="4"/>
    <x v="5"/>
    <n v="2214085762"/>
    <s v="Mária Almenara - Precursores"/>
    <m/>
    <s v="30/05/2025"/>
    <m/>
    <m/>
    <s v="Producto Faltante"/>
    <s v="Artículo faltante"/>
    <s v="NO"/>
    <n v="1.66"/>
    <n v="24.95"/>
    <s v="PEDÍ QUE FUERA MODALIDAD DE REGALO Y CON TARJETA. Redacte la TARJETA QUE ERA EspecialPORQUE EL HAGAZAJADO ES ESPECIAL Y COMO VA A LLEgar SIN TARJETA ??"/>
    <x v="4"/>
    <s v="Rappi"/>
    <m/>
    <m/>
    <x v="0"/>
  </r>
  <r>
    <x v="4"/>
    <x v="7"/>
    <n v="2214106908"/>
    <s v="Maria Almenara - San Miguel"/>
    <m/>
    <s v="30/05/2025"/>
    <m/>
    <m/>
    <s v="Mal estado"/>
    <s v=""/>
    <s v="-"/>
    <m/>
    <m/>
    <s v="El chantilly estaba con una consistencia casi liquida"/>
    <x v="3"/>
    <s v="Tienda"/>
    <m/>
    <m/>
    <x v="1"/>
  </r>
  <r>
    <x v="4"/>
    <x v="12"/>
    <n v="2214107447"/>
    <s v="Mária Almenara - Independencia "/>
    <m/>
    <s v="30/05/2025"/>
    <m/>
    <m/>
    <s v="Mal estado"/>
    <s v=""/>
    <s v="-"/>
    <n v="16.89"/>
    <n v="0"/>
    <s v="El postre ha llegado todo aplastado, necesito la devolución"/>
    <x v="0"/>
    <s v="Delivery Rappi"/>
    <m/>
    <m/>
    <x v="0"/>
  </r>
  <r>
    <x v="4"/>
    <x v="10"/>
    <n v="2214110224"/>
    <s v="Mária Almenara - Santa Catalina "/>
    <m/>
    <s v="30/05/2025"/>
    <m/>
    <m/>
    <s v="Mal estado"/>
    <s v=""/>
    <s v="-"/>
    <n v="21.6"/>
    <n v="0"/>
    <s v="abri el pedido y los alfajores estaban rotos sin poder disfrutarlo como se debe. no es primera vez"/>
    <x v="0"/>
    <s v="Delivery Rappi"/>
    <m/>
    <m/>
    <x v="0"/>
  </r>
  <r>
    <x v="4"/>
    <x v="8"/>
    <n v="2214112303"/>
    <s v="Mária Almenara - Chorrillos"/>
    <m/>
    <s v="30/05/2025"/>
    <m/>
    <m/>
    <s v="Producto Faltante"/>
    <s v="Artículo faltante"/>
    <s v="NO"/>
    <n v="28.15"/>
    <n v="29.9"/>
    <s v="No llegó toda la caja de alfajores"/>
    <x v="4"/>
    <s v="Tienda"/>
    <m/>
    <m/>
    <x v="1"/>
  </r>
  <r>
    <x v="4"/>
    <x v="17"/>
    <n v="2214114865"/>
    <s v="Maria Almenara - Santa Anita"/>
    <m/>
    <s v="30/05/2025"/>
    <m/>
    <m/>
    <s v="Mal estado"/>
    <s v="Sabor quemado, crudo, preparación distinta"/>
    <s v="-"/>
    <n v="0"/>
    <n v="16.89"/>
    <s v="había un pelo largo en el keke"/>
    <x v="3"/>
    <s v="Tienda"/>
    <m/>
    <m/>
    <x v="1"/>
  </r>
  <r>
    <x v="4"/>
    <x v="4"/>
    <n v="2214116101"/>
    <s v="Mária Almenara - Camacho"/>
    <m/>
    <s v="30/05/2025"/>
    <m/>
    <m/>
    <s v="Producto Faltante"/>
    <s v="Artículo faltante"/>
    <s v="NO"/>
    <n v="1.54"/>
    <n v="16.899999999999999"/>
    <s v="Un crocante de manzana no fue entregado"/>
    <x v="4"/>
    <s v="Tienda"/>
    <m/>
    <m/>
    <x v="1"/>
  </r>
  <r>
    <x v="4"/>
    <x v="7"/>
    <n v="2214116341"/>
    <s v="Maria Almenara - San Miguel"/>
    <m/>
    <s v="30/05/2025"/>
    <m/>
    <m/>
    <s v="Producto diferente"/>
    <s v="Sabor o producto diferente"/>
    <s v="-"/>
    <n v="0"/>
    <n v="49.9"/>
    <s v="está totalmente impresentable , es para un cumpleaños"/>
    <x v="0"/>
    <s v="Delivery Rappi"/>
    <m/>
    <m/>
    <x v="0"/>
  </r>
  <r>
    <x v="4"/>
    <x v="6"/>
    <n v="2214116690"/>
    <s v="Mária Almenara - Aramburú "/>
    <m/>
    <s v="30/05/2025"/>
    <m/>
    <m/>
    <s v="Producto diferente"/>
    <s v=""/>
    <s v="-"/>
    <n v="119.32"/>
    <n v="0"/>
    <s v=""/>
    <x v="1"/>
    <s v="Tienda"/>
    <m/>
    <m/>
    <x v="1"/>
  </r>
  <r>
    <x v="4"/>
    <x v="5"/>
    <n v="2214116895"/>
    <s v="Mária Almenara - Precursores"/>
    <m/>
    <s v="30/05/2025"/>
    <m/>
    <m/>
    <s v="Producto diferente"/>
    <s v="Sabor o producto diferente"/>
    <s v="-"/>
    <n v="0"/>
    <n v="49.9"/>
    <s v="Por favor necesito que vengan a recoger una de las tortas qué me han dejado. yo solo pedí UNA  y me han enviado DOS."/>
    <x v="1"/>
    <s v="Tienda"/>
    <m/>
    <m/>
    <x v="1"/>
  </r>
  <r>
    <x v="4"/>
    <x v="17"/>
    <n v="2214119167"/>
    <s v="Maria Almenara - Santa Anita"/>
    <m/>
    <s v="30/05/2025"/>
    <m/>
    <m/>
    <s v="Mal estado"/>
    <s v=""/>
    <s v="-"/>
    <n v="13.52"/>
    <n v="0"/>
    <s v="Así no lo puedo comer, está todo aplastado así no es la bruselina"/>
    <x v="0"/>
    <s v="Delivery Rappi"/>
    <m/>
    <m/>
    <x v="0"/>
  </r>
  <r>
    <x v="4"/>
    <x v="13"/>
    <n v="2214120021"/>
    <s v="Mária Almenara - Barranco "/>
    <m/>
    <s v="30/05/2025"/>
    <m/>
    <m/>
    <s v="Producto Faltante"/>
    <s v="Artículo faltante"/>
    <s v="NO"/>
    <n v="2.38"/>
    <n v="49.9"/>
    <s v="j"/>
    <x v="4"/>
    <s v="Tienda"/>
    <m/>
    <m/>
    <x v="1"/>
  </r>
  <r>
    <x v="4"/>
    <x v="12"/>
    <n v="2214131138"/>
    <s v="Mária Almenara - Independencia "/>
    <m/>
    <s v="30/05/2025"/>
    <m/>
    <m/>
    <s v="Producto diferente"/>
    <s v="Sabor o producto diferente"/>
    <s v="-"/>
    <m/>
    <m/>
    <s v="me llego una torta diferente a la que pedi, no es cheesecake de oreo"/>
    <x v="1"/>
    <s v="Tienda"/>
    <m/>
    <m/>
    <x v="1"/>
  </r>
  <r>
    <x v="4"/>
    <x v="1"/>
    <n v="2214141475"/>
    <s v="Mária Almenara - Encalada "/>
    <m/>
    <s v="30/05/2025"/>
    <m/>
    <m/>
    <s v="Producto diferente"/>
    <s v="Foto o descripción no coinciden"/>
    <s v="-"/>
    <m/>
    <m/>
    <s v="me llego torta de chocolate y no lo que pedi"/>
    <x v="1"/>
    <s v="Tienda"/>
    <m/>
    <m/>
    <x v="1"/>
  </r>
  <r>
    <x v="4"/>
    <x v="17"/>
    <n v="2214182759"/>
    <s v="Maria Almenara - Santa Anita"/>
    <m/>
    <s v="31/05/2025"/>
    <m/>
    <m/>
    <s v="Mal estado"/>
    <s v="Sabor quemado, crudo, preparación distinta"/>
    <s v="-"/>
    <n v="4.2300000000000004"/>
    <n v="16.899999999999999"/>
    <s v="el sabor del producto no era lo que yo esperaba tenía un sabor amargo"/>
    <x v="3"/>
    <s v="Tienda"/>
    <m/>
    <m/>
    <x v="1"/>
  </r>
  <r>
    <x v="4"/>
    <x v="12"/>
    <n v="2214212629"/>
    <s v="Mária Almenara - Independencia "/>
    <m/>
    <s v="31/05/2025"/>
    <m/>
    <m/>
    <s v="Producto diferente"/>
    <s v="Foto o descripción no coinciden"/>
    <s v="-"/>
    <n v="0"/>
    <n v="16.89"/>
    <s v="foto diferente a lo que pedí, sabe mucho a huevo"/>
    <x v="2"/>
    <s v="Percepcion"/>
    <m/>
    <m/>
    <x v="0"/>
  </r>
  <r>
    <x v="4"/>
    <x v="7"/>
    <n v="2214212668"/>
    <s v="Maria Almenara - San Miguel"/>
    <m/>
    <s v="31/05/2025"/>
    <m/>
    <m/>
    <s v="Producto Faltante"/>
    <s v="Artículo faltante"/>
    <s v="NO"/>
    <n v="0.47"/>
    <n v="8.4499999999999993"/>
    <s v="La porción vino significativamente reducida a lo que normalmente ofrecen y sin embargo me han cobrado igual"/>
    <x v="3"/>
    <s v="Tienda"/>
    <m/>
    <m/>
    <x v="1"/>
  </r>
  <r>
    <x v="4"/>
    <x v="9"/>
    <n v="2214213053"/>
    <s v="Mária Almenara - La Molina "/>
    <m/>
    <s v="31/05/2025"/>
    <m/>
    <m/>
    <s v="Producto Faltante"/>
    <s v="Artículo faltante"/>
    <s v="NO"/>
    <n v="16.37"/>
    <n v="50.74"/>
    <s v="Three tres leches are missing, they did not arrive"/>
    <x v="4"/>
    <s v="Tienda"/>
    <m/>
    <m/>
    <x v="1"/>
  </r>
  <r>
    <x v="4"/>
    <x v="18"/>
    <n v="2214217012"/>
    <s v="Mária Almenara - Paso 28"/>
    <m/>
    <s v="31/05/2025"/>
    <m/>
    <m/>
    <s v="Mal estado"/>
    <s v=""/>
    <s v="-"/>
    <m/>
    <m/>
    <s v="El pedido llegó bien por afuera en el empaque pero dentro la caja estaba empacada de cabeza por lo que el postre llegó así"/>
    <x v="3"/>
    <s v="Tienda"/>
    <m/>
    <m/>
    <x v="1"/>
  </r>
  <r>
    <x v="4"/>
    <x v="17"/>
    <n v="2214222592"/>
    <s v="Maria Almenara - Santa Anita"/>
    <m/>
    <s v="31/05/2025"/>
    <m/>
    <m/>
    <s v="Producto diferente"/>
    <s v="Sabor o producto diferente"/>
    <s v="-"/>
    <n v="0"/>
    <n v="16.89"/>
    <s v="Pedí una tartera de frutos rojos y me llegó un cheesecake"/>
    <x v="1"/>
    <s v="Tienda"/>
    <m/>
    <m/>
    <x v="1"/>
  </r>
  <r>
    <x v="4"/>
    <x v="15"/>
    <n v="2214226065"/>
    <s v="Mária Almenara - La Marina  "/>
    <m/>
    <s v="31/05/2025"/>
    <m/>
    <m/>
    <s v="Mal estado"/>
    <s v=""/>
    <s v="-"/>
    <n v="49.9"/>
    <n v="0"/>
    <s v=""/>
    <x v="3"/>
    <s v="Tienda"/>
    <m/>
    <m/>
    <x v="1"/>
  </r>
  <r>
    <x v="4"/>
    <x v="4"/>
    <n v="2214226697"/>
    <s v="Mária Almenara - Camacho"/>
    <m/>
    <s v="31/05/2025"/>
    <m/>
    <m/>
    <s v="Producto Faltante"/>
    <s v="Artículo faltante"/>
    <s v="NO"/>
    <n v="0"/>
    <n v="31.2"/>
    <s v="Uno de los Love Box no llego"/>
    <x v="4"/>
    <s v="Tienda"/>
    <m/>
    <m/>
    <x v="1"/>
  </r>
  <r>
    <x v="4"/>
    <x v="5"/>
    <n v="2214229704"/>
    <s v="Mária Almenara - Precursores"/>
    <m/>
    <s v="31/05/2025"/>
    <m/>
    <m/>
    <s v="Mal estado"/>
    <s v=""/>
    <s v="-"/>
    <n v="13.52"/>
    <n v="0"/>
    <s v="Pedí dos porciones de pie de limón y una está bien y la otra como en la foto completamente aplastada"/>
    <x v="0"/>
    <s v="Delivery Rappi"/>
    <m/>
    <m/>
    <x v="0"/>
  </r>
  <r>
    <x v="4"/>
    <x v="9"/>
    <n v="2214230443"/>
    <s v="Mária Almenara - La Molina "/>
    <m/>
    <s v="31/05/2025"/>
    <m/>
    <m/>
    <s v="Mal estado"/>
    <s v=""/>
    <s v="-"/>
    <n v="16.89"/>
    <n v="0"/>
    <s v="ese producto es más largo la mitad de la porción que normalmente viene aplastado y por ese pedazo no pienso pagar completo quiero mi dinero por esa porción"/>
    <x v="0"/>
    <s v="Delivery Rappi"/>
    <m/>
    <m/>
    <x v="0"/>
  </r>
  <r>
    <x v="4"/>
    <x v="8"/>
    <n v="2214245245"/>
    <s v="Mária Almenara - Chorrillos"/>
    <m/>
    <s v="31/05/2025"/>
    <m/>
    <m/>
    <s v="Producto diferente"/>
    <s v="Sabor o producto diferente"/>
    <s v="-"/>
    <n v="0"/>
    <n v="131"/>
    <s v="no es lo que pedí"/>
    <x v="1"/>
    <s v="Tienda"/>
    <m/>
    <m/>
    <x v="1"/>
  </r>
  <r>
    <x v="4"/>
    <x v="9"/>
    <n v="2214247816"/>
    <s v="Mária Almenara - La Molina "/>
    <m/>
    <s v="31/05/2025"/>
    <m/>
    <m/>
    <s v="Producto diferente"/>
    <s v="Tamaño o porción incorrecta"/>
    <s v="-"/>
    <m/>
    <m/>
    <s v="El tamaño de porción por el precio no corresponde anterior mente he comido y ha venido una porción más grande y con una trufa encima"/>
    <x v="2"/>
    <s v="Percepcion"/>
    <m/>
    <m/>
    <x v="0"/>
  </r>
  <r>
    <x v="4"/>
    <x v="18"/>
    <n v="2214248098"/>
    <s v="Mária Almenara - Paso 28"/>
    <m/>
    <s v="31/05/2025"/>
    <m/>
    <m/>
    <s v="Producto Faltante"/>
    <s v="Artículo faltante"/>
    <s v="NO"/>
    <m/>
    <m/>
    <s v="Pedido incompleto"/>
    <x v="4"/>
    <s v="Tienda"/>
    <m/>
    <m/>
    <x v="1"/>
  </r>
  <r>
    <x v="4"/>
    <x v="14"/>
    <n v="2214248601"/>
    <s v="Mária Almenara - Bolichera "/>
    <m/>
    <s v="31/05/2025"/>
    <m/>
    <m/>
    <s v="Mal estado"/>
    <s v=""/>
    <s v="-"/>
    <m/>
    <m/>
    <s v="La torta llegó aplastada"/>
    <x v="0"/>
    <s v="Delivery Rappi"/>
    <m/>
    <m/>
    <x v="0"/>
  </r>
  <r>
    <x v="4"/>
    <x v="17"/>
    <n v="2214259274"/>
    <s v="Maria Almenara - Santa Anita"/>
    <m/>
    <s v="31/05/2025"/>
    <m/>
    <m/>
    <s v="Mal estado"/>
    <s v=""/>
    <s v="-"/>
    <m/>
    <m/>
    <s v="Estaba aplastado el chantillí y las frutas"/>
    <x v="0"/>
    <s v="Delivery Rappi"/>
    <m/>
    <m/>
    <x v="0"/>
  </r>
</pivotCacheRecords>
</file>

<file path=xl/pivotCache/pivotCacheRecords1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8">
  <r>
    <n v="481690"/>
    <s v="Hola Elianne  nos comunicamos de Maria Almenara  con relación a una consulta sobre tu pedido efectuado.  En caso no puedas atendernos por esta vía  puedes  comunicarte con nosotros al 6429751. Que tengas un dulce día!"/>
    <s v="cliente reclama que pedidos ya no le realiza su devolución  se deriva con su canal de compra."/>
    <s v="Elianne Ancalle Jiménez"/>
    <x v="0"/>
    <s v="sin reclamo a agregador"/>
    <x v="0"/>
    <n v="1427096411"/>
    <x v="0"/>
    <x v="0"/>
    <x v="0"/>
    <m/>
    <s v="Delivery agregadores"/>
    <s v=""/>
    <s v=".no aplica"/>
    <s v="sd"/>
    <m/>
    <x v="0"/>
    <s v="15:05"/>
    <x v="0"/>
    <x v="0"/>
    <x v="0"/>
    <s v="Agregador"/>
    <m/>
    <x v="0"/>
  </r>
  <r>
    <n v="481697"/>
    <s v="ALERTA FALLA EN EC - ticket : 481697"/>
    <s v="Pedido no Viajo a inforest  se valida que si procedio el pago  cliente solicita devolución ya que realizo una nueva compra en tienda  se forza pedido para la devolucion."/>
    <s v="Lucia de la Cuba"/>
    <x v="1"/>
    <s v="ECommerce/webFalla - devolución - Alerta1"/>
    <x v="1"/>
    <n v="100340331"/>
    <x v="1"/>
    <x v="1"/>
    <x v="1"/>
    <n v="84.8"/>
    <s v="Sistema"/>
    <s v=""/>
    <s v=".varios"/>
    <s v="sd"/>
    <m/>
    <x v="1"/>
    <s v="09:00-10:00"/>
    <x v="0"/>
    <x v="1"/>
    <x v="0"/>
    <s v="Sistema"/>
    <m/>
    <x v="0"/>
  </r>
  <r>
    <n v="481768"/>
    <s v="Llamada de 51915382018"/>
    <s v="indica que driver no entrego el pedido  brindó el código para que lo dejaran en recepción  driver no lo entregó  se le brinda informacion y deriva a su soporte"/>
    <s v="Ana Becerra"/>
    <x v="2"/>
    <s v="con reclamo a agregador"/>
    <x v="0"/>
    <n v="2206376623"/>
    <x v="0"/>
    <x v="1"/>
    <x v="2"/>
    <m/>
    <s v="Delivery agregadores"/>
    <s v=""/>
    <s v="minimaria carrot cake"/>
    <s v="sd"/>
    <m/>
    <x v="1"/>
    <s v="13:51"/>
    <x v="0"/>
    <x v="0"/>
    <x v="0"/>
    <s v="Agregador"/>
    <m/>
    <x v="0"/>
  </r>
  <r>
    <n v="481769"/>
    <s v="Hola!"/>
    <s v="Cliente reclama que no llegó dedicatoria impresa junto a su pedido. Se gestiona envio de dedicatoria junto a detalle."/>
    <s v="Karol Abrill Reyes"/>
    <x v="3"/>
    <s v=""/>
    <x v="2"/>
    <n v="100340450"/>
    <x v="1"/>
    <x v="2"/>
    <x v="3"/>
    <m/>
    <s v="Tienda Vitrina"/>
    <s v=""/>
    <s v=""/>
    <s v="sd"/>
    <m/>
    <x v="1"/>
    <s v="15:00-16:00"/>
    <x v="0"/>
    <x v="2"/>
    <x v="0"/>
    <s v="Tienda"/>
    <m/>
    <x v="1"/>
  </r>
  <r>
    <n v="481778"/>
    <s v="Hola"/>
    <s v="Cliente compro por error  se anula la compra 100340449  se procede con la devolución"/>
    <s v="Paola Robles Isla"/>
    <x v="4"/>
    <s v="devolución"/>
    <x v="3"/>
    <n v="100340449"/>
    <x v="1"/>
    <x v="1"/>
    <x v="3"/>
    <n v="226"/>
    <s v="Sin responsable"/>
    <s v=""/>
    <s v=""/>
    <s v="sd"/>
    <m/>
    <x v="1"/>
    <s v="17:00-18:00"/>
    <x v="0"/>
    <x v="3"/>
    <x v="0"/>
    <s v="Sin responsable"/>
    <m/>
    <x v="0"/>
  </r>
  <r>
    <n v="481796"/>
    <s v="FEEDBACK RECLAMO DELIVERY PROPIO TIENDA BOLIVAR #481769"/>
    <s v="Cheesecake de frutos rojos 12p llegó movido  chorreado por un lado. Se brindan las disculpas y se envia un nuevo producto. Se gestiona el envio con tienda."/>
    <s v="Noelia"/>
    <x v="5"/>
    <s v="Cortesía - Alerta1"/>
    <x v="4"/>
    <n v="100338159"/>
    <x v="1"/>
    <x v="3"/>
    <x v="3"/>
    <m/>
    <s v="Delivery MA"/>
    <s v=""/>
    <s v="cheesecake de frutos rojos 12pzs"/>
    <s v="SALVADORREYDECASTRO"/>
    <m/>
    <x v="1"/>
    <s v="17:00-18:00"/>
    <x v="0"/>
    <x v="4"/>
    <x v="0"/>
    <s v="Delivery MA"/>
    <m/>
    <x v="1"/>
  </r>
  <r>
    <n v="481801"/>
    <s v="Hola Yona  según lo conversado telefónicamente le hago llegar este mensaje para poder atender su caso."/>
    <s v="anulacion por motivos personales"/>
    <s v="yona moreno de los rios"/>
    <x v="6"/>
    <s v="devolución"/>
    <x v="3"/>
    <n v="100340490"/>
    <x v="1"/>
    <x v="4"/>
    <x v="3"/>
    <n v="115"/>
    <s v="Sin responsable"/>
    <s v=""/>
    <s v=""/>
    <s v="sd"/>
    <m/>
    <x v="2"/>
    <s v="14:00-15:00"/>
    <x v="0"/>
    <x v="3"/>
    <x v="0"/>
    <s v="Sin responsable"/>
    <m/>
    <x v="0"/>
  </r>
  <r>
    <n v="481825"/>
    <s v="Hola ! Que tal ? El día de hoy realicé un pedido de una torta minimaria bruselina de chocolate  para el cumpleaños de mi papá  a través de Pedidos Ya  debido a que no llega directamente desde la página. Al llegar me doy con la sorpresa  que ha llegado ..."/>
    <s v="reclama que minimaria merengado de lucuma llegó movido y chorreado. Se deriva a canal de compra y se indica que quedamos atentos a ella y que se reporta"/>
    <s v="Lucero Valderrama"/>
    <x v="7"/>
    <s v="sin reclamo a agregador"/>
    <x v="0"/>
    <n v="1469894329"/>
    <x v="0"/>
    <x v="5"/>
    <x v="0"/>
    <m/>
    <s v="Delivery agregadores"/>
    <s v=""/>
    <s v="minimaria merengado de lúcuma"/>
    <s v="sd"/>
    <m/>
    <x v="1"/>
    <s v="13:21"/>
    <x v="0"/>
    <x v="0"/>
    <x v="0"/>
    <s v="Agregador"/>
    <m/>
    <x v="0"/>
  </r>
  <r>
    <n v="481827"/>
    <s v="Llamada de 51975794404"/>
    <s v="Realizó pago por yape  no se visualiza pedido  se le deriva a su soporte"/>
    <s v="Maria Fernanda"/>
    <x v="8"/>
    <s v="con reclamo a agregador"/>
    <x v="0"/>
    <s v="SD"/>
    <x v="0"/>
    <x v="6"/>
    <x v="0"/>
    <m/>
    <s v="Delivery agregadores"/>
    <s v=""/>
    <s v="carrot cake 12pzs"/>
    <s v="sd"/>
    <m/>
    <x v="1"/>
    <s v="SD"/>
    <x v="0"/>
    <x v="0"/>
    <x v="0"/>
    <s v="Agregador"/>
    <m/>
    <x v="0"/>
  </r>
  <r>
    <n v="481859"/>
    <s v="Atención Libro de Reclamo- Maria Almenara"/>
    <s v="indica que entregaron 10 empanadas de carne cuando las solicitó de pollo  tienda indica error de cocina  espera de informacion del cliente para envio."/>
    <s v="Allondra Cruz Azabache"/>
    <x v="9"/>
    <s v="Libro de reclamaciones - sin respuesta"/>
    <x v="5"/>
    <n v="2500023000"/>
    <x v="2"/>
    <x v="5"/>
    <x v="4"/>
    <m/>
    <s v="Tienda Cocina"/>
    <s v=""/>
    <s v="empanada de pollo"/>
    <s v="sd"/>
    <m/>
    <x v="1"/>
    <s v="17:50"/>
    <x v="1"/>
    <x v="5"/>
    <x v="0"/>
    <s v="Tienda"/>
    <m/>
    <x v="1"/>
  </r>
  <r>
    <n v="481898"/>
    <s v=""/>
    <s v="Reclama Demora de atención en tienda y sugiere que brinden una cortesía por la espera  tienda indica que se culmino de entregar bien su pedido en 10min  y cliente solo queria poner esa sugerencia."/>
    <s v="Miguel Gomez"/>
    <x v="10"/>
    <s v="HON - sin télefono"/>
    <x v="6"/>
    <s v="SD"/>
    <x v="2"/>
    <x v="7"/>
    <x v="5"/>
    <m/>
    <s v="Sin responsable"/>
    <s v=""/>
    <s v=".no aplica"/>
    <s v="sd"/>
    <m/>
    <x v="3"/>
    <s v="10:19"/>
    <x v="0"/>
    <x v="6"/>
    <x v="0"/>
    <s v="Sin responsable"/>
    <m/>
    <x v="0"/>
  </r>
  <r>
    <n v="481911"/>
    <s v="Reclamo mala atención (Arenales ) Ticket 481911"/>
    <s v="Reclama que le enviaron por rappi su regalo desde Dubái por su cumpleaños y se lo cancelaron dos veces  tienda indica que es por que no cuentan con el topper hb chico esta en bo  cliente critica se cambia de topper y se envia un detalle."/>
    <s v="Natalia González Echeverria"/>
    <x v="11"/>
    <s v="Stock 86 - Cortesía - sin reclamo a agregador - Alerta1 - Alerta2"/>
    <x v="7"/>
    <n v="2206452404"/>
    <x v="0"/>
    <x v="8"/>
    <x v="2"/>
    <m/>
    <s v="Tienda Supervisor"/>
    <s v=""/>
    <s v="topper HB chico"/>
    <s v="sd"/>
    <m/>
    <x v="3"/>
    <s v="10:27"/>
    <x v="0"/>
    <x v="7"/>
    <x v="0"/>
    <s v="Tienda"/>
    <m/>
    <x v="1"/>
  </r>
  <r>
    <n v="481920"/>
    <s v="Buenas días si"/>
    <s v="Cliente reclama que torta llega movida  se explica que debe contactar con su canal de compra  ya que torta sale correctamente de tienda.  Se deriva a su canal de compra."/>
    <s v="Milagros Santillan Vasquez"/>
    <x v="12"/>
    <s v="sin reclamo a agregador"/>
    <x v="0"/>
    <n v="2206417909"/>
    <x v="0"/>
    <x v="0"/>
    <x v="2"/>
    <m/>
    <s v="Delivery agregadores"/>
    <s v=""/>
    <s v="corazonina"/>
    <s v="sd"/>
    <m/>
    <x v="3"/>
    <s v="20:15"/>
    <x v="0"/>
    <x v="0"/>
    <x v="0"/>
    <s v="Agregador"/>
    <m/>
    <x v="0"/>
  </r>
  <r>
    <n v="481986"/>
    <s v="Ha enviado una Imagen"/>
    <s v="Reclama que no le entregaron 1 brownie al 72%  tienda indica que se le entregó los dos productos  pero lo olvidó en el counter. cl recogerá mañana su producto."/>
    <s v="Carlos Pariona"/>
    <x v="13"/>
    <s v="Alerta1"/>
    <x v="6"/>
    <n v="2500014576"/>
    <x v="2"/>
    <x v="9"/>
    <x v="4"/>
    <m/>
    <s v="Sin responsable"/>
    <s v=""/>
    <s v="brownie de chocolate al 72%"/>
    <s v="sd"/>
    <m/>
    <x v="3"/>
    <s v="13:02"/>
    <x v="0"/>
    <x v="6"/>
    <x v="0"/>
    <s v="Sin responsable"/>
    <m/>
    <x v="0"/>
  </r>
  <r>
    <n v="482029"/>
    <s v="FEEDBACK RECLAMO PEDIDO INCOMPLETO TIENDA SANTA CATA 482029"/>
    <s v="cl pidió 2 porciones de torta de chocolate  recibió 1  rappi compensó con 9.57soles. Se envía su producto ya que fue error de tienda."/>
    <s v="Kemily Akira Zuta Abensur"/>
    <x v="14"/>
    <s v="con reclamo a agregador"/>
    <x v="8"/>
    <n v="2206512649"/>
    <x v="0"/>
    <x v="10"/>
    <x v="2"/>
    <m/>
    <s v="Tienda Vitrina"/>
    <s v=""/>
    <s v="porción de torta de chocolate"/>
    <s v="sd"/>
    <m/>
    <x v="3"/>
    <s v="19:05"/>
    <x v="0"/>
    <x v="2"/>
    <x v="0"/>
    <s v="Tienda"/>
    <m/>
    <x v="1"/>
  </r>
  <r>
    <n v="482036"/>
    <s v="Hola"/>
    <s v="realizo pago por yape  no se valida pedido registrado se le brinda informacion y deriva a su soporte."/>
    <s v="Evelyn Godines Fernandez"/>
    <x v="15"/>
    <s v=""/>
    <x v="0"/>
    <s v="SD"/>
    <x v="0"/>
    <x v="0"/>
    <x v="0"/>
    <m/>
    <s v="Delivery agregadores"/>
    <s v=""/>
    <s v=".varios"/>
    <s v="sd"/>
    <m/>
    <x v="3"/>
    <s v="SD"/>
    <x v="0"/>
    <x v="0"/>
    <x v="0"/>
    <s v="Agregador"/>
    <m/>
    <x v="0"/>
  </r>
  <r>
    <n v="482044"/>
    <s v="Llamada de 51906092324"/>
    <s v="Reclama que no se le envió cubierto  no lo solicitó. se explica que no se suele enviar  pero que siempre que lo requiera pueda contactarse para con nosotros para enviarlo. Corta llamada."/>
    <s v="Alfredo Loyola"/>
    <x v="16"/>
    <s v=""/>
    <x v="6"/>
    <s v="SD"/>
    <x v="0"/>
    <x v="4"/>
    <x v="0"/>
    <m/>
    <s v="Sin responsable"/>
    <s v=""/>
    <s v=".no aplica"/>
    <s v="sd"/>
    <m/>
    <x v="3"/>
    <s v="SD"/>
    <x v="0"/>
    <x v="6"/>
    <x v="0"/>
    <s v="Sin responsable"/>
    <m/>
    <x v="0"/>
  </r>
  <r>
    <n v="482049"/>
    <s v="Llamada de 51960350722"/>
    <s v="Reclama que realizo un pedido por peya y pagaron con yape pero no aparece la orden en nuestro sistema.Soporte Peya les esta enviado a tienda para que puedan validar si ingreso su pedido. Se deriva a su soporte"/>
    <s v="Fiorella"/>
    <x v="17"/>
    <s v=""/>
    <x v="0"/>
    <s v="SD"/>
    <x v="0"/>
    <x v="5"/>
    <x v="0"/>
    <m/>
    <s v="Delivery agregadores"/>
    <s v=""/>
    <s v="porción de turrón de chocolate"/>
    <s v="sd"/>
    <m/>
    <x v="3"/>
    <s v="21:48"/>
    <x v="0"/>
    <x v="0"/>
    <x v="0"/>
    <s v="Agregador"/>
    <m/>
    <x v="0"/>
  </r>
  <r>
    <n v="482077"/>
    <s v="Hola Miriam  según lo conversado telefónicamente le hago llegar este mensaje para poder atender su caso."/>
    <s v="Reclama que realizo compra en tienda de un mini conito box y le entregaron un mini cubanito box  tienda menciona que le entregaron el producto correcto se verifica en la boleta se cambia de producto por cl. critico."/>
    <s v="Miriam Campagna"/>
    <x v="18"/>
    <s v="Contacto fuera de horario - Cortesía - Alerta1 - Alerta2 - Alerta3"/>
    <x v="6"/>
    <n v="2500015796"/>
    <x v="2"/>
    <x v="2"/>
    <x v="6"/>
    <m/>
    <s v="Sin responsable"/>
    <s v=""/>
    <s v="mini cubanito box"/>
    <s v="sd"/>
    <m/>
    <x v="1"/>
    <s v="16:47"/>
    <x v="0"/>
    <x v="6"/>
    <x v="0"/>
    <s v="Sin responsable"/>
    <m/>
    <x v="0"/>
  </r>
  <r>
    <n v="482082"/>
    <s v="Hola Francesca De Los Rios  nos comunicamos de Maria Almenara  con relación a una consulta sobre tu pedido efectuado.  En caso no puedas atendernos por esta vía  puedes  comunicarte con nosotros al 6429751. Que tengas un dulce día!"/>
    <s v="Indica que no le llegó tarjeta impresa. Se valida que si pidió pero el campo de mensaje tiene un punto. Se explica al cliente e indica que igual lo debimos enviar."/>
    <s v="Francesca De Los"/>
    <x v="19"/>
    <s v="Contacto fuera de horario"/>
    <x v="2"/>
    <n v="100340685"/>
    <x v="1"/>
    <x v="11"/>
    <x v="3"/>
    <m/>
    <s v="Tienda Vitrina"/>
    <s v=""/>
    <s v=""/>
    <s v="sd"/>
    <m/>
    <x v="3"/>
    <s v="19:00-21:00"/>
    <x v="0"/>
    <x v="2"/>
    <x v="0"/>
    <s v="Tienda"/>
    <m/>
    <x v="1"/>
  </r>
  <r>
    <n v="482089"/>
    <s v="Hola !  según lo conversado telefónicamente le hago llegar este mensaje para poder atender su caso."/>
    <s v="Indica que hay un pedido en recepción desde el sábado y nadie lo ha recogido. Se le indica que la compra se hizo por aplicativo pedidos ya y que la persona hace el seguimiento por ahí. Daremos aviso a su soporte"/>
    <s v="Gianina Sandoval Torres"/>
    <x v="20"/>
    <s v="con reclamo a agregador"/>
    <x v="0"/>
    <n v="1470035346"/>
    <x v="0"/>
    <x v="8"/>
    <x v="0"/>
    <m/>
    <s v="Delivery agregadores"/>
    <s v=""/>
    <s v="minimaria carrot cake"/>
    <s v="sd"/>
    <m/>
    <x v="4"/>
    <s v="14:25"/>
    <x v="0"/>
    <x v="0"/>
    <x v="0"/>
    <s v="Agregador"/>
    <m/>
    <x v="0"/>
  </r>
  <r>
    <n v="482106"/>
    <s v="Ok muchas gracias"/>
    <s v="Reclama que su porción de tres leches es muy pequeña  se valida tamaño correcto  se brinda detalle por el aviso."/>
    <s v="Stephany Solano"/>
    <x v="21"/>
    <s v="Cortesía"/>
    <x v="6"/>
    <n v="2500023635"/>
    <x v="2"/>
    <x v="5"/>
    <x v="4"/>
    <m/>
    <s v="Sin responsable"/>
    <s v=""/>
    <s v="porción de tres leches clásico"/>
    <s v="sd"/>
    <m/>
    <x v="3"/>
    <s v="21:49"/>
    <x v="0"/>
    <x v="6"/>
    <x v="0"/>
    <s v="Sin responsable"/>
    <m/>
    <x v="0"/>
  </r>
  <r>
    <n v="482113"/>
    <s v="Hola Monica   según lo conversado telefónicamente le hago llegar este mensaje para poder atender su caso."/>
    <s v="Indica que le cobraron doble  la primera vez el POS se apagó. Tda envía reporte y si hay doble pago y reportaron incidente. No sacaron el reporte después de lo sucedido. Se gestiona devolución"/>
    <s v="Monica Reynaga Salinas"/>
    <x v="22"/>
    <s v="devolución"/>
    <x v="9"/>
    <s v="SD"/>
    <x v="2"/>
    <x v="4"/>
    <x v="4"/>
    <n v="49.9"/>
    <s v="Tienda Cajer@"/>
    <s v=""/>
    <s v=""/>
    <s v="sd"/>
    <m/>
    <x v="3"/>
    <s v="13:15"/>
    <x v="0"/>
    <x v="3"/>
    <x v="0"/>
    <s v="Tienda"/>
    <m/>
    <x v="1"/>
  </r>
  <r>
    <n v="482226"/>
    <s v="Reclamo mala atención (Encalada) Ticket 482226"/>
    <s v="Reclama que no lo atendieron en la fila de caja y que no le respondieron en el saludo. Tienda indica no haber recibido una queja similar."/>
    <s v="Omar Carreño "/>
    <x v="23"/>
    <s v="Google MB 1 - Rating: 1 - Alerta1"/>
    <x v="7"/>
    <s v="SD"/>
    <x v="2"/>
    <x v="12"/>
    <x v="4"/>
    <m/>
    <s v="Tienda Vitrina"/>
    <s v=""/>
    <s v=""/>
    <s v="sd"/>
    <m/>
    <x v="4"/>
    <s v="14:50"/>
    <x v="0"/>
    <x v="7"/>
    <x v="0"/>
    <s v="Tienda"/>
    <m/>
    <x v="1"/>
  </r>
  <r>
    <n v="482245"/>
    <s v="Hola Julio  según lo conversado telefónicamente le hago llegar este mensaje para poder atender su caso."/>
    <s v="Reclama que lo atendieron de mala gana. Tienda indicó que el cl se incomodó porque no esperaron a que decidiera su elección  ya que tenian que atender otras mesas. Se agradece comunicación y se ofrece detalle por cl crítico."/>
    <s v="Julio Gonzales"/>
    <x v="24"/>
    <s v="Libro de reclamaciones - Cortesía - HON - Alerta1 - Alerta2 - Alerta3"/>
    <x v="10"/>
    <s v="SD"/>
    <x v="2"/>
    <x v="13"/>
    <x v="6"/>
    <m/>
    <s v="Sin responsable"/>
    <s v=""/>
    <s v="porción de pie de pecanas"/>
    <s v="sd"/>
    <m/>
    <x v="4"/>
    <s v="15:52"/>
    <x v="1"/>
    <x v="6"/>
    <x v="0"/>
    <s v="Sin responsable"/>
    <m/>
    <x v="0"/>
  </r>
  <r>
    <n v="482277"/>
    <s v="Atención Libro de reclamación - Tienda Arenales"/>
    <s v="MAAL-001-1075 Cliente reclama que no se enviaron las 24 tarjetas impresas que solicitó junto a su pedido  pese a que le informaron que serían entregadas el mismo día 14/02 hasta las 4pm en TK 474686. Se ofrece detalle."/>
    <s v="Valentina Alvarado Quintana"/>
    <x v="25"/>
    <s v="Libro de reclamaciones - Cortesía - Alerta1 - Alerta2 - Alerta3"/>
    <x v="11"/>
    <n v="474686"/>
    <x v="3"/>
    <x v="8"/>
    <x v="3"/>
    <m/>
    <s v="Tienda Vitrina"/>
    <s v=""/>
    <s v=""/>
    <s v="sd"/>
    <m/>
    <x v="5"/>
    <s v="14:00-16:00"/>
    <x v="1"/>
    <x v="7"/>
    <x v="0"/>
    <s v="Tienda"/>
    <m/>
    <x v="1"/>
  </r>
  <r>
    <n v="482281"/>
    <s v="María Almenara reclamo MAAL-001-107 6"/>
    <s v="MAAL-001-107 6 cliente reclama que los alfajores son deliciosos pero se desintegran  se indica que nuestra receta sigue siendo la misma  indica que lo deseaba colocar como sugerencia y solo encontró la opción de reclamo  se agradece y se brinda cortesía"/>
    <s v="Wilmer Jim Escobar Torres"/>
    <x v="26"/>
    <s v="Libro de reclamaciones - Cortesía"/>
    <x v="10"/>
    <s v="SD"/>
    <x v="2"/>
    <x v="9"/>
    <x v="4"/>
    <m/>
    <s v="Sin responsable"/>
    <s v=""/>
    <s v="cajita de alfajores clásica"/>
    <s v="sd"/>
    <m/>
    <x v="4"/>
    <s v="12:00-13:00"/>
    <x v="1"/>
    <x v="6"/>
    <x v="0"/>
    <s v="Sin responsable"/>
    <m/>
    <x v="0"/>
  </r>
  <r>
    <n v="482297"/>
    <s v="Reclamo mala atención San Miguel Ticket 482297"/>
    <s v="Reclamo que encontro una mosca en vitrina y el personal de vitrina retiro el insecto sin guantes.Se da aviso a tienda y se agradece comunicacion al cliente."/>
    <s v="Freddy"/>
    <x v="27"/>
    <s v="HON"/>
    <x v="12"/>
    <n v="2500023845"/>
    <x v="2"/>
    <x v="5"/>
    <x v="4"/>
    <m/>
    <s v="Tienda Vitrina"/>
    <s v="mosca"/>
    <s v=".no aplica"/>
    <s v="sd"/>
    <m/>
    <x v="4"/>
    <s v="18:17"/>
    <x v="0"/>
    <x v="8"/>
    <x v="0"/>
    <s v="Tienda"/>
    <m/>
    <x v="1"/>
  </r>
  <r>
    <n v="482302"/>
    <s v="ASUNTO: Reclamo mala atención Camacho Ticket 482302"/>
    <s v="reclama que la atencion que recibio fue fria y cortante por parte del cajero y el personal de vitrina.Tuvo que esperar 15min para la entrega de su brownie.Tienda no recuerda al cliente."/>
    <s v="sd"/>
    <x v="28"/>
    <s v="Google MB 2 - GMB - Rating: 2"/>
    <x v="7"/>
    <s v="SD"/>
    <x v="2"/>
    <x v="6"/>
    <x v="4"/>
    <m/>
    <s v="Tienda"/>
    <s v=""/>
    <s v=""/>
    <s v="sd"/>
    <m/>
    <x v="4"/>
    <s v="18:50"/>
    <x v="0"/>
    <x v="7"/>
    <x v="0"/>
    <s v="Tienda"/>
    <m/>
    <x v="1"/>
  </r>
  <r>
    <n v="482323"/>
    <s v="Reclamo mala atención Aramburú - Ticket 482323"/>
    <s v="Reclama que no tenemos atención en mesa el personal no esta capacitado y que le entregaron su quiche frio.Tienda menciona que se le entrego su pedido correctamente y la temperatura era correcta.Se agradece comunicación. Se pregunto en calidad y Carla indi"/>
    <s v="Maria Luz Ponce"/>
    <x v="29"/>
    <s v="Alerta1 - Alerta2 - Alerta3"/>
    <x v="7"/>
    <n v="25000012652"/>
    <x v="2"/>
    <x v="14"/>
    <x v="6"/>
    <m/>
    <s v="Tienda Vitrina"/>
    <s v=""/>
    <s v=""/>
    <s v="sd"/>
    <m/>
    <x v="4"/>
    <s v="17:00-18:00"/>
    <x v="0"/>
    <x v="7"/>
    <x v="0"/>
    <s v="Tienda"/>
    <m/>
    <x v="1"/>
  </r>
  <r>
    <n v="482381"/>
    <s v="Llamada de Jessica Zans"/>
    <s v="Indica que le dieron información incorrecta. Ella solicitó información de loncherita de conitos y no por miniconito box. Tda indica que el cliente quizás se confundió y por ello realizó mal la compra. Se gestionó cambio"/>
    <s v="Jessica Zans"/>
    <x v="30"/>
    <s v="Se cambia producto al cliente"/>
    <x v="6"/>
    <s v="SD"/>
    <x v="2"/>
    <x v="2"/>
    <x v="4"/>
    <m/>
    <s v="Sin responsable"/>
    <s v=""/>
    <s v="loncherita de conitos"/>
    <s v="sd"/>
    <m/>
    <x v="2"/>
    <s v="09:00-10:00"/>
    <x v="0"/>
    <x v="6"/>
    <x v="0"/>
    <s v="Sin responsable"/>
    <m/>
    <x v="0"/>
  </r>
  <r>
    <n v="482453"/>
    <s v="FEEDBACK LIBRO DE RECLAMOS MAAL-001-1077 POR PEDIDO EQUIVOCADO TIENDA (LA MOLINA) #(482453)"/>
    <s v="MAAL-001-1077 Pidió una porción de bruselinas de chocolate y lúcuma y recibió una porción de bruselinas de vainilla y fresas. Se piden las disculpas del caso y se envía el producto correcto."/>
    <s v="Reyna Orderique Ocaña"/>
    <x v="31"/>
    <s v="Libro de reclamaciones - Cortesía - sin reclamo a agregador - Alerta1 - Alerta2 - Alerta3"/>
    <x v="5"/>
    <n v="2206627589"/>
    <x v="0"/>
    <x v="8"/>
    <x v="2"/>
    <m/>
    <s v="Delivery agregadores"/>
    <s v=""/>
    <s v="porción de bruselina de chocolate &amp; lucuma"/>
    <s v="sd"/>
    <m/>
    <x v="2"/>
    <s v="11:57"/>
    <x v="1"/>
    <x v="5"/>
    <x v="0"/>
    <s v="Agregador"/>
    <m/>
    <x v="0"/>
  </r>
  <r>
    <n v="482532"/>
    <s v="ASUNTO: FEEDBACK RECLAMO PEDIDO EQUIVOCADO TIENDA MEGAPLAZA#485232"/>
    <s v="cliente reclama que pido porcion de carrot cake y le enviaron otro producto  se revisa que por la imagen es una porción dulzura de pecanas  se consulta con tienda  se gestiona el envio del correcto"/>
    <s v="Greys Fasanando Cerrón"/>
    <x v="32"/>
    <s v="Cortesía - sin reclamo a agregador - Alerta1 - Alerta2 - Alerta3"/>
    <x v="13"/>
    <n v="1473854363"/>
    <x v="0"/>
    <x v="9"/>
    <x v="0"/>
    <m/>
    <s v="Tienda Vitrina"/>
    <s v=""/>
    <s v="porción de dulzura de pecanas"/>
    <s v="sd"/>
    <m/>
    <x v="2"/>
    <s v="16:45"/>
    <x v="0"/>
    <x v="5"/>
    <x v="0"/>
    <s v="Tienda"/>
    <m/>
    <x v="1"/>
  </r>
  <r>
    <n v="482533"/>
    <s v="FEEDBACK RECLAMO PEDIDO EQUIVOCADO TIENDA ENCALADA #482533"/>
    <s v="Compró varios productos  solicitó porción de cheesecake de maracuyá y le enviaron porción de bruselinas de lúcuma. Se envía el producto correcto"/>
    <s v="Hugo Alexander Torres Giove"/>
    <x v="33"/>
    <s v="Cortesía - Alerta1 - Alerta2 - Alerta3"/>
    <x v="13"/>
    <n v="2500014207"/>
    <x v="2"/>
    <x v="12"/>
    <x v="4"/>
    <m/>
    <s v="Tienda Vitrina"/>
    <s v=""/>
    <s v="porción de bruselina de chocolate &amp; lucuma"/>
    <s v="sd"/>
    <m/>
    <x v="2"/>
    <s v="17:03"/>
    <x v="0"/>
    <x v="5"/>
    <x v="0"/>
    <s v="Tienda"/>
    <m/>
    <x v="1"/>
  </r>
  <r>
    <n v="482547"/>
    <s v="FEEDBACK RECLAMO DELIVERY PROPIO TIENDA ARAMBURU - #482547"/>
    <s v="Cliente no recibió su pedido  por error del motorizado. Driver entregó pedido a otro cliente de su ruta. Tienda informa que driver si recibió pedido. Se genera devolución más detalle."/>
    <s v="Maykoll Cap"/>
    <x v="34"/>
    <s v="Pedidos Fuera de hora - Cortesía - devolución - Alerta1 - Alerta2 - Alerta3"/>
    <x v="4"/>
    <n v="100341167"/>
    <x v="1"/>
    <x v="14"/>
    <x v="3"/>
    <m/>
    <s v="Delivery MA"/>
    <s v=""/>
    <s v=".varios"/>
    <s v="Carlos Torres"/>
    <m/>
    <x v="2"/>
    <s v="17:00-18:00"/>
    <x v="0"/>
    <x v="4"/>
    <x v="0"/>
    <s v="Delivery MA"/>
    <m/>
    <x v="1"/>
  </r>
  <r>
    <n v="482560"/>
    <s v="Llamada de Milagros Ramirez"/>
    <s v="Menciona que su orden fue cancelada  se le deriva a su canal de compras para saber el motivo de la cancelación"/>
    <s v="Milagros Ramirez"/>
    <x v="35"/>
    <s v=""/>
    <x v="0"/>
    <s v="SD"/>
    <x v="0"/>
    <x v="15"/>
    <x v="0"/>
    <m/>
    <s v="Delivery agregadores"/>
    <s v=""/>
    <s v=".no aplica"/>
    <s v="sd"/>
    <m/>
    <x v="2"/>
    <s v="SD"/>
    <x v="0"/>
    <x v="0"/>
    <x v="0"/>
    <s v="Agregador"/>
    <m/>
    <x v="0"/>
  </r>
  <r>
    <n v="482619"/>
    <s v="Reclamo elemento extraño (Bolichera ): (Cabello ) ticket  482619"/>
    <s v="Encontró un cabello dentro del keke de su porc. de torta de chocolate.  Se ofrece disculpa y que se reforzará con el personal. Se brinda detalle"/>
    <s v="Adriana Mendoza"/>
    <x v="36"/>
    <s v="Cortesía - Alerta1 - Alerta2"/>
    <x v="14"/>
    <n v="2500011194"/>
    <x v="2"/>
    <x v="0"/>
    <x v="4"/>
    <m/>
    <s v="Producción"/>
    <s v="Cabello"/>
    <s v="porción de torta de chocolate"/>
    <s v="sd"/>
    <m/>
    <x v="2"/>
    <s v="17:01"/>
    <x v="0"/>
    <x v="8"/>
    <x v="0"/>
    <s v="Otras areas"/>
    <m/>
    <x v="0"/>
  </r>
  <r>
    <n v="482622"/>
    <s v="Hola Edith   según lo conversado telefónicamente le hago llegar este mensaje para poder atender su caso."/>
    <s v="Reclama que le llego otra tarjeta de dedicatoria  se valida información en el sistema  se ofrece envío de la tarjeta + detalle"/>
    <s v="Edith Yurico Zavala Palomino"/>
    <x v="37"/>
    <s v="Cortesía - Alerta1 - Alerta2"/>
    <x v="2"/>
    <n v="100340965"/>
    <x v="1"/>
    <x v="2"/>
    <x v="3"/>
    <m/>
    <s v="Tienda Vitrina"/>
    <s v=""/>
    <s v=""/>
    <s v="sd"/>
    <m/>
    <x v="2"/>
    <s v="11:00-12:00"/>
    <x v="0"/>
    <x v="2"/>
    <x v="0"/>
    <s v="Tienda"/>
    <m/>
    <x v="1"/>
  </r>
  <r>
    <n v="482644"/>
    <s v="Reclamo elemento extraño (Chorrillos ): (Cabello) ticket  482644"/>
    <s v="Cabello dentro de su keke de la dulzura de pecanas 12pz  se le indica al cliente que se realizará el feedback respectivo y se envia un nuevo producto"/>
    <s v="Bill Bryson"/>
    <x v="38"/>
    <s v="Cortesía - con reclamo a agregador - Alerta1 - Alerta2"/>
    <x v="14"/>
    <n v="1473752375"/>
    <x v="0"/>
    <x v="16"/>
    <x v="0"/>
    <m/>
    <s v="Producción"/>
    <s v="Cabello"/>
    <s v="dulzura de pecanas 12p"/>
    <s v="sd"/>
    <m/>
    <x v="2"/>
    <s v="15:20"/>
    <x v="0"/>
    <x v="8"/>
    <x v="0"/>
    <s v="Otras areas"/>
    <m/>
    <x v="0"/>
  </r>
  <r>
    <n v="482719"/>
    <s v="Hola acabo de recibir una torta que pedí para regalo"/>
    <s v="Movimiento  se ofrece disculpa al cliente y se envía nuevamente el producto."/>
    <s v="Diego Murrugarra"/>
    <x v="39"/>
    <s v="Cortesía - Alerta1"/>
    <x v="4"/>
    <n v="100341297"/>
    <x v="1"/>
    <x v="17"/>
    <x v="3"/>
    <m/>
    <s v="Delivery MA"/>
    <s v=""/>
    <s v="minimaria carrot cake"/>
    <s v="EDUARDOMENDEZ-CARGUI"/>
    <m/>
    <x v="6"/>
    <s v="12:00-13:00"/>
    <x v="0"/>
    <x v="4"/>
    <x v="0"/>
    <s v="Delivery MA"/>
    <m/>
    <x v="1"/>
  </r>
  <r>
    <n v="482738"/>
    <s v="Hola Sandra   según lo conversado telefónicamente le hago llegar este mensaje para poder atender su caso."/>
    <s v="Ya no desea compra"/>
    <s v="Sandra Matta"/>
    <x v="40"/>
    <s v="devolución - Alerta1 - Alerta2"/>
    <x v="3"/>
    <n v="100341384"/>
    <x v="1"/>
    <x v="4"/>
    <x v="3"/>
    <n v="55.9"/>
    <s v="Sin responsable"/>
    <s v=""/>
    <s v=""/>
    <s v="sd"/>
    <m/>
    <x v="6"/>
    <s v="14:00-15:00"/>
    <x v="0"/>
    <x v="3"/>
    <x v="0"/>
    <s v="Sin responsable"/>
    <m/>
    <x v="0"/>
  </r>
  <r>
    <n v="482751"/>
    <s v="ASUNTO: FEEDBACK RECLAMO PEDIDO EQUIVOCADO TIENDA La Molina  # 482751"/>
    <s v="Cliente reclama que enviamos su pedido hoy 05-03 y estaba programado para el 07-03  se recoge la torta enviada  y también se gestiona para que se envié el producto en la fecha correcta"/>
    <s v="Mariel"/>
    <x v="41"/>
    <s v="Se cambia producto al cliente - Cortesía"/>
    <x v="13"/>
    <n v="100341275"/>
    <x v="1"/>
    <x v="7"/>
    <x v="3"/>
    <m/>
    <s v="Tienda Supervisor"/>
    <s v=""/>
    <s v="torta de chocolate 12pzs"/>
    <s v="sd"/>
    <m/>
    <x v="7"/>
    <s v="12:00-14:00"/>
    <x v="0"/>
    <x v="5"/>
    <x v="0"/>
    <s v="Tienda"/>
    <m/>
    <x v="1"/>
  </r>
  <r>
    <n v="482759"/>
    <s v="Asunto: FEEDBACK RECLAMO DELIVERY PROPIO TIENDA ARAMBURU #482759"/>
    <s v="cliente reclama que le llego el comprobante en su pedido  se agradece el feedback se resuelve"/>
    <s v="Kamila Flores"/>
    <x v="42"/>
    <s v=""/>
    <x v="4"/>
    <n v="100341324"/>
    <x v="1"/>
    <x v="14"/>
    <x v="3"/>
    <m/>
    <s v="Delivery MA"/>
    <s v=""/>
    <s v="porción de cheesecake de maracuya"/>
    <s v="NATANAELGARCIA"/>
    <m/>
    <x v="6"/>
    <s v="12:00-13:00"/>
    <x v="0"/>
    <x v="4"/>
    <x v="0"/>
    <s v="Delivery MA"/>
    <m/>
    <x v="1"/>
  </r>
  <r>
    <n v="482889"/>
    <s v="Hola qué tal!"/>
    <s v="Movimiento  se deriva a su canal de compra"/>
    <s v="Andrea  Ferreyro"/>
    <x v="43"/>
    <s v="Alerta1 - Alerta2"/>
    <x v="0"/>
    <n v="2206718734"/>
    <x v="0"/>
    <x v="2"/>
    <x v="2"/>
    <m/>
    <s v="Delivery agregadores"/>
    <s v=""/>
    <s v="love box clásico"/>
    <s v="sd"/>
    <m/>
    <x v="6"/>
    <s v="15:15"/>
    <x v="0"/>
    <x v="0"/>
    <x v="0"/>
    <s v="Agregador"/>
    <m/>
    <x v="0"/>
  </r>
  <r>
    <n v="482972"/>
    <s v="Holaa"/>
    <s v="Reclama que driver entregó orden en dirección errada. Se deriva  a su soporte"/>
    <s v="Jessica Lescano"/>
    <x v="44"/>
    <s v="sin reclamo a agregador - Alerta1 - Alerta2"/>
    <x v="0"/>
    <n v="2206721995"/>
    <x v="0"/>
    <x v="5"/>
    <x v="2"/>
    <m/>
    <s v="Delivery agregadores"/>
    <s v=""/>
    <s v="corazonina"/>
    <s v="sd"/>
    <m/>
    <x v="6"/>
    <s v="16:05"/>
    <x v="0"/>
    <x v="0"/>
    <x v="0"/>
    <s v="Agregador"/>
    <m/>
    <x v="0"/>
  </r>
  <r>
    <n v="482983"/>
    <s v="Hola"/>
    <s v="Ya no desea la compra"/>
    <s v="Cinthia Mendez"/>
    <x v="45"/>
    <s v="devolución - Alerta1 - Alerta2"/>
    <x v="3"/>
    <n v="100341516"/>
    <x v="1"/>
    <x v="6"/>
    <x v="3"/>
    <n v="115"/>
    <s v="Sin responsable"/>
    <s v=""/>
    <s v=""/>
    <s v="sd"/>
    <m/>
    <x v="6"/>
    <s v="19:00-21:00"/>
    <x v="0"/>
    <x v="3"/>
    <x v="0"/>
    <s v="Sin responsable"/>
    <m/>
    <x v="0"/>
  </r>
  <r>
    <n v="483027"/>
    <s v="Ok"/>
    <s v="no le llego tarjeta impresa  no tiene evidencias  se coordina envió con detalle."/>
    <s v="Marianela"/>
    <x v="46"/>
    <s v="Cortesía"/>
    <x v="2"/>
    <s v="MO-20250305-0001"/>
    <x v="4"/>
    <x v="7"/>
    <x v="7"/>
    <m/>
    <s v="Tienda Vitrina"/>
    <s v=""/>
    <s v=""/>
    <s v="sd"/>
    <m/>
    <x v="6"/>
    <s v="15:18"/>
    <x v="0"/>
    <x v="2"/>
    <x v="0"/>
    <s v="Tienda"/>
    <m/>
    <x v="1"/>
  </r>
  <r>
    <n v="483054"/>
    <s v="Libro de reclamos MAAL-001-1078  Ticket 483054"/>
    <s v="MAAL-001-1078 Siempre solicita manjar blanco sobre la torta de chocolate 12p y está vez se lo negaron. Se explica que no es parte de la presentación colocar manjar sobre las tortas de 12 porciones.Cliente incomoda."/>
    <s v="Rosse Ramos Aliaga"/>
    <x v="47"/>
    <s v="Libro de reclamaciones - Alerta1"/>
    <x v="10"/>
    <s v="SD"/>
    <x v="2"/>
    <x v="7"/>
    <x v="4"/>
    <m/>
    <s v="Sin responsable"/>
    <s v=""/>
    <s v="torta de chocolate 12pzs"/>
    <s v="sd"/>
    <m/>
    <x v="6"/>
    <s v="21:00-22:00"/>
    <x v="1"/>
    <x v="6"/>
    <x v="0"/>
    <s v="Sin responsable"/>
    <m/>
    <x v="0"/>
  </r>
  <r>
    <n v="483067"/>
    <s v="Ha enviado una Imagen"/>
    <s v="Indica que solicito una Minimaria bruselina de vainilla y fresa y no le llego dedicatoria ni vela  se valida en sistema y no coloco dedicatoria  se agradece feedback queda conforme"/>
    <s v="Maria de los Angeles"/>
    <x v="48"/>
    <s v="Contacto fuera de horario"/>
    <x v="6"/>
    <n v="100341036"/>
    <x v="1"/>
    <x v="8"/>
    <x v="1"/>
    <m/>
    <s v="Sin responsable"/>
    <s v=""/>
    <s v="minimaria bruselina de vainilla con fresa"/>
    <s v="sd"/>
    <m/>
    <x v="6"/>
    <s v="14:00-15:00"/>
    <x v="0"/>
    <x v="6"/>
    <x v="0"/>
    <s v="Sin responsable"/>
    <m/>
    <x v="0"/>
  </r>
  <r>
    <n v="483108"/>
    <s v="Solicitud de Evidencias Contracargos ingresados del 2025-03-05 - Carta: GD16152"/>
    <s v="contracargo"/>
    <s v="SD"/>
    <x v="49"/>
    <s v=""/>
    <x v="15"/>
    <n v="100333431"/>
    <x v="1"/>
    <x v="18"/>
    <x v="1"/>
    <n v="79.8"/>
    <s v="Sin responsable"/>
    <s v=""/>
    <s v=""/>
    <s v="sd"/>
    <m/>
    <x v="8"/>
    <s v="13:00-14:00"/>
    <x v="0"/>
    <x v="9"/>
    <x v="0"/>
    <s v="Sin responsable"/>
    <m/>
    <x v="0"/>
  </r>
  <r>
    <n v="483142"/>
    <s v="Buenos dias"/>
    <s v="Encontró pelo en su torta de chocolate de 12 pzs  cl. no cuenta con evidencia de la compra ni del producto ya que lo adquirió el 22 de feb.  Se agradece comunicación y se indica que en una próx. oportundiad se contacte el mismo día"/>
    <s v="Milagros Romero "/>
    <x v="50"/>
    <s v="sin info"/>
    <x v="6"/>
    <s v="sd"/>
    <x v="2"/>
    <x v="5"/>
    <x v="4"/>
    <m/>
    <s v="Sin responsable"/>
    <s v=""/>
    <s v="torta de chocolate 12pzs"/>
    <s v="sd"/>
    <m/>
    <x v="9"/>
    <s v="10:41"/>
    <x v="0"/>
    <x v="6"/>
    <x v="0"/>
    <s v="Sin responsable"/>
    <m/>
    <x v="0"/>
  </r>
  <r>
    <n v="483213"/>
    <s v="Llamada de 51948001010"/>
    <s v="reclama que el rt no le entregó su pedido  le dio como entregado pero nunca lo recibió  se deriva con su soporte"/>
    <s v="Josefina Larco"/>
    <x v="51"/>
    <s v="sin reclamo a agregador - Alerta1 - Alerta2"/>
    <x v="0"/>
    <n v="2206775308"/>
    <x v="0"/>
    <x v="3"/>
    <x v="2"/>
    <m/>
    <s v="Delivery agregadores"/>
    <s v=""/>
    <s v="minimaria de chocolate"/>
    <s v="sd"/>
    <m/>
    <x v="10"/>
    <s v="12:19"/>
    <x v="0"/>
    <x v="0"/>
    <x v="0"/>
    <s v="Agregador"/>
    <m/>
    <x v="0"/>
  </r>
  <r>
    <n v="483216"/>
    <s v="Ha enviado una Imagen"/>
    <s v="Reclama que modifico su direccion directo en la web  se explica que solo modificamos por el call. Cliente critico   se genera el cambio de tienda y se envia."/>
    <s v="Priscila Yañez"/>
    <x v="52"/>
    <s v="Cortesía - Alerta1"/>
    <x v="6"/>
    <n v="100341608"/>
    <x v="1"/>
    <x v="5"/>
    <x v="3"/>
    <m/>
    <s v="Sin responsable"/>
    <s v=""/>
    <s v="love box clásico"/>
    <s v="sd"/>
    <m/>
    <x v="10"/>
    <s v="14:00-15:00"/>
    <x v="0"/>
    <x v="6"/>
    <x v="0"/>
    <s v="Sin responsable"/>
    <m/>
    <x v="0"/>
  </r>
  <r>
    <n v="483266"/>
    <s v="Acabo de hacer un pedido no 100341801 quiero saber si pasó. Anteriormente hice el mismo pedido y al final me salió error. Quiero saber si alguno está correcto y me lo van a traer. No de pedido 100341796"/>
    <s v="ya no desea la compra"/>
    <s v="Ester Marmol"/>
    <x v="53"/>
    <s v="devolución - Alerta1 - Alerta2"/>
    <x v="3"/>
    <n v="100341801"/>
    <x v="1"/>
    <x v="0"/>
    <x v="3"/>
    <n v="24"/>
    <s v="Sin responsable"/>
    <s v=""/>
    <s v=""/>
    <s v="sd"/>
    <m/>
    <x v="10"/>
    <s v="17:00-18:00"/>
    <x v="0"/>
    <x v="3"/>
    <x v="0"/>
    <s v="Sin responsable"/>
    <m/>
    <x v="0"/>
  </r>
  <r>
    <n v="483283"/>
    <s v="Libro de Reclamo mala atención San Miguel Ticket 483283"/>
    <s v="Espero 20 minutos en cola  deseaba que le brinden un producto que se encontraba en vitrina  que ya se encontraba separado  le indicaron que tenemos tiempo de espera.Cliente no responde y no tiene correo."/>
    <s v="Luis Espejo Miranda"/>
    <x v="54"/>
    <s v="Libro de reclamaciones - sin respuesta"/>
    <x v="10"/>
    <s v="SD"/>
    <x v="2"/>
    <x v="5"/>
    <x v="4"/>
    <m/>
    <s v="Tienda Vitrina"/>
    <s v=""/>
    <s v=".varios"/>
    <s v="sd"/>
    <m/>
    <x v="5"/>
    <s v="SD"/>
    <x v="1"/>
    <x v="6"/>
    <x v="0"/>
    <s v="Tienda"/>
    <m/>
    <x v="1"/>
  </r>
  <r>
    <n v="483302"/>
    <s v="María Almenara"/>
    <s v="Ya no desea la compra"/>
    <s v="Lita Aramburu Bernuy"/>
    <x v="55"/>
    <s v="devolución"/>
    <x v="3"/>
    <n v="100341826"/>
    <x v="1"/>
    <x v="6"/>
    <x v="3"/>
    <n v="115"/>
    <s v="Sin responsable"/>
    <s v=""/>
    <s v=""/>
    <s v="sd"/>
    <m/>
    <x v="10"/>
    <s v="18:00-19:00"/>
    <x v="0"/>
    <x v="3"/>
    <x v="0"/>
    <s v="Sin responsable"/>
    <m/>
    <x v="0"/>
  </r>
  <r>
    <n v="483389"/>
    <s v="Ok"/>
    <s v="Reclama que solicitó que los productos de su pedido fueron entregados en bolsas por separado y le llegó todo en 1 sola bolsa. CP informa que PEYA no traslada las notas adicionales que cliente solicita.Se envia las bolsas por cliente critico."/>
    <s v="Josy"/>
    <x v="56"/>
    <s v="Cortesía"/>
    <x v="6"/>
    <n v="1476565446"/>
    <x v="0"/>
    <x v="10"/>
    <x v="0"/>
    <m/>
    <s v="Tienda Vitrina"/>
    <s v=""/>
    <s v="mix ma box petit"/>
    <s v="sd"/>
    <m/>
    <x v="10"/>
    <s v="20:00"/>
    <x v="0"/>
    <x v="6"/>
    <x v="0"/>
    <s v="Tienda"/>
    <m/>
    <x v="1"/>
  </r>
  <r>
    <n v="483397"/>
    <s v="Reclamo calidad de producto tienda barranco: mala presentacion ticket #483397"/>
    <s v="reclama que sus dos porciones de red velvet solo a uno le agregaron fudge.Tienda menciona que se olvidaron.Se ofrece un nuevo producto."/>
    <s v="Alirio Colmenarez"/>
    <x v="57"/>
    <s v="Cortesía - sin reclamo a agregador - Alerta1 - Alerta2"/>
    <x v="12"/>
    <n v="1476385142"/>
    <x v="0"/>
    <x v="17"/>
    <x v="0"/>
    <m/>
    <s v="Tienda Vitrina"/>
    <s v="Mala presentación"/>
    <s v="porción de torta red velvet"/>
    <s v="sd"/>
    <m/>
    <x v="10"/>
    <s v="18:49"/>
    <x v="0"/>
    <x v="8"/>
    <x v="0"/>
    <s v="Tienda"/>
    <m/>
    <x v="1"/>
  </r>
  <r>
    <n v="483423"/>
    <s v="Atención Libro de Reclamaciones - Tienda La Marina"/>
    <s v="MAAL-001-1079 Cliente reclama que personal de tienda se encontraba comiendo un snack y a la vez preparando pedido. Tienda confirma lo informado por cliente. Se ofrece detalle."/>
    <s v="Boris Cafferatta"/>
    <x v="58"/>
    <s v="Libro de reclamaciones - Contacto fuera de horario - Cortesía - Alerta1 - Alerta2 - Alerta3"/>
    <x v="11"/>
    <n v="9653"/>
    <x v="5"/>
    <x v="1"/>
    <x v="8"/>
    <m/>
    <s v="Tienda Decorado"/>
    <s v=""/>
    <s v=""/>
    <s v="sd"/>
    <m/>
    <x v="10"/>
    <s v="20:00-21:00"/>
    <x v="1"/>
    <x v="7"/>
    <x v="0"/>
    <s v="Tienda"/>
    <m/>
    <x v="1"/>
  </r>
  <r>
    <n v="483651"/>
    <s v="Hola Evelyn  según lo conversado telefónicamente le hago llegar este mensaje para poder atender su caso."/>
    <s v="Cliente reclama que petit box no llegó. Tienda informa que lo enviaron dentro de caja roja junto a su torta. Cliente confirma que pedido está completo."/>
    <s v="Evelyn Arias"/>
    <x v="59"/>
    <s v=""/>
    <x v="6"/>
    <n v="100341945"/>
    <x v="1"/>
    <x v="16"/>
    <x v="3"/>
    <m/>
    <s v="Sin responsable"/>
    <s v=""/>
    <s v="mix ma box petit"/>
    <s v="sd"/>
    <m/>
    <x v="7"/>
    <s v="10:00-12:00"/>
    <x v="0"/>
    <x v="6"/>
    <x v="0"/>
    <s v="Sin responsable"/>
    <m/>
    <x v="0"/>
  </r>
  <r>
    <n v="483712"/>
    <s v="Hola Silvia  según lo conversado telefónicamente le hago llegar este mensaje para poder atender su caso."/>
    <s v="Solicito una porcion de carrot cake y dulzura de pecanas y le enviaron dos porciones de carrot cake  se evidencia que si fue enviado correctamente  se le explica y el cliente entiende."/>
    <s v="Silvia Crespo"/>
    <x v="60"/>
    <s v=""/>
    <x v="6"/>
    <n v="2500010237"/>
    <x v="2"/>
    <x v="8"/>
    <x v="1"/>
    <m/>
    <s v="Sin responsable"/>
    <s v=""/>
    <s v="porción de dulzura de pecanas"/>
    <s v="sd"/>
    <m/>
    <x v="7"/>
    <s v="15:24"/>
    <x v="0"/>
    <x v="6"/>
    <x v="0"/>
    <s v="Sin responsable"/>
    <m/>
    <x v="0"/>
  </r>
  <r>
    <n v="483721"/>
    <s v="FEEDBACK RECLAMO PEDIDO INCOMPLETO TIENDA (PLAZA NORTE) #(483721)"/>
    <s v="Pidio 1 p. bruselinas de vainilla y fresas y 2 p. de bruselina de chocolate y lúcuma y solo le entregaron una porción. Se envía el producto faltante con rappi cargo."/>
    <s v="Rosa Patricia"/>
    <x v="61"/>
    <s v="Cortesía - Alerta1 - Alerta2"/>
    <x v="8"/>
    <n v="2500008794"/>
    <x v="2"/>
    <x v="18"/>
    <x v="4"/>
    <m/>
    <s v="Tienda Vitrina"/>
    <s v=""/>
    <s v="porción de bruselina de chocolate &amp; lucuma"/>
    <s v="sd"/>
    <m/>
    <x v="7"/>
    <s v="17:30"/>
    <x v="0"/>
    <x v="2"/>
    <x v="0"/>
    <s v="Tienda"/>
    <m/>
    <x v="1"/>
  </r>
  <r>
    <n v="483738"/>
    <s v="MAAL-001-1080 Código de Reclamación"/>
    <s v="MAAL-001-1080 reclama que su cheescake llego con la decoracion a un costado y movida.Se pide disculpas y se envia un nuevo producto."/>
    <s v="Rocío Victoria Quispe Rupaylla"/>
    <x v="62"/>
    <s v="Libro de reclamaciones - Cortesía"/>
    <x v="16"/>
    <n v="100342138"/>
    <x v="1"/>
    <x v="1"/>
    <x v="3"/>
    <m/>
    <s v="Delivery MA"/>
    <s v=""/>
    <s v="minimaria de cheesecake de frutos rojos"/>
    <s v="JESUSZANOTTY"/>
    <m/>
    <x v="7"/>
    <s v="18:00-21:00"/>
    <x v="1"/>
    <x v="4"/>
    <x v="0"/>
    <s v="Delivery MA"/>
    <m/>
    <x v="1"/>
  </r>
  <r>
    <n v="483748"/>
    <s v="Reclamo calidad de producto (La Marina) : (mala presentación) ticket #483748"/>
    <s v="Indica que no le faltaban 4 bocaditos y en imagen se valida que no tiene lazo rojo. Tda indica que si salió completo pero no colocaron lazo. En cámara se evidencia que salió completo y sin lazo. Se ofrece detalle"/>
    <s v="Jair Cruz Arzola"/>
    <x v="63"/>
    <s v="Cortesía - Alerta1 - Alerta2"/>
    <x v="12"/>
    <n v="9666"/>
    <x v="5"/>
    <x v="1"/>
    <x v="8"/>
    <m/>
    <s v="Tienda Vitrina"/>
    <s v="Mala presentación"/>
    <s v="love box clásico"/>
    <s v="sd"/>
    <m/>
    <x v="7"/>
    <s v="19:42"/>
    <x v="0"/>
    <x v="8"/>
    <x v="0"/>
    <s v="Tienda"/>
    <m/>
    <x v="1"/>
  </r>
  <r>
    <n v="483753"/>
    <s v="Ha enviado una Imagen"/>
    <s v="reclama que su red velvet llego destrozado por un transporte inadecuado.Agregador no compensa al cliente y demora en responder.Se entrega nuevo producto por ser cumpleaños."/>
    <s v="Adriana Karina Barrios Paliza"/>
    <x v="64"/>
    <s v="Cortesía - sin reclamo a agregador - Alerta1"/>
    <x v="0"/>
    <n v="1477791669"/>
    <x v="0"/>
    <x v="9"/>
    <x v="0"/>
    <m/>
    <s v="Delivery agregadores"/>
    <s v=""/>
    <s v="red velvet de 12 pzs"/>
    <s v="sd"/>
    <m/>
    <x v="7"/>
    <s v="20:01"/>
    <x v="0"/>
    <x v="0"/>
    <x v="0"/>
    <s v="Agregador"/>
    <m/>
    <x v="0"/>
  </r>
  <r>
    <n v="483824"/>
    <s v="Hola"/>
    <s v="Refiere que el driver no tocó el timbre  y por eso no se entregó la orden  sin embargo  el driver tocó 3 veces el timbre y esperó casi 20 min. Se realiza devolución del pago por reprogramación cl critico. Envío de cortesia."/>
    <s v="Carla Sotil"/>
    <x v="65"/>
    <s v="Pedido no entregado - Cortesía - devolución"/>
    <x v="6"/>
    <n v="100341783"/>
    <x v="1"/>
    <x v="17"/>
    <x v="3"/>
    <n v="6"/>
    <s v="Sin responsable"/>
    <s v=""/>
    <s v="mix ma box petit"/>
    <s v="sd"/>
    <m/>
    <x v="11"/>
    <s v="08:00-10:00"/>
    <x v="0"/>
    <x v="6"/>
    <x v="0"/>
    <s v="Sin responsable"/>
    <m/>
    <x v="0"/>
  </r>
  <r>
    <n v="483869"/>
    <s v="Devolucion Maria Teresa González Collantes / S/115.00 soles"/>
    <s v="motivos personales"/>
    <s v="Maria Teresa González Collantes"/>
    <x v="66"/>
    <s v="devolución - Alerta1"/>
    <x v="3"/>
    <n v="100341986"/>
    <x v="1"/>
    <x v="6"/>
    <x v="3"/>
    <n v="115"/>
    <s v="Sin responsable"/>
    <s v=""/>
    <s v=""/>
    <s v="sd"/>
    <m/>
    <x v="12"/>
    <s v="16:00-17:00"/>
    <x v="0"/>
    <x v="3"/>
    <x v="0"/>
    <s v="Sin responsable"/>
    <m/>
    <x v="0"/>
  </r>
  <r>
    <n v="483883"/>
    <s v="Hola Angélica  nos comunicamos de Maria Almenara  con relación a una consulta sobre tu pedido efectuado.  En caso no puedas atendernos por esta vía  puedes  comunicarte con nosotros al 6429751. Que tengas un dulce día!"/>
    <s v="Tiempo de espera de 45 min para un pedido togo. Se explica que es debido a la alta demanda  se agradecen comentarios y se ofrece detalle por cl frecuente."/>
    <s v="Angélica"/>
    <x v="67"/>
    <s v="Cortesía - HON"/>
    <x v="6"/>
    <s v="sd"/>
    <x v="2"/>
    <x v="5"/>
    <x v="4"/>
    <m/>
    <s v="Sin responsable"/>
    <s v=""/>
    <s v=".no aplica"/>
    <s v="sd"/>
    <m/>
    <x v="11"/>
    <s v="08:00-10:00"/>
    <x v="0"/>
    <x v="6"/>
    <x v="0"/>
    <s v="Sin responsable"/>
    <m/>
    <x v="0"/>
  </r>
  <r>
    <n v="483889"/>
    <s v="Hola Maykol   según lo conversado telefónicamente le hago llegar este mensaje para poder atender su caso."/>
    <s v="no llegó sus tarjetas impresas  tienda indica incidencia por alta demanda se coordina con tienda el envío de las tarjetas"/>
    <s v="Maykol Morillo"/>
    <x v="68"/>
    <s v="Cortesía - no comprador"/>
    <x v="2"/>
    <n v="100342255"/>
    <x v="1"/>
    <x v="4"/>
    <x v="3"/>
    <m/>
    <s v="Tienda Vitrina"/>
    <s v=""/>
    <s v="loncherita de conitos"/>
    <s v="sd"/>
    <m/>
    <x v="11"/>
    <s v="08:00-10:00"/>
    <x v="0"/>
    <x v="2"/>
    <x v="0"/>
    <s v="Tienda"/>
    <m/>
    <x v="1"/>
  </r>
  <r>
    <n v="483907"/>
    <s v="Hola Elizabeth  según lo conversado telefónicamente le hago llegar este mensaje para poder atender su caso."/>
    <s v="No recibió tarjeta impresa  se valida en backoffica que se imprimió. Tda indica que no le aparecía en sistema. Se envía tarjeta + detalle"/>
    <s v="Elizabeth Sono"/>
    <x v="69"/>
    <s v="Cortesía"/>
    <x v="2"/>
    <n v="100341135"/>
    <x v="1"/>
    <x v="4"/>
    <x v="3"/>
    <m/>
    <s v="Tienda Vitrina"/>
    <s v=""/>
    <s v="minimaria de chocolate"/>
    <s v="sd"/>
    <m/>
    <x v="11"/>
    <s v="08:00-10:00"/>
    <x v="0"/>
    <x v="2"/>
    <x v="0"/>
    <s v="Tienda"/>
    <m/>
    <x v="1"/>
  </r>
  <r>
    <n v="483918"/>
    <s v="Buenos dias  tengo un reclamo que hacer."/>
    <s v="Indica que su textura del keke es duro y seco  como pasado. Se valida que el rótulo es del jueves.  Tda indica que no ha presentado incidencias. Se explica caract. del producto. Se recoge el keke y se entrega un keke de plátano de 8p"/>
    <s v="Betty Salinas"/>
    <x v="70"/>
    <s v="Cortesía - Alerta1 - Alerta2 - Alerta3"/>
    <x v="6"/>
    <n v="2500014984"/>
    <x v="2"/>
    <x v="12"/>
    <x v="4"/>
    <m/>
    <s v="Sin responsable"/>
    <s v=""/>
    <s v="keke de manzana 8p"/>
    <s v="sd"/>
    <m/>
    <x v="11"/>
    <s v="17:50"/>
    <x v="0"/>
    <x v="6"/>
    <x v="0"/>
    <s v="Sin responsable"/>
    <m/>
    <x v="0"/>
  </r>
  <r>
    <n v="483967"/>
    <s v="Ha enviado una Imagen"/>
    <s v="llegó una dedicatoria equivocada  tienda indica error al enviarlo  se le envia un detalle mas el mensaje correcto"/>
    <s v="Bryan Pizarro"/>
    <x v="71"/>
    <s v="Cortesía"/>
    <x v="17"/>
    <n v="100342288"/>
    <x v="1"/>
    <x v="7"/>
    <x v="3"/>
    <m/>
    <s v="Tienda Vitrina"/>
    <s v=""/>
    <s v="Mini delicia de mango"/>
    <s v="sd"/>
    <m/>
    <x v="11"/>
    <s v="08:00-10:00"/>
    <x v="0"/>
    <x v="2"/>
    <x v="0"/>
    <s v="Tienda"/>
    <m/>
    <x v="1"/>
  </r>
  <r>
    <n v="484034"/>
    <s v="Reclamo mala atención Santa catalina #484034"/>
    <s v="demora de 4 horas en entrega  cp creo guia para el 07/03 fecha equivocada  fecha de entrega 08/03 tienda no alisto el producto  pese que san miguel  informó a santa cata   se le brinda un detalle al cliente"/>
    <s v="Carlos Merino"/>
    <x v="72"/>
    <s v="Cortesía - Alerta1"/>
    <x v="7"/>
    <n v="2500025297"/>
    <x v="2"/>
    <x v="10"/>
    <x v="3"/>
    <m/>
    <s v="Tienda"/>
    <s v=""/>
    <s v=""/>
    <s v="sd"/>
    <m/>
    <x v="11"/>
    <s v="08:00-10:00"/>
    <x v="0"/>
    <x v="7"/>
    <x v="0"/>
    <s v="Tienda"/>
    <m/>
    <x v="1"/>
  </r>
  <r>
    <n v="484067"/>
    <s v="Llamada de 51993488335"/>
    <s v="Cliente reclama que su pedido aún no sale de tienda  se informa que pedido está listo pero aún no llega ningún motorizado a recogerlo."/>
    <s v="SD"/>
    <x v="73"/>
    <s v="sin reclamo a agregador"/>
    <x v="0"/>
    <n v="1478564900"/>
    <x v="0"/>
    <x v="10"/>
    <x v="0"/>
    <m/>
    <s v="Delivery agregadores"/>
    <s v=""/>
    <s v="keke de zanahoria 8p"/>
    <s v="sd"/>
    <m/>
    <x v="11"/>
    <s v="15:00-16:00"/>
    <x v="0"/>
    <x v="0"/>
    <x v="0"/>
    <s v="Agregador"/>
    <m/>
    <x v="0"/>
  </r>
  <r>
    <n v="484068"/>
    <s v="Buenas tardes"/>
    <s v="indica que no llegó su t.impresa  tda menciona que si realizaron el envío. En la imagen enviada por el cliente no se evidencia ello  se le envia un detalle mas la t. impresa"/>
    <s v="Emily  Gavidia Vasquez"/>
    <x v="74"/>
    <s v="Cortesía"/>
    <x v="2"/>
    <n v="100342511"/>
    <x v="1"/>
    <x v="10"/>
    <x v="3"/>
    <m/>
    <s v="Tienda Vitrina"/>
    <s v=""/>
    <s v="minimaria bruselina de vainilla con fresa"/>
    <s v="sd"/>
    <m/>
    <x v="11"/>
    <s v="14.00-16.00"/>
    <x v="0"/>
    <x v="2"/>
    <x v="0"/>
    <s v="Tienda"/>
    <m/>
    <x v="1"/>
  </r>
  <r>
    <n v="484083"/>
    <s v="Hola Jackeline   según lo conversado telefónicamente le hago llegar este mensaje para poder atender su caso."/>
    <s v="Reclama que su p. de tres leches de chocolate está avinagrada. Tienda prueba el producto e indica que está ok. Se agradece comentarios de la cliente y se da detalle"/>
    <s v="Yaquelin Kristel"/>
    <x v="75"/>
    <s v="Cortesía - sin reclamo a agregador - Alerta1 - Alerta2 - Alerta3"/>
    <x v="6"/>
    <n v="5.7646402153522801E+18"/>
    <x v="0"/>
    <x v="16"/>
    <x v="9"/>
    <m/>
    <s v="Sin responsable"/>
    <s v=""/>
    <s v="porción de tres leches de chocolate"/>
    <s v="sd"/>
    <m/>
    <x v="11"/>
    <s v="15:20"/>
    <x v="0"/>
    <x v="6"/>
    <x v="0"/>
    <s v="Sin responsable"/>
    <m/>
    <x v="0"/>
  </r>
  <r>
    <n v="484109"/>
    <s v="Hola Manuel   según lo conversado telefónicamente le hago llegar este mensaje para poder atender su caso."/>
    <s v="Indica que no le llegó tarjeta impresa envía imagen y no se valida que se haya enviado. Se verifica en sist de pedidos y sale no impresa. Se coordina el envío + detalle"/>
    <s v="Manuel Bulnes"/>
    <x v="76"/>
    <s v="Cortesía - factura - Alerta1 - Alerta2 - Alerta3"/>
    <x v="2"/>
    <n v="100341894"/>
    <x v="1"/>
    <x v="19"/>
    <x v="1"/>
    <m/>
    <s v="Tienda Vitrina"/>
    <s v=""/>
    <s v="red velvet de 12 pzs"/>
    <s v="sd"/>
    <m/>
    <x v="11"/>
    <s v="09:00-10:00"/>
    <x v="0"/>
    <x v="2"/>
    <x v="0"/>
    <s v="Tienda"/>
    <m/>
    <x v="1"/>
  </r>
  <r>
    <n v="484113"/>
    <s v="Llamada de 51964052208"/>
    <s v="Indica que le entregaron un pedido de otra persona y que la boleta indica una minitorta. Se realiza la consulta con CP se valida que driver llevó dos pedidos y cruzó las entregas. Se deriva a su soporte."/>
    <s v="Lucero Nataly Guevara Urbano"/>
    <x v="77"/>
    <s v="sin reclamo a agregador"/>
    <x v="13"/>
    <n v="2206974541"/>
    <x v="0"/>
    <x v="0"/>
    <x v="2"/>
    <m/>
    <s v="Delivery agregadores"/>
    <s v=""/>
    <s v="minimaria dulzura de pecanas"/>
    <s v="sd"/>
    <m/>
    <x v="11"/>
    <s v="17:01"/>
    <x v="0"/>
    <x v="5"/>
    <x v="0"/>
    <s v="Agregador"/>
    <m/>
    <x v="0"/>
  </r>
  <r>
    <n v="484127"/>
    <s v="FEEDBACK RECLAMO PEDIDO INCOMPLETO TIENDA SAN MIGUEL #(484127)"/>
    <s v="Pidió 3 alfajores individuales  solo se envió 1. Se envía el faltante."/>
    <s v="Gloria Seminario"/>
    <x v="78"/>
    <s v="sin reclamo a agregador - Alerta1 - Alerta2 - Alerta3"/>
    <x v="8"/>
    <n v="2206977140"/>
    <x v="0"/>
    <x v="5"/>
    <x v="2"/>
    <m/>
    <s v="Tienda Vitrina"/>
    <s v=""/>
    <s v="alfajor individual"/>
    <s v="sd"/>
    <m/>
    <x v="11"/>
    <s v="17:31"/>
    <x v="0"/>
    <x v="2"/>
    <x v="0"/>
    <s v="Tienda"/>
    <m/>
    <x v="1"/>
  </r>
  <r>
    <n v="484138"/>
    <s v="Hola !  según lo conversado telefónicamente le hago llegar este mensaje para poder atender su caso."/>
    <s v="reclama que le enviaron merengado de fresas 12pz en lugar de bruselina de fresas con vainilla 12pz  se revisa que el producto enviado es el correcto  cliente agradece ya que no estaba segura de lo que pidió  se resuelve"/>
    <s v="Yvonne Parravecino Torres"/>
    <x v="79"/>
    <s v=""/>
    <x v="6"/>
    <n v="100341731"/>
    <x v="1"/>
    <x v="5"/>
    <x v="3"/>
    <m/>
    <s v="Sin responsable"/>
    <s v=""/>
    <s v="merengado de fresas 12pzs"/>
    <s v="sd"/>
    <m/>
    <x v="11"/>
    <s v="16:00-18:00"/>
    <x v="0"/>
    <x v="6"/>
    <x v="0"/>
    <s v="Sin responsable"/>
    <m/>
    <x v="0"/>
  </r>
  <r>
    <n v="484159"/>
    <s v="Hola Erika   según lo conversado telefónicamente le hago llegar este mensaje para poder atender su caso."/>
    <s v="Pidió brownie y p. 3 leches de chocolate y no le dieron la porc. Regresa e informa pero hacen gestos de que no le creen pero la atienden  al llegar a casa nota que le entregaron p. de chocolate  Se toma feedback y se envía prod. correcto"/>
    <s v="Erika Liliana Vallejo Pastor"/>
    <x v="80"/>
    <s v="Cortesía - Alerta1"/>
    <x v="7"/>
    <n v="2500013415"/>
    <x v="2"/>
    <x v="4"/>
    <x v="4"/>
    <m/>
    <s v="Tienda Vitrina"/>
    <s v=""/>
    <s v=""/>
    <s v="sd"/>
    <m/>
    <x v="11"/>
    <s v="18:36"/>
    <x v="0"/>
    <x v="7"/>
    <x v="0"/>
    <s v="Tienda"/>
    <m/>
    <x v="1"/>
  </r>
  <r>
    <n v="484164"/>
    <s v="Llamada de Mi Rayito De Luna Blanca."/>
    <s v="cliente reclama que el driver de peya dejo su compra en la pista por no esperar  se agradece la comunicación  se le indica que reportaremos lo mencionado  se le pide que también lo coloque mediante su canal de compra peya  se agradece se resuelve"/>
    <s v="Yubi Bravo"/>
    <x v="81"/>
    <s v="sin reclamo a agregador"/>
    <x v="0"/>
    <n v="1478886801"/>
    <x v="0"/>
    <x v="4"/>
    <x v="0"/>
    <m/>
    <s v="Delivery agregadores"/>
    <s v=""/>
    <s v="combo 4 porciones"/>
    <s v="sd"/>
    <m/>
    <x v="11"/>
    <s v="19:24"/>
    <x v="0"/>
    <x v="0"/>
    <x v="0"/>
    <s v="Agregador"/>
    <m/>
    <x v="0"/>
  </r>
  <r>
    <n v="484169"/>
    <s v=""/>
    <s v="Cliente informa que tras esperar 15 minutos aprox tras pagar por su pedido  al acercarse a vitrina le dijeron que recien alistarían su pedido. Tienda indica que se atendió en tiempo. Se ofrece cortesía."/>
    <s v="Victor"/>
    <x v="82"/>
    <s v="Cortesía - HON"/>
    <x v="6"/>
    <s v="SD"/>
    <x v="2"/>
    <x v="7"/>
    <x v="4"/>
    <m/>
    <s v="Sin responsable"/>
    <s v=""/>
    <s v="cheesecake de frutos rojos 12pzs"/>
    <s v="sd"/>
    <m/>
    <x v="11"/>
    <s v="19:00-21:00"/>
    <x v="0"/>
    <x v="6"/>
    <x v="0"/>
    <s v="Sin responsable"/>
    <m/>
    <x v="0"/>
  </r>
  <r>
    <n v="484193"/>
    <s v="Hola Marilu  según lo conversado telefónicamente le hago llegar este mensaje para poder atender su caso."/>
    <s v="Ya no desea la compra"/>
    <s v="María Luisa Calderón Ferradas"/>
    <x v="83"/>
    <s v="devolución - Alerta1 - Alerta2"/>
    <x v="3"/>
    <n v="100342293"/>
    <x v="1"/>
    <x v="7"/>
    <x v="1"/>
    <n v="92"/>
    <s v="Sin responsable"/>
    <s v=""/>
    <s v=""/>
    <s v="sd"/>
    <m/>
    <x v="12"/>
    <s v="14:00-15:00"/>
    <x v="0"/>
    <x v="3"/>
    <x v="0"/>
    <s v="Sin responsable"/>
    <m/>
    <x v="0"/>
  </r>
  <r>
    <n v="484198"/>
    <s v="Holaa"/>
    <s v="Indica que Porción de bruselina de vainilla y fresa  tiene la masa chiclosa y el sabor diferente. Se informa que la galleta absorbe humedad y puede cambiar su textura. Cliente conforme."/>
    <s v="Nicole Icumina"/>
    <x v="84"/>
    <s v="sin reclamo a agregador"/>
    <x v="6"/>
    <n v="2206998030"/>
    <x v="0"/>
    <x v="0"/>
    <x v="2"/>
    <m/>
    <s v="Sin responsable"/>
    <s v=""/>
    <s v="porción de bruselina de vainilla &amp; fresa"/>
    <s v="sd"/>
    <m/>
    <x v="11"/>
    <s v="20:07"/>
    <x v="0"/>
    <x v="6"/>
    <x v="0"/>
    <s v="Sin responsable"/>
    <m/>
    <x v="0"/>
  </r>
  <r>
    <n v="484231"/>
    <s v="Hola Lucia   nos comunicamos de Maria Almenara  con relación a una consulta sobre tu pedido efectuado.  En caso no puedas atendernos por esta vía  puedes  comunicarte con nosotros al 6429751. Que tengas un dulce día!"/>
    <s v="Tardanza de 1 hora en su pedido  no ingreso correctamente  se da aviso a tienda y se ofrece cortesía al cl."/>
    <s v="Lucia de la Cuba"/>
    <x v="85"/>
    <s v="ECommerce/webFalla - Cortesía"/>
    <x v="1"/>
    <n v="100342614"/>
    <x v="1"/>
    <x v="1"/>
    <x v="1"/>
    <m/>
    <s v="Sistema"/>
    <s v=""/>
    <s v=".varios"/>
    <s v="sd"/>
    <m/>
    <x v="12"/>
    <s v="09:00-10:00"/>
    <x v="0"/>
    <x v="1"/>
    <x v="0"/>
    <s v="Sistema"/>
    <m/>
    <x v="0"/>
  </r>
  <r>
    <n v="484239"/>
    <s v="Reclamo mala atención ARENALES Ticket 484239"/>
    <s v="Realizó compra todo le dieron tiempo de espera 20 min. Pasó a recoger su compra y le pidieron 20 min adicionales. Tda indica que es de una hora. Se ofrece disculpa + detalle"/>
    <s v="Yovana Piñas"/>
    <x v="86"/>
    <s v="Cortesía"/>
    <x v="7"/>
    <n v="2500010603"/>
    <x v="2"/>
    <x v="8"/>
    <x v="4"/>
    <m/>
    <s v="Tienda Vitrina"/>
    <s v=""/>
    <s v=""/>
    <s v="sd"/>
    <m/>
    <x v="12"/>
    <s v="09:51"/>
    <x v="0"/>
    <x v="7"/>
    <x v="0"/>
    <s v="Tienda"/>
    <m/>
    <x v="1"/>
  </r>
  <r>
    <n v="484248"/>
    <s v="Reclamo calidad de producto Megaplaza : Mosca  ticket #484248"/>
    <s v="Encontró una mosca en la vitrina  se encuentra muy incómoda por la insalubridad  tienda indica que ya solicitaron cortinas de aire para estas incidencias  se le brinda informacion al cliente y un detalle  queda conforme"/>
    <s v="Jiomira Gutierrez Santas Cruz"/>
    <x v="87"/>
    <s v="Cortesía - Alerta1 - Alerta2 - Alerta3"/>
    <x v="12"/>
    <s v="SD"/>
    <x v="2"/>
    <x v="9"/>
    <x v="4"/>
    <m/>
    <s v="Operaciones"/>
    <s v="mosca"/>
    <s v=".varios"/>
    <s v="sd"/>
    <m/>
    <x v="12"/>
    <s v="14:43"/>
    <x v="0"/>
    <x v="8"/>
    <x v="0"/>
    <s v="Otras areas"/>
    <m/>
    <x v="0"/>
  </r>
  <r>
    <n v="484313"/>
    <s v="Llamada de Silvana"/>
    <s v="Indica que hay una diferencia de tamaño en su mini cheescake de oreo con una mini de chocolate. Agente no brinda la información correcta en las diferencias. Se le explica al cliente las diferencias  lo entiende y se realiza cambio de producto."/>
    <s v="Silvana Romero Chau"/>
    <x v="88"/>
    <s v="Cortesía - Alerta1 - Alerta2 - Alerta3 - Alerta0"/>
    <x v="7"/>
    <n v="100342165"/>
    <x v="1"/>
    <x v="16"/>
    <x v="3"/>
    <m/>
    <s v="Atención al cliente"/>
    <s v=""/>
    <s v=""/>
    <s v="Gabriela Olivas"/>
    <m/>
    <x v="12"/>
    <s v="12:00-13:00"/>
    <x v="0"/>
    <x v="7"/>
    <x v="0"/>
    <s v="Otras areas"/>
    <m/>
    <x v="0"/>
  </r>
  <r>
    <n v="484331"/>
    <s v="Reclamo calidad de producto DOS DE MAYO: Seco #484331"/>
    <s v="Porc. 3 leches de choco no tiene la suficiente humectación  tda no ha tenido alertas sobre el producto. Calidad indica que realizarán el feedback.  Queda pendiente cortesia  pero la cl no quiere que se le contacte y no desea nada."/>
    <s v="Erika Liliana Vallejo Pastor"/>
    <x v="89"/>
    <s v="Alerta1 - Alerta0"/>
    <x v="12"/>
    <n v="2500013415"/>
    <x v="2"/>
    <x v="4"/>
    <x v="4"/>
    <m/>
    <s v="Tienda / Producción"/>
    <s v="Seco"/>
    <s v="porción de tres leches de chocolate"/>
    <s v="sd"/>
    <m/>
    <x v="12"/>
    <s v="11:00-12:00"/>
    <x v="0"/>
    <x v="8"/>
    <x v="0"/>
    <s v="Tienda"/>
    <m/>
    <x v="1"/>
  </r>
  <r>
    <n v="484371"/>
    <s v="FEEDBACK RECLAMO PEDIDO EQUIVOCADO TIENDA MA SAN MIGUEL #484371"/>
    <s v="Solicito una porción de carrot cake y le llego una porción de ches. de nutella  tienda confirma error en vitrina  se coordina envío del producto correcto"/>
    <s v="Cintya Martinez"/>
    <x v="90"/>
    <s v="Cortesía - Alerta0"/>
    <x v="13"/>
    <n v="100342773"/>
    <x v="1"/>
    <x v="5"/>
    <x v="3"/>
    <m/>
    <s v="Tienda Vitrina"/>
    <s v=""/>
    <s v="porción de cheesecake de nutella"/>
    <s v="sd"/>
    <m/>
    <x v="12"/>
    <s v="17:00-18:00"/>
    <x v="0"/>
    <x v="5"/>
    <x v="0"/>
    <s v="Tienda"/>
    <m/>
    <x v="1"/>
  </r>
  <r>
    <n v="484406"/>
    <s v=""/>
    <s v="Indica que le brindaron un tiempo de espera pero el produc. estaba en vitrina y que limpiaron la mesa con servilleta.  Tda indica que no estaba el prod. que quería el cliente y que utilizan wypall para limpiar. Se le explica al cliente y agradece."/>
    <s v="Manuel Zavaleta"/>
    <x v="91"/>
    <s v="Alerta1 - Alerta0"/>
    <x v="6"/>
    <n v="2500018138"/>
    <x v="2"/>
    <x v="2"/>
    <x v="6"/>
    <m/>
    <s v="Sin responsable"/>
    <s v=""/>
    <s v="porción de dulzura de pecanas"/>
    <s v="sd"/>
    <m/>
    <x v="12"/>
    <s v="19:17"/>
    <x v="0"/>
    <x v="6"/>
    <x v="0"/>
    <s v="Sin responsable"/>
    <m/>
    <x v="0"/>
  </r>
  <r>
    <n v="484422"/>
    <s v="Hola qué tal"/>
    <s v="cliente desea cambiar su porción de dulzura de pecanas por porción de tres leches agregador  se le indica que no es posible  se deriva con su canal de compra"/>
    <s v="Ariana"/>
    <x v="92"/>
    <s v="sin reclamo a agregador"/>
    <x v="6"/>
    <n v="2207107527"/>
    <x v="0"/>
    <x v="4"/>
    <x v="2"/>
    <m/>
    <s v="Sin responsable"/>
    <s v=""/>
    <s v=".varios"/>
    <s v="sd"/>
    <m/>
    <x v="12"/>
    <s v="20:22"/>
    <x v="0"/>
    <x v="6"/>
    <x v="0"/>
    <s v="Sin responsable"/>
    <m/>
    <x v="0"/>
  </r>
  <r>
    <n v="484432"/>
    <s v="FEEDBACK RECLAMO PEDIDO INCOMPLETO TIENDA LA MAR #(484432)"/>
    <s v="Indica que consumió en el local y no le entregaron por. croc. de manzana. Ya se encontraba en puerta y sus hijas en el SSHH. Tda indica que lo dejó en mesa. Se ofrece enviar su producto faltante y tienda revisara las camaras."/>
    <s v="Vanessa Lavado"/>
    <x v="93"/>
    <s v="Cortesía - Alerta0"/>
    <x v="8"/>
    <n v="2500018171"/>
    <x v="2"/>
    <x v="2"/>
    <x v="6"/>
    <m/>
    <s v="Tienda Meser@"/>
    <s v=""/>
    <s v="porcion de crocante de manzana"/>
    <s v="sd"/>
    <m/>
    <x v="12"/>
    <s v="20:57"/>
    <x v="0"/>
    <x v="2"/>
    <x v="0"/>
    <s v="Tienda"/>
    <m/>
    <x v="1"/>
  </r>
  <r>
    <n v="484577"/>
    <s v="Devolución parcial - TIENDA ARAMBURU"/>
    <s v="Devolución parcial  no desea carrot cake 12 pz por motivos personales."/>
    <s v="Carla Quispe Valle"/>
    <x v="94"/>
    <s v="devolución"/>
    <x v="3"/>
    <n v="100342885"/>
    <x v="1"/>
    <x v="14"/>
    <x v="1"/>
    <n v="109"/>
    <s v="Sin responsable"/>
    <s v=""/>
    <s v=""/>
    <s v="sd"/>
    <m/>
    <x v="13"/>
    <s v="11:00-12:00"/>
    <x v="0"/>
    <x v="3"/>
    <x v="0"/>
    <s v="Sin responsable"/>
    <m/>
    <x v="0"/>
  </r>
  <r>
    <n v="484675"/>
    <s v="Asunto: FEEDBACK RECLAMO DELIVERY PROPIO TIENDA LA ARAMBURU#484675"/>
    <s v="cliente reclama que siendo regalo enviamos el comprobante de la compra. Se valida que si está marcando como regalo. Se ofrece disculpa + detalle"/>
    <s v="Julisa Avellaneda"/>
    <x v="95"/>
    <s v="Cortesía"/>
    <x v="4"/>
    <n v="100342685"/>
    <x v="1"/>
    <x v="14"/>
    <x v="3"/>
    <m/>
    <s v="Delivery MA"/>
    <s v=""/>
    <s v="minimaria merengado de fresa"/>
    <s v="JOSEADRIAZOLA-APOYO"/>
    <m/>
    <x v="13"/>
    <s v="08:00 - 09:00"/>
    <x v="0"/>
    <x v="4"/>
    <x v="0"/>
    <s v="Delivery MA"/>
    <m/>
    <x v="1"/>
  </r>
  <r>
    <n v="484701"/>
    <s v="Hola Joseph  nos comunicamos de Maria Almenara  con relación a una consulta sobre tu pedido efectuado.  En caso no puedas atendernos por esta vía  puedes  comunicarte con nosotros al 6429751. Que tengas un dulce día!"/>
    <s v="Compró unas cookiss pecans el 21/02 con FV 22/02  indica que es muy corto el tiempo de vida pero que no se dió cuenta antes de ello. Dejará sus cookis vencidas y se entrega un nuevo producto"/>
    <s v="Joseph Caballero"/>
    <x v="96"/>
    <s v="Cortesía - sin reclamo a agregador"/>
    <x v="6"/>
    <n v="2205700789"/>
    <x v="0"/>
    <x v="9"/>
    <x v="2"/>
    <m/>
    <s v="Sin responsable"/>
    <s v=""/>
    <s v="cookiss pecans"/>
    <s v="sd"/>
    <m/>
    <x v="14"/>
    <s v="12:28"/>
    <x v="0"/>
    <x v="6"/>
    <x v="0"/>
    <s v="Sin responsable"/>
    <m/>
    <x v="0"/>
  </r>
  <r>
    <n v="484761"/>
    <s v="Reclamo mala atención Aramburu Ticket 484761"/>
    <s v="indica poca amabilidad y empatía desde el cajero  durante el proceso de su compra y en la entrega del producto  tienda indica que solo tuvieron incidencia con la entrega. Se coordina llamar mañana al cl. Se ofrece disculpa + detalle"/>
    <s v="Giuliana  Correa Vega"/>
    <x v="97"/>
    <s v="Cortesía - HON"/>
    <x v="7"/>
    <s v="SD"/>
    <x v="2"/>
    <x v="14"/>
    <x v="4"/>
    <m/>
    <s v="Tienda"/>
    <s v=""/>
    <s v=""/>
    <s v="sd"/>
    <m/>
    <x v="13"/>
    <s v="17:55"/>
    <x v="0"/>
    <x v="7"/>
    <x v="0"/>
    <s v="Tienda"/>
    <m/>
    <x v="1"/>
  </r>
  <r>
    <n v="484804"/>
    <s v="Los postres de verdad nada sorprendente  la atención una lentitud de tortuga con polio  el menaje innecesariamente incómodo pedí un café americano en una taza incómoda La demora en la atención del servicio para llorar  pense que era quizás una ocasión ..."/>
    <s v="Rating: 2 Los postres de verdad nada sorprendente  la atención una lentitud de tortuga con polio  el menaje innecesariamente incómodo pedí un café americano en una taza incómoda. La demora en la atención del servicio para llorar  pensé que era quizás una"/>
    <s v="Nelson Fernando Chiara Laulate"/>
    <x v="98"/>
    <s v="Google MB 2 - Rating: 2 - Alerta1 - Alerta2 - Alerta0"/>
    <x v="6"/>
    <s v="sd"/>
    <x v="2"/>
    <x v="11"/>
    <x v="5"/>
    <m/>
    <s v="Sin responsable"/>
    <s v=""/>
    <s v=".varios"/>
    <s v="sd"/>
    <m/>
    <x v="15"/>
    <s v="08:29"/>
    <x v="0"/>
    <x v="6"/>
    <x v="0"/>
    <s v="Sin responsable"/>
    <m/>
    <x v="0"/>
  </r>
  <r>
    <n v="484823"/>
    <s v="Llamada de Rossana Avalos"/>
    <s v="reclama que realizó un pedido por Peya pero que no le llego la dedicatoria  se le explica que es un beneficio exclusivo de nuestra web"/>
    <s v="Rossana"/>
    <x v="99"/>
    <s v="sin reclamo a agregador - Alerta0"/>
    <x v="6"/>
    <n v="1481289789"/>
    <x v="0"/>
    <x v="20"/>
    <x v="0"/>
    <m/>
    <s v="Sin responsable"/>
    <s v=""/>
    <s v="minimaria de chocolate"/>
    <s v="sd"/>
    <m/>
    <x v="13"/>
    <s v="20:44"/>
    <x v="0"/>
    <x v="6"/>
    <x v="0"/>
    <s v="Sin responsable"/>
    <m/>
    <x v="0"/>
  </r>
  <r>
    <n v="484860"/>
    <s v="Reclamo calidad de producto Camacho - Mala presentación del producto - ticket #484860"/>
    <s v="Reclama que le enviaron su combo helado en una bolsa que no es la presentacion  tienda menciona que hubo un error al empaque se ofrece un detalle para envio cliente conforme"/>
    <s v="Andrea Bonilla"/>
    <x v="100"/>
    <s v="Cortesía - Alerta1 - Alerta2 - Alerta0"/>
    <x v="12"/>
    <n v="100343141"/>
    <x v="1"/>
    <x v="6"/>
    <x v="3"/>
    <m/>
    <s v="Tienda Vitrina"/>
    <s v="Mala presentación"/>
    <s v="combo helado"/>
    <s v="sd"/>
    <m/>
    <x v="15"/>
    <s v="11:00-12:00"/>
    <x v="0"/>
    <x v="8"/>
    <x v="0"/>
    <s v="Tienda"/>
    <m/>
    <x v="1"/>
  </r>
  <r>
    <n v="484877"/>
    <s v="hola"/>
    <s v="reclama que sus sanguchitos estaban secos y que es mas grande el pan que el relleno  no cuenta con imagen  se ubica pedido.No responde llamadas y menciona que lo recogio tarde."/>
    <s v="Karen"/>
    <x v="101"/>
    <s v=""/>
    <x v="6"/>
    <n v="200013486"/>
    <x v="1"/>
    <x v="11"/>
    <x v="1"/>
    <m/>
    <s v="Sin responsable"/>
    <s v=""/>
    <s v=".varios"/>
    <s v="sd"/>
    <m/>
    <x v="4"/>
    <s v="17:00-18:00"/>
    <x v="0"/>
    <x v="6"/>
    <x v="0"/>
    <s v="Sin responsable"/>
    <m/>
    <x v="0"/>
  </r>
  <r>
    <n v="484912"/>
    <s v="MAAL-001-108 1  FEEDBACK RECLAMO PEDIDO EQUIVOCADO TIENDA ARENALES # 484912"/>
    <s v="MAAL-001-108 1 reclama que su pedido se envió hoy y no el 13-03  se agradece el feedback se coordina recojo ya que esta en recepcion  se gestiona envio en fecha correcta"/>
    <s v="Ronaldo Morquencho"/>
    <x v="102"/>
    <s v="Libro de reclamaciones - Se cambia producto al cliente - Cortesía - Alerta1 - Alerta0"/>
    <x v="5"/>
    <n v="100343018"/>
    <x v="1"/>
    <x v="8"/>
    <x v="3"/>
    <m/>
    <s v="Tienda Vitrina"/>
    <s v=""/>
    <s v="box duo minis"/>
    <s v="sd"/>
    <m/>
    <x v="16"/>
    <s v="11:00-12:00"/>
    <x v="1"/>
    <x v="5"/>
    <x v="0"/>
    <s v="Tienda"/>
    <m/>
    <x v="1"/>
  </r>
  <r>
    <n v="484929"/>
    <s v="FEEDBACK RECLAMO PEDIDO FECHA EQUIVOCADA TIENDA (Aramburú) #(484929)"/>
    <s v="reclama que le estaban entregando su pedido el día de hoy  ella no lo recibió ya que lo solicitó para el día 13-03  se ofrece disculpas y se da aviso a tienda para que salga en la fecha correcta"/>
    <s v="Valeria"/>
    <x v="103"/>
    <s v="Cortesía - Alerta1 - Alerta2 - Alerta3 - Alerta0"/>
    <x v="13"/>
    <n v="100343208"/>
    <x v="1"/>
    <x v="14"/>
    <x v="3"/>
    <m/>
    <s v="Tienda Vitrina"/>
    <s v=""/>
    <s v="torta de chocolate 12pzs"/>
    <s v="sd"/>
    <m/>
    <x v="16"/>
    <s v="15:00-16:00"/>
    <x v="0"/>
    <x v="5"/>
    <x v="0"/>
    <s v="Tienda"/>
    <m/>
    <x v="1"/>
  </r>
  <r>
    <n v="484971"/>
    <s v="Reclamo calidad de producto SAN MIGUEL: AMARGO ticket #484971"/>
    <s v="Cliente reclama que bizcochuelo de corazonina está amarga  como si estuviera mal refrigerado o pasado. Tienda informa  que producto fue preparado hoy  no han tenido inconvenientes. Se recoge muestra y se cambia el producto por 1 minicarrot por cl critico."/>
    <s v="Francisco Arica Mori"/>
    <x v="104"/>
    <s v="Cortesía - Alerta1 - Alerta2 - Alerta3 - Alerta0"/>
    <x v="12"/>
    <n v="2500027281"/>
    <x v="2"/>
    <x v="5"/>
    <x v="4"/>
    <m/>
    <s v="Producción"/>
    <s v="Agrio / Amargo"/>
    <s v="corazonina"/>
    <s v="sd"/>
    <m/>
    <x v="15"/>
    <s v="15:27"/>
    <x v="0"/>
    <x v="8"/>
    <x v="0"/>
    <s v="Otras areas"/>
    <m/>
    <x v="0"/>
  </r>
  <r>
    <n v="484992"/>
    <s v="Hola"/>
    <s v="no llego Tarjeta impresa  en sistema aparece como no impreso  se le brinda un detalle y su tarjeta recogera en la misma sede"/>
    <s v="Marinela Cruzado"/>
    <x v="105"/>
    <s v="Cortesía - Alerta0"/>
    <x v="2"/>
    <n v="100343274"/>
    <x v="1"/>
    <x v="13"/>
    <x v="1"/>
    <m/>
    <s v="Tienda Vitrina"/>
    <s v=""/>
    <s v="porción de cheesecake de oreo"/>
    <s v="sd"/>
    <m/>
    <x v="15"/>
    <s v="17:00-18:00"/>
    <x v="0"/>
    <x v="2"/>
    <x v="0"/>
    <s v="Tienda"/>
    <m/>
    <x v="1"/>
  </r>
  <r>
    <n v="484999"/>
    <s v="María Almenara"/>
    <s v="indica que el glaseado del keke de limon llego derretido  no cuenta con imagen  se le agradece su comunicación"/>
    <s v="Mabel Casorati"/>
    <x v="106"/>
    <s v="sin reclamo a agregador - Alerta1 - Alerta0"/>
    <x v="6"/>
    <n v="1481033263"/>
    <x v="0"/>
    <x v="11"/>
    <x v="0"/>
    <m/>
    <s v="Sin responsable"/>
    <s v=""/>
    <s v=".varios"/>
    <s v="sd"/>
    <m/>
    <x v="13"/>
    <s v="17:45"/>
    <x v="0"/>
    <x v="6"/>
    <x v="0"/>
    <s v="Sin responsable"/>
    <m/>
    <x v="0"/>
  </r>
  <r>
    <n v="485002"/>
    <s v="Llamada de 51980997024"/>
    <s v="realizó pago con yape  no se valida compra  se le brinda informacion y deriva a su soporte"/>
    <s v="Jerry Cahuana"/>
    <x v="107"/>
    <s v=""/>
    <x v="0"/>
    <s v="SD"/>
    <x v="0"/>
    <x v="10"/>
    <x v="0"/>
    <m/>
    <s v="Delivery agregadores"/>
    <s v=""/>
    <s v=".varios"/>
    <s v="sd"/>
    <m/>
    <x v="15"/>
    <s v="SD"/>
    <x v="0"/>
    <x v="0"/>
    <x v="0"/>
    <s v="Agregador"/>
    <m/>
    <x v="0"/>
  </r>
  <r>
    <n v="485017"/>
    <s v="Reclamo mala atención ARENALES Ticket #485017"/>
    <s v="Se entregó con comprobante y no se envió tarjeta impresa. Backoffice figura no impresa. Se ofrecen disculpas y se envía con detalle."/>
    <s v="Maria del Pilar Johanna Solis Pro"/>
    <x v="108"/>
    <s v="Cortesía - EncuestaEC - no comprador - Alerta1 - Alerta2 - Alerta3 - Alerta0"/>
    <x v="7"/>
    <n v="100343292"/>
    <x v="1"/>
    <x v="8"/>
    <x v="3"/>
    <m/>
    <s v="Tienda"/>
    <s v=""/>
    <s v=""/>
    <s v="sd"/>
    <m/>
    <x v="15"/>
    <s v="18:00-19:00"/>
    <x v="0"/>
    <x v="7"/>
    <x v="0"/>
    <s v="Tienda"/>
    <m/>
    <x v="1"/>
  </r>
  <r>
    <n v="485021"/>
    <s v="Llamada de 51986481359"/>
    <s v="Realizó pago por yape  no se valida pago  se le brinda informacion y deriva a su soporte"/>
    <s v="Cecilia Cazalo"/>
    <x v="109"/>
    <s v=""/>
    <x v="0"/>
    <s v="SD"/>
    <x v="0"/>
    <x v="7"/>
    <x v="0"/>
    <m/>
    <s v="Delivery agregadores"/>
    <s v=""/>
    <s v=".varios"/>
    <s v="sd"/>
    <m/>
    <x v="15"/>
    <s v="19:00"/>
    <x v="0"/>
    <x v="0"/>
    <x v="0"/>
    <s v="Agregador"/>
    <m/>
    <x v="0"/>
  </r>
  <r>
    <n v="485039"/>
    <s v="Llamada de Karelya Tamo"/>
    <s v="indica que su merengado de fresas  se encuentra derretido  la entrega fue el 10/03 y lo mantuvo refrigerado hasta el dia de hoy 11/03  casi 24 horas   se le explica características del producto"/>
    <s v="Karelya Gladys Tamo Achire"/>
    <x v="110"/>
    <s v=""/>
    <x v="6"/>
    <n v="100342649"/>
    <x v="1"/>
    <x v="1"/>
    <x v="3"/>
    <m/>
    <s v="Sin responsable"/>
    <s v=""/>
    <s v="merengado de fresas 12pzs"/>
    <s v="sd"/>
    <m/>
    <x v="13"/>
    <s v="19:00-21:00"/>
    <x v="0"/>
    <x v="6"/>
    <x v="0"/>
    <s v="Sin responsable"/>
    <m/>
    <x v="0"/>
  </r>
  <r>
    <n v="485043"/>
    <s v="Libro de Reclamos Informativo - Tienda Megaplaza Ticket: 485043"/>
    <s v="MAAL-001-1082 Reclama que pido una minimaria de chocolate la boleta indica un turron de chocolate que es el producto que ella tiene  se le agradece el feedback"/>
    <s v="Giovana"/>
    <x v="111"/>
    <s v="Libro de reclamaciones"/>
    <x v="10"/>
    <n v="2500017050"/>
    <x v="2"/>
    <x v="9"/>
    <x v="4"/>
    <m/>
    <s v="Sin responsable"/>
    <s v=""/>
    <s v="minimaria turrón de chocolate"/>
    <s v="sd"/>
    <m/>
    <x v="15"/>
    <s v="19:50"/>
    <x v="1"/>
    <x v="6"/>
    <x v="0"/>
    <s v="Sin responsable"/>
    <m/>
    <x v="0"/>
  </r>
  <r>
    <n v="485045"/>
    <s v="Hola Linda  según lo conversado telefónicamente le hago llegar este mensaje para poder atender su caso."/>
    <s v="solicito una mini turrón de chocolate  le llegó una mini carrot cake.Se valida que el cliente pidio de manera errada su producto.Se explica al cliente."/>
    <s v="Linda"/>
    <x v="112"/>
    <s v="Cortesía - sin reclamo a agregador - Alerta0"/>
    <x v="6"/>
    <n v="1482193734"/>
    <x v="0"/>
    <x v="17"/>
    <x v="0"/>
    <m/>
    <s v="Sin responsable"/>
    <s v=""/>
    <s v="minimaria carrot cake"/>
    <s v="sd"/>
    <m/>
    <x v="15"/>
    <s v="20:49"/>
    <x v="0"/>
    <x v="6"/>
    <x v="0"/>
    <s v="Sin responsable"/>
    <m/>
    <x v="0"/>
  </r>
  <r>
    <n v="485106"/>
    <s v="Llamada de 51982148261"/>
    <s v=""/>
    <s v="Walter Rivera"/>
    <x v="113"/>
    <s v=""/>
    <x v="0"/>
    <s v="sd"/>
    <x v="0"/>
    <x v="3"/>
    <x v="0"/>
    <m/>
    <s v="Delivery agregadores"/>
    <s v=""/>
    <s v=".varios"/>
    <s v="sd"/>
    <m/>
    <x v="17"/>
    <s v="10:48"/>
    <x v="0"/>
    <x v="0"/>
    <x v="0"/>
    <s v="Agregador"/>
    <m/>
    <x v="0"/>
  </r>
  <r>
    <n v="485123"/>
    <s v="Reclamo elemento extraño (San Miguel): (cabello) ticket #485123"/>
    <s v="encontro un cabello dentro del relleno de su minimaria de chocolate.Se entrega un nuevo producto."/>
    <s v="Emily Solansh Antuaneth"/>
    <x v="114"/>
    <s v="Cortesía - sin reclamo a agregador - Alerta1 - Alerta0"/>
    <x v="14"/>
    <n v="1479622138"/>
    <x v="0"/>
    <x v="5"/>
    <x v="0"/>
    <m/>
    <s v="Producción"/>
    <s v="Cabello"/>
    <s v="minimaria de chocolate"/>
    <s v="sd"/>
    <m/>
    <x v="12"/>
    <s v="12:53"/>
    <x v="0"/>
    <x v="8"/>
    <x v="0"/>
    <s v="Otras areas"/>
    <m/>
    <x v="0"/>
  </r>
  <r>
    <n v="485131"/>
    <s v="Hola Mari  según lo conversado telefónicamente le hago llegar este mensaje para poder atender su caso."/>
    <s v="Ya no desea la compra"/>
    <s v="Fredeslinda María Sánchez Manchego"/>
    <x v="115"/>
    <s v="devolución - Alerta1 - Alerta0"/>
    <x v="3"/>
    <n v="100343403"/>
    <x v="1"/>
    <x v="14"/>
    <x v="3"/>
    <n v="101"/>
    <s v="Sin responsable"/>
    <s v=""/>
    <s v=""/>
    <s v="sd"/>
    <m/>
    <x v="16"/>
    <s v="09:00-10:00"/>
    <x v="0"/>
    <x v="3"/>
    <x v="0"/>
    <s v="Sin responsable"/>
    <m/>
    <x v="0"/>
  </r>
  <r>
    <n v="485132"/>
    <s v="Hola Cintia  nos comunicamos de Maria Almenara  con relación a una consulta sobre tu pedido efectuado.  En caso no puedas atendernos por esta vía  puedes  comunicarte con nosotros al 6429751. Que tengas un dulce día!"/>
    <s v="Realizó compra el día lunes 10  el dia de ayer se acercó a Encalada indicando que su fruta tiene moho. Tda envía el vídeo y decide mandar cortesía"/>
    <s v="Cintia"/>
    <x v="116"/>
    <s v="Alerta0"/>
    <x v="14"/>
    <n v="2500014215"/>
    <x v="2"/>
    <x v="14"/>
    <x v="4"/>
    <m/>
    <s v="Tienda Vitrina"/>
    <s v="Hongo"/>
    <s v="corazonina"/>
    <s v="sd"/>
    <m/>
    <x v="13"/>
    <s v="18:30"/>
    <x v="0"/>
    <x v="8"/>
    <x v="0"/>
    <s v="Tienda"/>
    <m/>
    <x v="1"/>
  </r>
  <r>
    <n v="485142"/>
    <s v="Señorita coloque dedicatoria pero al perecer no se grabó"/>
    <s v="no llego dediatoria y velas  Pedido por rappi se le explica que la dedicatoria es exclusiva de la web de MA realiza un nuevo pedido y pide envio de velita  se informa a tienda no se asegura al cliente."/>
    <s v="Karina Santillan"/>
    <x v="117"/>
    <s v="Alerta1 - Alerta0"/>
    <x v="6"/>
    <n v="2207271251"/>
    <x v="0"/>
    <x v="3"/>
    <x v="2"/>
    <m/>
    <s v="Delivery agregadores"/>
    <s v=""/>
    <s v="carrot cake 12pzs"/>
    <s v="sd"/>
    <m/>
    <x v="17"/>
    <s v="11:47"/>
    <x v="0"/>
    <x v="6"/>
    <x v="0"/>
    <s v="Agregador"/>
    <m/>
    <x v="0"/>
  </r>
  <r>
    <n v="485150"/>
    <s v="ASUNTO: FEEDBACK RECLAMO PEDIDO INCOMPLETO TIENDA Bolichera #485150"/>
    <s v="reclama que no le llego sus tostadas francesas  se consulta con tienda  tienda lo envio incompleto  se gestiona el envio."/>
    <s v="Lucero Nataly Guevara Urbano"/>
    <x v="118"/>
    <s v="Cortesía - sin reclamo a agregador"/>
    <x v="8"/>
    <n v="2207271222"/>
    <x v="0"/>
    <x v="0"/>
    <x v="2"/>
    <m/>
    <s v="Tienda Vitrina"/>
    <s v=""/>
    <s v=".varios"/>
    <s v="sd"/>
    <m/>
    <x v="17"/>
    <s v="11:23"/>
    <x v="0"/>
    <x v="2"/>
    <x v="0"/>
    <s v="Tienda"/>
    <m/>
    <x v="1"/>
  </r>
  <r>
    <n v="485167"/>
    <s v="Asunto: Reclamo calidad de producto La Mar mala presentacion ticket #485167"/>
    <s v="cliente reclama que el pan de sus croissant estaban secos y el queso tenia mala presentación  tienda indica que el queso no es proporcional y que el pan se activo correctamente  se agradece el feedback y se ofrece detalle."/>
    <s v="Lisa"/>
    <x v="119"/>
    <s v=""/>
    <x v="12"/>
    <n v="100342844"/>
    <x v="1"/>
    <x v="2"/>
    <x v="3"/>
    <m/>
    <s v="Tienda Cocina"/>
    <s v="Mala presentación"/>
    <s v="super box"/>
    <s v="sd"/>
    <m/>
    <x v="13"/>
    <s v="17:00-18:00"/>
    <x v="0"/>
    <x v="8"/>
    <x v="0"/>
    <s v="Tienda"/>
    <m/>
    <x v="1"/>
  </r>
  <r>
    <n v="485185"/>
    <s v="María Almenara"/>
    <s v="su corazonina cuando se le quita el acetato se desarma  no tiene imagen de la torta.Se agradece comunicacion y se explica las caracteristicas del producto."/>
    <s v="Claudia Calero"/>
    <x v="120"/>
    <s v=""/>
    <x v="6"/>
    <s v="sd"/>
    <x v="2"/>
    <x v="5"/>
    <x v="4"/>
    <m/>
    <s v="Sin responsable"/>
    <s v=""/>
    <s v="corazonina"/>
    <s v="sd"/>
    <m/>
    <x v="11"/>
    <s v="12.00-13.00"/>
    <x v="0"/>
    <x v="6"/>
    <x v="0"/>
    <s v="Sin responsable"/>
    <m/>
    <x v="0"/>
  </r>
  <r>
    <n v="485287"/>
    <s v="Hola   buenas tardes!"/>
    <s v="Reclama que pidio 4 mini maria 2 kekes 1 de zanahoria y 1 de Platano  solo le llegaron las mini  tienda menciona que entrego el pedido completo  se deriva a soporte al cliente"/>
    <s v="Jose Manuel Ramos Vazquez"/>
    <x v="121"/>
    <s v="sin reclamo a agregador - Alerta0"/>
    <x v="8"/>
    <n v="1483000370"/>
    <x v="0"/>
    <x v="20"/>
    <x v="0"/>
    <m/>
    <s v="Delivery agregadores"/>
    <s v=""/>
    <s v=".varios"/>
    <s v="sd"/>
    <m/>
    <x v="17"/>
    <s v="17:12"/>
    <x v="0"/>
    <x v="2"/>
    <x v="0"/>
    <s v="Agregador"/>
    <m/>
    <x v="0"/>
  </r>
  <r>
    <n v="485290"/>
    <s v="Hola Carlos  según lo conversado telefónicamente le hago llegar este mensaje para poder atender su caso."/>
    <s v="Reclama que su cheesecake de oreo tiene sabor amargo y pica el chantilly en la parte interior tiene puntos verdes  se verifica con tienda no han tenido ninguna incidencia se verifico el lote todo esta bien. se explica al cliente  cliente conforme"/>
    <s v="Carlos Alberto Reyes Estúmbelo"/>
    <x v="122"/>
    <s v="con reclamo a agregador - Alerta1 - Alerta2 - Alerta3 - Alerta0"/>
    <x v="6"/>
    <n v="2207223239"/>
    <x v="0"/>
    <x v="16"/>
    <x v="2"/>
    <m/>
    <s v="Sin responsable"/>
    <s v=""/>
    <s v="minimaria cheesecake oreo"/>
    <s v="sd"/>
    <m/>
    <x v="15"/>
    <s v="15:56"/>
    <x v="0"/>
    <x v="6"/>
    <x v="0"/>
    <s v="Sin responsable"/>
    <m/>
    <x v="0"/>
  </r>
  <r>
    <n v="485309"/>
    <s v="FEEDBACK RECLAMO PEDIDO EQUIVOCADO TIENDA encalada 485309"/>
    <s v="solicito 2 empanadas de carne y 1 pollo  le llegaron 3 empanadas de carne  tienda indica consultara con cocina  se le envia el producto correcto"/>
    <s v="Alejandra"/>
    <x v="123"/>
    <s v="Cortesía - Alerta0"/>
    <x v="13"/>
    <n v="2500016204"/>
    <x v="2"/>
    <x v="12"/>
    <x v="4"/>
    <m/>
    <s v="Tienda Cocina"/>
    <s v=""/>
    <s v="empanada de carne"/>
    <s v="sd"/>
    <m/>
    <x v="17"/>
    <s v="18:30"/>
    <x v="0"/>
    <x v="5"/>
    <x v="0"/>
    <s v="Tienda"/>
    <m/>
    <x v="1"/>
  </r>
  <r>
    <n v="485331"/>
    <s v="Reclamo mala atención (La Mar ) Ticket #485331"/>
    <s v="indica que la atención en tienda es paupérrima y que dan a notar el mal ambiente laboral  tienda indica que no han tenido ningún inconveniente"/>
    <s v="Dennis Francisco Purisacavidal"/>
    <x v="124"/>
    <s v="Google MB 1 - Rating: 1 - Alerta1 - Alerta2 - Alerta3 - Alerta0"/>
    <x v="7"/>
    <s v="SD"/>
    <x v="2"/>
    <x v="2"/>
    <x v="6"/>
    <m/>
    <s v="Tienda Vitrina"/>
    <s v=""/>
    <s v=".no aplica"/>
    <s v="sd"/>
    <m/>
    <x v="17"/>
    <s v="21:00"/>
    <x v="0"/>
    <x v="7"/>
    <x v="0"/>
    <s v="Tienda"/>
    <m/>
    <x v="1"/>
  </r>
  <r>
    <n v="485472"/>
    <s v="Atencion Libro de Reclamos- Maria Almenara"/>
    <s v="MAAL-001-1083 indica demora en entrega de 8 minutos  caja no le indico si tendría tiempo de espera  tienda menciona que demoraron menos de 5 minutos  se le informa al cliente que se realizará el feedback respectivo con nuestra sede"/>
    <s v="José Martín Li Gavidia"/>
    <x v="125"/>
    <s v="Libro de reclamaciones - Alerta0"/>
    <x v="11"/>
    <s v="SD"/>
    <x v="2"/>
    <x v="12"/>
    <x v="4"/>
    <m/>
    <s v="Tienda Vitrina"/>
    <s v=""/>
    <s v=""/>
    <s v="sd"/>
    <m/>
    <x v="16"/>
    <s v="SD"/>
    <x v="1"/>
    <x v="7"/>
    <x v="0"/>
    <s v="Tienda"/>
    <m/>
    <x v="1"/>
  </r>
  <r>
    <n v="485489"/>
    <s v="ASUNTO: FEEDBACK RECLAMO PEDIDO EQUIVOCADO TIENDA  La Mar #485489"/>
    <s v="cliente indica que pidió Porción de Cheesecake de oreo y le llego Porción de Cheesecake de Frutos rojos  se gestiona envió de la Porción de Cheesecake de oreo"/>
    <s v="Antonio Dither Cuenca Pareja"/>
    <x v="126"/>
    <s v="Cortesía - sin reclamo a agregador - Alerta1 - Alerta0"/>
    <x v="13"/>
    <n v="2207350222"/>
    <x v="0"/>
    <x v="2"/>
    <x v="2"/>
    <m/>
    <s v="Tienda Vitrina"/>
    <s v=""/>
    <s v="porción de cheesecake de frutos rojos"/>
    <s v="sd"/>
    <m/>
    <x v="16"/>
    <s v="13:01"/>
    <x v="0"/>
    <x v="5"/>
    <x v="0"/>
    <s v="Tienda"/>
    <m/>
    <x v="1"/>
  </r>
  <r>
    <n v="485520"/>
    <s v="Hola"/>
    <s v="Ya no desea la compra"/>
    <s v="Laura Luna Rojas"/>
    <x v="127"/>
    <s v="devolución - Alerta1 - Alerta0"/>
    <x v="3"/>
    <n v="100343671"/>
    <x v="1"/>
    <x v="14"/>
    <x v="3"/>
    <n v="115"/>
    <s v="Sin responsable"/>
    <s v=""/>
    <s v=""/>
    <s v="sd"/>
    <m/>
    <x v="18"/>
    <s v="10:00-12:00"/>
    <x v="0"/>
    <x v="3"/>
    <x v="0"/>
    <s v="Sin responsable"/>
    <m/>
    <x v="0"/>
  </r>
  <r>
    <n v="485583"/>
    <s v="Llamada de Carmen Lazo"/>
    <s v="RT peya no llegó a la dirección de entrega y canceló la orden  regresó el producto a tienda Bolichera. Se deriva a su canal de compra para que le ayuden. Peya hace devolución del pago."/>
    <s v="Carmen Lazo"/>
    <x v="128"/>
    <s v="con reclamo a agregador"/>
    <x v="0"/>
    <n v="1484151651"/>
    <x v="0"/>
    <x v="0"/>
    <x v="0"/>
    <m/>
    <s v="Delivery agregadores"/>
    <s v=""/>
    <s v=".varios"/>
    <s v="sd"/>
    <m/>
    <x v="16"/>
    <s v="17:30"/>
    <x v="0"/>
    <x v="0"/>
    <x v="0"/>
    <s v="Agregador"/>
    <m/>
    <x v="0"/>
  </r>
  <r>
    <n v="485626"/>
    <s v="Y horrible la verdad"/>
    <s v="Indica que el turrón de chocolate de 12 pz tuvo un sabor super amargo y empalagoso se le explica con que ingredientes se realiza pero indica que es incomible  tienda indica que el lote se encuentra en perfecto y no hay reclamos  se informa a cliente"/>
    <s v="Nora Achio Braga"/>
    <x v="129"/>
    <s v="Alerta1 - Alerta2 - Alerta3 - Alerta0"/>
    <x v="6"/>
    <n v="100343765"/>
    <x v="1"/>
    <x v="10"/>
    <x v="1"/>
    <m/>
    <s v="Sin responsable"/>
    <s v=""/>
    <s v=".varios"/>
    <s v="sd"/>
    <m/>
    <x v="16"/>
    <s v="12:00-13:00"/>
    <x v="0"/>
    <x v="6"/>
    <x v="0"/>
    <s v="Sin responsable"/>
    <m/>
    <x v="0"/>
  </r>
  <r>
    <n v="485638"/>
    <s v="Gracias por comunicarte con Ecosanitarios. ¿Cómo podemos ayudarte?"/>
    <s v="realizo pago por medio de yape  no se registro su pedido  se le brinda informacion y deriva a su soporte"/>
    <s v="Aurelio Caceres"/>
    <x v="130"/>
    <s v=""/>
    <x v="0"/>
    <s v="SD"/>
    <x v="0"/>
    <x v="20"/>
    <x v="0"/>
    <m/>
    <s v="Delivery agregadores"/>
    <s v=""/>
    <s v="porción de torta de chocolate"/>
    <s v="sd"/>
    <m/>
    <x v="16"/>
    <s v="21:26"/>
    <x v="0"/>
    <x v="0"/>
    <x v="0"/>
    <s v="Agregador"/>
    <m/>
    <x v="0"/>
  </r>
  <r>
    <n v="485642"/>
    <s v="Ha enviado una Imagen"/>
    <s v="Reclama que el cheesecake tiene los bordes medio marron  se le explica que es parte de las características del producto. No responde"/>
    <s v="Cecilia Carmen"/>
    <x v="131"/>
    <s v="Alerta0"/>
    <x v="6"/>
    <n v="2500012936"/>
    <x v="2"/>
    <x v="6"/>
    <x v="4"/>
    <m/>
    <s v="Sin responsable"/>
    <s v=""/>
    <s v="cheesecake de frutos rojos 12pzs"/>
    <s v="sd"/>
    <m/>
    <x v="16"/>
    <s v="16:57"/>
    <x v="0"/>
    <x v="6"/>
    <x v="0"/>
    <s v="Sin responsable"/>
    <m/>
    <x v="0"/>
  </r>
  <r>
    <n v="485651"/>
    <s v="Ha enviado un Video"/>
    <s v="Reclama que su cheescake de frutos rojos tiene los bordes oscuros y a su parecer esta guardado.Deja de responder.Se revisa que se atendio en otro ticket."/>
    <s v="SD"/>
    <x v="132"/>
    <s v="Contacto fuera de horario - sin télefono"/>
    <x v="6"/>
    <s v="SD"/>
    <x v="2"/>
    <x v="6"/>
    <x v="4"/>
    <m/>
    <s v="Sin responsable"/>
    <s v=""/>
    <s v="cheesecake de frutos rojos 12pzs"/>
    <s v="sd"/>
    <m/>
    <x v="16"/>
    <s v="16:57"/>
    <x v="0"/>
    <x v="6"/>
    <x v="0"/>
    <s v="Sin responsable"/>
    <m/>
    <x v="0"/>
  </r>
  <r>
    <n v="485687"/>
    <s v="Hola"/>
    <s v="Solicitó 2 tortas de chocolate 12 pz  recibió 1 mini triple box y 1 two box.Driver cruzo las entregas. Se entrega pedido correcto."/>
    <s v="Lucia Carretero Ruiz"/>
    <x v="133"/>
    <s v="Se cambia producto al cliente - Alerta0"/>
    <x v="13"/>
    <n v="100343669"/>
    <x v="1"/>
    <x v="12"/>
    <x v="3"/>
    <m/>
    <s v="Delivery MA"/>
    <s v=""/>
    <s v=".varios"/>
    <s v="Yelguis Zapata"/>
    <m/>
    <x v="19"/>
    <s v="08:00-10:00"/>
    <x v="0"/>
    <x v="5"/>
    <x v="0"/>
    <s v="Delivery MA"/>
    <m/>
    <x v="1"/>
  </r>
  <r>
    <n v="485692"/>
    <s v="Maria Almenara - Encuesta"/>
    <s v="Indica que la carne de su cubanito estaba avinagrada. Tienda indica que ellos probaron el producto y todo era correcto. Se agradece aviso a cliente y se explica las caracteristicas del producto."/>
    <s v="Karim Rabi"/>
    <x v="134"/>
    <s v="HON - Alerta1 - Alerta2 - Alerta3 - Alerta0"/>
    <x v="6"/>
    <s v="SD"/>
    <x v="2"/>
    <x v="13"/>
    <x v="6"/>
    <m/>
    <s v="Sin responsable"/>
    <s v=""/>
    <s v=".no aplica"/>
    <s v="sd"/>
    <m/>
    <x v="19"/>
    <s v="09:00-10:00"/>
    <x v="0"/>
    <x v="6"/>
    <x v="0"/>
    <s v="Sin responsable"/>
    <m/>
    <x v="0"/>
  </r>
  <r>
    <n v="485728"/>
    <s v="FEEDBACK RECLAMO DELIVERY PROPIO TIENDA BARRANCO #485728"/>
    <s v="Cliente indica que torta red velvet de 12 llegó desarmada  cliente no acepta que arreglen pedido en tienda.Se ofrece minimaria red velvet  cliente acepta."/>
    <s v="Danissa Leyva Bellido"/>
    <x v="135"/>
    <s v="Alerta1 - Alerta0"/>
    <x v="4"/>
    <n v="100342673"/>
    <x v="1"/>
    <x v="17"/>
    <x v="3"/>
    <m/>
    <s v="Delivery MA"/>
    <s v=""/>
    <s v="red velvet de 12 pzs"/>
    <s v="JESUS VILCHEZ-DANKE"/>
    <m/>
    <x v="19"/>
    <s v="10:00-12:00"/>
    <x v="0"/>
    <x v="4"/>
    <x v="0"/>
    <s v="Delivery MA"/>
    <m/>
    <x v="1"/>
  </r>
  <r>
    <n v="485747"/>
    <s v="Llamada de Roberto Guevara"/>
    <s v="solcito un tostón de tocino  mesero le mencionan que  no cuenta con el producto  genera molestia al no encontrar el producto disponible  se le brinda informacion al cliente  no queda conforme."/>
    <s v="Roberto Guevara"/>
    <x v="136"/>
    <s v="Alerta1 - Alerta0"/>
    <x v="6"/>
    <s v="SD"/>
    <x v="2"/>
    <x v="5"/>
    <x v="6"/>
    <m/>
    <s v="Sin responsable"/>
    <s v=""/>
    <s v="tostón de palta"/>
    <s v="sd"/>
    <m/>
    <x v="19"/>
    <s v="10:00-11:00"/>
    <x v="0"/>
    <x v="6"/>
    <x v="0"/>
    <s v="Sin responsable"/>
    <m/>
    <x v="0"/>
  </r>
  <r>
    <n v="485763"/>
    <s v="Atención Libro de Reclamo - Maria Almenara"/>
    <s v="MAAL-001-1084 indica que solicitó un tostón con tocino  tienda le indica que no contaban con el producto  se le brinda otra opción  esto genera incomodidad en el cliente  se le brinda informacion  no queda conforme"/>
    <s v="Roberto Guevara"/>
    <x v="137"/>
    <s v="Libro de reclamaciones - Alerta1 - Alerta2 - Alerta3 - Alerta0"/>
    <x v="10"/>
    <s v="SD"/>
    <x v="2"/>
    <x v="5"/>
    <x v="6"/>
    <m/>
    <s v="Sin responsable"/>
    <s v=""/>
    <s v="tostón de palta"/>
    <s v="sd"/>
    <m/>
    <x v="19"/>
    <s v="11:57"/>
    <x v="1"/>
    <x v="6"/>
    <x v="0"/>
    <s v="Sin responsable"/>
    <m/>
    <x v="0"/>
  </r>
  <r>
    <n v="485766"/>
    <s v="Hola Milagros  según lo conversado telefónicamente le hago llegar este mensaje para poder atender su caso."/>
    <s v="Reclama que no llego correo de confirmacion y ya habia comprado una torta presencial.Solicita la devolucion.Tienda menciona que el cliente no consulto por su pedido."/>
    <s v="Milagros Olazával"/>
    <x v="138"/>
    <s v="devolución - Alerta1 - Alerta2 - Alerta3 - Alerta0"/>
    <x v="3"/>
    <n v="100343553"/>
    <x v="1"/>
    <x v="8"/>
    <x v="1"/>
    <n v="109"/>
    <s v="Sin responsable"/>
    <s v=""/>
    <s v=""/>
    <s v="sd"/>
    <m/>
    <x v="16"/>
    <s v="12:00-13:00"/>
    <x v="0"/>
    <x v="3"/>
    <x v="0"/>
    <s v="Sin responsable"/>
    <m/>
    <x v="0"/>
  </r>
  <r>
    <n v="485789"/>
    <s v="ALERTA FALLA EN EC - ticket : 485789"/>
    <s v="17 minutos de retraso. El pedido no ingresó a tiempo debido a que el pago se registró después. se realiza el envío con prioridad."/>
    <s v="Carla"/>
    <x v="139"/>
    <s v="Pedidos Fuera de hora - ECommerce/webFalla"/>
    <x v="1"/>
    <n v="100344090"/>
    <x v="1"/>
    <x v="2"/>
    <x v="3"/>
    <m/>
    <s v="Sistema"/>
    <s v=""/>
    <s v=".varios"/>
    <s v="sd"/>
    <m/>
    <x v="19"/>
    <s v="12:00-13:00"/>
    <x v="0"/>
    <x v="1"/>
    <x v="0"/>
    <s v="Sistema"/>
    <m/>
    <x v="0"/>
  </r>
  <r>
    <n v="485803"/>
    <s v="Hola quiero presentar una queja"/>
    <s v="Reclama que recibio una tarjeta impresa de otro cliente cuando no solicito un msm.Se ofrece disculpas y nuevo envio.No desea."/>
    <s v="Renato Ayasca García"/>
    <x v="140"/>
    <s v="Alerta0"/>
    <x v="2"/>
    <n v="100344059"/>
    <x v="1"/>
    <x v="6"/>
    <x v="3"/>
    <m/>
    <s v="Tienda Vitrina"/>
    <s v=""/>
    <s v="pack de galletas x4 san valentin"/>
    <s v="sd"/>
    <m/>
    <x v="19"/>
    <s v="14.00-15.00"/>
    <x v="0"/>
    <x v="2"/>
    <x v="0"/>
    <s v="Tienda"/>
    <m/>
    <x v="1"/>
  </r>
  <r>
    <n v="485821"/>
    <s v="Llamada de 51953832765"/>
    <s v="Tardanza 1hr. Tda indica que la tardanza se debe que no se envió a tiempo los datos para la creación de guía. Se ofrece disculpa"/>
    <s v="Verioska Jibaja"/>
    <x v="141"/>
    <s v="Pedidos Fuera de hora - Alerta1 - Alerta0"/>
    <x v="1"/>
    <n v="2500012297"/>
    <x v="2"/>
    <x v="7"/>
    <x v="3"/>
    <m/>
    <s v="Tienda Vitrina"/>
    <s v=""/>
    <s v="minimaria de cheesecake de frutos rojos"/>
    <s v="sd"/>
    <m/>
    <x v="19"/>
    <s v="13:00-14:00"/>
    <x v="0"/>
    <x v="1"/>
    <x v="0"/>
    <s v="Tienda"/>
    <m/>
    <x v="1"/>
  </r>
  <r>
    <n v="485846"/>
    <s v="Reclamo mala atención DOS DE MAYO Ticket 485846"/>
    <s v="Dirección de entrega fue ingresada como AV en vez de JR por CP. Tda pasó dirección correcta. Se agradece feedback  se brindan disculpas. Cl queda satisfecha."/>
    <s v="Haydee Mendoza"/>
    <x v="142"/>
    <s v=""/>
    <x v="7"/>
    <n v="2500027821"/>
    <x v="2"/>
    <x v="4"/>
    <x v="3"/>
    <m/>
    <s v="Central de Pedidos"/>
    <s v=""/>
    <s v=""/>
    <s v="sd"/>
    <m/>
    <x v="19"/>
    <s v="15:00-16:00"/>
    <x v="0"/>
    <x v="7"/>
    <x v="0"/>
    <s v="Otras areas"/>
    <m/>
    <x v="0"/>
  </r>
  <r>
    <n v="485880"/>
    <s v="Llamada de Aissa Miranda"/>
    <s v="reclama que no le llegó su dedicatoria sobre la torta  se valida que no la solicitó  se le explica  cl. conforme"/>
    <s v="Aissa Miranda"/>
    <x v="143"/>
    <s v=""/>
    <x v="6"/>
    <n v="100344247"/>
    <x v="1"/>
    <x v="14"/>
    <x v="3"/>
    <m/>
    <s v="Sin responsable"/>
    <s v=""/>
    <s v="red velvet de 12 pzs"/>
    <s v="sd"/>
    <m/>
    <x v="19"/>
    <s v="16:00-17:00"/>
    <x v="0"/>
    <x v="6"/>
    <x v="0"/>
    <s v="Sin responsable"/>
    <m/>
    <x v="0"/>
  </r>
  <r>
    <n v="485948"/>
    <s v="Chicos compré 4 porrciones de tortas dif. Dulzura de pecanas y crumble de berries NO estaban frescos. Primera vez que me pasa. Con olor a refri duro el manjar. El crumble super duro. Otras veces se deshace en boca. No se que pasó  pero repito...no eran..."/>
    <s v="reclama que el manjar blanco de su porción de dulzura de pecanas esta duro y el crumble de berries también  no envía evidencias  tienda indica que lote estaba en perfecto estado  se explica y se brinda una cortesía"/>
    <s v="Victoria"/>
    <x v="144"/>
    <s v="Cortesía - Alerta1 - Alerta0"/>
    <x v="6"/>
    <n v="2500013539"/>
    <x v="2"/>
    <x v="7"/>
    <x v="4"/>
    <m/>
    <s v="Sin responsable"/>
    <s v=""/>
    <s v=".varios"/>
    <s v="sd"/>
    <m/>
    <x v="19"/>
    <s v="21:30"/>
    <x v="0"/>
    <x v="6"/>
    <x v="0"/>
    <s v="Sin responsable"/>
    <m/>
    <x v="0"/>
  </r>
  <r>
    <n v="485966"/>
    <s v="LIBRO DE RECLAMOS  PEDIDO EQUIVOCADO TIENDA ANDRES REYES # 485966"/>
    <s v="MAAL-001-1085 le entregaron una porcion de bruselina vainilla y fresas y ella solicito una bruselina de chocolate con lúcuma  se le piden disculpas  se envia producto correcto."/>
    <s v="Cinthia"/>
    <x v="145"/>
    <s v="Libro de reclamaciones - Cortesía - Alerta1 - Alerta2 - Alerta3 - Alerta0"/>
    <x v="5"/>
    <n v="2500002392"/>
    <x v="2"/>
    <x v="19"/>
    <x v="4"/>
    <m/>
    <s v="Tienda Vitrina"/>
    <s v=""/>
    <s v="porción de bruselina de vainilla &amp; fresa"/>
    <s v="sd"/>
    <m/>
    <x v="19"/>
    <s v="21:54"/>
    <x v="1"/>
    <x v="5"/>
    <x v="0"/>
    <s v="Tienda"/>
    <m/>
    <x v="1"/>
  </r>
  <r>
    <n v="485982"/>
    <s v="Hola si"/>
    <s v="reclama que no le llego tarjeta impresa   En sistem. de pedidos sale impresa. Tda indica no envió. Se gestiona envió con detalle"/>
    <s v="Claudia"/>
    <x v="146"/>
    <s v="Cortesía - Alerta1 - Alerta2 - Alerta0"/>
    <x v="2"/>
    <n v="100344185"/>
    <x v="1"/>
    <x v="10"/>
    <x v="3"/>
    <m/>
    <s v="Tienda Vitrina"/>
    <s v=""/>
    <s v="Festinina"/>
    <s v="sd"/>
    <m/>
    <x v="19"/>
    <s v="15:00-16:00"/>
    <x v="0"/>
    <x v="2"/>
    <x v="0"/>
    <s v="Tienda"/>
    <m/>
    <x v="1"/>
  </r>
  <r>
    <n v="486022"/>
    <s v="FEEDBACK RECLAMO PEDIDO EQUIVOCADO TIENDA Aramburu #486022"/>
    <s v="Indica que solicito una Carrot cake de 12 pz y le entregaron una Torta de chocolate de 12 pz  se pide las disculpas y se enviara el producto correcto"/>
    <s v="Marleni Berna"/>
    <x v="147"/>
    <s v="Cortesía - Alerta1 - Alerta2 - Alerta0"/>
    <x v="13"/>
    <n v="2500015055"/>
    <x v="2"/>
    <x v="14"/>
    <x v="4"/>
    <m/>
    <s v="Tienda Vitrina"/>
    <s v=""/>
    <s v="torta de chocolate 12pzs"/>
    <s v="sd"/>
    <m/>
    <x v="19"/>
    <s v="18:50"/>
    <x v="0"/>
    <x v="5"/>
    <x v="0"/>
    <s v="Tienda"/>
    <m/>
    <x v="1"/>
  </r>
  <r>
    <n v="486082"/>
    <s v="FEEDBACK RECLAMO PEDIDO EQUIVOCADO MEGAPLAZA -  #486082"/>
    <s v="Solicitó Minimaria Blue velvet  le etregaron 1 porc. ch. frutos rojos  porc. turrón de chocolate y porc. torta de chocolate  tienda asume equivocación  se envía producto correcto."/>
    <s v="Maryuri Mañez"/>
    <x v="148"/>
    <s v="Cortesía - sin reclamo a agregador - Alerta1 - Alerta2 - Alerta3 - Alerta0"/>
    <x v="13"/>
    <n v="1486702703"/>
    <x v="0"/>
    <x v="9"/>
    <x v="0"/>
    <m/>
    <s v="Tienda Vitrina"/>
    <s v=""/>
    <s v=".varios"/>
    <s v="sd"/>
    <m/>
    <x v="18"/>
    <s v="15:16"/>
    <x v="0"/>
    <x v="5"/>
    <x v="0"/>
    <s v="Tienda"/>
    <m/>
    <x v="1"/>
  </r>
  <r>
    <n v="486153"/>
    <s v="Reclamo calidad de producto SANTA CATALINA:  MOSQUITOS  ticket #486153"/>
    <s v="Quiso comprar pero en vitrina habian productos con mosquitos. Pide que se tenga consideración a ello. No brinda datos. Tienda afirma que fue reportado y se desechó producto contaminado."/>
    <s v="Giovanna Cieza"/>
    <x v="149"/>
    <s v=""/>
    <x v="12"/>
    <s v="sd"/>
    <x v="2"/>
    <x v="10"/>
    <x v="4"/>
    <m/>
    <s v="Tienda"/>
    <s v="Higiene"/>
    <s v=".no aplica"/>
    <s v="sd"/>
    <m/>
    <x v="18"/>
    <s v="18:52"/>
    <x v="0"/>
    <x v="8"/>
    <x v="0"/>
    <s v="Tienda"/>
    <m/>
    <x v="1"/>
  </r>
  <r>
    <n v="486171"/>
    <s v="FEEDBACK RECLAMO FECHA EQUIVOCADA TIENDA  2 DE MAYO #486171"/>
    <s v="Entrega es para el 16/03  pero CP creó guía con envió 15/03  cl no recibe el producto y driver regresa a tienda. SANMIGUEL informó a tienda supervisor de 2deMayo fecha correcta. Se ofrecen disculpas y se asegura que entrega es para la fecha solicitada."/>
    <s v="Héctor Vázquez"/>
    <x v="150"/>
    <s v="Alerta0"/>
    <x v="13"/>
    <n v="2500028787"/>
    <x v="2"/>
    <x v="5"/>
    <x v="3"/>
    <m/>
    <s v="Central de Pedidos"/>
    <s v=""/>
    <s v="carrot cake 12pzs"/>
    <s v="sd"/>
    <m/>
    <x v="20"/>
    <s v="19:00"/>
    <x v="0"/>
    <x v="5"/>
    <x v="0"/>
    <s v="Otras areas"/>
    <m/>
    <x v="0"/>
  </r>
  <r>
    <n v="486185"/>
    <s v="FEEDBACK RECLAMO PEDIDO INCOMPLETO TIENDA san miguel #486185"/>
    <s v="solicito varios productos en sede san miguel  no le enviaron el keke de limon en unidad. Se coordina envio para el dia lunes a otra dirección"/>
    <s v="Fiorella"/>
    <x v="151"/>
    <s v="Cortesía - Alerta1 - Alerta2 - Alerta3 - Alerta0"/>
    <x v="8"/>
    <n v="2500028818"/>
    <x v="2"/>
    <x v="5"/>
    <x v="4"/>
    <m/>
    <s v="Tienda Vitrina"/>
    <s v=""/>
    <s v="keke de limón unidad"/>
    <s v="sd"/>
    <m/>
    <x v="18"/>
    <s v="16:11"/>
    <x v="0"/>
    <x v="2"/>
    <x v="0"/>
    <s v="Tienda"/>
    <m/>
    <x v="1"/>
  </r>
  <r>
    <n v="486235"/>
    <s v="ASUNTO: Reclamo mala atención Aeropuerto  Ticket 486235"/>
    <s v="indica que el personal no están atentos a la llegada de los cliente e indican ahí están los productos mire y lo paga  que   el keke de plátano de 8p llego con la caja manchada de chocolate  se agradece feedback"/>
    <s v="Silvia Sifuentes"/>
    <x v="152"/>
    <s v=""/>
    <x v="7"/>
    <s v="sd"/>
    <x v="2"/>
    <x v="13"/>
    <x v="4"/>
    <m/>
    <s v="Tienda Vitrina"/>
    <s v=""/>
    <s v=""/>
    <s v="sd"/>
    <m/>
    <x v="20"/>
    <s v="21.00-22.00"/>
    <x v="0"/>
    <x v="7"/>
    <x v="0"/>
    <s v="Tienda"/>
    <m/>
    <x v="1"/>
  </r>
  <r>
    <n v="486251"/>
    <s v="Angela nizama"/>
    <s v="Indica que solicitó una torta de chocolate de 12 pz y helado de vainilla y le cancelaron el pedido  se deriva a su soporte pero no le extornan su dinero  rappi indica que se le hizo una cancelación con costo debido que coloco mal la dirección. cliente cri"/>
    <s v="Fernando Hurtado Cortez"/>
    <x v="153"/>
    <s v="con reclamo a agregador - Alerta1 - Alerta2 - Alerta3 - Alerta0"/>
    <x v="0"/>
    <n v="2207593389"/>
    <x v="0"/>
    <x v="6"/>
    <x v="2"/>
    <m/>
    <s v="Delivery agregadores"/>
    <s v=""/>
    <s v=".varios"/>
    <s v="sd"/>
    <m/>
    <x v="20"/>
    <s v="10:46"/>
    <x v="0"/>
    <x v="0"/>
    <x v="0"/>
    <s v="Agregador"/>
    <m/>
    <x v="0"/>
  </r>
  <r>
    <n v="486301"/>
    <s v="Hola !  según lo conversado telefónicamente le hago llegar este mensaje para poder atender su caso."/>
    <s v="Indica que su red velvet de 12 pz que pidió por rappi le llego desarmada y rota  se deriva a su agregador  ya fue compensada por rappi"/>
    <s v="Rosangela Mendoza"/>
    <x v="154"/>
    <s v="con reclamo a agregador"/>
    <x v="0"/>
    <n v="2207610299"/>
    <x v="0"/>
    <x v="0"/>
    <x v="2"/>
    <m/>
    <s v="Delivery agregadores"/>
    <s v=""/>
    <s v="red velvet de 12 pzs"/>
    <s v="sd"/>
    <m/>
    <x v="20"/>
    <s v="13:27"/>
    <x v="0"/>
    <x v="0"/>
    <x v="0"/>
    <s v="Agregador"/>
    <m/>
    <x v="0"/>
  </r>
  <r>
    <n v="486313"/>
    <s v="FEEDBACK RECLAMO PEDIDO INCOMPLETO TIENDA BOLICHERA #486313"/>
    <s v="Solicitó varios productos  no le entregaron 2 porciones de pie de limón. Tienda asume error al empaquetar pedido. Rappi compensó a cliente."/>
    <s v="Mariafernanda  Valverde Carrasco"/>
    <x v="155"/>
    <s v="con reclamo a agregador - Alerta0"/>
    <x v="8"/>
    <n v="2207619528"/>
    <x v="0"/>
    <x v="0"/>
    <x v="2"/>
    <m/>
    <s v="Tienda Vitrina"/>
    <s v=""/>
    <s v="porción de pie de limón"/>
    <s v="sd"/>
    <m/>
    <x v="20"/>
    <s v="14:20"/>
    <x v="0"/>
    <x v="2"/>
    <x v="0"/>
    <s v="Tienda"/>
    <m/>
    <x v="1"/>
  </r>
  <r>
    <n v="486318"/>
    <s v="La comida sin sal  pase la peor experiencia comiendo algo sin sal y si deseo pedirlo  nisiquiera hay un mozo disponible  pésimo servicio. Tuve que bajar al primer piso para llamar al mozo. No lo recomiendo."/>
    <s v="Comida sin sal  pase la peor experiencia comiendo algo sin sal y si deseo pedirlo  nisiquiera hay un mozo disponible  pésimo servicio. Tuve que bajar al primer piso para llamar al mozo. No lo recomiendo."/>
    <s v="Keren Ortiz "/>
    <x v="156"/>
    <s v="Google MB 1 - Rating: 1 - Alerta1 - Alerta2 - Alerta0"/>
    <x v="6"/>
    <s v="sd"/>
    <x v="2"/>
    <x v="7"/>
    <x v="6"/>
    <m/>
    <s v="Sin responsable"/>
    <s v=""/>
    <s v="pasta pesto peruano"/>
    <s v="sd"/>
    <m/>
    <x v="20"/>
    <s v="15:41"/>
    <x v="0"/>
    <x v="6"/>
    <x v="0"/>
    <s v="Sin responsable"/>
    <m/>
    <x v="0"/>
  </r>
  <r>
    <n v="486345"/>
    <s v="Hola  hoy hice un pedido de pie de limon y llego con mala presentación. No pueden enviar las porciones en ese estado."/>
    <s v="indica mala presentación por movimiento en transporte  se le brinda informacion al cliente  y se deriva al soporte"/>
    <s v="Ximena Rodriguez"/>
    <x v="157"/>
    <s v="sin reclamo a agregador - Alerta0"/>
    <x v="0"/>
    <n v="2207634479"/>
    <x v="0"/>
    <x v="5"/>
    <x v="2"/>
    <m/>
    <s v="Delivery agregadores"/>
    <s v=""/>
    <s v="porción de pie de limón"/>
    <s v="sd"/>
    <m/>
    <x v="20"/>
    <s v="16:16"/>
    <x v="0"/>
    <x v="0"/>
    <x v="0"/>
    <s v="Agregador"/>
    <m/>
    <x v="0"/>
  </r>
  <r>
    <n v="486349"/>
    <s v="Reclamo elemento extraño La Molina - Otros - ticket #486349"/>
    <s v="Encontró parte de una guante en el keke de limón 8 pz. Se coordina envío de Minimaria de chocolate y cookiss."/>
    <s v="Jessica Patricia Urrello Leyva"/>
    <x v="158"/>
    <s v="Cortesía - Alerta1 - Alerta2 - Alerta0"/>
    <x v="14"/>
    <n v="2500013898"/>
    <x v="2"/>
    <x v="7"/>
    <x v="4"/>
    <m/>
    <s v="Producción"/>
    <s v="Otro"/>
    <s v="keke de limón y blueberries 8p"/>
    <s v="sd"/>
    <m/>
    <x v="20"/>
    <s v="16:12"/>
    <x v="0"/>
    <x v="8"/>
    <x v="0"/>
    <s v="Otras areas"/>
    <m/>
    <x v="0"/>
  </r>
  <r>
    <n v="486360"/>
    <s v="FEEDBACK RECLAMO PEDIDO INCOMPLETO TIENDA PRECURSORES #486368"/>
    <s v="solicito dos porciones de turron de chocolate  solo le llego una  se coordina envio del producto restante"/>
    <s v="Javier Maya"/>
    <x v="159"/>
    <s v="con reclamo a agregador - Alerta1 - Alerta2 - Alerta3 - Alerta0"/>
    <x v="8"/>
    <n v="2207648034"/>
    <x v="0"/>
    <x v="11"/>
    <x v="2"/>
    <m/>
    <s v="Tienda Vitrina"/>
    <s v=""/>
    <s v="porción de turrón de chocolate"/>
    <s v="sd"/>
    <m/>
    <x v="20"/>
    <s v="18:30"/>
    <x v="0"/>
    <x v="2"/>
    <x v="0"/>
    <s v="Tienda"/>
    <m/>
    <x v="1"/>
  </r>
  <r>
    <n v="486362"/>
    <s v="Llamada de 51903575588"/>
    <s v="Cliente indica que galleta de bruselina de vainilla y fresa le llegó húmeda  Tienda indica que pedido se armó en el momento. Se explica a cliente de donde absorbe humedad la galleta."/>
    <s v="Sergio Ríos"/>
    <x v="160"/>
    <s v="sin reclamo a agregador - Alerta1 - Alerta0"/>
    <x v="6"/>
    <n v="2207620743"/>
    <x v="0"/>
    <x v="5"/>
    <x v="2"/>
    <m/>
    <s v="Sin responsable"/>
    <s v=""/>
    <s v="porción de bruselina de vainilla &amp; fresa"/>
    <s v="sd"/>
    <m/>
    <x v="20"/>
    <s v="14:28"/>
    <x v="0"/>
    <x v="6"/>
    <x v="0"/>
    <s v="Sin responsable"/>
    <m/>
    <x v="0"/>
  </r>
  <r>
    <n v="486402"/>
    <s v="Solicitud de Evidencias Contracargos ingresados del 2025-03-14 - Carta: GD16417"/>
    <s v="contracargo  se deriva a supervisora"/>
    <s v="SD"/>
    <x v="161"/>
    <s v="Alerta0"/>
    <x v="15"/>
    <n v="100329489"/>
    <x v="1"/>
    <x v="11"/>
    <x v="3"/>
    <n v="55.9"/>
    <s v="Sin responsable"/>
    <s v=""/>
    <s v=""/>
    <s v="sd"/>
    <m/>
    <x v="21"/>
    <s v="11:00-12:00"/>
    <x v="0"/>
    <x v="9"/>
    <x v="0"/>
    <s v="Sin responsable"/>
    <m/>
    <x v="0"/>
  </r>
  <r>
    <n v="486404"/>
    <s v="Ha enviado un Video"/>
    <s v="reclama que en su avelino palteado le llego un nervio  menciona que deberiamos mejorar el troceado del pollo. Calidad indica que proveedor no menciona que llega con nervio. Se agradece feedback y se ofrece detalle por el aviso."/>
    <s v="Carlos Málaga"/>
    <x v="162"/>
    <s v="Cortesía - sin reclamo a agregador - Alerta1 - Alerta2 - Alerta3 - Alerta0"/>
    <x v="12"/>
    <n v="2207686146"/>
    <x v="0"/>
    <x v="7"/>
    <x v="2"/>
    <m/>
    <s v="Proveedor"/>
    <s v="Otro"/>
    <s v="avelino palteado"/>
    <s v="sd"/>
    <m/>
    <x v="22"/>
    <s v="08:31"/>
    <x v="0"/>
    <x v="8"/>
    <x v="0"/>
    <s v="Otras areas"/>
    <m/>
    <x v="0"/>
  </r>
  <r>
    <n v="486477"/>
    <s v="Hola Kathy  según lo conversado telefónicamente le hago llegar este mensaje para poder atender su caso."/>
    <s v="No llegó tarj. impresa. aparece impresa en back office. Tda envió dedicatoria en una tarj. impresa y no agregó la otra. Se coordina la entrega + detalle"/>
    <s v="Kathy Bustamante"/>
    <x v="163"/>
    <s v="Cortesía"/>
    <x v="2"/>
    <n v="100344796"/>
    <x v="1"/>
    <x v="9"/>
    <x v="1"/>
    <m/>
    <s v="Tienda Vitrina"/>
    <s v=""/>
    <s v=".varios"/>
    <s v="sd"/>
    <m/>
    <x v="22"/>
    <s v="12:00-13:00"/>
    <x v="0"/>
    <x v="2"/>
    <x v="0"/>
    <s v="Tienda"/>
    <m/>
    <x v="1"/>
  </r>
  <r>
    <n v="486525"/>
    <s v="Hola Justo  según lo conversado telefónicamente le hago llegar este mensaje para poder atender su caso."/>
    <s v="reclama doble combro  no se valida transacción. Se consultó ingreso de importe y se escaló con cobranzas  se deriva a su banco porque no hay el ingreso."/>
    <s v="Justo"/>
    <x v="164"/>
    <s v="Alerta1 - Alerta0"/>
    <x v="6"/>
    <s v="sd"/>
    <x v="1"/>
    <x v="12"/>
    <x v="4"/>
    <m/>
    <s v="Sin responsable"/>
    <s v=""/>
    <s v="tres leches de chocolate 12pzs"/>
    <s v="sd"/>
    <m/>
    <x v="22"/>
    <s v="16:00-17:00"/>
    <x v="0"/>
    <x v="6"/>
    <x v="0"/>
    <s v="Sin responsable"/>
    <m/>
    <x v="0"/>
  </r>
  <r>
    <n v="486534"/>
    <s v="Solicitud de Evidencias Contracargos ingresados del 2025-03-14 - Carta: GD16417"/>
    <s v="contracargo"/>
    <s v="SD"/>
    <x v="165"/>
    <s v=""/>
    <x v="15"/>
    <n v="100338872"/>
    <x v="1"/>
    <x v="8"/>
    <x v="3"/>
    <n v="220"/>
    <s v="Sin responsable"/>
    <s v=""/>
    <s v=""/>
    <s v="sd"/>
    <m/>
    <x v="23"/>
    <s v="19:00-21:00"/>
    <x v="0"/>
    <x v="9"/>
    <x v="0"/>
    <s v="Sin responsable"/>
    <m/>
    <x v="0"/>
  </r>
  <r>
    <n v="486595"/>
    <s v="LIBRO DE RECLAMO MAAL-001-1086 mala atención (San Miguel) Ticket:486595"/>
    <s v="MAAL-001-1086 reclama que al llegar a recoger su pedido la hicieron esperar 30 minutos y luego le indicaron que lo habían entregado a otra persona  haciéndola esperar 15 minutos mas para que finalmente la atiendan.Se ofrece disculpas mas un detalle."/>
    <s v="Rosa María Goycochea Gamarra"/>
    <x v="166"/>
    <s v="Libro de reclamaciones - Cortesía - Alerta1 - Alerta0"/>
    <x v="11"/>
    <n v="2500028092"/>
    <x v="2"/>
    <x v="5"/>
    <x v="1"/>
    <m/>
    <s v="Tienda Vitrina"/>
    <s v=""/>
    <s v=""/>
    <s v="Santiago"/>
    <m/>
    <x v="22"/>
    <s v="19:00-20:00"/>
    <x v="1"/>
    <x v="7"/>
    <x v="0"/>
    <s v="Tienda"/>
    <m/>
    <x v="1"/>
  </r>
  <r>
    <n v="486606"/>
    <s v="Grcias aqui les paso las fotos"/>
    <s v="reclama que su mini red velvet llego movida  se le explica que de tienda sale correctamente que se debe comunicar con su soporte."/>
    <s v="Gloria Aimar"/>
    <x v="167"/>
    <s v="con reclamo a agregador"/>
    <x v="0"/>
    <n v="1489549850"/>
    <x v="0"/>
    <x v="1"/>
    <x v="0"/>
    <m/>
    <s v="Delivery agregadores"/>
    <s v=""/>
    <s v="minimaria red velvet"/>
    <s v="sd"/>
    <m/>
    <x v="22"/>
    <s v="20:08"/>
    <x v="0"/>
    <x v="0"/>
    <x v="0"/>
    <s v="Agregador"/>
    <m/>
    <x v="0"/>
  </r>
  <r>
    <n v="486629"/>
    <s v="Reclamo mala atención  Encalada Ticket  #486629"/>
    <s v="Pésima experiencia  el encargado es un tipo prepotente que se cree más que los demás deberían despedirlo  espera de contacto"/>
    <s v="Daniel Sifontes"/>
    <x v="168"/>
    <s v="Google MB 1 - GMB - Alerta0"/>
    <x v="7"/>
    <s v="SD"/>
    <x v="2"/>
    <x v="12"/>
    <x v="4"/>
    <m/>
    <s v="Tienda Supervisor"/>
    <s v=""/>
    <s v=""/>
    <s v="sd"/>
    <m/>
    <x v="24"/>
    <s v="08:48"/>
    <x v="0"/>
    <x v="7"/>
    <x v="0"/>
    <s v="Tienda"/>
    <m/>
    <x v="1"/>
  </r>
  <r>
    <n v="486666"/>
    <s v="Llamada de 51945120727"/>
    <s v="Movimiento  se deriva a su soporte"/>
    <s v="Mack Alexis Loe Flores"/>
    <x v="169"/>
    <s v="sin reclamo a agregador"/>
    <x v="0"/>
    <n v="2207722625"/>
    <x v="0"/>
    <x v="17"/>
    <x v="2"/>
    <m/>
    <s v="Delivery agregadores"/>
    <s v=""/>
    <s v="cheesecake de frutos rojos 12pzs"/>
    <s v="sd"/>
    <m/>
    <x v="22"/>
    <s v="18:15"/>
    <x v="0"/>
    <x v="0"/>
    <x v="0"/>
    <s v="Agregador"/>
    <m/>
    <x v="0"/>
  </r>
  <r>
    <n v="486694"/>
    <s v="Reclamo elemento extraño San Miguel - Poligrasa - ticket #486694"/>
    <s v="Encontró papel manteca en el bizcochuelo de la torta de Minimaria Carrot cake  Tda indica que llega sin papel manteca de planta. Se ofrece un nuevo producto"/>
    <s v="Sara Marcatoma Romero"/>
    <x v="170"/>
    <s v="Cortesía - Alerta0"/>
    <x v="14"/>
    <s v="SD"/>
    <x v="2"/>
    <x v="5"/>
    <x v="4"/>
    <m/>
    <s v="Producción"/>
    <s v="papel manteca"/>
    <s v="minimaria carrot cake"/>
    <s v="sd"/>
    <m/>
    <x v="19"/>
    <s v="SD"/>
    <x v="0"/>
    <x v="8"/>
    <x v="0"/>
    <s v="Otras areas"/>
    <m/>
    <x v="0"/>
  </r>
  <r>
    <n v="486727"/>
    <s v="Reclamo mala atención (2 de mayo) Ticket: 486727"/>
    <s v="Compró en tienda con delivery para la 1:00 pm y no le explicaron que entregamos en rangos horarios. En caja olvidaron mencionárselo. El pedido se entregó y cliente ya no responde."/>
    <s v="Silvana Bardales"/>
    <x v="171"/>
    <s v="Alerta1 - Alerta0"/>
    <x v="7"/>
    <n v="2500015085"/>
    <x v="2"/>
    <x v="4"/>
    <x v="3"/>
    <m/>
    <s v="Tienda Cajer@"/>
    <s v=""/>
    <s v=""/>
    <s v="sd"/>
    <m/>
    <x v="24"/>
    <s v="13.00-14:00"/>
    <x v="0"/>
    <x v="7"/>
    <x v="0"/>
    <s v="Tienda"/>
    <m/>
    <x v="1"/>
  </r>
  <r>
    <n v="486814"/>
    <s v="Reclamo mala atención MEGA PLAZA Ticket 486814"/>
    <s v="Reclama demora y descordinación en la entrega de su cortesía junto a tarjeta impresa.No se realizo seguimiento por parte del call.Se entrega la tarjeta con retraso."/>
    <s v="Kathy Bustamante"/>
    <x v="172"/>
    <s v=""/>
    <x v="7"/>
    <n v="486477"/>
    <x v="3"/>
    <x v="9"/>
    <x v="3"/>
    <m/>
    <s v="Atención al cliente"/>
    <s v=""/>
    <s v=""/>
    <s v="Gabriela  Jasmin y Osler"/>
    <m/>
    <x v="24"/>
    <s v="15:00-16:00"/>
    <x v="0"/>
    <x v="7"/>
    <x v="0"/>
    <s v="Otras areas"/>
    <m/>
    <x v="0"/>
  </r>
  <r>
    <n v="486823"/>
    <s v="Ha enviado una Imagen"/>
    <s v="Realizó compra en PEYA pagando con YAPE pero no se procesó. Se deriva a su canal de compra y se escala para reporte."/>
    <s v="Angélica Rojas"/>
    <x v="173"/>
    <s v=""/>
    <x v="0"/>
    <s v="sd"/>
    <x v="0"/>
    <x v="5"/>
    <x v="0"/>
    <m/>
    <s v="Delivery agregadores"/>
    <s v=""/>
    <s v=".varios"/>
    <s v="sd"/>
    <m/>
    <x v="24"/>
    <s v="16:00-17:00"/>
    <x v="0"/>
    <x v="0"/>
    <x v="0"/>
    <s v="Agregador"/>
    <m/>
    <x v="0"/>
  </r>
  <r>
    <n v="486854"/>
    <s v="Hola Sergio  según lo conversado telefónicamente le hago llegar este mensaje para poder atender su caso."/>
    <s v="Reclama que colocaron en su dedicatoria F/C SERGIO cuando pidio F/C GENESIS.Tienda menciona que el cliente lo indico de esa manera.Se ofrece nuevo envio por cliente insistente."/>
    <s v="Sergio"/>
    <x v="174"/>
    <s v="Cortesía - Alerta1 - Alerta2 - Alerta3 - Alerta0"/>
    <x v="6"/>
    <n v="2500029546"/>
    <x v="2"/>
    <x v="5"/>
    <x v="4"/>
    <m/>
    <s v="Sin responsable"/>
    <s v=""/>
    <s v="red velvet de 12 pzs"/>
    <s v="sd"/>
    <m/>
    <x v="24"/>
    <s v="16:00"/>
    <x v="0"/>
    <x v="6"/>
    <x v="0"/>
    <s v="Sin responsable"/>
    <m/>
    <x v="0"/>
  </r>
  <r>
    <n v="486896"/>
    <s v="Llamada de 51945438999"/>
    <s v="el motorizado no lo llamó para la entrega y se fue sin darle el pedido  se verifica la orden cancelada  se deriva con su soporte"/>
    <s v="Jorge Luis Gagp Gago"/>
    <x v="175"/>
    <s v="sin reclamo a agregador"/>
    <x v="0"/>
    <n v="2207786649"/>
    <x v="0"/>
    <x v="5"/>
    <x v="2"/>
    <m/>
    <s v="Delivery agregadores"/>
    <s v=""/>
    <s v="carrot cake 12pzs"/>
    <s v="sd"/>
    <m/>
    <x v="24"/>
    <s v="17:44"/>
    <x v="0"/>
    <x v="0"/>
    <x v="0"/>
    <s v="Agregador"/>
    <m/>
    <x v="0"/>
  </r>
  <r>
    <n v="486909"/>
    <s v="Hola Valentina  según lo conversado telefónicamente le hago llegar este mensaje para poder atender su caso."/>
    <s v="movimiento  cliente critico se envia un nuevo producto"/>
    <s v="Valentina"/>
    <x v="176"/>
    <s v="Cortesía - sin reclamo a agregador - Alerta1 - Alerta0"/>
    <x v="0"/>
    <n v="2207786314"/>
    <x v="0"/>
    <x v="5"/>
    <x v="2"/>
    <m/>
    <s v="Delivery agregadores"/>
    <s v=""/>
    <s v="porción de bruselina de vainilla &amp; fresa"/>
    <s v="sd"/>
    <m/>
    <x v="24"/>
    <s v="17:39"/>
    <x v="0"/>
    <x v="0"/>
    <x v="0"/>
    <s v="Agregador"/>
    <m/>
    <x v="0"/>
  </r>
  <r>
    <n v="486919"/>
    <s v="Llamada de Franz Silva Silva Juarez"/>
    <s v="Reclama que el driver no quiere realizar la entrega de su pedido  se verifica que el motorizado llegó a la ubicación del sistema pero la entrega era en otra puerta de la villa militar mucho mas allá de la dirección del sistema.Se explica al cliente."/>
    <s v="Franz Silva Juarez"/>
    <x v="177"/>
    <s v=""/>
    <x v="6"/>
    <n v="100345231"/>
    <x v="1"/>
    <x v="17"/>
    <x v="3"/>
    <m/>
    <s v="Sin responsable"/>
    <s v=""/>
    <s v="bruselina vainilla &amp; fresas 12pzs"/>
    <s v="sd"/>
    <m/>
    <x v="24"/>
    <s v="19:00-21:00"/>
    <x v="0"/>
    <x v="6"/>
    <x v="0"/>
    <s v="Sin responsable"/>
    <m/>
    <x v="0"/>
  </r>
  <r>
    <n v="486951"/>
    <s v=""/>
    <s v="Indica que solo le entregaron azúcar rubia y edulcorante y quería azúcar blanca. Tienda indica que solo tienen esas dos opciones para cliente es mesa. Se agradecen comentarios al cliente"/>
    <s v="Farouk Flores"/>
    <x v="178"/>
    <s v="HON - Alerta0"/>
    <x v="6"/>
    <s v="SD"/>
    <x v="2"/>
    <x v="5"/>
    <x v="6"/>
    <m/>
    <s v="Sin responsable"/>
    <s v=""/>
    <s v=".varios"/>
    <s v="sd"/>
    <m/>
    <x v="24"/>
    <s v="20:00"/>
    <x v="0"/>
    <x v="6"/>
    <x v="0"/>
    <s v="Sin responsable"/>
    <m/>
    <x v="0"/>
  </r>
  <r>
    <n v="486988"/>
    <s v="Ayer vi un hecho muy deplorable por parte de su personal de seguridad en su nueva tienda de san Isidro  el trato que sufrió alguien que quería ingresar a tienda fue tratado con discriminación por no estar vestido con saco y corbata o algo más acorde al..."/>
    <s v="Indica discrminaron a una persona por no estar vestida de acorde al distrito  no brinda mayor información. Tda indica que no sucedió nada de ello  solo hubo un rt de rappi que se le atendió bien."/>
    <s v="Sd"/>
    <x v="179"/>
    <s v="sin télefono"/>
    <x v="6"/>
    <s v="sd"/>
    <x v="2"/>
    <x v="19"/>
    <x v="4"/>
    <m/>
    <s v="Sin responsable"/>
    <s v=""/>
    <s v=".no aplica"/>
    <s v="sd"/>
    <m/>
    <x v="24"/>
    <s v="12:30 13:00"/>
    <x v="0"/>
    <x v="6"/>
    <x v="0"/>
    <s v="Sin responsable"/>
    <m/>
    <x v="0"/>
  </r>
  <r>
    <n v="487002"/>
    <s v="Llamada de Yanina Bernal"/>
    <s v="indica que su cheescake de maracuyá 12px  tiene una textura pastosa  cortada  es la primera vez que lo consume  se le brinda las características del producto y  que es un producto horneado"/>
    <s v="Yanina"/>
    <x v="180"/>
    <s v=""/>
    <x v="6"/>
    <s v="SD"/>
    <x v="2"/>
    <x v="5"/>
    <x v="4"/>
    <m/>
    <s v="Sin responsable"/>
    <s v=""/>
    <s v="cheesecake de maracuyá 12pzs"/>
    <s v="sd"/>
    <m/>
    <x v="24"/>
    <s v="SD"/>
    <x v="0"/>
    <x v="6"/>
    <x v="0"/>
    <s v="Sin responsable"/>
    <m/>
    <x v="0"/>
  </r>
  <r>
    <n v="487009"/>
    <s v="Reclamo mala atención  Arenales Ticket #487009"/>
    <s v="Intentó comprar 2 veces escaneando código QR y le salió error las 2 veces. Tda indica es el primer cliente que le sucede. Se brinda información y se gestiona devolución"/>
    <s v="María Elizabeth Zapata Portal"/>
    <x v="181"/>
    <s v="devolución"/>
    <x v="7"/>
    <n v="2500012043"/>
    <x v="2"/>
    <x v="8"/>
    <x v="4"/>
    <m/>
    <s v="Tienda Cajer@"/>
    <s v=""/>
    <s v=""/>
    <s v="sd"/>
    <m/>
    <x v="24"/>
    <s v="17:32"/>
    <x v="0"/>
    <x v="7"/>
    <x v="0"/>
    <s v="Tienda"/>
    <m/>
    <x v="1"/>
  </r>
  <r>
    <n v="487065"/>
    <s v="Ya llegó Solo una recomendación  Traten de recomendar a los motorizados que no muevan tanto los pedidos"/>
    <s v="Movimiento  se deriva a su soporte"/>
    <s v="Catherine Deza"/>
    <x v="182"/>
    <s v="sin reclamo a agregador - Alerta0"/>
    <x v="0"/>
    <n v="2207823119"/>
    <x v="0"/>
    <x v="0"/>
    <x v="2"/>
    <m/>
    <s v="Delivery agregadores"/>
    <s v=""/>
    <s v="minimaria bruselina de chocolate con lúcuma"/>
    <s v="sd"/>
    <m/>
    <x v="25"/>
    <s v="09:41"/>
    <x v="0"/>
    <x v="0"/>
    <x v="0"/>
    <s v="Agregador"/>
    <m/>
    <x v="0"/>
  </r>
  <r>
    <n v="487111"/>
    <s v="Buenas tardes hace un rato hice un pedido con una dedicatoria y la dedicatoria no llegó"/>
    <s v="No le llego su tarjeta. Se verifica que está impreso  tda indica que se olvidaron colocarlo en el pedido. Se envía con detalle."/>
    <s v="Melanie Fernanda Rios Tello"/>
    <x v="183"/>
    <s v="Cortesía - Alerta1 - Alerta2 - Alerta0"/>
    <x v="2"/>
    <n v="100345441"/>
    <x v="1"/>
    <x v="1"/>
    <x v="3"/>
    <m/>
    <s v="Tienda Vitrina"/>
    <s v=""/>
    <s v="porción de cheesecake de nutella"/>
    <s v="sd"/>
    <m/>
    <x v="25"/>
    <s v="13:00-14:00"/>
    <x v="0"/>
    <x v="2"/>
    <x v="0"/>
    <s v="Tienda"/>
    <m/>
    <x v="1"/>
  </r>
  <r>
    <n v="487142"/>
    <s v="Reclamo elemento extraño (San Miguel): (Cascara de huevo) ticket #487142"/>
    <s v="Encontró cascara de huevo dentro de la torta turrón de chocolate 12p  se ofrece un nuevo producto  solicita una dulzura de pecanas 12p."/>
    <s v="Teresa Tarrillo"/>
    <x v="184"/>
    <s v="Cortesía - Alerta1 - Alerta2 - Alerta3 - Alerta0"/>
    <x v="14"/>
    <n v="5.7646403490037699E+18"/>
    <x v="0"/>
    <x v="5"/>
    <x v="9"/>
    <m/>
    <s v="Producción"/>
    <s v="cascara de huevo"/>
    <s v="turrón de chocolate 12pzs"/>
    <s v="sd"/>
    <m/>
    <x v="20"/>
    <s v="16:48"/>
    <x v="0"/>
    <x v="8"/>
    <x v="0"/>
    <s v="Otras areas"/>
    <m/>
    <x v="0"/>
  </r>
  <r>
    <n v="487170"/>
    <s v="Hola Cecilia  somos de Maria Almenara. ¡Hemos llegado a tu dirección para la entrega de tu pedido!"/>
    <s v="Reclama que llegaron antes de su rango de entrega. Driver marcó pedido no entregado 15:57 hrs. Se ofrece la guía de cortesía"/>
    <s v="Cecilia Meza Doroteo"/>
    <x v="185"/>
    <s v="Cortesía - Alerta1 - Alerta0"/>
    <x v="4"/>
    <n v="100345466"/>
    <x v="1"/>
    <x v="17"/>
    <x v="3"/>
    <m/>
    <s v="Delivery MA"/>
    <s v=""/>
    <s v="cheesecake de frutos rojos 12pzs"/>
    <s v="JESUSVILCHEZ-DANKE"/>
    <m/>
    <x v="26"/>
    <s v="16:00-17:00"/>
    <x v="0"/>
    <x v="4"/>
    <x v="0"/>
    <s v="Delivery MA"/>
    <m/>
    <x v="1"/>
  </r>
  <r>
    <n v="487172"/>
    <s v="Hola Julio   nos comunicamos para avisarte que tu pedido de María Almenara será entregado un poco más tarde de lo acordado. Lamentamos  el inconveniente y esperamos que tengas un dulce día."/>
    <s v="Demora de 30 min  tienda no contaba con la comanda  se coordina con tienda el envío y se avisa al cliente."/>
    <s v="Julio Arakaki"/>
    <x v="186"/>
    <s v="Pedidos Fuera de hora - Cortesía"/>
    <x v="1"/>
    <n v="100345383"/>
    <x v="1"/>
    <x v="1"/>
    <x v="10"/>
    <m/>
    <s v="Sistema"/>
    <s v=""/>
    <s v=".varios"/>
    <s v="sd"/>
    <m/>
    <x v="25"/>
    <s v="15:00-16:00"/>
    <x v="0"/>
    <x v="1"/>
    <x v="0"/>
    <s v="Sistema"/>
    <m/>
    <x v="0"/>
  </r>
  <r>
    <n v="487237"/>
    <s v="Srta no se olvide de mi pedido"/>
    <s v="Le llevaron su pedido antes del rango solicitado  se gestionó un nuevo envío pero llego más tarde de lo acordado  no había motorizado en tienda. Solicitaron a CP crear el rappicargo pero demoro en crearlo. Se ofrece disculpas"/>
    <s v="Cecilia Meza Doroteo"/>
    <x v="187"/>
    <s v="Alerta1 - Alerta0"/>
    <x v="7"/>
    <n v="487170"/>
    <x v="3"/>
    <x v="17"/>
    <x v="3"/>
    <m/>
    <s v="Central de Pedidos"/>
    <s v=""/>
    <s v=""/>
    <s v="sd"/>
    <m/>
    <x v="25"/>
    <s v="17:00-18:00"/>
    <x v="0"/>
    <x v="7"/>
    <x v="0"/>
    <s v="Otras areas"/>
    <m/>
    <x v="0"/>
  </r>
  <r>
    <n v="487244"/>
    <s v="Hola"/>
    <s v="le dieron la dedicatoria mal escrita pese a que el le había deletreado a la persona que tomo su pedido  se ofrece disculpas y se envía junto a un detalle"/>
    <s v="Mao Chang"/>
    <x v="188"/>
    <s v="Cortesía - Alerta1 - Alerta2 - Alerta0"/>
    <x v="17"/>
    <n v="2500017787"/>
    <x v="2"/>
    <x v="12"/>
    <x v="4"/>
    <m/>
    <s v="Tienda Vitrina"/>
    <s v=""/>
    <s v="dulzura de pecanas 12p"/>
    <s v="sd"/>
    <m/>
    <x v="25"/>
    <s v="16:29"/>
    <x v="0"/>
    <x v="2"/>
    <x v="0"/>
    <s v="Tienda"/>
    <m/>
    <x v="1"/>
  </r>
  <r>
    <n v="487266"/>
    <s v="Llamada a 51948371982"/>
    <s v="La tarjeta impresa llegó con signo de interrogación  se le indica que el sistema solo admite caracteres alfanuméricos. Agradece la información"/>
    <s v="Jennifer Nancy Quispe Gonzales"/>
    <x v="189"/>
    <s v=""/>
    <x v="6"/>
    <n v="100345310"/>
    <x v="1"/>
    <x v="16"/>
    <x v="3"/>
    <m/>
    <s v="Sin responsable"/>
    <s v=""/>
    <s v="minimaria blue velvet"/>
    <s v="sd"/>
    <m/>
    <x v="25"/>
    <s v="10:00-11:00"/>
    <x v="0"/>
    <x v="6"/>
    <x v="0"/>
    <s v="Sin responsable"/>
    <m/>
    <x v="0"/>
  </r>
  <r>
    <n v="487275"/>
    <s v="Ha enviado una Imagen"/>
    <s v="reclama que no llego la tarjeta impresa  se coordina con tienda el envio mas un detalle."/>
    <s v="Estefany Chuquichanca"/>
    <x v="190"/>
    <s v="Cortesía - Alerta1 - Alerta0"/>
    <x v="2"/>
    <s v="2MAYO-20250319-0001"/>
    <x v="4"/>
    <x v="4"/>
    <x v="7"/>
    <m/>
    <s v="Tienda Vitrina"/>
    <s v=""/>
    <s v="mix ma box petit"/>
    <s v="sd"/>
    <m/>
    <x v="25"/>
    <s v="18:56"/>
    <x v="0"/>
    <x v="2"/>
    <x v="0"/>
    <s v="Tienda"/>
    <m/>
    <x v="1"/>
  </r>
  <r>
    <n v="487311"/>
    <s v="Lo único que no llega fue la dedicatoria"/>
    <s v="No recibió tarjeta impresa porque no fue impresa. Se envia  tarjeta con detalle  tienda dice que no le figuran al momento de sacar el pedido."/>
    <s v="Luis Padro"/>
    <x v="191"/>
    <s v="Contacto fuera de horario - Cortesía - Alerta0"/>
    <x v="2"/>
    <n v="100345577"/>
    <x v="1"/>
    <x v="4"/>
    <x v="3"/>
    <m/>
    <s v="Tienda Vitrina"/>
    <s v=""/>
    <s v="cajita de brownies clásica"/>
    <s v="sd"/>
    <m/>
    <x v="25"/>
    <s v="18:00-19:00"/>
    <x v="0"/>
    <x v="2"/>
    <x v="0"/>
    <s v="Tienda"/>
    <m/>
    <x v="1"/>
  </r>
  <r>
    <n v="487346"/>
    <s v="Reclamo mala atención LA MOLINA Ticket 487346"/>
    <s v="Pidió criollazo  tras 20 min indicaron no tener pan cciabata  pidió 1 pan con pollo y tardó más de 1h para que lo entreguen. Tda indica que reportó 86 en apertura. Se ofrecen disculpas  se brinda cortesia"/>
    <s v="Fiorella Danjoy"/>
    <x v="192"/>
    <s v="Stock 86 - Cortesía - Alerta1 - Alerta2 - Alerta0"/>
    <x v="7"/>
    <s v="sd"/>
    <x v="2"/>
    <x v="7"/>
    <x v="6"/>
    <m/>
    <s v="Tienda Meser@"/>
    <s v=""/>
    <s v=""/>
    <s v="sd"/>
    <m/>
    <x v="27"/>
    <s v="09:30-10:10"/>
    <x v="0"/>
    <x v="7"/>
    <x v="0"/>
    <s v="Tienda"/>
    <m/>
    <x v="1"/>
  </r>
  <r>
    <n v="487350"/>
    <s v="Buenos días"/>
    <s v="Reclama que no se envío dedicatoria de pedido realizado mediante rappi  se informa que aliados no tienen la opción de colocar dedicatoria  se recomienda contactarnos o realizar compra desde la web."/>
    <s v="Camila Andrea Martinez Enriquez"/>
    <x v="193"/>
    <s v="sin reclamo a agregador"/>
    <x v="6"/>
    <n v="2207896543"/>
    <x v="0"/>
    <x v="19"/>
    <x v="2"/>
    <m/>
    <s v="Sin responsable"/>
    <s v=""/>
    <s v="minimaria de chocolate"/>
    <s v="sd"/>
    <m/>
    <x v="27"/>
    <s v="09:45"/>
    <x v="0"/>
    <x v="6"/>
    <x v="0"/>
    <s v="Sin responsable"/>
    <m/>
    <x v="0"/>
  </r>
  <r>
    <n v="487409"/>
    <s v="Hola! Una duda  cuánto duran sus tortas  me regalaron una la tenía refrigerada"/>
    <s v="Indica que la torta de chocolate entera tiene moho  recibió el producto fines de febrero  se le explica el tiempo de duración  que nuestros productos no llevan preservantes  cliente conforme con la informacion"/>
    <s v="Valeria Quispe"/>
    <x v="194"/>
    <s v=""/>
    <x v="6"/>
    <s v="sd"/>
    <x v="6"/>
    <x v="15"/>
    <x v="5"/>
    <m/>
    <s v="Sin responsable"/>
    <s v=""/>
    <s v="torta de chocolate 12pzs"/>
    <s v="sd"/>
    <m/>
    <x v="28"/>
    <s v="sd"/>
    <x v="0"/>
    <x v="6"/>
    <x v="0"/>
    <s v="Sin responsable"/>
    <m/>
    <x v="0"/>
  </r>
  <r>
    <n v="487430"/>
    <s v="FEEDBACK RECLAMO PEDIDO EQUIVOCADO TIENDA ARAMBURÚ #487430"/>
    <s v="Solicitó ch. de nutella 12p y le enviaron ch. de frutos rojos 12p. Se envía el producto correcto"/>
    <s v="Alessandra"/>
    <x v="195"/>
    <s v="Cortesía - sin reclamo a agregador - Alerta0"/>
    <x v="13"/>
    <n v="1492128593"/>
    <x v="0"/>
    <x v="14"/>
    <x v="0"/>
    <m/>
    <s v="Tienda Vitrina"/>
    <s v=""/>
    <s v="cheesecake de frutos rojos 12pzs"/>
    <s v="sd"/>
    <m/>
    <x v="27"/>
    <s v="12:17"/>
    <x v="0"/>
    <x v="5"/>
    <x v="0"/>
    <s v="Tienda"/>
    <m/>
    <x v="1"/>
  </r>
  <r>
    <n v="487461"/>
    <s v="Teruel 390"/>
    <s v="30 minutos de tardanza  se envia con rappicargo  espera un 1 min y lo da como finalizado. Se avisó al cl pero cuando salió ya no estaba. Se impulsa venta de redvelvet12p y se reprograma para 21/03."/>
    <s v="Denisse Ikeda"/>
    <x v="196"/>
    <s v="Pedidos Fuera de hora - factura - Alerta0"/>
    <x v="1"/>
    <n v="100345727"/>
    <x v="1"/>
    <x v="2"/>
    <x v="3"/>
    <m/>
    <s v="Delivery MA"/>
    <s v=""/>
    <s v="red velvet de 12 pzs"/>
    <s v="sd"/>
    <m/>
    <x v="27"/>
    <s v="14:00-15:00"/>
    <x v="0"/>
    <x v="1"/>
    <x v="0"/>
    <s v="Tienda"/>
    <m/>
    <x v="1"/>
  </r>
  <r>
    <n v="487468"/>
    <s v="FEEDBACK RECLAMO DELIVERY PROPIO TIENDA (ARAMBURÚ) #(487468)"/>
    <s v="Reclama que el driver no lo llamó y solo dejó la orden en recepción. Se pide al driver imágenes de la llamada y no las brinda.Se agradece al cliente la consulta."/>
    <s v="Jose Miguel Marquez"/>
    <x v="197"/>
    <s v="Alerta0"/>
    <x v="4"/>
    <n v="100345699"/>
    <x v="1"/>
    <x v="14"/>
    <x v="3"/>
    <m/>
    <s v="Delivery MA"/>
    <s v=""/>
    <s v="minimaria de chocolate"/>
    <s v="RIVELINOZARATE"/>
    <m/>
    <x v="27"/>
    <s v="15:00-16:00"/>
    <x v="0"/>
    <x v="4"/>
    <x v="0"/>
    <s v="Delivery MA"/>
    <m/>
    <x v="1"/>
  </r>
  <r>
    <n v="487484"/>
    <s v="María Almenara reclamo MAAL-001-108 7"/>
    <s v="MAAL-001-1087 reclama que el motorizado cancelo la entrega porque no conocia la direccion de entrega.Menciona que coloco correctamente sus datos en el aplicativo y no le entregaron el producto.Se explica que la torta si salio de tienda y se deriva a su ca"/>
    <s v="Flor Maria Hurtado"/>
    <x v="198"/>
    <s v="Libro de reclamaciones - sin reclamo a agregador - Alerta1 - Alerta0"/>
    <x v="18"/>
    <n v="2207918780"/>
    <x v="0"/>
    <x v="11"/>
    <x v="2"/>
    <m/>
    <s v="Delivery agregadores"/>
    <s v=""/>
    <s v=""/>
    <s v="sd"/>
    <m/>
    <x v="27"/>
    <s v="14:42"/>
    <x v="1"/>
    <x v="0"/>
    <x v="0"/>
    <s v="Agregador"/>
    <m/>
    <x v="0"/>
  </r>
  <r>
    <n v="487496"/>
    <s v="Hola Akiko  según lo conversado telefónicamente le hago llegar este mensaje para poder atender su caso."/>
    <s v="Informa que su pedido fue cancelado por RT tras retirar pedido de tienda  se deriva con tu canal de compra."/>
    <s v="Akiko Goya"/>
    <x v="199"/>
    <s v="con reclamo a agregador"/>
    <x v="0"/>
    <n v="2207918372"/>
    <x v="0"/>
    <x v="6"/>
    <x v="2"/>
    <m/>
    <s v="Delivery agregadores"/>
    <s v=""/>
    <s v="cajita de brownies clásica"/>
    <s v="sd"/>
    <m/>
    <x v="27"/>
    <s v="14:37"/>
    <x v="0"/>
    <x v="0"/>
    <x v="0"/>
    <s v="Agregador"/>
    <m/>
    <x v="0"/>
  </r>
  <r>
    <n v="487524"/>
    <s v="Asunto: FEEDBACK RECLAMO DELIVERY PROPIO TIENDA LA MAR  #487524"/>
    <s v="su bruselina de vainilla con fresa llego con las fresas y base movida.Se envio con cargo.Se ofrece detalle por lo sucedido."/>
    <s v="Isaura"/>
    <x v="200"/>
    <s v="Cortesía - EncuestaEC - Alerta0"/>
    <x v="4"/>
    <n v="100345664"/>
    <x v="1"/>
    <x v="2"/>
    <x v="3"/>
    <m/>
    <s v="Delivery MA"/>
    <s v=""/>
    <s v="bruselina vainilla &amp; fresas 12pzs"/>
    <s v="Jesus Edwin Cruz Reyes"/>
    <m/>
    <x v="27"/>
    <s v="15:00-16:00"/>
    <x v="0"/>
    <x v="4"/>
    <x v="0"/>
    <s v="Delivery MA"/>
    <m/>
    <x v="1"/>
  </r>
  <r>
    <n v="487537"/>
    <s v="Hola Sandra  según lo conversado telefónicamente le hago llegar este mensaje para poder atender su caso."/>
    <s v="reclama que no llego su dedicatoria  no se valida en sistema de pedidos  se envia por excepcion sin cortesía."/>
    <s v="Sandra Rodas"/>
    <x v="201"/>
    <s v="Alerta1 - Alerta0"/>
    <x v="6"/>
    <n v="100345611"/>
    <x v="1"/>
    <x v="14"/>
    <x v="3"/>
    <m/>
    <s v="Sin responsable"/>
    <s v=""/>
    <s v="carrot cake 12pzs"/>
    <s v="sd"/>
    <m/>
    <x v="27"/>
    <s v="16:00-17:00"/>
    <x v="0"/>
    <x v="6"/>
    <x v="0"/>
    <s v="Sin responsable"/>
    <m/>
    <x v="0"/>
  </r>
  <r>
    <n v="487559"/>
    <s v="Asunto: FEEDBACK RECLAMO DELIVERY PROPIO TIENDA ARAMBURU   #487559"/>
    <s v="reclama que estando con el motorizado no le entrego su compra porque ya lo habia marcado como NO entregado  se gestiona nuevo envio.Cliente demoro en salir y no conestaba llamadas."/>
    <s v="Sheyla"/>
    <x v="202"/>
    <s v="Cortesía - no comprador"/>
    <x v="4"/>
    <n v="100345794"/>
    <x v="1"/>
    <x v="14"/>
    <x v="3"/>
    <m/>
    <s v="Delivery MA"/>
    <s v=""/>
    <s v="Festinina"/>
    <s v="JOSEADRIAZOLA-APOYO"/>
    <m/>
    <x v="27"/>
    <s v="17:00 -  18:00"/>
    <x v="0"/>
    <x v="4"/>
    <x v="0"/>
    <s v="Delivery MA"/>
    <m/>
    <x v="1"/>
  </r>
  <r>
    <n v="487591"/>
    <s v="FEEDBACK RECLAMO PEDIDO EQUIVOCADO TIENDA BARRANCO #487591"/>
    <s v="solicito mini carrot cake  le entregaron porcion carrot cake  se envia producto correcto."/>
    <s v="Mariel Blume La Torre"/>
    <x v="203"/>
    <s v="Cortesía - sin reclamo a agregador - Alerta1 - Alerta2 - Alerta0"/>
    <x v="13"/>
    <n v="2207934680"/>
    <x v="0"/>
    <x v="17"/>
    <x v="2"/>
    <m/>
    <s v="Tienda Vitrina"/>
    <s v=""/>
    <s v="porción carrot cake"/>
    <s v="sd"/>
    <m/>
    <x v="27"/>
    <s v="18:23"/>
    <x v="0"/>
    <x v="5"/>
    <x v="0"/>
    <s v="Tienda"/>
    <m/>
    <x v="1"/>
  </r>
  <r>
    <n v="487599"/>
    <s v="HOLA"/>
    <s v="motivos personales"/>
    <s v="Karen Sanchez"/>
    <x v="204"/>
    <s v="devolución - Alerta0"/>
    <x v="3"/>
    <n v="100345894"/>
    <x v="1"/>
    <x v="2"/>
    <x v="3"/>
    <n v="96"/>
    <s v="Sin responsable"/>
    <s v=""/>
    <s v=""/>
    <s v="sd"/>
    <m/>
    <x v="27"/>
    <s v="11:00-12:00"/>
    <x v="0"/>
    <x v="3"/>
    <x v="0"/>
    <s v="Sin responsable"/>
    <m/>
    <x v="0"/>
  </r>
  <r>
    <n v="487603"/>
    <s v="Asunto: Reclamo calidad de producto La Mar: seco ticket #487603"/>
    <s v="reclama que su carrot cake esta seco el bizcochuelo y no se siente el mismo sabor calidad menciona que el relleno no tiene la cantidad correcta.Se ofrece nuevo producto al cliente."/>
    <s v="Delia"/>
    <x v="205"/>
    <s v="Alerta0"/>
    <x v="12"/>
    <n v="100345879"/>
    <x v="1"/>
    <x v="2"/>
    <x v="3"/>
    <m/>
    <s v="Producción"/>
    <s v="Seco"/>
    <s v="minimaria carrot cake"/>
    <s v="sd"/>
    <m/>
    <x v="27"/>
    <s v="19:00-21:00"/>
    <x v="0"/>
    <x v="8"/>
    <x v="0"/>
    <s v="Otras areas"/>
    <m/>
    <x v="0"/>
  </r>
  <r>
    <n v="487605"/>
    <s v="Hola Cinthya  nos comunicamos de Maria Almenara  con relación a una consulta sobre tu pedido efectuado.  En caso no puedas atendernos por esta vía  puedes  comunicarte con nosotros al 6429751. Que tengas un dulce día!"/>
    <s v="reclama errores ortograficos en la dedicatoria  se ofrece nueva entrega mas un detalle."/>
    <s v="Cinthya alvites"/>
    <x v="206"/>
    <s v="Cortesía - Alerta0"/>
    <x v="17"/>
    <n v="2500018962"/>
    <x v="2"/>
    <x v="9"/>
    <x v="4"/>
    <m/>
    <s v="Tienda Vitrina"/>
    <s v=""/>
    <s v="minimaria de chocolate"/>
    <s v="sd"/>
    <m/>
    <x v="27"/>
    <s v="14:42"/>
    <x v="0"/>
    <x v="2"/>
    <x v="0"/>
    <s v="Tienda"/>
    <m/>
    <x v="1"/>
  </r>
  <r>
    <n v="487611"/>
    <s v="MAAL-001-108 8 - Libro de reclamos Maria Almenara"/>
    <s v="MAAL-001-108 8 - reclama que el personal de tienda le entrego la butifarra con rocoto sin preguntarle y demoraron en cambiarle su producto  se agradece feedback y se coordina cortesía"/>
    <s v="Lis Roncal"/>
    <x v="207"/>
    <s v="Libro de reclamaciones - Alerta1 - Alerta0"/>
    <x v="11"/>
    <s v="sd"/>
    <x v="2"/>
    <x v="14"/>
    <x v="4"/>
    <m/>
    <s v="Tienda Vitrina"/>
    <s v=""/>
    <s v=""/>
    <s v="sd"/>
    <m/>
    <x v="27"/>
    <s v="17:00"/>
    <x v="1"/>
    <x v="7"/>
    <x v="0"/>
    <s v="Tienda"/>
    <m/>
    <x v="1"/>
  </r>
  <r>
    <n v="487634"/>
    <s v="Reclamo mala atención LA MAR - #487634"/>
    <s v="Registra un rating: 2 en GMB indicando que tenemos buenos postres  pero mala atención."/>
    <s v="sd"/>
    <x v="208"/>
    <s v="Google MB 2 - Rating: 2 - sin télefono"/>
    <x v="7"/>
    <s v="sd"/>
    <x v="2"/>
    <x v="2"/>
    <x v="4"/>
    <m/>
    <s v="Tienda Vitrina"/>
    <s v=""/>
    <s v=""/>
    <s v="sd"/>
    <m/>
    <x v="29"/>
    <s v="8:17"/>
    <x v="0"/>
    <x v="7"/>
    <x v="0"/>
    <s v="Tienda"/>
    <m/>
    <x v="1"/>
  </r>
  <r>
    <n v="487637"/>
    <s v="Hola  buen día"/>
    <s v="solicito mini de chocolate y le llego mini de carrot cake  se coordina envio del producto correcto con tienda"/>
    <s v="Melissa"/>
    <x v="209"/>
    <s v="Cortesía - Alerta1 - Alerta2 - Alerta3 - Alerta0"/>
    <x v="13"/>
    <n v="200013635"/>
    <x v="1"/>
    <x v="8"/>
    <x v="3"/>
    <m/>
    <s v="Tienda Vitrina"/>
    <s v=""/>
    <s v="minimaria carrot cake"/>
    <s v="sd"/>
    <m/>
    <x v="27"/>
    <s v="18:00-19:00"/>
    <x v="0"/>
    <x v="5"/>
    <x v="0"/>
    <s v="Tienda"/>
    <m/>
    <x v="1"/>
  </r>
  <r>
    <n v="487656"/>
    <s v="Hola Luz  según lo conversado telefónicamente le hago llegar este mensaje para poder atender su caso."/>
    <s v="3 leches de chocolate de 12p  se derritió en 20 min aprox. Tda indica que puede ser que está muy humectado. Tda Sta cata donde llega el prod. indica que no tiene el ganache. Se ofrece un nuevo producto."/>
    <s v="Luz Palacios Bezada"/>
    <x v="210"/>
    <s v="Cortesía - factura - Alerta0"/>
    <x v="12"/>
    <n v="100345860"/>
    <x v="1"/>
    <x v="12"/>
    <x v="1"/>
    <m/>
    <s v="Tienda Decorado"/>
    <s v="Incompleto / Sin ingrediente"/>
    <s v="tres leches de chocolate 12pzs"/>
    <s v="sd"/>
    <m/>
    <x v="29"/>
    <s v="08:00 - 09:00"/>
    <x v="0"/>
    <x v="8"/>
    <x v="0"/>
    <s v="Tienda"/>
    <m/>
    <x v="1"/>
  </r>
  <r>
    <n v="487679"/>
    <s v="Son muy ricos pero tienen mucho relleno de manjar que se derrama y mucha azúcar impalpable y cuando pasan muchas horas la galleta del alfajor su humedece y se hace toda una masa  son muy ricos del momento pero por favor tratar de no rellenarlos con tan..."/>
    <s v="Indica que los alfajores tienen mucho relleno y se humedece cuando pasa el tiempo. Sin datos ni respuesta del cliente"/>
    <s v="Octavio Meyhuey"/>
    <x v="211"/>
    <s v="sin reclamo a agregador - sin télefono"/>
    <x v="6"/>
    <n v="1456201094"/>
    <x v="0"/>
    <x v="9"/>
    <x v="0"/>
    <m/>
    <s v="Sin responsable"/>
    <s v=""/>
    <s v="cajita de alfajores clásica"/>
    <s v="sd"/>
    <m/>
    <x v="30"/>
    <s v="18:11"/>
    <x v="0"/>
    <x v="6"/>
    <x v="0"/>
    <s v="Sin responsable"/>
    <m/>
    <x v="0"/>
  </r>
  <r>
    <n v="487775"/>
    <s v="tengo un comentario"/>
    <s v="Indica que no llegó dedicatoria  pero se valida que no se registró. Se explica información y se agradecen comentarios."/>
    <s v="Bruno Elera"/>
    <x v="212"/>
    <s v="factura"/>
    <x v="6"/>
    <n v="100346036"/>
    <x v="1"/>
    <x v="2"/>
    <x v="3"/>
    <m/>
    <s v="Sin responsable"/>
    <s v=""/>
    <s v="torta de chocolate 12pzs"/>
    <s v="sd"/>
    <m/>
    <x v="29"/>
    <s v="17:00-18:00"/>
    <x v="0"/>
    <x v="6"/>
    <x v="0"/>
    <s v="Sin responsable"/>
    <m/>
    <x v="0"/>
  </r>
  <r>
    <n v="487807"/>
    <s v="ASUNTO: FEEDBACK RECLAMO PEDIDO INCOMPLETO TIENDA MA PLAZA NORTA #487807"/>
    <s v="No le entregaron una porción de crocante de manzana  se coordina con tienda el envío del producto faltante.Demoran en la entrega 60min porque el cargo no sabia donde estacionarse.Al llegar tarde cliente no recibio la entrega.Se envio un nuevo pedido mas u"/>
    <s v="Beatriz Torres"/>
    <x v="213"/>
    <s v="Cortesía - sin reclamo a agregador - Alerta0"/>
    <x v="7"/>
    <n v="1493533771"/>
    <x v="0"/>
    <x v="18"/>
    <x v="0"/>
    <m/>
    <s v="Tienda"/>
    <s v=""/>
    <s v="crocante de manzana 12pzs"/>
    <s v="sd"/>
    <m/>
    <x v="29"/>
    <s v="16:54"/>
    <x v="0"/>
    <x v="7"/>
    <x v="0"/>
    <s v="Tienda"/>
    <m/>
    <x v="1"/>
  </r>
  <r>
    <n v="487820"/>
    <s v="Hola buenas tardes"/>
    <s v="No le llego su tarjeta  tienda indica que recién la imprimieron porque se olvidaron  se envía con detalle"/>
    <s v="Cinthia"/>
    <x v="214"/>
    <s v="Cortesía - Alerta1 - Alerta0"/>
    <x v="2"/>
    <n v="100346074"/>
    <x v="1"/>
    <x v="4"/>
    <x v="3"/>
    <m/>
    <s v="Tienda Vitrina"/>
    <s v=""/>
    <s v=".varios"/>
    <s v="sd"/>
    <m/>
    <x v="29"/>
    <s v="16:00-17:00"/>
    <x v="0"/>
    <x v="2"/>
    <x v="0"/>
    <s v="Tienda"/>
    <m/>
    <x v="1"/>
  </r>
  <r>
    <n v="487830"/>
    <s v="Hola Elisa  según lo conversado telefónicamente le hago llegar este mensaje para poder atender su caso."/>
    <s v="No le llego dedicatoria  tda. olvidó colocarla  se coordina envío mas un detalle."/>
    <s v="Elisa Wong Yi"/>
    <x v="215"/>
    <s v="Cortesía - Alerta1 - Alerta2 - Alerta3 - Alerta0"/>
    <x v="17"/>
    <n v="100346088"/>
    <x v="1"/>
    <x v="12"/>
    <x v="3"/>
    <m/>
    <s v="Tienda Vitrina"/>
    <s v=""/>
    <s v="blue velvet 12 pzs"/>
    <s v="sd"/>
    <m/>
    <x v="29"/>
    <s v="16:00-17:00"/>
    <x v="0"/>
    <x v="2"/>
    <x v="0"/>
    <s v="Tienda"/>
    <m/>
    <x v="1"/>
  </r>
  <r>
    <n v="487834"/>
    <s v="FEEDBACK RECLAMO DELIVERY PROPIO TIENDA ENCALADA #487834"/>
    <s v="Motorizado informa que se le cayó dulzura de pecanas 12 pz  cliente no acepta recibir el pedido. Se coordina nueva entrega."/>
    <s v="Angiolina Cueva de Marzo"/>
    <x v="216"/>
    <s v="Cortesía - Alerta0"/>
    <x v="4"/>
    <n v="100346059"/>
    <x v="1"/>
    <x v="12"/>
    <x v="3"/>
    <m/>
    <s v="Delivery MA"/>
    <s v=""/>
    <s v="dulzura de pecanas 12p"/>
    <s v="Jean Fernandez"/>
    <m/>
    <x v="29"/>
    <s v="17:00-18:00"/>
    <x v="0"/>
    <x v="4"/>
    <x v="0"/>
    <s v="Delivery MA"/>
    <m/>
    <x v="1"/>
  </r>
  <r>
    <n v="487873"/>
    <s v="Reclamo mala atención San Miguel Ticket: 487873"/>
    <s v="No la saludaron al ingresar y cuando realizaba consultas de los productos en vitrina le respondian de manera apatica y cortante.Tuvo que ingresar a la web a revisar la carta para elegir su orden.Se ofrece disculpas mas un detalle."/>
    <s v="Sandra Chavez Ramos"/>
    <x v="217"/>
    <s v="Cortesía - Alerta1 - Alerta2 - Alerta0"/>
    <x v="7"/>
    <s v="SD"/>
    <x v="2"/>
    <x v="5"/>
    <x v="4"/>
    <m/>
    <s v="Tienda Vitrina"/>
    <s v=""/>
    <s v=""/>
    <s v="sd"/>
    <m/>
    <x v="29"/>
    <s v="9:50"/>
    <x v="0"/>
    <x v="7"/>
    <x v="0"/>
    <s v="Tienda"/>
    <m/>
    <x v="1"/>
  </r>
  <r>
    <n v="487880"/>
    <s v="FEEDBACK RECLAMO PEDIDO INCOMPLETO TIENDA DOS DE MAYO #487880"/>
    <s v="Reclamo que no le llego el cheescake de nutella y la bolsa vino sellada.Tienda menciona que lo envio por separado.Se envia la porcion por cliente insistente."/>
    <s v="Kevin De Pierola"/>
    <x v="218"/>
    <s v="Cortesía - sin reclamo a agregador - Alerta0"/>
    <x v="8"/>
    <n v="1493822058"/>
    <x v="0"/>
    <x v="4"/>
    <x v="0"/>
    <m/>
    <s v="Tienda Vitrina"/>
    <s v=""/>
    <s v="porción de cheesecake de nutella"/>
    <s v="sd"/>
    <m/>
    <x v="29"/>
    <s v="19:09"/>
    <x v="0"/>
    <x v="2"/>
    <x v="0"/>
    <s v="Tienda"/>
    <m/>
    <x v="1"/>
  </r>
  <r>
    <n v="487930"/>
    <s v="Llamada de 51987970548"/>
    <s v="Indica que no llego dedicatoria encima de su torta ni tarjeta impresa  no cuenta con evidencia de lo que comenta  no procede"/>
    <s v="Felix Antonio Carnero Sihuen"/>
    <x v="219"/>
    <s v=""/>
    <x v="6"/>
    <n v="100346026"/>
    <x v="1"/>
    <x v="6"/>
    <x v="3"/>
    <m/>
    <s v="Sin responsable"/>
    <s v=""/>
    <s v="red velvet de 12 pzs"/>
    <s v="sd"/>
    <m/>
    <x v="29"/>
    <s v="13:00-14:00"/>
    <x v="0"/>
    <x v="6"/>
    <x v="0"/>
    <s v="Sin responsable"/>
    <m/>
    <x v="0"/>
  </r>
  <r>
    <n v="487934"/>
    <s v="Hola Patricia  nos comunicamos de Maria Almenara  con relación a una consulta sobre tu pedido efectuado.  En caso no puedas atendernos por esta vía  puedes  comunicarte con nosotros al 6429751. Que tengas un dulce día!"/>
    <s v="Indica que la dulzura de pecanas estaba seco y el manjar no es el mismo  se le explica al cliente que el biscocho es a base de maicena con pecanas molidas que asi es su textura y el manjar es manjar de olla casero  se le agradece el feedback"/>
    <s v="Patricia Apoloni Chu"/>
    <x v="220"/>
    <s v=""/>
    <x v="6"/>
    <s v="sd"/>
    <x v="2"/>
    <x v="12"/>
    <x v="4"/>
    <m/>
    <s v="Sin responsable"/>
    <s v=""/>
    <s v="dulzura de pecanas 12p"/>
    <s v="sd"/>
    <m/>
    <x v="25"/>
    <s v="sd"/>
    <x v="0"/>
    <x v="6"/>
    <x v="0"/>
    <s v="Sin responsable"/>
    <m/>
    <x v="0"/>
  </r>
  <r>
    <n v="487939"/>
    <s v="Llamada de 51943444381"/>
    <s v="Indica que su pedido por rappi no se entrego porque el driver no quiso tocar el timbre y le cancelaron el pedido  se deriva a su soporte"/>
    <s v="Claudia Cortavitarte"/>
    <x v="221"/>
    <s v="sin reclamo a agregador"/>
    <x v="0"/>
    <n v="2208065952"/>
    <x v="0"/>
    <x v="7"/>
    <x v="2"/>
    <m/>
    <s v="Delivery agregadores"/>
    <s v=""/>
    <s v="corazonina"/>
    <s v="sd"/>
    <m/>
    <x v="31"/>
    <s v="08:54"/>
    <x v="0"/>
    <x v="0"/>
    <x v="0"/>
    <s v="Agregador"/>
    <m/>
    <x v="0"/>
  </r>
  <r>
    <n v="487973"/>
    <s v="Hola Fabiola   según lo conversado telefónicamente le hago llegar este mensaje para poder atender su caso."/>
    <s v="El primer pago se quedó cargando en el pos  volvió  a pagar y su compra pasó pero el primer pago también. Esperando respuesta de tienda y validación de área de cobranzas"/>
    <s v="Fabiola Veronica Alfaro Díaz"/>
    <x v="222"/>
    <s v="devolución - Alerta1 - Alerta2 - Alerta3 - Alerta0"/>
    <x v="9"/>
    <n v="2500018300"/>
    <x v="2"/>
    <x v="12"/>
    <x v="4"/>
    <n v="41"/>
    <s v="Tienda"/>
    <s v=""/>
    <s v=""/>
    <s v="sd"/>
    <m/>
    <x v="29"/>
    <s v="17:37"/>
    <x v="0"/>
    <x v="3"/>
    <x v="0"/>
    <s v="Tienda"/>
    <m/>
    <x v="1"/>
  </r>
  <r>
    <n v="487988"/>
    <s v="Reclamo calidad de producto San Miguel: Mala presentación ticket #487988"/>
    <s v="Enviaron las porciones de tortas de chocolate sin fudge. Tienda indica que es error de vitrina y menciona que mandarán un detalle más el envío de dos envases con fudge."/>
    <s v="Michelle Antuaned Aracely Vidalon"/>
    <x v="223"/>
    <s v="sin reclamo a agregador - Alerta1 - Alerta0"/>
    <x v="12"/>
    <n v="1494577153"/>
    <x v="0"/>
    <x v="5"/>
    <x v="0"/>
    <m/>
    <s v="Tienda Vitrina"/>
    <s v="Mala presentación"/>
    <s v="combo 4 porciones"/>
    <s v="sd"/>
    <m/>
    <x v="31"/>
    <s v="10:53"/>
    <x v="0"/>
    <x v="8"/>
    <x v="0"/>
    <s v="Tienda"/>
    <m/>
    <x v="1"/>
  </r>
  <r>
    <n v="487996"/>
    <s v="FEEDBACK RECLAMO PEDIDO INCOMPLETO TIENDA ARENALES  #487996"/>
    <s v="Solo recibió 1 alfajor de los dos que pidió. Tda envia faltante y se añade cortesía debido a que cl frecuente se queja de la molestia del tiempo."/>
    <s v="César Alegre"/>
    <x v="224"/>
    <s v="Cortesía - con reclamo a agregador - Alerta1 - Alerta0"/>
    <x v="8"/>
    <n v="1494572788"/>
    <x v="0"/>
    <x v="8"/>
    <x v="0"/>
    <m/>
    <s v="Tienda Vitrina"/>
    <s v=""/>
    <s v="alfajor individual"/>
    <s v="sd"/>
    <m/>
    <x v="31"/>
    <s v="12:13"/>
    <x v="0"/>
    <x v="2"/>
    <x v="0"/>
    <s v="Tienda"/>
    <m/>
    <x v="1"/>
  </r>
  <r>
    <n v="488050"/>
    <s v="Llamada a Marcelo Ramos Dedios"/>
    <s v="La torta llegó movida pero indica no tener fotos. Se le recomienda poder tener una imagen donde se valide la incidencia para una próxima ocasión"/>
    <s v="Marcelo Ramos Dedios"/>
    <x v="225"/>
    <s v="EncuestaEC"/>
    <x v="6"/>
    <n v="100346251"/>
    <x v="1"/>
    <x v="5"/>
    <x v="3"/>
    <m/>
    <s v="Sin responsable"/>
    <s v=""/>
    <s v="torta de chocolate 12pzs"/>
    <s v="sd"/>
    <m/>
    <x v="31"/>
    <s v="13:00-14:00"/>
    <x v="0"/>
    <x v="6"/>
    <x v="0"/>
    <s v="Sin responsable"/>
    <m/>
    <x v="0"/>
  </r>
  <r>
    <n v="488068"/>
    <s v="ASUNTO: FEEDBACK RECLAMO PEDIDO INCOMPLETO TIENDA BOLICHERA # 488068"/>
    <s v="solicito tostadas francesas y Minimaria De Bruselina De Vainilla  no le llego la Minimaria De Bruselina De Vainilla  se gestiona el envió"/>
    <s v="Lucero Nataly Guevara Urbano"/>
    <x v="226"/>
    <s v="Cortesía - sin reclamo a agregador"/>
    <x v="8"/>
    <n v="2208103927"/>
    <x v="0"/>
    <x v="0"/>
    <x v="2"/>
    <m/>
    <s v="Tienda Vitrina"/>
    <s v=""/>
    <s v="minimaria bruselina de vainilla con fresa"/>
    <s v="sd"/>
    <m/>
    <x v="31"/>
    <s v="16:12"/>
    <x v="0"/>
    <x v="2"/>
    <x v="0"/>
    <s v="Tienda"/>
    <m/>
    <x v="1"/>
  </r>
  <r>
    <n v="488088"/>
    <s v="hola"/>
    <s v="Reclama que realizo un pedido por peya y pagaron con yape pero no aparece la orden en nuestro sistema.Soporte Peya les esta enviado a tienda para que puedan validar si ingreso su pedido.Se deriva a su soporte"/>
    <s v="Astrid Ascarza"/>
    <x v="227"/>
    <s v="sin télefono"/>
    <x v="0"/>
    <s v="sd"/>
    <x v="0"/>
    <x v="19"/>
    <x v="0"/>
    <m/>
    <s v="Delivery agregadores"/>
    <s v=""/>
    <s v=".varios"/>
    <s v="sd"/>
    <m/>
    <x v="31"/>
    <s v="18:00"/>
    <x v="0"/>
    <x v="0"/>
    <x v="0"/>
    <s v="Agregador"/>
    <m/>
    <x v="0"/>
  </r>
  <r>
    <n v="488095"/>
    <s v="Hola Wilfredo  nos comunicamos de Maria Almenara  con relación a una consulta sobre tu pedido efectuado.  En caso no puedas atendernos por esta vía  puedes  comunicarte con nosotros al 6429751. Que tengas un dulce día!"/>
    <s v="Reclama que demoran para recibir la orden en caja. tienda no ha tenido demoras para entregar ordenes pero si han tenido largas colas para caja."/>
    <s v="Wilfredo"/>
    <x v="228"/>
    <s v="HON"/>
    <x v="6"/>
    <s v="SD"/>
    <x v="2"/>
    <x v="5"/>
    <x v="4"/>
    <m/>
    <s v="Sin responsable"/>
    <s v=""/>
    <s v=".no aplica"/>
    <s v="sd"/>
    <m/>
    <x v="31"/>
    <s v="18:10"/>
    <x v="0"/>
    <x v="6"/>
    <x v="0"/>
    <s v="Sin responsable"/>
    <m/>
    <x v="0"/>
  </r>
  <r>
    <n v="488106"/>
    <s v="Reclamo mala atención Santa Catalina Ticket488106"/>
    <s v="Se acercó a tienda a retirar la orden y le indicaron que no había compra registrada. Tienda no tenia registrada la boleta. Se entrega la orden a la cliente"/>
    <s v="Blanca"/>
    <x v="229"/>
    <s v="no comprador - Alerta0"/>
    <x v="7"/>
    <n v="100345956"/>
    <x v="1"/>
    <x v="10"/>
    <x v="1"/>
    <m/>
    <s v="Tienda Vitrina"/>
    <s v=""/>
    <s v=""/>
    <s v="sd"/>
    <m/>
    <x v="31"/>
    <s v="15:00-16:00"/>
    <x v="0"/>
    <x v="7"/>
    <x v="0"/>
    <s v="Tienda"/>
    <m/>
    <x v="1"/>
  </r>
  <r>
    <n v="488128"/>
    <s v="Hola"/>
    <s v="No llegó su tarjeta impresa  tda indica que no le cargaba la información. Se envía junto con un detalle"/>
    <s v="Joanna Hermoza"/>
    <x v="230"/>
    <s v="Cortesía - Alerta1 - Alerta2 - Alerta0"/>
    <x v="2"/>
    <n v="100346221"/>
    <x v="1"/>
    <x v="16"/>
    <x v="3"/>
    <m/>
    <s v="Tienda Vitrina"/>
    <s v=""/>
    <s v="cajita de brownies clásica"/>
    <s v="sd"/>
    <m/>
    <x v="31"/>
    <s v="13:00-14:00"/>
    <x v="0"/>
    <x v="2"/>
    <x v="0"/>
    <s v="Tienda"/>
    <m/>
    <x v="1"/>
  </r>
  <r>
    <n v="488142"/>
    <s v="FEEDBACK RECLAMO PEDIDO INCOMPLETO TIENDA ARENALES #488142"/>
    <s v="solicito 2 love box 1 keke de zanahori no le llego 1 love box  se coordina el envio"/>
    <s v="Nathaly Edith Huertas Torres"/>
    <x v="231"/>
    <s v="sin reclamo a agregador - Alerta0"/>
    <x v="8"/>
    <n v="2208099469"/>
    <x v="0"/>
    <x v="8"/>
    <x v="2"/>
    <m/>
    <s v="Tienda Vitrina"/>
    <s v=""/>
    <s v="love box clásico"/>
    <s v="sd"/>
    <m/>
    <x v="31"/>
    <s v="sd"/>
    <x v="0"/>
    <x v="2"/>
    <x v="0"/>
    <s v="Tienda"/>
    <m/>
    <x v="1"/>
  </r>
  <r>
    <n v="488146"/>
    <s v="FEEDBACK RECLAMO PEDIDO INCOMPLETO TIENDA ARAMBURÚ #488146"/>
    <s v="Pidió varios productos  no le entregaron 2 alfajores individuales. Se coordina envío de lo faltante"/>
    <s v="Heny Rojas Velez"/>
    <x v="232"/>
    <s v="Cortesía - sin reclamo a agregador - Alerta1 - Alerta0"/>
    <x v="8"/>
    <n v="1495354708"/>
    <x v="0"/>
    <x v="14"/>
    <x v="0"/>
    <m/>
    <s v="Tienda Vitrina"/>
    <s v=""/>
    <s v="alfajor individual"/>
    <s v="sd"/>
    <m/>
    <x v="31"/>
    <s v="20:53"/>
    <x v="0"/>
    <x v="2"/>
    <x v="0"/>
    <s v="Tienda"/>
    <m/>
    <x v="1"/>
  </r>
  <r>
    <n v="488174"/>
    <s v="Reclamo mala atención MA San Miguel Ticket #488174"/>
    <s v="Indica que solicitó caja de brownies y le dieron un petit box. En la boleta sale petit box. Tda realiza el cambio y le indica que tenían que devolver la diferencia. Demoran en realizar ello generando malestar en el cliente. Se ofrece disculpa + detalle"/>
    <s v="Ana Beatriz Nakayama Watanabe"/>
    <x v="233"/>
    <s v="HON - Alerta1 - Alerta2 - Alerta3 - Alerta0"/>
    <x v="7"/>
    <n v="2500031495"/>
    <x v="2"/>
    <x v="5"/>
    <x v="4"/>
    <m/>
    <s v="Tienda Cajer@"/>
    <s v=""/>
    <s v=""/>
    <s v="sd"/>
    <m/>
    <x v="31"/>
    <s v="13:05"/>
    <x v="0"/>
    <x v="7"/>
    <x v="0"/>
    <s v="Tienda"/>
    <m/>
    <x v="1"/>
  </r>
  <r>
    <n v="488215"/>
    <s v="Hola Alvaro  según lo conversado telefónicamente le hago llegar este mensaje para poder atender su caso."/>
    <s v="Indica que el cheesecake de fr. rojos de 12p estaba pastoso e incomible. Es la primera vez que consume. Tuvo compensación por el agregador. Se le explica características del producto."/>
    <s v="Alvaro Arnao Trucios"/>
    <x v="234"/>
    <s v="con reclamo a agregador"/>
    <x v="6"/>
    <n v="1495267414"/>
    <x v="0"/>
    <x v="5"/>
    <x v="0"/>
    <m/>
    <s v="Sin responsable"/>
    <s v=""/>
    <s v="cheesecake de frutos rojos 12pzs"/>
    <s v="sd"/>
    <m/>
    <x v="31"/>
    <s v="20:15"/>
    <x v="0"/>
    <x v="6"/>
    <x v="0"/>
    <s v="Sin responsable"/>
    <m/>
    <x v="0"/>
  </r>
  <r>
    <n v="488241"/>
    <s v="Hola  Cristian  según lo conversado telefónicamente le hago llegar este mensaje para poder atender su caso."/>
    <s v="Al cancelar una compra por rappi el aplicativo no le quiere devolver dinero ni puntos porque indica que MA ya había preparado el producto. Se solicitan imágenes para informar a rappi. cliente no responde"/>
    <s v="Cristian Mancilla"/>
    <x v="235"/>
    <s v=""/>
    <x v="0"/>
    <s v="SD"/>
    <x v="0"/>
    <x v="15"/>
    <x v="2"/>
    <m/>
    <s v="Delivery agregadores"/>
    <s v=""/>
    <s v=".no aplica"/>
    <s v="sd"/>
    <m/>
    <x v="31"/>
    <s v="SD"/>
    <x v="0"/>
    <x v="0"/>
    <x v="0"/>
    <s v="Agregador"/>
    <m/>
    <x v="0"/>
  </r>
  <r>
    <n v="488242"/>
    <s v="Llamada de 51966209039"/>
    <s v="No le llego su tarjeta se envía con detalle. Tienda informa que no les aparecía ninguna dedicatoria pendiente por imprimir."/>
    <s v="Leidy"/>
    <x v="236"/>
    <s v="Cortesía - Alerta0"/>
    <x v="2"/>
    <s v="SANTA-20250323-0001"/>
    <x v="4"/>
    <x v="10"/>
    <x v="7"/>
    <m/>
    <s v="Tienda Vitrina"/>
    <s v=""/>
    <s v=".varios"/>
    <s v="sd"/>
    <m/>
    <x v="23"/>
    <s v="12:14"/>
    <x v="0"/>
    <x v="2"/>
    <x v="0"/>
    <s v="Tienda"/>
    <m/>
    <x v="1"/>
  </r>
  <r>
    <n v="488281"/>
    <s v="Reclamo mala atención  Arenales Ticket 488281"/>
    <s v="No le informaron en tda. los pasos para comprar  esperó por su pedido y cuando se acercó a preguntar le dijeron que no lo pagó. Tda. indica que cl. no confirmó la compra ya que había llegado a recoger un programado. Se agradece feedback y se refuerza"/>
    <s v="Jessica Romero"/>
    <x v="237"/>
    <s v="Alerta0"/>
    <x v="7"/>
    <s v="SD"/>
    <x v="2"/>
    <x v="8"/>
    <x v="4"/>
    <m/>
    <s v="Sin responsable"/>
    <s v=""/>
    <s v="love box clásico"/>
    <s v="sd"/>
    <m/>
    <x v="23"/>
    <s v="SD"/>
    <x v="0"/>
    <x v="7"/>
    <x v="0"/>
    <s v="Sin responsable"/>
    <m/>
    <x v="0"/>
  </r>
  <r>
    <n v="488290"/>
    <s v="Reclamo mala atención SAN MIGUEL Ticket 488290"/>
    <s v="Encontró cabello en su ensalada Cobb la cual también contenía tallos blancos de lechuga  no se le cambió el producto en tienda. Comenta que había reunión donde mencionaban quiebres de tienda. Se ofrecen disculpas y un detalle."/>
    <s v="Gabriela Segovia"/>
    <x v="238"/>
    <s v="HON"/>
    <x v="14"/>
    <s v="sd"/>
    <x v="2"/>
    <x v="5"/>
    <x v="6"/>
    <m/>
    <s v="Tienda Cocina"/>
    <s v="Cabello"/>
    <s v="ensalada cobb"/>
    <s v="sd"/>
    <m/>
    <x v="23"/>
    <s v="14:00-15:00"/>
    <x v="0"/>
    <x v="8"/>
    <x v="0"/>
    <s v="Tienda"/>
    <m/>
    <x v="1"/>
  </r>
  <r>
    <n v="488291"/>
    <s v="Hola Mario   según lo conversado telefónicamente le hago llegar este mensaje para poder atender su caso."/>
    <s v="Se acercó a la tienda san miguel por el recojo de su pedido  se valida que programó por web para tienda la marina  se le explica que de manera excepcional se procederá con la devolución."/>
    <s v="Mario Cabrera Gutierrez"/>
    <x v="239"/>
    <s v="devolución"/>
    <x v="3"/>
    <n v="100346476"/>
    <x v="1"/>
    <x v="1"/>
    <x v="1"/>
    <n v="49.9"/>
    <s v="Sin responsable"/>
    <s v=""/>
    <s v=""/>
    <s v="sd"/>
    <m/>
    <x v="23"/>
    <s v="15:00-16:00"/>
    <x v="0"/>
    <x v="3"/>
    <x v="0"/>
    <s v="Sin responsable"/>
    <m/>
    <x v="0"/>
  </r>
  <r>
    <n v="488300"/>
    <s v="Hola quería hacerles una observación. Hoy en su local de la marina fui testigo que alguien uso indebidamente su estacionamiento para discapacitados y cuando lo reporté a su personal de seguridad de la puerta me dijo que no era su trabajo controlar eso...."/>
    <s v="Indica que observó a un cliente usar el parking para discapacitados de manera incorrecta  lo reporto al portero pero le indico que el no controla esa zona"/>
    <s v="Renzo"/>
    <x v="240"/>
    <s v="sin télefono"/>
    <x v="6"/>
    <s v="sd"/>
    <x v="2"/>
    <x v="5"/>
    <x v="5"/>
    <m/>
    <s v="Sin responsable"/>
    <s v=""/>
    <s v=""/>
    <s v="sd"/>
    <m/>
    <x v="32"/>
    <s v="16:33"/>
    <x v="0"/>
    <x v="6"/>
    <x v="0"/>
    <s v="Sin responsable"/>
    <m/>
    <x v="0"/>
  </r>
  <r>
    <n v="488318"/>
    <s v="Hola hace más de dos horas hice un pedido"/>
    <s v="Reclama que el motorizado no está en ruta a su domicilio sino a otro lado hace 1h y 30 min  se deriva a su soporte."/>
    <s v="Sthephanie Rojas"/>
    <x v="241"/>
    <s v="con reclamo a agregador"/>
    <x v="0"/>
    <n v="2208210995"/>
    <x v="0"/>
    <x v="16"/>
    <x v="2"/>
    <m/>
    <s v="Delivery agregadores"/>
    <s v=""/>
    <s v="porción de torta de chocolate"/>
    <s v="sd"/>
    <m/>
    <x v="23"/>
    <s v="16:38"/>
    <x v="0"/>
    <x v="0"/>
    <x v="0"/>
    <s v="Agregador"/>
    <m/>
    <x v="0"/>
  </r>
  <r>
    <n v="488321"/>
    <s v="Hola Ariana  según lo conversado telefónicamente le hago llegar este mensaje para poder atender su caso."/>
    <s v="Indica que el petit box llego movido  se deriva a su soporte"/>
    <s v="Ariana Ramirez"/>
    <x v="242"/>
    <s v="sin reclamo a agregador - Alerta0"/>
    <x v="0"/>
    <n v="2208220966"/>
    <x v="0"/>
    <x v="20"/>
    <x v="2"/>
    <m/>
    <s v="Delivery agregadores"/>
    <s v=""/>
    <s v="mix ma box petit"/>
    <s v="sd"/>
    <m/>
    <x v="23"/>
    <s v="18:15"/>
    <x v="0"/>
    <x v="0"/>
    <x v="0"/>
    <s v="Agregador"/>
    <m/>
    <x v="0"/>
  </r>
  <r>
    <n v="488334"/>
    <s v="FEEDBACK RECLAMO PEDIDO INCOMPLETO TIENDA BOLICHERA -  #488334"/>
    <s v="Solicitó varios productos  no le entregaron 1 Porción De Ch. Frutos Rojos  se coordina el envío"/>
    <s v="Katherine Karol Hernandez Vallejos"/>
    <x v="243"/>
    <s v="Cortesía - con reclamo a agregador - Alerta1 - Alerta0"/>
    <x v="8"/>
    <n v="2208226910"/>
    <x v="0"/>
    <x v="0"/>
    <x v="2"/>
    <m/>
    <s v="Tienda Vitrina"/>
    <s v=""/>
    <s v="porción de cheesecake de frutos rojos"/>
    <s v="sd"/>
    <m/>
    <x v="23"/>
    <s v="18:59"/>
    <x v="0"/>
    <x v="2"/>
    <x v="0"/>
    <s v="Tienda"/>
    <m/>
    <x v="1"/>
  </r>
  <r>
    <n v="488392"/>
    <s v="Buenos días"/>
    <s v="movimiento de red velvet  se deriva a su canal de compra"/>
    <s v="Danna Sarmiento Alvarez"/>
    <x v="244"/>
    <s v="sin reclamo a agregador - Alerta1 - Alerta2 - Alerta0"/>
    <x v="0"/>
    <n v="2208253443"/>
    <x v="0"/>
    <x v="0"/>
    <x v="2"/>
    <m/>
    <s v="Delivery agregadores"/>
    <s v=""/>
    <s v="red velvet de 12 pzs"/>
    <s v="sd"/>
    <m/>
    <x v="23"/>
    <s v="22:23"/>
    <x v="0"/>
    <x v="0"/>
    <x v="0"/>
    <s v="Agregador"/>
    <m/>
    <x v="0"/>
  </r>
  <r>
    <n v="488461"/>
    <s v="FEEDBACK RECLAMO PEDIDO INCOMPLETO TIENDA DOS DE MAYO  #488461"/>
    <s v="Reclama que no le llegaron las porciones  se consulta con tienda y pide que creen la guía. Al contactar al cliente para informarle que enviaremos los productos faltantes nos indica que ya completaron el pedido. Motorizado informa que fue error de tienda y"/>
    <s v="Jorge Daniel Davis Paredes"/>
    <x v="245"/>
    <s v="Alerta1 - Alerta0"/>
    <x v="8"/>
    <n v="100346536"/>
    <x v="1"/>
    <x v="4"/>
    <x v="3"/>
    <m/>
    <s v="Tienda Vitrina"/>
    <s v=""/>
    <s v=".varios"/>
    <s v="sd"/>
    <m/>
    <x v="32"/>
    <s v="11:00-12:00"/>
    <x v="0"/>
    <x v="2"/>
    <x v="0"/>
    <s v="Tienda"/>
    <m/>
    <x v="1"/>
  </r>
  <r>
    <n v="488486"/>
    <s v="FEEDBACK RECLAMO PEDIDO EQUIVOCADO TIENDA San miguel  # 488486"/>
    <s v="solicito una minimaria carrot cake  le entregaron una torta de chocolate de 12pz  se le envia el producto correcto  tienda indica que driver confundió boletas."/>
    <s v="Christian Talavera"/>
    <x v="246"/>
    <s v="Cortesía - Alerta0"/>
    <x v="13"/>
    <n v="100346629"/>
    <x v="1"/>
    <x v="5"/>
    <x v="3"/>
    <m/>
    <s v="Delivery MA"/>
    <s v=""/>
    <s v="torta de chocolate 12pzs"/>
    <s v="MARIATRUJILLO-APOYO"/>
    <m/>
    <x v="32"/>
    <s v="12:00-13:00"/>
    <x v="0"/>
    <x v="5"/>
    <x v="0"/>
    <s v="Tienda"/>
    <m/>
    <x v="1"/>
  </r>
  <r>
    <n v="488624"/>
    <s v="Buenas noches"/>
    <s v="Anulación de pedido por tamaño  pensaba que era más grande. En tienda realizó una nueva compra"/>
    <s v="Vanessa Cecilia Quinde Montero"/>
    <x v="247"/>
    <s v="devolución - Alerta1 - Alerta0"/>
    <x v="3"/>
    <n v="200013664"/>
    <x v="1"/>
    <x v="19"/>
    <x v="1"/>
    <n v="49.9"/>
    <s v="Sin responsable"/>
    <s v=""/>
    <s v=""/>
    <s v="sd"/>
    <m/>
    <x v="32"/>
    <s v="19:00-20:00"/>
    <x v="0"/>
    <x v="3"/>
    <x v="0"/>
    <s v="Sin responsable"/>
    <m/>
    <x v="0"/>
  </r>
  <r>
    <n v="488626"/>
    <s v="FEEDBACK RECLAMO PEDIDO INCOMPLETO TIENDA MA Encalada #488626"/>
    <s v="solicito una porc. de carrot cake y 2 porciones de ches. de nutella  solo le llego una porc. de ches de nutella  se coordina con tienda el envío"/>
    <s v="Sheraz Nazzal Siuffe"/>
    <x v="248"/>
    <s v="Cortesía - Alerta0"/>
    <x v="8"/>
    <n v="2208299884"/>
    <x v="0"/>
    <x v="12"/>
    <x v="2"/>
    <m/>
    <s v="Tienda Vitrina"/>
    <s v=""/>
    <s v=".varios"/>
    <s v="sd"/>
    <m/>
    <x v="32"/>
    <s v="18:06"/>
    <x v="0"/>
    <x v="2"/>
    <x v="0"/>
    <s v="Tienda"/>
    <m/>
    <x v="1"/>
  </r>
  <r>
    <n v="488671"/>
    <s v="Llamada de Alicia Gutierrez"/>
    <s v="Porción de red velvet no contaba con frambuesas  espera que su torta red velvet de 12 pzs que tambien solicito cuente con todo  no cuenta con evidencia  se le indica que si tiene inconveniente con su pedido puede contactarse"/>
    <s v="Alicia Gutierrez"/>
    <x v="249"/>
    <s v="Alerta0"/>
    <x v="6"/>
    <s v="sd"/>
    <x v="2"/>
    <x v="18"/>
    <x v="4"/>
    <m/>
    <s v="Sin responsable"/>
    <s v=""/>
    <s v="porción de torta red velvet"/>
    <s v="sd"/>
    <m/>
    <x v="32"/>
    <s v="21:00"/>
    <x v="0"/>
    <x v="6"/>
    <x v="0"/>
    <s v="Sin responsable"/>
    <m/>
    <x v="0"/>
  </r>
  <r>
    <n v="488722"/>
    <s v="Llamada de Maria Eugenia Mantilla"/>
    <s v="Reclama que se gestionó reprogramación con el regalado  se indica que se gestionó porque el lo solicitó e intentaba realizar una nueva compra para que se envíen juntos."/>
    <s v="Maria Eugenia"/>
    <x v="250"/>
    <s v=""/>
    <x v="6"/>
    <n v="100346785"/>
    <x v="1"/>
    <x v="6"/>
    <x v="3"/>
    <m/>
    <s v="Sin responsable"/>
    <s v=""/>
    <s v="mix ma box petit"/>
    <s v="sd"/>
    <m/>
    <x v="33"/>
    <s v="08:00 - 09:00"/>
    <x v="0"/>
    <x v="6"/>
    <x v="0"/>
    <s v="Sin responsable"/>
    <m/>
    <x v="0"/>
  </r>
  <r>
    <n v="488755"/>
    <s v="Hola Michel  nos comunicamos de Maria Almenara  con relación a una consulta sobre tu pedido efectuado.  En caso no puedas atendernos por esta vía  puedes  comunicarte con nosotros al 6429751. Que tengas un dulce día!"/>
    <s v="Reseña negativa con puntuación 4 se llama no responde.Reclama que no le llego la tarjeta impresa.Se valida en el sistema que no se imprimio."/>
    <s v="Michel Cotrina Cerdan"/>
    <x v="251"/>
    <s v=""/>
    <x v="2"/>
    <n v="100346863"/>
    <x v="1"/>
    <x v="2"/>
    <x v="3"/>
    <m/>
    <s v="Tienda Vitrina"/>
    <s v=""/>
    <s v="minimaria de chocolate"/>
    <s v="sd"/>
    <m/>
    <x v="33"/>
    <s v="11:00-12:00"/>
    <x v="0"/>
    <x v="2"/>
    <x v="0"/>
    <s v="Tienda"/>
    <m/>
    <x v="1"/>
  </r>
  <r>
    <n v="488794"/>
    <s v="Hola Katherine   según lo conversado telefónicamente le hago llegar este mensaje para poder atender su caso."/>
    <s v="Movimiento  se entrega un nuevo producto"/>
    <s v="Katherine Medina Rojas"/>
    <x v="252"/>
    <s v="Cortesía - Alerta1 - Alerta2 - Alerta3 - Alerta0"/>
    <x v="4"/>
    <n v="100346923"/>
    <x v="1"/>
    <x v="8"/>
    <x v="3"/>
    <m/>
    <s v="Delivery MA"/>
    <s v=""/>
    <s v="blue velvet 12 pzs"/>
    <s v="BRYANJOSUEMORALES"/>
    <m/>
    <x v="33"/>
    <s v="14:00-15:00"/>
    <x v="0"/>
    <x v="4"/>
    <x v="0"/>
    <s v="Delivery MA"/>
    <m/>
    <x v="1"/>
  </r>
  <r>
    <n v="488799"/>
    <s v="Hola"/>
    <s v="Cliente solicitó minimaria carrot cake y carrot cake 12 pz  sólo le llegó minimaría. Tienda acepta error en la entrega. Delivery de peya retorna a tienda para recoger carrot cake 12 pz."/>
    <s v="Yara Francesca Herrera Rodríguez"/>
    <x v="253"/>
    <s v="sin reclamo a agregador"/>
    <x v="8"/>
    <n v="1498334744"/>
    <x v="0"/>
    <x v="10"/>
    <x v="0"/>
    <m/>
    <s v="Tienda Vitrina"/>
    <s v=""/>
    <s v="carrot cake 12pzs"/>
    <s v="sd"/>
    <m/>
    <x v="33"/>
    <s v="13:46"/>
    <x v="0"/>
    <x v="2"/>
    <x v="0"/>
    <s v="Tienda"/>
    <m/>
    <x v="1"/>
  </r>
  <r>
    <n v="488858"/>
    <s v="Hola Desiree   según lo conversado telefónicamente le hago llegar este mensaje para poder atender su caso."/>
    <s v="Desea cancelar porque realizaron una compra igual."/>
    <s v="Desiree Alvarez Diaz"/>
    <x v="254"/>
    <s v="devolución - Alerta1 - Alerta0"/>
    <x v="3"/>
    <n v="100346938"/>
    <x v="1"/>
    <x v="17"/>
    <x v="3"/>
    <n v="55.9"/>
    <s v="Sin responsable"/>
    <s v=""/>
    <s v=""/>
    <s v="sd"/>
    <m/>
    <x v="26"/>
    <s v="12:00-13:00"/>
    <x v="0"/>
    <x v="3"/>
    <x v="0"/>
    <s v="Sin responsable"/>
    <m/>
    <x v="0"/>
  </r>
  <r>
    <n v="488932"/>
    <s v="Hola Luis  nos comunicamos de Maria Almenara  con relación a una consulta sobre tu pedido efectuado.  En caso no puedas atendernos por esta vía  puedes  comunicarte con nosotros al 6429751. Que tengas un dulce día!"/>
    <s v="no está de acuerdo con el medio de pago (cashdro) en tienda  no respondió para explicarle sus beneficios"/>
    <s v="Luis Allemant"/>
    <x v="255"/>
    <s v="HON"/>
    <x v="6"/>
    <s v="sd"/>
    <x v="2"/>
    <x v="14"/>
    <x v="4"/>
    <m/>
    <s v="Sin responsable"/>
    <s v=""/>
    <s v=".no aplica"/>
    <s v="sd"/>
    <m/>
    <x v="33"/>
    <s v="19:52"/>
    <x v="0"/>
    <x v="6"/>
    <x v="0"/>
    <s v="Sin responsable"/>
    <m/>
    <x v="0"/>
  </r>
  <r>
    <n v="488934"/>
    <s v="Reclamo mala atención ARENALES Ticket #488934"/>
    <s v="Mochila del driver está inclinada por lo que cortesia bluevelvet 12p llegó movida  igual que el pedido original. Se ofrecen disculpas."/>
    <s v="Katherine Medina Rojas"/>
    <x v="256"/>
    <s v=""/>
    <x v="7"/>
    <n v="488794"/>
    <x v="3"/>
    <x v="8"/>
    <x v="3"/>
    <m/>
    <s v="Delivery MA"/>
    <s v=""/>
    <s v=""/>
    <s v="BRYANJOSUEMORALES"/>
    <m/>
    <x v="33"/>
    <s v="15:00-16:00"/>
    <x v="0"/>
    <x v="7"/>
    <x v="0"/>
    <s v="Tienda"/>
    <m/>
    <x v="1"/>
  </r>
  <r>
    <n v="488940"/>
    <s v="Ha enviado una Imagen"/>
    <s v="indica que su red velvet de 12pz  no cuenta con frambuesas en el relleno y solo le tocaron unos pocos arándanos  tienda indica que la fruta se pierde con el relleno pero que si le colocan  espera de comunicación con la clienta"/>
    <s v="Alicia Gutierrez"/>
    <x v="257"/>
    <s v="Cortesía"/>
    <x v="6"/>
    <s v="SD"/>
    <x v="2"/>
    <x v="18"/>
    <x v="4"/>
    <m/>
    <s v="Sin responsable"/>
    <s v=""/>
    <s v="red velvet de 12 pzs"/>
    <s v="sd"/>
    <m/>
    <x v="32"/>
    <s v="21:20"/>
    <x v="0"/>
    <x v="6"/>
    <x v="0"/>
    <s v="Sin responsable"/>
    <m/>
    <x v="0"/>
  </r>
  <r>
    <n v="488978"/>
    <s v="Solicitud de Evidencias Contracargos ingresados del 2025-03-25 - Carta: GD16746"/>
    <s v="contracargo"/>
    <s v="SD"/>
    <x v="258"/>
    <s v="Alerta0"/>
    <x v="15"/>
    <n v="100317302"/>
    <x v="1"/>
    <x v="20"/>
    <x v="1"/>
    <n v="99.9"/>
    <s v="Sin responsable"/>
    <s v=""/>
    <s v=""/>
    <s v="sd"/>
    <m/>
    <x v="34"/>
    <s v="13:00-14:00"/>
    <x v="0"/>
    <x v="9"/>
    <x v="0"/>
    <s v="Sin responsable"/>
    <m/>
    <x v="0"/>
  </r>
  <r>
    <n v="489067"/>
    <s v="Boleta- Maria Almenara"/>
    <s v="indica que tiene un cobro en su tarjeta que no reconoce  se le brinda información y se deriva con su banco  atención principal ticket 488977"/>
    <s v="Emilio Oswaldo Talledo Portocarrero"/>
    <x v="259"/>
    <s v="Alerta0"/>
    <x v="6"/>
    <n v="100346788"/>
    <x v="1"/>
    <x v="12"/>
    <x v="1"/>
    <m/>
    <s v="Sin responsable"/>
    <s v=""/>
    <s v=".varios"/>
    <s v="sd"/>
    <m/>
    <x v="32"/>
    <s v="20:00-21:00"/>
    <x v="0"/>
    <x v="6"/>
    <x v="0"/>
    <s v="Sin responsable"/>
    <m/>
    <x v="0"/>
  </r>
  <r>
    <n v="489093"/>
    <s v="Que pasó porque me entregaron una torta de chocolate yo pedí como estaba el el mostrador que era de pecabas y me dieron gato por liebre"/>
    <s v="Solicitó dulzura de pecanas 12pz  entregaron torta de chocolate 12pz  en boleta se valida que el producto fue entregado correctamente.Se explica al cliente."/>
    <s v="Isabel Taipe"/>
    <x v="260"/>
    <s v=""/>
    <x v="6"/>
    <n v="2500014237"/>
    <x v="2"/>
    <x v="10"/>
    <x v="4"/>
    <m/>
    <s v="Sin responsable"/>
    <s v=""/>
    <s v="torta de chocolate 12pzs"/>
    <s v="sd"/>
    <m/>
    <x v="26"/>
    <s v="13:44"/>
    <x v="0"/>
    <x v="6"/>
    <x v="0"/>
    <s v="Sin responsable"/>
    <m/>
    <x v="0"/>
  </r>
  <r>
    <n v="489128"/>
    <s v="ASUNTO: FEEDBACK RECLAMO PEDIDO INCOMPLETO TIENDA ARENALES  # 489128"/>
    <s v="reclama que pidio tartaleta de frutos rojos 12 pzs y cookiss   no le llego las cookiss  tienda no lo envió  se gestiona el envio de las cookiss"/>
    <s v="Juan Raul Huaman Tiza"/>
    <x v="261"/>
    <s v="Cortesía - Alerta1 - Alerta0"/>
    <x v="8"/>
    <n v="100347066"/>
    <x v="1"/>
    <x v="8"/>
    <x v="3"/>
    <m/>
    <s v="Tienda Vitrina"/>
    <s v=""/>
    <s v="caja de galletas cookiss"/>
    <s v="sd"/>
    <m/>
    <x v="26"/>
    <s v="12:00-13:00"/>
    <x v="0"/>
    <x v="2"/>
    <x v="0"/>
    <s v="Tienda"/>
    <m/>
    <x v="1"/>
  </r>
  <r>
    <n v="489205"/>
    <s v="Maria Almenara"/>
    <s v="indica que en el delivery deberían incluir cubiertos  se le brinda informacion para poder añadir los cubiertos por medio de aplicativos"/>
    <s v="Alfredo Dávila"/>
    <x v="262"/>
    <s v="HON - Alerta0"/>
    <x v="6"/>
    <s v="SD"/>
    <x v="2"/>
    <x v="12"/>
    <x v="3"/>
    <m/>
    <s v="Sin responsable"/>
    <s v=""/>
    <s v=".varios"/>
    <s v="sd"/>
    <m/>
    <x v="26"/>
    <s v="19:17"/>
    <x v="0"/>
    <x v="6"/>
    <x v="0"/>
    <s v="Sin responsable"/>
    <m/>
    <x v="0"/>
  </r>
  <r>
    <n v="489214"/>
    <s v="Hola Ernesto  nos comunicamos de Maria Almenara  con relación a una consulta sobre tu pedido efectuado.  En caso no puedas atendernos por esta vía  puedes  comunicarte con nosotros al 6429751. Que tengas un dulce día!"/>
    <s v="Reclama demora en la entrega de pedido tienda comenta que se demoraron solo 5 minutos  se intenta contactar al cliente  sin respuesta"/>
    <s v="Ernesto"/>
    <x v="263"/>
    <s v=""/>
    <x v="6"/>
    <n v="2500033361"/>
    <x v="2"/>
    <x v="5"/>
    <x v="4"/>
    <m/>
    <s v="Sin responsable"/>
    <s v=""/>
    <s v=".varios"/>
    <s v="sd"/>
    <m/>
    <x v="26"/>
    <s v="19:32"/>
    <x v="0"/>
    <x v="6"/>
    <x v="0"/>
    <s v="Sin responsable"/>
    <m/>
    <x v="0"/>
  </r>
  <r>
    <n v="489247"/>
    <s v="Asunto: FEEDBACK RECLAMO DELIVERY PROPIO TIENDA CAMACHO # 489247"/>
    <s v="Le causo molestia e incomodidad que el motorizado se contacte indicando que esta abajo para la entrega y cuando está bajando le indica que llegará en 15 minutos. Se ofrece disculpas por lo sucedido."/>
    <s v="Yesenia Carhuas"/>
    <x v="264"/>
    <s v=""/>
    <x v="4"/>
    <n v="100347351"/>
    <x v="1"/>
    <x v="6"/>
    <x v="3"/>
    <m/>
    <s v="Delivery MA"/>
    <s v=""/>
    <s v="minimaria cheesecake de maracuyá"/>
    <s v="JAHIRGOMEZ-CARGUI"/>
    <m/>
    <x v="35"/>
    <s v="08:00 - 09:00"/>
    <x v="0"/>
    <x v="4"/>
    <x v="0"/>
    <s v="Delivery MA"/>
    <m/>
    <x v="1"/>
  </r>
  <r>
    <n v="489262"/>
    <s v="Solicitud de Evidencias Contracargos ingresados del 2025-03-26 - Carta: GD16787"/>
    <s v="a espera de respuesta de cobranzas para indicar si mandamos el pdf de la boleta que nos envío TI con otra fecha"/>
    <s v="SD"/>
    <x v="265"/>
    <s v="Alerta0"/>
    <x v="15"/>
    <n v="100331102"/>
    <x v="1"/>
    <x v="17"/>
    <x v="3"/>
    <n v="101"/>
    <s v="Sin responsable"/>
    <s v=""/>
    <s v=""/>
    <s v="sd"/>
    <m/>
    <x v="36"/>
    <s v="19:00-21:00"/>
    <x v="0"/>
    <x v="9"/>
    <x v="0"/>
    <s v="Sin responsable"/>
    <m/>
    <x v="0"/>
  </r>
  <r>
    <n v="489277"/>
    <s v="a pesar de que había espacios libres la atención demoró en hacer el pedido "/>
    <s v="Reclama demora en la atención en mesa. Tienda indica que la atención se dio dentro de los 15 min de espera que se le pidió al cliente.No responde."/>
    <s v="Alexis Basurco Ellis "/>
    <x v="266"/>
    <s v="Google MB 2 - Rating: 2 - Alerta1 - Alerta2 - Alerta0"/>
    <x v="6"/>
    <s v="SD"/>
    <x v="2"/>
    <x v="5"/>
    <x v="6"/>
    <m/>
    <s v="Sin responsable"/>
    <s v=""/>
    <s v=".no aplica"/>
    <s v="sd"/>
    <m/>
    <x v="35"/>
    <s v="10:09"/>
    <x v="0"/>
    <x v="6"/>
    <x v="0"/>
    <s v="Sin responsable"/>
    <m/>
    <x v="0"/>
  </r>
  <r>
    <n v="489516"/>
    <s v="FEEDBACK RECLAMO PEDIDO EQUIVOCADO TIENDA LA MAR #489516"/>
    <s v="Pidio 1 porcion pie de pecanas  pero le entregaron 1 porción de pie de limón.  Tda indica empacaron mal el pedido. Se coordina envio de pedido correcto con tienda. Se ofrecen disculpas"/>
    <s v="Xavier Lasserre"/>
    <x v="267"/>
    <s v="Cortesía - Alerta1 - Alerta0"/>
    <x v="13"/>
    <n v="2500023041"/>
    <x v="2"/>
    <x v="2"/>
    <x v="4"/>
    <m/>
    <s v="Tienda Vitrina"/>
    <s v=""/>
    <s v="porción de pie de limón"/>
    <s v="sd"/>
    <m/>
    <x v="35"/>
    <s v="17:15"/>
    <x v="0"/>
    <x v="5"/>
    <x v="0"/>
    <s v="Tienda"/>
    <m/>
    <x v="1"/>
  </r>
  <r>
    <n v="489631"/>
    <s v="Ha enviado una Imagen"/>
    <s v="reclama que la dedicatoria sobre la torta no está completa se le explica que el mensaje extenso corresponde a la tarjeta impresa que está junto a su pedido  cl. de acuerdo."/>
    <s v="Milthon Rodriguez"/>
    <x v="268"/>
    <s v=""/>
    <x v="6"/>
    <n v="100347657"/>
    <x v="1"/>
    <x v="11"/>
    <x v="3"/>
    <m/>
    <s v="Sin responsable"/>
    <s v=""/>
    <s v="minimaria bruselina de vainilla con fresa"/>
    <s v="sd"/>
    <m/>
    <x v="37"/>
    <s v="09:00-10:00"/>
    <x v="0"/>
    <x v="6"/>
    <x v="0"/>
    <s v="Sin responsable"/>
    <m/>
    <x v="0"/>
  </r>
  <r>
    <n v="489694"/>
    <s v="Hola"/>
    <s v="No le llego su tarjeta impresa  tienda indica que no la envió  se gestiona el envio junto con un detalle."/>
    <s v="Emali Mory"/>
    <x v="269"/>
    <s v="Cortesía"/>
    <x v="2"/>
    <n v="100347756"/>
    <x v="1"/>
    <x v="6"/>
    <x v="3"/>
    <m/>
    <s v="Tienda Vitrina"/>
    <s v=""/>
    <s v="minimaria carrot cake"/>
    <s v="sd"/>
    <m/>
    <x v="37"/>
    <s v="12:00-13:00"/>
    <x v="0"/>
    <x v="2"/>
    <x v="0"/>
    <s v="Tienda"/>
    <m/>
    <x v="1"/>
  </r>
  <r>
    <n v="489711"/>
    <s v="Llamada de Angela Diaz"/>
    <s v="reclama que su petit pan con pollo no tenia nada de relleno y que encontraron bolsas en los croissant de jamon y queso.No tiene fotos porque su reunion fue privada.Se eleva con tienda."/>
    <s v="Diana Arreluce Diaz"/>
    <x v="270"/>
    <s v=""/>
    <x v="6"/>
    <n v="100347428"/>
    <x v="1"/>
    <x v="4"/>
    <x v="3"/>
    <m/>
    <s v="Sin responsable"/>
    <s v=""/>
    <s v=".no aplica"/>
    <s v="sd"/>
    <m/>
    <x v="35"/>
    <s v="13:00-14.00"/>
    <x v="0"/>
    <x v="6"/>
    <x v="0"/>
    <s v="Sin responsable"/>
    <m/>
    <x v="0"/>
  </r>
  <r>
    <n v="489714"/>
    <s v="Tu compañera del otro día me dijo otra cosa"/>
    <s v="reclama que el alfajor no deberia ser tan empalagoso con tanto relleno de manjar ni de azúcar glass  se le explica informacion sobre nuestra receta."/>
    <s v="Octavio Meyhuey"/>
    <x v="271"/>
    <s v="con reclamo a agregador - Alerta1 - Alerta0"/>
    <x v="6"/>
    <n v="1501331362"/>
    <x v="0"/>
    <x v="18"/>
    <x v="0"/>
    <m/>
    <s v="Sin responsable"/>
    <s v=""/>
    <s v="cajita de alfajores clásica"/>
    <s v="sd"/>
    <m/>
    <x v="37"/>
    <s v="12:21"/>
    <x v="0"/>
    <x v="6"/>
    <x v="0"/>
    <s v="Sin responsable"/>
    <m/>
    <x v="0"/>
  </r>
  <r>
    <n v="489779"/>
    <s v="Hola !  según lo conversado telefónicamente le hago llegar este mensaje para poder atender su caso."/>
    <s v="Colocó espacios para que su mensaje salga en el medio y centrado pero no salió de esa forma. No envía imagen de ello. Se envía una imagen como ejm. Tda indica que si se respetaron los espacios  lo quería más al centro y realizan el cambio."/>
    <s v="Marcela"/>
    <x v="272"/>
    <s v=""/>
    <x v="6"/>
    <n v="100347819"/>
    <x v="1"/>
    <x v="0"/>
    <x v="1"/>
    <m/>
    <s v="Sin responsable"/>
    <s v=""/>
    <s v="mix ma box petit"/>
    <s v="sd"/>
    <m/>
    <x v="37"/>
    <s v="15:00-16:00"/>
    <x v="0"/>
    <x v="6"/>
    <x v="0"/>
    <s v="Sin responsable"/>
    <m/>
    <x v="0"/>
  </r>
  <r>
    <n v="489790"/>
    <s v="Hola Alexander  según lo conversado telefónicamente le hago llegar este mensaje para poder atender su caso."/>
    <s v="reclama que le llego una dedicatoria impresa incorrecta  se coordina envio de la tarjeta correcta con un detalle"/>
    <s v="Alexander Llontop"/>
    <x v="273"/>
    <s v="Cortesía - Alerta1 - Alerta0"/>
    <x v="2"/>
    <n v="100347838"/>
    <x v="1"/>
    <x v="5"/>
    <x v="3"/>
    <m/>
    <s v="Tienda Vitrina"/>
    <s v=""/>
    <s v="mousse de chocolate pomo"/>
    <s v="sd"/>
    <m/>
    <x v="37"/>
    <s v="15:00-16:00"/>
    <x v="0"/>
    <x v="2"/>
    <x v="0"/>
    <s v="Tienda"/>
    <m/>
    <x v="1"/>
  </r>
  <r>
    <n v="489838"/>
    <s v="Reclamo elemento extraño ENCALADA - Mosquita  ticket #489838"/>
    <s v="Encontró un mosquito en la salsa de maracuya de su porción de cheesecake de maracuyá. Tda consulta si desea un nuevo producto. el cliente. Se coordina nuevo producto."/>
    <s v="Valeria Jazmin Garcia Huaman"/>
    <x v="274"/>
    <s v="Cortesía - sin reclamo a agregador - Alerta0"/>
    <x v="14"/>
    <n v="2208592818"/>
    <x v="0"/>
    <x v="12"/>
    <x v="2"/>
    <m/>
    <s v="Tienda Vitrina"/>
    <s v="insecto"/>
    <s v="porción de cheesecake de maracuya"/>
    <s v="sd"/>
    <m/>
    <x v="37"/>
    <s v="16:44"/>
    <x v="0"/>
    <x v="8"/>
    <x v="0"/>
    <s v="Tienda"/>
    <m/>
    <x v="1"/>
  </r>
  <r>
    <n v="489904"/>
    <s v="ASUNTO: FEEDBACK RECLAMO PEDIDO INCOMPLETO TIENDA Bolichera # 489904"/>
    <s v="No le enviaron el Topper Happy Bday  no acepta el envio ya que fue ayer su evento  se procede con devolución mas un detalle alfajor personal."/>
    <s v="Hans Delgado"/>
    <x v="275"/>
    <s v="Cortesía - Alerta0"/>
    <x v="8"/>
    <n v="100347860"/>
    <x v="1"/>
    <x v="0"/>
    <x v="3"/>
    <m/>
    <s v="Tienda Vitrina"/>
    <s v=""/>
    <s v="topper happy bday"/>
    <s v="sd"/>
    <m/>
    <x v="37"/>
    <s v="18:00-19:00"/>
    <x v="0"/>
    <x v="2"/>
    <x v="0"/>
    <s v="Tienda"/>
    <m/>
    <x v="1"/>
  </r>
  <r>
    <n v="489930"/>
    <s v="Hola Jorge  nos comunicamos de Maria Almenara  con relación a una consulta sobre tu pedido efectuado.  En caso no puedas atendernos por esta vía  puedes  comunicarte con nosotros al 6429751. Que tengas un dulce día!"/>
    <s v="Muy descontento-Tiempo de atención   tienda indica que no han tenido retrasos en la entrega de pedidos.No responde el cliente."/>
    <s v="Jorge"/>
    <x v="276"/>
    <s v="HON"/>
    <x v="6"/>
    <s v="sd"/>
    <x v="2"/>
    <x v="8"/>
    <x v="4"/>
    <m/>
    <s v="Sin responsable"/>
    <s v=""/>
    <s v=".no aplica"/>
    <s v="sd"/>
    <m/>
    <x v="38"/>
    <s v="09:19"/>
    <x v="0"/>
    <x v="6"/>
    <x v="0"/>
    <s v="Sin responsable"/>
    <m/>
    <x v="0"/>
  </r>
  <r>
    <n v="490029"/>
    <s v="ASUNTO: FEEDBACK RECLAMO PEDIDO EQUIVOCADO TIENDA DOS DE MAYO  # 490029"/>
    <s v="Solicito dos unidades de Mix ma box petit y le llego una caja de alfajores.Se envia el producto correcto."/>
    <s v="Tania Maribel Gutierrez"/>
    <x v="277"/>
    <s v="Cortesía - Alerta0"/>
    <x v="13"/>
    <n v="100348055"/>
    <x v="1"/>
    <x v="4"/>
    <x v="3"/>
    <m/>
    <s v="Tienda Vitrina"/>
    <s v=""/>
    <s v="cajita de alfajores clásica"/>
    <s v="sd"/>
    <m/>
    <x v="38"/>
    <s v="15:00-16:00"/>
    <x v="0"/>
    <x v="5"/>
    <x v="0"/>
    <s v="Tienda"/>
    <m/>
    <x v="1"/>
  </r>
  <r>
    <n v="490031"/>
    <s v="Muy bueno los Brownies  los alfajores los encontré muy dulces. Para mí gusto."/>
    <s v="Menciona que los alfajores están muy dulces para su gusto  tienda no ha recibido comentario similar y está preparando el producto según receta. No tenemos número de cliente."/>
    <s v="Julio Abraham Benavides Barreda"/>
    <x v="278"/>
    <s v="Google MB 4 - Rating: 4 - sin télefono - Alerta0"/>
    <x v="6"/>
    <s v="SD"/>
    <x v="2"/>
    <x v="7"/>
    <x v="4"/>
    <m/>
    <s v="Sin responsable"/>
    <s v=""/>
    <s v="cajita de alfajores clásica"/>
    <s v="sd"/>
    <m/>
    <x v="38"/>
    <s v="15:09"/>
    <x v="0"/>
    <x v="6"/>
    <x v="0"/>
    <s v="Sin responsable"/>
    <m/>
    <x v="0"/>
  </r>
  <r>
    <n v="490036"/>
    <s v="FEEDBACK RECLAMO PEDIDO EQUIVOCADO TIENDA SAN MIGUEL #(490036)"/>
    <s v="Solicitó keke de platano 8p y recibió keke de manzana 8p. Se envía el producto correcto"/>
    <s v="Yoshi Contreras"/>
    <x v="279"/>
    <s v="Cortesía - sin reclamo a agregador - Alerta0"/>
    <x v="13"/>
    <n v="2208676631"/>
    <x v="0"/>
    <x v="5"/>
    <x v="3"/>
    <m/>
    <s v="Tienda Vitrina"/>
    <s v=""/>
    <s v="keke de manzana 8p"/>
    <s v="sd"/>
    <m/>
    <x v="38"/>
    <s v="14:40"/>
    <x v="0"/>
    <x v="5"/>
    <x v="0"/>
    <s v="Tienda"/>
    <m/>
    <x v="1"/>
  </r>
  <r>
    <n v="490052"/>
    <s v="ASUNTO: FEEDBACK RECLAMO PEDIDO EQUIVOCADO TIENDA LA MAR  # 490052"/>
    <s v="Reclama que pido varios productos pero que solicito Cheesecake de maracuyá 12pz y le entregaron cheesecake de nutella 12pz  tienda indica que hubo un error tomar el pedido  se gestiona el recojo del cheesecake de nutella 12pz y envió del Cheesecake de mar"/>
    <s v="Eymili Bringa"/>
    <x v="280"/>
    <s v="Cortesía"/>
    <x v="13"/>
    <n v="2500023544"/>
    <x v="2"/>
    <x v="2"/>
    <x v="4"/>
    <m/>
    <s v="Tienda Cajer@"/>
    <s v=""/>
    <s v="cheesecake de maracuyá 12pzs"/>
    <s v="sd"/>
    <m/>
    <x v="38"/>
    <s v="16:13"/>
    <x v="0"/>
    <x v="5"/>
    <x v="0"/>
    <s v="Tienda"/>
    <m/>
    <x v="1"/>
  </r>
  <r>
    <n v="490056"/>
    <s v="Hola Clara  según lo conversado telefónicamente le hago llegar este mensaje para poder atender su caso."/>
    <s v="MAAL-001-1089 Reclama demora en la entrega de su porción de tres leches de chocolate. Tienda informa que producto se estaba preparando y que cuando consultó ya se estaba empaquetando.Se explica."/>
    <s v="Clara Mosquera Pérez"/>
    <x v="281"/>
    <s v="Libro de reclamaciones"/>
    <x v="10"/>
    <n v="31424"/>
    <x v="2"/>
    <x v="11"/>
    <x v="4"/>
    <m/>
    <s v="Sin responsable"/>
    <s v=""/>
    <s v="porción de tres leches de chocolate"/>
    <s v="sd"/>
    <m/>
    <x v="38"/>
    <s v="16:00-17:00"/>
    <x v="1"/>
    <x v="6"/>
    <x v="0"/>
    <s v="Sin responsable"/>
    <m/>
    <x v="0"/>
  </r>
  <r>
    <n v="490072"/>
    <s v="Hola Fiorella   según lo conversado telefónicamente le hago llegar este mensaje para poder atender su caso."/>
    <s v="indica que la dulzura de pecanas12pz es muy pequeño a comparacion de red velvet  se le  brinda informacion sobre  las caracteristicas  y medidas.Cliente entiende."/>
    <s v="Fiorella Vigo"/>
    <x v="282"/>
    <s v=""/>
    <x v="6"/>
    <n v="2500015974"/>
    <x v="2"/>
    <x v="0"/>
    <x v="4"/>
    <m/>
    <s v="Sin responsable"/>
    <s v=""/>
    <s v="dulzura de pecanas 12p"/>
    <s v="sd"/>
    <m/>
    <x v="38"/>
    <s v="15:56"/>
    <x v="0"/>
    <x v="6"/>
    <x v="0"/>
    <s v="Sin responsable"/>
    <m/>
    <x v="0"/>
  </r>
  <r>
    <n v="490080"/>
    <s v="Buenas tardes"/>
    <s v="Carrot cake llegó movida  se recogerá y volverá a decorar porque es un movimiento leve.Se explica al cliente y entiende."/>
    <s v="Damaris Alvarez Zelada"/>
    <x v="283"/>
    <s v="Se cambia producto al cliente - Cortesía - Alerta1 - Alerta2 - Alerta0"/>
    <x v="4"/>
    <n v="100348112"/>
    <x v="1"/>
    <x v="8"/>
    <x v="3"/>
    <m/>
    <s v="Delivery MA"/>
    <s v=""/>
    <s v="carrot cake 12pzs"/>
    <s v="BRYANJOSUEMORALES"/>
    <m/>
    <x v="38"/>
    <s v="17:00-18:00"/>
    <x v="0"/>
    <x v="4"/>
    <x v="0"/>
    <s v="Delivery MA"/>
    <m/>
    <x v="1"/>
  </r>
  <r>
    <n v="490095"/>
    <s v="Hola  disculpa se pudo solucionar"/>
    <s v="Dirección errada por parte del cliente pedido se regresa a tienda se explica al cliente y no entiende.Se envia con cargo a la direccion indicada por cliente critico."/>
    <s v="Luz Vilma Ortega Villanueva"/>
    <x v="284"/>
    <s v="Cortesía - Alerta1 - Alerta2 - Alerta3 - Alerta0"/>
    <x v="6"/>
    <n v="100348135"/>
    <x v="1"/>
    <x v="0"/>
    <x v="3"/>
    <m/>
    <s v="Sin responsable"/>
    <s v=""/>
    <s v=".varios"/>
    <s v="sd"/>
    <m/>
    <x v="38"/>
    <s v="18:00-19:00"/>
    <x v="0"/>
    <x v="6"/>
    <x v="0"/>
    <s v="Sin responsable"/>
    <m/>
    <x v="0"/>
  </r>
  <r>
    <n v="490110"/>
    <s v="Hola Sofia  según lo conversado telefónicamente le hago llegar este mensaje para poder atender su caso."/>
    <s v="se le envio dedicatoria de otro cliente  se envia dedicatoria correcta junto con un detalle."/>
    <s v="Sofia Dary"/>
    <x v="285"/>
    <s v="Cortesía - Alerta1 - Alerta0"/>
    <x v="17"/>
    <n v="100348156"/>
    <x v="1"/>
    <x v="7"/>
    <x v="3"/>
    <m/>
    <s v="Tienda Vitrina"/>
    <s v=""/>
    <s v="red velvet de 12 pzs"/>
    <s v="sd"/>
    <m/>
    <x v="38"/>
    <s v="19.00-21.00"/>
    <x v="0"/>
    <x v="2"/>
    <x v="0"/>
    <s v="Tienda"/>
    <m/>
    <x v="1"/>
  </r>
  <r>
    <n v="490116"/>
    <s v="Llamada de 51943592014"/>
    <s v="Envió a su driver a retirar el producto  en tienda indican que ya lo entregaron a las 7:00 pm pero el pedido fue programado de 20:00 a 21:00.Se entrega un nuevo pedido por cliente critico autorizado por Jessi."/>
    <s v="Virginia Sotelo"/>
    <x v="286"/>
    <s v="Cortesía - Alerta1 - Alerta2 - Alerta3 - Alerta0"/>
    <x v="6"/>
    <n v="100348158"/>
    <x v="1"/>
    <x v="1"/>
    <x v="1"/>
    <m/>
    <s v="Sin responsable"/>
    <s v=""/>
    <s v="torta de chocolate 12pzs"/>
    <s v="sd"/>
    <m/>
    <x v="38"/>
    <s v="20:00-21:00"/>
    <x v="0"/>
    <x v="6"/>
    <x v="0"/>
    <s v="Sin responsable"/>
    <m/>
    <x v="0"/>
  </r>
  <r>
    <n v="490123"/>
    <s v="Ha enviado una Imagen"/>
    <s v="indica que su t.impresa no llego  se valida que no se cuenta con mensaje configurado  se le brinda informacion al cliente"/>
    <s v="Jesús Minaya"/>
    <x v="287"/>
    <s v="sin info"/>
    <x v="6"/>
    <n v="200013698"/>
    <x v="1"/>
    <x v="14"/>
    <x v="1"/>
    <m/>
    <s v="Sin responsable"/>
    <s v=""/>
    <s v="carrot cake 12pzs"/>
    <s v="sd"/>
    <m/>
    <x v="38"/>
    <s v="12:00-13:00"/>
    <x v="0"/>
    <x v="6"/>
    <x v="0"/>
    <s v="Sin responsable"/>
    <m/>
    <x v="0"/>
  </r>
  <r>
    <n v="490146"/>
    <s v="Libro de Reclamo MAAL-001-1090"/>
    <s v="MAAL-001-1090 -Compro un keke de chocolate en porción y luego le indicaron que la de vitrina era maqueta y tenia que esperar 8min para la entrega  se agradece comunicacion."/>
    <s v="Orlando Gustavo Aquino Quispe"/>
    <x v="288"/>
    <s v="Libro de reclamaciones - Alerta1 - Alerta2 - Alerta3 - Alerta0"/>
    <x v="10"/>
    <n v="2500016098"/>
    <x v="2"/>
    <x v="0"/>
    <x v="4"/>
    <m/>
    <s v="Sin responsable"/>
    <s v=""/>
    <s v="keke de chocolate"/>
    <s v="sd"/>
    <m/>
    <x v="38"/>
    <s v="21:46"/>
    <x v="1"/>
    <x v="6"/>
    <x v="0"/>
    <s v="Sin responsable"/>
    <m/>
    <x v="0"/>
  </r>
  <r>
    <n v="490154"/>
    <s v="Rogger Valentín lira"/>
    <s v="indica que su porción de Ch. de Frutos rojos es muy pequeña  se le brinda información del horneado y que la textura es más baja pero indica que ya es la tercera vez y le parece muy pequeña  tda informa que no es el tamaño correcto. Se genera envio."/>
    <s v="Rogger Valentín Lira"/>
    <x v="289"/>
    <s v="sin reclamo a agregador - Alerta1 - Alerta2 - Alerta3 - Alerta0"/>
    <x v="19"/>
    <n v="2208726272"/>
    <x v="0"/>
    <x v="9"/>
    <x v="2"/>
    <m/>
    <s v="Tienda Vitrina"/>
    <s v=""/>
    <s v="porción de cheesecake de frutos rojos"/>
    <s v="sd"/>
    <m/>
    <x v="38"/>
    <s v="21:27"/>
    <x v="0"/>
    <x v="8"/>
    <x v="0"/>
    <s v="Tienda"/>
    <m/>
    <x v="1"/>
  </r>
  <r>
    <n v="490231"/>
    <s v="Hola !  según lo conversado telefónicamente le hago llegar este mensaje para poder atender su caso."/>
    <s v="compro 2 veces  pide anular el pedido 100348282 y continuar con el pedido 100348286  se procede con la devolucion  se resuelve"/>
    <s v="Denisse Linares"/>
    <x v="290"/>
    <s v="devolución - Alerta0"/>
    <x v="3"/>
    <n v="100348282"/>
    <x v="1"/>
    <x v="4"/>
    <x v="3"/>
    <n v="55.9"/>
    <s v="Sin responsable"/>
    <s v=""/>
    <s v=""/>
    <s v="sd"/>
    <m/>
    <x v="39"/>
    <s v="16:00-17:00"/>
    <x v="0"/>
    <x v="3"/>
    <x v="0"/>
    <s v="Sin responsable"/>
    <m/>
    <x v="0"/>
  </r>
  <r>
    <n v="490235"/>
    <s v="FEEDBACK RECLAMO PEDIDO INCOMPLETO TIENDA ARENALES - #490235"/>
    <s v="Pidió porc. de turrón de chocolate y porc. torta de chocolate. No le entregaron porc. de torta de chocolate. Se coordina envío"/>
    <s v="Karina Coello Abad"/>
    <x v="291"/>
    <s v="Cortesía - Alerta1 - Alerta2 - Alerta3 - Alerta0"/>
    <x v="8"/>
    <n v="2500013847"/>
    <x v="2"/>
    <x v="8"/>
    <x v="4"/>
    <m/>
    <s v="Tienda Vitrina"/>
    <s v=""/>
    <s v="porción de torta de chocolate"/>
    <s v="sd"/>
    <m/>
    <x v="39"/>
    <s v="14:38"/>
    <x v="0"/>
    <x v="2"/>
    <x v="0"/>
    <s v="Tienda"/>
    <m/>
    <x v="1"/>
  </r>
  <r>
    <n v="490255"/>
    <s v="Hola Guiuliana  según lo conversado telefónicamente le hago llegar este mensaje para poder atender su caso."/>
    <s v="2h 59m de tardanza. No ingresó a inforest  se reporta con TI. tienda alista el pedido y se envia"/>
    <s v="Guiuliana Sanabria"/>
    <x v="292"/>
    <s v="ECommerce/webFalla - Alerta0"/>
    <x v="1"/>
    <n v="100348258"/>
    <x v="1"/>
    <x v="4"/>
    <x v="3"/>
    <m/>
    <s v="Sistema"/>
    <s v=""/>
    <s v="torta de chocolate 12pzs"/>
    <s v="sd"/>
    <m/>
    <x v="39"/>
    <s v="15:00-16:00"/>
    <x v="0"/>
    <x v="1"/>
    <x v="0"/>
    <s v="Sistema"/>
    <m/>
    <x v="0"/>
  </r>
  <r>
    <n v="490256"/>
    <s v="Maria Almenara - Encuesta"/>
    <s v="Cliente indica demora en la atención  tienda indica que no han tenido inconvenientes  sólo movimiento en TOGO."/>
    <s v="Maria Rodas"/>
    <x v="293"/>
    <s v="HON - sin télefono - Alerta1 - Alerta0"/>
    <x v="6"/>
    <s v="SD"/>
    <x v="6"/>
    <x v="5"/>
    <x v="5"/>
    <m/>
    <s v="Sin responsable"/>
    <s v=""/>
    <s v=".varios"/>
    <s v="sd"/>
    <m/>
    <x v="39"/>
    <s v="16:00-17:00"/>
    <x v="0"/>
    <x v="6"/>
    <x v="0"/>
    <s v="Sin responsable"/>
    <m/>
    <x v="0"/>
  </r>
  <r>
    <n v="490258"/>
    <s v="Hola !  según lo conversado telefónicamente le hago llegar este mensaje para poder atender su caso."/>
    <s v="reclama que su torta llego con mala presentación  se valida mal traslado se deriva con su canal de compra  reconocieron 54 soles  se enviará un producto nuevo por cumpleaños"/>
    <s v="Isabela Gonzales"/>
    <x v="294"/>
    <s v="Cortesía - con reclamo a agregador - Alerta1 - Alerta2 - Alerta0"/>
    <x v="0"/>
    <n v="2208794235"/>
    <x v="0"/>
    <x v="0"/>
    <x v="2"/>
    <m/>
    <s v="Delivery agregadores"/>
    <s v=""/>
    <s v="red velvet de 12 pzs"/>
    <s v="sd"/>
    <m/>
    <x v="39"/>
    <s v="16:03"/>
    <x v="0"/>
    <x v="0"/>
    <x v="0"/>
    <s v="Agregador"/>
    <m/>
    <x v="0"/>
  </r>
  <r>
    <n v="490277"/>
    <s v="Buenas tardes"/>
    <s v="porción de 3 leches clasica  no llego con buena presentación  por movimiento se derivara a su soporte"/>
    <s v="Biana"/>
    <x v="295"/>
    <s v="sin reclamo a agregador - Alerta1 - Alerta0"/>
    <x v="0"/>
    <n v="2208799657"/>
    <x v="0"/>
    <x v="16"/>
    <x v="2"/>
    <m/>
    <s v="Delivery agregadores"/>
    <s v=""/>
    <s v="porción de tres leches clásico"/>
    <s v="sd"/>
    <m/>
    <x v="39"/>
    <s v="16:53"/>
    <x v="0"/>
    <x v="0"/>
    <x v="0"/>
    <s v="Agregador"/>
    <m/>
    <x v="0"/>
  </r>
  <r>
    <n v="490280"/>
    <s v="Reclamo mala atención tienda encalada Ticket: 490280"/>
    <s v="solicito festinina  tienda no contaba con grajeas para preparar la orden  se cancela y realiza devolucion  cliente incomodo por ello"/>
    <s v="Samantha Bresiani"/>
    <x v="296"/>
    <s v="Stock 86 - devolución - Alerta1 - Alerta0"/>
    <x v="7"/>
    <n v="100348305"/>
    <x v="1"/>
    <x v="12"/>
    <x v="1"/>
    <m/>
    <s v="Tienda Vitrina"/>
    <s v=""/>
    <s v=""/>
    <s v="sd"/>
    <m/>
    <x v="39"/>
    <s v="18:00-19:00"/>
    <x v="0"/>
    <x v="7"/>
    <x v="0"/>
    <s v="Tienda"/>
    <m/>
    <x v="1"/>
  </r>
  <r>
    <n v="490288"/>
    <s v="Llamada de Magaly"/>
    <s v="Indica que su carrot cake 12 pz  llego con mala presentación  por movimiento  no cuenta con imágenes y es de 26/03 se comunica recién por falta de tiempo  se le brinda informacion queda conforme"/>
    <s v="Magaly"/>
    <x v="297"/>
    <s v="sin reclamo a agregador - Alerta0"/>
    <x v="6"/>
    <n v="1498991389"/>
    <x v="0"/>
    <x v="5"/>
    <x v="0"/>
    <m/>
    <s v="Sin responsable"/>
    <s v=""/>
    <s v="carrot cake 12pzs"/>
    <s v="sd"/>
    <m/>
    <x v="26"/>
    <s v="09:44"/>
    <x v="0"/>
    <x v="6"/>
    <x v="0"/>
    <s v="Sin responsable"/>
    <m/>
    <x v="0"/>
  </r>
  <r>
    <n v="490306"/>
    <s v="Hola"/>
    <s v="El sandwich chicken grilled está mal servido y sin mayosa. Tda indica que no ha tenido incidentes y que el pedido se sirvió completo  pero la cliente lo desarmó. Se brinda detalle por cl crítica"/>
    <s v="Daniela Raez"/>
    <x v="298"/>
    <s v="Cortesía - Alerta0"/>
    <x v="6"/>
    <n v="2500034867"/>
    <x v="2"/>
    <x v="5"/>
    <x v="4"/>
    <m/>
    <s v="Sin responsable"/>
    <s v=""/>
    <s v="sandwich de pollo playero"/>
    <s v="sd"/>
    <m/>
    <x v="39"/>
    <s v="17:27"/>
    <x v="0"/>
    <x v="6"/>
    <x v="0"/>
    <s v="Sin responsable"/>
    <m/>
    <x v="0"/>
  </r>
  <r>
    <n v="490313"/>
    <s v="FEEDBACK RECLAMO PEDIDO INCOMPLETO TIENDA CHORRILLOS 490313"/>
    <s v="solicito 2 porciones y 2  empanadas de pollo y no le llegaron las empanadas de pollo  se envia producto faltante"/>
    <s v="Juan Carlos Quispe"/>
    <x v="299"/>
    <s v="sin reclamo a agregador - Alerta1 - Alerta2 - Alerta0"/>
    <x v="8"/>
    <n v="1504238745"/>
    <x v="0"/>
    <x v="16"/>
    <x v="0"/>
    <m/>
    <s v="Tienda Vitrina"/>
    <s v=""/>
    <s v="empanada de pollo"/>
    <s v="sd"/>
    <m/>
    <x v="39"/>
    <s v="16:46"/>
    <x v="0"/>
    <x v="2"/>
    <x v="0"/>
    <s v="Tienda"/>
    <m/>
    <x v="1"/>
  </r>
  <r>
    <n v="490319"/>
    <s v="Reclamo elemento extraño Bolichera : Cabello ) ticket #490319"/>
    <s v="encontró un cabello en base de la torta de tres leches clásica  se le brinda un detalle de una minimaria  se agradece comunicación y se reportará con el área indicada"/>
    <s v="Lina Montalvo"/>
    <x v="300"/>
    <s v="Cortesía - Alerta1 - Alerta0"/>
    <x v="14"/>
    <n v="2500016141"/>
    <x v="2"/>
    <x v="0"/>
    <x v="4"/>
    <m/>
    <s v="Producción"/>
    <s v="Cabello"/>
    <s v="tres leches clásica 12pzs"/>
    <s v="sd"/>
    <m/>
    <x v="39"/>
    <s v="13:56"/>
    <x v="0"/>
    <x v="8"/>
    <x v="0"/>
    <s v="Otras areas"/>
    <m/>
    <x v="0"/>
  </r>
  <r>
    <n v="490324"/>
    <s v="Reclamo mala atención Precursores Ticket #490324"/>
    <s v="Reclama 30min de demora y que tuvo que acercarse a que le entreguen el pedido/tienda menciona que no les salio la comanda y reportaron con ti."/>
    <s v="Mayra Leon "/>
    <x v="301"/>
    <s v="Google MB 2 - Rating: 2 - Alerta1 - Alerta0"/>
    <x v="7"/>
    <s v="SD"/>
    <x v="5"/>
    <x v="11"/>
    <x v="8"/>
    <m/>
    <s v="Sistema"/>
    <s v=""/>
    <s v=""/>
    <s v="sd"/>
    <m/>
    <x v="39"/>
    <s v="20:08"/>
    <x v="0"/>
    <x v="7"/>
    <x v="0"/>
    <s v="Sistema"/>
    <m/>
    <x v="0"/>
  </r>
  <r>
    <n v="490448"/>
    <s v="Hola Pamela  nos comunicamos de Maria Almenara  con relación a una consulta sobre tu pedido efectuado.  En caso no puedas atendernos por esta vía  puedes  comunicarte con nosotros al 6429751. Que tengas un dulce día!"/>
    <s v="Reclama que le dieron parmesano en vez de aliño  tuvo que regresar a tienda y le dieron muy poco aliño.Tienda menciona que la cantidad es correcta.No responde el cliente."/>
    <s v="Pamela"/>
    <x v="302"/>
    <s v="HON"/>
    <x v="7"/>
    <s v="SD"/>
    <x v="2"/>
    <x v="5"/>
    <x v="4"/>
    <m/>
    <s v="Tienda Cocina"/>
    <s v=""/>
    <s v=""/>
    <s v="sd"/>
    <m/>
    <x v="40"/>
    <s v="12:20"/>
    <x v="0"/>
    <x v="7"/>
    <x v="0"/>
    <s v="Tienda"/>
    <m/>
    <x v="1"/>
  </r>
  <r>
    <n v="490458"/>
    <s v="Hola José  nos comunicamos de Maria Almenara  con relación a una consulta sobre tu pedido efectuado.  En caso no puedas atendernos por esta vía  puedes  comunicarte con nosotros al 6429751. Que tengas un dulce día!"/>
    <s v="Libro de reclamos n° 59 pagó con 2 billetes de 100 soles y uno fue rechazado menciona que le dijeron que era falso. Tda niega haber dicho eso  le indicaron que debía cambiar de billete. Pagó con tarjeta. Cashdro acepta billetes nuevos y antiguos.No respon"/>
    <s v="José Alex Chaparro Mendez"/>
    <x v="303"/>
    <s v="Libro de reclamaciones - Alerta0"/>
    <x v="10"/>
    <n v="2500020507"/>
    <x v="2"/>
    <x v="12"/>
    <x v="6"/>
    <m/>
    <s v="Sin responsable"/>
    <s v=""/>
    <s v=".varios"/>
    <s v="cashdro"/>
    <m/>
    <x v="39"/>
    <s v="20:47"/>
    <x v="1"/>
    <x v="6"/>
    <x v="0"/>
    <s v="Sin responsable"/>
    <m/>
    <x v="0"/>
  </r>
  <r>
    <n v="490476"/>
    <s v="Hola buenas tardes"/>
    <s v="reclama que su MiniMaria dulzura de pecanas esta seca  se le explica la textura de nuestro producto  entiende y se resuelve."/>
    <s v="Sandra Alarcón"/>
    <x v="304"/>
    <s v="sin reclamo a agregador"/>
    <x v="6"/>
    <n v="2208789075"/>
    <x v="0"/>
    <x v="6"/>
    <x v="2"/>
    <m/>
    <s v="Sin responsable"/>
    <s v=""/>
    <s v="minimaria dulzura de pecanas"/>
    <s v="sd"/>
    <m/>
    <x v="40"/>
    <s v="15:21"/>
    <x v="0"/>
    <x v="6"/>
    <x v="0"/>
    <s v="Sin responsable"/>
    <m/>
    <x v="0"/>
  </r>
  <r>
    <n v="490495"/>
    <s v="María Almenara"/>
    <s v="indica que no le llego dedicatoria  genero compra por rappi. Se le explica proceso correcto  cliente conforme"/>
    <s v="Javier Meza Fasanando"/>
    <x v="305"/>
    <s v="sin reclamo a agregador"/>
    <x v="6"/>
    <n v="2208873477"/>
    <x v="0"/>
    <x v="4"/>
    <x v="2"/>
    <m/>
    <s v="Sin responsable"/>
    <s v=""/>
    <s v="minimaria red velvet"/>
    <s v="sd"/>
    <m/>
    <x v="40"/>
    <s v="14:07"/>
    <x v="0"/>
    <x v="6"/>
    <x v="0"/>
    <s v="Sin responsable"/>
    <m/>
    <x v="0"/>
  </r>
  <r>
    <n v="490571"/>
    <s v="Hola !  según lo conversado telefónicamente le hago llegar este mensaje para poder atender su caso."/>
    <s v="Indica que su porc. de dulzura de pecanas  tiene el manjar seco y el keke esta seco  se le explica la textura de nuestro producto y se le explica la diferencia del manjar de encima con el del relleno  se ofrece detalle por cl insistente."/>
    <s v="Herman Adrianzen"/>
    <x v="306"/>
    <s v="Cortesía"/>
    <x v="6"/>
    <n v="2500016826"/>
    <x v="2"/>
    <x v="7"/>
    <x v="4"/>
    <m/>
    <s v="Sin responsable"/>
    <s v=""/>
    <s v="porción de dulzura de pecanas"/>
    <s v="sd"/>
    <m/>
    <x v="40"/>
    <s v="15:49"/>
    <x v="0"/>
    <x v="6"/>
    <x v="0"/>
    <s v="Sin responsable"/>
    <m/>
    <x v="0"/>
  </r>
  <r>
    <n v="490593"/>
    <s v="Ha enviado una Imagen"/>
    <s v="reclama que pidio carrot cake 12 pz y le entregaron de chocolate  se revisa que en la boleta indica chocolate  se ofrece detalle porción de carrot cake"/>
    <s v="Janet Salinas"/>
    <x v="307"/>
    <s v="Cortesía"/>
    <x v="6"/>
    <n v="2500016438"/>
    <x v="2"/>
    <x v="0"/>
    <x v="4"/>
    <m/>
    <s v="Sin responsable"/>
    <s v=""/>
    <s v="carrot cake 12pzs"/>
    <s v="sd"/>
    <m/>
    <x v="40"/>
    <s v="18:48"/>
    <x v="0"/>
    <x v="6"/>
    <x v="0"/>
    <s v="Sin responsable"/>
    <m/>
    <x v="0"/>
  </r>
  <r>
    <n v="490612"/>
    <s v="Llamada de Zoila Antay"/>
    <s v="reclama que hizo su compra para mañana 01-04 y llegara en 25 minutos  se explica que no podemos gestionar cambios en pedidos rappi   se deriva con su canal de compra"/>
    <s v="Zoila Antay"/>
    <x v="308"/>
    <s v="sin reclamo a agregador"/>
    <x v="6"/>
    <n v="2208903607"/>
    <x v="0"/>
    <x v="8"/>
    <x v="2"/>
    <m/>
    <s v="Sin responsable"/>
    <s v=""/>
    <s v="torta de chocolate 12pzs"/>
    <s v="sd"/>
    <m/>
    <x v="40"/>
    <s v="20:16"/>
    <x v="0"/>
    <x v="6"/>
    <x v="0"/>
    <s v="Sin responsable"/>
    <m/>
    <x v="0"/>
  </r>
  <r>
    <n v="490635"/>
    <s v="Hola he solicitado un pedido y me ha llegado otro de bolochera"/>
    <s v="Pidió 3 porciones blue velvet  cheescake de oreo y brusel. choco lúcuma. Le llegaron 4 empanadas. En la bolsa de pedido se ven 2 boletas juntas del pedido + la de empanadas. Se coordina el envío del producto correcto."/>
    <s v="Veronica Salas"/>
    <x v="309"/>
    <s v="Contacto fuera de horario - Cortesía - con reclamo a agregador"/>
    <x v="13"/>
    <n v="1505468012"/>
    <x v="0"/>
    <x v="0"/>
    <x v="0"/>
    <m/>
    <s v="Tienda Vitrina"/>
    <s v=""/>
    <s v=".varios"/>
    <s v="sd"/>
    <m/>
    <x v="40"/>
    <s v="21:08"/>
    <x v="0"/>
    <x v="5"/>
    <x v="0"/>
    <s v="Tienda"/>
    <m/>
    <x v="1"/>
  </r>
  <r>
    <n v="492127"/>
    <s v="Ha enviado una Imagen"/>
    <s v="cliente reclama que su compra aparece cancelada  se le explica que el pedido no salio de tienda por que hay una cancelación por parte de rappi  se deriva con su canal de compra"/>
    <s v="Sandra"/>
    <x v="310"/>
    <s v=""/>
    <x v="0"/>
    <n v="2209297489"/>
    <x v="0"/>
    <x v="7"/>
    <x v="2"/>
    <m/>
    <s v="Delivery agregadores"/>
    <s v=""/>
    <s v="tostadas francesas"/>
    <s v="sd"/>
    <s v=""/>
    <x v="41"/>
    <s v=""/>
    <x v="0"/>
    <x v="0"/>
    <x v="1"/>
    <s v="Agregador"/>
    <m/>
    <x v="0"/>
  </r>
  <r>
    <n v="492177"/>
    <s v="Maria Almenara - Boleta"/>
    <s v="06/04 (10084) Movimiento se deriva a soporte. Desea cambiar de boleta a boleta con dni. Boleta no aparece en el portal"/>
    <s v="Claudia Beatriz Lopez Penas"/>
    <x v="311"/>
    <s v="BoletaFacturaerrada - sin reclamo a agregador - facturaAgregador - Alerta1 - Alerta2 - Alerta3 - Alerta0"/>
    <x v="0"/>
    <n v="1511188041"/>
    <x v="0"/>
    <x v="14"/>
    <x v="0"/>
    <m/>
    <s v="Delivery agregadores"/>
    <s v=""/>
    <s v=".varios"/>
    <s v="sd"/>
    <s v=""/>
    <x v="42"/>
    <s v=""/>
    <x v="0"/>
    <x v="0"/>
    <x v="1"/>
    <s v="Agregador"/>
    <m/>
    <x v="0"/>
  </r>
  <r>
    <n v="492389"/>
    <s v="Hola"/>
    <s v="Reclama que el driver solo esperó 2 minutos  se valida que el driver cumplió con su protocolo e intentamos comunicarnos con el cliente pero no respondió. El cliente enviará a un tercero a retirar la orden."/>
    <s v="Carla Ramos Romero"/>
    <x v="312"/>
    <s v="factura"/>
    <x v="6"/>
    <n v="100350231"/>
    <x v="1"/>
    <x v="11"/>
    <x v="3"/>
    <m/>
    <s v="Sin responsable"/>
    <s v=""/>
    <s v="blue velvet 12 pzs"/>
    <s v="sd"/>
    <s v=""/>
    <x v="43"/>
    <s v=""/>
    <x v="0"/>
    <x v="6"/>
    <x v="1"/>
    <s v="Sin responsable"/>
    <m/>
    <x v="0"/>
  </r>
  <r>
    <n v="490906"/>
    <s v=""/>
    <s v="Indica que las porciones de cheesecake de maracuyá y tres leches son pequeñas  se le explica que el tamaño de las porciones es la correcta ya que tenemos un cortador para ello a comparación de una torta de choco o carrot cake visualmente es mas grande"/>
    <s v="Estefany Rojas"/>
    <x v="313"/>
    <s v="sin reclamo a agregador"/>
    <x v="6"/>
    <n v="2208956772"/>
    <x v="0"/>
    <x v="9"/>
    <x v="2"/>
    <m/>
    <s v="Sin responsable"/>
    <s v=""/>
    <s v=".varios"/>
    <s v="sd"/>
    <s v=""/>
    <x v="44"/>
    <s v="17:05"/>
    <x v="0"/>
    <x v="6"/>
    <x v="1"/>
    <s v="Sin responsable"/>
    <m/>
    <x v="0"/>
  </r>
  <r>
    <n v="491354"/>
    <s v="Hola!! Hice un pedido de una mini María de carrot cake y tengo entendido que el chico de pedidos ya ha devuelto a la tienda. Cómo puedo hacer para que se vuelva a enviar? Porfaaa agradecería mucho me puedan ayudar"/>
    <s v="indica que no entregaron su orden por pedidos ya  driver no logro contacto   se le brinda informacion que no retornan los pedidos por seguridad y se deriva a su soporte."/>
    <s v="Celeste Arista"/>
    <x v="314"/>
    <s v="sin reclamo a agregador - Alerta0"/>
    <x v="0"/>
    <n v="1507693621"/>
    <x v="0"/>
    <x v="1"/>
    <x v="0"/>
    <m/>
    <s v="Delivery agregadores"/>
    <s v=""/>
    <s v="minimaria carrot cake"/>
    <s v="sd"/>
    <s v=""/>
    <x v="45"/>
    <s v=""/>
    <x v="0"/>
    <x v="0"/>
    <x v="1"/>
    <s v="Agregador"/>
    <m/>
    <x v="0"/>
  </r>
  <r>
    <n v="493538"/>
    <s v="Me acerqué hoy a las 8pm a comprar un Love box y me dijeron que no tenían porque no había quien haga la decoración  tampoco alfajores  solo tortas o porciones de tortas"/>
    <s v="reclama que no habia alfajores  se acerco 8pm en horario de cierre por el paro no deja datos para el contacto."/>
    <s v="Rosseline Salas Hurtado "/>
    <x v="315"/>
    <s v="Google MB 1 - Rating: 1 - Alerta0"/>
    <x v="6"/>
    <s v="sd"/>
    <x v="2"/>
    <x v="18"/>
    <x v="4"/>
    <m/>
    <s v="Sin responsable"/>
    <s v=""/>
    <s v=".varios"/>
    <s v="sd"/>
    <s v=""/>
    <x v="46"/>
    <s v="20:15"/>
    <x v="0"/>
    <x v="6"/>
    <x v="1"/>
    <s v="Sin responsable"/>
    <m/>
    <x v="0"/>
  </r>
  <r>
    <n v="495361"/>
    <s v="Horrible pedi un jugo sin sabor   sin consistencia más agua le hecharon que ni fruta tiene . Para acompañarlo pedí un croasent agggg más mayonesa tiene según ellos pollo le pusieron fea la combinación no puede ser posible que el pan tenga tanta grasa p..."/>
    <s v="reclama jugo sin sabor y mucha mayonesa en el croissant de pollo  se informa a tienda sobre el comentario  tienda indico que no cambio de receta y no han tenido reclamos de otros clientes."/>
    <s v="Frank Acuña"/>
    <x v="316"/>
    <s v="Google MB 1 - Rating: 1 - Alerta1 - Alerta2 - Alerta0"/>
    <x v="6"/>
    <s v="sd"/>
    <x v="2"/>
    <x v="14"/>
    <x v="6"/>
    <m/>
    <s v="Sin responsable"/>
    <s v=""/>
    <s v=".varios"/>
    <s v="sd"/>
    <s v=""/>
    <x v="47"/>
    <s v="10:20"/>
    <x v="0"/>
    <x v="6"/>
    <x v="1"/>
    <s v="Sin responsable"/>
    <m/>
    <x v="0"/>
  </r>
  <r>
    <n v="495574"/>
    <s v="El día 17 de abril fui con un amigo y ambos pedimos 1 croissant de pollo y 1 jugo surtido ( cada uno)  para desayunar. El pollo del croissant nadaba en mayonesa  nada que ver para la hora en la que se servía  y el jugo  realmente  uno de los jugos más ..."/>
    <s v="reclama jugo sin sabor y mucha mayonesa en el croissant de pollo  se informa a tienda sobre el comentario  tienda indico que no cambio de receta y no han tenido reclamos de otros clientes."/>
    <s v="Miriam Flores "/>
    <x v="317"/>
    <s v="Contacto fuera de horario - Google MB 1 - Rating: 1 - Alerta1 - Alerta2 - Alerta0"/>
    <x v="6"/>
    <s v="sd"/>
    <x v="2"/>
    <x v="14"/>
    <x v="6"/>
    <m/>
    <s v="Sin responsable"/>
    <s v=""/>
    <s v=".varios"/>
    <s v="sd"/>
    <s v=""/>
    <x v="47"/>
    <s v="12:40"/>
    <x v="0"/>
    <x v="6"/>
    <x v="1"/>
    <s v="Sin responsable"/>
    <m/>
    <x v="0"/>
  </r>
  <r>
    <n v="496198"/>
    <s v="la atención demasiado lenta pareciera que se olvidan de tu pedido y hasta de cobrar la cuenta. El pastel de chocolate demasiado dulce para mi gusto. Y si vas en temporada de otoño o invierno anda bien abrigado solo hay terraza"/>
    <s v="La atención demasiado lenta pareciera que se olvidan de tu pedido y hasta de cobrar la cuenta. El pastel de chocolate demasiado dulce para mi gusto. Y si vas en temporada de otoño o invierno anda bien abrigado solo hay terraza."/>
    <s v="Maria Isabel Vega "/>
    <x v="318"/>
    <s v="Google MB 1 - Rating: 1 - Alerta1 - Alerta2 - Alerta0"/>
    <x v="6"/>
    <s v="sd"/>
    <x v="2"/>
    <x v="5"/>
    <x v="6"/>
    <m/>
    <s v="Sin responsable"/>
    <s v=""/>
    <s v="porción de torta de chocolate"/>
    <s v="sd"/>
    <s v=""/>
    <x v="48"/>
    <s v="19:08"/>
    <x v="0"/>
    <x v="6"/>
    <x v="1"/>
    <s v="Sin responsable"/>
    <m/>
    <x v="0"/>
  </r>
  <r>
    <n v="496478"/>
    <s v="El pasado sábado 19 Abril envié a comprar un Carrot cake pensando que era un lugar de pastelería fina y compartir con familiares que vinieron de visita  la decepción que nos llevamos al notar el exceso de azucar que lleva  nadie quizo si quiera volver ..."/>
    <s v="Indica que la torta carrot cake es muy dulce y nadie de sus invitados lo comio.No hay datos para el contacto."/>
    <s v="Diego Avilés "/>
    <x v="319"/>
    <s v="Google MB 1 - Rating: 1 - GMB"/>
    <x v="6"/>
    <s v="sd"/>
    <x v="2"/>
    <x v="0"/>
    <x v="5"/>
    <m/>
    <s v="Sin responsable"/>
    <s v=""/>
    <s v="carrot cake 12pzs"/>
    <s v="sd"/>
    <s v=""/>
    <x v="49"/>
    <s v="17:02"/>
    <x v="0"/>
    <x v="6"/>
    <x v="1"/>
    <s v="Sin responsable"/>
    <m/>
    <x v="0"/>
  </r>
  <r>
    <n v="498342"/>
    <s v="Pésimo servicio. Vienes a comprar y no dan solución cuando con una llamada podrían ellos arreglar el problema."/>
    <s v="Pesimo servicio. Tienda indica que cliente quería programar delivery  pero no sabía la hora para su entrega  quería dejarlo pagado y tener contacto directo con líder por teléfono personal.No deja nro para contacto."/>
    <s v="Charo"/>
    <x v="320"/>
    <s v="Google MB 1 - Rating: 1"/>
    <x v="6"/>
    <s v="SD"/>
    <x v="2"/>
    <x v="0"/>
    <x v="5"/>
    <m/>
    <s v="Sin responsable"/>
    <s v=""/>
    <s v="crocante de manzana 12pzs"/>
    <s v="sd"/>
    <s v=""/>
    <x v="50"/>
    <s v="14:17"/>
    <x v="0"/>
    <x v="6"/>
    <x v="1"/>
    <s v="Sin responsable"/>
    <m/>
    <x v="0"/>
  </r>
  <r>
    <n v="493827"/>
    <s v="Hola les escribo porque hoy hice un pedido por rapi  y llego errada   era un keke de manzana y llego de zanahoria  al parecer se equivocaron al ponerlo en la caja mando fotos"/>
    <s v="indica que le llego un keke de zanahoria en el empaque de un keke de manzana  se valida que el producto es el correcto  se le brinda informacion sobre sus caracteristicas  no queda conforme"/>
    <s v="Vanessa Vegas Chiyon"/>
    <x v="321"/>
    <s v="con reclamo a agregador - Alerta0"/>
    <x v="6"/>
    <n v="2209783518"/>
    <x v="0"/>
    <x v="2"/>
    <x v="2"/>
    <m/>
    <s v="Sin responsable"/>
    <s v=""/>
    <s v="keke de manzana 8p"/>
    <s v="sd"/>
    <s v=""/>
    <x v="51"/>
    <s v="15:23"/>
    <x v="0"/>
    <x v="6"/>
    <x v="1"/>
    <s v="Sin responsable"/>
    <m/>
    <x v="0"/>
  </r>
  <r>
    <n v="498404"/>
    <s v="Buenas noches"/>
    <s v="El cliente programó su pedido en tienda  pero no aceptaron guardar la dedicatoria en ese momento. Le informaron que la colocarían el mismo día del recojo. La tienda explica que no sabía el mensaje exacto  por lo que no se guardó.Se explica al cliente."/>
    <s v="Mayra León Valenzuela"/>
    <x v="322"/>
    <s v="Alerta0"/>
    <x v="7"/>
    <s v="SD"/>
    <x v="2"/>
    <x v="18"/>
    <x v="1"/>
    <m/>
    <s v="Sin responsable"/>
    <s v=""/>
    <s v="mom - carrot cake 12pz"/>
    <s v="sd"/>
    <s v=""/>
    <x v="50"/>
    <s v="18.00 -19.00"/>
    <x v="0"/>
    <x v="7"/>
    <x v="1"/>
    <s v="Sin responsable"/>
    <m/>
    <x v="0"/>
  </r>
  <r>
    <n v="496933"/>
    <s v="Reclamo mala atención - Dos de mayo - Ticket 496933"/>
    <s v="Le brindaron 25 min de espera  le cobraron antes de entregar el pedido cuando lo hacen después y estaban conversando. Tda indica que el pedido se toma en caja y a veces hacen excepciones. Le ofrecieron disculpa en tda. Se agradece feedback"/>
    <s v="sd"/>
    <x v="323"/>
    <s v="sin télefono - Alerta1 - Alerta2 - Alerta0"/>
    <x v="7"/>
    <n v="2500023020"/>
    <x v="2"/>
    <x v="4"/>
    <x v="6"/>
    <m/>
    <s v="Tienda"/>
    <s v=""/>
    <s v=""/>
    <s v="sd"/>
    <s v=""/>
    <x v="52"/>
    <s v="08:46"/>
    <x v="0"/>
    <x v="7"/>
    <x v="1"/>
    <s v="Tienda"/>
    <m/>
    <x v="1"/>
  </r>
  <r>
    <n v="496018"/>
    <s v=""/>
    <s v="sube una historia en instagram de una porcion de turron de chocolate aplastada.No responde y no tenemos datos."/>
    <s v="SD"/>
    <x v="324"/>
    <s v="Contacto fuera de horario - sin télefono"/>
    <x v="6"/>
    <s v="SD"/>
    <x v="6"/>
    <x v="15"/>
    <x v="5"/>
    <m/>
    <s v="Sin responsable"/>
    <s v=""/>
    <s v="porción de turrón de chocolate"/>
    <s v="sd"/>
    <s v=""/>
    <x v="49"/>
    <s v="22:23"/>
    <x v="0"/>
    <x v="6"/>
    <x v="1"/>
    <s v="Sin responsable"/>
    <m/>
    <x v="0"/>
  </r>
  <r>
    <n v="494750"/>
    <s v="Hola"/>
    <s v="Ya no desea la compra  pedido realizado por error"/>
    <s v="Yulisa Amorin"/>
    <x v="325"/>
    <s v="devolución"/>
    <x v="3"/>
    <n v="100352485"/>
    <x v="1"/>
    <x v="6"/>
    <x v="3"/>
    <n v="55.9"/>
    <s v="Sin responsable"/>
    <s v=""/>
    <s v=""/>
    <s v="sd"/>
    <s v=""/>
    <x v="53"/>
    <s v="15:00-16:00"/>
    <x v="0"/>
    <x v="3"/>
    <x v="1"/>
    <s v="Sin responsable"/>
    <m/>
    <x v="0"/>
  </r>
  <r>
    <n v="494338"/>
    <s v="Reclamo mala atención ARENALES Ticket: 494338"/>
    <s v="llegó a las 21:30 al salon y el mesero le indico que tienen solo para llevar y luego le permitieron sentarse.Tienda menciona que se le indica esa informacion como aviso mas no con afan de incomodar.Se agradece al cliente y se ofrece detalle."/>
    <s v="Keith Benavides Oliver"/>
    <x v="326"/>
    <s v="Cortesía - Alerta1 - Alerta2 - Alerta3 - Alerta0"/>
    <x v="7"/>
    <s v="sd"/>
    <x v="2"/>
    <x v="8"/>
    <x v="6"/>
    <m/>
    <s v="Tienda Meser@"/>
    <s v=""/>
    <s v=""/>
    <s v="sd"/>
    <s v=""/>
    <x v="54"/>
    <s v="21:30 - 21:40"/>
    <x v="0"/>
    <x v="7"/>
    <x v="1"/>
    <s v="Tienda"/>
    <m/>
    <x v="1"/>
  </r>
  <r>
    <n v="494285"/>
    <s v="Buenas tardes."/>
    <s v="solicitó porción de red velvet  entregaron porción blue velvet. Se entrega el producto correcto."/>
    <s v="Andrea Osorio Rodríguez"/>
    <x v="327"/>
    <s v="Cortesía - con reclamo a agregador - Alerta1 - Alerta0"/>
    <x v="13"/>
    <n v="2209926950"/>
    <x v="0"/>
    <x v="0"/>
    <x v="2"/>
    <m/>
    <s v="Tienda Vitrina"/>
    <s v=""/>
    <s v="porción de blue velvet"/>
    <s v="Claudia Chacón"/>
    <s v="Amarilis Parra"/>
    <x v="54"/>
    <s v="21:33"/>
    <x v="0"/>
    <x v="5"/>
    <x v="1"/>
    <s v="Tienda"/>
    <m/>
    <x v="1"/>
  </r>
  <r>
    <n v="494711"/>
    <s v="Buenos días"/>
    <s v="indica que driver de didi no le entrego su pedido por que no estaba en la dirección correcta  se deriva a soporte y se brinda informacion para comprar por la web."/>
    <s v="Antonella Magallanes"/>
    <x v="328"/>
    <s v="sin reclamo a agregador - Alerta1 - Alerta2 - Alerta0"/>
    <x v="0"/>
    <n v="5.7646411170940805E+18"/>
    <x v="0"/>
    <x v="5"/>
    <x v="9"/>
    <m/>
    <s v="Delivery agregadores"/>
    <s v=""/>
    <s v=".no aplica"/>
    <s v="sd"/>
    <s v=""/>
    <x v="53"/>
    <s v="11:48"/>
    <x v="0"/>
    <x v="0"/>
    <x v="1"/>
    <s v="Agregador"/>
    <m/>
    <x v="0"/>
  </r>
  <r>
    <n v="495318"/>
    <s v="Holaaa"/>
    <s v="Cliente reclama que solicitó  minimaria cheesecake de maracuyá  pero cajera le cobró por minimaria de chocolate pese a que cliente repitió su pedido. Tienda entregó el producto de la boleta y confirmo con el cliente.Se ofrece detalle por cliente insistent"/>
    <s v="Franco Gustavo Gastulo Suyón"/>
    <x v="329"/>
    <s v="Contacto fuera de horario - Cortesía"/>
    <x v="7"/>
    <n v="2500041248"/>
    <x v="2"/>
    <x v="5"/>
    <x v="4"/>
    <m/>
    <s v="Tienda Cajer@"/>
    <s v=""/>
    <s v=""/>
    <s v="sd"/>
    <s v=""/>
    <x v="47"/>
    <s v="19:21"/>
    <x v="0"/>
    <x v="7"/>
    <x v="1"/>
    <s v="Tienda"/>
    <m/>
    <x v="1"/>
  </r>
  <r>
    <n v="495641"/>
    <s v="FEEDBACK RECLAMO PEDIDO INCOMPLETO TIENDA Barranco ##495641"/>
    <s v="Indica que no llegó sus velas cromadas pastel  se coordina con tienda el envío del producto faltante."/>
    <s v="Melanie Romano"/>
    <x v="330"/>
    <s v="Cortesía - Alerta0"/>
    <x v="8"/>
    <n v="100352997"/>
    <x v="1"/>
    <x v="17"/>
    <x v="3"/>
    <m/>
    <s v="Tienda Vitrina"/>
    <s v=""/>
    <s v="velas cromadas pastel"/>
    <s v="sd"/>
    <s v=""/>
    <x v="55"/>
    <s v="09.00-10.00"/>
    <x v="0"/>
    <x v="2"/>
    <x v="1"/>
    <s v="Tienda"/>
    <m/>
    <x v="1"/>
  </r>
  <r>
    <n v="495736"/>
    <s v="Reclamo calidad de producto (paso 28) Cascara de pecanas ticket #495736"/>
    <s v="Indica que en su minimaria turrón de chocolate le ha llegado cascara de la pecana  tienda indica que la pecana viene pelada de planta  se le brinda cortesía de un petit box"/>
    <s v="Milza López Hernández"/>
    <x v="331"/>
    <s v="Cortesía - Alerta1 - Alerta2 - Alerta3 - Alerta0"/>
    <x v="14"/>
    <n v="2500013559"/>
    <x v="2"/>
    <x v="20"/>
    <x v="4"/>
    <m/>
    <s v="Producción"/>
    <s v="Cáscara de pecanas"/>
    <s v="minimaria turrón de chocolate"/>
    <s v="sd"/>
    <s v=""/>
    <x v="47"/>
    <s v="18:27"/>
    <x v="0"/>
    <x v="8"/>
    <x v="1"/>
    <s v="Otras areas"/>
    <m/>
    <x v="0"/>
  </r>
  <r>
    <n v="496015"/>
    <s v="Hola"/>
    <s v="Indica que nunca le llego su pedido que segun el app el pedido retorno a tienda  se llama a explicar que el pedido si no es entregado  lo llevan a la base de rappi y se deriva a su soporte."/>
    <s v="Jacqueline Alejandra Delgado Ramos"/>
    <x v="332"/>
    <s v="Contacto fuera de horario - con reclamo a agregador"/>
    <x v="0"/>
    <n v="2210508966"/>
    <x v="0"/>
    <x v="2"/>
    <x v="2"/>
    <m/>
    <s v="Delivery agregadores"/>
    <s v=""/>
    <s v=".varios"/>
    <s v="sd"/>
    <s v=""/>
    <x v="49"/>
    <s v="19:11"/>
    <x v="0"/>
    <x v="0"/>
    <x v="1"/>
    <s v="Agregador"/>
    <m/>
    <x v="0"/>
  </r>
  <r>
    <n v="496019"/>
    <s v="Buenas noches   Quisiera hacer una sugerencia.  Hoy compré una torta carrot cake   y la verdad que siempre me gustan sus postres  pero en el caso de este postre   siento que esta demasiado dulce la crema de la torta que lo hace bien empalagoso y difíci..."/>
    <s v="indica que la carrot cake esta muy dulce  primera vez que consume el producto. se le explican las caracteristicas del producto  cliente conforme"/>
    <s v="Flor Benito"/>
    <x v="333"/>
    <s v="Contacto fuera de horario"/>
    <x v="6"/>
    <s v="sd"/>
    <x v="2"/>
    <x v="0"/>
    <x v="4"/>
    <m/>
    <s v="Sin responsable"/>
    <s v=""/>
    <s v="porción carrot cake"/>
    <s v="Sin respondable"/>
    <s v=""/>
    <x v="49"/>
    <s v="sd"/>
    <x v="0"/>
    <x v="6"/>
    <x v="1"/>
    <s v="Sin responsable"/>
    <m/>
    <x v="0"/>
  </r>
  <r>
    <n v="496050"/>
    <s v="Reclamo mala atención tienda 2 de mayo Ticket: 496050"/>
    <s v="Indica que solicitó un desayuno de la promoción que esta fuera de tienda pero al ingresar le indicaron que no habia stock  tienda  menciona que por feriado largo no hay stock del pan  se ofrece detalle para envio al cliente."/>
    <s v="Lumila Aroncal"/>
    <x v="334"/>
    <s v="Alerta0"/>
    <x v="7"/>
    <s v="sd"/>
    <x v="2"/>
    <x v="4"/>
    <x v="4"/>
    <m/>
    <s v="Tienda Supervisor"/>
    <s v=""/>
    <s v=""/>
    <s v="sd"/>
    <s v=""/>
    <x v="48"/>
    <s v="09:30"/>
    <x v="0"/>
    <x v="7"/>
    <x v="1"/>
    <s v="Tienda"/>
    <m/>
    <x v="1"/>
  </r>
  <r>
    <n v="496123"/>
    <s v="Hola!! Siempre voy a tomar desayuno a las tiendas  estuve ausente varios meses en el extranjero  fui y casi muero al saber que sacaron un delicioso desayuno que venía con ensalada de frutas  pancitos  café y jugo  no veo el porwue  ahora venden todo se..."/>
    <s v="reclama que ya no tienen disponible el te time y que el croissant de pollo estaba salado.No responde ni deja datos para contacto."/>
    <s v="SD"/>
    <x v="335"/>
    <s v="sin télefono"/>
    <x v="6"/>
    <s v="SD"/>
    <x v="2"/>
    <x v="15"/>
    <x v="5"/>
    <m/>
    <s v="Sin responsable"/>
    <s v=""/>
    <s v=".varios"/>
    <s v="sd"/>
    <s v=""/>
    <x v="48"/>
    <s v="14:33"/>
    <x v="0"/>
    <x v="6"/>
    <x v="1"/>
    <s v="Sin responsable"/>
    <m/>
    <x v="0"/>
  </r>
  <r>
    <n v="493744"/>
    <s v="Llamada de Adriana Paola Urteaga Huaman"/>
    <s v="Indica que no salio a tiempo a recibir su pedido y el driver se retiro  se deriva a soporte"/>
    <s v="Adriana Paola Urteaga"/>
    <x v="336"/>
    <s v="sin reclamo a agregador"/>
    <x v="0"/>
    <n v="5.7646411965132298E+18"/>
    <x v="0"/>
    <x v="12"/>
    <x v="9"/>
    <m/>
    <s v="Delivery agregadores"/>
    <s v=""/>
    <s v="minimaria carrot cake"/>
    <s v="sd"/>
    <s v=""/>
    <x v="51"/>
    <s v="14:22"/>
    <x v="0"/>
    <x v="0"/>
    <x v="1"/>
    <s v="Agregador"/>
    <m/>
    <x v="0"/>
  </r>
  <r>
    <n v="499220"/>
    <s v="Llamada de 51998149926"/>
    <s v="reclama que el motorizado no espero el tiempo suficiente y se retiro junto con su orden  se le deriva a su soporte"/>
    <s v="Silvia Viteri"/>
    <x v="337"/>
    <s v="sin reclamo a agregador - Alerta1 - Alerta0"/>
    <x v="0"/>
    <n v="1536022431"/>
    <x v="0"/>
    <x v="10"/>
    <x v="0"/>
    <m/>
    <s v="Delivery agregadores"/>
    <s v=""/>
    <s v=".varios"/>
    <s v="sd"/>
    <s v=""/>
    <x v="56"/>
    <s v="10:32"/>
    <x v="0"/>
    <x v="0"/>
    <x v="1"/>
    <s v="Agregador"/>
    <m/>
    <x v="0"/>
  </r>
  <r>
    <n v="493774"/>
    <s v="Llamada a Elsa Caucho"/>
    <s v="pedido se enviará con 1 hora de tardanza  supervisor no comunicó a cp con la información completa para que salga de la tienda correcta  se envíara desde tienda bolichera."/>
    <s v="Elsa Caycho"/>
    <x v="338"/>
    <s v="Alerta1 - Alerta2 - Alerta0"/>
    <x v="1"/>
    <n v="2500022883"/>
    <x v="5"/>
    <x v="12"/>
    <x v="3"/>
    <m/>
    <s v="Tienda Supervisor"/>
    <s v=""/>
    <s v=".varios"/>
    <s v="sd"/>
    <s v=""/>
    <x v="51"/>
    <s v="15:00-16:00"/>
    <x v="0"/>
    <x v="1"/>
    <x v="1"/>
    <s v="Tienda"/>
    <m/>
    <x v="1"/>
  </r>
  <r>
    <n v="491877"/>
    <s v="Llamada de Victor Arias"/>
    <s v="su pedido fue cancelado por su RT  se deriva a su canal de compra para mas detalle sobre su devolucion."/>
    <s v="Victor"/>
    <x v="339"/>
    <s v="sin reclamo a agregador"/>
    <x v="0"/>
    <n v="1509305687"/>
    <x v="0"/>
    <x v="1"/>
    <x v="0"/>
    <m/>
    <s v="Delivery agregadores"/>
    <s v=""/>
    <s v="torta de chocolate 12pzs"/>
    <s v="sd"/>
    <s v=""/>
    <x v="57"/>
    <s v=""/>
    <x v="0"/>
    <x v="0"/>
    <x v="1"/>
    <s v="Agregador"/>
    <m/>
    <x v="0"/>
  </r>
  <r>
    <n v="492622"/>
    <s v="Llamada de César"/>
    <s v="reclama que pidió por rappi y la direccion es incorrecta  se deriva con su canal de compra"/>
    <s v="Luis Castañeda Pelaes"/>
    <x v="340"/>
    <s v=""/>
    <x v="0"/>
    <s v="sd"/>
    <x v="0"/>
    <x v="15"/>
    <x v="2"/>
    <m/>
    <s v="Delivery agregadores"/>
    <s v=""/>
    <s v="turrón de chocolate 12pzs"/>
    <s v="sd"/>
    <s v=""/>
    <x v="58"/>
    <s v="12:00-13:00"/>
    <x v="0"/>
    <x v="0"/>
    <x v="1"/>
    <s v="Agregador"/>
    <m/>
    <x v="0"/>
  </r>
  <r>
    <n v="498752"/>
    <s v="Llamada de Clinton Roman"/>
    <s v="No le llego dedicatoria  se verifica que no se imprimió  se coordina envío."/>
    <s v="Clinton"/>
    <x v="341"/>
    <s v="Cortesía - Alerta1 - Alerta0"/>
    <x v="2"/>
    <n v="100355942"/>
    <x v="1"/>
    <x v="5"/>
    <x v="3"/>
    <m/>
    <s v="Tienda Vitrina"/>
    <s v=""/>
    <s v="minimaria de chocolate"/>
    <s v="sd"/>
    <s v=""/>
    <x v="59"/>
    <s v="19:00-21:00"/>
    <x v="0"/>
    <x v="2"/>
    <x v="1"/>
    <s v="Tienda"/>
    <m/>
    <x v="1"/>
  </r>
  <r>
    <n v="493388"/>
    <s v="Factura - Maria Almenara"/>
    <s v="Reclama que primero enviaron su factura a un correo incorrecto  luego envian un correo con una imagen que no corresponde a su factura. Se envía factura correctamente  cliente confirma recepción"/>
    <s v="Tania Nolasco"/>
    <x v="342"/>
    <s v=""/>
    <x v="20"/>
    <n v="15151395863"/>
    <x v="0"/>
    <x v="7"/>
    <x v="0"/>
    <m/>
    <s v="Atención al cliente"/>
    <s v=""/>
    <s v=""/>
    <s v="Pamela Espinoza"/>
    <s v=""/>
    <x v="46"/>
    <s v="SD"/>
    <x v="0"/>
    <x v="10"/>
    <x v="1"/>
    <s v="Otras areas"/>
    <m/>
    <x v="0"/>
  </r>
  <r>
    <n v="498776"/>
    <s v="Llamada de Silvana"/>
    <s v="reclama que su pedido está tardando en ser entregado  tienda indica que ya se encuentra listo  se le indica que estamos a la espera que lo recojan."/>
    <s v="Karla"/>
    <x v="343"/>
    <s v="sin reclamo a agregador"/>
    <x v="0"/>
    <n v="2211287808"/>
    <x v="1"/>
    <x v="5"/>
    <x v="2"/>
    <m/>
    <s v="Delivery agregadores"/>
    <s v=""/>
    <s v="porción de torta red velvet"/>
    <s v="sd"/>
    <s v=""/>
    <x v="59"/>
    <s v="19:39"/>
    <x v="0"/>
    <x v="0"/>
    <x v="1"/>
    <s v="Agregador"/>
    <m/>
    <x v="0"/>
  </r>
  <r>
    <n v="492057"/>
    <s v="Llamada de Diana Bazalar Hermenegildo"/>
    <s v="reclama que no le entregan su pedido  cliente indica que lo canceló porque demoraban y que solo le han devuelto el costo de delivery  se deriva con su canal de compra"/>
    <s v="Diana"/>
    <x v="344"/>
    <s v="sin reclamo a agregador"/>
    <x v="0"/>
    <n v="2209265260"/>
    <x v="0"/>
    <x v="5"/>
    <x v="2"/>
    <m/>
    <s v="Delivery agregadores"/>
    <s v=""/>
    <s v=".varios"/>
    <s v="sd"/>
    <s v=""/>
    <x v="41"/>
    <s v=""/>
    <x v="0"/>
    <x v="0"/>
    <x v="1"/>
    <s v="Agregador"/>
    <m/>
    <x v="0"/>
  </r>
  <r>
    <n v="496091"/>
    <s v="Llamada de Rosario Davalos"/>
    <s v="Compra con OH! Pay no se procesó como venta para tienda Bolichera  se deriva a su canal de compra y se reporta."/>
    <s v="Rosario"/>
    <x v="345"/>
    <s v=""/>
    <x v="0"/>
    <s v="sd"/>
    <x v="0"/>
    <x v="0"/>
    <x v="0"/>
    <m/>
    <s v="Delivery agregadores"/>
    <s v=""/>
    <s v="Easter - mini carrot cake"/>
    <s v="sd"/>
    <s v=""/>
    <x v="48"/>
    <s v="13:08"/>
    <x v="0"/>
    <x v="0"/>
    <x v="1"/>
    <s v="Agregador"/>
    <m/>
    <x v="0"/>
  </r>
  <r>
    <n v="495110"/>
    <s v="Llamada de Sophia Fernandez"/>
    <s v="reclama demora en la entrega de su pedido  tienda entrego a tiempo  se deriva con canal de compra"/>
    <s v="Sophia"/>
    <x v="346"/>
    <s v="sin reclamo a agregador"/>
    <x v="0"/>
    <n v="2210219274"/>
    <x v="0"/>
    <x v="1"/>
    <x v="2"/>
    <m/>
    <s v="Delivery agregadores"/>
    <s v=""/>
    <s v="minimaria turrón de chocolate"/>
    <s v="sd"/>
    <s v=""/>
    <x v="60"/>
    <s v="13:38"/>
    <x v="0"/>
    <x v="0"/>
    <x v="1"/>
    <s v="Agregador"/>
    <m/>
    <x v="0"/>
  </r>
  <r>
    <n v="493045"/>
    <s v="Llamada de Silvia Vivanco Rozo"/>
    <s v="03 horas aprox. de tardanza. Pedido no pasó correctamente al sistema  se quedó en payment confirmed.Acepta el envio del pedido."/>
    <s v="Silvia Vivanco Rozo"/>
    <x v="347"/>
    <s v="ECommerce/webFalla - Alerta1 - Alerta2 - Alerta0"/>
    <x v="1"/>
    <n v="100350828"/>
    <x v="1"/>
    <x v="7"/>
    <x v="3"/>
    <m/>
    <s v="Sistema"/>
    <s v=""/>
    <s v=".varios"/>
    <s v="sd"/>
    <s v=""/>
    <x v="61"/>
    <s v="14:00-15:00"/>
    <x v="0"/>
    <x v="1"/>
    <x v="1"/>
    <s v="Sistema"/>
    <m/>
    <x v="0"/>
  </r>
  <r>
    <n v="496520"/>
    <s v="Llamada de SD"/>
    <s v="Indica que no recibió su pedido  que no la llamaron y driver se retiró a los 10 min. Se valida que driver esperó 20 min aprox. Se deriva a su soporte. Cl insistente. Jessica autoriza un nuevo envío."/>
    <s v="Eva  Luger"/>
    <x v="348"/>
    <s v="Cortesía - sin reclamo a agregador"/>
    <x v="0"/>
    <n v="2210684316"/>
    <x v="0"/>
    <x v="7"/>
    <x v="2"/>
    <m/>
    <s v="Delivery agregadores"/>
    <s v=""/>
    <s v="minimaria blue velvet"/>
    <s v="sd"/>
    <s v=""/>
    <x v="62"/>
    <s v="19:26"/>
    <x v="0"/>
    <x v="0"/>
    <x v="1"/>
    <s v="Agregador"/>
    <m/>
    <x v="0"/>
  </r>
  <r>
    <n v="497677"/>
    <s v="Llamada a Rosario"/>
    <s v="Tienda solicita cambio de producto  el cliente no desea el cambio e indica que no se debe ofrecer algo que no hay. Se enviará el producto en el rango de 4 a 5 pm"/>
    <s v="Rosario Lizarraga"/>
    <x v="349"/>
    <s v="Stock 86 - Alerta1 - Alerta0"/>
    <x v="7"/>
    <n v="200013966"/>
    <x v="1"/>
    <x v="12"/>
    <x v="3"/>
    <m/>
    <s v="Tienda"/>
    <s v=""/>
    <s v=""/>
    <s v="sd"/>
    <s v=""/>
    <x v="63"/>
    <s v="10:00-11:00"/>
    <x v="0"/>
    <x v="7"/>
    <x v="1"/>
    <s v="Tienda"/>
    <m/>
    <x v="1"/>
  </r>
  <r>
    <n v="492768"/>
    <s v="Llamada de Brenda Estremadoyro"/>
    <s v="Pidió 1 torta de chocolate de 12pz y le entregaron mini chocolate. No envía imagen ni datos. Se consulta con tienda e indican que se equivocaron. Rt regresa a tienda a realizar el cambio y lo lleva al cliente."/>
    <s v="Brenda Estremadoyro"/>
    <x v="350"/>
    <s v="Se cambia producto al cliente - sin reclamo a agregador"/>
    <x v="13"/>
    <n v="2209551832"/>
    <x v="0"/>
    <x v="2"/>
    <x v="2"/>
    <m/>
    <s v="Tienda Vitrina"/>
    <s v=""/>
    <s v="minimaria de chocolate"/>
    <s v="sd"/>
    <s v=""/>
    <x v="58"/>
    <s v="15:15"/>
    <x v="0"/>
    <x v="5"/>
    <x v="1"/>
    <s v="Tienda"/>
    <m/>
    <x v="1"/>
  </r>
  <r>
    <n v="498086"/>
    <s v="Llamada de Giuliana Fumagalli"/>
    <s v="menciona que compro una minimaria y un petit box del dia de la madre  pero revisa que le dieron 2 petit box y su minimaria  cliente desea pagar por este adicional  tienda informa que el cliente por error cogio la maqueta de la vitrina. se le informa al cliente la desheche."/>
    <s v="Giuliana Fumagalli"/>
    <x v="351"/>
    <s v="Alerta0"/>
    <x v="6"/>
    <n v="2500031323"/>
    <x v="2"/>
    <x v="2"/>
    <x v="4"/>
    <m/>
    <s v="Sin responsable"/>
    <s v=""/>
    <s v="mom - petit box"/>
    <s v="sd"/>
    <s v=""/>
    <x v="64"/>
    <s v="11:33"/>
    <x v="0"/>
    <x v="6"/>
    <x v="1"/>
    <s v="Sin responsable"/>
    <m/>
    <x v="0"/>
  </r>
  <r>
    <n v="490858"/>
    <s v="Llamada de Carla"/>
    <s v="Demora en la entrega  se informa que driver peya se acercó al local a las 16:29 pm"/>
    <s v="Carla"/>
    <x v="352"/>
    <s v="sin reclamo a agregador - Alerta0"/>
    <x v="0"/>
    <n v="1505945489"/>
    <x v="0"/>
    <x v="7"/>
    <x v="0"/>
    <m/>
    <s v="Delivery agregadores"/>
    <s v=""/>
    <s v="minimaria de chocolate"/>
    <s v="sd"/>
    <s v=""/>
    <x v="44"/>
    <s v="15:31"/>
    <x v="0"/>
    <x v="0"/>
    <x v="1"/>
    <s v="Agregador"/>
    <m/>
    <x v="0"/>
  </r>
  <r>
    <n v="490949"/>
    <s v="Llamada de Arlette Loyola"/>
    <s v="Reclama que su pedido tiene un tiempo de espera elevado  se le explica que nosotros preparamos el pedido y quedamos a la espera que llegue el motorizado a recogerlo  se deriva con su aporte"/>
    <s v="Arlette Loyola"/>
    <x v="353"/>
    <s v="sin reclamo a agregador"/>
    <x v="0"/>
    <n v="2208974027"/>
    <x v="0"/>
    <x v="5"/>
    <x v="2"/>
    <m/>
    <s v="Delivery agregadores"/>
    <s v=""/>
    <s v="minimaria blue velvet"/>
    <s v="sd"/>
    <s v=""/>
    <x v="44"/>
    <s v="19:58"/>
    <x v="0"/>
    <x v="0"/>
    <x v="1"/>
    <s v="Agregador"/>
    <m/>
    <x v="0"/>
  </r>
  <r>
    <n v="491122"/>
    <s v="Llamada de Julio Arakaki"/>
    <s v="Reclama que su pedido no fue entregado. Se valida cancelado en Rappi. Tienda informa que pedido si salió de tienda  se deriva con su soporte."/>
    <s v="Julio Arakaki"/>
    <x v="354"/>
    <s v="sin reclamo a agregador"/>
    <x v="0"/>
    <n v="2209001614"/>
    <x v="0"/>
    <x v="3"/>
    <x v="2"/>
    <m/>
    <s v="Delivery agregadores"/>
    <s v=""/>
    <s v="turrón de chocolate 12pzs"/>
    <s v="sd"/>
    <s v=""/>
    <x v="65"/>
    <s v=""/>
    <x v="0"/>
    <x v="0"/>
    <x v="1"/>
    <s v="Agregador"/>
    <m/>
    <x v="0"/>
  </r>
  <r>
    <n v="490763"/>
    <s v="Llamada de 51955905562"/>
    <s v="reclama que no le entregan su pedido de PEYA tienda menciona que ya entregaron esa orden.Se avisa al cliente y se deriva a su canal de compra."/>
    <s v="Luis Velasquez"/>
    <x v="355"/>
    <s v="sin reclamo a agregador - Alerta0"/>
    <x v="0"/>
    <n v="1505667348"/>
    <x v="0"/>
    <x v="19"/>
    <x v="0"/>
    <m/>
    <s v="Delivery agregadores"/>
    <s v=""/>
    <s v=".varios"/>
    <s v="sd"/>
    <s v=""/>
    <x v="44"/>
    <s v="08:17"/>
    <x v="0"/>
    <x v="0"/>
    <x v="1"/>
    <s v="Agregador"/>
    <m/>
    <x v="0"/>
  </r>
  <r>
    <n v="490845"/>
    <s v="Llamada de 51922005628"/>
    <s v="Realizó un pedido pero no se lo entregaron  en su aplicativo figura como finalizado  se deriva con su soporte"/>
    <s v="Mayra Talia"/>
    <x v="356"/>
    <s v="sin reclamo a agregador"/>
    <x v="0"/>
    <n v="2208941869"/>
    <x v="0"/>
    <x v="9"/>
    <x v="2"/>
    <m/>
    <s v="Delivery agregadores"/>
    <s v=""/>
    <s v="minimaria de chocolate"/>
    <s v="sd"/>
    <s v=""/>
    <x v="44"/>
    <s v="13:42"/>
    <x v="0"/>
    <x v="0"/>
    <x v="1"/>
    <s v="Agregador"/>
    <m/>
    <x v="0"/>
  </r>
  <r>
    <n v="491238"/>
    <s v="Llamada de Sheraly"/>
    <s v="30 minutos de tardanza  tienda indica que no le salió la comanda. Se reporta con ti  y se intentó forzar. Se coordina envío mas un detalle"/>
    <s v="Sheraly Lavriano"/>
    <x v="357"/>
    <s v="Cortesía - Alerta1 - Alerta2 - Alerta3 - Alerta0"/>
    <x v="1"/>
    <s v="BO-20250402-0001"/>
    <x v="4"/>
    <x v="3"/>
    <x v="7"/>
    <m/>
    <s v="Sistema"/>
    <s v=""/>
    <s v="minimaria blue velvet"/>
    <s v="sd"/>
    <s v=""/>
    <x v="65"/>
    <s v=""/>
    <x v="0"/>
    <x v="1"/>
    <x v="1"/>
    <s v="Sistema"/>
    <m/>
    <x v="0"/>
  </r>
  <r>
    <n v="491259"/>
    <s v="FEEDBACK RECLAMO PEDIDO EQUIVOCADO TIENDA PRECURSORES #491259"/>
    <s v="Pidió torta de chocolate de 12p le dieron porc. de torta de chocolate. Indica que tda le dijo que fue un error de vitrina. Cl devuelve la porción y exige la devolución. Rappi compensa con 58 créditos. Jessica autoriza devolución"/>
    <s v="Grisby Aguilar Sanchez"/>
    <x v="358"/>
    <s v="devolución - con reclamo a agregador - Alerta1 - Alerta2 - Alerta3 - Alerta0"/>
    <x v="13"/>
    <n v="2209025069"/>
    <x v="0"/>
    <x v="11"/>
    <x v="2"/>
    <m/>
    <s v="Tienda Vitrina"/>
    <s v=""/>
    <s v="porción de torta de chocolate"/>
    <s v="sd"/>
    <s v=""/>
    <x v="65"/>
    <s v=""/>
    <x v="0"/>
    <x v="5"/>
    <x v="1"/>
    <s v="Tienda"/>
    <m/>
    <x v="1"/>
  </r>
  <r>
    <n v="491333"/>
    <s v="Llamada de Diana Romero"/>
    <s v="Reclama que su pedido aun no llega rango de 8 a 9  tienda indica que el pedido fue enviado a otra direccion por error ya que olvidaron crear la guia  cliente se acercara a recoger el pedido se le ofrece un detalle."/>
    <s v="Diana Romero"/>
    <x v="359"/>
    <s v="Cortesía - Alerta1 - Alerta2 - Alerta0"/>
    <x v="7"/>
    <n v="2500018582"/>
    <x v="2"/>
    <x v="14"/>
    <x v="3"/>
    <m/>
    <s v="Tienda Supervisor"/>
    <s v=""/>
    <s v=".varios"/>
    <s v="Ximena ccancce Sanchez"/>
    <s v=""/>
    <x v="45"/>
    <s v=""/>
    <x v="0"/>
    <x v="7"/>
    <x v="1"/>
    <s v="Tienda"/>
    <m/>
    <x v="1"/>
  </r>
  <r>
    <n v="491336"/>
    <s v="Llamada de 51971619838"/>
    <s v="realizo pago por yape  no se registra orden en aplicacion  se le brinda informacion y deriva a su soporte"/>
    <s v="Alejandra  Montoya"/>
    <x v="360"/>
    <s v=""/>
    <x v="0"/>
    <s v="SD"/>
    <x v="0"/>
    <x v="19"/>
    <x v="0"/>
    <m/>
    <s v="Delivery agregadores"/>
    <s v=""/>
    <s v="minimaria dulzura de pecanas"/>
    <s v="sd"/>
    <s v=""/>
    <x v="45"/>
    <s v=""/>
    <x v="0"/>
    <x v="0"/>
    <x v="1"/>
    <s v="Agregador"/>
    <m/>
    <x v="0"/>
  </r>
  <r>
    <n v="491916"/>
    <s v="Llamada de 51942966822"/>
    <s v="reclama que no le entregaron su pedido  se verifica la orden cancelada   se deriva con su canal de compra"/>
    <s v="Yeni Cahuata"/>
    <x v="361"/>
    <s v="sin reclamo a agregador"/>
    <x v="0"/>
    <n v="1509489914"/>
    <x v="0"/>
    <x v="6"/>
    <x v="0"/>
    <m/>
    <s v="Delivery agregadores"/>
    <s v=""/>
    <s v="carrot cake 12pzs"/>
    <s v="sd"/>
    <s v=""/>
    <x v="57"/>
    <s v=""/>
    <x v="0"/>
    <x v="0"/>
    <x v="1"/>
    <s v="Agregador"/>
    <m/>
    <x v="0"/>
  </r>
  <r>
    <n v="492567"/>
    <s v="Reclamo mala atención Tienda Aramburú  Ticket 492573"/>
    <s v="Pedido no viajó a inforest ya terminaba el rango de entrega. Cl nos brinda 25 min adicional. Tienda envia la orden sin la torta de  chocolate 12pz el cliente muy incomodo solicita envió en otra fecha."/>
    <s v="Rogers Antonio Rivera Serna"/>
    <x v="362"/>
    <s v="ECommerce/webFalla - Cortesía - Alerta0"/>
    <x v="7"/>
    <n v="100350413"/>
    <x v="1"/>
    <x v="14"/>
    <x v="3"/>
    <m/>
    <s v="Tienda"/>
    <s v=""/>
    <s v=""/>
    <s v="sd"/>
    <s v=""/>
    <x v="43"/>
    <s v="18:00-19:00"/>
    <x v="0"/>
    <x v="7"/>
    <x v="1"/>
    <s v="Tienda"/>
    <m/>
    <x v="1"/>
  </r>
  <r>
    <n v="492820"/>
    <s v="Llamada a Irene Camvo"/>
    <s v="Motorizado sólo indico su apellido en recepción más no menciono su nro. de departamento ni la llamo  pese a que se registró en la guía. Haciendo que cliente tenga que validar por su cuenta si el pedido verdaderamente era para ella."/>
    <s v="Cristina Barrantes"/>
    <x v="363"/>
    <s v=""/>
    <x v="4"/>
    <n v="200013803"/>
    <x v="1"/>
    <x v="2"/>
    <x v="3"/>
    <m/>
    <s v="Delivery MA"/>
    <s v=""/>
    <s v="crocante de manzana 12pzs"/>
    <s v="FERNANDOMENDOZA-CARGUI"/>
    <s v=""/>
    <x v="58"/>
    <s v="12:00-13:00"/>
    <x v="0"/>
    <x v="4"/>
    <x v="1"/>
    <s v="Delivery MA"/>
    <m/>
    <x v="1"/>
  </r>
  <r>
    <n v="492828"/>
    <s v="Llamada de 51959876542"/>
    <s v="Solicito una minimaria de chocolate y le entregaron una minimaria carrot cake  cl. no desea brindar evidencia  tienda confirma error  cl. mando a la misma persona a que haga el cambio en sede."/>
    <s v="Silvia Huayhua"/>
    <x v="364"/>
    <s v="Se cambia producto al cliente - Alerta0"/>
    <x v="13"/>
    <s v="sd"/>
    <x v="2"/>
    <x v="8"/>
    <x v="4"/>
    <m/>
    <s v="Tienda Vitrina"/>
    <s v=""/>
    <s v="minimaria carrot cake"/>
    <s v="sd"/>
    <s v=""/>
    <x v="58"/>
    <s v="18.00-19.00"/>
    <x v="0"/>
    <x v="5"/>
    <x v="1"/>
    <s v="Tienda"/>
    <m/>
    <x v="1"/>
  </r>
  <r>
    <n v="492898"/>
    <s v="Llamada de Maria Fernanda De la Cruz"/>
    <s v="Tardanza 30 minutos. Tienda indica que no le salió la boleta  se le consulta si reportó con TI y envía ticket  se gestiona el envío"/>
    <s v="Maria Fernanda De la Cruz"/>
    <x v="365"/>
    <s v="Alerta0"/>
    <x v="1"/>
    <s v="LAMAR-20250409-0001"/>
    <x v="4"/>
    <x v="2"/>
    <x v="7"/>
    <m/>
    <s v="Sistema"/>
    <s v=""/>
    <s v="minimaria de chocolate"/>
    <s v="sd"/>
    <s v=""/>
    <x v="61"/>
    <s v="09:54"/>
    <x v="0"/>
    <x v="1"/>
    <x v="1"/>
    <s v="Sistema"/>
    <m/>
    <x v="0"/>
  </r>
  <r>
    <n v="492961"/>
    <s v="Llamada de 51957349504"/>
    <s v="Repartidor de rappi no encontró su dirección y le cancelo su pedido  se deriva a soporte del aplicativo."/>
    <s v="Liliana Paucar"/>
    <x v="366"/>
    <s v="sin reclamo a agregador - Alerta0"/>
    <x v="0"/>
    <n v="2209610839"/>
    <x v="0"/>
    <x v="0"/>
    <x v="2"/>
    <m/>
    <s v="Delivery agregadores"/>
    <s v=""/>
    <s v="minimaria de chocolate"/>
    <s v="sd"/>
    <s v=""/>
    <x v="61"/>
    <s v="12:50"/>
    <x v="0"/>
    <x v="0"/>
    <x v="1"/>
    <s v="Agregador"/>
    <m/>
    <x v="0"/>
  </r>
  <r>
    <n v="493102"/>
    <s v="Llamada de 51961738991"/>
    <s v="reclama que tienda le entrego pedido a otro driver  se verifica que rappi ha estado asignando a varios drivers el mismo pedido  se conversa con el soporte y comentan que cancelaran el pedido."/>
    <s v="Cristian Michelle Salazar Tarazona"/>
    <x v="367"/>
    <s v="Alerta1 - Alerta2 - Alerta0"/>
    <x v="0"/>
    <n v="2209630537"/>
    <x v="0"/>
    <x v="3"/>
    <x v="2"/>
    <m/>
    <s v="Delivery agregadores"/>
    <s v=""/>
    <s v=".varios"/>
    <s v="sd"/>
    <s v=""/>
    <x v="61"/>
    <s v="17:00"/>
    <x v="0"/>
    <x v="0"/>
    <x v="1"/>
    <s v="Agregador"/>
    <m/>
    <x v="0"/>
  </r>
  <r>
    <n v="493273"/>
    <s v="Llamada de 51956265621"/>
    <s v="reclama que el motorizado se llevó su pedido y nunca se lo entregó  se deriva con su soporte"/>
    <s v="Pamela Reyes Benito"/>
    <x v="368"/>
    <s v="sin reclamo a agregador"/>
    <x v="0"/>
    <n v="1515396430"/>
    <x v="0"/>
    <x v="3"/>
    <x v="0"/>
    <m/>
    <s v="Delivery agregadores"/>
    <s v=""/>
    <s v="minimaria turrón de chocolate"/>
    <s v="sd"/>
    <s v=""/>
    <x v="46"/>
    <s v="11:18"/>
    <x v="0"/>
    <x v="0"/>
    <x v="1"/>
    <s v="Agregador"/>
    <m/>
    <x v="0"/>
  </r>
  <r>
    <n v="493540"/>
    <s v="Llamada de 51904158221"/>
    <s v="Reclama que el repartidor es muy grosero cuando la llamo para la entrega  se le comenta que su pedido se ve como cancelado y se deriva a soporte."/>
    <s v="Nancy Meneces"/>
    <x v="369"/>
    <s v="sin reclamo a agregador"/>
    <x v="0"/>
    <n v="2209729136"/>
    <x v="0"/>
    <x v="10"/>
    <x v="2"/>
    <m/>
    <s v="Delivery agregadores"/>
    <s v=""/>
    <s v="keke de chocolate"/>
    <s v="sd"/>
    <s v=""/>
    <x v="46"/>
    <s v="19:51"/>
    <x v="0"/>
    <x v="0"/>
    <x v="1"/>
    <s v="Agregador"/>
    <m/>
    <x v="0"/>
  </r>
  <r>
    <n v="494515"/>
    <s v="Llamada de Stephanie Coveñas Rojas"/>
    <s v="Reclama que driver no le contesta para la entrega de su pedido. Soporte indica que driver está en camino a la casa del cliente. Se deriva a su soporte"/>
    <s v="Stephanie Coveñas Rojas"/>
    <x v="370"/>
    <s v="sin reclamo a agregador - Alerta1 - Alerta0"/>
    <x v="0"/>
    <n v="2210074351"/>
    <x v="0"/>
    <x v="5"/>
    <x v="2"/>
    <m/>
    <s v="Delivery agregadores"/>
    <s v=""/>
    <s v="minimaria blue velvet"/>
    <s v="sd"/>
    <s v=""/>
    <x v="66"/>
    <s v="14:46"/>
    <x v="0"/>
    <x v="0"/>
    <x v="1"/>
    <s v="Agregador"/>
    <m/>
    <x v="0"/>
  </r>
  <r>
    <n v="494516"/>
    <s v="Llamada de 51922233866"/>
    <s v="Su repartidor no tocó el timbre y canceló la orden. Se deriva a su soporte."/>
    <s v="Alessandra Balduchi"/>
    <x v="371"/>
    <s v="sin reclamo a agregador - Alerta0"/>
    <x v="0"/>
    <n v="2210072422"/>
    <x v="0"/>
    <x v="12"/>
    <x v="2"/>
    <m/>
    <s v="Delivery agregadores"/>
    <s v=""/>
    <s v=".varios"/>
    <s v="sd"/>
    <s v=""/>
    <x v="66"/>
    <s v="14:20"/>
    <x v="0"/>
    <x v="0"/>
    <x v="1"/>
    <s v="Agregador"/>
    <m/>
    <x v="0"/>
  </r>
  <r>
    <n v="494902"/>
    <s v="Solicitud devolucion-Arenales/Mabel Zúñiga Saavedra -Ticket :494902"/>
    <s v="Tienda no envía datos completos para la devolución y n° de contacto está erróneo  no figura registro de cliente."/>
    <s v="Mabel Zúñiga Saavedra"/>
    <x v="372"/>
    <s v="devolución - Alerta0"/>
    <x v="3"/>
    <n v="2500016024"/>
    <x v="2"/>
    <x v="8"/>
    <x v="4"/>
    <n v="59.1"/>
    <s v="Cliente"/>
    <s v=""/>
    <s v=""/>
    <s v="cliente"/>
    <s v=""/>
    <x v="53"/>
    <s v="12:57"/>
    <x v="0"/>
    <x v="3"/>
    <x v="1"/>
    <s v="Sin responsable"/>
    <m/>
    <x v="0"/>
  </r>
  <r>
    <n v="494916"/>
    <s v="ASUNTO: FEEDBACK RECLAMO PEDIDO INCOMPLETO TIENDA (DOS DE MAYO) #(494916)"/>
    <s v="Indica que solicito 4 porciones de torta y no le llego la porción de torta 3 leches clásica  se envía producto faltante  no tiene reclamo con su agregador"/>
    <s v="Malena Arrieta Quiroz"/>
    <x v="373"/>
    <s v="Cortesía - sin reclamo a agregador - Alerta1 - Alerta2 - Alerta3 - Alerta0"/>
    <x v="8"/>
    <n v="2210164083"/>
    <x v="0"/>
    <x v="4"/>
    <x v="2"/>
    <m/>
    <s v="Tienda Vitrina"/>
    <s v=""/>
    <s v=".varios"/>
    <s v="sd"/>
    <s v=""/>
    <x v="53"/>
    <s v="18:41"/>
    <x v="0"/>
    <x v="2"/>
    <x v="1"/>
    <s v="Tienda"/>
    <m/>
    <x v="1"/>
  </r>
  <r>
    <n v="495438"/>
    <s v="Llamada de 51967753365"/>
    <s v="Indica que el repartidor canceló la orden porque tardó en responderle. Se deriva a su soporte."/>
    <s v="Kelly Lent"/>
    <x v="374"/>
    <s v="sin reclamo a agregador - Alerta0"/>
    <x v="0"/>
    <n v="2210304731"/>
    <x v="0"/>
    <x v="10"/>
    <x v="2"/>
    <m/>
    <s v="Delivery agregadores"/>
    <s v=""/>
    <s v="Easter - mini carrot cake"/>
    <s v="sd"/>
    <s v=""/>
    <x v="47"/>
    <s v="13:17"/>
    <x v="0"/>
    <x v="0"/>
    <x v="1"/>
    <s v="Agregador"/>
    <m/>
    <x v="0"/>
  </r>
  <r>
    <n v="495489"/>
    <s v="Llamada de 51913520795"/>
    <s v="pago con tarjeta del banco de la nación no se valida la compra en la web de peya  se deriva con su soporte"/>
    <s v="David Julio Chavez Diaz"/>
    <x v="375"/>
    <s v=""/>
    <x v="0"/>
    <s v="sd"/>
    <x v="0"/>
    <x v="17"/>
    <x v="0"/>
    <m/>
    <s v="Delivery agregadores"/>
    <s v=""/>
    <s v=".varios"/>
    <s v="sd"/>
    <s v=""/>
    <x v="47"/>
    <s v="SD"/>
    <x v="0"/>
    <x v="0"/>
    <x v="1"/>
    <s v="Agregador"/>
    <m/>
    <x v="0"/>
  </r>
  <r>
    <n v="495571"/>
    <s v="Llamada de 51997898813"/>
    <s v="Le llegó una carrot cake de 12 p  pero ella realizó pedido en otra empresa. Se deriva a su canal de compra ya que driver cruzó pedidos"/>
    <s v="Barbara"/>
    <x v="376"/>
    <s v="sin reclamo a agregador"/>
    <x v="0"/>
    <n v="2210357063"/>
    <x v="0"/>
    <x v="17"/>
    <x v="2"/>
    <m/>
    <s v="Delivery agregadores"/>
    <s v=""/>
    <s v="carrot cake 12pzs"/>
    <s v="sd"/>
    <s v=""/>
    <x v="47"/>
    <s v="21:13"/>
    <x v="0"/>
    <x v="0"/>
    <x v="1"/>
    <s v="Agregador"/>
    <m/>
    <x v="0"/>
  </r>
  <r>
    <n v="495918"/>
    <s v="Llamada de 51949919959"/>
    <s v="Reclama que la web le brindó el rango de 5 a 7 y quiere delivery de inmediato  Se indica que no contamos con ese rango  pero comunicaremos a tienda para darle prioridad a su entrega en el rango de 6 a 7."/>
    <s v="Paul Barrientos Valdés"/>
    <x v="377"/>
    <s v="Alerta0"/>
    <x v="6"/>
    <n v="100353464"/>
    <x v="1"/>
    <x v="4"/>
    <x v="3"/>
    <m/>
    <s v="Sin responsable"/>
    <s v=""/>
    <s v="combo 4 porciones"/>
    <s v="sd"/>
    <s v=""/>
    <x v="49"/>
    <s v="19:00-21:00"/>
    <x v="0"/>
    <x v="6"/>
    <x v="1"/>
    <s v="Sin responsable"/>
    <m/>
    <x v="0"/>
  </r>
  <r>
    <n v="496167"/>
    <s v="Llamada de 51954445270"/>
    <s v="Realizó pago por yape pero no valida su pedido pagado. Se deriva a su soporte."/>
    <s v="Rocio Laureano"/>
    <x v="378"/>
    <s v=""/>
    <x v="0"/>
    <s v="SD"/>
    <x v="0"/>
    <x v="19"/>
    <x v="0"/>
    <m/>
    <s v="Delivery agregadores"/>
    <s v=""/>
    <s v="combo 4 porciones"/>
    <s v="sd"/>
    <s v=""/>
    <x v="48"/>
    <s v="17:15"/>
    <x v="0"/>
    <x v="0"/>
    <x v="1"/>
    <s v="Agregador"/>
    <m/>
    <x v="0"/>
  </r>
  <r>
    <n v="496856"/>
    <s v="Llamada de 51972594946"/>
    <s v="Dedicatoria figura impresa en backoffice  pero cliente no la recibió. Se coordina con tda envio con cortesia. Se ofrecen disculpas."/>
    <s v="Carolina Silva"/>
    <x v="379"/>
    <s v="Cortesía - Alerta1 - Alerta0"/>
    <x v="17"/>
    <n v="100354152"/>
    <x v="1"/>
    <x v="14"/>
    <x v="3"/>
    <m/>
    <s v="Tienda Vitrina"/>
    <s v=""/>
    <s v=".no aplica"/>
    <s v="sd"/>
    <s v=""/>
    <x v="67"/>
    <s v="19:00-21:00"/>
    <x v="0"/>
    <x v="2"/>
    <x v="1"/>
    <s v="Tienda"/>
    <m/>
    <x v="1"/>
  </r>
  <r>
    <n v="497786"/>
    <s v="Llamada de Melisa Arcaeli Salas Iparraguirre"/>
    <s v="quiere cambiar las flores amarillas por azules en su torta clásica de chocolate de 12 pz   se le explica que no llegan las flores ya que la imagen es referencial  no se ubica el pedido"/>
    <s v="Melisa Arcaeli Salas Iparraguirre"/>
    <x v="380"/>
    <s v=""/>
    <x v="6"/>
    <s v="sd"/>
    <x v="1"/>
    <x v="15"/>
    <x v="5"/>
    <m/>
    <s v="Sin responsable"/>
    <s v=""/>
    <s v="torta de chocolate 12pzs"/>
    <s v="sd"/>
    <s v=""/>
    <x v="63"/>
    <s v="sd"/>
    <x v="0"/>
    <x v="6"/>
    <x v="1"/>
    <s v="Sin responsable"/>
    <m/>
    <x v="0"/>
  </r>
  <r>
    <n v="497834"/>
    <s v="Llamada a 51942906391"/>
    <s v="Le estaban entregando una torta de chocolate clasica 12pz y habia pedido dulzura de pecanas 12pz. Se dan cuenta al momento de la entrega y retornan a tienda el producto errado y llevan el correcto."/>
    <s v="Alanah Ruiz"/>
    <x v="381"/>
    <s v="Se cambia producto al cliente"/>
    <x v="13"/>
    <n v="100355135"/>
    <x v="1"/>
    <x v="4"/>
    <x v="3"/>
    <m/>
    <s v="Tienda Vitrina"/>
    <s v=""/>
    <s v="torta de chocolate 12pzs"/>
    <s v="sd"/>
    <s v=""/>
    <x v="63"/>
    <s v="14:00-15:00"/>
    <x v="0"/>
    <x v="5"/>
    <x v="1"/>
    <s v="Tienda"/>
    <m/>
    <x v="1"/>
  </r>
  <r>
    <n v="497648"/>
    <s v="Hoka"/>
    <s v="Solicitó Mom - Carrot Cake y le entregaron Mom - minimaria Carrot Cake   se entrega pedido correcto y se recoge minimaria porque esta sellado."/>
    <s v="Adriana Ore Vargas"/>
    <x v="382"/>
    <s v="Se cambia producto al cliente - Cortesía - sin reclamo a agregador - Alerta0"/>
    <x v="13"/>
    <n v="2210930970"/>
    <x v="0"/>
    <x v="2"/>
    <x v="2"/>
    <m/>
    <s v="Tienda Vitrina"/>
    <s v=""/>
    <s v="mom - mini carrot cake"/>
    <s v="sd"/>
    <s v=""/>
    <x v="63"/>
    <s v="07:52"/>
    <x v="0"/>
    <x v="5"/>
    <x v="1"/>
    <s v="Tienda"/>
    <m/>
    <x v="1"/>
  </r>
  <r>
    <n v="490962"/>
    <s v="Hola buenas tardes estoy muy triste el día 19 de marzo hice un pedido   le regalé una torta de cumpleaños a una persona muy especial y no me llegó el mensaje que le escribí con mucho esmero  era súper importante y no lo recibió  me lo dijo estoy muy mo..."/>
    <s v="No le llego su tarjeta  se verifica en el sistema que no se imprimió  se coordina recojo de la misma junto a un detalle  cl. confirmará la sede fecha y hora"/>
    <s v="Lorena Salazar Valdez"/>
    <x v="383"/>
    <s v="Cortesía"/>
    <x v="2"/>
    <n v="100345532"/>
    <x v="1"/>
    <x v="4"/>
    <x v="3"/>
    <m/>
    <s v="Tienda Vitrina"/>
    <s v=""/>
    <s v="red velvet de 12 pzs"/>
    <s v="sd"/>
    <s v=""/>
    <x v="25"/>
    <s v="16:00-17:00"/>
    <x v="0"/>
    <x v="2"/>
    <x v="1"/>
    <s v="Tienda"/>
    <m/>
    <x v="1"/>
  </r>
  <r>
    <n v="495398"/>
    <s v="Reclamo calidad de producto LA MOLINA: MAL ARMADO ticket #495398"/>
    <s v="easter torta de chocolate 12p llegó derretida  sus bocaditos llegaron en optimas condiciones  tienda indica que no hay incidentes similares. Se coordina recojo del producto y cambia por una clásica de chocolate 12p. Se ofrecen disculpas."/>
    <s v="Ivette"/>
    <x v="384"/>
    <s v="Se cambia producto al cliente - con reclamo a agregador - Alerta1 - Alerta0"/>
    <x v="12"/>
    <n v="2210292290"/>
    <x v="0"/>
    <x v="7"/>
    <x v="2"/>
    <m/>
    <s v="Tienda Decorado"/>
    <s v="Desarmado / Mal armado"/>
    <s v="Easter - torta de choco 12pz"/>
    <s v="sd"/>
    <s v=""/>
    <x v="47"/>
    <s v="11:20"/>
    <x v="0"/>
    <x v="8"/>
    <x v="1"/>
    <s v="Tienda"/>
    <m/>
    <x v="1"/>
  </r>
  <r>
    <n v="496100"/>
    <s v="FEEDBACK RECLAMO PEDIDO EQUIVOCADO TIENDA LA ENCALDA #496100"/>
    <s v="Compró porción ch frutos rojos  pero le dieron minimaria. Cliente se queda con minimaria y no desea se le envie la porción. Se agradece y se las brindan disculpas."/>
    <s v="Luis Arturo"/>
    <x v="385"/>
    <s v="Cortesía - Alerta0"/>
    <x v="13"/>
    <n v="2500025781"/>
    <x v="2"/>
    <x v="12"/>
    <x v="4"/>
    <m/>
    <s v="Tienda Vitrina"/>
    <s v=""/>
    <s v="minimaria de cheesecake de frutos rojos"/>
    <s v="sd"/>
    <s v=""/>
    <x v="48"/>
    <s v="11:04"/>
    <x v="0"/>
    <x v="5"/>
    <x v="1"/>
    <s v="Tienda"/>
    <m/>
    <x v="1"/>
  </r>
  <r>
    <n v="494605"/>
    <s v="Reclamo elemento extraño Precursores : Cabello  ticket # 494605"/>
    <s v="llego cabello dentro del mini crocante bocadito su love box clásico  se le brinda informacion sobre las medidas de bioseguridad y brinda un detalle cliente conforme"/>
    <s v="Lorena"/>
    <x v="386"/>
    <s v="Cortesía - sin reclamo a agregador - Alerta1 - Alerta2 - Alerta3 - Alerta0"/>
    <x v="14"/>
    <n v="2210079806"/>
    <x v="0"/>
    <x v="11"/>
    <x v="2"/>
    <m/>
    <s v="Producción"/>
    <s v="Cabello"/>
    <s v="love box clásico"/>
    <s v="sd"/>
    <s v=""/>
    <x v="66"/>
    <s v="16:05"/>
    <x v="0"/>
    <x v="8"/>
    <x v="1"/>
    <s v="Otras areas"/>
    <m/>
    <x v="0"/>
  </r>
  <r>
    <n v="496775"/>
    <s v="Hola Melissa   según lo conversado telefónicamente le hago llegar este mensaje para poder atender su caso."/>
    <s v="Le llegan facturas y boletas de otros clientes a su correo. Se le indica que se informará de manera interna para la solución.Cp menciona que modificaron el cliente varios y colocaron el correo del cliente.Se soluciona."/>
    <s v="Melissa"/>
    <x v="387"/>
    <s v=""/>
    <x v="21"/>
    <s v="SD"/>
    <x v="6"/>
    <x v="15"/>
    <x v="5"/>
    <m/>
    <s v="Sistema"/>
    <s v=""/>
    <s v=""/>
    <s v="sd"/>
    <s v=""/>
    <x v="67"/>
    <s v="16:20"/>
    <x v="0"/>
    <x v="7"/>
    <x v="1"/>
    <s v="Sistema"/>
    <m/>
    <x v="0"/>
  </r>
  <r>
    <n v="495297"/>
    <s v="FEEDBACK RECLAMO PEDIDO EQUIVOCADO TIENDA LA MAR #495297"/>
    <s v="Solcito 1 keke de zanahoria de 8 pz y 1 mouse de chocolate por rappi y le entregaron 1 porción de torta de chocolate y 1 mouse de Limón  tda indica que personal de vitrina entrego mal el pedido al driver  se coordina cortesía"/>
    <s v="Mariela Malaga Grandez"/>
    <x v="388"/>
    <s v="Cortesía - sin reclamo a agregador - Alerta1 - Alerta2 - Alerta0"/>
    <x v="13"/>
    <n v="2210263922"/>
    <x v="0"/>
    <x v="2"/>
    <x v="2"/>
    <m/>
    <s v="Tienda Vitrina"/>
    <s v=""/>
    <s v=".varios"/>
    <s v="sd"/>
    <s v=""/>
    <x v="60"/>
    <s v="20:42"/>
    <x v="0"/>
    <x v="5"/>
    <x v="1"/>
    <s v="Tienda"/>
    <m/>
    <x v="1"/>
  </r>
  <r>
    <n v="490926"/>
    <s v="Reclamo elemento extraño (Encalada): (tipo de contaminación: otro) ticket #490926"/>
    <s v="Encontraron una astilla en el producto que adquirió  se verifica que son posibles restos de cáscara de pecana se ofrece una mini y se recoge la muestra."/>
    <s v="Zahadith Chacaliaza Martinez"/>
    <x v="389"/>
    <s v="Cortesía - Recojo de Muestra - Alerta1 - Alerta0"/>
    <x v="14"/>
    <n v="2500020862"/>
    <x v="2"/>
    <x v="12"/>
    <x v="4"/>
    <m/>
    <s v="Producción"/>
    <s v="Cáscara de pecanas"/>
    <s v="carrot cake 12pzs"/>
    <s v="sd"/>
    <s v=""/>
    <x v="44"/>
    <s v=""/>
    <x v="0"/>
    <x v="8"/>
    <x v="1"/>
    <s v="Otras areas"/>
    <m/>
    <x v="0"/>
  </r>
  <r>
    <n v="499027"/>
    <s v="Hola  para recojo en tienda de Santa Catalina?"/>
    <s v="Ya no desea la compra  indica que Mom - Pomo de galletas de flor es muy simple para regalo."/>
    <s v="Vania"/>
    <x v="390"/>
    <s v="devolución"/>
    <x v="3"/>
    <n v="100356327"/>
    <x v="1"/>
    <x v="10"/>
    <x v="1"/>
    <n v="135.19999999999999"/>
    <s v="Sin responsable"/>
    <s v=""/>
    <s v=""/>
    <s v="sd"/>
    <s v=""/>
    <x v="68"/>
    <s v="19:00-20:00"/>
    <x v="0"/>
    <x v="3"/>
    <x v="1"/>
    <s v="Sin responsable"/>
    <m/>
    <x v="0"/>
  </r>
  <r>
    <n v="496681"/>
    <s v="Hola Alejandra  según lo conversado telefónicamente le hago llegar este mensaje para poder atender su caso."/>
    <s v="indica que pidio 4 kekes de manzana y un party box. se evidencia que el cliente selecciono dos items  se generara recojo de los 4 kekes adicionales y devolución parcial"/>
    <s v="Alejandra"/>
    <x v="391"/>
    <s v="Cortesía - devolución - Alerta0"/>
    <x v="6"/>
    <n v="100353893"/>
    <x v="1"/>
    <x v="2"/>
    <x v="3"/>
    <m/>
    <s v="Sin responsable"/>
    <s v=""/>
    <s v="keke de zanahoria 8p"/>
    <s v="sd"/>
    <s v=""/>
    <x v="67"/>
    <s v="09:00-10:00"/>
    <x v="0"/>
    <x v="6"/>
    <x v="1"/>
    <s v="Sin responsable"/>
    <m/>
    <x v="0"/>
  </r>
  <r>
    <n v="497698"/>
    <s v="Hola!"/>
    <s v="Le llegó dedicatoria incorrecta  se coordina envío junto a detalle"/>
    <s v="Stephanie"/>
    <x v="392"/>
    <s v="Cortesía - Alerta0"/>
    <x v="17"/>
    <n v="100354967"/>
    <x v="1"/>
    <x v="4"/>
    <x v="3"/>
    <m/>
    <s v="Tienda Vitrina"/>
    <s v=""/>
    <s v="minimaria blue velvet"/>
    <s v="sd"/>
    <s v=""/>
    <x v="63"/>
    <s v="10:00-11:00"/>
    <x v="0"/>
    <x v="2"/>
    <x v="1"/>
    <s v="Tienda"/>
    <m/>
    <x v="1"/>
  </r>
  <r>
    <n v="494491"/>
    <s v="Asunto: Reclamo elemento extraño Asia : Cascara de Huevo ticket # 494491"/>
    <s v="encontró cascara de huevo en su cheesecake de frutos rojos 12pz  tda indica que el jueves nos brindan el lote. Se ofrec detalle"/>
    <s v="Laura Bazan"/>
    <x v="393"/>
    <s v="Cortesía - Alerta1 - Alerta0"/>
    <x v="14"/>
    <s v="sd"/>
    <x v="2"/>
    <x v="21"/>
    <x v="4"/>
    <m/>
    <s v="Producción"/>
    <s v="cascara de huevo"/>
    <s v="cheesecake de frutos rojos 12pzs"/>
    <s v="sd"/>
    <s v=""/>
    <x v="51"/>
    <s v="18.00-19.00"/>
    <x v="0"/>
    <x v="8"/>
    <x v="1"/>
    <s v="Otras areas"/>
    <m/>
    <x v="0"/>
  </r>
  <r>
    <n v="492193"/>
    <s v="MAAL-001-1096 Libro de reclamo calidad: mala presentación MA Mega Plaza Ticket #492193"/>
    <s v="MAAL-001-1096 Indica que la cinta que tiene la torta esta parchada y que no va de acuerdo a la presentación  tienda comenta que no parchan cintas  si no cumple la medida lo desechan y que es posible que haya llegado asi del proveedor.Se agradece comunicac"/>
    <s v="Flor Maria Diaz Vasquez"/>
    <x v="394"/>
    <s v="Libro de reclamaciones"/>
    <x v="12"/>
    <s v="sd"/>
    <x v="2"/>
    <x v="9"/>
    <x v="4"/>
    <m/>
    <s v="Tienda Vitrina"/>
    <s v="Mala presentación"/>
    <s v="carrot cake 12pzs"/>
    <s v="sd"/>
    <s v=""/>
    <x v="41"/>
    <s v=""/>
    <x v="0"/>
    <x v="8"/>
    <x v="1"/>
    <s v="Tienda"/>
    <m/>
    <x v="1"/>
  </r>
  <r>
    <n v="496811"/>
    <s v="FEEDBACK RECLAMO PEDIDO INCOMPLETO TIENDA La molina  496811"/>
    <s v="Solicito 2 unidades de minimaria dulzura de pecanas  tienda no entrego el pedido completo  se le envia los productos faltantes"/>
    <s v="Delia  Astola Porlles"/>
    <x v="395"/>
    <s v="Cortesía - sin reclamo a agregador - Alerta0"/>
    <x v="8"/>
    <n v="2210746481"/>
    <x v="0"/>
    <x v="7"/>
    <x v="2"/>
    <m/>
    <s v="Tienda Vitrina"/>
    <s v=""/>
    <s v="minimaria dulzura de pecanas"/>
    <s v="sd"/>
    <s v=""/>
    <x v="67"/>
    <s v="16:53"/>
    <x v="0"/>
    <x v="2"/>
    <x v="1"/>
    <s v="Tienda"/>
    <m/>
    <x v="1"/>
  </r>
  <r>
    <n v="494857"/>
    <s v="UNA CONSULTA"/>
    <s v="no le llegó su tarjeta impresa  se verifica en el sistema como no impresa  tienda indica que tuvieron inconvenientes en el sistema pero no brinda ticket de TI  se ofrece envío con detalle"/>
    <s v="Krizzia Merci Echeandia Izquierdo"/>
    <x v="396"/>
    <s v="Cortesía - Alerta1 - Alerta2 - Alerta0"/>
    <x v="2"/>
    <n v="100352511"/>
    <x v="1"/>
    <x v="19"/>
    <x v="1"/>
    <m/>
    <s v="Tienda Vitrina"/>
    <s v=""/>
    <s v=".varios"/>
    <s v="sd"/>
    <s v=""/>
    <x v="53"/>
    <s v="16:00-17:00"/>
    <x v="0"/>
    <x v="2"/>
    <x v="1"/>
    <s v="Tienda"/>
    <m/>
    <x v="1"/>
  </r>
  <r>
    <n v="494221"/>
    <s v="Hola !  según lo conversado telefónicamente le hago llegar este mensaje para poder atender su caso."/>
    <s v="Demora 5 min en su entrega  estuvo tocando la ventanilla y nadie salía. Tda indica mediante llamada que no escucharon y estaban en rush. Se ofrece disculpa y se entrega pedido"/>
    <s v="Giovanna"/>
    <x v="397"/>
    <s v=""/>
    <x v="1"/>
    <n v="10156"/>
    <x v="5"/>
    <x v="1"/>
    <x v="8"/>
    <m/>
    <s v="Tienda Vitrina"/>
    <s v=""/>
    <s v="cajita de brownies clásica"/>
    <s v="sd"/>
    <s v=""/>
    <x v="69"/>
    <s v="12:49"/>
    <x v="0"/>
    <x v="1"/>
    <x v="1"/>
    <s v="Tienda"/>
    <m/>
    <x v="1"/>
  </r>
  <r>
    <n v="492743"/>
    <s v="Hola Tania   según lo conversado telefónicamente le hago llegar este mensaje para poder atender su caso."/>
    <s v="Reclama que dejaron su pedido en recepción  driver la llamo una vez y no respondio.Se explica que se consulto en recepcion   cliente corta la llamada."/>
    <s v="Tania Bobadilla Centurion"/>
    <x v="398"/>
    <s v=""/>
    <x v="6"/>
    <n v="100350492"/>
    <x v="1"/>
    <x v="0"/>
    <x v="3"/>
    <m/>
    <s v="Sin responsable"/>
    <s v=""/>
    <s v="torta de chocolate 12pzs"/>
    <s v="sd"/>
    <s v=""/>
    <x v="58"/>
    <s v="14:00-15:00"/>
    <x v="0"/>
    <x v="6"/>
    <x v="1"/>
    <s v="Sin responsable"/>
    <m/>
    <x v="0"/>
  </r>
  <r>
    <n v="490873"/>
    <s v="Solicitud de Evidencias Contracargos ingresados del 2025-03-29 al 2025-03-31 - Carta: GD16902"/>
    <s v="contracargos"/>
    <s v="Operaciones"/>
    <x v="399"/>
    <s v="Alerta0"/>
    <x v="15"/>
    <n v="200013352"/>
    <x v="1"/>
    <x v="0"/>
    <x v="1"/>
    <n v="226.6"/>
    <s v="Sin responsable"/>
    <s v=""/>
    <s v=""/>
    <s v="sd"/>
    <s v=""/>
    <x v="5"/>
    <s v="19:00-20:00"/>
    <x v="0"/>
    <x v="9"/>
    <x v="1"/>
    <s v="Sin responsable"/>
    <m/>
    <x v="0"/>
  </r>
  <r>
    <n v="493212"/>
    <s v="Solicitud de Evidencias Contracargos ingresados del 2025-04-09 - Carta: GD17237"/>
    <s v="Solicitud de Evidencias Contracargos"/>
    <s v="Operaciones"/>
    <x v="400"/>
    <s v="Alerta0"/>
    <x v="15"/>
    <n v="200013179"/>
    <x v="1"/>
    <x v="0"/>
    <x v="1"/>
    <n v="218"/>
    <s v="Sin responsable"/>
    <s v=""/>
    <s v=""/>
    <s v="sd"/>
    <s v=""/>
    <x v="70"/>
    <s v="12:00-14:00"/>
    <x v="0"/>
    <x v="9"/>
    <x v="1"/>
    <s v="Sin responsable"/>
    <m/>
    <x v="0"/>
  </r>
  <r>
    <n v="493309"/>
    <s v="Solicitud de Evidencias Contracargos ingresados del 2025-04-09 - Carta: GD17237"/>
    <s v="contracargo"/>
    <s v="Operaciones"/>
    <x v="401"/>
    <s v=""/>
    <x v="15"/>
    <n v="100347370"/>
    <x v="1"/>
    <x v="17"/>
    <x v="3"/>
    <n v="224"/>
    <s v="Sin responsable"/>
    <s v=""/>
    <s v=""/>
    <s v="sd"/>
    <s v=""/>
    <x v="35"/>
    <s v="10:00-11:00"/>
    <x v="0"/>
    <x v="9"/>
    <x v="1"/>
    <s v="Sin responsable"/>
    <m/>
    <x v="0"/>
  </r>
  <r>
    <n v="497295"/>
    <s v="Solicitud de Evidencias Contracargos ingresados del 2025-04-23 - Carta: GD17653"/>
    <s v="contracargo"/>
    <s v="Operaciones"/>
    <x v="402"/>
    <s v="Alerta0"/>
    <x v="15"/>
    <n v="100349205"/>
    <x v="1"/>
    <x v="9"/>
    <x v="3"/>
    <n v="109"/>
    <s v="Sin responsable"/>
    <s v=""/>
    <s v=""/>
    <s v="sd"/>
    <s v=""/>
    <x v="65"/>
    <s v="14:00-16:00"/>
    <x v="0"/>
    <x v="9"/>
    <x v="1"/>
    <s v="Sin responsable"/>
    <m/>
    <x v="0"/>
  </r>
  <r>
    <n v="497852"/>
    <s v="Solicitud de Evidencias Contracargos ingresados del 2025-04-23 - Carta: GD17653"/>
    <s v="contracargo"/>
    <s v="Operaciones"/>
    <x v="403"/>
    <s v=""/>
    <x v="15"/>
    <n v="100349209"/>
    <x v="1"/>
    <x v="9"/>
    <x v="1"/>
    <n v="109"/>
    <s v="Sin responsable"/>
    <s v=""/>
    <s v=""/>
    <s v="sd"/>
    <s v=""/>
    <x v="65"/>
    <s v="12:00-14:00"/>
    <x v="0"/>
    <x v="9"/>
    <x v="1"/>
    <s v="Sin responsable"/>
    <m/>
    <x v="0"/>
  </r>
  <r>
    <n v="494103"/>
    <s v="Hola una consulta. Acabo de pedir por pedidos ya una porcion de tres leches de chocolate y tiene un sabor ligero a alcohol"/>
    <s v="Sabor a alcohol en su porción de tres leches de chocolate  tienda confirma que el lote si mantiene ese sabor  se cambia de producto al cliente"/>
    <s v="Maria Luisa Carrasco"/>
    <x v="404"/>
    <s v="Cortesía - sin reclamo a agregador - Alerta1 - Alerta2 - Alerta0"/>
    <x v="12"/>
    <n v="1518185846"/>
    <x v="0"/>
    <x v="17"/>
    <x v="0"/>
    <m/>
    <s v="Tienda / Producción"/>
    <s v="Agrio / Amargo"/>
    <s v="porción de tres leches de chocolate"/>
    <s v="sd"/>
    <s v=""/>
    <x v="54"/>
    <s v="18:54"/>
    <x v="0"/>
    <x v="8"/>
    <x v="1"/>
    <s v="Tienda"/>
    <m/>
    <x v="1"/>
  </r>
  <r>
    <n v="491671"/>
    <s v="Hola Rocio   según lo conversado telefónicamente le hago llegar este mensaje para poder atender su caso."/>
    <s v="No le llego la porcion de turron de  chocolate  tienda comenta que los pedidos que salen con jugos salen en una comanda por separado.Se coordina envío del producto faltante + detalle con tienda."/>
    <s v="Rocio"/>
    <x v="405"/>
    <s v="Cortesía - sin reclamo a agregador - Alerta0"/>
    <x v="8"/>
    <n v="1508650138"/>
    <x v="0"/>
    <x v="4"/>
    <x v="0"/>
    <m/>
    <s v="Tienda Vitrina"/>
    <s v=""/>
    <s v="porción de turrón de chocolate"/>
    <s v="sd"/>
    <s v=""/>
    <x v="57"/>
    <s v=""/>
    <x v="0"/>
    <x v="2"/>
    <x v="1"/>
    <s v="Tienda"/>
    <m/>
    <x v="1"/>
  </r>
  <r>
    <n v="496874"/>
    <s v="Asunto: Reclamo elemento extraño Tienda Bolivar  Cascara de pecana ticket: 496874"/>
    <s v="encontro cascara de pecanas en su carrot cake porcion.Se ofrece entrega de un nuevo producto."/>
    <s v="Zara Grau"/>
    <x v="406"/>
    <s v="Cortesía - Alerta0"/>
    <x v="14"/>
    <n v="100354137"/>
    <x v="1"/>
    <x v="3"/>
    <x v="3"/>
    <m/>
    <s v="Producción"/>
    <s v="Cáscara de pecanas"/>
    <s v="porción carrot cake"/>
    <s v="sd"/>
    <s v=""/>
    <x v="67"/>
    <s v="16:00-17:00"/>
    <x v="0"/>
    <x v="8"/>
    <x v="1"/>
    <s v="Otras areas"/>
    <m/>
    <x v="0"/>
  </r>
  <r>
    <n v="491268"/>
    <s v="Buenas noches"/>
    <s v="55 minutos de demora  tienda no realizó el seguimiento para que le manden motorizado para la entrega del pedido  se avisa a tienda  se envía pedido"/>
    <s v="Zhayda de la Cruz"/>
    <x v="407"/>
    <s v="Alerta0"/>
    <x v="1"/>
    <s v="SM-20250402-0001"/>
    <x v="4"/>
    <x v="5"/>
    <x v="7"/>
    <m/>
    <s v="Tienda Vitrina"/>
    <s v=""/>
    <s v="minimaria blue velvet"/>
    <s v="sd"/>
    <s v=""/>
    <x v="65"/>
    <s v=""/>
    <x v="0"/>
    <x v="1"/>
    <x v="1"/>
    <s v="Tienda"/>
    <m/>
    <x v="1"/>
  </r>
  <r>
    <n v="496525"/>
    <s v="FEEDBACK RECLAMO PEDIDO EQUIVOCADO TIENDA PRECURSORES #496525"/>
    <s v="solicito _x0009_Mom - Torta De Chocolate 12p  le entregaron MOM minimaria chocolate  Tienda alista producto para envio. Se ofrecen disculpas y se brinda cortesia de producto errado."/>
    <s v="Luciana Callo"/>
    <x v="408"/>
    <s v="Cortesía - no comprador - Alerta1 - Alerta2 - Alerta0"/>
    <x v="13"/>
    <n v="100353822"/>
    <x v="1"/>
    <x v="11"/>
    <x v="3"/>
    <m/>
    <s v="Tienda Vitrina"/>
    <s v=""/>
    <s v="mom - mini de choco"/>
    <s v="Sandra Acuña"/>
    <s v="Camila Torres"/>
    <x v="62"/>
    <s v="17:00-18:00"/>
    <x v="0"/>
    <x v="5"/>
    <x v="1"/>
    <s v="Tienda"/>
    <m/>
    <x v="1"/>
  </r>
  <r>
    <n v="493210"/>
    <s v="Ha enviado una Imagen: Hola he servido los bocaditos pero falta unidades"/>
    <s v="indica que le faltan mini alfajores y mini brownies de su party box  no envía foto del producto en su empaque. A espera de mayor información"/>
    <s v="Nathaly Arce"/>
    <x v="409"/>
    <s v=""/>
    <x v="6"/>
    <n v="100350606"/>
    <x v="1"/>
    <x v="14"/>
    <x v="3"/>
    <m/>
    <s v="Sin responsable"/>
    <s v=""/>
    <s v="party box"/>
    <s v="sd"/>
    <s v=""/>
    <x v="46"/>
    <s v="08:00-09:00"/>
    <x v="0"/>
    <x v="6"/>
    <x v="1"/>
    <s v="Sin responsable"/>
    <m/>
    <x v="0"/>
  </r>
  <r>
    <n v="499294"/>
    <s v="Atención Libro de Reclamación N° MAAL-001-1108"/>
    <s v="MAAL-001-1108 el fudge de su mom tort. de chocolate está derretido. Tda indica que no tiene incidencias y envía imagen de como se pone el producto cuando está a temp. ambiente. Se explica al cliente. Se ofrece detalle por cl. crítico."/>
    <s v="Blanca"/>
    <x v="410"/>
    <s v="Libro de reclamaciones - Cortesía - Alerta1 - Alerta2 - Alerta3 - Alerta0"/>
    <x v="10"/>
    <s v="SD"/>
    <x v="2"/>
    <x v="5"/>
    <x v="4"/>
    <m/>
    <s v="Sin responsable"/>
    <s v=""/>
    <s v="mom  - torta de chocolate 12pz"/>
    <s v="sd"/>
    <s v=""/>
    <x v="68"/>
    <s v="21:05"/>
    <x v="1"/>
    <x v="6"/>
    <x v="1"/>
    <s v="Sin responsable"/>
    <m/>
    <x v="0"/>
  </r>
  <r>
    <n v="496171"/>
    <s v="FEEDBACK RECLAMO PEDIDO EQUIVOCADO TIENDA CAMACHO #496171"/>
    <s v="pidió porción de carrot cake  le enviaron porción de crocante de manzana. se ofrecen disculpas y se coordina envio del pedido correcto."/>
    <s v="Cristian"/>
    <x v="411"/>
    <s v="Cortesía - sin reclamo a agregador - Alerta1 - Alerta2 - Alerta3 - Alerta0"/>
    <x v="13"/>
    <n v="2210529365"/>
    <x v="0"/>
    <x v="6"/>
    <x v="2"/>
    <m/>
    <s v="Tienda Vitrina"/>
    <s v=""/>
    <s v="porcion de crocante de manzana"/>
    <s v="sd"/>
    <s v=""/>
    <x v="49"/>
    <s v="21:36"/>
    <x v="0"/>
    <x v="5"/>
    <x v="1"/>
    <s v="Tienda"/>
    <m/>
    <x v="1"/>
  </r>
  <r>
    <n v="492425"/>
    <s v="Hola Leyla  según lo conversado telefónicamente le hago llegar este mensaje para poder atender su caso."/>
    <s v="Solicita la devolución porque otra persona ya había realizado la misma orden."/>
    <s v="Leyla Echevarria"/>
    <x v="412"/>
    <s v="devolución"/>
    <x v="3"/>
    <n v="100350268"/>
    <x v="1"/>
    <x v="5"/>
    <x v="3"/>
    <n v="115"/>
    <s v="Sin responsable"/>
    <s v=""/>
    <s v=""/>
    <s v="sd"/>
    <s v=""/>
    <x v="58"/>
    <s v=""/>
    <x v="0"/>
    <x v="3"/>
    <x v="1"/>
    <s v="Sin responsable"/>
    <m/>
    <x v="0"/>
  </r>
  <r>
    <n v="498175"/>
    <s v="Hola Angeli  según lo conversado telefónicamente le hago llegar este mensaje para poder atender su caso."/>
    <s v="Indica que le ofrecieron colocar flores lilas a su tres leches clásica de 12p. Tda indica que esto lo ofreció la sra Maria y supervisor de tienda olvidó colocar esa información en la boleta. Se ofrece detalle"/>
    <s v="Angely"/>
    <x v="413"/>
    <s v="Cortesía - Alerta1 - Alerta2 - Alerta3 - Alerta0"/>
    <x v="7"/>
    <n v="2500030928"/>
    <x v="2"/>
    <x v="2"/>
    <x v="1"/>
    <m/>
    <s v="Tienda Supervisor"/>
    <s v=""/>
    <s v=""/>
    <s v="sd"/>
    <s v=""/>
    <x v="64"/>
    <s v="16:14"/>
    <x v="0"/>
    <x v="7"/>
    <x v="1"/>
    <s v="Tienda"/>
    <m/>
    <x v="1"/>
  </r>
  <r>
    <n v="498792"/>
    <s v="Asunto: Reclamo calidad de producto La Mar: Quemado  y duro ticket #498792"/>
    <s v="La base de su porción de turrón de chocolate llego quemada y dura  tienda indica que no tuvieron un caso similar  se gestiona cortesía con cliente."/>
    <s v="Skarleth Sierra"/>
    <x v="414"/>
    <s v="Cortesía - Alerta1 - Alerta0"/>
    <x v="12"/>
    <s v="sd"/>
    <x v="2"/>
    <x v="2"/>
    <x v="4"/>
    <m/>
    <s v="Producción"/>
    <s v="Quemado"/>
    <s v="porción de turrón de chocolate"/>
    <s v="sd"/>
    <s v=""/>
    <x v="59"/>
    <s v="19:00-20:00"/>
    <x v="0"/>
    <x v="8"/>
    <x v="1"/>
    <s v="Otras areas"/>
    <m/>
    <x v="0"/>
  </r>
  <r>
    <n v="498987"/>
    <s v="Buenas tardes."/>
    <s v="No le llego su tarjeta  se envía con detalle"/>
    <s v="Pablo César Vílchez Licera"/>
    <x v="415"/>
    <s v="Cortesía - Alerta1 - Alerta0"/>
    <x v="2"/>
    <n v="100356224"/>
    <x v="1"/>
    <x v="8"/>
    <x v="3"/>
    <m/>
    <s v="Tienda Vitrina"/>
    <s v=""/>
    <s v="mom - love box"/>
    <s v="sd"/>
    <s v=""/>
    <x v="68"/>
    <s v="16:00-17:00"/>
    <x v="0"/>
    <x v="2"/>
    <x v="1"/>
    <s v="Tienda"/>
    <m/>
    <x v="1"/>
  </r>
  <r>
    <n v="497990"/>
    <s v="Hola Gabriela   según lo conversado telefónicamente le hago llegar este mensaje para poder atender su caso."/>
    <s v="Reclama que solo le llego una cajita mom de brownies  aplicativo la compenso con 16 rappicreditos  no esta conforme  cliente no cuenta con evidencia  se explica al cliente."/>
    <s v="Gabriela"/>
    <x v="416"/>
    <s v="con reclamo a agregador - Alerta1 - Alerta2 - Alerta3 - Alerta0"/>
    <x v="6"/>
    <n v="2210949102"/>
    <x v="0"/>
    <x v="4"/>
    <x v="2"/>
    <m/>
    <s v="Sin responsable"/>
    <s v=""/>
    <s v="mom - cajita de brownie"/>
    <s v="sd"/>
    <s v=""/>
    <x v="63"/>
    <s v="10:45"/>
    <x v="0"/>
    <x v="6"/>
    <x v="1"/>
    <s v="Sin responsable"/>
    <m/>
    <x v="0"/>
  </r>
  <r>
    <n v="494208"/>
    <s v="Ha enviado una Imagen: Lo pedí desde las 10:58 am y está es la cuarta reprogración."/>
    <s v="indica que le cambian constantemente el driver y que tiene demora en la entrega de la orden  se valida con tienda que el pedido esta listo  se deriva con su canal de compra"/>
    <s v="Gabriela"/>
    <x v="417"/>
    <s v="sin reclamo a agregador"/>
    <x v="0"/>
    <n v="1518866096"/>
    <x v="0"/>
    <x v="14"/>
    <x v="0"/>
    <m/>
    <s v="Delivery agregadores"/>
    <s v=""/>
    <s v=".varios"/>
    <s v="sd"/>
    <s v=""/>
    <x v="69"/>
    <s v="10:51"/>
    <x v="0"/>
    <x v="0"/>
    <x v="1"/>
    <s v="Agregador"/>
    <m/>
    <x v="0"/>
  </r>
  <r>
    <n v="495567"/>
    <s v="Hola Amelia   según lo conversado telefónicamente le hago llegar este mensaje para poder atender su caso."/>
    <s v="Pidió varios productos  no le entregaron 2 milshakes de oreo.  En la boleta dice 2 bolsas. tda indica que se envió en lonchera marrón + bolsa roja. Driver cruzó pedido. Se deriva a su soporte"/>
    <s v="Amelia"/>
    <x v="418"/>
    <s v="sin reclamo a agregador - Alerta0"/>
    <x v="8"/>
    <n v="2210345072"/>
    <x v="0"/>
    <x v="0"/>
    <x v="2"/>
    <m/>
    <s v="Tienda"/>
    <s v=""/>
    <s v="milkshake de oreo"/>
    <s v="sd"/>
    <s v=""/>
    <x v="47"/>
    <s v="19:49"/>
    <x v="0"/>
    <x v="2"/>
    <x v="1"/>
    <s v="Tienda"/>
    <m/>
    <x v="1"/>
  </r>
  <r>
    <n v="491383"/>
    <s v="Factura- Maria Almenara"/>
    <s v="10033 factura no aparece en portal  reclama que ya pasó 72 hrs  se le indica que son hábiles. Y solicita el libro de reclamos. Se pide a ti su apoyo"/>
    <s v="Patricia Colan Morales"/>
    <x v="419"/>
    <s v="BoletaFacturaerrada - Alerta1 - Alerta2 - Alerta0"/>
    <x v="20"/>
    <n v="2500020613"/>
    <x v="2"/>
    <x v="9"/>
    <x v="4"/>
    <m/>
    <s v="Sistema"/>
    <s v=""/>
    <s v=""/>
    <s v="sd"/>
    <s v=""/>
    <x v="35"/>
    <s v="10:37"/>
    <x v="0"/>
    <x v="10"/>
    <x v="1"/>
    <s v="Sistema"/>
    <m/>
    <x v="0"/>
  </r>
  <r>
    <n v="496227"/>
    <s v="Hola Gianella  según lo conversado telefónicamente le hago llegar este mensaje para poder atender su caso."/>
    <s v="Reclama que el cheesecake le llego con el chantilly derretido  se verifican las fotos se valida que es un tema de movimiento al ser un producto que lleva la mermelada liquida no hubo el cuidado al trasladarlo  se ofrece envio de una minimaria por cliente"/>
    <s v="Gianella"/>
    <x v="420"/>
    <s v="Cortesía - sin reclamo a agregador - Alerta1 - Alerta0"/>
    <x v="0"/>
    <n v="1525882064"/>
    <x v="0"/>
    <x v="9"/>
    <x v="0"/>
    <m/>
    <s v="Delivery agregadores"/>
    <s v=""/>
    <s v="cheesecake de frutos rojos 12pzs"/>
    <s v="sd"/>
    <s v=""/>
    <x v="49"/>
    <s v="19:43"/>
    <x v="0"/>
    <x v="0"/>
    <x v="1"/>
    <s v="Agregador"/>
    <m/>
    <x v="0"/>
  </r>
  <r>
    <n v="498187"/>
    <s v="Hola Karina  según lo conversado telefónicamente le hago llegar este mensaje para poder atender su caso."/>
    <s v="genero pedido por aimo  no se logra visualizar el pedido en el sistema  se reporta incidencia y se fuerza pedido  se envía producto al cliente"/>
    <s v="Karina"/>
    <x v="421"/>
    <s v="Alerta1 - Alerta2 - Alerta0"/>
    <x v="1"/>
    <s v="CHO-260425-0001"/>
    <x v="4"/>
    <x v="16"/>
    <x v="7"/>
    <m/>
    <s v="Sistema"/>
    <s v=""/>
    <s v=".varios"/>
    <s v="sd"/>
    <s v=""/>
    <x v="64"/>
    <s v="16:59"/>
    <x v="0"/>
    <x v="1"/>
    <x v="1"/>
    <s v="Sistema"/>
    <m/>
    <x v="0"/>
  </r>
  <r>
    <n v="490804"/>
    <s v="Hola !  según lo conversado telefónicamente le hago llegar este mensaje para poder atender su caso."/>
    <s v="Demora en la entrega de su pedido peya cajita de brownies  se le indcia que el pedido esta listo en tienda a la espera del driver  se resuelve"/>
    <s v="Yuri"/>
    <x v="422"/>
    <s v="con reclamo a agregador"/>
    <x v="0"/>
    <n v="1505911188"/>
    <x v="0"/>
    <x v="14"/>
    <x v="0"/>
    <m/>
    <s v="Delivery agregadores"/>
    <s v=""/>
    <s v="cajita de brownies clásica"/>
    <s v="sd"/>
    <s v=""/>
    <x v="44"/>
    <s v=""/>
    <x v="0"/>
    <x v="0"/>
    <x v="1"/>
    <s v="Agregador"/>
    <m/>
    <x v="0"/>
  </r>
  <r>
    <n v="493551"/>
    <s v="Atención Libro de reclamación N° MAAL-001-1100"/>
    <s v="MAAL-001-1100 Cliente solicitó porción tres leches clásica y le llegó tres leches de chocolate. Peya compensó a cliente con s/22.48. Se coordina entrega de su porcion correcta."/>
    <s v="Lissette"/>
    <x v="423"/>
    <s v="Libro de reclamaciones - Cortesía - con reclamo a agregador"/>
    <x v="5"/>
    <n v="1515801868"/>
    <x v="0"/>
    <x v="8"/>
    <x v="0"/>
    <m/>
    <s v="Tienda Vitrina"/>
    <s v=""/>
    <s v="tres leches clásica 12pzs"/>
    <s v="sd"/>
    <s v="SD"/>
    <x v="46"/>
    <s v="18:35"/>
    <x v="1"/>
    <x v="5"/>
    <x v="1"/>
    <s v="Tienda"/>
    <m/>
    <x v="1"/>
  </r>
  <r>
    <n v="493341"/>
    <s v="FEEDBACK RECLAMO PEDIDO EQUIVOCADO TIENDA (Aramburú) #(493341)"/>
    <s v="le enviaron un producto que ella no solicitó y no lo recibió  tienda confundió dos pedidos  se gestiona envío del pedido correcto"/>
    <s v="Sandra Herrera"/>
    <x v="424"/>
    <s v="Cortesía - Alerta1 - Alerta2 - Alerta0"/>
    <x v="13"/>
    <n v="2500022617"/>
    <x v="2"/>
    <x v="14"/>
    <x v="3"/>
    <m/>
    <s v="Tienda Vitrina"/>
    <s v=""/>
    <s v="box 8 mini porciones carrot cake"/>
    <s v="sd"/>
    <s v=""/>
    <x v="46"/>
    <s v="15:00-16:00"/>
    <x v="0"/>
    <x v="5"/>
    <x v="1"/>
    <s v="Tienda"/>
    <m/>
    <x v="1"/>
  </r>
  <r>
    <n v="499154"/>
    <s v="Ha enviado una Imagen"/>
    <s v="Cl había solicitado que se agreguen 4 tarjetas más  se dio aviso a tienda y nos confirmaron. Sin embargo  enviaron solo 1 tarjeta con una información que ella no deseaba. Se coordina envío + detalle"/>
    <s v="Rosa"/>
    <x v="425"/>
    <s v="Cortesía - factura - Alerta1 - Alerta2 - Alerta3 - Alerta0"/>
    <x v="2"/>
    <n v="100355741"/>
    <x v="1"/>
    <x v="4"/>
    <x v="3"/>
    <m/>
    <s v="Tienda Vitrina"/>
    <s v=""/>
    <s v="mom - brownie unitario"/>
    <s v="sd"/>
    <s v=""/>
    <x v="56"/>
    <s v="09:00 10:00"/>
    <x v="0"/>
    <x v="2"/>
    <x v="1"/>
    <s v="Tienda"/>
    <m/>
    <x v="1"/>
  </r>
  <r>
    <n v="499230"/>
    <s v="Reclamo mala atención Dos de Mayo Ticket #499230"/>
    <s v="Se coordino con tienda el envío de sus 6 tarjetas impresas junto al pedido que realizó  tda indica que le dio todo el empaque al driver nuevo  driver no hizo la entrega  se coordina entrega"/>
    <s v="Rosa"/>
    <x v="426"/>
    <s v="Alerta1 - Alerta2 - Alerta3 - Alerta0"/>
    <x v="7"/>
    <n v="100356442"/>
    <x v="1"/>
    <x v="4"/>
    <x v="3"/>
    <m/>
    <s v="Delivery MA"/>
    <s v=""/>
    <s v=""/>
    <s v="Manuel Ulloa"/>
    <s v=""/>
    <x v="56"/>
    <s v="10:00-11:00"/>
    <x v="0"/>
    <x v="7"/>
    <x v="1"/>
    <s v="Delivery MA"/>
    <m/>
    <x v="1"/>
  </r>
  <r>
    <n v="495975"/>
    <s v="Hola Rosario  según lo conversado telefónicamente le hago llegar este mensaje para poder atender su caso."/>
    <s v="Reclama que le cobraron una mini choco boom junto a dos capuccinos que sí compró. Se valida que la boleta de la minimaria es del día 17  no se generó cobro errado."/>
    <s v="Rosario Amalia Velarde Alvarez"/>
    <x v="427"/>
    <s v=""/>
    <x v="6"/>
    <n v="2500021885"/>
    <x v="2"/>
    <x v="4"/>
    <x v="4"/>
    <m/>
    <s v="Sin responsable"/>
    <s v=""/>
    <s v=".varios"/>
    <s v="sd"/>
    <s v=""/>
    <x v="49"/>
    <s v="18:29"/>
    <x v="0"/>
    <x v="6"/>
    <x v="1"/>
    <s v="Sin responsable"/>
    <m/>
    <x v="0"/>
  </r>
  <r>
    <n v="498282"/>
    <s v="Hola. Hice una compra pickup  pero quiero pasarlo a delibera"/>
    <s v="Ya no desea la compra  solicita delivery y sale de otra tienda"/>
    <s v="Gabriela Olivas Abanto"/>
    <x v="428"/>
    <s v="devolución"/>
    <x v="3"/>
    <n v="2500021529"/>
    <x v="2"/>
    <x v="0"/>
    <x v="1"/>
    <n v="81.75"/>
    <s v="Sin responsable"/>
    <s v=""/>
    <s v=""/>
    <s v="sd"/>
    <s v=""/>
    <x v="50"/>
    <s v="19:00-20:00"/>
    <x v="0"/>
    <x v="3"/>
    <x v="1"/>
    <s v="Sin responsable"/>
    <m/>
    <x v="0"/>
  </r>
  <r>
    <n v="491732"/>
    <s v="Atención LIBRO DE RECLAMO MAAL-001-1093"/>
    <s v="MAAL-001-1093 reclama que el tamaño de su cheescake de maracuyá 12 pzs es muy pequeño  se verifica que es el tamaño de siempre  se le explica a la cliente las características del producto.Cliente entiende."/>
    <s v="Janice"/>
    <x v="429"/>
    <s v="Libro de reclamaciones - Alerta1 - Alerta0"/>
    <x v="10"/>
    <n v="200013732"/>
    <x v="1"/>
    <x v="6"/>
    <x v="1"/>
    <m/>
    <s v="Sin responsable"/>
    <s v=""/>
    <s v="cheesecake de maracuyá 12pzs"/>
    <s v="sd"/>
    <s v=""/>
    <x v="65"/>
    <s v=""/>
    <x v="1"/>
    <x v="6"/>
    <x v="1"/>
    <s v="Sin responsable"/>
    <m/>
    <x v="0"/>
  </r>
  <r>
    <n v="495998"/>
    <s v="Hola Blanca  según lo conversado telefónicamente le hago llegar este mensaje para poder atender su caso."/>
    <s v="menciona que su porcion de cheesecake de maracuyá es muy pequeña y le falta una parte  se evidencia ello  se envia detalle"/>
    <s v="Blanca"/>
    <x v="430"/>
    <s v="Cortesía - sin reclamo a agregador - Alerta1 - Alerta0"/>
    <x v="19"/>
    <n v="2210515953"/>
    <x v="0"/>
    <x v="5"/>
    <x v="2"/>
    <m/>
    <s v="Tienda Vitrina"/>
    <s v=""/>
    <s v="porción de cheesecake de maracuya"/>
    <s v="sd"/>
    <s v=""/>
    <x v="49"/>
    <s v="19:58"/>
    <x v="0"/>
    <x v="8"/>
    <x v="1"/>
    <s v="Tienda"/>
    <m/>
    <x v="1"/>
  </r>
  <r>
    <n v="493928"/>
    <s v="FEEDBACK RECLAMO PEDIDO EQUIVOCADO TIENDA Bolivar #493928"/>
    <s v="Solicitó cambio de fecha para el día 13/04/2025 y agente del call lo coloco  por error para el día 12/04/2025  se ofrecen disculpas y se envía un nuevo producto en la fecha correcta."/>
    <s v="Estefanía Victoria León Montes"/>
    <x v="431"/>
    <s v="Cortesía - Alerta1 - Alerta2 - Alerta3 - Alerta0"/>
    <x v="7"/>
    <n v="100350487"/>
    <x v="1"/>
    <x v="3"/>
    <x v="3"/>
    <m/>
    <s v="Atención al cliente"/>
    <s v=""/>
    <s v=""/>
    <s v="Noysi Castro"/>
    <s v=""/>
    <x v="69"/>
    <s v="08:00-09:00"/>
    <x v="0"/>
    <x v="7"/>
    <x v="1"/>
    <s v="Otras areas"/>
    <m/>
    <x v="0"/>
  </r>
  <r>
    <n v="499425"/>
    <s v="Hola Alisson  según lo conversado telefónicamente le hago llegar este mensaje para poder atender su caso."/>
    <s v="Movimiento  se ofrece un nuevo producto al cliente."/>
    <s v="Alison"/>
    <x v="432"/>
    <s v="Cortesía - no comprador - Alerta1 - Alerta0"/>
    <x v="4"/>
    <n v="100356580"/>
    <x v="1"/>
    <x v="10"/>
    <x v="3"/>
    <m/>
    <s v="Delivery MA"/>
    <s v=""/>
    <s v="love box clásico"/>
    <s v="ERICKMAURICIO"/>
    <s v=""/>
    <x v="56"/>
    <s v="15:00-16:00"/>
    <x v="0"/>
    <x v="4"/>
    <x v="1"/>
    <s v="Delivery MA"/>
    <m/>
    <x v="1"/>
  </r>
  <r>
    <n v="493885"/>
    <s v="Reclamo mala atención La Mar  Ticket 493885"/>
    <s v="llego a tienda pedido no estaba listo  espero 15 minutos  no le entregaron tarjeta impresa  cuando su pedido está programado  tienda indica que si estuvo preparado  pero lo utilizaron ya que no venían a retirarlo  se ofrece las disculpas del caso."/>
    <s v="Mariangela Corpancho"/>
    <x v="433"/>
    <s v="Cortesía"/>
    <x v="7"/>
    <n v="100351064"/>
    <x v="1"/>
    <x v="2"/>
    <x v="1"/>
    <m/>
    <s v="Tienda Vitrina"/>
    <s v=""/>
    <s v=""/>
    <s v="sd"/>
    <s v=""/>
    <x v="51"/>
    <s v="18:00-19:00"/>
    <x v="0"/>
    <x v="7"/>
    <x v="1"/>
    <s v="Tienda"/>
    <m/>
    <x v="1"/>
  </r>
  <r>
    <n v="497072"/>
    <s v="Reclamo elemento extraño Megaplaza: Cabello  ticket 497072"/>
    <s v="Encontró un cabello en su porción de torta de chocolate  entre el fudge y la decoración se le brinda las disculpas  se le enviará un nuevo producto"/>
    <s v="Iris"/>
    <x v="434"/>
    <s v="Cortesía - Alerta1 - Alerta2 - Alerta0"/>
    <x v="14"/>
    <n v="2500027611"/>
    <x v="2"/>
    <x v="9"/>
    <x v="4"/>
    <m/>
    <s v="Tienda Decorado"/>
    <s v="Cabello"/>
    <s v="porción de torta de chocolate"/>
    <s v="sd"/>
    <s v=""/>
    <x v="67"/>
    <s v="16:08"/>
    <x v="0"/>
    <x v="8"/>
    <x v="1"/>
    <s v="Tienda"/>
    <m/>
    <x v="1"/>
  </r>
  <r>
    <n v="494594"/>
    <s v="Hola Juan   nos comunicamos de Maria Almenara  con relación a una consulta sobre tu pedido efectuado.  En caso no puedas atendernos por esta vía  puedes  comunicarte con nosotros al 6429751. Que tengas un dulce día!"/>
    <s v="Reclama que el cheesecake de maracuyá está con consistencia arenosa. Se llama para explicar características del producto pero no responde"/>
    <s v="Juan"/>
    <x v="435"/>
    <s v=""/>
    <x v="6"/>
    <n v="100352092"/>
    <x v="1"/>
    <x v="8"/>
    <x v="3"/>
    <m/>
    <s v="Sin responsable"/>
    <s v=""/>
    <s v="cheesecake de maracuyá 12pzs"/>
    <s v="sd"/>
    <s v=""/>
    <x v="66"/>
    <s v="15:00-16:00"/>
    <x v="0"/>
    <x v="6"/>
    <x v="1"/>
    <s v="Sin responsable"/>
    <m/>
    <x v="0"/>
  </r>
  <r>
    <n v="495360"/>
    <s v="Hola Tatiana  según lo conversado telefónicamente le hago llegar este mensaje para poder atender su caso."/>
    <s v="Movimiento  se deriva a cliente a su soporte"/>
    <s v="Tatiana"/>
    <x v="436"/>
    <s v="sin reclamo a agregador"/>
    <x v="0"/>
    <n v="1522302395"/>
    <x v="0"/>
    <x v="0"/>
    <x v="0"/>
    <m/>
    <s v="Delivery agregadores"/>
    <s v=""/>
    <s v="torta de chocolate 12pzs"/>
    <s v="sd"/>
    <s v=""/>
    <x v="60"/>
    <s v="16:23"/>
    <x v="0"/>
    <x v="0"/>
    <x v="1"/>
    <s v="Agregador"/>
    <m/>
    <x v="0"/>
  </r>
  <r>
    <n v="499292"/>
    <s v="Hola Diana  según lo conversado telefónicamente le hago llegar este mensaje para poder atender su caso."/>
    <s v="Movimiento el pedido se envió con driver externo  se ofrece nuevo pedido al cliente"/>
    <s v="Diana"/>
    <x v="437"/>
    <s v="Cortesía - factura - Alerta1 - Alerta2 - Alerta0"/>
    <x v="4"/>
    <n v="100356311"/>
    <x v="1"/>
    <x v="4"/>
    <x v="3"/>
    <m/>
    <s v="Delivery MA"/>
    <s v=""/>
    <s v="mini tartaleta frutos rojos box"/>
    <s v="sd"/>
    <s v=""/>
    <x v="56"/>
    <s v="10:00-11:00"/>
    <x v="0"/>
    <x v="4"/>
    <x v="1"/>
    <s v="Delivery MA"/>
    <m/>
    <x v="1"/>
  </r>
  <r>
    <n v="491173"/>
    <s v="Buenas tardes"/>
    <s v="No llegó tarj. impresa  se valida en sistema que si se imprimió. Tda indica que la imprimió alguien por error pero cuando se filtró no había.  Backoffice no cargaba. Se ofrece enviar cl no desea."/>
    <s v="Mayra Chavez"/>
    <x v="438"/>
    <s v="factura"/>
    <x v="2"/>
    <n v="100349067"/>
    <x v="1"/>
    <x v="2"/>
    <x v="3"/>
    <m/>
    <s v="Sistema"/>
    <s v=""/>
    <s v="cheesecake de maracuyá 12pzs"/>
    <s v="sd"/>
    <s v=""/>
    <x v="65"/>
    <s v=""/>
    <x v="0"/>
    <x v="2"/>
    <x v="1"/>
    <s v="Sistema"/>
    <m/>
    <x v="0"/>
  </r>
  <r>
    <n v="497833"/>
    <s v="FEEDBACK RECLAMO PEDIDO EQUIVOCADO TIENDA LA MARINA #(497833)"/>
    <s v="Pidió mom torta de chocolate 12pz y le entregaron mom - mini de choco. Se envía producto correcto."/>
    <s v="Tania"/>
    <x v="439"/>
    <s v="Cortesía - con reclamo a agregador - Alerta0"/>
    <x v="13"/>
    <n v="5.7646413797288202E+18"/>
    <x v="0"/>
    <x v="1"/>
    <x v="9"/>
    <m/>
    <s v="Tienda Vitrina"/>
    <s v=""/>
    <s v="torta de chocolate 12pzs"/>
    <s v="Cesar Figueroa"/>
    <s v="alexei Vidal"/>
    <x v="63"/>
    <s v="13:48"/>
    <x v="0"/>
    <x v="5"/>
    <x v="1"/>
    <s v="Tienda"/>
    <m/>
    <x v="1"/>
  </r>
  <r>
    <n v="491938"/>
    <s v="Libro de Reclamos no procede San Miguel  Ticket: 491938"/>
    <s v="MAAL-001-1095 Reclama que el cheesecake tiene un sabor feo y que esta la masa cortada  tienda menciona que el lote de producto está bien  se recogerá muestra  se envía un nuevo producto"/>
    <s v="Claudio"/>
    <x v="440"/>
    <s v="Libro de reclamaciones - Cortesía - Recojo de Muestra - Alerta1 - Alerta2 - Alerta3 - Alerta0"/>
    <x v="10"/>
    <n v="2500036536"/>
    <x v="2"/>
    <x v="5"/>
    <x v="4"/>
    <m/>
    <s v="Sin responsable"/>
    <s v=""/>
    <s v="cheesecake de maracuyá 12pzs"/>
    <s v="sd"/>
    <s v=""/>
    <x v="57"/>
    <s v=""/>
    <x v="1"/>
    <x v="6"/>
    <x v="1"/>
    <s v="Sin responsable"/>
    <m/>
    <x v="0"/>
  </r>
  <r>
    <n v="498517"/>
    <s v="Hola Pamela nos comunicamos por la incidencia reportada  nos comunicamos de Maria Almenara  con relación a una consulta sobre tu pedido efectuado.  En caso no puedas atendernos por esta vía  puedes  comunicarte con nosotros al 6429751. Que tengas un du..."/>
    <s v="reclama que un motorizado con nuestro logo le rompio la luna de su carro cuando le reclamo.Se realiza consulta con stefany y nos indica que el proveedor se contacta con la señora.Cliente acepta."/>
    <s v="Pamela Amado"/>
    <x v="441"/>
    <s v="Alerta0"/>
    <x v="21"/>
    <s v="sd"/>
    <x v="6"/>
    <x v="15"/>
    <x v="5"/>
    <m/>
    <s v="Delivery MA"/>
    <s v=""/>
    <s v=".no aplica"/>
    <s v="SD"/>
    <s v=""/>
    <x v="59"/>
    <s v="10:00 - 11:00"/>
    <x v="0"/>
    <x v="4"/>
    <x v="1"/>
    <s v="Delivery MA"/>
    <m/>
    <x v="1"/>
  </r>
  <r>
    <n v="495517"/>
    <s v="FEEDBACK RECLAMO PEDIDO EQUIVOCADO TIENDA ARENALES #495517"/>
    <s v="Pidió varias cosas le entregaron una porc. keke de chocolate pero pidió porc. torta de chocolate. Se coordina la entrega del pedido correcto."/>
    <s v="Lorena  Roca"/>
    <x v="442"/>
    <s v="Cortesía - Alerta1 - Alerta0"/>
    <x v="13"/>
    <n v="2500016310"/>
    <x v="2"/>
    <x v="8"/>
    <x v="4"/>
    <m/>
    <s v="Tienda Vitrina"/>
    <s v=""/>
    <s v="keke de chocolate"/>
    <s v="Israel Torres"/>
    <s v=""/>
    <x v="47"/>
    <s v="18:11"/>
    <x v="0"/>
    <x v="5"/>
    <x v="1"/>
    <s v="Tienda"/>
    <m/>
    <x v="1"/>
  </r>
  <r>
    <n v="491688"/>
    <s v="Hola Julisa  según lo conversado telefónicamente le hago llegar este mensaje para poder atender su caso."/>
    <s v="realizo pago de repro por error  ya se habia gestionado envío con guia de cortesía con la persona que recibe el pedido  en espera de datos del cliente"/>
    <s v="Julisa Avellaneda"/>
    <x v="443"/>
    <s v="devolución"/>
    <x v="3"/>
    <n v="100349605"/>
    <x v="1"/>
    <x v="14"/>
    <x v="3"/>
    <n v="6"/>
    <s v="Sin responsable"/>
    <s v=""/>
    <s v=""/>
    <s v="sd"/>
    <s v=""/>
    <x v="57"/>
    <s v=""/>
    <x v="0"/>
    <x v="3"/>
    <x v="1"/>
    <s v="Sin responsable"/>
    <m/>
    <x v="0"/>
  </r>
  <r>
    <n v="494484"/>
    <s v="Reclamo mala atención LA ENCALADA Ticket 494484"/>
    <s v="Compra web de 3 Easter cakepop  al llegar a tda está en 86   tda gestiona y hace cambio por easter brownies.Cliente incomodo"/>
    <s v="Percy Machaca Pacheco"/>
    <x v="444"/>
    <s v="Stock 86 - Alerta1 - Alerta2 - Alerta3 - Alerta0"/>
    <x v="7"/>
    <n v="100352122"/>
    <x v="1"/>
    <x v="12"/>
    <x v="1"/>
    <m/>
    <s v="Tienda Supervisor"/>
    <s v=""/>
    <s v=""/>
    <s v="Lucero Nicodemos"/>
    <s v=""/>
    <x v="66"/>
    <s v="13:00-14:00"/>
    <x v="0"/>
    <x v="7"/>
    <x v="1"/>
    <s v="Tienda"/>
    <m/>
    <x v="1"/>
  </r>
  <r>
    <n v="492915"/>
    <s v="Libro de Reclamos tienda chorrillos Ticket: 492915"/>
    <s v="MAAL-001-1098 reclama que no llego su tarjeta impresa ni velitas de cortesia  se le pidio evidencias pero no quiso enviarlas  se le explica que al no tener dedicatoria encima de la torta no se envía las velitas y se reforzará lo de la tarj. impresa"/>
    <s v="Marlene Negrete"/>
    <x v="445"/>
    <s v="Libro de reclamaciones - Alerta1 - Alerta0"/>
    <x v="22"/>
    <n v="100350704"/>
    <x v="1"/>
    <x v="16"/>
    <x v="3"/>
    <m/>
    <s v="Tienda Vitrina"/>
    <s v=""/>
    <s v="minimaria bruselina de chocolate con fresa"/>
    <s v="Susan Condori"/>
    <s v="Edward Torero"/>
    <x v="58"/>
    <s v="18:00-19:00"/>
    <x v="1"/>
    <x v="2"/>
    <x v="1"/>
    <s v="Tienda"/>
    <m/>
    <x v="1"/>
  </r>
  <r>
    <n v="498182"/>
    <s v="ALERTA FALLA EN EC Encalada  - ticket  498182"/>
    <s v="demora de 1 hora en entrega ya  que pedido no viajó correcta mente a inforest  se fuerza ingreso para envio al cliente"/>
    <s v="Sheyla Santisteban"/>
    <x v="446"/>
    <s v="ECommerce/webFalla - Alerta1 - Alerta0"/>
    <x v="1"/>
    <n v="100355424"/>
    <x v="1"/>
    <x v="12"/>
    <x v="3"/>
    <m/>
    <s v="Sistema"/>
    <s v=""/>
    <s v=".varios"/>
    <s v="SD"/>
    <s v=""/>
    <x v="64"/>
    <s v="16:00-17:00"/>
    <x v="0"/>
    <x v="1"/>
    <x v="1"/>
    <s v="Sistema"/>
    <m/>
    <x v="0"/>
  </r>
  <r>
    <n v="498203"/>
    <s v="Reclamo mala atención Encalada Ticket 498203"/>
    <s v="Indica que a parte que su pedido llegó tarde no le enviaron su caja de cookiss de su combo BOX ICE CREAM - cookiss tienda no envió completa la  orden   se le está enviando el producto faltante"/>
    <s v="Sheyla Santisteban"/>
    <x v="447"/>
    <s v="Cortesía - Alerta1 - Alerta0"/>
    <x v="7"/>
    <n v="100355424"/>
    <x v="1"/>
    <x v="12"/>
    <x v="3"/>
    <m/>
    <s v="Tienda Vitrina"/>
    <s v=""/>
    <s v=""/>
    <s v="SD"/>
    <s v=""/>
    <x v="64"/>
    <s v="16.00-17.00"/>
    <x v="0"/>
    <x v="7"/>
    <x v="1"/>
    <s v="Tienda"/>
    <m/>
    <x v="1"/>
  </r>
  <r>
    <n v="498920"/>
    <s v="Hola! Estoy en el maria almenara de bolívar"/>
    <s v="indica trato poco amable al consultar por su orden a los 3 minutos de realizada la compra   tda menciona que el trato fue amable y que faltaba para completar el tiempo de entrega mas de 5 minutos   se le agradece el comentario al cliente"/>
    <s v="Fiorella Del Carpio"/>
    <x v="448"/>
    <s v="Alerta0"/>
    <x v="6"/>
    <n v="25305"/>
    <x v="5"/>
    <x v="3"/>
    <x v="8"/>
    <m/>
    <s v="Sin responsable"/>
    <s v=""/>
    <s v="cajita de alfajores clásica"/>
    <s v="SD"/>
    <s v=""/>
    <x v="68"/>
    <s v="13:12"/>
    <x v="0"/>
    <x v="6"/>
    <x v="1"/>
    <s v="Sin responsable"/>
    <m/>
    <x v="0"/>
  </r>
  <r>
    <n v="497765"/>
    <s v="Hola"/>
    <s v="Indica que no deberíamos dar sus datos a otras personas por un tema de seguridad.  Se valida que en la foto que envía driver pide propina.  Stephani indica que lo tenía predeterminado por otro trabajo. Se explica a cl sobre los datos y propina. Agradece"/>
    <s v="Cindy Chavez"/>
    <x v="449"/>
    <s v="Alerta0"/>
    <x v="4"/>
    <n v="100354270"/>
    <x v="1"/>
    <x v="2"/>
    <x v="3"/>
    <m/>
    <s v="Delivery MA"/>
    <s v=""/>
    <s v="mini conito box"/>
    <s v="RIVELINOZARATE"/>
    <s v=""/>
    <x v="63"/>
    <s v="12:00-13:00"/>
    <x v="0"/>
    <x v="4"/>
    <x v="1"/>
    <s v="Delivery MA"/>
    <m/>
    <x v="1"/>
  </r>
  <r>
    <n v="497996"/>
    <s v="Ha enviado una Imagen: Les dije q no quería que sepan de mi queja miren como nos exponen encima me llaman a pedir una disculpas sosas excudanse en miles de cosas"/>
    <s v="Reclama que su queja llego al driver y la escribio indicandole de que si estaba feliz que lo despidieran  se deriva caso."/>
    <s v="Cindy Chavez"/>
    <x v="450"/>
    <s v="Alerta1 - Alerta2 - Alerta3 - Alerta0"/>
    <x v="7"/>
    <n v="100354270"/>
    <x v="1"/>
    <x v="2"/>
    <x v="3"/>
    <m/>
    <s v="Delivery MA"/>
    <s v=""/>
    <s v=""/>
    <s v="RIVELINOZARATE"/>
    <s v=""/>
    <x v="63"/>
    <s v="18:00-19:00"/>
    <x v="0"/>
    <x v="7"/>
    <x v="1"/>
    <s v="Delivery MA"/>
    <m/>
    <x v="1"/>
  </r>
  <r>
    <n v="498514"/>
    <s v="Hola cómo están?"/>
    <s v="Solicitó 2 mom- torta de chocolate 12 pz  driver estuvo por entregar 2 mom - mini de choco. Driver lo reportó con call  se le pide que regrese productos a tienda. Se entrega pedido correcto."/>
    <s v="Jorge Luis Fernandez"/>
    <x v="451"/>
    <s v="Cortesía - factura - Alerta1 - Alerta0"/>
    <x v="13"/>
    <n v="100355755"/>
    <x v="1"/>
    <x v="14"/>
    <x v="3"/>
    <m/>
    <s v="Tienda Vitrina"/>
    <s v=""/>
    <s v="mom - mini de choco"/>
    <s v="SD"/>
    <s v=""/>
    <x v="59"/>
    <s v="12:00-13:00"/>
    <x v="0"/>
    <x v="5"/>
    <x v="1"/>
    <s v="Tienda"/>
    <m/>
    <x v="1"/>
  </r>
  <r>
    <n v="492246"/>
    <s v="ASUNTO: FEEDBACK RECLAMO PEDIDO EQUIVOCADO TIENDA SAN MIGUEL  # 492246"/>
    <s v="Solicito cookiss cranberry le entregaron Galleta cranberries se envia el producto correcto."/>
    <s v="Melissa Fernandez Valiente"/>
    <x v="452"/>
    <s v="Cortesía - sin reclamo a agregador - Alerta1 - Alerta2 - Alerta0"/>
    <x v="13"/>
    <n v="2209366835"/>
    <x v="0"/>
    <x v="5"/>
    <x v="2"/>
    <m/>
    <s v="Tienda Vitrina"/>
    <s v=""/>
    <s v="galleta cranberries"/>
    <s v="sd"/>
    <s v=""/>
    <x v="42"/>
    <s v=""/>
    <x v="0"/>
    <x v="5"/>
    <x v="1"/>
    <s v="Tienda"/>
    <m/>
    <x v="1"/>
  </r>
  <r>
    <n v="490700"/>
    <s v="Reclamo mala atención San Miguel Ticket #490700"/>
    <s v="indica que llego la boleta  cuando coloco que era un regalo  lo deja como feedback ya que su pedido es de fecha 21/03  se le agradece comunicación."/>
    <s v="Siluya  Lugo"/>
    <x v="453"/>
    <s v=""/>
    <x v="4"/>
    <n v="100345976"/>
    <x v="1"/>
    <x v="5"/>
    <x v="3"/>
    <m/>
    <s v="Delivery MA"/>
    <s v=""/>
    <s v="bruselina vainilla &amp; fresas 12pzs"/>
    <s v="MARIATRUJILLO-APOYO"/>
    <s v=""/>
    <x v="29"/>
    <s v="08:00-09:00"/>
    <x v="0"/>
    <x v="4"/>
    <x v="1"/>
    <s v="Delivery MA"/>
    <m/>
    <x v="1"/>
  </r>
  <r>
    <n v="494819"/>
    <s v="Hola Melanny   nos comunicamos para avisarte que tu pedido de María Almenara será entregado un poco más tarde de lo acordado. Lamentamos  el inconveniente y esperamos que tengas un dulce día."/>
    <s v="Demora de 5 min  tienda comenta que no contaban con personal y había mucho flujo en tienda  se pide las disculpas al cliente"/>
    <s v="Melanny Prado"/>
    <x v="454"/>
    <s v="Pedidos Fuera de hora"/>
    <x v="1"/>
    <n v="100352518"/>
    <x v="1"/>
    <x v="2"/>
    <x v="3"/>
    <m/>
    <s v="Tienda Vitrina"/>
    <s v=""/>
    <s v="carrot cake 12pzs"/>
    <s v="sd"/>
    <s v=""/>
    <x v="53"/>
    <s v="15:00-16:00"/>
    <x v="0"/>
    <x v="1"/>
    <x v="1"/>
    <s v="Tienda"/>
    <m/>
    <x v="1"/>
  </r>
  <r>
    <n v="493633"/>
    <s v="FEEDBACK RECLAMO PEDIDO EQUIVOCADO TIENDA (Precursores) #(493633)"/>
    <s v="solicitó galleta carita celeste  le enviaron 02 minimarias  motorizado se equivocó en la entrega  se envía pdto. correcto junto a una cortesía  cl. entrega el pedido errado"/>
    <s v="Camila Angie Silva Llontop"/>
    <x v="455"/>
    <s v="Se cambia producto al cliente - Cortesía - sin info - Alerta1 - Alerta2 - Alerta0"/>
    <x v="13"/>
    <n v="100351373"/>
    <x v="1"/>
    <x v="11"/>
    <x v="3"/>
    <m/>
    <s v="Delivery MA"/>
    <s v=""/>
    <s v=".varios"/>
    <s v="MARIBELCARDENAS"/>
    <s v=""/>
    <x v="51"/>
    <s v="11:00-12:00"/>
    <x v="0"/>
    <x v="5"/>
    <x v="1"/>
    <s v="Delivery MA"/>
    <m/>
    <x v="1"/>
  </r>
  <r>
    <n v="496923"/>
    <s v="Jr Bolivia 109"/>
    <s v="Reclama que le falta tilde a la palabra  bebé  Se coordina el envío de la  dedicatoria escrita correctamente + cortesía"/>
    <s v="Dheris del Carmen Pingo Céspedes"/>
    <x v="456"/>
    <s v="Cortesía - con reclamo a agregador - Alerta1 - Alerta2 - Alerta0"/>
    <x v="17"/>
    <n v="2210746841"/>
    <x v="0"/>
    <x v="6"/>
    <x v="2"/>
    <m/>
    <s v="Tienda Vitrina"/>
    <s v=""/>
    <s v="carrot cake 12pzs"/>
    <s v="sd"/>
    <s v=""/>
    <x v="67"/>
    <s v="16:58"/>
    <x v="0"/>
    <x v="2"/>
    <x v="1"/>
    <s v="Tienda"/>
    <m/>
    <x v="1"/>
  </r>
  <r>
    <n v="493087"/>
    <s v="FEEDBACK RECLAMO PEDIDO EQUIVOCADO TIENDA Dos de Mayo #493087"/>
    <s v="Solicito un easter- love box/ easter.petix box  entregaron una minimaria cheescake de frutos rojos  se le envia el producto correcto"/>
    <s v="Karina Gerstein Matta"/>
    <x v="457"/>
    <s v="Cortesía - Alerta1 - Alerta0"/>
    <x v="13"/>
    <n v="100350229"/>
    <x v="1"/>
    <x v="4"/>
    <x v="3"/>
    <m/>
    <s v="Delivery MA"/>
    <s v=""/>
    <s v=".varios"/>
    <s v="KARLACARUZO-CARGUI"/>
    <s v=""/>
    <x v="61"/>
    <s v="14.00-15.00"/>
    <x v="0"/>
    <x v="5"/>
    <x v="1"/>
    <s v="Delivery MA"/>
    <m/>
    <x v="1"/>
  </r>
  <r>
    <n v="497489"/>
    <s v="Asunto: FEEDBACK RECLAMO DELIVERY PROPIO TIENDA  ARAMBURU # 497489"/>
    <s v="reclama presentacion de su tres leches clásica 12 pz  se visualiza caja manchada  se ofrece disculpas y se gestiona cortesía"/>
    <s v="Rosa Zegarra"/>
    <x v="458"/>
    <s v="Cortesía - Alerta0"/>
    <x v="4"/>
    <n v="100354687"/>
    <x v="1"/>
    <x v="14"/>
    <x v="3"/>
    <m/>
    <s v="Delivery MA"/>
    <s v=""/>
    <s v="tres leches clásica 12pzs"/>
    <s v="RIVELINOZARATE"/>
    <s v=""/>
    <x v="71"/>
    <s v="14:00-15:00"/>
    <x v="0"/>
    <x v="4"/>
    <x v="1"/>
    <s v="Delivery MA"/>
    <m/>
    <x v="1"/>
  </r>
  <r>
    <n v="493408"/>
    <s v="Hola Flor  según lo conversado telefónicamente le hago llegar este mensaje para poder atender su caso."/>
    <s v="Indica que lleva tres días intentando realizar una compra y no puede  no tiene evidencias  se recomienda enviarlas en una próxima ocasión para  revisar la incidencia reportada."/>
    <s v="Flor Milla"/>
    <x v="459"/>
    <s v=""/>
    <x v="6"/>
    <n v="100351247"/>
    <x v="1"/>
    <x v="2"/>
    <x v="3"/>
    <m/>
    <s v="Sin responsable"/>
    <s v=""/>
    <s v=".varios"/>
    <s v="SD"/>
    <s v=""/>
    <x v="51"/>
    <s v="08:00-09:00"/>
    <x v="0"/>
    <x v="6"/>
    <x v="1"/>
    <s v="Sin responsable"/>
    <m/>
    <x v="0"/>
  </r>
  <r>
    <n v="495884"/>
    <s v="Reclamo calidad de producto MA Precursores: Disco de merengue duro ticket #495884"/>
    <s v="reclama que los discos de su merengado de chicimoya de 12 pzs estaban duros y que tenía poca fruta  se acercó a tienda donde pudieron corroborar solo la dureza de los discos de merengue  se le ofrece un nuevo producto"/>
    <s v="Jackie Mazulis"/>
    <x v="460"/>
    <s v="Cortesía - Alerta1 - Alerta2 - Alerta3 - Alerta0"/>
    <x v="12"/>
    <n v="100353284"/>
    <x v="1"/>
    <x v="11"/>
    <x v="3"/>
    <m/>
    <s v="Producción"/>
    <s v="Duro"/>
    <s v="merengado de chirimoya 12pzs"/>
    <s v="sd"/>
    <s v=""/>
    <x v="55"/>
    <s v="19:00-21:00"/>
    <x v="0"/>
    <x v="8"/>
    <x v="1"/>
    <s v="Otras areas"/>
    <m/>
    <x v="0"/>
  </r>
  <r>
    <n v="491634"/>
    <s v="Factura - Maria Almenara"/>
    <s v="10053  20/03 Factura no paso a portal Reclama por que es la segunda incidencia que presenta  ya que su factura no migra a Sunat correctamente. Cliente crítica  solicita que se solucione hoy "/>
    <s v="María Fernanda Valverde"/>
    <x v="461"/>
    <s v="BoletaFacturaerrada - Alerta1 - Alerta0"/>
    <x v="20"/>
    <n v="2500030610"/>
    <x v="2"/>
    <x v="5"/>
    <x v="4"/>
    <m/>
    <s v="Sistema"/>
    <s v=""/>
    <s v=""/>
    <s v="SD"/>
    <s v=""/>
    <x v="27"/>
    <s v=""/>
    <x v="0"/>
    <x v="10"/>
    <x v="1"/>
    <s v="Sistema"/>
    <m/>
    <x v="0"/>
  </r>
  <r>
    <n v="497469"/>
    <s v="Hola Diego  según lo conversado telefónicamente le hago llegar este mensaje para poder atender su caso."/>
    <s v="No llegó dedicatoria  se valida en backoffice que no la registró. Se explica y entiende."/>
    <s v="Roberto Angel Castañeda Vargas"/>
    <x v="462"/>
    <s v=""/>
    <x v="6"/>
    <n v="100353907"/>
    <x v="1"/>
    <x v="8"/>
    <x v="3"/>
    <m/>
    <s v="Sin responsable"/>
    <s v=""/>
    <s v="cheesecake de maracuyá 12pzs"/>
    <s v="sd"/>
    <s v=""/>
    <x v="71"/>
    <s v="15:00-16:00"/>
    <x v="0"/>
    <x v="6"/>
    <x v="1"/>
    <s v="Sin responsable"/>
    <m/>
    <x v="0"/>
  </r>
  <r>
    <n v="493100"/>
    <s v="Hola"/>
    <s v="Driver se fue con su pedido ya que la clienta se demoro en bajar pero le entrego antes de tiempo el codigo al driver  cl. critico exige solución. Carla autoriza enviar un nuevo producto."/>
    <s v="Anaiz Juarez"/>
    <x v="463"/>
    <s v="Cortesía - sin reclamo a agregador - Alerta1 - Alerta2 - Alerta3 - Alerta0"/>
    <x v="0"/>
    <n v="2209626605"/>
    <x v="0"/>
    <x v="7"/>
    <x v="2"/>
    <m/>
    <s v="Delivery agregadores"/>
    <s v=""/>
    <s v="minimaria carrot cake"/>
    <s v="sd"/>
    <s v=""/>
    <x v="61"/>
    <s v="16:02"/>
    <x v="0"/>
    <x v="0"/>
    <x v="1"/>
    <s v="Agregador"/>
    <m/>
    <x v="0"/>
  </r>
  <r>
    <n v="497095"/>
    <s v="Hola buenas tardes"/>
    <s v="indica que no llegó dedicatoria  se valida que no cuenta con mensaje configurado.Se explica al cliente."/>
    <s v="Sofia Calderon"/>
    <x v="464"/>
    <s v=""/>
    <x v="6"/>
    <n v="100354389"/>
    <x v="1"/>
    <x v="12"/>
    <x v="3"/>
    <m/>
    <s v="Sin responsable"/>
    <s v=""/>
    <s v="dulzura de pecanas 12p"/>
    <s v="SD"/>
    <s v=""/>
    <x v="52"/>
    <s v="14.00-15.00"/>
    <x v="0"/>
    <x v="6"/>
    <x v="1"/>
    <s v="Sin responsable"/>
    <m/>
    <x v="0"/>
  </r>
  <r>
    <n v="490977"/>
    <s v="LIBRO DE RECLAMOS MAAL-001-1091  ELEMENTO EXTRAÑO TIENDA AEROPUERTO   PLASTICO TICKET 490977"/>
    <s v="MAAL-001-1091 cliente menciona que encontró un plastico sobre la viruta de chocolate  tienda  menciona que va a revisar con decorado  se envia nuevo producto  y se recoje la muestra."/>
    <s v="Belén Rosas Díaz"/>
    <x v="465"/>
    <s v="Libro de reclamaciones - Cortesía - Recojo de Muestra - Alerta1 - Alerta2 - Alerta3 - Alerta0"/>
    <x v="23"/>
    <n v="100348584"/>
    <x v="1"/>
    <x v="13"/>
    <x v="1"/>
    <m/>
    <s v="Tienda Decorado"/>
    <s v="plástico"/>
    <s v="dulzura de pecanas 12p"/>
    <s v="sd"/>
    <s v="SD"/>
    <x v="44"/>
    <s v="15.00-16.00"/>
    <x v="1"/>
    <x v="8"/>
    <x v="1"/>
    <s v="Tienda"/>
    <m/>
    <x v="1"/>
  </r>
  <r>
    <n v="490884"/>
    <s v=""/>
    <s v="reclama tiempo de atencion  no responde llamadas  tienda menciona que no tuvieron algun percance y a ellos les aparece comentario positivo"/>
    <s v="Win Espinoza"/>
    <x v="466"/>
    <s v="HON - Alerta0"/>
    <x v="1"/>
    <s v="sd"/>
    <x v="2"/>
    <x v="7"/>
    <x v="6"/>
    <m/>
    <s v="Sin responsable"/>
    <s v=""/>
    <s v=".no aplica"/>
    <s v="sd"/>
    <s v=""/>
    <x v="44"/>
    <s v=""/>
    <x v="0"/>
    <x v="1"/>
    <x v="1"/>
    <s v="Sin responsable"/>
    <m/>
    <x v="0"/>
  </r>
  <r>
    <n v="491105"/>
    <s v="Reclamo mala atención MA La Molina Ticket #491105"/>
    <s v="solicito pasta al alfredo y le entregaron fideos al pesto  le indicaron en tienda que se le ofreceria como detalle pero ella no consume verdes por salud  perdió su hora de break  cl. critica no desea que la contacten."/>
    <s v="Alexandra Abrill"/>
    <x v="467"/>
    <s v="Alerta0"/>
    <x v="7"/>
    <s v="sd"/>
    <x v="2"/>
    <x v="7"/>
    <x v="6"/>
    <m/>
    <s v="Tienda Meser@"/>
    <s v=""/>
    <s v=""/>
    <s v="ADRIAN TALAVERA PALOMINO"/>
    <s v=""/>
    <x v="65"/>
    <s v=""/>
    <x v="0"/>
    <x v="7"/>
    <x v="1"/>
    <s v="Tienda"/>
    <m/>
    <x v="1"/>
  </r>
  <r>
    <n v="491198"/>
    <s v="Hola Nino  según lo conversado telefónicamente le hago llegar este mensaje para poder atender su caso."/>
    <s v="reclama el motivo de la cancelacion de su pedido  se valida lo cancelo el RT  se deriva a su canal de compra"/>
    <s v="Nino Navarro"/>
    <x v="468"/>
    <s v="sin reclamo a agregador"/>
    <x v="0"/>
    <n v="1507006444"/>
    <x v="0"/>
    <x v="1"/>
    <x v="0"/>
    <m/>
    <s v="Delivery agregadores"/>
    <s v=""/>
    <s v="minimaria carrot cake"/>
    <s v="sd"/>
    <s v=""/>
    <x v="65"/>
    <s v=""/>
    <x v="0"/>
    <x v="0"/>
    <x v="1"/>
    <s v="Agregador"/>
    <m/>
    <x v="0"/>
  </r>
  <r>
    <n v="491227"/>
    <s v="María Almenara"/>
    <s v="reclama que le cancelaron su orden de agregador sin previo aviso por parte nuestra  se le explica que nosotros no contamos con sus datos para contactarla  cl de acuerdo"/>
    <s v="María Del Carmen Bastos"/>
    <x v="469"/>
    <s v="sin reclamo a agregador"/>
    <x v="6"/>
    <n v="2209037182"/>
    <x v="0"/>
    <x v="3"/>
    <x v="2"/>
    <m/>
    <s v="Sin responsable"/>
    <s v=""/>
    <s v=".varios"/>
    <s v="sd"/>
    <s v=""/>
    <x v="65"/>
    <s v=""/>
    <x v="0"/>
    <x v="6"/>
    <x v="1"/>
    <s v="Sin responsable"/>
    <m/>
    <x v="0"/>
  </r>
  <r>
    <n v="491239"/>
    <s v="FEEDBACK RECLAMO PEDIDO INCOMPLETO TIENDA Encalada #(491239)"/>
    <s v="pidió 02 tortas de chocolate solo le llegó 1  se da aviso a tienda y se coordina envío"/>
    <s v="Daniel Diaz"/>
    <x v="470"/>
    <s v="Cortesía - factura - Alerta1 - Alerta0"/>
    <x v="8"/>
    <n v="100348491"/>
    <x v="1"/>
    <x v="12"/>
    <x v="3"/>
    <m/>
    <s v="Tienda Vitrina"/>
    <s v=""/>
    <s v="torta de chocolate 12pzs"/>
    <s v="sd"/>
    <s v=""/>
    <x v="65"/>
    <s v=""/>
    <x v="0"/>
    <x v="2"/>
    <x v="1"/>
    <s v="Tienda"/>
    <m/>
    <x v="1"/>
  </r>
  <r>
    <n v="491243"/>
    <s v="Buenas noches  estaba buscando el whatsapp de reclamo o atención al cliente"/>
    <s v="Indica que en su pan con pollo le llego una liga lo recibió como regalo  no brinda datos. Calidad indica que la forma del pan al parecer no es de la carta de ma"/>
    <s v="Margaret"/>
    <x v="471"/>
    <s v=""/>
    <x v="6"/>
    <s v="sd"/>
    <x v="6"/>
    <x v="15"/>
    <x v="5"/>
    <m/>
    <s v="Sin responsable"/>
    <s v=""/>
    <s v=".no aplica"/>
    <s v="sd"/>
    <s v=""/>
    <x v="65"/>
    <s v=""/>
    <x v="0"/>
    <x v="6"/>
    <x v="1"/>
    <s v="Sin responsable"/>
    <m/>
    <x v="0"/>
  </r>
  <r>
    <n v="491265"/>
    <s v="LIBRO DE RECLAMO POR DEMORA MAAL-001-1092 Tienda Precursores ticket 491265"/>
    <s v="MAAL-001-1092 demoraron 15 minutos mas de lo ofrecido en entregarle su pedido   tienda indica que han tenido problemas con el totem y que lo reportaron con su proveedor  comenta que le ofrecieron las disculpas del caso y atendieron el pedido en 3 minutos"/>
    <s v="Paulo Puerta"/>
    <x v="472"/>
    <s v="Libro de reclamaciones - Alerta1 - Alerta0"/>
    <x v="24"/>
    <s v="sd"/>
    <x v="5"/>
    <x v="11"/>
    <x v="8"/>
    <m/>
    <s v="Proveedor"/>
    <s v=""/>
    <s v=".no aplica"/>
    <s v="sd"/>
    <s v="totem"/>
    <x v="65"/>
    <s v=""/>
    <x v="1"/>
    <x v="1"/>
    <x v="1"/>
    <s v="Otras areas"/>
    <m/>
    <x v="0"/>
  </r>
  <r>
    <n v="491340"/>
    <s v="Buenos días"/>
    <s v="En sus dos primeros intentos con tarj. de débito salió en POS denegado  entonces pagó con su tarj. de crédito 109.00 soles. Indica que se le cobraron en ambas tarjeta.Tras solicitar los movimientos reviso que no habia ningun cobro.Se explica al cliente."/>
    <s v="Lizeth Lanasca Orihuela"/>
    <x v="473"/>
    <s v=""/>
    <x v="6"/>
    <n v="2500017137"/>
    <x v="2"/>
    <x v="7"/>
    <x v="4"/>
    <m/>
    <s v="Sin responsable"/>
    <s v=""/>
    <s v="torta de chocolate 12pzs"/>
    <s v="SD"/>
    <s v=""/>
    <x v="65"/>
    <s v=""/>
    <x v="0"/>
    <x v="6"/>
    <x v="1"/>
    <s v="Sin responsable"/>
    <m/>
    <x v="0"/>
  </r>
  <r>
    <n v="491344"/>
    <s v="Hola Xiomara   según lo conversado telefónicamente le hago llegar este mensaje para poder atender su caso."/>
    <s v="Movimiento y mala atencion por motorizado se contacta al dia siguiente de entrega  se ofrece detalle por lo sucedido."/>
    <s v="Xiomara Belén Ruiz Castilla"/>
    <x v="474"/>
    <s v="Cortesía - Alerta0"/>
    <x v="4"/>
    <n v="100349194"/>
    <x v="1"/>
    <x v="2"/>
    <x v="3"/>
    <m/>
    <s v="Delivery MA"/>
    <s v=""/>
    <s v="tres leches de chocolate 12pzs"/>
    <s v="KARLACARUZO-CARGUI"/>
    <s v=""/>
    <x v="65"/>
    <s v=""/>
    <x v="0"/>
    <x v="4"/>
    <x v="1"/>
    <s v="Delivery MA"/>
    <m/>
    <x v="1"/>
  </r>
  <r>
    <n v="491794"/>
    <s v="Hola !  según lo conversado telefónicamente le hago llegar este mensaje para poder atender su caso."/>
    <s v="reclama la textura de su minimaria  cheescake de maracuyá no tiene la textura de siempre  esta arenoso y seco  que esta incomible   tienda indica que no hay problema con el lote   se le explica a cliente  se resuelve"/>
    <s v="Deborah Feito"/>
    <x v="475"/>
    <s v="sin reclamo a agregador - Alerta1 - Alerta0"/>
    <x v="6"/>
    <n v="2209157679"/>
    <x v="0"/>
    <x v="2"/>
    <x v="2"/>
    <m/>
    <s v="Sin responsable"/>
    <s v=""/>
    <s v="minimaria cheesecake de maracuyá"/>
    <s v="sd"/>
    <s v=""/>
    <x v="57"/>
    <s v=""/>
    <x v="0"/>
    <x v="6"/>
    <x v="1"/>
    <s v="Sin responsable"/>
    <m/>
    <x v="0"/>
  </r>
  <r>
    <n v="491791"/>
    <s v="María Almenara"/>
    <s v="indica que su pedido no llega hasta el momento  se le comenta que no hay driver de pedido ya que hayan reportado su orden  se deriva al soporte"/>
    <s v="Diana Camacho Requeño"/>
    <x v="476"/>
    <s v="sin reclamo a agregador - Alerta0"/>
    <x v="0"/>
    <n v="1509086915"/>
    <x v="0"/>
    <x v="19"/>
    <x v="0"/>
    <m/>
    <s v="Delivery agregadores"/>
    <s v=""/>
    <s v="blue velvet 12 pzs"/>
    <s v="sd"/>
    <s v=""/>
    <x v="57"/>
    <s v=""/>
    <x v="0"/>
    <x v="0"/>
    <x v="1"/>
    <s v="Agregador"/>
    <m/>
    <x v="0"/>
  </r>
  <r>
    <n v="491800"/>
    <s v="Buenas"/>
    <s v="Pidió Easter carrot cake de 12 p  le entregaron carrot cake de 12p. En su boleta figura carrot cake 12p. Cl manda imagen donde su hija sale a lado de la versión pascua. Se realiza cambio de producto"/>
    <s v="Cesar Rafael García Palacios"/>
    <x v="477"/>
    <s v="Se cambia producto al cliente - Cortesía - Alerta1 - Alerta0"/>
    <x v="13"/>
    <n v="2500036540"/>
    <x v="2"/>
    <x v="5"/>
    <x v="4"/>
    <m/>
    <s v="Tienda Cajer@"/>
    <s v=""/>
    <s v="torta de chocolate 12pzs"/>
    <s v="SD"/>
    <s v=""/>
    <x v="57"/>
    <s v=""/>
    <x v="0"/>
    <x v="5"/>
    <x v="1"/>
    <s v="Tienda"/>
    <m/>
    <x v="1"/>
  </r>
  <r>
    <n v="491867"/>
    <s v="Reclamo elemento extraño Andres Reyes: CABELLO ticket #491867"/>
    <s v="encontro cabello dentro del amelcochado de su turron de chocolate de 12p   se ofrece nuevo producto"/>
    <s v="Roxana Paredes"/>
    <x v="478"/>
    <s v="Alerta0"/>
    <x v="14"/>
    <s v="sd"/>
    <x v="2"/>
    <x v="19"/>
    <x v="1"/>
    <m/>
    <s v="Producción"/>
    <s v="Cabello"/>
    <s v="turrón de chocolate 12pzs"/>
    <s v="sd"/>
    <s v=""/>
    <x v="45"/>
    <s v=""/>
    <x v="0"/>
    <x v="8"/>
    <x v="1"/>
    <s v="Otras areas"/>
    <m/>
    <x v="0"/>
  </r>
  <r>
    <n v="491890"/>
    <s v="LIBRO DE RECLAMO INFORMATIVO MAAL-001-1094 Tienda: Arenales ticket: 491890"/>
    <s v="MAAL-001-1094 cliente reclama que no le quisieron vender el combo de 4 porciones en tienda  tienda indica que le explicaron que el producto está disponible solo por ecommerce  se llamó a la cliente y se le explicó  cl. de acuerdo"/>
    <s v="Salome Sucuytana Cajahuanca"/>
    <x v="479"/>
    <s v="Libro de reclamaciones"/>
    <x v="10"/>
    <s v="sd"/>
    <x v="2"/>
    <x v="8"/>
    <x v="4"/>
    <m/>
    <s v="Sin responsable"/>
    <s v=""/>
    <s v="combo 4 porciones"/>
    <s v="sd"/>
    <s v=""/>
    <x v="57"/>
    <s v=""/>
    <x v="1"/>
    <x v="6"/>
    <x v="1"/>
    <s v="Sin responsable"/>
    <m/>
    <x v="0"/>
  </r>
  <r>
    <n v="491957"/>
    <s v="Hola buenos días  realicé un pedido 100349859 quisiera saber si se puede cancelar por favor"/>
    <s v="Motivos personales"/>
    <s v="Kelly Aragón"/>
    <x v="480"/>
    <s v="devolución - Alerta1 - Alerta2 - Alerta0"/>
    <x v="3"/>
    <n v="100349859"/>
    <x v="1"/>
    <x v="14"/>
    <x v="3"/>
    <n v="55.9"/>
    <s v="Sin responsable"/>
    <s v=""/>
    <s v=""/>
    <s v="sd"/>
    <s v=""/>
    <x v="41"/>
    <s v=""/>
    <x v="0"/>
    <x v="3"/>
    <x v="1"/>
    <s v="Sin responsable"/>
    <m/>
    <x v="0"/>
  </r>
  <r>
    <n v="492038"/>
    <s v="ASUNTO: FEEDBACK RECLAMO PEDIDO EQUIVOCADO TIENDA DOS DE MAYO #492038"/>
    <s v="solicito Easter - Petit Box y Minimaria Cheesecake De Nutella  le entregaron  Easter - Petit Box y porcion Cheesecake De Nutella  se gestiona el envío de Minimaria Cheesecake De Nutella  se resuelve"/>
    <s v="Nora Barco Carbajal"/>
    <x v="481"/>
    <s v="Cortesía - sin reclamo a agregador - Alerta0"/>
    <x v="13"/>
    <n v="2209243362"/>
    <x v="0"/>
    <x v="4"/>
    <x v="2"/>
    <m/>
    <s v="Tienda Vitrina"/>
    <s v=""/>
    <s v="porción de cheesecake de nutella"/>
    <s v="sd"/>
    <s v=""/>
    <x v="41"/>
    <s v=""/>
    <x v="0"/>
    <x v="5"/>
    <x v="1"/>
    <s v="Tienda"/>
    <m/>
    <x v="1"/>
  </r>
  <r>
    <n v="492085"/>
    <s v="Reclamo calidad de producto  MA Santa Cata: Moscas en vitrina ticket #492085"/>
    <s v="Visualizo moscas en vitrina de santa cata  tienda comenta que ya han reportado de que la vitrina no se cierra completamente  indican que desecharan el producto afectado  se ofrece un nuevo producto."/>
    <s v="Carmen Paola Piscoya Chuquipiondo"/>
    <x v="482"/>
    <s v="Cortesía - Alerta0"/>
    <x v="12"/>
    <n v="2500015793"/>
    <x v="2"/>
    <x v="10"/>
    <x v="4"/>
    <m/>
    <s v="Operaciones"/>
    <s v="mosca"/>
    <s v="keke de zanahoria unidad"/>
    <s v="sd"/>
    <s v=""/>
    <x v="41"/>
    <s v=""/>
    <x v="0"/>
    <x v="8"/>
    <x v="1"/>
    <s v="Otras areas"/>
    <m/>
    <x v="0"/>
  </r>
  <r>
    <n v="492109"/>
    <s v="Hola !"/>
    <s v="Movimiento  se entrega un nuevo producto"/>
    <s v="Kiara Pelaez Acosta"/>
    <x v="483"/>
    <s v="Cortesía - Alerta0"/>
    <x v="4"/>
    <n v="100349197"/>
    <x v="1"/>
    <x v="16"/>
    <x v="3"/>
    <m/>
    <s v="Delivery MA"/>
    <s v=""/>
    <s v="tartaleta de frutos rojos 12 pzs"/>
    <s v="DANIELALFREDOFERRAROTTO"/>
    <s v=""/>
    <x v="41"/>
    <s v=""/>
    <x v="0"/>
    <x v="4"/>
    <x v="1"/>
    <s v="Delivery MA"/>
    <m/>
    <x v="1"/>
  </r>
  <r>
    <n v="492163"/>
    <s v="Libro de Reclamos calidad de producto tienda dos de mayo: cheesecake sobrecocido ticket 492163"/>
    <s v="MAAL - 30 cliente se acerco a tienda indicando que el cheesecake de frutos rojos tiene un sabor diferente  tienda menciona que el cheesecake esta sobrecosido le ofrecen cambio por otro producto  cliente desea la devolución."/>
    <s v="Renzo Altamirano"/>
    <x v="484"/>
    <s v="Libro de reclamaciones - devolución - Alerta1 - Alerta2 - Alerta0"/>
    <x v="25"/>
    <s v="sd"/>
    <x v="2"/>
    <x v="4"/>
    <x v="4"/>
    <m/>
    <s v="Producción"/>
    <s v="Otro"/>
    <s v="cheesecake de frutos rojos 12pzs"/>
    <s v="sd"/>
    <s v="Renato Fernadez Saldaña"/>
    <x v="41"/>
    <s v=""/>
    <x v="1"/>
    <x v="8"/>
    <x v="1"/>
    <s v="Otras areas"/>
    <m/>
    <x v="0"/>
  </r>
  <r>
    <n v="492197"/>
    <s v="Hola Haydee  según lo conversado telefónicamente le hago llegar este mensaje para poder atender su caso."/>
    <s v="reclama que no le llego dedicatoria en su pedido  quiere acercarse a tienda a que le coloquen la dedicatoria  tienda alistara la dedicatoria para la entrega."/>
    <s v="Haydee"/>
    <x v="485"/>
    <s v=""/>
    <x v="6"/>
    <n v="1511190372"/>
    <x v="0"/>
    <x v="5"/>
    <x v="0"/>
    <m/>
    <s v="Sin responsable"/>
    <s v=""/>
    <s v="red velvet de 12 pzs"/>
    <s v="sd"/>
    <s v=""/>
    <x v="42"/>
    <s v=""/>
    <x v="0"/>
    <x v="6"/>
    <x v="1"/>
    <s v="Sin responsable"/>
    <m/>
    <x v="0"/>
  </r>
  <r>
    <n v="492486"/>
    <s v="Como son 9 personas  se necesitaba *9 cucharitas*  y sólo había 5."/>
    <s v="indica que solo habian 5 cucharitas en su pedido cuando se debió enviar 9. No envía foto de ello e indica que ya compró las cucharas faltantes."/>
    <s v="Diana Elizabeth Reategui"/>
    <x v="486"/>
    <s v=""/>
    <x v="6"/>
    <n v="2500022417"/>
    <x v="2"/>
    <x v="12"/>
    <x v="3"/>
    <m/>
    <s v="Sin responsable"/>
    <s v=""/>
    <s v=".varios"/>
    <s v="sd"/>
    <s v=""/>
    <x v="43"/>
    <s v="13:00-14:00"/>
    <x v="0"/>
    <x v="6"/>
    <x v="1"/>
    <s v="Sin responsable"/>
    <m/>
    <x v="0"/>
  </r>
  <r>
    <n v="492252"/>
    <s v="Reclamo elemento extraño MA Dos de Mayo: Cabello ticket #492252"/>
    <s v="Cl encuentra un cabello encima de la torta en la decoración  debajo de la tabl. de chocolate. Se ofrece un nuevo producto + porc. de torta de chocolate y se avisa sobre el recojo"/>
    <s v="Angie Solange Miranda Gamero"/>
    <x v="487"/>
    <s v="Cortesía - Alerta1 - Alerta0"/>
    <x v="14"/>
    <n v="2500019099"/>
    <x v="2"/>
    <x v="4"/>
    <x v="4"/>
    <m/>
    <s v="Tienda Vitrina"/>
    <s v="Cabello"/>
    <s v="red velvet de 12 pzs"/>
    <s v="14:08"/>
    <s v=""/>
    <x v="41"/>
    <s v="14:08"/>
    <x v="0"/>
    <x v="8"/>
    <x v="1"/>
    <s v="Tienda"/>
    <m/>
    <x v="1"/>
  </r>
  <r>
    <n v="492281"/>
    <s v="Reclamo mala atención Dos de Mayo Ticket  #492281"/>
    <s v="Se coordina el envío del detalle sin la dedicatoria. Cl se enoja ya que era para un cumpleaños. Agente no informó sobre la dedicatoria. Se realiza devolución"/>
    <s v="Angie Solange Miranda Gamero"/>
    <x v="488"/>
    <s v="devolución - Alerta0"/>
    <x v="7"/>
    <n v="492252"/>
    <x v="3"/>
    <x v="2"/>
    <x v="3"/>
    <m/>
    <s v="Atención al cliente"/>
    <s v=""/>
    <s v=""/>
    <s v="Michelle Diaz"/>
    <s v=""/>
    <x v="42"/>
    <s v="15:00-16:00"/>
    <x v="0"/>
    <x v="7"/>
    <x v="1"/>
    <s v="Otras areas"/>
    <m/>
    <x v="0"/>
  </r>
  <r>
    <n v="492279"/>
    <s v="Buens tardes"/>
    <s v="Tarjeta de dedicatoria llego errónea  tienda confirma el error  se coordina el envío de la tarjeta correcta + detalle"/>
    <s v="Fatima Hernández"/>
    <x v="489"/>
    <s v="Cortesía - Alerta1 - Alerta0"/>
    <x v="2"/>
    <n v="100350146"/>
    <x v="1"/>
    <x v="4"/>
    <x v="3"/>
    <m/>
    <s v="Tienda Vitrina"/>
    <s v=""/>
    <s v="carrot cake 12pzs"/>
    <s v="sd"/>
    <s v=""/>
    <x v="42"/>
    <s v="15:00-16:00"/>
    <x v="0"/>
    <x v="2"/>
    <x v="1"/>
    <s v="Tienda"/>
    <m/>
    <x v="1"/>
  </r>
  <r>
    <n v="492316"/>
    <s v="Hola buenas tardes. Quisiera reportar que el día de ayer realicé una compra de dos productos en su sede de Mega plaza como regalo para mi padre. Uno de ellos que fue el cheescake de frutos rojos lamentablemente en su interior se encontró un pelo(cabell..."/>
    <s v="Indica que había un cabello en su mini cheesecake de frutos rojos. No cuenta con imagen sobre ello. Se le explica protocolos de calidad y que en caso suceda nos envíe imagen de ello."/>
    <s v="Milagros Villarreal"/>
    <x v="490"/>
    <s v=""/>
    <x v="6"/>
    <n v="2500022908"/>
    <x v="2"/>
    <x v="9"/>
    <x v="4"/>
    <m/>
    <s v="Sin responsable"/>
    <s v=""/>
    <s v="minimaria de cheesecake de frutos rojos"/>
    <s v="sd"/>
    <s v=""/>
    <x v="41"/>
    <s v="11:01"/>
    <x v="0"/>
    <x v="6"/>
    <x v="1"/>
    <s v="Sin responsable"/>
    <m/>
    <x v="0"/>
  </r>
  <r>
    <n v="492351"/>
    <s v="ASUNTO: FEEDBACK RECLAMO PEDIDO INCOMPLETO TIENDA ARENALES # 492351"/>
    <s v="solicito porción de torta red velvet y minimaria carrot cake  no le entregaron su minimaria carrot cake  se gestiona el envió de la minimaria carrot cake"/>
    <s v="Cousin Madai Casihue Torres"/>
    <x v="491"/>
    <s v="Cortesía - sin reclamo a agregador - Alerta0"/>
    <x v="0"/>
    <n v="1512072332"/>
    <x v="0"/>
    <x v="8"/>
    <x v="0"/>
    <m/>
    <s v="Delivery agregadores"/>
    <s v=""/>
    <s v="minimaria carrot cake"/>
    <s v="sd"/>
    <s v=""/>
    <x v="42"/>
    <s v="20:54"/>
    <x v="0"/>
    <x v="0"/>
    <x v="1"/>
    <s v="Agregador"/>
    <m/>
    <x v="0"/>
  </r>
  <r>
    <n v="492499"/>
    <s v="FEEDBACK RECLAMO PEDIDO EQUIVOCADO TIENDA (Barranco) #(492499)"/>
    <s v="pidió el 2 sweet box  le entregaron un Petit 2 sweet box  se da aviso a tienda y se coordina el envío"/>
    <s v="Elizabeth Carbajal"/>
    <x v="492"/>
    <s v="Cortesía - Alerta0"/>
    <x v="13"/>
    <n v="100350348"/>
    <x v="1"/>
    <x v="17"/>
    <x v="3"/>
    <m/>
    <s v="Tienda Vitrina"/>
    <s v=""/>
    <s v="Petit 2 sweet box"/>
    <s v="Eva Iparraguirre"/>
    <s v=""/>
    <x v="43"/>
    <s v="14:00-15:00"/>
    <x v="0"/>
    <x v="5"/>
    <x v="1"/>
    <s v="Tienda"/>
    <m/>
    <x v="1"/>
  </r>
  <r>
    <n v="493140"/>
    <s v="Ha enviado una Imagen"/>
    <s v="no le llego la tarjeta impresa  no se imprimió. Tienda indica que no les aparecía pendiente. Se coordina envío de tarjeta + detalle."/>
    <s v="Lorena Espinoza"/>
    <x v="493"/>
    <s v="Cortesía - Alerta1 - Alerta2 - Alerta3 - Alerta0"/>
    <x v="2"/>
    <n v="100350483"/>
    <x v="1"/>
    <x v="19"/>
    <x v="1"/>
    <m/>
    <s v="Tienda Vitrina"/>
    <s v=""/>
    <s v="minimaria merengado de fresa"/>
    <s v="sd"/>
    <s v=""/>
    <x v="61"/>
    <s v="16.00-17.00"/>
    <x v="0"/>
    <x v="2"/>
    <x v="1"/>
    <s v="Tienda"/>
    <m/>
    <x v="1"/>
  </r>
  <r>
    <n v="492571"/>
    <s v="Hola Jackson  según lo conversado telefónicamente le hago llegar este mensaje para poder atender su caso."/>
    <s v="recibió una tarjeta de otro pedido  se le enviará la tarjeta correcta con un detalle"/>
    <s v="Jackson Díaz Romero"/>
    <x v="494"/>
    <s v="Cortesía - Alerta1 - Alerta2 - Alerta0"/>
    <x v="2"/>
    <n v="100350271"/>
    <x v="1"/>
    <x v="4"/>
    <x v="3"/>
    <m/>
    <s v="Tienda Vitrina"/>
    <s v=""/>
    <s v=".varios"/>
    <s v="SD"/>
    <s v=""/>
    <x v="43"/>
    <s v="12:00-13:00"/>
    <x v="0"/>
    <x v="2"/>
    <x v="1"/>
    <s v="Tienda"/>
    <m/>
    <x v="1"/>
  </r>
  <r>
    <n v="492608"/>
    <s v="ASUNTO: Reclamo mala atención  dos de mayo  Ticket 492608"/>
    <s v="Menciona que nuevamente no enviaron la tarjeta que reclamo.Tienda indica que olvidaron adjuntarla.Se ofrece el envio de la tarjeta."/>
    <s v="Jackson Díaz Romero"/>
    <x v="495"/>
    <s v="Cortesía - Alerta0"/>
    <x v="7"/>
    <n v="492571"/>
    <x v="3"/>
    <x v="4"/>
    <x v="3"/>
    <m/>
    <s v="Tienda Vitrina"/>
    <s v=""/>
    <s v=""/>
    <s v="sd"/>
    <s v=""/>
    <x v="58"/>
    <s v="09:00-10:00"/>
    <x v="0"/>
    <x v="7"/>
    <x v="1"/>
    <s v="Tienda"/>
    <m/>
    <x v="1"/>
  </r>
  <r>
    <n v="492780"/>
    <s v="MAAL-001-1097 Libro de Reclamo dedicatoria Tienda Arenales - Ticket #492780"/>
    <s v="MAAL-001-1097 Indica que la dedicatoria de su minimaria red velvet llego mal escrita y era un regalo  fue error de vitrina. Se pide las disculpas y se ofrece cortesía"/>
    <s v="Marita Isabel Serrato De Los Rios"/>
    <x v="496"/>
    <s v="Libro de reclamaciones - Alerta1 - Alerta2 - Alerta0"/>
    <x v="26"/>
    <n v="100350489"/>
    <x v="1"/>
    <x v="8"/>
    <x v="3"/>
    <m/>
    <s v="Tienda Vitrina"/>
    <s v=""/>
    <s v="minimaria red velvet"/>
    <s v="sd"/>
    <s v="SD"/>
    <x v="58"/>
    <s v="15:00-16:00"/>
    <x v="1"/>
    <x v="2"/>
    <x v="1"/>
    <s v="Tienda"/>
    <m/>
    <x v="1"/>
  </r>
  <r>
    <n v="492786"/>
    <s v="Buenas tardes"/>
    <s v="indica que no se registra pedido en el aplicativo pero ya hubo descuento en su tarjeta  se deriva a su soporte"/>
    <s v="Wenddy Ormeño Minaya"/>
    <x v="497"/>
    <s v=""/>
    <x v="0"/>
    <s v="sd"/>
    <x v="0"/>
    <x v="16"/>
    <x v="0"/>
    <m/>
    <s v="Delivery agregadores"/>
    <s v=""/>
    <s v=".no aplica"/>
    <s v="sd"/>
    <s v=""/>
    <x v="58"/>
    <s v="sd"/>
    <x v="0"/>
    <x v="0"/>
    <x v="1"/>
    <s v="Agregador"/>
    <m/>
    <x v="0"/>
  </r>
  <r>
    <n v="492840"/>
    <s v="Hola"/>
    <s v="No le entregaron sus velas altas RO  tienda menciona que entregaron el pedido completo al inicio  pero cliente estaba en sccoter y al ayudarlo para que pueda llevar su pedido  las velas quedaron en el mostrador."/>
    <s v="Walter Oscar Hahn Martinez"/>
    <x v="498"/>
    <s v=""/>
    <x v="8"/>
    <n v="2500010461"/>
    <x v="2"/>
    <x v="16"/>
    <x v="4"/>
    <m/>
    <s v="Tienda Vitrina"/>
    <s v=""/>
    <s v=".varios"/>
    <s v="SD"/>
    <s v=""/>
    <x v="58"/>
    <s v="19:14"/>
    <x v="0"/>
    <x v="2"/>
    <x v="1"/>
    <s v="Tienda"/>
    <m/>
    <x v="1"/>
  </r>
  <r>
    <n v="492850"/>
    <s v="FEEDBACK RECLAMO PEDIDO INCOMPLETO TIENDA MA DOS DE MAYO #492850"/>
    <s v="solicito varios producto  no le entregaron su porc. de bruselina de vainilla y fresas  tienda confirma error  se coordina envío"/>
    <s v="Josep Ramirez"/>
    <x v="499"/>
    <s v="Cortesía - Alerta0"/>
    <x v="8"/>
    <n v="2500019945"/>
    <x v="2"/>
    <x v="4"/>
    <x v="4"/>
    <m/>
    <s v="Tienda Vitrina"/>
    <s v=""/>
    <s v="porción de bruselina de vainilla &amp; fresa"/>
    <s v="sd"/>
    <s v=""/>
    <x v="58"/>
    <s v="21:23"/>
    <x v="0"/>
    <x v="2"/>
    <x v="1"/>
    <s v="Tienda"/>
    <m/>
    <x v="1"/>
  </r>
  <r>
    <n v="493979"/>
    <s v="Hola Anthony   nos comunicamos de Maria Almenara  con relación a una consulta sobre tu pedido efectuado.  En caso no puedas atendernos por esta vía  puedes  comunicarte con nosotros al 6429751. Que tengas un dulce día!"/>
    <s v="No se entregó tarjeta impresa  se valida que se imprimió pero no se colocó en la orden. Se agradece feedback y se envía junto a un detalle"/>
    <s v="Anthony Hans Olortegui Cevallos"/>
    <x v="500"/>
    <s v="Cortesía - Alerta0"/>
    <x v="2"/>
    <n v="100350826"/>
    <x v="1"/>
    <x v="8"/>
    <x v="3"/>
    <m/>
    <s v="Tienda Vitrina"/>
    <s v=""/>
    <s v="pavlova de frutas de estación 12 pzs"/>
    <s v="SD"/>
    <s v=""/>
    <x v="54"/>
    <s v="11:00-12:00"/>
    <x v="0"/>
    <x v="2"/>
    <x v="1"/>
    <s v="Tienda"/>
    <m/>
    <x v="1"/>
  </r>
  <r>
    <n v="492909"/>
    <s v="Hola buen día"/>
    <s v="reclama que no llego su dedicatoria impresa y las velitas  se le pidio evidencias pero no presenta y no desea que se le explique ni llame"/>
    <s v="Marlene Negrete"/>
    <x v="501"/>
    <s v=""/>
    <x v="6"/>
    <n v="100350704"/>
    <x v="1"/>
    <x v="16"/>
    <x v="3"/>
    <m/>
    <s v="Sin responsable"/>
    <s v=""/>
    <s v="minimaria bruselina de chocolate con fresa"/>
    <s v="sd"/>
    <s v=""/>
    <x v="58"/>
    <s v="18:00-19:00"/>
    <x v="0"/>
    <x v="6"/>
    <x v="1"/>
    <s v="Sin responsable"/>
    <m/>
    <x v="0"/>
  </r>
  <r>
    <n v="492930"/>
    <s v="Hola Helen  según lo conversado telefónicamente le hago llegar este mensaje para poder atender su caso."/>
    <s v="No le llego su tarjeta en sist. de pedido sale impresa. se envía con detalle"/>
    <s v="Helen Salazar"/>
    <x v="502"/>
    <s v="Cortesía - Alerta1 - Alerta2 - Alerta3 - Alerta0"/>
    <x v="2"/>
    <n v="100350563"/>
    <x v="1"/>
    <x v="1"/>
    <x v="3"/>
    <m/>
    <s v="Tienda Vitrina"/>
    <s v=""/>
    <s v="carrot cake 12pzs"/>
    <s v="SD"/>
    <s v=""/>
    <x v="58"/>
    <s v="12:00-13:00"/>
    <x v="0"/>
    <x v="2"/>
    <x v="1"/>
    <s v="Tienda"/>
    <m/>
    <x v="1"/>
  </r>
  <r>
    <n v="492971"/>
    <s v="Reclamo calidad de producto: Cabello ticket #492971"/>
    <s v="Es un regalo y no sabe quién se lo dio pero al consumirlo a encontrado un cabello dentro de uno de los mini crocantes. Se agradece feedback y se envía detalle"/>
    <s v="Maria Isabel Peña Oliva"/>
    <x v="503"/>
    <s v="Cortesía - Alerta1 - Alerta0"/>
    <x v="14"/>
    <s v="SD"/>
    <x v="6"/>
    <x v="15"/>
    <x v="5"/>
    <m/>
    <s v="Producción"/>
    <s v="Cabello"/>
    <s v="love box san valentín"/>
    <s v="SD"/>
    <s v=""/>
    <x v="58"/>
    <s v="06:10"/>
    <x v="0"/>
    <x v="8"/>
    <x v="1"/>
    <s v="Otras areas"/>
    <m/>
    <x v="0"/>
  </r>
  <r>
    <n v="492979"/>
    <s v="Hola Pamela  según lo conversado telefónicamente le hago llegar este mensaje para poder atender su caso."/>
    <s v="Demora de 1h:46min pedido no ingreso correctamente  se reporta con ti  se coordina con tienda el envío del producto."/>
    <s v="Pamela Seminario"/>
    <x v="504"/>
    <s v="ECommerce/webFalla - factura - Alerta0"/>
    <x v="1"/>
    <n v="100350849"/>
    <x v="1"/>
    <x v="10"/>
    <x v="3"/>
    <m/>
    <s v="Sistema"/>
    <s v=""/>
    <s v="merengado de lúcuma 12pzs"/>
    <s v="sd"/>
    <s v=""/>
    <x v="61"/>
    <s v="12:00-13:00"/>
    <x v="0"/>
    <x v="1"/>
    <x v="1"/>
    <s v="Sistema"/>
    <m/>
    <x v="0"/>
  </r>
  <r>
    <n v="493032"/>
    <s v="FEEDBACK RECLAMO DELIVERY PROPIO TIENDA  La Molina  # 493032"/>
    <s v="Tartaletas llegaron movidas y rotas.Se valida que no tuvieron cuidado en el trasnporte.Se envia nuevo producto."/>
    <s v="Nathaly Granados"/>
    <x v="505"/>
    <s v="Cortesía - Alerta0"/>
    <x v="4"/>
    <n v="100350794"/>
    <x v="1"/>
    <x v="7"/>
    <x v="3"/>
    <m/>
    <s v="Delivery MA"/>
    <s v=""/>
    <s v="mini tartaleta frutos rojos box"/>
    <s v="JOSEPAUCAR-APOYO"/>
    <s v=""/>
    <x v="61"/>
    <s v="15.00-16.00"/>
    <x v="0"/>
    <x v="4"/>
    <x v="1"/>
    <s v="Delivery MA"/>
    <m/>
    <x v="1"/>
  </r>
  <r>
    <n v="493115"/>
    <s v="FEEDBACK RECLAMO PEDIDO EQUIVOCADO TIENDA Dos de mayo  # #493115"/>
    <s v="solcito una minimaria cheescake de frutos rojos  le llegó un easter- love box/ easter ma petix box  driver confundió pedidos  se le entregará el producto correcto"/>
    <s v="Orlando"/>
    <x v="506"/>
    <s v="Cortesía - no comprador - Alerta0"/>
    <x v="13"/>
    <n v="100350891"/>
    <x v="1"/>
    <x v="4"/>
    <x v="3"/>
    <m/>
    <s v="Delivery MA"/>
    <s v=""/>
    <s v=".varios"/>
    <s v="KARLACARUZO-CARGUI"/>
    <s v=""/>
    <x v="61"/>
    <s v="14:00-15:00"/>
    <x v="0"/>
    <x v="5"/>
    <x v="1"/>
    <s v="Delivery MA"/>
    <m/>
    <x v="1"/>
  </r>
  <r>
    <n v="494512"/>
    <s v="Hola"/>
    <s v="Pidió modificar su dedicatoria  tda confirmó modificación  pero no se realizó. Indica que eso causó problema familiar  se ofrecen disculpas  se brinda cortesia y se envia con dedicatoria correcta"/>
    <s v="Andrea del Pilar Ramos Cosser"/>
    <x v="507"/>
    <s v="Cortesía - Alerta0"/>
    <x v="17"/>
    <n v="100351060"/>
    <x v="1"/>
    <x v="11"/>
    <x v="3"/>
    <m/>
    <s v="Tienda Supervisor"/>
    <s v=""/>
    <s v="torta de chocolate 12pzs"/>
    <s v="sd"/>
    <s v=""/>
    <x v="66"/>
    <s v="15:00-16:00"/>
    <x v="0"/>
    <x v="2"/>
    <x v="1"/>
    <s v="Tienda"/>
    <m/>
    <x v="1"/>
  </r>
  <r>
    <n v="493260"/>
    <s v="Hola! Qué tal"/>
    <s v="Demora 05 minutos. Tienda indica que se demoraron ya que estaban atendiendo togo."/>
    <s v="Eliana Jacinto Amaya"/>
    <x v="508"/>
    <s v="Alerta0"/>
    <x v="1"/>
    <n v="100351114"/>
    <x v="1"/>
    <x v="16"/>
    <x v="1"/>
    <m/>
    <s v="Tienda Vitrina"/>
    <s v=""/>
    <s v="love box clásico"/>
    <s v="sd"/>
    <s v=""/>
    <x v="46"/>
    <s v="12:00-13:00"/>
    <x v="0"/>
    <x v="1"/>
    <x v="1"/>
    <s v="Tienda"/>
    <m/>
    <x v="1"/>
  </r>
  <r>
    <n v="493307"/>
    <s v="FEEDBACK RECLAMO PEDIDO EQUIVOCADO TIENDA MA SANTA CATA #493307"/>
    <s v="solicito una tres leches de choco de 12 pzs  le entregaron un tres leches clasica. Se coordina con tienda el envío"/>
    <s v="Fabiola Boy Perez"/>
    <x v="509"/>
    <s v="Cortesía - Alerta0"/>
    <x v="13"/>
    <n v="100350879"/>
    <x v="1"/>
    <x v="10"/>
    <x v="3"/>
    <m/>
    <s v="Tienda Vitrina"/>
    <s v=""/>
    <s v="tres leches clásica 12pzs"/>
    <s v="sd"/>
    <s v=""/>
    <x v="46"/>
    <s v="13:00-14:00"/>
    <x v="0"/>
    <x v="5"/>
    <x v="1"/>
    <s v="Tienda"/>
    <m/>
    <x v="1"/>
  </r>
  <r>
    <n v="493434"/>
    <s v="Hola Evelyn  según lo conversado telefónicamente le hago llegar este mensaje para poder atender su caso."/>
    <s v="Pidió una mini cheesecake de Nutella y le entregaron una porc. de torta de chocolate  fue su esposo a tienda y no le dieron solución  tda indica que RT llevó dos pedidos y se logra validar ello. Soporte no le ofrece ayuda. Se coordina el envío del pedido"/>
    <s v="Evelyn Nicol Cuellar Dextre"/>
    <x v="510"/>
    <s v="Cortesía - con reclamo a agregador - Alerta1 - Alerta2 - Alerta3 - Alerta0"/>
    <x v="0"/>
    <n v="2209700886"/>
    <x v="0"/>
    <x v="9"/>
    <x v="2"/>
    <m/>
    <s v="Delivery agregadores"/>
    <s v=""/>
    <s v="porción de torta de chocolate"/>
    <s v="Rosangel Marcano"/>
    <s v=""/>
    <x v="46"/>
    <s v="15:10"/>
    <x v="0"/>
    <x v="0"/>
    <x v="1"/>
    <s v="Agregador"/>
    <m/>
    <x v="0"/>
  </r>
  <r>
    <n v="493436"/>
    <s v="Atención Libro de Reclamación MAAL-001-1099"/>
    <s v="MAAL-001-1099 Solicitó cheesecake de maracuyá  le cobraron y entregaron porc. cheesecake de nutella  tienda indica error de digitación por parte de cajero  se coordina entrega de producto correcto con recojo en tienda."/>
    <s v="Sayda Campos"/>
    <x v="511"/>
    <s v="Libro de reclamaciones - Cortesía - Alerta1 - Alerta2 - Alerta0"/>
    <x v="5"/>
    <n v="2500038704"/>
    <x v="2"/>
    <x v="5"/>
    <x v="4"/>
    <m/>
    <s v="Tienda Cajer@"/>
    <s v=""/>
    <s v="porción de cheesecake de nutella"/>
    <s v="SD"/>
    <s v="SD"/>
    <x v="46"/>
    <s v="15:36"/>
    <x v="1"/>
    <x v="5"/>
    <x v="1"/>
    <s v="Tienda"/>
    <m/>
    <x v="1"/>
  </r>
  <r>
    <n v="497636"/>
    <s v="Hola Cynthia  según lo conversado telefónicamente le hago llegar este mensaje para poder atender su caso."/>
    <s v="Indica que le entregaron dos 8 mini porciones de chocolate cuando compró tres. Tienda entrega el producto faltante ya que el cliente se acercó a tienda."/>
    <s v="Cynthia"/>
    <x v="512"/>
    <s v="Alerta0"/>
    <x v="8"/>
    <n v="2500026261"/>
    <x v="2"/>
    <x v="12"/>
    <x v="1"/>
    <m/>
    <s v="Tienda Vitrina"/>
    <s v=""/>
    <s v="box 8 mini porciones torta de chocolate"/>
    <s v="SD"/>
    <s v=""/>
    <x v="63"/>
    <s v="07:23"/>
    <x v="0"/>
    <x v="2"/>
    <x v="1"/>
    <s v="Tienda"/>
    <m/>
    <x v="1"/>
  </r>
  <r>
    <n v="497760"/>
    <s v="Hola !  según lo conversado telefónicamente le hago llegar este mensaje para poder atender su caso."/>
    <s v="Solicita que de su pedido se anule los 2 box de 8 mini porciones. Se informa a tienda.  Se gestiona devolución"/>
    <s v="Cynthia"/>
    <x v="513"/>
    <s v="devolución - Alerta1 - Alerta2 - Alerta3 - Alerta0"/>
    <x v="3"/>
    <n v="2500026937"/>
    <x v="2"/>
    <x v="12"/>
    <x v="1"/>
    <n v="72"/>
    <s v="Sin responsable"/>
    <s v=""/>
    <s v=""/>
    <s v="SD"/>
    <s v=""/>
    <x v="63"/>
    <s v="17:00-18:00"/>
    <x v="0"/>
    <x v="3"/>
    <x v="1"/>
    <s v="Sin responsable"/>
    <m/>
    <x v="0"/>
  </r>
  <r>
    <n v="493509"/>
    <s v="FEEDBACK RECLAMO PEDIDO EQUIVOCADO TIENDA LA MOLINA  493509"/>
    <s v="Solicito P. Pie De Limón / P.Merengado De Chirimoya/  Empanada De Carne  le entregaron un Ma mix petit box  tienda equivoco pedidos  se le enviara su orden correcta."/>
    <s v="Mabel Rouillon"/>
    <x v="514"/>
    <s v="Cortesía - con reclamo a agregador - Alerta1 - Alerta0"/>
    <x v="13"/>
    <n v="2209713822"/>
    <x v="0"/>
    <x v="7"/>
    <x v="2"/>
    <m/>
    <s v="Tienda Vitrina"/>
    <s v=""/>
    <s v=".varios"/>
    <s v="SD"/>
    <s v=""/>
    <x v="46"/>
    <s v="17:57"/>
    <x v="0"/>
    <x v="5"/>
    <x v="1"/>
    <s v="Tienda"/>
    <m/>
    <x v="1"/>
  </r>
  <r>
    <n v="493582"/>
    <s v="Hola Yessenia  nos comunicamos de Maria Almenara  con relación a una consulta sobre tu pedido efectuado.  En caso no puedas atendernos por esta vía  puedes  comunicarte con nosotros al 6429751. Que tengas un dulce día!"/>
    <s v="pidió dos productos  no le llegó topper HB chico. Se da aviso a tda y se coordina la entrega del topper"/>
    <s v="Yessenia Muñoz"/>
    <x v="515"/>
    <s v="EncuestaEC - Alerta0"/>
    <x v="8"/>
    <n v="100351074"/>
    <x v="1"/>
    <x v="14"/>
    <x v="3"/>
    <m/>
    <s v="Tienda Vitrina"/>
    <s v=""/>
    <s v="topper HB chico"/>
    <s v="sd"/>
    <s v=""/>
    <x v="46"/>
    <s v="11:00-12:00"/>
    <x v="0"/>
    <x v="2"/>
    <x v="1"/>
    <s v="Tienda"/>
    <m/>
    <x v="1"/>
  </r>
  <r>
    <n v="493777"/>
    <s v="Asunto: FEEDBACK RECLAMO DELIVERY PROPIO TIENDA ENCALADA #493777"/>
    <s v="Mala presentacion de sus Mini tartaleta frutos rojos box y llego una Easter - carrot cake 12pz por error  se gestiona nuevo envio de Mini tartaleta frutos rojos box y recojo de la Easter - carrot cake 12pz   se resuelve."/>
    <s v="Gissele Baca"/>
    <x v="516"/>
    <s v="Se cambia producto al cliente - Cortesía - Alerta1 - Alerta0"/>
    <x v="4"/>
    <n v="100351332"/>
    <x v="1"/>
    <x v="12"/>
    <x v="3"/>
    <m/>
    <s v="Delivery MA"/>
    <s v=""/>
    <s v="mini tartaleta frutos rojos box"/>
    <s v="DANIELALFREDOFERRAROTTO"/>
    <s v=""/>
    <x v="51"/>
    <s v="12:00-13:00"/>
    <x v="0"/>
    <x v="4"/>
    <x v="1"/>
    <s v="Delivery MA"/>
    <m/>
    <x v="1"/>
  </r>
  <r>
    <n v="493783"/>
    <s v="Ha enviado una Imagen"/>
    <s v="reclama que encontró en su crumble de berries un arándano al cual no le habían retirado la parte superior  calidad confirma que tienda hace el proceso de limpieza y desinfección  se ofrece un nuevo producto."/>
    <s v="Natalia Toledo Soto"/>
    <x v="517"/>
    <s v="Cortesía - sin reclamo a agregador - Alerta1 - Alerta2 - Alerta3 - Alerta0"/>
    <x v="14"/>
    <n v="2209784013"/>
    <x v="0"/>
    <x v="7"/>
    <x v="2"/>
    <m/>
    <s v="Tienda Decorado"/>
    <s v="Otro"/>
    <s v="porción de crumble de berries"/>
    <s v="sd"/>
    <s v=""/>
    <x v="51"/>
    <s v="15:30"/>
    <x v="0"/>
    <x v="8"/>
    <x v="1"/>
    <s v="Tienda"/>
    <m/>
    <x v="1"/>
  </r>
  <r>
    <n v="496899"/>
    <s v="Ha enviado una Imagen"/>
    <s v="no llego dedicatoria  se valida que tienda no coloco  se enviará la dedicatoria con un detalle."/>
    <s v="Zocorro More"/>
    <x v="518"/>
    <s v="Cortesía"/>
    <x v="17"/>
    <n v="100351594"/>
    <x v="1"/>
    <x v="12"/>
    <x v="1"/>
    <m/>
    <s v="Tienda Vitrina"/>
    <s v=""/>
    <s v="cheesecake de nutella 12pzs"/>
    <s v="SD"/>
    <s v=""/>
    <x v="67"/>
    <s v="20:00-21:00"/>
    <x v="0"/>
    <x v="2"/>
    <x v="1"/>
    <s v="Tienda"/>
    <m/>
    <x v="1"/>
  </r>
  <r>
    <n v="493831"/>
    <s v="Hola Carolina  según lo conversado telefónicamente le hago llegar este mensaje para poder atender su caso."/>
    <s v="movimiento  se deriva a su soporte"/>
    <s v="Carolina Vasquez"/>
    <x v="519"/>
    <s v="con reclamo a agregador - Alerta0"/>
    <x v="0"/>
    <n v="2209790046"/>
    <x v="0"/>
    <x v="0"/>
    <x v="2"/>
    <m/>
    <s v="Delivery agregadores"/>
    <s v=""/>
    <s v="love box clásico"/>
    <s v="sd"/>
    <s v=""/>
    <x v="51"/>
    <s v="16:49"/>
    <x v="0"/>
    <x v="0"/>
    <x v="1"/>
    <s v="Agregador"/>
    <m/>
    <x v="0"/>
  </r>
  <r>
    <n v="493838"/>
    <s v="Hola"/>
    <s v="Desea cambio de carrot cake entera por tres leches clásica entera se genera anulación de pedido y devolución."/>
    <s v="Luis Velito"/>
    <x v="520"/>
    <s v="devolución - Alerta1 - Alerta0"/>
    <x v="3"/>
    <n v="100351586"/>
    <x v="1"/>
    <x v="6"/>
    <x v="1"/>
    <n v="109"/>
    <s v="Cliente"/>
    <s v=""/>
    <s v=""/>
    <s v="sd"/>
    <s v=""/>
    <x v="54"/>
    <s v="09:00-10:00"/>
    <x v="0"/>
    <x v="3"/>
    <x v="1"/>
    <s v="Sin responsable"/>
    <m/>
    <x v="0"/>
  </r>
  <r>
    <n v="494040"/>
    <s v="Reclamo calidad de producto Aeropuerto: Agrio/Amargo ticket #494040"/>
    <s v="Reclama que el bizcochuelo de su porción de tres leches de chocolate está acida  como agria o pasada  calidad indica que se dió la orden de retirar el lote del producto en su momento pero tienda no lo hizo  se le envía nuevo producto a cliente."/>
    <s v="Fiorella Patricia Jauregui Linares"/>
    <x v="521"/>
    <s v="Cortesía - Alerta1 - Alerta2 - Alerta0"/>
    <x v="12"/>
    <n v="2500021002"/>
    <x v="2"/>
    <x v="13"/>
    <x v="4"/>
    <m/>
    <s v="Tienda Supervisor"/>
    <s v="Agrio / Amargo"/>
    <s v="porción de tres leches de chocolate"/>
    <s v="SD"/>
    <s v=""/>
    <x v="54"/>
    <s v="14:49"/>
    <x v="0"/>
    <x v="8"/>
    <x v="1"/>
    <s v="Tienda"/>
    <m/>
    <x v="1"/>
  </r>
  <r>
    <n v="494118"/>
    <s v="Está bien"/>
    <s v="Reclama que llamamos a la regalada (número registrado en el pedido para la recepción del envío) Cliente menciona que coloco número de celular junto a la dirección al inicio de la compra  se menciona que ese número sólo nos sirve para registro y ubicación "/>
    <s v="César Pacheco"/>
    <x v="522"/>
    <s v="Alerta1 - Alerta0"/>
    <x v="6"/>
    <n v="100351426"/>
    <x v="1"/>
    <x v="6"/>
    <x v="3"/>
    <m/>
    <s v="Sin responsable"/>
    <s v=""/>
    <s v="merengado de lúcuma 12pzs"/>
    <s v="SD"/>
    <s v=""/>
    <x v="54"/>
    <s v="19:00-21:00"/>
    <x v="0"/>
    <x v="6"/>
    <x v="1"/>
    <s v="Sin responsable"/>
    <m/>
    <x v="0"/>
  </r>
  <r>
    <n v="494295"/>
    <s v="👍🏻 ¡Hola! Te saluda *Ibeth* Gerente Comercial de DRACARYS PERÚ. ¿Cómo te podemos ayudar?"/>
    <s v="indica que su porc. de tres leches clásica no tiene el tamaño correcto  es mucho mas pequeño  tienda indica que el tamaño es el correcto  usaron el cortador  se le envia una nueva porción por cliente critico"/>
    <s v="Ivett Guzman"/>
    <x v="523"/>
    <s v="Cortesía - con reclamo a agregador - Alerta1 - Alerta2 - Alerta3 - Alerta0"/>
    <x v="6"/>
    <n v="1519450083"/>
    <x v="0"/>
    <x v="2"/>
    <x v="0"/>
    <m/>
    <s v="Sin responsable"/>
    <s v=""/>
    <s v="porción de tres leches clásico"/>
    <s v="SD"/>
    <s v=""/>
    <x v="69"/>
    <s v="18:33"/>
    <x v="0"/>
    <x v="6"/>
    <x v="1"/>
    <s v="Sin responsable"/>
    <m/>
    <x v="0"/>
  </r>
  <r>
    <n v="494427"/>
    <s v="Hola Ingrid   según lo conversado telefónicamente le hago llegar este mensaje para poder atender su caso."/>
    <s v="reclama que su tres leches de chocolate esta malograda cliente demoro 3 horas en recogerlo.Lo consumio al dia siguiente.Tienda reviso el lote y esta dentro del estandar ofrecido.Se ofrece nuevo producto por cliente insistente."/>
    <s v="Ingrid Serrano"/>
    <x v="524"/>
    <s v="Cortesía - Recojo de Muestra - Alerta1 - Alerta2 - Alerta0"/>
    <x v="6"/>
    <n v="100351902"/>
    <x v="1"/>
    <x v="2"/>
    <x v="1"/>
    <m/>
    <s v="Sin responsable"/>
    <s v="Mal estado"/>
    <s v="tres leches de chocolate 12pzs"/>
    <s v="sd"/>
    <s v=""/>
    <x v="69"/>
    <s v="11:00-12:00"/>
    <x v="0"/>
    <x v="6"/>
    <x v="1"/>
    <s v="Sin responsable"/>
    <m/>
    <x v="0"/>
  </r>
  <r>
    <n v="494534"/>
    <s v="Hola"/>
    <s v="Reclama cobro doble y errado por s/748.02. Tda indica que se apagó POS de caja en plena transacción  no imprimió reporte. Cajero procedió a cobrar con otro POS el monto correcto s/74.80. Se genera devolución"/>
    <s v="Ines Allccarima Bilbao"/>
    <x v="525"/>
    <s v="Alerta1 - Alerta2 - Alerta0"/>
    <x v="7"/>
    <n v="2500017842"/>
    <x v="2"/>
    <x v="2"/>
    <x v="4"/>
    <m/>
    <s v="Tienda Cajer@"/>
    <s v=""/>
    <s v=""/>
    <s v="SD"/>
    <s v=""/>
    <x v="11"/>
    <s v="17:11"/>
    <x v="0"/>
    <x v="7"/>
    <x v="1"/>
    <s v="Tienda"/>
    <m/>
    <x v="1"/>
  </r>
  <r>
    <n v="494627"/>
    <s v="Hola buenas noches  quiero precentarnos un inconveniente con el servicio"/>
    <s v="reclama que vio como empacaron bruscamente su porcion de tres leches el cual llego golpeada y que no le entregaron su galleta de avena.No tiene imagenes nitidas ni su boleta.Se agradece comunicacion."/>
    <s v="Gabriela"/>
    <x v="526"/>
    <s v="Contacto fuera de horario - Alerta0"/>
    <x v="6"/>
    <s v="SD"/>
    <x v="2"/>
    <x v="8"/>
    <x v="4"/>
    <m/>
    <s v="Sin responsable"/>
    <s v=""/>
    <s v=".varios"/>
    <s v="SD"/>
    <s v=""/>
    <x v="54"/>
    <s v="21:38"/>
    <x v="0"/>
    <x v="6"/>
    <x v="1"/>
    <s v="Sin responsable"/>
    <m/>
    <x v="0"/>
  </r>
  <r>
    <n v="494737"/>
    <s v="María Almenara reclamo MAAL-001-110 1"/>
    <s v="MAAL-001-110 1 solicito factura por agregador y le llego boleta.Se solicita sus datos para realizar el cambio."/>
    <s v="Ana Lucia Muro Zevallos"/>
    <x v="527"/>
    <s v="Libro de reclamaciones - con reclamo a agregador - Alerta0"/>
    <x v="27"/>
    <n v="1520991939"/>
    <x v="0"/>
    <x v="2"/>
    <x v="0"/>
    <m/>
    <s v="Sistema"/>
    <s v=""/>
    <s v="minimaria de chocolate"/>
    <s v="sd"/>
    <s v="SD"/>
    <x v="53"/>
    <s v="12:23"/>
    <x v="1"/>
    <x v="10"/>
    <x v="1"/>
    <s v="Sistema"/>
    <m/>
    <x v="0"/>
  </r>
  <r>
    <n v="494806"/>
    <s v="Reclamo elemento extraño BOLICHERA: (papel manteca) ticket 494806"/>
    <s v="Encontró papel manteca dentro del relleno del crocante de manzana de 12 pz  se le brinda las disculpas por lo sucedido y explica el proceso de calidad   se le brinda una cortesía  cliente conforme"/>
    <s v="Sonia Gabule"/>
    <x v="528"/>
    <s v="Cortesía - sin reclamo a agregador - Alerta1 - Alerta2 - Alerta0"/>
    <x v="14"/>
    <n v="1519446162"/>
    <x v="0"/>
    <x v="0"/>
    <x v="0"/>
    <m/>
    <s v="Tienda / Producción"/>
    <s v="papel manteca"/>
    <s v="crocante de manzana 12pzs"/>
    <s v="SD"/>
    <s v=""/>
    <x v="69"/>
    <s v="SD"/>
    <x v="0"/>
    <x v="8"/>
    <x v="1"/>
    <s v="Tienda"/>
    <m/>
    <x v="1"/>
  </r>
  <r>
    <n v="494814"/>
    <s v="RETENER MERCADERIA / FRAUDE CONFIRMADO / MARIA ALMENARA -411090XXXXXX1481"/>
    <s v="100351931 CONTRACARGO IZIPAY  alertado por CA"/>
    <s v="Monitoreo Izipay"/>
    <x v="529"/>
    <s v=""/>
    <x v="15"/>
    <n v="100351931"/>
    <x v="1"/>
    <x v="0"/>
    <x v="1"/>
    <n v="214"/>
    <s v="SD"/>
    <s v=""/>
    <s v=""/>
    <s v="sd"/>
    <s v=""/>
    <x v="69"/>
    <s v="13.00-14.00"/>
    <x v="0"/>
    <x v="9"/>
    <x v="1"/>
    <s v="SD"/>
    <m/>
    <x v="0"/>
  </r>
  <r>
    <n v="495482"/>
    <s v="Hola !  según lo conversado telefónicamente le hago llegar este mensaje para poder atender su caso."/>
    <s v="Indica que torta de chocolate de 12p tiene relleno de fudge y no es húmeda. Envía imagen y se valida es turrón de chocolate 12 p. Tda busca la compra y pidió turrón de chocolate. Se explica características se brinda detalle"/>
    <s v="Patricia Chavez"/>
    <x v="530"/>
    <s v="Cortesía - Alerta0"/>
    <x v="6"/>
    <n v="2500028378"/>
    <x v="2"/>
    <x v="2"/>
    <x v="4"/>
    <m/>
    <s v="Sin responsable"/>
    <s v=""/>
    <s v="turrón de chocolate 12pzs"/>
    <s v="sd"/>
    <s v=""/>
    <x v="53"/>
    <s v="17:00"/>
    <x v="0"/>
    <x v="6"/>
    <x v="1"/>
    <s v="Sin responsable"/>
    <m/>
    <x v="0"/>
  </r>
  <r>
    <n v="494846"/>
    <s v="FEEDBACK RECLAMO PEDIDO INCOMPLETO TIENDA (San Miguel) #494846"/>
    <s v="solicitó varios productos  no le enviaron 02 porciones de crocante de manzana  se da aviso a tienda y se envía productos faltantes"/>
    <s v="Giovanna Sanchez"/>
    <x v="531"/>
    <s v="Cortesía - Alerta1 - Alerta2 - Alerta0"/>
    <x v="8"/>
    <n v="2210151645"/>
    <x v="0"/>
    <x v="5"/>
    <x v="2"/>
    <m/>
    <s v="Tienda Vitrina"/>
    <s v=""/>
    <s v="porcion de crocante de manzana"/>
    <s v="sd"/>
    <s v=""/>
    <x v="53"/>
    <s v="15:57"/>
    <x v="0"/>
    <x v="2"/>
    <x v="1"/>
    <s v="Tienda"/>
    <m/>
    <x v="1"/>
  </r>
  <r>
    <n v="495004"/>
    <s v="Hola Sheyla  según lo conversado telefónicamente le hago llegar este mensaje para poder atender su caso."/>
    <s v="Realizo dos compras sin revisar el descuento en su tarjeta ni el correo de confirmacion.Se llama para solicitar datos de devolucion."/>
    <s v="Sheyla Abad"/>
    <x v="532"/>
    <s v="devolución"/>
    <x v="3"/>
    <n v="100352618"/>
    <x v="1"/>
    <x v="14"/>
    <x v="3"/>
    <n v="115"/>
    <s v="Sin responsable"/>
    <s v=""/>
    <s v=""/>
    <s v="SD"/>
    <s v=""/>
    <x v="60"/>
    <s v="12.00-13:00"/>
    <x v="0"/>
    <x v="3"/>
    <x v="1"/>
    <s v="Sin responsable"/>
    <m/>
    <x v="0"/>
  </r>
  <r>
    <n v="495002"/>
    <s v="Hola Fiorella   según lo conversado telefónicamente le hago llegar este mensaje para poder atender su caso."/>
    <s v="Solicito una easter - carrot cake de 12 pzs  le entregaron una carrot cake de 12 pzs clásica.En su boleta sale el producto correcto entregado.Se explica al cliente ya que tienda menciona haberle repetido la orden dos veces y el cliente lo confirmo."/>
    <s v="Fiorella Gomez"/>
    <x v="533"/>
    <s v="Alerta1 - Alerta2 - Alerta0"/>
    <x v="6"/>
    <n v="2500018914"/>
    <x v="2"/>
    <x v="0"/>
    <x v="4"/>
    <m/>
    <s v="Sin responsable"/>
    <s v=""/>
    <s v="carrot cake 12pzs"/>
    <s v="sd"/>
    <s v=""/>
    <x v="60"/>
    <s v="10:25"/>
    <x v="0"/>
    <x v="6"/>
    <x v="1"/>
    <s v="Sin responsable"/>
    <m/>
    <x v="0"/>
  </r>
  <r>
    <n v="495093"/>
    <s v="Asunto: Reclamo elemento extraño Arenales : Cabello ticket #495093"/>
    <s v="Encontró un cabello en el bizcochuelo de su minimaria carrot cake  cliente no desea cambio ya que lo consumió  se le ofrece detalle .Indica que enviara los datos en caso lo acepte el detalle."/>
    <s v="Gisela Tatiana Vitor Mendoza"/>
    <x v="534"/>
    <s v=""/>
    <x v="14"/>
    <n v="2500016159"/>
    <x v="2"/>
    <x v="8"/>
    <x v="4"/>
    <m/>
    <s v="Producción"/>
    <s v="Cabello"/>
    <s v="minimaria carrot cake"/>
    <s v="sd"/>
    <s v=""/>
    <x v="60"/>
    <s v="13:29"/>
    <x v="0"/>
    <x v="8"/>
    <x v="1"/>
    <s v="Otras areas"/>
    <m/>
    <x v="0"/>
  </r>
  <r>
    <n v="495288"/>
    <s v="Libro de reclamos calida turron de chocolate 12p estan ácidas  se realizara recojo de muestra y entrega de un producto nuevo al cliente.Tienda menciona que el lote esta corred de producto tienda bolivar  ticket: 495288"/>
    <s v="MAAL-001-110 2 reclama que los rulos de la parte superior de su turron de chocolate 12p estan ácidas  se realizara recojo de muestra y entrega de un producto nuevo al cliente.Tienda menciona que el lote esta correcto."/>
    <s v="Mijail Carrillo"/>
    <x v="535"/>
    <s v="Libro de reclamaciones - Cortesía - Recojo de Muestra - Alerta1 - Alerta2 - Alerta3 - Alerta0"/>
    <x v="10"/>
    <n v="100352789"/>
    <x v="1"/>
    <x v="3"/>
    <x v="3"/>
    <m/>
    <s v="Sin responsable"/>
    <s v="Muy acido"/>
    <s v="turrón de chocolate 12pzs"/>
    <s v="sd"/>
    <s v=""/>
    <x v="60"/>
    <s v="13:00-14:00"/>
    <x v="1"/>
    <x v="6"/>
    <x v="1"/>
    <s v="Sin responsable"/>
    <m/>
    <x v="0"/>
  </r>
  <r>
    <n v="495338"/>
    <s v="Hola Jorge  nos comunicamos de Maria Almenara  con relación a una consulta sobre tu pedido efectuado.  En caso no puedas atendernos por esta vía  puedes  comunicarte con nosotros al 6429751. Que tengas un dulce día!"/>
    <s v="movimiento  se contacto  con carlos armando se realizara reposicion del producto"/>
    <s v="Jorge Toma"/>
    <x v="536"/>
    <s v="Cortesía - con reclamo a agregador - Alerta1 - Alerta2 - Alerta3 - Alerta0"/>
    <x v="0"/>
    <n v="2210270411"/>
    <x v="0"/>
    <x v="1"/>
    <x v="2"/>
    <m/>
    <s v="Delivery agregadores"/>
    <s v=""/>
    <s v="minimaria cheesecake de maracuyá"/>
    <s v="sd"/>
    <s v=""/>
    <x v="60"/>
    <s v="21:23"/>
    <x v="0"/>
    <x v="0"/>
    <x v="1"/>
    <s v="Agregador"/>
    <m/>
    <x v="0"/>
  </r>
  <r>
    <n v="495479"/>
    <s v="Ha enviado una Imagen: La han facturado mal tbm"/>
    <s v="Reclama que pidió torta carrot cake 12p pero que le entregaron torta clasica de chocolate 12p. En la boleta de venta se valida que se entregó el producto correcto y tienda indica que se entregó lo solicitado."/>
    <s v="Melissa Garrido"/>
    <x v="537"/>
    <s v=""/>
    <x v="6"/>
    <n v="2500026131"/>
    <x v="2"/>
    <x v="9"/>
    <x v="4"/>
    <m/>
    <s v="Sin responsable"/>
    <s v=""/>
    <s v="torta de chocolate 12pzs"/>
    <s v="SD"/>
    <s v=""/>
    <x v="47"/>
    <s v="15:35"/>
    <x v="0"/>
    <x v="6"/>
    <x v="1"/>
    <s v="Sin responsable"/>
    <m/>
    <x v="0"/>
  </r>
  <r>
    <n v="495509"/>
    <s v="Hola Shirley  nos comunicamos de Maria Almenara  con relación a una consulta sobre tu pedido efectuado.  En caso no puedas atendernos por esta vía  puedes  comunicarte con nosotros al 6429751. Que tengas un dulce día!"/>
    <s v="reclama que la dedicatoria debería tener una mejor tinta  tienda indica que tuvieron inconvenientes con las impresiones  que crearon ticket y lo reportaron con Evelyn  cliente no responde"/>
    <s v="Shirley Catherine Martinez Ugarte"/>
    <x v="538"/>
    <s v="EncuestaEC"/>
    <x v="2"/>
    <n v="100352688"/>
    <x v="1"/>
    <x v="8"/>
    <x v="3"/>
    <m/>
    <s v="Tienda Vitrina"/>
    <s v=""/>
    <s v=".varios"/>
    <s v="sd"/>
    <s v=""/>
    <x v="60"/>
    <s v="19:00-21:00"/>
    <x v="0"/>
    <x v="2"/>
    <x v="1"/>
    <s v="Tienda"/>
    <m/>
    <x v="1"/>
  </r>
  <r>
    <n v="496714"/>
    <s v="Libro de reclamo MAAL-001-1105 mala atención Barranco Ticket: 496714"/>
    <s v="Reclama que su bruselina esta inclinada  se valida que se debió a que consumió el producto 8 horas después  se explica características del producto y agradece información."/>
    <s v="Veronika Muro Luna Victoria"/>
    <x v="539"/>
    <s v="Libro de reclamaciones"/>
    <x v="10"/>
    <n v="100353171"/>
    <x v="1"/>
    <x v="17"/>
    <x v="3"/>
    <m/>
    <s v="Sin responsable"/>
    <s v=""/>
    <s v="bruselina chocolate &amp; lúcuma 12pzs"/>
    <s v="SD"/>
    <s v=""/>
    <x v="67"/>
    <s v="11:00-12:00"/>
    <x v="1"/>
    <x v="6"/>
    <x v="1"/>
    <s v="Sin responsable"/>
    <m/>
    <x v="0"/>
  </r>
  <r>
    <n v="495577"/>
    <s v="Maria Almenara"/>
    <s v="reclama que su infusion era insipida de color amarillo y que cuando lo alerto a tienda no le dieron solucion.Tienda menciona que no han tenido casos similares.Se ofrece un detalle y no desea."/>
    <s v="Militsa de Gyves"/>
    <x v="540"/>
    <s v="HON"/>
    <x v="7"/>
    <s v="sd"/>
    <x v="2"/>
    <x v="13"/>
    <x v="6"/>
    <m/>
    <s v="Tienda Meser@"/>
    <s v=""/>
    <s v=""/>
    <s v="Miguel Rojas"/>
    <s v=""/>
    <x v="55"/>
    <s v="01:15"/>
    <x v="0"/>
    <x v="7"/>
    <x v="1"/>
    <s v="Tienda"/>
    <m/>
    <x v="1"/>
  </r>
  <r>
    <n v="495655"/>
    <s v="Reclamo mala atención Chorrillos  Ticket 495655"/>
    <s v="Indica que solicitó informacion de stock por medio de call center en sede le indicaron que no cuenta con el producto Merengado  tienda indica que envió a desactivarlo  se le brindará un detalle al cliente por lo sucedido."/>
    <s v="Maria Angela Carazo"/>
    <x v="541"/>
    <s v=""/>
    <x v="7"/>
    <s v="SD"/>
    <x v="2"/>
    <x v="16"/>
    <x v="4"/>
    <m/>
    <s v="Tienda Supervisor"/>
    <s v=""/>
    <s v=""/>
    <s v="SD"/>
    <s v=""/>
    <x v="55"/>
    <s v="13:00-14:00"/>
    <x v="0"/>
    <x v="7"/>
    <x v="1"/>
    <s v="Tienda"/>
    <m/>
    <x v="1"/>
  </r>
  <r>
    <n v="495783"/>
    <s v="FEEDBACK RECLAMO PEDIDO INCOMPLETO TIENDA (SAN MIGUEL) #495783"/>
    <s v="compró varios productos y faltó enviar una porción de torta de chocolate. Se coordina el faltante."/>
    <s v="Alejandra Portales Aspillaga"/>
    <x v="542"/>
    <s v="Cortesía - con reclamo a agregador - Alerta0"/>
    <x v="8"/>
    <n v="2210427528"/>
    <x v="0"/>
    <x v="5"/>
    <x v="2"/>
    <m/>
    <s v="Tienda Vitrina"/>
    <s v=""/>
    <s v="porción de torta de chocolate"/>
    <s v="SD"/>
    <s v=""/>
    <x v="55"/>
    <s v="19:35"/>
    <x v="0"/>
    <x v="2"/>
    <x v="1"/>
    <s v="Tienda"/>
    <m/>
    <x v="1"/>
  </r>
  <r>
    <n v="495792"/>
    <s v="FEEDBACK RECLAMO PEDIDO EQUIVOCADO TIENDA (SAN MIGUEL) #(495792)"/>
    <s v="Solicitó varios productos  entre ellos porción de torta de chocolate y se envío porción de ch. de frutos rojos. Se envía producto correcto"/>
    <s v="Leslie López Rodríguez"/>
    <x v="543"/>
    <s v="Cortesía - sin reclamo a agregador - Alerta0"/>
    <x v="13"/>
    <n v="1524888953"/>
    <x v="0"/>
    <x v="5"/>
    <x v="0"/>
    <m/>
    <s v="Tienda Vitrina"/>
    <s v=""/>
    <s v="porción de cheesecake de frutos rojos"/>
    <s v="SD"/>
    <s v=""/>
    <x v="55"/>
    <s v="20:07"/>
    <x v="0"/>
    <x v="5"/>
    <x v="1"/>
    <s v="Tienda"/>
    <m/>
    <x v="1"/>
  </r>
  <r>
    <n v="495798"/>
    <s v="FEEDBACK RECLAMO PEDIDO INCOMPLETO TIENDA PLAZA NORTE #495798"/>
    <s v="Pidio 2 porciones de cheesecake de frutos rojos y 1 de cheesecake de oreo  le falto 1 cheesecake de frutos rojos  se coordina envio para mañana 19/04"/>
    <s v="Joseph  Aldair"/>
    <x v="544"/>
    <s v="Cortesía - sin reclamo a agregador"/>
    <x v="8"/>
    <n v="1525020343"/>
    <x v="0"/>
    <x v="18"/>
    <x v="0"/>
    <m/>
    <s v="Tienda Vitrina"/>
    <s v=""/>
    <s v="porción de cheesecake de frutos rojos"/>
    <s v="sd"/>
    <s v=""/>
    <x v="55"/>
    <s v="21:18"/>
    <x v="0"/>
    <x v="2"/>
    <x v="1"/>
    <s v="Tienda"/>
    <m/>
    <x v="1"/>
  </r>
  <r>
    <n v="495972"/>
    <s v="Maria Almenara"/>
    <s v="Realizó compra en tienda  enviaría su pedido en driver externo  solicitó en caja que se colocara en bolsa plástica y al entregarle su pedido no le habían colocado la bolsa plástica. Tienda informa que cajera si trasladó información  pero vitrina lo olvidó"/>
    <s v="Jim"/>
    <x v="545"/>
    <s v="HON - sin télefono"/>
    <x v="7"/>
    <n v="2500042634"/>
    <x v="2"/>
    <x v="5"/>
    <x v="4"/>
    <m/>
    <s v="Tienda Vitrina"/>
    <s v=""/>
    <s v=""/>
    <s v="SD"/>
    <s v=""/>
    <x v="49"/>
    <s v="19:12"/>
    <x v="0"/>
    <x v="7"/>
    <x v="1"/>
    <s v="Tienda"/>
    <m/>
    <x v="1"/>
  </r>
  <r>
    <n v="495989"/>
    <s v="Hola Cinthia  según lo conversado telefónicamente le hago llegar este mensaje para poder atender su caso."/>
    <s v="No se validó el primer pago realizado en el totem por lo cual cl. pagó nuevamente con otra tarjeta  luego verificó que si se debitaron los 2 cobros  tienda solicita la devolución ticket: 495962"/>
    <s v="Cinthia Geraldine Gómez Valderrama"/>
    <x v="546"/>
    <s v="devolución"/>
    <x v="3"/>
    <s v="sd"/>
    <x v="5"/>
    <x v="3"/>
    <x v="8"/>
    <n v="109"/>
    <s v="Proveedor"/>
    <s v=""/>
    <s v=""/>
    <s v="sd"/>
    <s v=""/>
    <x v="49"/>
    <s v="10:48"/>
    <x v="0"/>
    <x v="3"/>
    <x v="1"/>
    <s v="Otras areas"/>
    <m/>
    <x v="0"/>
  </r>
  <r>
    <n v="496011"/>
    <s v="Hola"/>
    <s v="pidió porción de tres leches de chocolate  le entregaron porción de cheesecake de maracuyá  rt. llevó 2 pedidos  tienda brindó las ordenes correctas pero rt. las cruzó"/>
    <s v="Mireille Cárdenas"/>
    <x v="547"/>
    <s v="con reclamo a agregador"/>
    <x v="0"/>
    <n v="1525977305"/>
    <x v="0"/>
    <x v="18"/>
    <x v="0"/>
    <m/>
    <s v="Delivery agregadores"/>
    <s v=""/>
    <s v="porción de cheesecake de maracuya"/>
    <s v="sd"/>
    <s v=""/>
    <x v="49"/>
    <s v="20:35"/>
    <x v="0"/>
    <x v="0"/>
    <x v="1"/>
    <s v="Agregador"/>
    <m/>
    <x v="0"/>
  </r>
  <r>
    <n v="496081"/>
    <s v="FEEDBACK RECLAMO DELIVERY PROPIO TIENDA DOS DE MAYO  # 496081"/>
    <s v="Indica que la 3 leches clásica le llego derramada y aplastada  tienda indica que salió de forma correcta  se evidencia que fue por movimiento  se envía una minimaria Carrot cake de cortesía."/>
    <s v="Pierina Alexandra Nivin Romero"/>
    <x v="548"/>
    <s v="Cortesía - Alerta1 - Alerta2 - Alerta0"/>
    <x v="4"/>
    <n v="100353484"/>
    <x v="1"/>
    <x v="4"/>
    <x v="3"/>
    <m/>
    <s v="Delivery MA"/>
    <s v=""/>
    <s v="tres leches clásica 12pzs"/>
    <s v="MARIAGABRIELAOREJUELA"/>
    <s v=""/>
    <x v="49"/>
    <s v="19:00-21:00"/>
    <x v="0"/>
    <x v="4"/>
    <x v="1"/>
    <s v="Delivery MA"/>
    <m/>
    <x v="1"/>
  </r>
  <r>
    <n v="496131"/>
    <s v="Ha enviado una Imagen"/>
    <s v="La torta llegó movida  era un pick up y ella envió un rappifavor. Se explica que el producto salio en buenas condiciones.Se deriva a su soporte."/>
    <s v="Sofia Guillen Alcanzar"/>
    <x v="549"/>
    <s v=""/>
    <x v="6"/>
    <n v="2500041822"/>
    <x v="2"/>
    <x v="5"/>
    <x v="1"/>
    <m/>
    <s v="Sin responsable"/>
    <s v=""/>
    <s v="bruselina de chocolate &amp; fresas 12pzs"/>
    <s v="SD"/>
    <s v=""/>
    <x v="48"/>
    <s v="14:45"/>
    <x v="0"/>
    <x v="6"/>
    <x v="1"/>
    <s v="Sin responsable"/>
    <m/>
    <x v="0"/>
  </r>
  <r>
    <n v="496157"/>
    <s v="Factura Maria Almenara"/>
    <s v="No le entregaron keke de limón y blueberries 8pz. Se envía el producto faltante"/>
    <s v="Gustavo Rodriguez"/>
    <x v="550"/>
    <s v="sin reclamo a agregador - facturaAgregador - Alerta1 - Alerta0"/>
    <x v="8"/>
    <n v="1526655746"/>
    <x v="0"/>
    <x v="19"/>
    <x v="0"/>
    <m/>
    <s v="Tienda Vitrina"/>
    <s v=""/>
    <s v="keke de limón y blueberries 8p"/>
    <s v="SD"/>
    <s v=""/>
    <x v="48"/>
    <s v="15:43"/>
    <x v="0"/>
    <x v="2"/>
    <x v="1"/>
    <s v="Tienda"/>
    <m/>
    <x v="1"/>
  </r>
  <r>
    <n v="496187"/>
    <s v="FEEDBACK RECLAMO PEDIDO EQUIVOCADO TIENDA PRECURSORES #496187"/>
    <s v="Menciona que realizo la compra de varios productos entre ellos una porcion de pie de limon pero le llego una porcion de carrot cake  se envia el producto correcto."/>
    <s v="Luis Ganoza"/>
    <x v="551"/>
    <s v="Cortesía - con reclamo a agregador - Alerta1 - Alerta0"/>
    <x v="13"/>
    <n v="1526782367"/>
    <x v="0"/>
    <x v="11"/>
    <x v="0"/>
    <m/>
    <s v="Tienda Vitrina"/>
    <s v=""/>
    <s v="porción carrot cake"/>
    <s v="SD"/>
    <s v=""/>
    <x v="48"/>
    <s v="17:53"/>
    <x v="0"/>
    <x v="5"/>
    <x v="1"/>
    <s v="Tienda"/>
    <m/>
    <x v="1"/>
  </r>
  <r>
    <n v="496200"/>
    <s v="Hola !  según lo conversado telefónicamente le hago llegar este mensaje para poder atender su caso."/>
    <s v="reclama movimiento e indica que los discos de galleta huelen a quemado  se consulta con tienda e indica que el lote esta vigente.Se explica al cliente y entiende."/>
    <s v="Daphne Egoavil"/>
    <x v="552"/>
    <s v="con reclamo a agregador - Alerta0"/>
    <x v="6"/>
    <n v="2210591827"/>
    <x v="0"/>
    <x v="1"/>
    <x v="2"/>
    <m/>
    <s v="Sin responsable"/>
    <s v=""/>
    <s v="minimaria bruselina de chocolate con lúcuma"/>
    <s v="sd"/>
    <s v=""/>
    <x v="48"/>
    <s v="16:15"/>
    <x v="0"/>
    <x v="6"/>
    <x v="1"/>
    <s v="Sin responsable"/>
    <m/>
    <x v="0"/>
  </r>
  <r>
    <n v="496225"/>
    <s v="Hola Claudia   nos comunicamos de Maria Almenara  con relación a una consulta sobre tu pedido efectuado.  En caso no puedas atendernos por esta vía  puedes  comunicarte con nosotros al 6429751. Que tengas un dulce día!"/>
    <s v="Reclama que las galletas están húmedas no estan crocante y las fresas están sin frescura y  agrias. Tienda indica que se debe al tiempo de traslado ya que prepararon el producto para el cliente. Se brinda detalle por cliente insistente."/>
    <s v="Claudia Echejaya"/>
    <x v="553"/>
    <s v="Cortesía - sin reclamo a agregador - Alerta1 - Alerta0"/>
    <x v="6"/>
    <n v="1526985221"/>
    <x v="0"/>
    <x v="19"/>
    <x v="0"/>
    <m/>
    <s v="Sin responsable"/>
    <s v=""/>
    <s v="porción de bruselina de vainilla &amp; fresa"/>
    <s v="SD"/>
    <s v=""/>
    <x v="48"/>
    <s v="20:05"/>
    <x v="0"/>
    <x v="6"/>
    <x v="1"/>
    <s v="Sin responsable"/>
    <m/>
    <x v="0"/>
  </r>
  <r>
    <n v="496359"/>
    <s v="Solicitud de copia de orden de pago (Ref: E-Mail 76809)"/>
    <s v="contracargo enviado"/>
    <s v="SOP Izipay"/>
    <x v="554"/>
    <s v="Alerta0"/>
    <x v="15"/>
    <n v="2500017842"/>
    <x v="2"/>
    <x v="2"/>
    <x v="6"/>
    <n v="748"/>
    <s v="Tienda Cajer@"/>
    <s v=""/>
    <s v=""/>
    <s v="SD"/>
    <s v=""/>
    <x v="11"/>
    <s v="12:00-14:00"/>
    <x v="0"/>
    <x v="9"/>
    <x v="1"/>
    <s v="Tienda"/>
    <m/>
    <x v="1"/>
  </r>
  <r>
    <n v="496387"/>
    <s v="que la dejen el vaquero"/>
    <s v="Ya no desea la compra"/>
    <s v="Eva Milagros Camarena Reaño"/>
    <x v="555"/>
    <s v="devolución"/>
    <x v="3"/>
    <n v="100353775"/>
    <x v="1"/>
    <x v="8"/>
    <x v="3"/>
    <n v="55.9"/>
    <s v="Sin responsable"/>
    <s v=""/>
    <s v=""/>
    <s v="sd"/>
    <s v=""/>
    <x v="64"/>
    <s v="18:00-19:00"/>
    <x v="0"/>
    <x v="3"/>
    <x v="1"/>
    <s v="Sin responsable"/>
    <m/>
    <x v="0"/>
  </r>
  <r>
    <n v="497336"/>
    <s v="FEEDBACK RECLAMO PEDIDO EQUIVOCADO TIENDA LA MAR #(497336)"/>
    <s v="pidió box reunidos y minicubanitos box y se le entregó merengado de lúcuma 12p. CP asignó al driver pedido de otra tienda. Se entregan productos correctos y se retorna a tienda producto equivocado."/>
    <s v="Nicole Soria"/>
    <x v="556"/>
    <s v="Alerta1 - Alerta2 - Alerta0"/>
    <x v="13"/>
    <n v="100353940"/>
    <x v="1"/>
    <x v="2"/>
    <x v="3"/>
    <m/>
    <s v="Central de Pedidos"/>
    <s v=""/>
    <s v="merengado de lúcuma 12pzs"/>
    <s v="SD"/>
    <s v=""/>
    <x v="71"/>
    <s v="11:00-12:00"/>
    <x v="0"/>
    <x v="5"/>
    <x v="1"/>
    <s v="Otras areas"/>
    <m/>
    <x v="0"/>
  </r>
  <r>
    <n v="496589"/>
    <s v="LIBRO DE RECLAMOS PEDIDO EQUIVOCADO TIENDA (LA MAR) #(496589)"/>
    <s v="MAAL-001-1103 Solicitó mom - carrot cake 12p y enviaron mom - minimaria carrot cake. Se envía el producto correcto"/>
    <s v="Jackeline Marlene Quispe Pichihua"/>
    <x v="557"/>
    <s v="Libro de reclamaciones - Cortesía - sin reclamo a agregador - Alerta1 - Alerta2 - Alerta0"/>
    <x v="5"/>
    <n v="2210713261"/>
    <x v="0"/>
    <x v="2"/>
    <x v="2"/>
    <m/>
    <s v="Tienda Vitrina"/>
    <s v=""/>
    <s v="mom - mini carrot cake"/>
    <s v="SD"/>
    <s v=""/>
    <x v="67"/>
    <s v="07:48"/>
    <x v="1"/>
    <x v="5"/>
    <x v="1"/>
    <s v="Tienda"/>
    <m/>
    <x v="1"/>
  </r>
  <r>
    <n v="496642"/>
    <s v="Reclamo mala atención Tienda Arenales ticket: 496642"/>
    <s v="MAAL-001-110 4 Cliente solicita keke de chocolate de 8pzas el cual el indicaron 35.00 soles y luego 38.00 supervisor de tienda menciona que no habia el producto despues de varios minutos generando incomodidad  se envia detalle al cliente"/>
    <s v="Luis Deverett Cabrera Flores"/>
    <x v="558"/>
    <s v="Libro de reclamaciones - Alerta1 - Alerta2 - Alerta3 - Alerta0"/>
    <x v="11"/>
    <s v="sd"/>
    <x v="2"/>
    <x v="8"/>
    <x v="4"/>
    <m/>
    <s v="Tienda Supervisor"/>
    <s v=""/>
    <s v=""/>
    <s v="Jose Tirado"/>
    <s v="Jose Tirado"/>
    <x v="48"/>
    <s v="18:50"/>
    <x v="1"/>
    <x v="7"/>
    <x v="1"/>
    <s v="Tienda"/>
    <m/>
    <x v="1"/>
  </r>
  <r>
    <n v="496700"/>
    <s v="Hola Mabel   según lo conversado telefónicamente le hago llegar este mensaje para poder atender su caso."/>
    <s v="Solicita devolución por cambio de producto 15/04  tienda le indicó los datos que debía dejar pero dejó incompletos. Hoy se acercó a tda a conocer la solicitud. Se gestiona devolución."/>
    <s v="Mabel  Zuñiga"/>
    <x v="559"/>
    <s v="devolución - HON"/>
    <x v="3"/>
    <n v="2500016024"/>
    <x v="2"/>
    <x v="8"/>
    <x v="4"/>
    <n v="59.1"/>
    <s v="Cliente"/>
    <s v=""/>
    <s v=""/>
    <s v="SD"/>
    <s v=""/>
    <x v="53"/>
    <s v="14:37"/>
    <x v="0"/>
    <x v="3"/>
    <x v="1"/>
    <s v="Sin responsable"/>
    <m/>
    <x v="0"/>
  </r>
  <r>
    <n v="496734"/>
    <s v="Okis"/>
    <s v="Porción ch de frutos rojos con textura pastosa y grumosa  galleta húmeda y mermelada mal servida. Tda indica que sería un caso aislado y percepción por parte del cliente. Se explica caracteristicas del producto."/>
    <s v="Frescia Flores"/>
    <x v="560"/>
    <s v="sin reclamo a agregador - Alerta1 - Alerta2 - Alerta0"/>
    <x v="6"/>
    <n v="5.7646413338389299E+18"/>
    <x v="0"/>
    <x v="9"/>
    <x v="9"/>
    <m/>
    <s v="Sin responsable"/>
    <s v=""/>
    <s v="porción de cheesecake de frutos rojos"/>
    <s v="sd"/>
    <s v=""/>
    <x v="67"/>
    <s v="14:09"/>
    <x v="0"/>
    <x v="6"/>
    <x v="1"/>
    <s v="Sin responsable"/>
    <m/>
    <x v="0"/>
  </r>
  <r>
    <n v="496737"/>
    <s v="Reclamo mala atención ARAMABURU Ticket #496737"/>
    <s v="Compro en tienda le indicaron que estaría en 20 min y que la llamarían por teléfono para avisar y pueda enviar a su driver.40min mas tarde no la llamaron y cuando llego su pedido estaba mal escrita su dedicatoria.Se ofrece disculpas."/>
    <s v="Viviana García"/>
    <x v="561"/>
    <s v="Alerta0"/>
    <x v="7"/>
    <n v="2600022670"/>
    <x v="2"/>
    <x v="14"/>
    <x v="4"/>
    <m/>
    <s v="Tienda Vitrina"/>
    <s v=""/>
    <s v=""/>
    <s v="sd"/>
    <s v=""/>
    <x v="67"/>
    <s v="14:16"/>
    <x v="0"/>
    <x v="7"/>
    <x v="1"/>
    <s v="Tienda"/>
    <m/>
    <x v="1"/>
  </r>
  <r>
    <n v="496758"/>
    <s v="Ha enviado una Imagen: le dije jeff y puso con s 😔"/>
    <s v="su dedicatoria estaba mal escrita era Jeff y escribieron Jess. No desea el envio de la dedicatoria correcta. No desea el detalle  se ofrecen disculpas."/>
    <s v="Viviana García"/>
    <x v="562"/>
    <s v="Alerta0"/>
    <x v="17"/>
    <n v="2600022670"/>
    <x v="2"/>
    <x v="14"/>
    <x v="1"/>
    <m/>
    <s v="Tienda Vitrina"/>
    <s v=""/>
    <s v="merengado de fresas 12pzs"/>
    <s v="sd"/>
    <s v=""/>
    <x v="67"/>
    <s v="15:30"/>
    <x v="0"/>
    <x v="2"/>
    <x v="1"/>
    <s v="Tienda"/>
    <m/>
    <x v="1"/>
  </r>
  <r>
    <n v="497413"/>
    <s v="FEEDBACK RECLAMO DELIVERY PROPIO TIENDA ARAMBURU #497413"/>
    <s v="Petit box llegó movido  se coordina con tienda envío de un nuevo producto. Se ofrecen disculpas y se envia con prioridad"/>
    <s v="Viviana García"/>
    <x v="563"/>
    <s v="Cortesía - Alerta0"/>
    <x v="4"/>
    <n v="100354680"/>
    <x v="1"/>
    <x v="14"/>
    <x v="3"/>
    <m/>
    <s v="Delivery MA"/>
    <s v=""/>
    <s v="mix ma box petit"/>
    <s v="RIVELINOZARATE"/>
    <s v=""/>
    <x v="71"/>
    <s v="14:00-15:00"/>
    <x v="0"/>
    <x v="4"/>
    <x v="1"/>
    <s v="Delivery MA"/>
    <m/>
    <x v="1"/>
  </r>
  <r>
    <n v="496971"/>
    <s v="Hola"/>
    <s v="Indica que su two box llego movido e incompleto ya que le vino solo 12 pancitos  supervisor de tienda indica que el mismo lo empaqueto y valido que salió completo  se revisa cámaras y se entrego completo.Se envia nuevamente."/>
    <s v="Claudia Lorena Pérez Coello"/>
    <x v="564"/>
    <s v="Cortesía - Alerta1 - Alerta2 - Alerta3 - Alerta0"/>
    <x v="6"/>
    <n v="100354222"/>
    <x v="1"/>
    <x v="10"/>
    <x v="3"/>
    <m/>
    <s v="Sin responsable"/>
    <s v=""/>
    <s v="two box"/>
    <s v="sd"/>
    <s v=""/>
    <x v="52"/>
    <s v="09:00-10:00"/>
    <x v="0"/>
    <x v="6"/>
    <x v="1"/>
    <s v="Sin responsable"/>
    <m/>
    <x v="0"/>
  </r>
  <r>
    <n v="497383"/>
    <s v="Asunto: ALERTA FALLA EN EC - ticket  497383:"/>
    <s v="Demora de 48 min en la entrega de su pedido  no viajó correctamente a inforest. Guía aparece en beetrack a las 12:08 hrs. Se da aviso a tienda y se entrega correctamente al cliente"/>
    <s v="Tatiana Mena"/>
    <x v="565"/>
    <s v="ECommerce/webFalla"/>
    <x v="1"/>
    <n v="100354660"/>
    <x v="1"/>
    <x v="3"/>
    <x v="3"/>
    <m/>
    <s v="Sistema"/>
    <s v=""/>
    <s v="porción de torta de chocolate"/>
    <s v="SD"/>
    <s v=""/>
    <x v="71"/>
    <s v="11:00-12:00"/>
    <x v="0"/>
    <x v="1"/>
    <x v="1"/>
    <s v="Sistema"/>
    <m/>
    <x v="0"/>
  </r>
  <r>
    <n v="497498"/>
    <s v="FEEDBACK RECLAMO PEDIDO EQUIVOCADO TIENDA BOLIVAR #497498"/>
    <s v="solicito porción torta de chocolate  le entregaron porción carrot cake  se coordina envio correcto con tienda. Se ofrecen disculpas."/>
    <s v="Tatiana Mena"/>
    <x v="566"/>
    <s v="Cortesía - Alerta1 - Alerta2 - Alerta3 - Alerta0"/>
    <x v="13"/>
    <n v="100354660"/>
    <x v="1"/>
    <x v="3"/>
    <x v="3"/>
    <m/>
    <s v="Tienda Vitrina"/>
    <s v=""/>
    <s v="carrot cake porción"/>
    <s v="sd"/>
    <s v=""/>
    <x v="71"/>
    <s v="12:00-13:00"/>
    <x v="0"/>
    <x v="5"/>
    <x v="1"/>
    <s v="Tienda"/>
    <m/>
    <x v="1"/>
  </r>
  <r>
    <n v="497423"/>
    <s v="Hola Jhon  según lo conversado telefónicamente le hago llegar este mensaje para poder atender su caso."/>
    <s v="reclama que su porción de torta de chocolate no se siente fresco y que le dieron de las porciones que ya tienen listas para llevar  tienda indica que no presento incidencia con el molde completo.Se explica al cliente."/>
    <s v="Jhon Carrasco"/>
    <x v="567"/>
    <s v="Alerta1 - Alerta2 - Alerta0"/>
    <x v="6"/>
    <n v="2500028043"/>
    <x v="2"/>
    <x v="14"/>
    <x v="4"/>
    <m/>
    <s v="Sin responsable"/>
    <s v=""/>
    <s v="porción de torta de chocolate"/>
    <s v="sd"/>
    <s v=""/>
    <x v="71"/>
    <s v="14:02"/>
    <x v="0"/>
    <x v="6"/>
    <x v="1"/>
    <s v="Sin responsable"/>
    <m/>
    <x v="0"/>
  </r>
  <r>
    <n v="497446"/>
    <s v="Ha enviado una Imagen"/>
    <s v="Pidió torta de chocolate  pero le entregaron carrotcake. En su comprobante de pago figura compra de carrot cake. Se explica al cliente que se confirma la compra en la entrega."/>
    <s v="Karen Galvez"/>
    <x v="568"/>
    <s v="Alerta0"/>
    <x v="6"/>
    <n v="2500017164"/>
    <x v="2"/>
    <x v="8"/>
    <x v="4"/>
    <m/>
    <s v="Sin responsable"/>
    <s v=""/>
    <s v="carrot cake 12pzs"/>
    <s v="sd"/>
    <s v=""/>
    <x v="71"/>
    <s v="13:46"/>
    <x v="0"/>
    <x v="6"/>
    <x v="1"/>
    <s v="Sin responsable"/>
    <m/>
    <x v="0"/>
  </r>
  <r>
    <n v="497472"/>
    <s v="Hola Luis  según lo conversado telefónicamente le hago llegar este mensaje para poder atender su caso."/>
    <s v="Reclama que tienda le dijo que entregaba galleta de cortesía junto a su pedido. Tienda informa que se mencionó velita de cortesía junto a su pedido. Se agradece comunicación."/>
    <s v="Luis"/>
    <x v="569"/>
    <s v=""/>
    <x v="6"/>
    <n v="2500023074"/>
    <x v="2"/>
    <x v="14"/>
    <x v="4"/>
    <m/>
    <s v="Sin responsable"/>
    <s v=""/>
    <s v="red velvet de 12 pzs"/>
    <s v="SD"/>
    <s v=""/>
    <x v="71"/>
    <s v="15:41"/>
    <x v="0"/>
    <x v="6"/>
    <x v="1"/>
    <s v="Sin responsable"/>
    <m/>
    <x v="0"/>
  </r>
  <r>
    <n v="497547"/>
    <s v="FEEDBACK RECLAMO PEDIDO INCOMPLETO TIENDA BOLICHERA #497547"/>
    <s v="No le entregaron su cinamon roll  tienda indica que no salió en la comanda  se envía producto faltante."/>
    <s v="Ysaac Olivares"/>
    <x v="570"/>
    <s v="Cortesía - Alerta1 - Alerta2 - Alerta3 - Alerta0"/>
    <x v="8"/>
    <n v="2500020959"/>
    <x v="2"/>
    <x v="0"/>
    <x v="4"/>
    <m/>
    <s v="Sistema"/>
    <s v=""/>
    <s v="cinnamon roll"/>
    <s v="sd"/>
    <s v=""/>
    <x v="71"/>
    <s v="11:14"/>
    <x v="0"/>
    <x v="2"/>
    <x v="1"/>
    <s v="Sistema"/>
    <m/>
    <x v="0"/>
  </r>
  <r>
    <n v="497549"/>
    <s v="FEEDBACK RECLAMO DELIVERY PROPIO TIENDA ARAMBURU #497549"/>
    <s v="tres les leches llegó movida y derramada. Se coordina con tienda envio de nuevo producto. Se ofrecen disculpas al cliente. Cl se contacta e indica que la 1ra torta no tenía tanta cinta de seguridad."/>
    <s v="Claudia Balarezo"/>
    <x v="571"/>
    <s v="Cortesía - Alerta1 - Alerta0"/>
    <x v="4"/>
    <n v="100354581"/>
    <x v="1"/>
    <x v="14"/>
    <x v="3"/>
    <m/>
    <s v="Delivery MA"/>
    <s v=""/>
    <s v="tres leches clásica 12pzs"/>
    <s v="RIVELINOZARATE"/>
    <s v=""/>
    <x v="71"/>
    <s v="17:00-18:00"/>
    <x v="0"/>
    <x v="4"/>
    <x v="1"/>
    <s v="Delivery MA"/>
    <m/>
    <x v="1"/>
  </r>
  <r>
    <n v="497585"/>
    <s v="Reclamo mala atención Aramburu  Ticket 497585"/>
    <s v="Encontró un cabello entre el keke y el decorado se valida en cámaras que personal cuenta con implementos de bioseguridad  se realizará la devolución del costo producto."/>
    <s v="Claudia Balarezo"/>
    <x v="572"/>
    <s v="devolución - Alerta0"/>
    <x v="7"/>
    <n v="497549"/>
    <x v="3"/>
    <x v="14"/>
    <x v="3"/>
    <m/>
    <s v="SD"/>
    <s v="Cabello"/>
    <s v="tres leches clásica 12pzs"/>
    <s v="SD"/>
    <s v=""/>
    <x v="71"/>
    <s v="19.00-21.00"/>
    <x v="0"/>
    <x v="7"/>
    <x v="1"/>
    <s v="SD"/>
    <m/>
    <x v="0"/>
  </r>
  <r>
    <n v="497587"/>
    <s v="Ha enviado una Imagen"/>
    <s v="pidió dos cajas de alfajores pero solo llegó 1  tienda asume envio de pedido correcto. Se ofrecen disculpas."/>
    <s v="Fiorella Guillen"/>
    <x v="573"/>
    <s v="sin reclamo a agregador - Alerta1 - Alerta2 - Alerta3 - Alerta0"/>
    <x v="8"/>
    <n v="2210908328"/>
    <x v="0"/>
    <x v="14"/>
    <x v="2"/>
    <m/>
    <s v="Tienda Vitrina"/>
    <s v=""/>
    <s v="cajita de alfajores clásica"/>
    <s v="sd"/>
    <s v=""/>
    <x v="71"/>
    <s v="19:52"/>
    <x v="0"/>
    <x v="2"/>
    <x v="1"/>
    <s v="Tienda"/>
    <m/>
    <x v="1"/>
  </r>
  <r>
    <n v="497682"/>
    <s v="Hola buenos días"/>
    <s v="Menciona que se enviaron dos productos en un mismo empaque y eran regalos separados y el mousse en pomo mojo la caja de la minimaria. Se recomienda escribirnos para enviarlos separados y se agradece el feedback del pomo de mousse ya que no cuenta con foto"/>
    <s v="Aron Martínez veliz"/>
    <x v="574"/>
    <s v="Alerta0"/>
    <x v="6"/>
    <n v="100354972"/>
    <x v="1"/>
    <x v="11"/>
    <x v="3"/>
    <m/>
    <s v="Sin responsable"/>
    <s v=""/>
    <s v=".varios"/>
    <s v="SD"/>
    <s v=""/>
    <x v="63"/>
    <s v="10:00-11:00"/>
    <x v="0"/>
    <x v="6"/>
    <x v="1"/>
    <s v="Sin responsable"/>
    <m/>
    <x v="0"/>
  </r>
  <r>
    <n v="498275"/>
    <s v="Libro de reclamos MAAL-001-1106  - Santa Catalina Ticket 498275"/>
    <s v="MAAL-001-1106 Le llegó una tarjeta impresa y dedicatoria equivocada  Se agredece feedback y se envía tarjeta impresa y  dedicatoria con detalle."/>
    <s v="Delta Alarcon"/>
    <x v="575"/>
    <s v="Libro de reclamaciones - Cortesía - Alerta1 - Alerta2 - Alerta0"/>
    <x v="22"/>
    <n v="100354762"/>
    <x v="1"/>
    <x v="10"/>
    <x v="3"/>
    <m/>
    <s v="Tienda Vitrina"/>
    <s v=""/>
    <s v="torta de chocolate 12pzs"/>
    <s v="Anna Paula Garcia y Johan Condori"/>
    <s v="Isabela Montes"/>
    <x v="63"/>
    <s v="14:00-15:00"/>
    <x v="1"/>
    <x v="2"/>
    <x v="1"/>
    <s v="Tienda"/>
    <m/>
    <x v="1"/>
  </r>
  <r>
    <n v="497839"/>
    <s v="Hola Walter   según lo conversado telefónicamente le hago llegar este mensaje para poder atender su caso."/>
    <s v="Reclama que le han entregado un producto que no compró para una persona que no conoce.Menciona que era el pedido de otro dpto del lugar.Se agradece comunicacion."/>
    <s v="Walter Caballero"/>
    <x v="576"/>
    <s v=""/>
    <x v="6"/>
    <s v="SD"/>
    <x v="6"/>
    <x v="15"/>
    <x v="5"/>
    <m/>
    <s v="Sin responsable"/>
    <s v=""/>
    <s v=".no aplica"/>
    <s v="SD"/>
    <s v=""/>
    <x v="63"/>
    <s v="15:00"/>
    <x v="0"/>
    <x v="6"/>
    <x v="1"/>
    <s v="Sin responsable"/>
    <m/>
    <x v="0"/>
  </r>
  <r>
    <n v="497951"/>
    <s v="Buenas noches"/>
    <s v="Reclama que se hizo cobro doble YAPE y Tarjeta BCP. Se valida que solo ingreso un pago por QR  Se explica ello y queda conforme con información."/>
    <s v="Lisette Idalia Huanacchiri Gutiérrez"/>
    <x v="577"/>
    <s v="Alerta1 - Alerta0"/>
    <x v="6"/>
    <n v="100355244"/>
    <x v="1"/>
    <x v="14"/>
    <x v="3"/>
    <m/>
    <s v="Sin responsable"/>
    <s v=""/>
    <s v=".varios"/>
    <s v="sd"/>
    <s v=""/>
    <x v="63"/>
    <s v="19:00-21:00"/>
    <x v="0"/>
    <x v="6"/>
    <x v="1"/>
    <s v="Sin responsable"/>
    <m/>
    <x v="0"/>
  </r>
  <r>
    <n v="498092"/>
    <s v="ALERTA FALLA EN EC - ticket#498092"/>
    <s v="indica realizo pedido por whatsapp pero no se registra compra en aimo.Se eleva con el area correspondiente y se envia al cliente."/>
    <s v="Patricia  Marin cometivos"/>
    <x v="578"/>
    <s v="ECommerce/webFalla - Alerta1 - Alerta2 - Alerta3 - Alerta0"/>
    <x v="1"/>
    <s v="AREN-260425-0001"/>
    <x v="4"/>
    <x v="8"/>
    <x v="7"/>
    <m/>
    <s v="Sistema"/>
    <s v=""/>
    <s v="minimaria de chocolate"/>
    <s v="sd"/>
    <s v=""/>
    <x v="64"/>
    <s v="11:51"/>
    <x v="0"/>
    <x v="1"/>
    <x v="1"/>
    <s v="Sistema"/>
    <m/>
    <x v="0"/>
  </r>
  <r>
    <n v="498094"/>
    <s v="María Almenara"/>
    <s v="menciona que le entregaron bruselina de chocofresa cuando pidio bruselina de vainilla  se valida que su pedido fue de chocofresa  no procede"/>
    <s v="Wendy Urquia Laura"/>
    <x v="579"/>
    <s v=""/>
    <x v="6"/>
    <n v="100355085"/>
    <x v="1"/>
    <x v="8"/>
    <x v="3"/>
    <m/>
    <s v="Sin responsable"/>
    <s v=""/>
    <s v="bruselina de chocolate &amp; fresas 12pzs"/>
    <s v="sd"/>
    <s v=""/>
    <x v="64"/>
    <s v="12:07"/>
    <x v="0"/>
    <x v="6"/>
    <x v="1"/>
    <s v="Sin responsable"/>
    <m/>
    <x v="0"/>
  </r>
  <r>
    <n v="498118"/>
    <s v="Buenas tardes"/>
    <s v="Tardanza de 25 min  driver marco como entregado pedido y la clienta no recibio nada  tienda informa tardanza fuera del rango de entrega  se pide disculpas al cliente por la demora"/>
    <s v="Stefany  Clavo Laya"/>
    <x v="580"/>
    <s v="Alerta0"/>
    <x v="1"/>
    <n v="100355299"/>
    <x v="1"/>
    <x v="3"/>
    <x v="3"/>
    <m/>
    <s v="Tienda"/>
    <s v=""/>
    <s v=".varios"/>
    <s v="sd"/>
    <s v=""/>
    <x v="64"/>
    <s v="12:00-13:00"/>
    <x v="0"/>
    <x v="1"/>
    <x v="1"/>
    <s v="Tienda"/>
    <m/>
    <x v="1"/>
  </r>
  <r>
    <n v="498143"/>
    <s v="Reclamo mala atención Bolivar  Ticket 498143"/>
    <s v="Pedido llegó 25 min tarde y marcaron antes la orden como entregado  adicional su pedido llegó movido. Se realizará cambio de producto + un detalle"/>
    <s v="Stefany  Clavo Laya"/>
    <x v="581"/>
    <s v="Se cambia producto al cliente - Cortesía - Alerta1 - Alerta2 - Alerta0"/>
    <x v="7"/>
    <n v="100355299"/>
    <x v="1"/>
    <x v="3"/>
    <x v="3"/>
    <m/>
    <s v="Delivery MA"/>
    <s v=""/>
    <s v=""/>
    <s v="GIANNONIABRLARDO-CARGUI"/>
    <s v=""/>
    <x v="64"/>
    <s v="12:00-13:00"/>
    <x v="0"/>
    <x v="7"/>
    <x v="1"/>
    <s v="Delivery MA"/>
    <m/>
    <x v="1"/>
  </r>
  <r>
    <n v="498137"/>
    <s v="Hola Denise  nos comunicamos de Maria Almenara  con relación a una consulta sobre tu pedido efectuado.  En caso no puedas atendernos por esta vía  puedes  comunicarte con nosotros al 6429751. Que tengas un dulce día!"/>
    <s v="Se acerco a tienda indicando que encontró en su producto un cabello  no responde el cliente para atenderlo"/>
    <s v="Denise Rubio"/>
    <x v="582"/>
    <s v=""/>
    <x v="12"/>
    <s v="sd"/>
    <x v="5"/>
    <x v="11"/>
    <x v="8"/>
    <m/>
    <s v="SD"/>
    <s v=""/>
    <s v="red velvet de 12 pzs"/>
    <s v="sd"/>
    <s v=""/>
    <x v="64"/>
    <s v="12:22"/>
    <x v="0"/>
    <x v="8"/>
    <x v="1"/>
    <s v="SD"/>
    <m/>
    <x v="0"/>
  </r>
  <r>
    <n v="498245"/>
    <s v="Buenas noches  que trae el wrap de pavo"/>
    <s v="reclama que su wrap pavo lleva huevo y camote  se valida que es la receta clásica y no pidió que no lo incluyan. Se explica y cliente entiende información"/>
    <s v="Jorge Solís"/>
    <x v="583"/>
    <s v="Alerta0"/>
    <x v="6"/>
    <n v="2500045590"/>
    <x v="2"/>
    <x v="5"/>
    <x v="4"/>
    <m/>
    <s v="Sin responsable"/>
    <s v=""/>
    <s v="wrap de pavo"/>
    <s v="sd"/>
    <s v=""/>
    <x v="64"/>
    <s v="20:09"/>
    <x v="0"/>
    <x v="6"/>
    <x v="1"/>
    <s v="Sin responsable"/>
    <m/>
    <x v="0"/>
  </r>
  <r>
    <n v="498287"/>
    <s v="Hola Patricia  según lo conversado telefónicamente le hago llegar este mensaje para poder atender su caso."/>
    <s v="solicito Mom - Torta de chocolate 12 pz  le entregaron Mom - Mini De Choco. Se coordina envío de producto correcto y recojo de producto incorrecto."/>
    <s v="Patricia Elena Bravo Garcia"/>
    <x v="584"/>
    <s v="Se cambia producto al cliente - Cortesía - sin reclamo a agregador - Alerta0"/>
    <x v="13"/>
    <n v="1533048728"/>
    <x v="0"/>
    <x v="2"/>
    <x v="0"/>
    <m/>
    <s v="Tienda Vitrina"/>
    <s v=""/>
    <s v="mom - mini de choco"/>
    <s v="SD"/>
    <s v=""/>
    <x v="50"/>
    <s v="10:38"/>
    <x v="0"/>
    <x v="5"/>
    <x v="1"/>
    <s v="Tienda"/>
    <m/>
    <x v="1"/>
  </r>
  <r>
    <n v="498391"/>
    <s v="Hola"/>
    <s v="reclama no le llego su tarjeta impresa  se valida como no impreso en sistema de pedidos  se envia junto a un detalle."/>
    <s v="Felipe Von Hausen"/>
    <x v="585"/>
    <s v="Cortesía - Alerta1 - Alerta0"/>
    <x v="2"/>
    <n v="100355634"/>
    <x v="1"/>
    <x v="1"/>
    <x v="3"/>
    <m/>
    <s v="Tienda Vitrina"/>
    <s v=""/>
    <s v=".varios"/>
    <s v="sd"/>
    <s v=""/>
    <x v="50"/>
    <s v="18.00-19.00"/>
    <x v="0"/>
    <x v="2"/>
    <x v="1"/>
    <s v="Tienda"/>
    <m/>
    <x v="1"/>
  </r>
  <r>
    <n v="498420"/>
    <s v=""/>
    <s v="reclama que hay una sola caja y demora la toma de pedidos.Tienda menciona que en mayor afluencia se atiende por orden de llegada.Se agradece al cliente la comunicacion."/>
    <s v="Carlos Cordova"/>
    <x v="586"/>
    <s v="Alerta0"/>
    <x v="6"/>
    <s v="sd"/>
    <x v="2"/>
    <x v="5"/>
    <x v="4"/>
    <m/>
    <s v="Sin responsable"/>
    <s v=""/>
    <s v=".varios"/>
    <s v="sd"/>
    <s v=""/>
    <x v="50"/>
    <s v="20:00"/>
    <x v="0"/>
    <x v="6"/>
    <x v="1"/>
    <s v="Sin responsable"/>
    <m/>
    <x v="0"/>
  </r>
  <r>
    <n v="498440"/>
    <s v="Maria Almenara"/>
    <s v="Solicitó Combo 4 porciones  no le entregaron 2 de sus porciones  cliente no responde y tienda menciona que si olvidaron colocar el pedido completo."/>
    <s v="Jander Huamani"/>
    <x v="587"/>
    <s v=""/>
    <x v="8"/>
    <n v="100355646"/>
    <x v="1"/>
    <x v="8"/>
    <x v="1"/>
    <m/>
    <s v="Tienda Vitrina"/>
    <s v=""/>
    <s v=".varios"/>
    <s v="SD"/>
    <s v=""/>
    <x v="50"/>
    <s v="19:00-20:00"/>
    <x v="0"/>
    <x v="2"/>
    <x v="1"/>
    <s v="Tienda"/>
    <m/>
    <x v="1"/>
  </r>
  <r>
    <n v="498559"/>
    <s v="FEEDBACK RECLAMO PEDIDO EQUIVOCADO TIENDA LA MAR #(498559)"/>
    <s v="Compró Mom - Carrot Cake y le enviaron carrot cake 12p.  Se le ofrece al cliente recoger el producto y decorarlo de la manera correcta. Cl acepta porque lo necesita para mañana."/>
    <s v="Lyracema Ruiz Carbajal"/>
    <x v="588"/>
    <s v="Cortesía - Alerta1 - Alerta0"/>
    <x v="13"/>
    <n v="2500031901"/>
    <x v="2"/>
    <x v="2"/>
    <x v="4"/>
    <m/>
    <s v="Tienda Vitrina"/>
    <s v=""/>
    <s v="carrot cake 12pzs"/>
    <s v="SD"/>
    <s v=""/>
    <x v="59"/>
    <s v="12:20"/>
    <x v="0"/>
    <x v="5"/>
    <x v="1"/>
    <s v="Tienda"/>
    <m/>
    <x v="1"/>
  </r>
  <r>
    <n v="498663"/>
    <s v="Ha enviado una Imagen"/>
    <s v="Pidió varios productos  indica que no le entregaron su mini carrot cake. Tda indica que le dieron sus helados y cono en caja y que debía esperar que la llamen en vitrina. Cl se fue de manera apresurada. Se valida en cámaras con jessica. Cl recogerá produc"/>
    <s v="Silvia Jovada De la Cruz Castillo"/>
    <x v="589"/>
    <s v=""/>
    <x v="6"/>
    <n v="2500046323"/>
    <x v="2"/>
    <x v="5"/>
    <x v="4"/>
    <m/>
    <s v="Sin responsable"/>
    <s v=""/>
    <s v=".varios"/>
    <s v="sd"/>
    <s v=""/>
    <x v="59"/>
    <s v="16:20"/>
    <x v="0"/>
    <x v="6"/>
    <x v="1"/>
    <s v="Sin responsable"/>
    <m/>
    <x v="0"/>
  </r>
  <r>
    <n v="498724"/>
    <s v="Hola !  según lo conversado telefónicamente le hago llegar este mensaje para poder atender su caso."/>
    <s v="Pidio una carrot cake 12pz se le entrego dulzura de pecanas 12pz  se revisa que se entrego el producto seleccionado.Cliente critico solicita cambio de sabor.Se procede con el cambio autorizado por C.Beltran."/>
    <s v="Rodolfo Prado"/>
    <x v="590"/>
    <s v=""/>
    <x v="6"/>
    <n v="25276"/>
    <x v="5"/>
    <x v="3"/>
    <x v="8"/>
    <m/>
    <s v="Sin responsable"/>
    <s v=""/>
    <s v="dulzura de pecanas 12p"/>
    <s v="sd"/>
    <s v=""/>
    <x v="59"/>
    <s v="05:48:43"/>
    <x v="0"/>
    <x v="6"/>
    <x v="1"/>
    <s v="Sin responsable"/>
    <m/>
    <x v="0"/>
  </r>
  <r>
    <n v="498745"/>
    <s v="FEEDBACK RECLAMO PEDIDO EQUIVOCADO TIENDA BARRANCO#(498745)"/>
    <s v="Solicitó Mom - torta de chocolate 12pz y le enviaron Mom - Mini de chocolate. Se envía producto correcto."/>
    <s v="Jimmy Tincopa"/>
    <x v="591"/>
    <s v="Cortesía - Alerta0"/>
    <x v="13"/>
    <n v="1534607561"/>
    <x v="0"/>
    <x v="17"/>
    <x v="0"/>
    <m/>
    <s v="Tienda Vitrina"/>
    <s v=""/>
    <s v="mom - mini de choco"/>
    <s v="SD"/>
    <s v=""/>
    <x v="59"/>
    <s v="18:42"/>
    <x v="0"/>
    <x v="5"/>
    <x v="1"/>
    <s v="Tienda"/>
    <m/>
    <x v="1"/>
  </r>
  <r>
    <n v="498830"/>
    <s v="Ha enviado una Imagen"/>
    <s v="Reclama que el cheesecake le llego dañado que tiene un liquido no tiene el producto  se le explica que es el suero que elimina el producto  se le ofrece nuevo producto para recoger por cliente critico"/>
    <s v="Cynthia Nataly Chang Morales"/>
    <x v="592"/>
    <s v="Cortesía - con reclamo a agregador - Alerta0"/>
    <x v="6"/>
    <n v="1534860597"/>
    <x v="0"/>
    <x v="14"/>
    <x v="0"/>
    <m/>
    <s v="Sin responsable"/>
    <s v=""/>
    <s v="minimaria cheesecake de maracuyá"/>
    <s v="Sin respondable"/>
    <s v=""/>
    <x v="59"/>
    <s v="21:56"/>
    <x v="0"/>
    <x v="6"/>
    <x v="1"/>
    <s v="Sin responsable"/>
    <m/>
    <x v="0"/>
  </r>
  <r>
    <n v="498860"/>
    <s v="Hola"/>
    <s v="Después de 3 días de la compra indica que el embebido del keke tiene sabor a lejía o plástico. Tda no ha presentado incidencia con el lote. Se explica a cliente tiempo de vida del producto  y estándares de calidad y se agradece comunicación"/>
    <s v="Milagros Ortiz"/>
    <x v="593"/>
    <s v=""/>
    <x v="6"/>
    <n v="2500022185"/>
    <x v="2"/>
    <x v="7"/>
    <x v="4"/>
    <m/>
    <s v="Sin responsable"/>
    <s v="Otro"/>
    <s v="tres leches de chocolate 12pzs"/>
    <s v="SD"/>
    <s v=""/>
    <x v="64"/>
    <s v="10:34"/>
    <x v="0"/>
    <x v="6"/>
    <x v="1"/>
    <s v="Sin responsable"/>
    <m/>
    <x v="0"/>
  </r>
  <r>
    <n v="498919"/>
    <s v="Hola Cristian   según lo conversado telefónicamente le hago llegar este mensaje para poder atender su caso."/>
    <s v="Solicitó 2 combos de 4 porciones  no le entregaron 1 combo de 4 porciones. Se da aviso a tda y se coordina el envío de las 4 porciones faltantes."/>
    <s v="Cristian Omar Alvarado Poma"/>
    <x v="594"/>
    <s v="Cortesía - con reclamo a agregador - Alerta1 - Alerta2 - Alerta3 - Alerta0"/>
    <x v="8"/>
    <n v="2211321826"/>
    <x v="0"/>
    <x v="9"/>
    <x v="2"/>
    <m/>
    <s v="Tienda Vitrina"/>
    <s v=""/>
    <s v="combo 4 porciones"/>
    <s v="SD"/>
    <s v=""/>
    <x v="68"/>
    <s v="12:23"/>
    <x v="0"/>
    <x v="2"/>
    <x v="1"/>
    <s v="Tienda"/>
    <m/>
    <x v="1"/>
  </r>
  <r>
    <n v="499061"/>
    <s v="Atención de Libro de Reclamación N° MAAL-001-1107"/>
    <s v="MAAL-001-1107 Encontró base de metal debajo de crocante de manzanaa 12 pz  reclama que base de metal cuando se enfría bota óxido dañino para la salud.  Se coordina entrega de nuevo producto."/>
    <s v="Alejandra Aranda"/>
    <x v="595"/>
    <s v="Libro de reclamaciones - Cortesía - Alerta1 - Alerta2 - Alerta3 - Alerta0"/>
    <x v="23"/>
    <n v="1535168042"/>
    <x v="0"/>
    <x v="14"/>
    <x v="0"/>
    <m/>
    <s v="Tienda Decorado"/>
    <s v="Otro"/>
    <s v="crocante de manzana 12pzs"/>
    <s v="SD"/>
    <s v="SD"/>
    <x v="68"/>
    <s v="12:25"/>
    <x v="1"/>
    <x v="8"/>
    <x v="1"/>
    <s v="Tienda"/>
    <m/>
    <x v="1"/>
  </r>
  <r>
    <n v="499273"/>
    <s v="Hola"/>
    <s v="Reclama que le falta un producto  tienda reportó que no le entregaron su mini conito box al cliente  se coordina envío con tienda"/>
    <s v="Sandra Cortes Cortes"/>
    <x v="596"/>
    <s v="Cortesía - factura - Alerta1 - Alerta2 - Alerta3 - Alerta0"/>
    <x v="8"/>
    <n v="100356159"/>
    <x v="1"/>
    <x v="5"/>
    <x v="1"/>
    <m/>
    <s v="Tienda Vitrina"/>
    <s v=""/>
    <s v="mini conito box"/>
    <s v="sd"/>
    <s v=""/>
    <x v="56"/>
    <s v="08:00-09:00"/>
    <x v="0"/>
    <x v="2"/>
    <x v="1"/>
    <s v="Tienda"/>
    <m/>
    <x v="1"/>
  </r>
  <r>
    <n v="499161"/>
    <s v="Hola Fatima   según lo conversado telefónicamente le hago llegar este mensaje para poder atender su caso."/>
    <s v="Se acerca a recoger su pedido a tda san miguel y le dicen que su pedido está en tda la marina. Cl al acercarse le dicen que su pedido es de la otra tda. Demorando 80 min en la entrega sin tarj. impresa. Se ofrece disculpa + detalle"/>
    <s v="Fatima Roldan"/>
    <x v="597"/>
    <s v="Cortesía - factura - Alerta1 - Alerta2 - Alerta0"/>
    <x v="7"/>
    <n v="100354789"/>
    <x v="1"/>
    <x v="5"/>
    <x v="1"/>
    <m/>
    <s v="Tienda Vitrina"/>
    <s v=""/>
    <s v=""/>
    <s v="tienda"/>
    <s v=""/>
    <x v="56"/>
    <s v="09:00-10:00"/>
    <x v="0"/>
    <x v="7"/>
    <x v="1"/>
    <s v="Tienda"/>
    <m/>
    <x v="1"/>
  </r>
  <r>
    <n v="499333"/>
    <s v="Hola Michelle"/>
    <s v="No llegó su tarjeta impresa. Se envía junto a un detalle"/>
    <s v="Carmen Abollaneda"/>
    <x v="598"/>
    <s v="Cortesía - Alerta1 - Alerta2 - Alerta3 - Alerta0"/>
    <x v="2"/>
    <n v="100356453"/>
    <x v="1"/>
    <x v="2"/>
    <x v="3"/>
    <m/>
    <s v="Delivery MA"/>
    <s v=""/>
    <s v="cajita de brownies clásica"/>
    <s v="SD"/>
    <s v=""/>
    <x v="56"/>
    <s v="12:00-13:00"/>
    <x v="0"/>
    <x v="2"/>
    <x v="1"/>
    <s v="Delivery MA"/>
    <m/>
    <x v="1"/>
  </r>
  <r>
    <n v="499190"/>
    <s v="Hola Viviana  según lo conversado telefónicamente le hago llegar este mensaje para poder atender su caso."/>
    <s v="reclama demora en la entrega de su pedido  el motorizado tiene mas de 25 minutos de espera  se le piden las disculpas"/>
    <s v="Viviana Lozano"/>
    <x v="599"/>
    <s v="sin reclamo a agregador"/>
    <x v="1"/>
    <n v="2211389036"/>
    <x v="0"/>
    <x v="5"/>
    <x v="2"/>
    <m/>
    <s v="Tienda Vitrina"/>
    <s v=""/>
    <s v="mix ma box petit"/>
    <s v="sd"/>
    <s v=""/>
    <x v="56"/>
    <s v="10:16"/>
    <x v="0"/>
    <x v="1"/>
    <x v="1"/>
    <s v="Tienda"/>
    <m/>
    <x v="1"/>
  </r>
  <r>
    <n v="499413"/>
    <s v="Buenas tardes.   del pedido de 5 tortas  han llegado 3 .   Faltan 2 tortas."/>
    <s v="menciona que recibio su producto incompleto pero luego indico que si recibio los productos completos."/>
    <s v="Elizabeth Flores"/>
    <x v="600"/>
    <s v=""/>
    <x v="6"/>
    <n v="100356561"/>
    <x v="1"/>
    <x v="14"/>
    <x v="3"/>
    <m/>
    <s v="Sin responsable"/>
    <s v=""/>
    <s v=".varios"/>
    <s v="sd"/>
    <s v=""/>
    <x v="56"/>
    <s v="15.00-16.00"/>
    <x v="0"/>
    <x v="6"/>
    <x v="1"/>
    <s v="Sin responsable"/>
    <m/>
    <x v="0"/>
  </r>
  <r>
    <n v="499406"/>
    <s v="MAAL-001-110 9 - Maria Almenara"/>
    <s v="MAAL-001-110 9 reclama que no le emitieron factura cuando el la pidio  se le explica que podemos realizar el cambio a factura.Cliente entiende."/>
    <s v="Jesus Manuel Morales Campos"/>
    <x v="601"/>
    <s v="Libro de reclamaciones - facturaAgregador - Alerta1 - Alerta2 - Alerta0"/>
    <x v="27"/>
    <n v="1536342398"/>
    <x v="0"/>
    <x v="7"/>
    <x v="0"/>
    <m/>
    <s v="Sistema"/>
    <s v=""/>
    <s v=""/>
    <s v="sd"/>
    <s v="Liz Borja"/>
    <x v="56"/>
    <s v="15:00-16:00"/>
    <x v="1"/>
    <x v="10"/>
    <x v="1"/>
    <s v="Sistema"/>
    <m/>
    <x v="0"/>
  </r>
  <r>
    <n v="499572"/>
    <s v="Buenas noches"/>
    <s v="reclama que no entregaron su pedido en la dirección indicada  motorizado indica que la cl. que recibia el pedido le dijo que se lo entregara en su centro laboral  se le explica a cliente compradora."/>
    <s v="Adriana Tapia Sebastian"/>
    <x v="602"/>
    <s v=""/>
    <x v="6"/>
    <n v="100355680"/>
    <x v="1"/>
    <x v="5"/>
    <x v="3"/>
    <m/>
    <s v="Sin responsable"/>
    <s v=""/>
    <s v="mom  - torta de chocolate 12pz"/>
    <s v="sd"/>
    <s v=""/>
    <x v="56"/>
    <s v="16:00-17:00"/>
    <x v="0"/>
    <x v="6"/>
    <x v="1"/>
    <s v="Sin responsable"/>
    <m/>
    <x v="0"/>
  </r>
  <r>
    <n v="499576"/>
    <s v="Ha enviado una Imagen"/>
    <s v="reclama que escribieron mal la dedicatoria de su pedido  tienda indica que probablemente se equivocaron al escribir la dedicatoria  se le ofrece un detalle para recojo."/>
    <s v="Carmen Castillo Trujillo"/>
    <x v="603"/>
    <s v="Cortesía - Alerta1 - Alerta2 - Alerta3 - Alerta0"/>
    <x v="17"/>
    <s v="sd"/>
    <x v="2"/>
    <x v="5"/>
    <x v="4"/>
    <m/>
    <s v="Tienda Vitrina"/>
    <s v=""/>
    <s v="minimaria carrot cake"/>
    <s v="sd"/>
    <s v=""/>
    <x v="56"/>
    <s v="11:00"/>
    <x v="0"/>
    <x v="2"/>
    <x v="1"/>
    <s v="Tienda"/>
    <m/>
    <x v="1"/>
  </r>
  <r>
    <n v="499604"/>
    <s v="FEEDBACK RECLAMO PEDIDO EQUIVOCADO TIENDA (SAN MIGUEL) #(499604)"/>
    <s v="Solicitó keke de limón 8p y le entregaron de keke de limón unidad. Se envía producto correcto."/>
    <s v="Israel Barrutia "/>
    <x v="604"/>
    <s v="Cortesía - Alerta1 - Alerta0"/>
    <x v="13"/>
    <n v="1536836166"/>
    <x v="0"/>
    <x v="5"/>
    <x v="0"/>
    <m/>
    <s v="Tienda Vitrina"/>
    <s v=""/>
    <s v="keke de limón unidad"/>
    <s v="SD"/>
    <s v=""/>
    <x v="56"/>
    <s v="20:24"/>
    <x v="0"/>
    <x v="5"/>
    <x v="1"/>
    <s v="Tienda"/>
    <m/>
    <x v="1"/>
  </r>
  <r>
    <n v="499617"/>
    <s v="Hola Roxana  nos comunicamos de Maria Almenara  con relación a una consulta sobre tu pedido efectuado.  En caso no puedas atendernos por esta vía  puedes  comunicarte con nosotros al 6429751. Que tengas un dulce día!"/>
    <s v="No llegó tarjeta impresa  se valida en sist. de pedidos impresa.  Tda no da respuesta. Se coordina envío + cortesía."/>
    <s v="Roxana Apaza"/>
    <x v="605"/>
    <s v="Cortesía - Alerta0"/>
    <x v="2"/>
    <n v="100356612"/>
    <x v="1"/>
    <x v="12"/>
    <x v="1"/>
    <m/>
    <s v="Tienda Vitrina"/>
    <s v=""/>
    <s v="bruselina chocolate &amp; lúcuma 12pzs"/>
    <s v="sd"/>
    <s v=""/>
    <x v="56"/>
    <s v="16:00-17:00"/>
    <x v="0"/>
    <x v="2"/>
    <x v="2"/>
    <s v="Tienda"/>
    <m/>
    <x v="1"/>
  </r>
  <r>
    <n v="499653"/>
    <s v="FEEDBACK RECLAMO PEDIDO EQUIVOCADO TIENDA ARAMBURU #499653"/>
    <s v="Pedido tiene fecha de entrega 04/05 pero se envió 01/05  Se recoge el producto y se ofrece detalle por cliente crítico."/>
    <s v="Milagros Luna Victoria"/>
    <x v="606"/>
    <s v="Cortesía - Alerta1 - Alerta0"/>
    <x v="13"/>
    <n v="100356800"/>
    <x v="1"/>
    <x v="14"/>
    <x v="3"/>
    <m/>
    <s v="Tienda Vitrina"/>
    <s v=""/>
    <s v="torta de chocolate 12pzs"/>
    <s v="sd"/>
    <s v=""/>
    <x v="72"/>
    <s v="11:00-12:00"/>
    <x v="0"/>
    <x v="5"/>
    <x v="2"/>
    <s v="Tienda"/>
    <m/>
    <x v="1"/>
  </r>
  <r>
    <n v="499659"/>
    <s v="Hola  hice un pedido por pedidos ya solicitando una torta. Añadí en las notas de la pastelería que coloquen feliz aniversario porque es una celebración y me llegó la torta sin la nota que normalmente colocan. Cuando abrimos la torta no había nada de de..."/>
    <s v="Compró por PEYA y no llegó dedicatoria. Se explica que es un servicio únicamente de nuestra web  se deriva a realizar la compra por ahí"/>
    <s v="Grace Pullch"/>
    <x v="607"/>
    <s v="sin reclamo a agregador - Alerta0"/>
    <x v="6"/>
    <n v="1537287404"/>
    <x v="0"/>
    <x v="18"/>
    <x v="0"/>
    <m/>
    <s v="Sin responsable"/>
    <s v=""/>
    <s v="carrot cake 12pzs"/>
    <s v="sd"/>
    <s v=""/>
    <x v="73"/>
    <s v="sd"/>
    <x v="0"/>
    <x v="6"/>
    <x v="2"/>
    <s v="Sin responsable"/>
    <m/>
    <x v="0"/>
  </r>
  <r>
    <n v="499728"/>
    <s v="Hola Richard  según lo conversado telefónicamente le hago llegar este mensaje para poder atender su caso."/>
    <s v="Ya no desea la compra"/>
    <s v="Moroni Richard Llontoy Clapez"/>
    <x v="608"/>
    <s v="devolución"/>
    <x v="3"/>
    <n v="2500024929"/>
    <x v="2"/>
    <x v="4"/>
    <x v="3"/>
    <n v="55.9"/>
    <s v="Sin responsable"/>
    <s v=""/>
    <s v=""/>
    <s v="sd"/>
    <s v=""/>
    <x v="73"/>
    <s v="15:00-16:00"/>
    <x v="0"/>
    <x v="3"/>
    <x v="2"/>
    <s v="Sin responsable"/>
    <m/>
    <x v="0"/>
  </r>
  <r>
    <n v="499741"/>
    <s v="Asunto: Reclamo elemento extraño tienda Paso 28):  papel manteca ticket #499741"/>
    <s v="en su Merengado de Chirimoya de 12 pz llego papel manteca en los discos  tienda indica que lo retiro  se gestiona con tienda el envio un nuevo producto."/>
    <s v="Daniela Donayre Hart"/>
    <x v="609"/>
    <s v="Cortesía"/>
    <x v="14"/>
    <n v="100356759"/>
    <x v="1"/>
    <x v="20"/>
    <x v="1"/>
    <m/>
    <s v="Tienda Decorado"/>
    <s v="papel manteca"/>
    <s v="merengado de chirimoya 12pzs"/>
    <s v="sd"/>
    <s v=""/>
    <x v="73"/>
    <s v="11:00-12:00"/>
    <x v="0"/>
    <x v="8"/>
    <x v="2"/>
    <s v="Tienda"/>
    <m/>
    <x v="1"/>
  </r>
  <r>
    <n v="499775"/>
    <s v="La comida es muy buena  el servicio deja mucho que desear. Las personas que atienden lo hacen sin ganas y de manera prepotente"/>
    <s v="Reclama que la tención no es muy buena  que lo atendieron sin ganas y de manera muy prepotente  se realiza consulta con tienda  indica que no han contado con incidencia en salón."/>
    <s v="Renato Diaz "/>
    <x v="610"/>
    <s v="Google MB 2 - Rating: 2 - Alerta1 - Alerta0"/>
    <x v="7"/>
    <s v="sd"/>
    <x v="6"/>
    <x v="7"/>
    <x v="5"/>
    <m/>
    <s v="Tienda"/>
    <s v=""/>
    <s v=""/>
    <s v="sd"/>
    <s v=""/>
    <x v="73"/>
    <s v="16:37"/>
    <x v="0"/>
    <x v="7"/>
    <x v="2"/>
    <s v="Tienda"/>
    <m/>
    <x v="0"/>
  </r>
  <r>
    <n v="499786"/>
    <s v="ASUNTO: FEEDBACK RECLAMO PEDIDO EQUIVOCADO TIENDA  Camacho  #499786"/>
    <s v="pidió porción de carrot cake y le entregaron porción de dulzura de pecanas  se gestiona envio  no acepta indica que pasara por tienda por el producto correcto."/>
    <s v="Adriana Lizeth Hilario Aguila"/>
    <x v="611"/>
    <s v="Cortesía"/>
    <x v="13"/>
    <n v="2500000294"/>
    <x v="2"/>
    <x v="6"/>
    <x v="4"/>
    <m/>
    <s v="Tienda Vitrina"/>
    <s v=""/>
    <s v="carrot cake porción"/>
    <s v="sd"/>
    <s v=""/>
    <x v="73"/>
    <s v="16:00-17:00"/>
    <x v="0"/>
    <x v="5"/>
    <x v="2"/>
    <s v="Tienda"/>
    <m/>
    <x v="1"/>
  </r>
  <r>
    <n v="499800"/>
    <s v="ASUNTO: FEEDBACK RECLAMO PEDIDO INCOMPLETO TIENDA  Bolichera #499800"/>
    <s v="no le llego su porción de torta de chocolate   se gestiona el envió de la porción faltante."/>
    <s v="Renzo Sanz"/>
    <x v="612"/>
    <s v="Cortesía - sin reclamo a agregador"/>
    <x v="8"/>
    <n v="2211525929"/>
    <x v="0"/>
    <x v="0"/>
    <x v="2"/>
    <m/>
    <s v="Tienda Vitrina"/>
    <s v=""/>
    <s v="porción de torta de chocolate"/>
    <s v="sd"/>
    <s v=""/>
    <x v="73"/>
    <s v="16:22"/>
    <x v="0"/>
    <x v="2"/>
    <x v="2"/>
    <s v="Tienda"/>
    <m/>
    <x v="1"/>
  </r>
  <r>
    <n v="499811"/>
    <s v="Ha enviado una Imagen"/>
    <s v="su pedido llegó movido y su porción de tres leches de choc. tiene partes blancas  calidad indica que se debe al humectado del pdto  se le explica ello a cliente y por el movimiento se deriva con su soporte."/>
    <s v="Maria Almestar"/>
    <x v="613"/>
    <s v="sin reclamo a agregador - Alerta1 - Alerta2 - Alerta3 - Alerta0"/>
    <x v="12"/>
    <n v="2211528451"/>
    <x v="0"/>
    <x v="3"/>
    <x v="2"/>
    <m/>
    <s v="Producción"/>
    <s v="Mala presentación"/>
    <s v="porción de tres leches de chocolate"/>
    <s v="sd"/>
    <s v=""/>
    <x v="73"/>
    <s v="16:45"/>
    <x v="0"/>
    <x v="8"/>
    <x v="2"/>
    <s v="Otras areas"/>
    <m/>
    <x v="0"/>
  </r>
  <r>
    <n v="499831"/>
    <s v="DEVOLUCION COMPRA EN TIENDA"/>
    <s v="Reclama que no le entregaron su orden enviado para regalo.Se explica que dejo en tienda nro de tlf errado .Menciona que ya no necesita la orden y solicita devolucion."/>
    <s v="Consuelo Hernandez"/>
    <x v="614"/>
    <s v="devolución"/>
    <x v="3"/>
    <n v="2500019829"/>
    <x v="2"/>
    <x v="10"/>
    <x v="3"/>
    <n v="115"/>
    <s v="Sin responsable"/>
    <s v=""/>
    <s v=""/>
    <s v="sd"/>
    <s v=""/>
    <x v="56"/>
    <s v="15:00-16:00"/>
    <x v="0"/>
    <x v="3"/>
    <x v="2"/>
    <s v="Sin responsable"/>
    <m/>
    <x v="0"/>
  </r>
  <r>
    <n v="499845"/>
    <s v="Llamada de 51987832245"/>
    <s v="30 minutos de retraso  tienda indica que se encontraban con alta demanda en sus canales togo y agregadores al momento del pedido  se llama para ofrecer disculpas por lo sucedido y no responde."/>
    <s v="Rocio Soto Ramirez"/>
    <x v="615"/>
    <s v="sin reclamo a agregador - Alerta0"/>
    <x v="1"/>
    <n v="2211539288"/>
    <x v="0"/>
    <x v="6"/>
    <x v="2"/>
    <m/>
    <s v="Tienda Vitrina"/>
    <s v=""/>
    <s v="mom - mini de choco"/>
    <s v="sd"/>
    <s v=""/>
    <x v="73"/>
    <s v="18:22"/>
    <x v="0"/>
    <x v="1"/>
    <x v="2"/>
    <s v="Tienda"/>
    <m/>
    <x v="1"/>
  </r>
  <r>
    <n v="499847"/>
    <s v=""/>
    <s v="reclama que le indicaron de 10 a 15 minutos de espera y se lo entregaron en 25 minutos  el mismo producto empaquetado que estaba en vitrina  que se lo pudieron entregar antes  tda indica que salieron incluso a llamar al cliente ya que no estaba."/>
    <s v="Michael"/>
    <x v="616"/>
    <s v="HON - Alerta1 - Alerta2 - Alerta3 - Alerta0"/>
    <x v="1"/>
    <s v="sd"/>
    <x v="2"/>
    <x v="5"/>
    <x v="4"/>
    <m/>
    <s v="Tienda Vitrina"/>
    <s v=""/>
    <s v="torta de chocolate 12pzs"/>
    <s v="sd"/>
    <s v=""/>
    <x v="73"/>
    <s v="18:37"/>
    <x v="0"/>
    <x v="1"/>
    <x v="2"/>
    <s v="Tienda"/>
    <m/>
    <x v="1"/>
  </r>
  <r>
    <n v="499862"/>
    <s v="Hola !  según lo conversado telefónicamente le hago llegar este mensaje para poder atender su caso."/>
    <s v="solicita devolución  se cancelo su evento"/>
    <s v="Marita Delzo Cama"/>
    <x v="617"/>
    <s v="devolución"/>
    <x v="3"/>
    <n v="100356916"/>
    <x v="1"/>
    <x v="4"/>
    <x v="3"/>
    <n v="390"/>
    <s v="Sin responsable"/>
    <s v=""/>
    <s v=""/>
    <s v="sd"/>
    <s v=""/>
    <x v="74"/>
    <s v="11:00-12:00"/>
    <x v="0"/>
    <x v="3"/>
    <x v="2"/>
    <s v="Sin responsable"/>
    <m/>
    <x v="0"/>
  </r>
  <r>
    <n v="499875"/>
    <s v="Llamada a 51937335721"/>
    <s v="reclama que hizo la compra de una porcion cheesecake de oreo para consumir en el salón y vio que a un cliente que también estaba en mesa le entregaron el mismo producto pero mas grande  se explica y agradecemos su comunicacion."/>
    <s v="Francia"/>
    <x v="618"/>
    <s v="HON"/>
    <x v="6"/>
    <s v="sd"/>
    <x v="2"/>
    <x v="8"/>
    <x v="6"/>
    <m/>
    <s v="Sin responsable"/>
    <s v=""/>
    <s v="porción de cheesecake de oreo"/>
    <s v="sd"/>
    <s v=""/>
    <x v="73"/>
    <s v="19:51"/>
    <x v="0"/>
    <x v="6"/>
    <x v="2"/>
    <s v="Sin responsable"/>
    <m/>
    <x v="0"/>
  </r>
  <r>
    <n v="499894"/>
    <s v="Llamada de Lorena Vasquez"/>
    <s v="reclama que el driver es malcriado y que no le entrega su pedido  se deriva con su canal de compra"/>
    <s v="Lorena"/>
    <x v="619"/>
    <s v="con reclamo a agregador"/>
    <x v="0"/>
    <n v="2211552838"/>
    <x v="0"/>
    <x v="10"/>
    <x v="2"/>
    <m/>
    <s v="Delivery agregadores"/>
    <s v=""/>
    <s v="porción de bruselina de vainilla &amp; fresa"/>
    <s v="sd"/>
    <s v=""/>
    <x v="73"/>
    <s v="19:44"/>
    <x v="0"/>
    <x v="0"/>
    <x v="2"/>
    <s v="Agregador"/>
    <m/>
    <x v="0"/>
  </r>
  <r>
    <n v="499919"/>
    <s v="María Almenara"/>
    <s v="Encontró cabello en el fudge de p. torta de chocolate. No cuenta con evidencia  pero solicita que se tenga precaución. Se agradecen comentarios."/>
    <s v="Lourdes Lopez"/>
    <x v="620"/>
    <s v=""/>
    <x v="6"/>
    <s v="sd"/>
    <x v="2"/>
    <x v="10"/>
    <x v="4"/>
    <m/>
    <s v="Sin responsable"/>
    <s v=""/>
    <s v="porción de torta de chocolate"/>
    <s v="sd"/>
    <s v=""/>
    <x v="73"/>
    <s v="16:00-17:00"/>
    <x v="0"/>
    <x v="6"/>
    <x v="2"/>
    <s v="Sin responsable"/>
    <m/>
    <x v="0"/>
  </r>
  <r>
    <n v="499921"/>
    <s v="FEEDBACK RECLAMO PEDIDO EQUIVOCADO TIENDA BARRANCO TICKET 499921  Destinario:"/>
    <s v="Pidió torta de chocolate de 12p  le entregaron porc. torta de chocolate. Se coordina enviar el producto correcto."/>
    <s v="Miguel Zuñiga"/>
    <x v="621"/>
    <s v="Cortesía - sin reclamo a agregador - Alerta1 - Alerta0"/>
    <x v="13"/>
    <n v="2211535482"/>
    <x v="0"/>
    <x v="17"/>
    <x v="2"/>
    <m/>
    <s v="Tienda Vitrina"/>
    <s v=""/>
    <s v="porción de torta de chocolate"/>
    <s v="sd"/>
    <s v=""/>
    <x v="73"/>
    <s v="17:52"/>
    <x v="0"/>
    <x v="5"/>
    <x v="2"/>
    <s v="Tienda"/>
    <m/>
    <x v="1"/>
  </r>
  <r>
    <n v="500001"/>
    <s v="Llamada a Lucia Oconnor"/>
    <s v="No le entregador 1 de sus 6 box 8 miniporciones carrotcake. Tda lo alertó y se encarga de la entrega  ya que la dirección es a 1cdra. Se ofrecen disculpas y se da total prioridad al envio."/>
    <s v="Lucia Oconnor"/>
    <x v="622"/>
    <s v=""/>
    <x v="8"/>
    <n v="200013987"/>
    <x v="1"/>
    <x v="2"/>
    <x v="1"/>
    <m/>
    <s v="Tienda Vitrina"/>
    <s v=""/>
    <s v="box 8 mini porciones carrot cake"/>
    <s v="Valeria Paz"/>
    <s v=""/>
    <x v="74"/>
    <s v="09:00-10:00"/>
    <x v="0"/>
    <x v="2"/>
    <x v="2"/>
    <s v="Tienda"/>
    <m/>
    <x v="1"/>
  </r>
  <r>
    <n v="500005"/>
    <s v="Hola buenas tardes"/>
    <s v="Ya no desea la compra porque se canceló su evento."/>
    <s v="Fernando Alonso Cruzatt Nieves"/>
    <x v="623"/>
    <s v="devolución"/>
    <x v="3"/>
    <n v="100354420"/>
    <x v="1"/>
    <x v="8"/>
    <x v="1"/>
    <n v="49.9"/>
    <s v="Sin responsable"/>
    <s v=""/>
    <s v=""/>
    <s v="SD"/>
    <s v=""/>
    <x v="75"/>
    <s v="18:00-19:00"/>
    <x v="0"/>
    <x v="3"/>
    <x v="2"/>
    <s v="Sin responsable"/>
    <m/>
    <x v="0"/>
  </r>
  <r>
    <n v="500009"/>
    <s v="Estimado equipo de María Almenaria   Espero que estén bien. El miércoles pasado  estuve en la sede de Andrés Reyes junto con una amiga  y lamentablemente ambos tuvimos una experiencia muy desagradable.  Después de comer tallarines al pesto con pollo a ..."/>
    <s v="El y su acompañante empezaron a sentir dolor estomacal después de comer tallarines al pesto. Se informa proceso de preparación y de los insumos de calidad usados en tienda y que no se tuvo algún reclamo similar y agradece explicación."/>
    <s v="Alexandra Mendoza"/>
    <x v="624"/>
    <s v="sin télefono"/>
    <x v="6"/>
    <s v="SD"/>
    <x v="2"/>
    <x v="19"/>
    <x v="6"/>
    <m/>
    <s v="Sin responsable"/>
    <s v=""/>
    <s v="pasta pesto peruano"/>
    <s v="SD"/>
    <s v=""/>
    <x v="56"/>
    <s v="13:08"/>
    <x v="0"/>
    <x v="6"/>
    <x v="2"/>
    <s v="Sin responsable"/>
    <m/>
    <x v="0"/>
  </r>
  <r>
    <n v="500034"/>
    <s v="Llamada de Katty Liseth Condori Chavez Condori Chavez"/>
    <s v="Pedido mom keke de zanahora8p  fue marcado como canelado. PEYA explica que es por pedido no entregado. No tiene reclamo. Se deriva al canal de compra."/>
    <s v="Kathy Chavez"/>
    <x v="625"/>
    <s v="sin reclamo a agregador"/>
    <x v="0"/>
    <n v="1538689816"/>
    <x v="0"/>
    <x v="18"/>
    <x v="0"/>
    <m/>
    <s v="Delivery agregadores"/>
    <s v=""/>
    <s v=".no aplica"/>
    <s v="sd"/>
    <s v=""/>
    <x v="74"/>
    <s v="12:45"/>
    <x v="0"/>
    <x v="0"/>
    <x v="2"/>
    <s v="Agregador"/>
    <m/>
    <x v="0"/>
  </r>
  <r>
    <n v="500051"/>
    <s v="ALERTA FALLA EN EC - ticket : 500051"/>
    <s v=""/>
    <s v="Maria De Giovanni"/>
    <x v="626"/>
    <s v="ECommerce/webFalla - Alerta1 - Alerta2 - Alerta3 - Alerta0"/>
    <x v="1"/>
    <n v="100357093"/>
    <x v="1"/>
    <x v="2"/>
    <x v="3"/>
    <m/>
    <s v="Sistema"/>
    <s v=""/>
    <s v=".no aplica"/>
    <s v="SD"/>
    <s v=""/>
    <x v="74"/>
    <s v="14.00-15.00"/>
    <x v="0"/>
    <x v="1"/>
    <x v="2"/>
    <s v="Sistema"/>
    <m/>
    <x v="0"/>
  </r>
  <r>
    <n v="500052"/>
    <s v="ASUNTO: FEEDBACK RECLAMO PEDIDO INCOMPLETO TIENDA DOS DE MAYO # 500052"/>
    <s v="reclama que no le llego su mini maria carrot cake  se consulta con tienda  no se envió  se gestiona envió de lo faltante."/>
    <s v="Suellen Rey Sanchez Velarde"/>
    <x v="627"/>
    <s v="Cortesía - factura - Alerta0"/>
    <x v="8"/>
    <n v="100356899"/>
    <x v="1"/>
    <x v="4"/>
    <x v="1"/>
    <m/>
    <s v="Tienda Vitrina"/>
    <s v=""/>
    <s v=".varios"/>
    <s v="sd"/>
    <s v=""/>
    <x v="74"/>
    <s v="14:00-15:00"/>
    <x v="0"/>
    <x v="2"/>
    <x v="2"/>
    <s v="Tienda"/>
    <m/>
    <x v="1"/>
  </r>
  <r>
    <n v="500070"/>
    <s v="FEEDBACK RECLAMO PEDIDO EQUIVOCADO TIENDA BARRANCO #(500070)"/>
    <s v="Solicitó carrot cake 12p y le enviaron torta de chocolate clasica 12p  se envía producto correcto."/>
    <s v="Carolina Botteri Moebius"/>
    <x v="628"/>
    <s v="Cortesía - Alerta1 - Alerta2 - Alerta3 - Alerta0"/>
    <x v="13"/>
    <n v="100356845"/>
    <x v="1"/>
    <x v="17"/>
    <x v="1"/>
    <m/>
    <s v="Tienda Vitrina"/>
    <s v=""/>
    <s v="torta de chocolate 12pzs"/>
    <s v="SD"/>
    <s v=""/>
    <x v="74"/>
    <s v="10:00-11:00"/>
    <x v="0"/>
    <x v="5"/>
    <x v="2"/>
    <s v="Tienda"/>
    <m/>
    <x v="1"/>
  </r>
  <r>
    <n v="500081"/>
    <s v="Maria Almenara"/>
    <s v="30 minutos  de tardanza en la entrega de su pedido. Tda indica que hubo un error de comunicación con vitrina. Se ofrecen disculpas por la demora."/>
    <s v="Nicoll Bravo"/>
    <x v="629"/>
    <s v="factura"/>
    <x v="1"/>
    <n v="100357116"/>
    <x v="1"/>
    <x v="12"/>
    <x v="3"/>
    <m/>
    <s v="Tienda Vitrina"/>
    <s v=""/>
    <s v=".varios"/>
    <s v="sd"/>
    <s v=""/>
    <x v="74"/>
    <s v="15:00-16:00"/>
    <x v="0"/>
    <x v="1"/>
    <x v="2"/>
    <s v="Tienda"/>
    <m/>
    <x v="1"/>
  </r>
  <r>
    <n v="500100"/>
    <s v="Asunto: Reclamo calidad de producto La Mar: Mala Presentación ticket #500100"/>
    <s v="El chantilly de su pavlova de 12 pz llegó derretido. Cl lo mantuvo refrigerado y lo consumió a los 40 min que llegó. Tda indica que salió bien. Se deja en SD ya que el cliente también manipuló el producto. Se ofrece detalle"/>
    <s v="Jennifer Torres Aldaz"/>
    <x v="630"/>
    <s v="Cortesía"/>
    <x v="12"/>
    <n v="100357005"/>
    <x v="1"/>
    <x v="2"/>
    <x v="3"/>
    <m/>
    <s v="SD"/>
    <s v="Mala presentación"/>
    <s v="pavlova de frutas de estación 12 pzs"/>
    <s v="sd"/>
    <s v=""/>
    <x v="74"/>
    <s v="11:00-12:00"/>
    <x v="0"/>
    <x v="8"/>
    <x v="2"/>
    <s v="SD"/>
    <m/>
    <x v="0"/>
  </r>
  <r>
    <n v="500107"/>
    <s v="Atención Libro de Reclamación N° MAAL-001-1110"/>
    <s v="MAAL-001-1110 Demora de 12 minutos extras a los 8 minutos que ofrecemos. que decía totem al realizar el pedido  tienda indica que tiene muchos pedidos y por ello la demora.Se ofrece disculpas al cliente."/>
    <s v="Jorge Luis Atarama Rodríguez"/>
    <x v="631"/>
    <s v="Libro de reclamaciones - Cortesía - Alerta1 - Alerta2 - Alerta3 - Alerta0"/>
    <x v="24"/>
    <n v="10407"/>
    <x v="5"/>
    <x v="1"/>
    <x v="8"/>
    <m/>
    <s v="Tienda Vitrina"/>
    <s v=""/>
    <s v="mix ma box petit"/>
    <s v="SD"/>
    <s v="SD"/>
    <x v="74"/>
    <s v="16:24"/>
    <x v="1"/>
    <x v="1"/>
    <x v="2"/>
    <s v="Tienda"/>
    <m/>
    <x v="1"/>
  </r>
  <r>
    <n v="500117"/>
    <s v="Hola"/>
    <s v="Ya no desea el pedido  colocó dirección errada fuera de cobertura y no desea pasar a recogerlo a tienda Arenales.El producto se logra vender en tienda."/>
    <s v="Pedro Manuel Vasquez Flores"/>
    <x v="632"/>
    <s v="devolución - Alerta0"/>
    <x v="3"/>
    <n v="100357169"/>
    <x v="1"/>
    <x v="8"/>
    <x v="3"/>
    <n v="44"/>
    <s v="Sin responsable"/>
    <s v=""/>
    <s v=""/>
    <s v="SD"/>
    <s v=""/>
    <x v="74"/>
    <s v="17:00-18:00"/>
    <x v="0"/>
    <x v="3"/>
    <x v="2"/>
    <s v="Sin responsable"/>
    <m/>
    <x v="0"/>
  </r>
  <r>
    <n v="500144"/>
    <s v="Ricos helados por 30 soles... si valen la pena  tortas desde 49 soles hasta más de 100 también son ricas. Sus alfajores son muy ricos. La ubicación es pésima  dentro de un grifo. Al costado está una agencia BCP para retiros... para saturado. Más allá u..."/>
    <s v="Ricos helados por 30 soles... si valen la pena  tortas desde 49 soles hasta más de 100 también son ricas. Sus alfajores son muy ricos. La ubicación es pésima  dentro de un grifo. Al costado está una agencia BCP para retiros... para saturado. Más allá un l"/>
    <s v="Daniel Ricardo Franco Mendoza "/>
    <x v="633"/>
    <s v="Google MB 3 - Rating: 3"/>
    <x v="6"/>
    <s v="sd"/>
    <x v="2"/>
    <x v="0"/>
    <x v="4"/>
    <m/>
    <s v="Sin responsable"/>
    <s v=""/>
    <s v=".no aplica"/>
    <s v="sd"/>
    <s v=""/>
    <x v="74"/>
    <s v="18:07"/>
    <x v="0"/>
    <x v="6"/>
    <x v="2"/>
    <s v="Sin responsable"/>
    <m/>
    <x v="0"/>
  </r>
  <r>
    <n v="500188"/>
    <s v="Ha enviado una Imagen"/>
    <s v="Reclama que trufa manchó decoración de su mini carrot cake  movimiento en manos de cliente. Tienda menciona que producto salió correcto.Cliente llevo la torta de chorrillos a los olivos.Se explica al cliente y se ofrece detalle por cliente critico."/>
    <s v="Ana Bercera Altamirano"/>
    <x v="634"/>
    <s v="Cortesía - Alerta0"/>
    <x v="6"/>
    <n v="100357194"/>
    <x v="1"/>
    <x v="9"/>
    <x v="1"/>
    <m/>
    <s v="Sin responsable"/>
    <s v=""/>
    <s v="minimaria carrot cake"/>
    <s v="SD"/>
    <s v=""/>
    <x v="74"/>
    <s v="18:00-19:00"/>
    <x v="0"/>
    <x v="6"/>
    <x v="2"/>
    <s v="Sin responsable"/>
    <m/>
    <x v="0"/>
  </r>
  <r>
    <n v="500216"/>
    <s v="Hola Olga  nos comunicamos de Maria Almenara  con relación a una consulta sobre tu pedido efectuado.  En caso no puedas atendernos por esta vía  puedes  comunicarte con nosotros al 6429751. Que tengas un dulce día!"/>
    <s v="No llegó tarjeta impresa  tienda indica que se imprimió después de haber salido el pedido debido a que no figuró a tiempo en el sistema  se envía tarjeta junto con detalle"/>
    <s v="Olga Soria"/>
    <x v="635"/>
    <s v="Cortesía - Alerta1 - Alerta0"/>
    <x v="2"/>
    <n v="100356741"/>
    <x v="1"/>
    <x v="7"/>
    <x v="3"/>
    <m/>
    <s v="Tienda Supervisor"/>
    <s v=""/>
    <s v="minimaria bruselina de vainilla con fresa"/>
    <s v="sd"/>
    <s v=""/>
    <x v="74"/>
    <s v="12:00-13:00"/>
    <x v="0"/>
    <x v="2"/>
    <x v="2"/>
    <s v="Tienda"/>
    <m/>
    <x v="1"/>
  </r>
  <r>
    <n v="500223"/>
    <s v="Hola soy Luisa Espinoza"/>
    <s v="Tardanza de 28 minutos en la entrega de su petit box. Tda indica que tenian el pedido listo con  tiempo. Peya confirma retraso en la asignación de RT"/>
    <s v="Luisa Espinoza"/>
    <x v="636"/>
    <s v="sin reclamo a agregador - Alerta0"/>
    <x v="0"/>
    <n v="1539442771"/>
    <x v="0"/>
    <x v="14"/>
    <x v="0"/>
    <m/>
    <s v="Delivery agregadores"/>
    <s v=""/>
    <s v="mix ma box petit"/>
    <s v="sd"/>
    <s v=""/>
    <x v="74"/>
    <s v="21:24"/>
    <x v="0"/>
    <x v="0"/>
    <x v="2"/>
    <s v="Agregador"/>
    <m/>
    <x v="0"/>
  </r>
  <r>
    <n v="500266"/>
    <s v="Hola Enma  según lo conversado telefónicamente le hago llegar este mensaje para poder atender su caso."/>
    <s v="No llegó la dedicatoria  cliente había solicitado agregarla mediante call center  tienda se confundió y envió tarjeta impresa  se envía dedicatoria"/>
    <s v="Enma Salazar"/>
    <x v="637"/>
    <s v="Cortesía - Alerta0"/>
    <x v="17"/>
    <n v="200014068"/>
    <x v="1"/>
    <x v="14"/>
    <x v="3"/>
    <m/>
    <s v="Tienda Vitrina"/>
    <s v=""/>
    <s v="minimaria red velvet"/>
    <s v="SD"/>
    <s v=""/>
    <x v="75"/>
    <s v="10:00-11:00"/>
    <x v="0"/>
    <x v="2"/>
    <x v="2"/>
    <s v="Tienda"/>
    <m/>
    <x v="1"/>
  </r>
  <r>
    <n v="500365"/>
    <s v="Hola Gloria   según lo conversado telefónicamente le hago llegar este mensaje para poder atender su caso."/>
    <s v="Indica que su pedido llegó sin tarjeta impresa  indica que no es necesario enviarla pero no envía imagenes con la evidencia."/>
    <s v="Gloria Jiménez"/>
    <x v="638"/>
    <s v=""/>
    <x v="2"/>
    <n v="100356201"/>
    <x v="1"/>
    <x v="3"/>
    <x v="3"/>
    <m/>
    <s v="Tienda"/>
    <s v=""/>
    <s v="torta de chocolate 12pzs"/>
    <s v="SD"/>
    <s v=""/>
    <x v="68"/>
    <s v="16:00-17:00"/>
    <x v="0"/>
    <x v="2"/>
    <x v="2"/>
    <s v="Tienda"/>
    <m/>
    <x v="0"/>
  </r>
  <r>
    <n v="500408"/>
    <s v="Libro de Reclamos MAAL-001-1111"/>
    <s v="MAAL-001-1111 compró en tienda y no le aceptaron el billete porque tenía sellos causándole incomodidad  tienda indica que al estar sellado el billete es rechazado por el cashdro  cl. indica estar ocupado y que solo espera la respuesta"/>
    <s v="Alvaro Enrique Oropeza Román"/>
    <x v="639"/>
    <s v="Libro de reclamaciones - Alerta1 - Alerta2 - Alerta3 - Alerta0"/>
    <x v="10"/>
    <s v="sd"/>
    <x v="2"/>
    <x v="5"/>
    <x v="6"/>
    <m/>
    <s v="Sin responsable"/>
    <s v=""/>
    <s v=".varios"/>
    <s v="sd"/>
    <s v=""/>
    <x v="75"/>
    <s v="16:30"/>
    <x v="1"/>
    <x v="6"/>
    <x v="2"/>
    <s v="Sin responsable"/>
    <m/>
    <x v="0"/>
  </r>
  <r>
    <n v="500421"/>
    <s v="FEEDBACK RECLAMO DELIVERY PROPIO TIENDA ARAMBURU# 500421"/>
    <s v="reclama movimiento  llamamos para ofrecer las disculpas  se ofrece detalle  indica que nos responderá por whatsapp  a espera para gestionar cortesía"/>
    <s v="Patricia Zapata"/>
    <x v="640"/>
    <s v=""/>
    <x v="4"/>
    <n v="100357065"/>
    <x v="1"/>
    <x v="14"/>
    <x v="3"/>
    <m/>
    <s v="Delivery MA"/>
    <s v=""/>
    <s v="torta de chocolate 12pzs"/>
    <s v="JOSEANTONIOTOSTA"/>
    <s v=""/>
    <x v="75"/>
    <s v="16:00-17:00"/>
    <x v="0"/>
    <x v="4"/>
    <x v="2"/>
    <s v="Delivery MA"/>
    <m/>
    <x v="1"/>
  </r>
  <r>
    <n v="500609"/>
    <s v="Llamada de Zoraida Moron"/>
    <s v="indica que no entregaron su pedido  pero la orden en el app aparece como entregado  cliente menciona que el rt  por error confirmó entrega   clienta ya recibio orden."/>
    <s v="Zoraida"/>
    <x v="641"/>
    <s v="sin reclamo a agregador - Alerta0"/>
    <x v="0"/>
    <n v="1541277805"/>
    <x v="0"/>
    <x v="0"/>
    <x v="0"/>
    <m/>
    <s v="Delivery agregadores"/>
    <s v=""/>
    <s v="keke de zanahoria 8p"/>
    <s v="SD"/>
    <s v=""/>
    <x v="72"/>
    <s v="15:14"/>
    <x v="0"/>
    <x v="0"/>
    <x v="2"/>
    <s v="Agregador"/>
    <m/>
    <x v="0"/>
  </r>
  <r>
    <n v="500637"/>
    <s v="Hola"/>
    <s v="Indica que no se entregó dedicatoria y velita de cortesía. Se envía junto a un detalle"/>
    <s v="Nestor Antonio Martinez Zapata"/>
    <x v="642"/>
    <s v="Cortesía - Alerta1 - Alerta2 - Alerta0"/>
    <x v="17"/>
    <n v="100357595"/>
    <x v="1"/>
    <x v="12"/>
    <x v="3"/>
    <m/>
    <s v="Tienda Vitrina"/>
    <s v=""/>
    <s v=".varios"/>
    <s v="SD"/>
    <s v=""/>
    <x v="72"/>
    <s v="16:00-17:00"/>
    <x v="0"/>
    <x v="2"/>
    <x v="2"/>
    <s v="Tienda"/>
    <m/>
    <x v="1"/>
  </r>
  <r>
    <n v="500647"/>
    <s v="Hola Diego   nos comunicamos de Maria Almenara  con relación a una consulta sobre tu pedido efectuado.  En caso no puedas atendernos por esta vía  puedes  comunicarte con nosotros al 6429751. Que tengas un dulce día!"/>
    <s v="Programo su pedido el 05/05  CP creó guía con fecha errada para hoy 04/05. Tienda menciona que entregaron el pedido porque motorizado lo solicitó  no validaron su programado previamente.Se ofrece la entrega de su pedido en la fecha solicitada."/>
    <s v="Diego Polack"/>
    <x v="643"/>
    <s v="Cortesía - Alerta1 - Alerta0"/>
    <x v="13"/>
    <n v="2500029538"/>
    <x v="2"/>
    <x v="12"/>
    <x v="3"/>
    <m/>
    <s v="Tienda"/>
    <s v=""/>
    <s v="bruselina vainilla &amp; fresas 12pzs"/>
    <s v="SD"/>
    <s v=""/>
    <x v="76"/>
    <s v="17:00-18:00"/>
    <x v="0"/>
    <x v="5"/>
    <x v="2"/>
    <s v="Tienda"/>
    <m/>
    <x v="1"/>
  </r>
  <r>
    <n v="500660"/>
    <s v="Llamada a 51953905996"/>
    <s v="Reclama movimiento en su pedido  se le indica que es un tema de traslado  se le informa que se enviara su pedido.Caso enviado por supervisor."/>
    <s v="Lorenzo Sotomayor"/>
    <x v="644"/>
    <s v="Cortesía - con reclamo a agregador - Alerta1 - Alerta2 - Alerta0"/>
    <x v="0"/>
    <n v="2211832370"/>
    <x v="0"/>
    <x v="11"/>
    <x v="2"/>
    <m/>
    <s v="Delivery agregadores"/>
    <s v=""/>
    <s v=".varios"/>
    <s v="sd"/>
    <s v=""/>
    <x v="72"/>
    <s v="17:05"/>
    <x v="0"/>
    <x v="0"/>
    <x v="2"/>
    <s v="Agregador"/>
    <m/>
    <x v="0"/>
  </r>
  <r>
    <n v="500687"/>
    <s v="Hola Carmen   nos comunicamos de Maria Almenara  con relación a una consulta sobre tu pedido efectuado.  En caso no puedas atendernos por esta vía  puedes  comunicarte con nosotros al 6429751. Que tengas un dulce día!"/>
    <s v="Movimiento  se deriva a su soporte."/>
    <s v="Carmen Paola Piscoya Chuquipiondo"/>
    <x v="645"/>
    <s v="sin reclamo a agregador"/>
    <x v="0"/>
    <n v="2211854571"/>
    <x v="0"/>
    <x v="9"/>
    <x v="2"/>
    <m/>
    <s v="Delivery agregadores"/>
    <s v=""/>
    <s v="porción de bruselina de vainilla &amp; fresa"/>
    <s v="SD"/>
    <s v=""/>
    <x v="72"/>
    <s v="19:50"/>
    <x v="0"/>
    <x v="0"/>
    <x v="2"/>
    <s v="Agregador"/>
    <m/>
    <x v="0"/>
  </r>
  <r>
    <n v="500689"/>
    <s v="buenas noches"/>
    <s v="Movimiento  se deriva al cliente a su soporte.Cliente critico se ofrece un detalle para recojo y no acepta."/>
    <s v="Yannira Cardenas"/>
    <x v="646"/>
    <s v="sin reclamo a agregador"/>
    <x v="0"/>
    <n v="1541707213"/>
    <x v="0"/>
    <x v="5"/>
    <x v="0"/>
    <m/>
    <s v="Delivery agregadores"/>
    <s v=""/>
    <s v="carrot cake 12pzs"/>
    <s v="SD"/>
    <s v=""/>
    <x v="72"/>
    <s v="19:53"/>
    <x v="0"/>
    <x v="0"/>
    <x v="2"/>
    <s v="Agregador"/>
    <m/>
    <x v="0"/>
  </r>
  <r>
    <n v="500720"/>
    <s v="Buenos dias"/>
    <s v="Ya no desea la compra  eligió mal el tamaño de su producto"/>
    <s v="Karol Vasquez"/>
    <x v="647"/>
    <s v="devolución - Alerta0"/>
    <x v="3"/>
    <n v="100357731"/>
    <x v="1"/>
    <x v="19"/>
    <x v="1"/>
    <n v="109"/>
    <s v="Sin responsable"/>
    <s v=""/>
    <s v=""/>
    <s v="sd"/>
    <s v=""/>
    <x v="76"/>
    <s v="09:00-10:00"/>
    <x v="0"/>
    <x v="3"/>
    <x v="2"/>
    <s v="Sin responsable"/>
    <m/>
    <x v="0"/>
  </r>
  <r>
    <n v="500771"/>
    <s v="Hola!! Les muestro una foto del cheesecake que pedí y era pequeñísimo!!"/>
    <s v="indica que la porción de su cheescake de frutos rojos  es muy pequeña  se le brinda informacion sobre el producto  queda conforme"/>
    <s v="Valeria Rondón"/>
    <x v="648"/>
    <s v=""/>
    <x v="6"/>
    <s v="SD"/>
    <x v="2"/>
    <x v="5"/>
    <x v="4"/>
    <m/>
    <s v="Sin responsable"/>
    <s v=""/>
    <s v="porción de cheesecake de frutos rojos"/>
    <s v="SD"/>
    <s v=""/>
    <x v="76"/>
    <s v="SD"/>
    <x v="0"/>
    <x v="6"/>
    <x v="2"/>
    <s v="Sin responsable"/>
    <m/>
    <x v="0"/>
  </r>
  <r>
    <n v="500788"/>
    <s v="Hola buen día.. el día de ayer compré un cheesecake de frutos rojos en su tienda de San Miguel (en el grifo primax) pero me ha parecido que esté cheesecake tenía sabor como a qué el queso se hubiese cortado"/>
    <s v="Reclama que el producto cheesecake de frutos rojos 12p está áspero o pastoso. Se explica características del producto"/>
    <s v="Nadia"/>
    <x v="649"/>
    <s v=""/>
    <x v="6"/>
    <s v="SD"/>
    <x v="2"/>
    <x v="5"/>
    <x v="4"/>
    <m/>
    <s v="Sin responsable"/>
    <s v=""/>
    <s v="cheesecake de frutos rojos 12pzs"/>
    <s v="SD"/>
    <s v=""/>
    <x v="76"/>
    <s v="16:00"/>
    <x v="0"/>
    <x v="6"/>
    <x v="2"/>
    <s v="Sin responsable"/>
    <m/>
    <x v="0"/>
  </r>
  <r>
    <n v="500833"/>
    <s v="Asunto: Reclamo elemento extraño Chorrillos: cabello ticket #500833"/>
    <s v="Indica le llegó un cabello dentro de su mini crocante de manzana. Tda nos ayuda con el lote. Se ofrece detalle pendiente que nos indique fecha y hora"/>
    <s v="Paloma Giraldo"/>
    <x v="650"/>
    <s v="Cortesía - sin info"/>
    <x v="14"/>
    <n v="2500013703"/>
    <x v="2"/>
    <x v="16"/>
    <x v="4"/>
    <m/>
    <s v="Producción"/>
    <s v="Cabello"/>
    <s v="love box clásico"/>
    <s v="sd"/>
    <s v=""/>
    <x v="72"/>
    <s v="19:33"/>
    <x v="0"/>
    <x v="8"/>
    <x v="2"/>
    <s v="Otras areas"/>
    <m/>
    <x v="0"/>
  </r>
  <r>
    <n v="500847"/>
    <s v="Esa voy a pedir no hay problema"/>
    <s v="Indica que no le gusta la bolsa de campaña del día de la madre  se le brinda informacion y se le explica el motivo de nuestra presentación  no queda conforme"/>
    <s v="Fiorella Del Carpio"/>
    <x v="651"/>
    <s v=""/>
    <x v="6"/>
    <n v="25573"/>
    <x v="5"/>
    <x v="3"/>
    <x v="8"/>
    <m/>
    <s v="Sin responsable"/>
    <s v=""/>
    <s v="cajita de alfajores clásica"/>
    <s v="SD"/>
    <s v=""/>
    <x v="76"/>
    <s v="14:06"/>
    <x v="0"/>
    <x v="6"/>
    <x v="2"/>
    <s v="Sin responsable"/>
    <m/>
    <x v="0"/>
  </r>
  <r>
    <n v="500966"/>
    <s v="Llamada de 51999617553"/>
    <s v="Se realizó cuna compra no reconocida a través de rappi. Se deriva al canal de compra y entidad financiera para que brinden soporte."/>
    <s v="Rocio Garreaso"/>
    <x v="652"/>
    <s v=""/>
    <x v="0"/>
    <s v="sd"/>
    <x v="0"/>
    <x v="15"/>
    <x v="2"/>
    <m/>
    <s v="Delivery agregadores"/>
    <s v=""/>
    <s v=".no aplica"/>
    <s v="sd"/>
    <s v=""/>
    <x v="76"/>
    <s v="13:41"/>
    <x v="0"/>
    <x v="0"/>
    <x v="2"/>
    <s v="Agregador"/>
    <m/>
    <x v="0"/>
  </r>
  <r>
    <n v="500971"/>
    <s v="Llamada a Nora Gabriela Alvarado Farfan"/>
    <s v="39 minutos de retraso  driver tuvo incidente y tuvo que retornar pedido a tienda. Se pide disculpas y se ofrece detalle."/>
    <s v="Nora Gabriela Alvarado Farfan"/>
    <x v="653"/>
    <s v="Cortesía - EncuestaEC - Alerta1 - Alerta0"/>
    <x v="1"/>
    <n v="100357620"/>
    <x v="1"/>
    <x v="5"/>
    <x v="3"/>
    <m/>
    <s v="Delivery MA"/>
    <s v=""/>
    <s v="carrot cake 12pzs"/>
    <s v="SD"/>
    <s v=""/>
    <x v="72"/>
    <s v="17:00-18:00"/>
    <x v="0"/>
    <x v="1"/>
    <x v="2"/>
    <s v="Delivery MA"/>
    <m/>
    <x v="1"/>
  </r>
  <r>
    <n v="501004"/>
    <s v="Hola !  según lo conversado telefónicamente le hago llegar este mensaje para poder atender su caso."/>
    <s v="Pidió 10 cookies cranberry  le entregaron solo 1. Se coordina el envío de las 9 faltantes + un detalle"/>
    <s v="Karina Melendez"/>
    <x v="654"/>
    <s v="Cortesía - sin reclamo a agregador - Alerta1 - Alerta2 - Alerta3 - Alerta0"/>
    <x v="8"/>
    <n v="2211921921"/>
    <x v="0"/>
    <x v="0"/>
    <x v="2"/>
    <m/>
    <s v="Tienda Vitrina"/>
    <s v=""/>
    <s v="cookiss cranberry"/>
    <s v="Claudia Chacón"/>
    <s v=""/>
    <x v="76"/>
    <s v="18:30"/>
    <x v="0"/>
    <x v="2"/>
    <x v="2"/>
    <s v="Tienda"/>
    <m/>
    <x v="1"/>
  </r>
  <r>
    <n v="501030"/>
    <s v="ASUNTO: FEEDBACK RECLAMO PEDIDO EQUIVOCADO TIENDA LA MARINA  #501030"/>
    <s v="pidió por didi una Mom - Mini Carrot Cake y le llego Mom - Mini De Choco  tienda indica que el pedido fue equivocado   se gestiona envio del producto correcto Mom - Mini Carrot Cake"/>
    <s v="Augusto Paz"/>
    <x v="655"/>
    <s v="Cortesía - sin reclamo a agregador - Alerta0"/>
    <x v="13"/>
    <n v="5.7646417088222996E+18"/>
    <x v="0"/>
    <x v="1"/>
    <x v="9"/>
    <m/>
    <s v="Tienda Vitrina"/>
    <s v=""/>
    <s v="mom - mini de choco"/>
    <s v="Angelica Castro"/>
    <s v="Jesus Tapia"/>
    <x v="75"/>
    <s v="21:28"/>
    <x v="0"/>
    <x v="5"/>
    <x v="2"/>
    <s v="Tienda"/>
    <m/>
    <x v="1"/>
  </r>
  <r>
    <n v="501042"/>
    <s v="Reclamo calidad de producto: INCOMPLETO 2 DE MAYO ticket # 501042"/>
    <s v="Le falta un pedazo de su base de su por. carrot cake. Tda confirma ello  reforzarán de manera interna. Se enviará nuevo producto."/>
    <s v="Sabina Cordova"/>
    <x v="656"/>
    <s v="Cortesía"/>
    <x v="12"/>
    <n v="2500026047"/>
    <x v="2"/>
    <x v="4"/>
    <x v="4"/>
    <m/>
    <s v="Tienda Vitrina"/>
    <s v="Incompleto / Sin ingrediente"/>
    <s v="porción carrot cake"/>
    <s v="sd"/>
    <s v=""/>
    <x v="76"/>
    <s v="21:19"/>
    <x v="0"/>
    <x v="8"/>
    <x v="2"/>
    <s v="Tienda"/>
    <m/>
    <x v="1"/>
  </r>
  <r>
    <n v="501112"/>
    <s v="FEEDBACK RECLAMO PEDIDO EQUIVOCADO TIENDA CAMACHO TICKET 501112"/>
    <s v="Solicita cheesecake de frutos rojos y le dieron tartaleta de frutos rojos en porcion  tienda indica que fue error de digitacion  se envia el producto correcto."/>
    <s v="Nicolle Mendoza"/>
    <x v="657"/>
    <s v="Cortesía - Alerta1 - Alerta0"/>
    <x v="13"/>
    <s v="sd"/>
    <x v="2"/>
    <x v="6"/>
    <x v="4"/>
    <m/>
    <s v="Tienda Cajer@"/>
    <s v=""/>
    <s v="tartaleta de frutos rojos - personal"/>
    <s v="Estefano Zanabriax|x"/>
    <s v=""/>
    <x v="77"/>
    <s v="10:14"/>
    <x v="0"/>
    <x v="5"/>
    <x v="2"/>
    <s v="Tienda"/>
    <m/>
    <x v="1"/>
  </r>
  <r>
    <n v="501225"/>
    <s v="Llamada de 51983551508"/>
    <s v="reclama que llamaron  de MA a su novio para la entrega de un pedido que realizó por Peya  se le explica que para pedidos por aplicativo no contamos con datos de contacto para llamar"/>
    <s v="Evelyn"/>
    <x v="658"/>
    <s v=""/>
    <x v="6"/>
    <s v="SD"/>
    <x v="0"/>
    <x v="15"/>
    <x v="0"/>
    <m/>
    <s v="Sin responsable"/>
    <s v=""/>
    <s v=".no aplica"/>
    <s v="SD"/>
    <s v=""/>
    <x v="77"/>
    <s v="14:36"/>
    <x v="0"/>
    <x v="6"/>
    <x v="2"/>
    <s v="Sin responsable"/>
    <m/>
    <x v="0"/>
  </r>
  <r>
    <n v="501258"/>
    <s v="Ha enviado una Imagen: Y ésta también"/>
    <s v="Reclama pedido equivocado pero se valida que el producto enviado es el correcto."/>
    <s v="Jessica Mendoza"/>
    <x v="659"/>
    <s v=""/>
    <x v="6"/>
    <n v="100358021"/>
    <x v="1"/>
    <x v="3"/>
    <x v="3"/>
    <m/>
    <s v="Sin responsable"/>
    <s v=""/>
    <s v="mix ma box petit"/>
    <s v="SD"/>
    <s v=""/>
    <x v="77"/>
    <s v="15:00-16:00"/>
    <x v="0"/>
    <x v="6"/>
    <x v="2"/>
    <s v="Sin responsable"/>
    <m/>
    <x v="0"/>
  </r>
  <r>
    <n v="501290"/>
    <s v="Reclamo elemento extraño Dos de Mayo: Plastico ticket #501290"/>
    <s v="Encontró un plástico dentro de su minimaria red velvet  area decorado no retiró el plástico que va entre capas al armarla. Se envía nuevo producto  tienda realizará el feedback con el área repsonsable."/>
    <s v="Katherine Mondragon"/>
    <x v="660"/>
    <s v="Cortesía - Alerta1 - Alerta0"/>
    <x v="14"/>
    <n v="100358101"/>
    <x v="1"/>
    <x v="4"/>
    <x v="3"/>
    <m/>
    <s v="Tienda Decorado"/>
    <s v="plástico"/>
    <s v="minimaria red velvet"/>
    <s v="SD"/>
    <s v=""/>
    <x v="77"/>
    <s v="11:00-12:00"/>
    <x v="0"/>
    <x v="8"/>
    <x v="2"/>
    <s v="Tienda"/>
    <m/>
    <x v="1"/>
  </r>
  <r>
    <n v="501301"/>
    <s v="Hola !  según lo conversado telefónicamente le hago llegar este mensaje para poder atender su caso."/>
    <s v="reclama que le entregamos empanada de pollo en lugar de empanada de carne  no tiene imagen del producto que menciona  se le indica que es importante contar con una imagen para poder consultar con tienda lo sucedido  se resuelve"/>
    <s v="Melissa"/>
    <x v="661"/>
    <s v=""/>
    <x v="6"/>
    <n v="2500024037"/>
    <x v="2"/>
    <x v="6"/>
    <x v="4"/>
    <m/>
    <s v="Sin responsable"/>
    <s v=""/>
    <s v="empanada de carne"/>
    <s v="sd"/>
    <s v=""/>
    <x v="77"/>
    <s v="16:13"/>
    <x v="0"/>
    <x v="6"/>
    <x v="2"/>
    <s v="Sin responsable"/>
    <m/>
    <x v="0"/>
  </r>
  <r>
    <n v="501370"/>
    <s v="Llamada de 51924263243"/>
    <s v="Reclama demora en su pedido  se le indica que  el pedido esta listo de hace mucho rato atrás  recien acaba de llegar el motorizado."/>
    <s v="Natalia Torres"/>
    <x v="662"/>
    <s v="Cortesía - con reclamo a agregador"/>
    <x v="0"/>
    <n v="2211986994"/>
    <x v="0"/>
    <x v="0"/>
    <x v="2"/>
    <m/>
    <s v="Delivery agregadores"/>
    <s v=""/>
    <s v="porción de torta de chocolate"/>
    <s v="sd"/>
    <s v=""/>
    <x v="77"/>
    <s v="16:33"/>
    <x v="0"/>
    <x v="0"/>
    <x v="2"/>
    <s v="Agregador"/>
    <m/>
    <x v="0"/>
  </r>
  <r>
    <n v="501392"/>
    <s v="Hola Lourdes   nos comunicamos de Maria Almenara  con relación a una consulta sobre tu pedido efectuado.  En caso no puedas atendernos por esta vía  puedes  comunicarte con nosotros al 6429751. Que tengas un dulce día!"/>
    <s v="Reclama 75 minutos de demora  la minimaria enviada estaba inclinada  sin tarjeta impresa ni velita de cortesía. Se ofrece disculpas y se envía un nuevo producto por cliente crítica."/>
    <s v="Lourdes Emelyn"/>
    <x v="663"/>
    <s v="Cortesía - Alerta0"/>
    <x v="7"/>
    <n v="100358157"/>
    <x v="1"/>
    <x v="4"/>
    <x v="3"/>
    <m/>
    <s v="Tienda"/>
    <s v=""/>
    <s v=""/>
    <s v="SD"/>
    <s v=""/>
    <x v="77"/>
    <s v="18:00-19:00"/>
    <x v="0"/>
    <x v="7"/>
    <x v="2"/>
    <s v="Tienda"/>
    <m/>
    <x v="1"/>
  </r>
  <r>
    <n v="501406"/>
    <s v="Maria Almenara"/>
    <s v="Colocó marcación muy descontento pero en opinión menciona: Me ayudaron en todo. Tienda menciona que no han tenido ningún inconveniente y puede ser un error de marcación."/>
    <s v="Chris"/>
    <x v="664"/>
    <s v="sin télefono"/>
    <x v="6"/>
    <s v="SD"/>
    <x v="2"/>
    <x v="5"/>
    <x v="5"/>
    <m/>
    <s v="Sin responsable"/>
    <s v=""/>
    <s v=".varios"/>
    <s v="SD"/>
    <s v=""/>
    <x v="77"/>
    <s v="19:41"/>
    <x v="0"/>
    <x v="6"/>
    <x v="2"/>
    <s v="Sin responsable"/>
    <m/>
    <x v="0"/>
  </r>
  <r>
    <n v="501408"/>
    <s v="FEEDBACK RECLAMO PEDIDO EQUIVOCADO TIENDA SAN MIGUEL  TICKET 501408"/>
    <s v="Pidio 5 empanadas de pollo y le llego una minimaria de chocolate  se coordina con tienda el envio del producto correcto"/>
    <s v="Jeaneth"/>
    <x v="665"/>
    <s v="Cortesía - sin reclamo a agregador - Alerta1 - Alerta0"/>
    <x v="13"/>
    <n v="1543386381"/>
    <x v="0"/>
    <x v="5"/>
    <x v="0"/>
    <m/>
    <s v="Tienda Vitrina"/>
    <s v=""/>
    <s v="mom - mini de choco"/>
    <s v="Fabian Reyes"/>
    <s v=""/>
    <x v="77"/>
    <s v="19:13"/>
    <x v="0"/>
    <x v="5"/>
    <x v="2"/>
    <s v="Tienda"/>
    <m/>
    <x v="1"/>
  </r>
  <r>
    <n v="501566"/>
    <s v="Buenas tardes"/>
    <s v="indica que Rappi no le entrego su pedido  cliente no se encontraba para la recepción  rappi realizo compensación   se le deriva a su soporte."/>
    <s v="Katherine Uribe"/>
    <x v="666"/>
    <s v="con reclamo a agregador - Alerta0"/>
    <x v="0"/>
    <n v="2208687783"/>
    <x v="0"/>
    <x v="9"/>
    <x v="2"/>
    <m/>
    <s v="Delivery agregadores"/>
    <s v=""/>
    <s v="minimaria de chocolate"/>
    <s v="SD"/>
    <s v=""/>
    <x v="33"/>
    <s v="16:33"/>
    <x v="0"/>
    <x v="0"/>
    <x v="2"/>
    <s v="Agregador"/>
    <m/>
    <x v="0"/>
  </r>
  <r>
    <n v="501570"/>
    <s v="Llamada de 51936574050"/>
    <s v="Indica que demoro 43min en llegar el driver rappi a entregar su orden. Ya no desea los productos y desea devolverlos. Se deriva a su canal de compra."/>
    <s v="Daniela Soleci"/>
    <x v="667"/>
    <s v="sin reclamo a agregador - Alerta0"/>
    <x v="0"/>
    <n v="2212028167"/>
    <x v="0"/>
    <x v="2"/>
    <x v="2"/>
    <m/>
    <s v="Delivery agregadores"/>
    <s v=""/>
    <s v="mom - caja de trufa"/>
    <s v="sd"/>
    <s v=""/>
    <x v="78"/>
    <s v="08:14"/>
    <x v="0"/>
    <x v="0"/>
    <x v="2"/>
    <s v="Agregador"/>
    <m/>
    <x v="0"/>
  </r>
  <r>
    <n v="501621"/>
    <s v="Ha enviado una Imagen"/>
    <s v="Reclama que no llegó dedicatoria. Se envia tarjetra impresa en su lugar y se ofrecen disculpas. Se acompaña de detalle"/>
    <s v="Alejandro Salinas"/>
    <x v="668"/>
    <s v="Cortesía"/>
    <x v="17"/>
    <n v="100358431"/>
    <x v="1"/>
    <x v="5"/>
    <x v="3"/>
    <m/>
    <s v="Tienda Vitrina"/>
    <s v=""/>
    <s v="tartaleta de frutos rojos 12 pzs"/>
    <s v="sd"/>
    <s v=""/>
    <x v="78"/>
    <s v="14:00-15:00"/>
    <x v="0"/>
    <x v="2"/>
    <x v="2"/>
    <s v="Tienda"/>
    <m/>
    <x v="1"/>
  </r>
  <r>
    <n v="501663"/>
    <s v="Reclamo mala atención (San Miguel) Ticket #501663"/>
    <s v="Se envió Cortesía por  Reclamo dedicatoria y solo le llego la galleta  se pide las disculpas y tienda genera nuevamente el envió de solo la tarjeta."/>
    <s v="Alejandro Salinas"/>
    <x v="669"/>
    <s v="Cortesía - Alerta0"/>
    <x v="7"/>
    <n v="501621"/>
    <x v="3"/>
    <x v="5"/>
    <x v="3"/>
    <m/>
    <s v="Tienda Vitrina"/>
    <s v=""/>
    <s v=""/>
    <s v="sd"/>
    <s v=""/>
    <x v="78"/>
    <s v="15:00-16:00"/>
    <x v="0"/>
    <x v="7"/>
    <x v="2"/>
    <s v="Tienda"/>
    <m/>
    <x v="1"/>
  </r>
  <r>
    <n v="501667"/>
    <s v="Hola Quedamos atentos para llamarte   nos comunicamos de Maria Almenara  con relación a una consulta sobre tu pedido efectuado.  En caso no puedas atendernos por esta vía  puedes  comunicarte con nosotros al 6429751. Que tengas un dulce día!"/>
    <s v="Reclama que la presentación de su minimaria no esta bien  el chantilly esta aguado  tienda indica que no cuentan con incidencia con su chantilly  se deriva a su canal de compra."/>
    <s v="Gianella Torres Hurtado"/>
    <x v="670"/>
    <s v="sin reclamo a agregador - Alerta1 - Alerta2 - Alerta3 - Alerta0"/>
    <x v="0"/>
    <n v="2212037653"/>
    <x v="0"/>
    <x v="3"/>
    <x v="2"/>
    <m/>
    <s v="Delivery agregadores"/>
    <s v=""/>
    <s v="minimaria bruselina de vainilla con fresa"/>
    <s v="sd"/>
    <s v=""/>
    <x v="78"/>
    <s v="11:46"/>
    <x v="0"/>
    <x v="0"/>
    <x v="2"/>
    <s v="Agregador"/>
    <m/>
    <x v="0"/>
  </r>
  <r>
    <n v="501694"/>
    <s v="Hola Andrea   según lo conversado telefónicamente le hago llegar este mensaje para poder atender su caso."/>
    <s v="Reclama que marcaron su pedido como entregado cuando no lo ha recibido  se valida con el driver que el se confundió en marcar"/>
    <s v="Andrea Davila"/>
    <x v="671"/>
    <s v="Alerta1 - Alerta0"/>
    <x v="4"/>
    <n v="100358235"/>
    <x v="1"/>
    <x v="1"/>
    <x v="3"/>
    <m/>
    <s v="Delivery MA"/>
    <s v=""/>
    <s v="red velvet de 12 pzs"/>
    <s v="ERNESTOMENDOZA-DANKE"/>
    <s v=""/>
    <x v="78"/>
    <s v="16:00-17:00"/>
    <x v="0"/>
    <x v="4"/>
    <x v="2"/>
    <s v="Delivery MA"/>
    <m/>
    <x v="1"/>
  </r>
  <r>
    <n v="501724"/>
    <s v="FEEDBACK RECLAMO PEDIDO INCOMPLETO TIENDA LA MAR  ##501724"/>
    <s v="solicito  2 mon petix box  solo llego 1  tienda no entrego pedido completo se realiza el envió del producto faltante"/>
    <s v="Ximena Cerva"/>
    <x v="672"/>
    <s v="Cortesía - sin reclamo a agregador - Alerta1 - Alerta2 - Alerta0"/>
    <x v="8"/>
    <n v="1544048414"/>
    <x v="0"/>
    <x v="2"/>
    <x v="0"/>
    <m/>
    <s v="Tienda Vitrina"/>
    <s v=""/>
    <s v="mom - petit box"/>
    <s v="SD"/>
    <s v=""/>
    <x v="78"/>
    <s v="16:33"/>
    <x v="0"/>
    <x v="2"/>
    <x v="2"/>
    <s v="Tienda"/>
    <m/>
    <x v="1"/>
  </r>
  <r>
    <n v="501751"/>
    <s v="Hola Roberto  nos comunicamos de Maria Almenara  con relación a una consulta sobre tu pedido efectuado.  En caso no puedas atendernos por esta vía  puedes  comunicarte con nosotros al 6429751. Que tengas un dulce día!"/>
    <s v="Reclama que no le ayudaron resolviendo su problema por parte de encargada de tienda. Se agradecen comentarios. Cliente siempre se contacta reclamando en sus consumos en tienda."/>
    <s v="Roberto Guevara"/>
    <x v="673"/>
    <s v="HON - Alerta1 - Alerta0"/>
    <x v="6"/>
    <s v="sd"/>
    <x v="2"/>
    <x v="5"/>
    <x v="6"/>
    <m/>
    <s v="Sin responsable"/>
    <s v=""/>
    <s v=".no aplica"/>
    <s v="sd"/>
    <s v=""/>
    <x v="78"/>
    <s v="17:00-18:00"/>
    <x v="0"/>
    <x v="6"/>
    <x v="2"/>
    <s v="Sin responsable"/>
    <m/>
    <x v="0"/>
  </r>
  <r>
    <n v="501779"/>
    <s v="Maria Almenara"/>
    <s v="Ya no desea la compra"/>
    <s v="Jimena Mardones Buet"/>
    <x v="674"/>
    <s v="devolución - Alerta1 - Alerta2 - Alerta0"/>
    <x v="3"/>
    <n v="100358776"/>
    <x v="1"/>
    <x v="1"/>
    <x v="3"/>
    <n v="75"/>
    <s v="Sin responsable"/>
    <s v=""/>
    <s v=""/>
    <s v="sd"/>
    <s v=""/>
    <x v="79"/>
    <s v="18:00-19:00"/>
    <x v="0"/>
    <x v="3"/>
    <x v="2"/>
    <s v="Sin responsable"/>
    <m/>
    <x v="0"/>
  </r>
  <r>
    <n v="501830"/>
    <s v="Hola"/>
    <s v="Indica que el frosting de la carrot cake es muy dulce casi incomible. Se le brinda información sobre el producto. No queda conforme."/>
    <s v="Paola"/>
    <x v="675"/>
    <s v=""/>
    <x v="6"/>
    <n v="2500026478"/>
    <x v="2"/>
    <x v="4"/>
    <x v="4"/>
    <m/>
    <s v="Sin responsable"/>
    <s v=""/>
    <s v="carrot cake 12pzs"/>
    <s v="SD"/>
    <s v=""/>
    <x v="78"/>
    <s v="20:14"/>
    <x v="0"/>
    <x v="6"/>
    <x v="2"/>
    <s v="Sin responsable"/>
    <m/>
    <x v="0"/>
  </r>
  <r>
    <n v="501982"/>
    <s v="Hola Cecilia   según lo conversado telefónicamente le hago llegar este mensaje para poder atender su caso."/>
    <s v="ya no desea la compra porque indica que ya no viajara y se quedara en lima."/>
    <s v="Cecilia Veronica"/>
    <x v="676"/>
    <s v="devolución - Alerta1 - Alerta2 - Alerta0"/>
    <x v="3"/>
    <n v="100358378"/>
    <x v="1"/>
    <x v="13"/>
    <x v="1"/>
    <n v="49.9"/>
    <s v="Sin responsable"/>
    <s v=""/>
    <s v=""/>
    <s v="sd"/>
    <s v=""/>
    <x v="79"/>
    <s v="19:00-20:00"/>
    <x v="0"/>
    <x v="3"/>
    <x v="2"/>
    <s v="Sin responsable"/>
    <m/>
    <x v="0"/>
  </r>
  <r>
    <n v="502053"/>
    <s v="Libro de Reclamo MAAL-001-1112 mala atención ANDRES REYES Ticket #502053"/>
    <s v="MAAL-001-1112  - Lo atendieron posterior a los cientes que llegaron despues de él. Le entregaron su pedido incompleto debido a que hizo el pedido a dos meseros. Se ofrecen disculpas y cortesia pero corta la llamada muy enojado."/>
    <s v="Luis"/>
    <x v="677"/>
    <s v="Libro de reclamaciones - Alerta1 - Alerta0"/>
    <x v="11"/>
    <s v="sd"/>
    <x v="2"/>
    <x v="19"/>
    <x v="6"/>
    <m/>
    <s v="Tienda Vitrina"/>
    <s v=""/>
    <s v=""/>
    <s v="Raquel armas"/>
    <s v="SD"/>
    <x v="79"/>
    <s v="13:00-14:00"/>
    <x v="1"/>
    <x v="7"/>
    <x v="2"/>
    <s v="Tienda"/>
    <m/>
    <x v="1"/>
  </r>
  <r>
    <n v="502087"/>
    <s v="Llamada de 51997902199"/>
    <s v="reclama por pedido cancelado  soporte indica que el cliente no contestó para realizar algún cambio en su pedido. Se deriva a su soporte"/>
    <s v="Eli Fernandez"/>
    <x v="678"/>
    <s v="sin reclamo a agregador"/>
    <x v="0"/>
    <n v="2212109623"/>
    <x v="0"/>
    <x v="19"/>
    <x v="2"/>
    <m/>
    <s v="Delivery agregadores"/>
    <s v=""/>
    <s v="mom - mini carrot cake"/>
    <s v="sd"/>
    <s v=""/>
    <x v="79"/>
    <s v="10:26"/>
    <x v="0"/>
    <x v="0"/>
    <x v="2"/>
    <s v="Agregador"/>
    <m/>
    <x v="0"/>
  </r>
  <r>
    <n v="502111"/>
    <s v="Solicitud de Evidencias Contracargos ingresados del 2025-05-07 - Carta: GD18042"/>
    <s v="CONTRACARGO ESPERA DE JESSI"/>
    <s v="Operaciones"/>
    <x v="679"/>
    <s v="Alerta0"/>
    <x v="15"/>
    <n v="100353762"/>
    <x v="1"/>
    <x v="3"/>
    <x v="1"/>
    <n v="109"/>
    <s v="Sin responsable"/>
    <s v=""/>
    <s v=""/>
    <s v="sd"/>
    <s v=""/>
    <x v="62"/>
    <s v="14:00-15:00"/>
    <x v="0"/>
    <x v="9"/>
    <x v="2"/>
    <s v="Sin responsable"/>
    <m/>
    <x v="0"/>
  </r>
  <r>
    <n v="502112"/>
    <s v="MAAL-001-1113 María Almenara - Boleta"/>
    <s v="MAAL-001-1113 Reclama que solicito boleta con DNI en rappi y solo le llega boleta simple  se le explica que por los aplicativos no le llega lo solicitado pero que por nuestros canales de atención podemos ayudarla a generar la emisión del comprobante"/>
    <s v="Anne Alarcon Gutierrez"/>
    <x v="680"/>
    <s v="Libro de reclamaciones - sin reclamo a agregador - facturaAgregador - Alerta1 - Alerta2 - Alerta3 - Alerta0"/>
    <x v="27"/>
    <n v="2212065437"/>
    <x v="0"/>
    <x v="5"/>
    <x v="2"/>
    <m/>
    <s v="Sistema"/>
    <s v=""/>
    <s v=".varios"/>
    <s v="sd"/>
    <s v="SD"/>
    <x v="79"/>
    <s v="15:08"/>
    <x v="1"/>
    <x v="10"/>
    <x v="2"/>
    <s v="Sistema"/>
    <m/>
    <x v="0"/>
  </r>
  <r>
    <n v="502150"/>
    <s v="Hola Jaira  según lo conversado telefónicamente le hago llegar este mensaje para poder atender su caso."/>
    <s v="Solicito varios productos entre ellos 2 porc. de carrot cake  solo le llego 1 porc. de carrot cake  se coordina el envío con tienda"/>
    <s v="Jaira Rodriguez"/>
    <x v="681"/>
    <s v="Cortesía - sin reclamo a agregador - Alerta1 - Alerta0"/>
    <x v="8"/>
    <n v="5.7646421389188096E+18"/>
    <x v="0"/>
    <x v="4"/>
    <x v="9"/>
    <m/>
    <s v="Tienda Vitrina"/>
    <s v=""/>
    <s v="porción carrot cake"/>
    <s v="sd"/>
    <s v=""/>
    <x v="79"/>
    <s v="15:34"/>
    <x v="0"/>
    <x v="2"/>
    <x v="2"/>
    <s v="Tienda"/>
    <m/>
    <x v="1"/>
  </r>
  <r>
    <n v="502204"/>
    <s v="Reclamo mala atención Encalada Ticket #502204"/>
    <s v="Pidió varios productos  no le llegó happy choco box  se coordina envío. Tda envía prod. faltante sin dedicatoria y tarj. impresa. Se coordina envío + detalle"/>
    <s v="Daniela Villa"/>
    <x v="682"/>
    <s v="Cortesía - Alerta0"/>
    <x v="7"/>
    <n v="100359280"/>
    <x v="1"/>
    <x v="12"/>
    <x v="3"/>
    <m/>
    <s v="Tienda Vitrina"/>
    <s v=""/>
    <s v="Happy choco box"/>
    <s v="SD"/>
    <s v=""/>
    <x v="79"/>
    <s v="17:00-18:00"/>
    <x v="0"/>
    <x v="7"/>
    <x v="2"/>
    <s v="Tienda"/>
    <m/>
    <x v="1"/>
  </r>
  <r>
    <n v="502252"/>
    <s v="Hola"/>
    <s v="Cancela compra porque no puede cambiar de producto por campaña"/>
    <s v="Anilu Pastor"/>
    <x v="683"/>
    <s v="devolución - Alerta0"/>
    <x v="3"/>
    <n v="100358960"/>
    <x v="1"/>
    <x v="10"/>
    <x v="1"/>
    <n v="84"/>
    <s v="Sin responsable"/>
    <s v=""/>
    <s v=""/>
    <s v="sd"/>
    <s v=""/>
    <x v="80"/>
    <s v="16:00-17:00"/>
    <x v="0"/>
    <x v="3"/>
    <x v="2"/>
    <s v="Sin responsable"/>
    <m/>
    <x v="0"/>
  </r>
  <r>
    <n v="502288"/>
    <s v="FEEDBACK RECLAMO PEDIDO EQUIVOCADO TIENDA SANTA CATALINA #502288"/>
    <s v="solicito 1 mom torta de chocolate 12p  le etregaron 1 mom minimaria chocolate. Se ofrecen disculpas y se envia producto correcto"/>
    <s v="Carem Montero Atencia"/>
    <x v="684"/>
    <s v="Cortesía - sin reclamo a agregador - Alerta1 - Alerta2 - Alerta0"/>
    <x v="13"/>
    <n v="2212155092"/>
    <x v="0"/>
    <x v="10"/>
    <x v="2"/>
    <m/>
    <s v="Tienda Vitrina"/>
    <s v=""/>
    <s v="mom - mini de choco"/>
    <s v="sd"/>
    <s v=""/>
    <x v="79"/>
    <s v="19:29"/>
    <x v="0"/>
    <x v="5"/>
    <x v="2"/>
    <s v="Tienda"/>
    <m/>
    <x v="1"/>
  </r>
  <r>
    <n v="502296"/>
    <s v="Hola .  nos comunicamos de Maria Almenara  con relación a una consulta sobre tu pedido efectuado.  En caso no puedas atendernos por esta vía  puedes  comunicarte con nosotros al 6429751. Que tengas un dulce día!"/>
    <s v="Indica tiempo de entrega en productos. Cl no responde. Tda indica que se ha cumplido con el tiempo brindado a los clientes"/>
    <s v="SD"/>
    <x v="685"/>
    <s v=""/>
    <x v="1"/>
    <s v="sd"/>
    <x v="2"/>
    <x v="5"/>
    <x v="4"/>
    <m/>
    <s v="Tienda"/>
    <s v=""/>
    <s v=".no aplica"/>
    <s v="sd"/>
    <s v=""/>
    <x v="79"/>
    <s v="19:58"/>
    <x v="0"/>
    <x v="1"/>
    <x v="2"/>
    <s v="Tienda"/>
    <m/>
    <x v="1"/>
  </r>
  <r>
    <n v="502305"/>
    <s v="FEEDBACK RECLAMO PEDIDO EQUIVOCADO TIENDA SANTA CATALINA #502305"/>
    <s v="solicito una mon torta de chocolate  entregaron una minimaria mon mini choco  tienda envio mal el producto  se coordina envió de producto correcto"/>
    <s v="Gelen Choquehuanca"/>
    <x v="686"/>
    <s v="Cortesía - con reclamo a agregador - Alerta0"/>
    <x v="13"/>
    <n v="1545254637"/>
    <x v="0"/>
    <x v="10"/>
    <x v="0"/>
    <m/>
    <s v="Tienda Vitrina"/>
    <s v=""/>
    <s v="mom - mini de choco"/>
    <s v="SD"/>
    <s v=""/>
    <x v="79"/>
    <s v="19:30"/>
    <x v="0"/>
    <x v="5"/>
    <x v="2"/>
    <s v="Tienda"/>
    <m/>
    <x v="1"/>
  </r>
  <r>
    <n v="502354"/>
    <s v="Ha enviado un Audio"/>
    <s v="Reclama que su tarjeta impresa solo tenia la primera frase y no todo lo que solicitó por atc. Se le indica que a través de este medio no podemos asegurar. Agradece información"/>
    <s v="Annia"/>
    <x v="687"/>
    <s v="Contacto fuera de horario"/>
    <x v="6"/>
    <n v="100359350"/>
    <x v="1"/>
    <x v="8"/>
    <x v="1"/>
    <m/>
    <s v="Sin responsable"/>
    <s v=""/>
    <s v="mom - petit box"/>
    <s v="SD"/>
    <s v=""/>
    <x v="79"/>
    <s v="20:00-21:00"/>
    <x v="0"/>
    <x v="6"/>
    <x v="2"/>
    <s v="Sin responsable"/>
    <m/>
    <x v="0"/>
  </r>
  <r>
    <n v="502410"/>
    <s v="Cómo hago"/>
    <s v="indica que no respondió llamada y su driver canceló su compra  se deriva con su soporte."/>
    <s v="Vanessa Tuesta Echeandia"/>
    <x v="688"/>
    <s v="con reclamo a agregador"/>
    <x v="0"/>
    <n v="2212184913"/>
    <x v="0"/>
    <x v="11"/>
    <x v="2"/>
    <m/>
    <s v="Delivery agregadores"/>
    <s v=""/>
    <s v="torta de chocolate 12pzs"/>
    <s v="SD"/>
    <s v=""/>
    <x v="80"/>
    <s v="08:10"/>
    <x v="0"/>
    <x v="0"/>
    <x v="2"/>
    <s v="Agregador"/>
    <m/>
    <x v="0"/>
  </r>
  <r>
    <n v="502429"/>
    <s v="Sisisi gracias señorita"/>
    <s v="ya no desea la compra  se equivocó al pedir la orden."/>
    <s v="Jimena Trinidad Guzman Flores"/>
    <x v="689"/>
    <s v="devolución - Alerta0"/>
    <x v="3"/>
    <n v="100359652"/>
    <x v="1"/>
    <x v="13"/>
    <x v="1"/>
    <n v="49.9"/>
    <s v="Sin responsable"/>
    <s v=""/>
    <s v=""/>
    <s v="sd"/>
    <s v=""/>
    <x v="80"/>
    <s v="10:00-11:00"/>
    <x v="0"/>
    <x v="3"/>
    <x v="2"/>
    <s v="Sin responsable"/>
    <m/>
    <x v="0"/>
  </r>
  <r>
    <n v="502470"/>
    <s v="Llamada a Sandra Bastidas"/>
    <s v="Reclama que a penas la llamaron bajó la persona a recibir la orden y le indicaron que el motorizado ya no estaba. Driver no brinda fotos de prueba y solo avisa que ya se va a retirar  no da tiempo de llamar al cliente."/>
    <s v="Sandra"/>
    <x v="690"/>
    <s v="Cortesía - Alerta0"/>
    <x v="4"/>
    <n v="100359475"/>
    <x v="1"/>
    <x v="11"/>
    <x v="3"/>
    <m/>
    <s v="Delivery MA"/>
    <s v=""/>
    <s v="mom - petit box"/>
    <s v="SD"/>
    <s v=""/>
    <x v="80"/>
    <s v="10.00-11.00"/>
    <x v="0"/>
    <x v="4"/>
    <x v="2"/>
    <s v="Delivery MA"/>
    <m/>
    <x v="1"/>
  </r>
  <r>
    <n v="502544"/>
    <s v="Factura Maria Almenara"/>
    <s v="Reclama que su pedido se envío en una sola  y le enviaron las bolsas aparte.Menciona que llego con mala presentacion.No tiene evidencias del producto y el cliente solicito las bolsas separadas."/>
    <s v="Michelle Jimenez"/>
    <x v="691"/>
    <s v="no llego correo"/>
    <x v="6"/>
    <s v="SD"/>
    <x v="1"/>
    <x v="15"/>
    <x v="3"/>
    <m/>
    <s v="Sin responsable"/>
    <s v=""/>
    <s v=".no aplica"/>
    <s v="SD"/>
    <s v=""/>
    <x v="80"/>
    <s v="SD"/>
    <x v="0"/>
    <x v="6"/>
    <x v="2"/>
    <s v="Sin responsable"/>
    <m/>
    <x v="0"/>
  </r>
  <r>
    <n v="502608"/>
    <s v="Hola"/>
    <s v="Rappi envio dos rt para una misma orden.La  orden se asigno nuevamente a otro rt cuando ya habia salido de tienda Se deriva a su canal de compra."/>
    <s v="Andrea"/>
    <x v="692"/>
    <s v="sin reclamo a agregador"/>
    <x v="0"/>
    <n v="2212193380"/>
    <x v="0"/>
    <x v="1"/>
    <x v="2"/>
    <m/>
    <s v="Delivery agregadores"/>
    <s v=""/>
    <s v="minimaria de chocolate"/>
    <s v="sd"/>
    <s v=""/>
    <x v="80"/>
    <s v="11:24"/>
    <x v="0"/>
    <x v="0"/>
    <x v="2"/>
    <s v="Agregador"/>
    <m/>
    <x v="0"/>
  </r>
  <r>
    <n v="502829"/>
    <s v="Llamada de Lorena Jashmin Guevara Ruiz"/>
    <s v="Indica que le cancelaron su pedido y que le cobraron. Se deriva a su canal de compra y se informa a soporte."/>
    <s v="Lorena Jashmin Guevara Ruiz"/>
    <x v="693"/>
    <s v="sin reclamo a agregador"/>
    <x v="0"/>
    <n v="2212223178"/>
    <x v="0"/>
    <x v="9"/>
    <x v="2"/>
    <m/>
    <s v="Delivery agregadores"/>
    <s v=""/>
    <s v="minimaria de chocolate"/>
    <s v="sd"/>
    <s v=""/>
    <x v="80"/>
    <s v="16:08"/>
    <x v="0"/>
    <x v="0"/>
    <x v="2"/>
    <s v="Agregador"/>
    <m/>
    <x v="0"/>
  </r>
  <r>
    <n v="502841"/>
    <s v="Hola José Enrique  nos comunicamos de Maria Almenara  con relación a una consulta sobre tu pedido efectuado.  En caso no puedas atendernos por esta vía  puedes  comunicarte con nosotros al 6429751. Que tengas un dulce día!"/>
    <s v="MAAL-001-1114 Reclama que tarjeta impresa tiene su nombre en la parte final  generó incomodidad y comentarios entre las mamitas que iban a recibir el presente por el día de la madre  porque el regalo era de los hijos hacia las madres."/>
    <s v="José Enrique Figueroa Ávila"/>
    <x v="694"/>
    <s v="Libro de reclamaciones - Cortesía - devolución - Alerta1 - Alerta2 - Alerta3 - Alerta0"/>
    <x v="22"/>
    <n v="100358854"/>
    <x v="1"/>
    <x v="9"/>
    <x v="1"/>
    <m/>
    <s v="Comercial"/>
    <s v=""/>
    <s v="mom - petit box"/>
    <s v="SD"/>
    <s v=""/>
    <x v="80"/>
    <s v="20:00-21:00"/>
    <x v="1"/>
    <x v="2"/>
    <x v="2"/>
    <s v="Otras areas"/>
    <m/>
    <x v="0"/>
  </r>
  <r>
    <n v="502891"/>
    <s v="FEEDBACK RECLAMO PEDIDO INCOMPLETO TIENDA LA ENCALADA #502891"/>
    <s v="Pidió varios productos  no le entregaron su mom - pomo biscotti indica que pasará a recogerlo el día de mañana. Se ofrece disculpa y se da aviso a tienda"/>
    <s v="Patricia Amparo Peirano Mendoza"/>
    <x v="695"/>
    <s v="Alerta0"/>
    <x v="8"/>
    <n v="2500031096"/>
    <x v="2"/>
    <x v="12"/>
    <x v="4"/>
    <m/>
    <s v="Tienda Vitrina"/>
    <s v=""/>
    <s v="mom - pomo biscotti"/>
    <s v="sd"/>
    <s v=""/>
    <x v="80"/>
    <s v="18:06"/>
    <x v="0"/>
    <x v="2"/>
    <x v="2"/>
    <s v="Tienda"/>
    <m/>
    <x v="1"/>
  </r>
  <r>
    <n v="502957"/>
    <s v="Buenos días"/>
    <s v="Envió dos pedidos que llegaron antes de la hora elegida y sin tarjeta impresa  tienda indica que fue un problema del sistema pero lo reportó solo por interno  se envían tarjetas junto a detalle"/>
    <s v="Caroline Winkelried"/>
    <x v="696"/>
    <s v="Cortesía - Alerta1 - Alerta2 - Alerta3 - Alerta0"/>
    <x v="7"/>
    <n v="100360374"/>
    <x v="1"/>
    <x v="4"/>
    <x v="3"/>
    <m/>
    <s v="Tienda Vitrina"/>
    <s v=""/>
    <s v=""/>
    <s v="sd"/>
    <s v=""/>
    <x v="81"/>
    <s v="08:00-09:00"/>
    <x v="0"/>
    <x v="7"/>
    <x v="2"/>
    <s v="Tienda"/>
    <m/>
    <x v="1"/>
  </r>
  <r>
    <n v="502963"/>
    <s v="Maria Almenara"/>
    <s v="MAAL-001-1115 Menciona que lo ignoraron y que fueron mal educados y prepotentes. Tienda indica que no ingreso nadie solo motorizados. Se valida en cámara que conversaron con una persona y tda confirma que es el motorizado. Cl no responde llamadas."/>
    <s v="Diego Reina"/>
    <x v="697"/>
    <s v="Libro de reclamaciones"/>
    <x v="10"/>
    <s v="SD"/>
    <x v="2"/>
    <x v="16"/>
    <x v="4"/>
    <m/>
    <s v="Sin responsable"/>
    <s v=""/>
    <s v=".no aplica"/>
    <s v="SD"/>
    <s v=""/>
    <x v="81"/>
    <s v="7:20"/>
    <x v="1"/>
    <x v="6"/>
    <x v="2"/>
    <s v="Sin responsable"/>
    <m/>
    <x v="0"/>
  </r>
  <r>
    <n v="502987"/>
    <s v="Hola Rosario  nos comunicamos de Maria Almenara  con relación a una consulta sobre tu pedido efectuado.  En caso no puedas atendernos por esta vía  puedes  comunicarte con nosotros al 6429751. Que tengas un dulce día!"/>
    <s v="SSHH muy sucios  basurero lleno de papel  inodoro y urinario sucio. Tda indica que pers. de limpieza se retira a las 16:00 hrs y que revisan cada 20min. Se validan cámaras 16:18 a 17:00 hrs y nadie de tda ingresó a revisar los SSHH. Se agradece feedback"/>
    <s v="Rosario"/>
    <x v="698"/>
    <s v="Alerta1 - Alerta2 - Alerta0"/>
    <x v="7"/>
    <s v="sd"/>
    <x v="2"/>
    <x v="12"/>
    <x v="6"/>
    <m/>
    <s v="Tienda"/>
    <s v=""/>
    <s v=""/>
    <s v=""/>
    <s v=""/>
    <x v="80"/>
    <s v="16:30"/>
    <x v="0"/>
    <x v="7"/>
    <x v="2"/>
    <s v="Tienda"/>
    <m/>
    <x v="1"/>
  </r>
  <r>
    <n v="503009"/>
    <s v="Reclamo mala atención tienda San Miguel Ticket 503009"/>
    <s v="muchas mesas sucias y moscas"/>
    <s v="Jessica"/>
    <x v="699"/>
    <s v="HON - sin télefono - Alerta1 - Alerta0"/>
    <x v="7"/>
    <s v="sd"/>
    <x v="2"/>
    <x v="5"/>
    <x v="6"/>
    <m/>
    <s v="Tienda Meser@"/>
    <s v=""/>
    <s v=""/>
    <s v="SD"/>
    <s v=""/>
    <x v="81"/>
    <s v="10:08"/>
    <x v="0"/>
    <x v="7"/>
    <x v="2"/>
    <s v="Tienda"/>
    <m/>
    <x v="1"/>
  </r>
  <r>
    <n v="503041"/>
    <s v="Hola"/>
    <s v="reclama tamaño dulzura pecanas 12 pzs mas pequeño de lo normal   se indica características del producto ya que es dentro del tamaño ofrecido."/>
    <s v="Jose alberto villanueva castro"/>
    <x v="700"/>
    <s v="Alerta0"/>
    <x v="6"/>
    <n v="100359559"/>
    <x v="1"/>
    <x v="19"/>
    <x v="1"/>
    <m/>
    <s v="Sin responsable"/>
    <s v=""/>
    <s v="dulzura de pecanas 12p"/>
    <s v="SD"/>
    <s v=""/>
    <x v="81"/>
    <s v="10:00-11:00"/>
    <x v="0"/>
    <x v="6"/>
    <x v="2"/>
    <s v="Sin responsable"/>
    <m/>
    <x v="0"/>
  </r>
  <r>
    <n v="503068"/>
    <s v="FEEDBACK RECLAMO PEDIDO EQUIVOCADO TIENDA DOS DE MAYO #TICKET 503068"/>
    <s v="solicito Mom - Torta De Chocolate 12pz enviamos mini ( no se sabe el sabor ya que la caja la tiene sellada para devolverla)  se gestiona el envió del producto correcto y se recoge el pedido entregado por error."/>
    <s v="Irene Saldaña"/>
    <x v="701"/>
    <s v="Se cambia producto al cliente - Cortesía"/>
    <x v="13"/>
    <n v="200014225"/>
    <x v="1"/>
    <x v="4"/>
    <x v="3"/>
    <m/>
    <s v="Tienda Vitrina"/>
    <s v=""/>
    <s v="mom  - torta de chocolate 12pz"/>
    <s v="sd"/>
    <s v=""/>
    <x v="81"/>
    <s v="09:00 - 10:00"/>
    <x v="0"/>
    <x v="5"/>
    <x v="2"/>
    <s v="Tienda"/>
    <m/>
    <x v="1"/>
  </r>
  <r>
    <n v="503074"/>
    <s v="Hola Yasmin  nos comunicamos de Maria Almenara  con relación a una consulta sobre tu pedido efectuado.  En caso no puedas atendernos por esta vía  puedes  comunicarte con nosotros al 6429751. Que tengas un dulce día!"/>
    <s v="reclamo pedido fecha equivocada / entregado: 08/05/2025 (12.00-13.00) / se debia entregar 10/05/2025 (12.00-13.00) / se ofrece cortesia Mom carrot cake 12 pzs / se manda a boletear a Cp  informamos tienda"/>
    <s v="Yasmin Sumar"/>
    <x v="702"/>
    <s v="Cortesía - Alerta1 - Alerta2 - Alerta3 - Alerta0"/>
    <x v="13"/>
    <n v="100358978"/>
    <x v="1"/>
    <x v="14"/>
    <x v="3"/>
    <m/>
    <s v="Tienda"/>
    <s v=""/>
    <s v="mom - carrot cake 12pz"/>
    <s v="SD"/>
    <s v=""/>
    <x v="79"/>
    <s v="12:00-13:00"/>
    <x v="0"/>
    <x v="5"/>
    <x v="2"/>
    <s v="Tienda"/>
    <m/>
    <x v="1"/>
  </r>
  <r>
    <n v="503095"/>
    <s v="Ha enviado una Imagen"/>
    <s v="Reclama que el personal de tienda manipula los alimentos haciendo otras cosas  se informa a tienda  tienda valida con cámaras y esta correcto el proceso de usar un solo guante  se le explica al cliente."/>
    <s v="Dulce"/>
    <x v="703"/>
    <s v="Alerta1 - Alerta2 - Alerta3 - Alerta0"/>
    <x v="6"/>
    <n v="2500027281"/>
    <x v="2"/>
    <x v="13"/>
    <x v="4"/>
    <m/>
    <s v="Sin responsable"/>
    <s v=""/>
    <s v="alfajor individual"/>
    <s v="sd"/>
    <s v=""/>
    <x v="81"/>
    <s v="06:34"/>
    <x v="0"/>
    <x v="6"/>
    <x v="2"/>
    <s v="Sin responsable"/>
    <m/>
    <x v="0"/>
  </r>
  <r>
    <n v="503116"/>
    <s v="Llamada de 51906761004"/>
    <s v="reclama que no le entregaron su pedido  se verifica la orden cancelada  se le informa y se deriva con su  soporte."/>
    <s v="Kathia Vilchez Briceño"/>
    <x v="704"/>
    <s v="sin reclamo a agregador"/>
    <x v="0"/>
    <n v="2212290944"/>
    <x v="0"/>
    <x v="6"/>
    <x v="2"/>
    <m/>
    <s v="Delivery agregadores"/>
    <s v=""/>
    <s v="mom - mini carrot cake"/>
    <s v="sd"/>
    <s v=""/>
    <x v="81"/>
    <s v="11:15"/>
    <x v="0"/>
    <x v="0"/>
    <x v="2"/>
    <s v="Agregador"/>
    <m/>
    <x v="0"/>
  </r>
  <r>
    <n v="503205"/>
    <s v="Hola"/>
    <s v="Demora en entrega de 20 minutos  tienda presenta demora en entrega  se le brinda las disculpas"/>
    <s v="Alexis Soto"/>
    <x v="705"/>
    <s v="Alerta0"/>
    <x v="1"/>
    <n v="100360606"/>
    <x v="1"/>
    <x v="5"/>
    <x v="1"/>
    <m/>
    <s v="Tienda Vitrina"/>
    <s v=""/>
    <s v=".varios"/>
    <s v="SD"/>
    <s v=""/>
    <x v="81"/>
    <s v="15.00-16.00"/>
    <x v="0"/>
    <x v="1"/>
    <x v="2"/>
    <s v="Tienda"/>
    <m/>
    <x v="1"/>
  </r>
  <r>
    <n v="503235"/>
    <s v="Hola"/>
    <s v="Solicitó Mom - torta de chocolate 12 pz  le entregaron Mom - mini choco  se coordina con tda. Se recogerá el producto y se entregará el correcto. Cliente conforme."/>
    <s v="Hugo"/>
    <x v="706"/>
    <s v="Se cambia producto al cliente - Cortesía - con reclamo a agregador - Alerta1 - Alerta2 - Alerta0"/>
    <x v="13"/>
    <n v="1547351711"/>
    <x v="0"/>
    <x v="9"/>
    <x v="0"/>
    <m/>
    <s v="Tienda Vitrina"/>
    <s v=""/>
    <s v="mom - mini de choco"/>
    <s v="SD"/>
    <s v=""/>
    <x v="81"/>
    <s v="15:16"/>
    <x v="0"/>
    <x v="5"/>
    <x v="2"/>
    <s v="Tienda"/>
    <m/>
    <x v="1"/>
  </r>
  <r>
    <n v="503287"/>
    <s v="FEEDBACK RECLAMO PEDIDO INCOMPLETO TIENDA DOS DE MAYO  #503287"/>
    <s v="solicito 20 pomo mousse de limon  no entregaron 6 unidades   cl se acerca a tienda  a recoger los 6 pomos de mousse de limon faltantes"/>
    <s v="Maryeli Segobia"/>
    <x v="707"/>
    <s v="Alerta0"/>
    <x v="8"/>
    <n v="2500027363"/>
    <x v="2"/>
    <x v="4"/>
    <x v="4"/>
    <m/>
    <s v="Tienda Vitrina"/>
    <s v=""/>
    <s v="mousse de limón - pomo"/>
    <s v="sd"/>
    <s v=""/>
    <x v="81"/>
    <s v="13:59"/>
    <x v="0"/>
    <x v="2"/>
    <x v="2"/>
    <s v="Tienda"/>
    <m/>
    <x v="1"/>
  </r>
  <r>
    <n v="503369"/>
    <s v="Hola Elena  nos comunicamos de Maria Almenara  con relación a una consulta sobre tu pedido efectuado.  En caso no puedas atendernos por esta vía  puedes  comunicarte con nosotros al 6429751. Que tengas un dulce día!"/>
    <s v="indica que el queso crema de la carrot cake de 12 pz que compró no es la misma de antes  tiene una mezcla muy simple. Se agradece feedback"/>
    <s v="Elena Tam"/>
    <x v="708"/>
    <s v="factura"/>
    <x v="6"/>
    <n v="100360854"/>
    <x v="1"/>
    <x v="11"/>
    <x v="3"/>
    <m/>
    <s v="Sin responsable"/>
    <s v=""/>
    <s v="carrot cake 12pzs"/>
    <s v="sd"/>
    <s v=""/>
    <x v="81"/>
    <s v="17:00-18:00"/>
    <x v="0"/>
    <x v="6"/>
    <x v="2"/>
    <s v="Sin responsable"/>
    <m/>
    <x v="0"/>
  </r>
  <r>
    <n v="503402"/>
    <s v="Ha enviado una Imagen"/>
    <s v="no llego tarjeta impresa  se coordina el envío de la tarjeta + detalle"/>
    <s v="Manuel Pino"/>
    <x v="709"/>
    <s v="Cortesía - no comprador - Alerta1 - Alerta2 - Alerta3 - Alerta0"/>
    <x v="2"/>
    <n v="100361057"/>
    <x v="1"/>
    <x v="0"/>
    <x v="3"/>
    <m/>
    <s v="Tienda Vitrina"/>
    <s v=""/>
    <s v="torta de chocolate 12pzs"/>
    <s v="sd"/>
    <s v=""/>
    <x v="81"/>
    <s v="19:00-21:00"/>
    <x v="0"/>
    <x v="2"/>
    <x v="2"/>
    <s v="Tienda"/>
    <m/>
    <x v="1"/>
  </r>
  <r>
    <n v="503410"/>
    <s v="FEEDBACK RECLAMO PEDIDO INCOMPLETO TIENDA LA MARINA TICKET: 503410"/>
    <s v="Pidió love box y cheesecake de nutella de 12p  no le entregaron ch. de nutella de 12p. Tda indica que fue su error. Se  envía prod. faltante"/>
    <s v="Eduardo Liba Beltran"/>
    <x v="710"/>
    <s v="Cortesía - sin reclamo a agregador - Alerta1 - Alerta2 - Alerta3 - Alerta0"/>
    <x v="8"/>
    <n v="1547604913"/>
    <x v="0"/>
    <x v="1"/>
    <x v="0"/>
    <m/>
    <s v="Tienda Vitrina"/>
    <s v=""/>
    <s v="cheesecake de nutella 12pzs"/>
    <s v="sd"/>
    <s v=""/>
    <x v="81"/>
    <s v="18:36"/>
    <x v="0"/>
    <x v="2"/>
    <x v="2"/>
    <s v="Tienda"/>
    <m/>
    <x v="1"/>
  </r>
  <r>
    <n v="503412"/>
    <s v="Hola  buenas noches"/>
    <s v="No llegó su tarjeta impresa  se valida en el sistema impresa. Pendiente que cliente nos avise la nueva nota para que se envíe + detalle"/>
    <s v="Kiara Lazo"/>
    <x v="711"/>
    <s v=""/>
    <x v="2"/>
    <n v="100360454"/>
    <x v="1"/>
    <x v="5"/>
    <x v="3"/>
    <m/>
    <s v="Tienda Vitrina"/>
    <s v=""/>
    <s v="mom - petit box"/>
    <s v="sd"/>
    <s v=""/>
    <x v="81"/>
    <s v="19:00-21:00"/>
    <x v="0"/>
    <x v="2"/>
    <x v="2"/>
    <s v="Tienda"/>
    <m/>
    <x v="1"/>
  </r>
  <r>
    <n v="503430"/>
    <s v="Ha enviado una Imagen"/>
    <s v="Indica que su porc. de torta de chocolate está seca. Se valida en la imagen que está húmeda y brillosa.  Tda indica que el producto es de hoy y que todo está bien. Se explica al cliente"/>
    <s v="Gabriela  Acevedo"/>
    <x v="712"/>
    <s v="sin reclamo a agregador - Alerta0"/>
    <x v="6"/>
    <n v="2212354152"/>
    <x v="0"/>
    <x v="1"/>
    <x v="2"/>
    <m/>
    <s v="Sin responsable"/>
    <s v=""/>
    <s v="porción de torta de chocolate"/>
    <s v="sd"/>
    <s v=""/>
    <x v="81"/>
    <s v="19:35"/>
    <x v="0"/>
    <x v="6"/>
    <x v="2"/>
    <s v="Sin responsable"/>
    <m/>
    <x v="0"/>
  </r>
  <r>
    <n v="503456"/>
    <s v=""/>
    <s v="Indica que le brindaron el menaje de diferente color tanto en la taza como el platito. Y que debe mejorar la atención en mesa  le parece que hay poco personal."/>
    <s v="Monica"/>
    <x v="713"/>
    <s v="HON"/>
    <x v="7"/>
    <s v="sd"/>
    <x v="2"/>
    <x v="12"/>
    <x v="6"/>
    <m/>
    <s v="Tienda"/>
    <s v=""/>
    <s v=""/>
    <s v="sd"/>
    <s v=""/>
    <x v="81"/>
    <s v="20:51"/>
    <x v="0"/>
    <x v="7"/>
    <x v="2"/>
    <s v="Tienda"/>
    <m/>
    <x v="1"/>
  </r>
  <r>
    <n v="503479"/>
    <s v="Hola Amelia  según lo conversado telefónicamente le hago llegar este mensaje para poder atender su caso."/>
    <s v="Indica que le están llegando comprobantes que no corresponden a su pedido  se le ofrece disculpa y que lo informaremos al área pertinente"/>
    <s v="Amelia Paredes"/>
    <x v="714"/>
    <s v=""/>
    <x v="20"/>
    <s v="MA-LMO-100525-0001"/>
    <x v="4"/>
    <x v="7"/>
    <x v="7"/>
    <m/>
    <s v="Sistema"/>
    <s v=""/>
    <s v=""/>
    <s v="SD"/>
    <s v=""/>
    <x v="81"/>
    <s v="14.00-15.00"/>
    <x v="0"/>
    <x v="10"/>
    <x v="2"/>
    <s v="Sistema"/>
    <m/>
    <x v="0"/>
  </r>
  <r>
    <n v="503532"/>
    <s v="Buenos días"/>
    <s v="Reclama que le llegan facturas de otras compras que no ha realizado. Se informa de manera interna"/>
    <s v="Amelia Paredes"/>
    <x v="715"/>
    <s v=""/>
    <x v="21"/>
    <s v="SD"/>
    <x v="6"/>
    <x v="15"/>
    <x v="5"/>
    <m/>
    <s v="SD"/>
    <s v=""/>
    <s v=""/>
    <s v="SD"/>
    <s v=""/>
    <x v="82"/>
    <s v="18:13"/>
    <x v="0"/>
    <x v="7"/>
    <x v="2"/>
    <s v="SD"/>
    <m/>
    <x v="0"/>
  </r>
  <r>
    <n v="503590"/>
    <s v="Atención Libro de Reclamos"/>
    <s v="MAAL-001-1116 Indica que compro por delivery express y le empezaron a llegar comprobantes de otros clientes.Se eleva con Ti y se pide disculpas al cliente."/>
    <s v="Amelia Paredes"/>
    <x v="716"/>
    <s v="Libro de reclamaciones - Alerta1 - Alerta2 - Alerta0"/>
    <x v="27"/>
    <s v="MA-LMO-100525-0001"/>
    <x v="4"/>
    <x v="7"/>
    <x v="7"/>
    <m/>
    <s v="Sistema"/>
    <s v=""/>
    <s v=""/>
    <s v="sd"/>
    <s v="sistema"/>
    <x v="81"/>
    <s v="14.00-15.00"/>
    <x v="1"/>
    <x v="10"/>
    <x v="2"/>
    <s v="Sistema"/>
    <m/>
    <x v="0"/>
  </r>
  <r>
    <n v="503637"/>
    <s v="MARIA ALMENARA"/>
    <s v="Nos comunicamos para avisar tardanza de 30 min y coloco nro errado.Enviamos correo al comprador y nos brinda el nro correcto.Al momento de pasar los datos para envió no hicieron seguimiento y no se entrego la orden por falta de guía.Solicita devolución."/>
    <s v="Marco Talledo"/>
    <x v="717"/>
    <s v="Pedidos Fuera de hora - devolución - no comprador - factura - Alerta1 - Alerta0"/>
    <x v="4"/>
    <n v="100361211"/>
    <x v="1"/>
    <x v="4"/>
    <x v="3"/>
    <m/>
    <s v="Delivery MA"/>
    <s v=""/>
    <s v="minimaria red velvet"/>
    <s v="MANUELULLOA-DANKE"/>
    <s v=""/>
    <x v="82"/>
    <s v="8.00-10.00"/>
    <x v="0"/>
    <x v="4"/>
    <x v="2"/>
    <s v="Delivery MA"/>
    <m/>
    <x v="1"/>
  </r>
  <r>
    <n v="503646"/>
    <s v="Hola Marisa  nos comunicamos para avisarte que tu pedido de María Almenara será entregado un poco más tarde de lo acordado. Lamentamos  el inconveniente y esperamos que tengas un dulce día."/>
    <s v="no responde  tardanza 15 minutos. Cliente menciona que el pedido aparece entregado pero no ha recibido su producto. Se envía nuevamente"/>
    <s v="Marisa Cortez"/>
    <x v="718"/>
    <s v="Pedidos Fuera de hora - Cortesía"/>
    <x v="4"/>
    <n v="100361218"/>
    <x v="1"/>
    <x v="4"/>
    <x v="3"/>
    <m/>
    <s v="Delivery MA"/>
    <s v=""/>
    <s v="mom - petit box"/>
    <s v="MANUELULLOA-DANKE"/>
    <s v=""/>
    <x v="82"/>
    <s v="08.00-10.00"/>
    <x v="0"/>
    <x v="4"/>
    <x v="2"/>
    <s v="Delivery MA"/>
    <m/>
    <x v="1"/>
  </r>
  <r>
    <n v="503648"/>
    <s v="Hola Pamela  según lo conversado telefónicamente le hago llegar este mensaje para poder atender su caso."/>
    <s v="Solicita Mom - Carrot Cake y le llego Mom - Mini Carrot cake  se coordina envió del producto correcto"/>
    <s v="Pamela Cuarez"/>
    <x v="719"/>
    <s v="Cortesía - Alerta1 - Alerta2 - Alerta0"/>
    <x v="13"/>
    <n v="100361294"/>
    <x v="1"/>
    <x v="10"/>
    <x v="3"/>
    <m/>
    <s v="Tienda Vitrina"/>
    <s v=""/>
    <s v="mom - mini carrot cake"/>
    <s v="sd"/>
    <s v=""/>
    <x v="82"/>
    <s v="10.00-12.00"/>
    <x v="0"/>
    <x v="5"/>
    <x v="2"/>
    <s v="Tienda"/>
    <m/>
    <x v="1"/>
  </r>
  <r>
    <n v="503692"/>
    <s v="Ha enviado una Imagen"/>
    <s v="solicito (Mom - Mini De Choco)   le entregaron (Mom - Love box)  Cliente indica que ya no desea la mini y prefiere el love box que le llegó"/>
    <s v="Anabella"/>
    <x v="720"/>
    <s v="Alerta1 - Alerta2 - Alerta3 - Alerta0"/>
    <x v="13"/>
    <n v="100361325"/>
    <x v="1"/>
    <x v="17"/>
    <x v="3"/>
    <m/>
    <s v="Tienda Vitrina"/>
    <s v=""/>
    <s v="mom - love box"/>
    <s v="SD"/>
    <s v=""/>
    <x v="82"/>
    <s v="10.00-12.00"/>
    <x v="0"/>
    <x v="5"/>
    <x v="2"/>
    <s v="Tienda"/>
    <m/>
    <x v="1"/>
  </r>
  <r>
    <n v="503700"/>
    <s v="Hola señorita  ya llegó el motorizado con el pedido. Gracias por la atención"/>
    <s v="Solicitó Mom - mini de choco y le entregaron un mom - keke de zanahoria  se entrega el pedido correcto. Driver cruzó pedidos."/>
    <s v="Berenice Lucia Palomino Venero"/>
    <x v="721"/>
    <s v="Cortesía - Alerta0"/>
    <x v="13"/>
    <n v="100359384"/>
    <x v="1"/>
    <x v="4"/>
    <x v="3"/>
    <m/>
    <s v="Delivery MA"/>
    <s v=""/>
    <s v="Mom- keke de zanahoria"/>
    <s v="MANUELULLOA-DANKE"/>
    <s v=""/>
    <x v="82"/>
    <s v="08:00-10:00"/>
    <x v="0"/>
    <x v="5"/>
    <x v="2"/>
    <s v="Delivery MA"/>
    <m/>
    <x v="1"/>
  </r>
  <r>
    <n v="503715"/>
    <s v="Llamada de Alexandra Chigne"/>
    <s v="Reclama que genero pedido por peya y le dieron una torta pequeña en vez de la grande que solicito  indica que su novio esta en tienda y ya le hicieron el cambio del producto."/>
    <s v="Alexandra"/>
    <x v="722"/>
    <s v=""/>
    <x v="13"/>
    <s v="sd"/>
    <x v="0"/>
    <x v="0"/>
    <x v="0"/>
    <m/>
    <s v="Tienda Vitrina"/>
    <s v=""/>
    <s v=".no aplica"/>
    <s v="sd"/>
    <s v=""/>
    <x v="82"/>
    <s v="10:34"/>
    <x v="0"/>
    <x v="5"/>
    <x v="2"/>
    <s v="Tienda"/>
    <m/>
    <x v="1"/>
  </r>
  <r>
    <n v="503721"/>
    <s v="Hola disculpa quiero realizar un reclamo"/>
    <s v="Indica que desea hacer un reclamo  cuando se consulta solo menciona que ya la ayudaron."/>
    <s v="Alexandra Chigne"/>
    <x v="723"/>
    <s v="sin télefono"/>
    <x v="6"/>
    <s v="SD"/>
    <x v="6"/>
    <x v="15"/>
    <x v="5"/>
    <m/>
    <s v="Sin responsable"/>
    <s v=""/>
    <s v=".no aplica"/>
    <s v="SD"/>
    <s v=""/>
    <x v="82"/>
    <s v="10:33"/>
    <x v="0"/>
    <x v="6"/>
    <x v="2"/>
    <s v="Sin responsable"/>
    <m/>
    <x v="0"/>
  </r>
  <r>
    <n v="503759"/>
    <s v="Hola  hace un momento hice una compra en pedidos ya el box mama y me llego todo un desastre"/>
    <s v="Reclamo pedido movido / agregador / se gestiona cortesía pickup mom- love Box"/>
    <s v="Melissa Chang Mocrales"/>
    <x v="724"/>
    <s v="Cortesía - sin reclamo a agregador - Alerta1 - Alerta2 - Alerta3 - Alerta0"/>
    <x v="0"/>
    <n v="1548266140"/>
    <x v="0"/>
    <x v="12"/>
    <x v="0"/>
    <m/>
    <s v="Delivery agregadores"/>
    <s v=""/>
    <s v="mom - love box"/>
    <s v="SD"/>
    <s v=""/>
    <x v="82"/>
    <s v="9:43-9:44"/>
    <x v="0"/>
    <x v="0"/>
    <x v="2"/>
    <s v="Agregador"/>
    <m/>
    <x v="0"/>
  </r>
  <r>
    <n v="503774"/>
    <s v="Hola Rocio   según lo conversado telefónicamente le hago llegar este mensaje para poder atender su caso."/>
    <s v="solicito una carrot cake de 12 pzs  le entregaron una minimaria de chocolate  tienda indica que fue error del driver en la entrega. Como la mini estaba cerrada  se recoge y se coordina un nuevo envío con tienda"/>
    <s v="Rocio Berastegui"/>
    <x v="725"/>
    <s v="Se cambia producto al cliente - no comprador - Alerta1 - Alerta2 - Alerta3 - Alerta0"/>
    <x v="13"/>
    <n v="100361332"/>
    <x v="1"/>
    <x v="11"/>
    <x v="3"/>
    <m/>
    <s v="Delivery MA"/>
    <s v=""/>
    <s v="minimaria de chocolate"/>
    <s v="DIEGOGONZALES"/>
    <s v=""/>
    <x v="82"/>
    <s v="10:00-12:00"/>
    <x v="0"/>
    <x v="5"/>
    <x v="2"/>
    <s v="Delivery MA"/>
    <m/>
    <x v="1"/>
  </r>
  <r>
    <n v="503790"/>
    <s v="Hola Ruben  nos comunicamos de Maria Almenara  con relación a una consulta sobre tu pedido efectuado.  En caso no puedas atendernos por esta vía  puedes  comunicarte con nosotros al 6429751. Que tengas un dulce día!"/>
    <s v="MAAL-001-1117 reclama que no tienen fila preferencial para personas mayores y que el vigilante le indico que todos hacen fila.Se explica la alta demanda y cliente entiende"/>
    <s v="Rubén Darío Ormeño"/>
    <x v="726"/>
    <s v="Libro de reclamaciones"/>
    <x v="11"/>
    <s v="sd"/>
    <x v="1"/>
    <x v="5"/>
    <x v="4"/>
    <m/>
    <s v="Tienda"/>
    <s v=""/>
    <s v=".no aplica"/>
    <s v="sd"/>
    <s v="SD"/>
    <x v="82"/>
    <s v="11:07"/>
    <x v="1"/>
    <x v="7"/>
    <x v="2"/>
    <s v="Tienda"/>
    <m/>
    <x v="1"/>
  </r>
  <r>
    <n v="503827"/>
    <s v="Hola  Ayer fui a su local de plaza norte. Siempre suelo ir allí. Y ayer por ser un fecha especial quise ir también. Y como muchos presumir mi capuchino y mi torta turrón de chocolate. Pero lamentablemente la atención específicamente la presentación de ..."/>
    <s v="indica que es cliente frecuente y que el día de ayer no la atendieron como se debió ya que las porciones no estaban con buena presentación que estaban un poco desmoronadas y que no le dieron ni azúcar ni servilletas  se pide disculpas y se ofrece cortesía"/>
    <s v="Nataly Sequeiros "/>
    <x v="727"/>
    <s v="Alerta1 - Alerta2 - Alerta3 - Alerta0"/>
    <x v="7"/>
    <s v="sd"/>
    <x v="2"/>
    <x v="18"/>
    <x v="4"/>
    <m/>
    <s v="Tienda"/>
    <s v=""/>
    <s v=".varios"/>
    <s v="sd"/>
    <s v=""/>
    <x v="81"/>
    <s v="11:33"/>
    <x v="0"/>
    <x v="7"/>
    <x v="2"/>
    <s v="Tienda"/>
    <m/>
    <x v="1"/>
  </r>
  <r>
    <n v="503830"/>
    <s v="Llamada a 51997217925"/>
    <s v="Le llego un mensaje de entrega una hora antes de su rango al cliente.Le indicaron que llegaria de 8 a 10.Se vuelve a contactar 90 minutos despues indicando que su pedido no llegaba.Se agiliza la entrega y se envia una porcion por la demora."/>
    <s v="Lucia Marquina"/>
    <x v="728"/>
    <s v="Cortesía - no comprador - Alerta1 - Alerta2 - Alerta3 - Alerta0"/>
    <x v="4"/>
    <n v="100360689"/>
    <x v="1"/>
    <x v="4"/>
    <x v="3"/>
    <m/>
    <s v="Delivery MA"/>
    <s v=""/>
    <s v="B2s - Petit Box"/>
    <s v="MANUEL ULLOA-"/>
    <s v=""/>
    <x v="82"/>
    <s v="08:00-10:00"/>
    <x v="0"/>
    <x v="4"/>
    <x v="2"/>
    <s v="Delivery MA"/>
    <m/>
    <x v="1"/>
  </r>
  <r>
    <n v="503831"/>
    <s v="Hola!!"/>
    <s v="Indica que driver abrio la bolsa transparente de su pedido y rompió los precintos de la bolsa marrón  cl incomoda y con temor que driver regrese a su domicilio  indica que uno de los cofres llego sin el plástico transparente  cl exige su devolución"/>
    <s v="Andrea Jacqueline Bonilla"/>
    <x v="729"/>
    <s v="devolución - Alerta1 - Alerta2 - Alerta3 - Alerta0"/>
    <x v="4"/>
    <n v="100361496"/>
    <x v="1"/>
    <x v="16"/>
    <x v="3"/>
    <m/>
    <s v="Delivery MA"/>
    <s v=""/>
    <s v="mom - cofre de la felicidad"/>
    <s v="DANIELALFREDOFERRAROTTO"/>
    <s v=""/>
    <x v="82"/>
    <s v="10:00-12:00"/>
    <x v="0"/>
    <x v="4"/>
    <x v="2"/>
    <s v="Delivery MA"/>
    <m/>
    <x v="1"/>
  </r>
  <r>
    <n v="503834"/>
    <s v="Hola"/>
    <s v="2h 5m minutos de retraso  tienda indicaba que habia entregado todos los pedidos al motorizado pero salía ingresado en beetrack. Cliente no respondía para confirmar entrega  se ofrece disculpas y se envía pedido. No sabemos si error de tienda o motorizado"/>
    <s v="Mariana"/>
    <x v="730"/>
    <s v="no comprador"/>
    <x v="1"/>
    <n v="100360727"/>
    <x v="1"/>
    <x v="0"/>
    <x v="3"/>
    <m/>
    <s v="Tienda"/>
    <s v=""/>
    <s v="mom - mini de choco"/>
    <s v="SD"/>
    <s v=""/>
    <x v="82"/>
    <s v="08:00-10:00"/>
    <x v="0"/>
    <x v="1"/>
    <x v="2"/>
    <s v="Tienda"/>
    <m/>
    <x v="1"/>
  </r>
  <r>
    <n v="503915"/>
    <s v="Hola Diana  nos comunicamos de Maria Almenara  con relación a una consulta sobre tu pedido efectuado.  En caso no puedas atendernos por esta vía  puedes  comunicarte con nosotros al 6429751. Que tengas un dulce día!"/>
    <s v="Pidió mini maria cheesecake de oreo le entregaron mom petit box. Cl indica que decía Marissa la entrega. Driver cruzó los pedidos. Se coordina la entrega para mañana"/>
    <s v="Diana Zarate"/>
    <x v="731"/>
    <s v="Cortesía - Alerta1 - Alerta0"/>
    <x v="13"/>
    <n v="100360975"/>
    <x v="1"/>
    <x v="4"/>
    <x v="3"/>
    <m/>
    <s v="Delivery MA"/>
    <s v=""/>
    <s v="mom - petit box"/>
    <s v="MANUELULLOA-DANKE"/>
    <s v=""/>
    <x v="82"/>
    <s v="08:00-10:00"/>
    <x v="0"/>
    <x v="5"/>
    <x v="2"/>
    <s v="Delivery MA"/>
    <m/>
    <x v="1"/>
  </r>
  <r>
    <n v="503951"/>
    <s v="Llamada de 51995024959"/>
    <s v="Reclama que no le aparece su pedido en el aplicativo de pedido ya  genero pago por yape  se deriva a soporte del aplicativo"/>
    <s v="Darline Ulloa"/>
    <x v="732"/>
    <s v=""/>
    <x v="0"/>
    <s v="sd"/>
    <x v="0"/>
    <x v="19"/>
    <x v="0"/>
    <m/>
    <s v="Delivery agregadores"/>
    <s v=""/>
    <s v="minimaria red velvet"/>
    <s v="sd"/>
    <s v=""/>
    <x v="82"/>
    <s v="13:13"/>
    <x v="0"/>
    <x v="0"/>
    <x v="2"/>
    <s v="Agregador"/>
    <m/>
    <x v="0"/>
  </r>
  <r>
    <n v="503968"/>
    <s v="Ha enviado una Imagen"/>
    <s v="Reclama que copró un mom - keke de limón de 35 soles pero le cobraron 52"/>
    <s v="Andrea Cecilia Verapinto Arévalo"/>
    <x v="733"/>
    <s v="devolución - Alerta0"/>
    <x v="7"/>
    <n v="2500031947"/>
    <x v="2"/>
    <x v="12"/>
    <x v="4"/>
    <m/>
    <s v="Tienda Cajer@"/>
    <s v=""/>
    <s v=""/>
    <s v="SD"/>
    <s v=""/>
    <x v="82"/>
    <s v="12:05"/>
    <x v="0"/>
    <x v="7"/>
    <x v="2"/>
    <s v="Tienda"/>
    <m/>
    <x v="1"/>
  </r>
  <r>
    <n v="503988"/>
    <s v="Hola buenas tardes"/>
    <s v="indica mala presentación de su minimaria merengado de chirimoya  por movimiento  se le brinda un detalle como cortesía por lo sucedido."/>
    <s v="Araceli"/>
    <x v="734"/>
    <s v="Cortesía - Alerta0"/>
    <x v="4"/>
    <n v="100361389"/>
    <x v="1"/>
    <x v="16"/>
    <x v="3"/>
    <m/>
    <s v="Delivery MA"/>
    <s v=""/>
    <s v="minimaria merengado de chirimoya"/>
    <s v="SD"/>
    <s v=""/>
    <x v="82"/>
    <s v="10.00-12.00"/>
    <x v="0"/>
    <x v="4"/>
    <x v="2"/>
    <s v="Delivery MA"/>
    <m/>
    <x v="1"/>
  </r>
  <r>
    <n v="504072"/>
    <s v="Hola Mirella   según lo conversado telefónicamente le hago llegar este mensaje para poder atender su caso."/>
    <s v="Solicito mini carrot cake  mini red velvet y mini choco  solo le llego mini carrot cake  se coordina con tienda el envío"/>
    <s v="Mirella Matos"/>
    <x v="735"/>
    <s v="Cortesía - Alerta1 - Alerta2 - Alerta0"/>
    <x v="8"/>
    <s v="MA-SMI-110525-0001"/>
    <x v="4"/>
    <x v="5"/>
    <x v="7"/>
    <m/>
    <s v="Tienda Vitrina"/>
    <s v=""/>
    <s v=".varios"/>
    <s v="sd"/>
    <s v=""/>
    <x v="82"/>
    <s v="13:19"/>
    <x v="0"/>
    <x v="2"/>
    <x v="2"/>
    <s v="Tienda"/>
    <m/>
    <x v="1"/>
  </r>
  <r>
    <n v="504083"/>
    <s v="Hola. Buenas tardes  ya me llegó un pedido que hice pero olvidaron la dedicatoria! 😞"/>
    <s v="No llegó tarjeta impresa  en backoffice figura impreso  se coordina de entrega de su nota con cortesia. Se ofrece disculpas."/>
    <s v="Leslie Smith"/>
    <x v="736"/>
    <s v="Cortesía - Alerta0"/>
    <x v="2"/>
    <n v="100361603"/>
    <x v="1"/>
    <x v="10"/>
    <x v="3"/>
    <m/>
    <s v="Tienda Vitrina"/>
    <s v=""/>
    <s v="minimaria de chocolate"/>
    <s v="sd"/>
    <s v=""/>
    <x v="82"/>
    <s v="14:00-15:00"/>
    <x v="0"/>
    <x v="2"/>
    <x v="2"/>
    <s v="Tienda"/>
    <m/>
    <x v="1"/>
  </r>
  <r>
    <n v="504090"/>
    <s v="Buenas"/>
    <s v="4 horas de demora  tienda tenía listo el pedido pero no alerto que no llegaba motorizado. Luego evelyn entrega el pedido al motorizado y luego llega otro recogiendolo. Se ofrece disculpas y se coordina nuevamente el envío "/>
    <s v="Lorena Salas"/>
    <x v="737"/>
    <s v="no comprador"/>
    <x v="1"/>
    <s v="MA-SMI-110525-0003"/>
    <x v="4"/>
    <x v="5"/>
    <x v="7"/>
    <m/>
    <s v="Tienda"/>
    <s v=""/>
    <s v="mom - mini carrot cake"/>
    <s v="sd"/>
    <s v=""/>
    <x v="82"/>
    <s v="13:19"/>
    <x v="0"/>
    <x v="1"/>
    <x v="2"/>
    <s v="Tienda"/>
    <m/>
    <x v="1"/>
  </r>
  <r>
    <n v="504095"/>
    <s v="Buenas tardes"/>
    <s v="no le llego tarjeta impresa  en magento aparece impreso. Se gestiona envió con cortesía"/>
    <s v="Paola Pacherres"/>
    <x v="738"/>
    <s v="Cortesía - Alerta1 - Alerta2 - Alerta3 - Alerta0"/>
    <x v="2"/>
    <n v="100359553"/>
    <x v="1"/>
    <x v="5"/>
    <x v="3"/>
    <m/>
    <s v="Tienda Vitrina"/>
    <s v=""/>
    <s v="Mom - keke de chocolate"/>
    <s v="sd"/>
    <s v=""/>
    <x v="82"/>
    <s v="08:00 - 10:00"/>
    <x v="0"/>
    <x v="2"/>
    <x v="2"/>
    <s v="Tienda"/>
    <m/>
    <x v="1"/>
  </r>
  <r>
    <n v="504102"/>
    <s v="Hola Tania  según lo conversado telefónicamente le hago llegar este mensaje para poder atender su caso."/>
    <s v="Reclama que no había blue velvet en tienda. Se indica que el producto por el momento está agotado"/>
    <s v="Tania"/>
    <x v="739"/>
    <s v="HON"/>
    <x v="6"/>
    <s v="SD"/>
    <x v="2"/>
    <x v="8"/>
    <x v="4"/>
    <m/>
    <s v="Sin responsable"/>
    <s v=""/>
    <s v="red velvet de 12 pzs"/>
    <s v="SD"/>
    <s v=""/>
    <x v="82"/>
    <s v="15:17"/>
    <x v="0"/>
    <x v="6"/>
    <x v="2"/>
    <s v="Sin responsable"/>
    <m/>
    <x v="0"/>
  </r>
  <r>
    <n v="504112"/>
    <s v="Ha enviado una Imagen"/>
    <s v="Llegó con mala presentación por movimiento   su canal de compra la compensó con s/14.97. Cl solicita solución. Se le ofrece detalle para recoger en tda. No desea y corta llamada"/>
    <s v="Romina Muñante"/>
    <x v="740"/>
    <s v="con reclamo a agregador - Alerta0"/>
    <x v="0"/>
    <n v="1548609838"/>
    <x v="0"/>
    <x v="18"/>
    <x v="0"/>
    <m/>
    <s v="Delivery agregadores"/>
    <s v=""/>
    <s v="minimaria de chocolate"/>
    <s v="SD"/>
    <s v=""/>
    <x v="82"/>
    <s v="14:11"/>
    <x v="0"/>
    <x v="0"/>
    <x v="2"/>
    <s v="Agregador"/>
    <m/>
    <x v="0"/>
  </r>
  <r>
    <n v="504128"/>
    <s v="El peor local para recoger un pedido te hacen esperar más de 40 minutos  por una torta de la más pequeña q venden y el personal te atienden de mala manera si les preguntas ppr tu pedido varias veces te ignoran"/>
    <s v="Rating: 1 El peor local para recoger un pedido te hacen esperar más de 40 minutos por una torta de la más pequeña q venden y el personal te atienden de mala manera si les preguntas ppr tu pedido varias veces te ignoran"/>
    <s v="Fernanda Salvador "/>
    <x v="741"/>
    <s v="Google MB 1 - Rating: 1"/>
    <x v="7"/>
    <s v="sd"/>
    <x v="2"/>
    <x v="10"/>
    <x v="4"/>
    <m/>
    <s v="Tienda Vitrina"/>
    <s v=""/>
    <s v=""/>
    <s v="sd"/>
    <s v=""/>
    <x v="82"/>
    <s v="12:00-13:00"/>
    <x v="0"/>
    <x v="7"/>
    <x v="2"/>
    <s v="Tienda"/>
    <m/>
    <x v="1"/>
  </r>
  <r>
    <n v="504171"/>
    <s v="Llamada de 51984675141"/>
    <s v="Reclama no haber recibido el pedido  indica que le sale pedido entregado. Cl no tiene datos de la compra. Se deriva a su soporte"/>
    <s v="Cynthia"/>
    <x v="742"/>
    <s v=""/>
    <x v="0"/>
    <s v="sd"/>
    <x v="0"/>
    <x v="15"/>
    <x v="2"/>
    <m/>
    <s v="Delivery agregadores"/>
    <s v=""/>
    <s v="love box clásico"/>
    <s v="sd"/>
    <s v=""/>
    <x v="82"/>
    <s v="15:50"/>
    <x v="0"/>
    <x v="0"/>
    <x v="2"/>
    <s v="Agregador"/>
    <m/>
    <x v="0"/>
  </r>
  <r>
    <n v="504179"/>
    <s v="Buenas tardes. Adquiri una torta carrot cake el dia sabado y la aperture hoy domingo. Sorpresa me lleve al verificar que no le habian colocado la dedicatoria que le puse a mi mama. Como comprendera esto incomoda de sobremanera ya que  se confia en que ..."/>
    <s v="Reclama que no le llegó dedicatoria. Se valida en sistema que no había registrado dedicatoria ni tarj. impresa. Se verifica que cl colocó la dedicatoria en el nombre de la persona que recibe. Se brinda información de ello."/>
    <s v="Juan"/>
    <x v="743"/>
    <s v=""/>
    <x v="6"/>
    <n v="100360779"/>
    <x v="1"/>
    <x v="17"/>
    <x v="3"/>
    <m/>
    <s v="Sin responsable"/>
    <s v=""/>
    <s v="carrot cake 12pzs"/>
    <s v="sd"/>
    <s v=""/>
    <x v="81"/>
    <s v="17:00-18:00"/>
    <x v="0"/>
    <x v="6"/>
    <x v="2"/>
    <s v="Sin responsable"/>
    <m/>
    <x v="0"/>
  </r>
  <r>
    <n v="504182"/>
    <s v="Hola buenas tardes  hice un pedido por rappy"/>
    <s v="reclama demora en su pedido  tda indica que están esperando al driver. rappi cancela el pedido  se deriva con su canal de compra"/>
    <s v="Suellen Rey Sanchez Velarde"/>
    <x v="744"/>
    <s v="sin reclamo a agregador"/>
    <x v="0"/>
    <n v="2212458330"/>
    <x v="0"/>
    <x v="5"/>
    <x v="2"/>
    <m/>
    <s v="Delivery agregadores"/>
    <s v=""/>
    <s v="mom - love box"/>
    <s v="sd"/>
    <s v=""/>
    <x v="82"/>
    <s v="15:36"/>
    <x v="0"/>
    <x v="0"/>
    <x v="2"/>
    <s v="Agregador"/>
    <m/>
    <x v="0"/>
  </r>
  <r>
    <n v="504188"/>
    <s v="Buenas tardes  yo realice un pedido el mediodía con una notita porque era un regalo un presente para el día de la madre y me indican de que no ha llegado la notita  sólo ha llegado el próximo  sería saber si lo siguen mandando o ya no"/>
    <s v="Reclama que no le llego su tarjeta impresa  se valida en el sistema que no se ha impreso  se coordina envío de la tarj. + detalle para mañana"/>
    <s v="Maricielo Estupiñan"/>
    <x v="745"/>
    <s v="Cortesía - Alerta1 - Alerta2 - Alerta3 - Alerta0"/>
    <x v="2"/>
    <n v="100361611"/>
    <x v="1"/>
    <x v="1"/>
    <x v="3"/>
    <m/>
    <s v="Tienda Vitrina"/>
    <s v=""/>
    <s v="porción de bruselina de chocolate &amp; lucuma"/>
    <s v="sd"/>
    <s v=""/>
    <x v="82"/>
    <s v="12:00-14:00"/>
    <x v="0"/>
    <x v="2"/>
    <x v="2"/>
    <s v="Tienda"/>
    <m/>
    <x v="1"/>
  </r>
  <r>
    <n v="504190"/>
    <s v="Llamada a SD"/>
    <s v="Su pedido era para el 13/05 le entregaron el 11/05. Se ofrecen disculpas por ello  se envia nuevamente el pedido."/>
    <s v="Celeste Jumbo"/>
    <x v="746"/>
    <s v="Se cambia producto al cliente - Cortesía - Alerta0"/>
    <x v="13"/>
    <n v="100360913"/>
    <x v="1"/>
    <x v="8"/>
    <x v="3"/>
    <m/>
    <s v="Tienda Vitrina"/>
    <s v=""/>
    <s v="mom - cajita de brownie"/>
    <s v="sd"/>
    <s v=""/>
    <x v="83"/>
    <s v="17:00-18:00"/>
    <x v="0"/>
    <x v="5"/>
    <x v="2"/>
    <s v="Tienda"/>
    <m/>
    <x v="1"/>
  </r>
  <r>
    <n v="504194"/>
    <s v="Llamada de Nicolett Campos"/>
    <s v="reclama que la bruselina que le llegó no tiene los discos de galleta  se valida que el producto solicitado es una minimaria merengado de fresa  se le explica la diferencia de ambos productos  cl. de acuerdo"/>
    <s v="Nicolett"/>
    <x v="747"/>
    <s v=""/>
    <x v="6"/>
    <n v="100361722"/>
    <x v="1"/>
    <x v="7"/>
    <x v="3"/>
    <m/>
    <s v="Sin responsable"/>
    <s v=""/>
    <s v="minimaria merengado de fresa"/>
    <s v="sd"/>
    <s v=""/>
    <x v="82"/>
    <s v="14:00-16:00"/>
    <x v="0"/>
    <x v="6"/>
    <x v="2"/>
    <s v="Sin responsable"/>
    <m/>
    <x v="0"/>
  </r>
  <r>
    <n v="504196"/>
    <s v="Hola Shirley para informar que su pedido esta listo puedes pasar a recogerlo  somos de Maria Almenara! Hemos intentado comunicarnos contigo para avisarte que tu pedido está listo en tienda para el recojo."/>
    <s v="Indica que su cheesecake de Nutella de 12 pz llego sin dedicatoria  cl aún no responde para envio."/>
    <s v="Shirley Anton"/>
    <x v="748"/>
    <s v=""/>
    <x v="17"/>
    <n v="100361827"/>
    <x v="1"/>
    <x v="5"/>
    <x v="1"/>
    <m/>
    <s v="Tienda Vitrina"/>
    <s v=""/>
    <s v="cheesecake de nutella 12pzs"/>
    <s v="sd"/>
    <s v=""/>
    <x v="82"/>
    <s v="17:00-18:00"/>
    <x v="0"/>
    <x v="2"/>
    <x v="2"/>
    <s v="Tienda"/>
    <m/>
    <x v="1"/>
  </r>
  <r>
    <n v="504198"/>
    <s v="Hola buenas tardes. Me indicaron que hasta que hora podía esperar y les indiqué que hasta las 12 y me dijeron que llegarían antes de esa hora"/>
    <s v="Guía salía como entregado pero no recibió nada. Se indica máx 12 pm le estará llegando. No se hizo seguimiento. Se queja nuevamente de que pedido sigue sin llegar. Se ofrece disculpa cl se contactará con su empresa."/>
    <s v="Ana Perez"/>
    <x v="749"/>
    <s v=""/>
    <x v="7"/>
    <n v="100361211"/>
    <x v="1"/>
    <x v="4"/>
    <x v="3"/>
    <m/>
    <s v="Atención al cliente"/>
    <s v=""/>
    <s v=""/>
    <s v="Jessica Chang"/>
    <s v=""/>
    <x v="82"/>
    <s v="08.00-10.00"/>
    <x v="0"/>
    <x v="7"/>
    <x v="2"/>
    <s v="Otras areas"/>
    <m/>
    <x v="0"/>
  </r>
  <r>
    <n v="504222"/>
    <s v="Llamada de 51957267662"/>
    <s v="Reclama que realizo un pedido por peya y pagaron con yape pero no aparece la orden en nuestro sistema.Soporte Peya les esta enviado a tienda para que puedan validar si ingreso su pedido. Se deriva a su soporte"/>
    <s v="Sarai Terrones"/>
    <x v="750"/>
    <s v=""/>
    <x v="0"/>
    <s v="sd"/>
    <x v="0"/>
    <x v="18"/>
    <x v="0"/>
    <m/>
    <s v="Delivery agregadores"/>
    <s v=""/>
    <s v="mom  - torta de chocolate 12pz"/>
    <s v="sd"/>
    <s v=""/>
    <x v="82"/>
    <s v="17:20"/>
    <x v="0"/>
    <x v="0"/>
    <x v="2"/>
    <s v="Agregador"/>
    <m/>
    <x v="0"/>
  </r>
  <r>
    <n v="504234"/>
    <s v="FEEDBACK RECLAMO PEDIDO INCOMPLETO TIENDA SAN MIGUEL TICKET: 504234"/>
    <s v="Pidio varios productos   no le llego la porcion de torta de chocolate.Cliente vive en ventanilla  se ofrece devolucion indicado por jessi  CLIENTE IRA A TIENDA A RECOGER SU TORTA"/>
    <s v="Marlyn Burga"/>
    <x v="751"/>
    <s v="Alerta0"/>
    <x v="8"/>
    <n v="2500053205"/>
    <x v="2"/>
    <x v="5"/>
    <x v="4"/>
    <m/>
    <s v="Tienda Vitrina"/>
    <s v=""/>
    <s v="porción de torta de chocolate"/>
    <s v="SD"/>
    <s v=""/>
    <x v="82"/>
    <s v="15:36"/>
    <x v="0"/>
    <x v="2"/>
    <x v="2"/>
    <s v="Tienda"/>
    <m/>
    <x v="1"/>
  </r>
  <r>
    <n v="504241"/>
    <s v="Ha enviado una Imagen"/>
    <s v="solicito una carrot cake y le llego otro pedido  driver cruzo las entregas y le compensarán en 15 días. Cl solicita solución. Se le ofrece detalle en un tiempo de 90 min. No acepta"/>
    <s v="Pamela Gallegos Lopez"/>
    <x v="752"/>
    <s v="con reclamo a agregador - Alerta0"/>
    <x v="0"/>
    <n v="2212463884"/>
    <x v="0"/>
    <x v="10"/>
    <x v="2"/>
    <m/>
    <s v="Delivery agregadores"/>
    <s v=""/>
    <s v="mom - mini carrot cake"/>
    <s v="sd"/>
    <s v=""/>
    <x v="82"/>
    <s v="16:21"/>
    <x v="0"/>
    <x v="0"/>
    <x v="2"/>
    <s v="Agregador"/>
    <m/>
    <x v="0"/>
  </r>
  <r>
    <n v="504247"/>
    <s v="Hola! Acabo de recibir mi pedido  pero eran 2 productos y solo dejaron 1"/>
    <s v="Solicito dos productos  no le entregaron su Mousse de chocolate Pomo  tienda indica que se envió completo  por excepción se gestiona envió "/>
    <s v="Maria"/>
    <x v="753"/>
    <s v="Cortesía - sin reclamo a agregador - Alerta0"/>
    <x v="6"/>
    <n v="1548824830"/>
    <x v="0"/>
    <x v="17"/>
    <x v="0"/>
    <m/>
    <s v="Sin responsable"/>
    <s v=""/>
    <s v="mousse de chocolate pomo"/>
    <s v="sd"/>
    <s v=""/>
    <x v="82"/>
    <s v="17:15"/>
    <x v="0"/>
    <x v="6"/>
    <x v="2"/>
    <s v="Sin responsable"/>
    <m/>
    <x v="0"/>
  </r>
  <r>
    <n v="504285"/>
    <s v="María Almenara reclamo MAAL-001-111 8"/>
    <s v="MAAL-001-111 8 Reclama que no tocaron el timbre  dirección si tiene numeración e imagen de beetrack no concuerda con la descripción del cliente. Se envía el producto nuevamente"/>
    <s v="Maria Tirado"/>
    <x v="754"/>
    <s v="Libro de reclamaciones - Cortesía - Alerta0"/>
    <x v="16"/>
    <n v="100361874"/>
    <x v="1"/>
    <x v="3"/>
    <x v="3"/>
    <m/>
    <s v="Delivery MA"/>
    <s v=""/>
    <s v="mom - cajita de brownie"/>
    <s v="JUNIORMOSCOSO"/>
    <s v=""/>
    <x v="82"/>
    <s v="18:00-21:00"/>
    <x v="1"/>
    <x v="4"/>
    <x v="2"/>
    <s v="Delivery MA"/>
    <m/>
    <x v="1"/>
  </r>
  <r>
    <n v="504286"/>
    <s v="Ha enviado una Imagen"/>
    <s v="solicito 1 porción ch oreo  le etregaron 1 porción ch maracuya. Se coordina envio de pedido correcto con tienda. se ofrecen disculpas"/>
    <s v="Andrea Saavedra"/>
    <x v="755"/>
    <s v="Cortesía - Alerta0"/>
    <x v="13"/>
    <n v="100361855"/>
    <x v="1"/>
    <x v="10"/>
    <x v="1"/>
    <m/>
    <s v="Tienda Vitrina"/>
    <s v=""/>
    <s v="porción de cheesecake de maracuya"/>
    <s v="sd"/>
    <s v=""/>
    <x v="82"/>
    <s v="18:00-19:00"/>
    <x v="0"/>
    <x v="5"/>
    <x v="2"/>
    <s v="Tienda"/>
    <m/>
    <x v="1"/>
  </r>
  <r>
    <n v="504335"/>
    <s v="Uno de los postres que me encanta ir a su tienda a comprar es  la torta de chocolate  es mi preferida. Siempre que estoy cerca al Mega plaza  me doy un salto a engreirme. Hoy estuve por plaza norte y decidí engreirme y cuando llegue a casa y abrí la bo..."/>
    <s v="Indica que el taper es más pequeño y que por ello la punta de su porción la doblaron. Le parece mucho el tiempo de espera 20 min. Tda le brindó el tiempo antes de hacer el pago. Cl no responde"/>
    <s v="Karla Reyes"/>
    <x v="756"/>
    <s v="sin télefono"/>
    <x v="6"/>
    <s v="sd"/>
    <x v="2"/>
    <x v="18"/>
    <x v="4"/>
    <m/>
    <s v="Sin responsable"/>
    <s v=""/>
    <s v="porción de torta de chocolate"/>
    <s v="sd"/>
    <s v=""/>
    <x v="82"/>
    <s v="20:03"/>
    <x v="0"/>
    <x v="6"/>
    <x v="2"/>
    <s v="Sin responsable"/>
    <m/>
    <x v="0"/>
  </r>
  <r>
    <n v="504340"/>
    <s v="960452602 ayer compré 3 cajas de trufa y dos porciones de brownie pero me dieron mi pedido incompleto falta una caja de trufas"/>
    <s v="Solicitó varios productos  no le entregaron 1 mom- caja de trufas. Se coordina el envío."/>
    <s v="Danithza Vera"/>
    <x v="757"/>
    <s v="Cortesía"/>
    <x v="8"/>
    <n v="2500019163"/>
    <x v="2"/>
    <x v="18"/>
    <x v="4"/>
    <m/>
    <s v="Tienda Vitrina"/>
    <s v=""/>
    <s v="mom - caja de trufa"/>
    <s v="SD"/>
    <s v=""/>
    <x v="81"/>
    <s v="14:19"/>
    <x v="0"/>
    <x v="2"/>
    <x v="2"/>
    <s v="Tienda"/>
    <m/>
    <x v="1"/>
  </r>
  <r>
    <n v="504342"/>
    <s v="Hola que tal"/>
    <s v="no le llegó su tarjeta impresa  se valida en el sistema que no se imprimió  se ofrece envío mas detalle"/>
    <s v="Jorge Mayta"/>
    <x v="758"/>
    <s v="Cortesía - Alerta1 - Alerta2 - Alerta0"/>
    <x v="2"/>
    <n v="100361913"/>
    <x v="1"/>
    <x v="20"/>
    <x v="1"/>
    <m/>
    <s v="Tienda Vitrina"/>
    <s v=""/>
    <s v="torta de chocolate 12pzs"/>
    <s v="sd"/>
    <s v=""/>
    <x v="82"/>
    <s v="20:00-21:00"/>
    <x v="0"/>
    <x v="2"/>
    <x v="2"/>
    <s v="Tienda"/>
    <m/>
    <x v="1"/>
  </r>
  <r>
    <n v="504350"/>
    <s v="Hola Lino  nos comunicamos de Maria Almenara  con relación a una consulta sobre tu pedido efectuado.  En caso no puedas atendernos por esta vía  puedes  comunicarte con nosotros al 6429751. Que tengas un dulce día!"/>
    <s v="Reclama que tapas estaban frías y el relleno tenía 50% menos de lo habitual de su caja de alfajores clásica y otro box  de bocaditos variados. Calidad indica que es un tema operativo. Se ofrece detalle."/>
    <s v="Coco Limo"/>
    <x v="759"/>
    <s v="Cortesía - Alerta1 - Alerta0"/>
    <x v="12"/>
    <s v="SD"/>
    <x v="2"/>
    <x v="14"/>
    <x v="4"/>
    <m/>
    <s v="Tienda Decorado"/>
    <s v="Incompleto / Sin ingrediente"/>
    <s v=".varios"/>
    <s v="SD"/>
    <s v=""/>
    <x v="82"/>
    <s v="14:00-15:00"/>
    <x v="0"/>
    <x v="8"/>
    <x v="2"/>
    <s v="Tienda"/>
    <m/>
    <x v="1"/>
  </r>
  <r>
    <n v="504370"/>
    <s v="FEEDBACK RECLAMO PEDIDO EQUIVOCADO TIENDA BARRANCO  #504370"/>
    <s v="Solicito un mom love box  le entregaron una mom- min. Se valida en beetrack que driver cruzó pedidos. Se coordina entrega de pedido correcto"/>
    <s v="Alessandra"/>
    <x v="760"/>
    <s v="Contacto fuera de horario - Cortesía - Alerta0"/>
    <x v="13"/>
    <n v="100358889"/>
    <x v="1"/>
    <x v="17"/>
    <x v="3"/>
    <m/>
    <s v="Delivery MA"/>
    <s v=""/>
    <s v="mom - mini de choco"/>
    <s v="SD"/>
    <s v=""/>
    <x v="82"/>
    <s v="10:00-12:00"/>
    <x v="0"/>
    <x v="5"/>
    <x v="2"/>
    <s v="Delivery MA"/>
    <m/>
    <x v="1"/>
  </r>
  <r>
    <n v="504378"/>
    <s v="Reclamo LIBRO DE RECLAMOS MAAL-001-1119 SAN MIGUEL #504378"/>
    <s v="MAAL-001-1119 - Pidió varios productos no le entregaron 1 cajita de alfajores. Se ofrece disculpa y se coordina la entrega del producto"/>
    <s v="Carla Jiménez Morales"/>
    <x v="761"/>
    <s v="Libro de reclamaciones - Cortesía - Alerta0"/>
    <x v="28"/>
    <n v="2500052954"/>
    <x v="2"/>
    <x v="5"/>
    <x v="4"/>
    <m/>
    <s v="Tienda Vitrina"/>
    <s v=""/>
    <s v="cajita de alfajores clásica"/>
    <s v="sd"/>
    <s v="SD"/>
    <x v="82"/>
    <s v="12:24"/>
    <x v="1"/>
    <x v="2"/>
    <x v="2"/>
    <s v="Tienda"/>
    <m/>
    <x v="1"/>
  </r>
  <r>
    <n v="504414"/>
    <s v="FEEDBACK RECLAMO PEDIDO EQUIVOCADO TIENDA PLAZA NORTE  #504414"/>
    <s v="Solicito una mom-mini de choco  le entregaron mom-mini carrot cake  tienda entrego producto incorrecto  cliente se acercará a recoger el producto correcto"/>
    <s v="Carolina Sosa"/>
    <x v="762"/>
    <s v="Cortesía - Alerta0"/>
    <x v="13"/>
    <n v="2500019887"/>
    <x v="2"/>
    <x v="18"/>
    <x v="4"/>
    <m/>
    <s v="Tienda Vitrina"/>
    <s v=""/>
    <s v="mom - mini carrot cake"/>
    <s v="SD"/>
    <s v=""/>
    <x v="82"/>
    <s v="20:40"/>
    <x v="0"/>
    <x v="5"/>
    <x v="2"/>
    <s v="Tienda"/>
    <m/>
    <x v="1"/>
  </r>
  <r>
    <n v="504443"/>
    <s v="Hola  me encanta el keke de limón  creo que como 1 al mes. Pero últimamente veo que ya no le ponen ralladura de limón y viene menos glaseado. Eso es lo único que me desanima  además antes me lo entregaban medio tibio ahora me lo dan frío   no sé el por..."/>
    <s v="Menciona que el keke de limón ya no tiene ralladura de limón arriba y ahora se lo entregan frío  se le explica al cliente la presentación del producto y como se entrega  se agradece comentario"/>
    <s v="Sheyla de la Cruz"/>
    <x v="763"/>
    <s v=""/>
    <x v="6"/>
    <s v="sd"/>
    <x v="6"/>
    <x v="15"/>
    <x v="5"/>
    <m/>
    <s v="Sin responsable"/>
    <s v=""/>
    <s v="keke de limón y blueberries 8p"/>
    <s v="sd"/>
    <s v=""/>
    <x v="84"/>
    <s v="10:43"/>
    <x v="0"/>
    <x v="6"/>
    <x v="2"/>
    <s v="Sin responsable"/>
    <m/>
    <x v="0"/>
  </r>
  <r>
    <n v="504449"/>
    <s v="Hola Camila  según lo conversado telefónicamente le hago llegar este mensaje para poder atender su caso."/>
    <s v="Movimiento  se deriva a su soporte"/>
    <s v="Camila Zamora"/>
    <x v="764"/>
    <s v="con reclamo a agregador - Alerta1 - Alerta0"/>
    <x v="0"/>
    <n v="1547928049"/>
    <x v="0"/>
    <x v="0"/>
    <x v="0"/>
    <m/>
    <s v="Delivery agregadores"/>
    <s v=""/>
    <s v="mom - love box"/>
    <s v="sd"/>
    <s v=""/>
    <x v="81"/>
    <s v="21:14"/>
    <x v="0"/>
    <x v="0"/>
    <x v="2"/>
    <s v="Agregador"/>
    <m/>
    <x v="0"/>
  </r>
  <r>
    <n v="504482"/>
    <s v="Hola Maria Isabel  nos comunicamos de Maria Almenara  con relación a una consulta sobre tu pedido efectuado.  En caso no puedas atendernos por esta vía  puedes  comunicarte con nosotros al 6429751. Que tengas un dulce día!"/>
    <s v="Molesta porque el pedido llegó volteado  no tiene evidencia  se agracece información."/>
    <s v="Maria Isabel Rivera Huaytalla"/>
    <x v="765"/>
    <s v=""/>
    <x v="6"/>
    <n v="100359035"/>
    <x v="1"/>
    <x v="1"/>
    <x v="3"/>
    <m/>
    <s v="Sin responsable"/>
    <s v=""/>
    <s v="mom - love box"/>
    <s v="sd"/>
    <s v=""/>
    <x v="82"/>
    <s v="08:00-10:00"/>
    <x v="0"/>
    <x v="6"/>
    <x v="2"/>
    <s v="Sin responsable"/>
    <m/>
    <x v="0"/>
  </r>
  <r>
    <n v="504554"/>
    <s v="N° 4 María Almenara"/>
    <s v="N° 4 En 2 oportunidades al realizar el pago con su tarjeta diners  el pos no se lo permitió  tienda indica que ya reporto incidencia  se pide disculpas y se le dará aviso al cliente cuando se resuelva el inconveniente"/>
    <s v="Gerardo Cateriano Ortega"/>
    <x v="766"/>
    <s v="Libro de reclamaciones - Alerta1 - Alerta2 - Alerta3 - Alerta0"/>
    <x v="29"/>
    <s v="SD"/>
    <x v="2"/>
    <x v="8"/>
    <x v="4"/>
    <m/>
    <s v="Proveedor"/>
    <s v=""/>
    <s v=""/>
    <s v="SD"/>
    <s v="IZIPAY"/>
    <x v="78"/>
    <s v="13:29"/>
    <x v="1"/>
    <x v="7"/>
    <x v="2"/>
    <s v="Otras areas"/>
    <m/>
    <x v="0"/>
  </r>
  <r>
    <n v="504570"/>
    <s v="Srta ya llegaron"/>
    <s v="Cambio horario de entrega al rango de 2 a 3 pm  asesor no espero confirmación de tienda  cl. mando a driver pero tienda no tenia el pedido listo  se le pide disculpas por lo sucedido."/>
    <s v="Jennifer Diaz"/>
    <x v="767"/>
    <s v="Alerta1 - Alerta0"/>
    <x v="1"/>
    <n v="100360103"/>
    <x v="1"/>
    <x v="2"/>
    <x v="1"/>
    <m/>
    <s v="Atención al cliente"/>
    <s v=""/>
    <s v=".varios"/>
    <s v="Osler Rojas"/>
    <s v=""/>
    <x v="84"/>
    <s v="14:00-15:00"/>
    <x v="0"/>
    <x v="1"/>
    <x v="2"/>
    <s v="Otras areas"/>
    <m/>
    <x v="0"/>
  </r>
  <r>
    <n v="504577"/>
    <s v="FEEDBACK RECLAMO PEDIDO EQUIVOCADO TIENDA DOS DE MAYO # 504577"/>
    <s v="Solicito un Mom - Torta De Chocolate 12p y le entregaron una minimaria de chocolate  Se envia el producto al cliente cambiando de sabor a carrot cake solicitado por el cliente."/>
    <s v="Fabiola Fernandez"/>
    <x v="768"/>
    <s v="Cortesía - Alerta1 - Alerta2 - Alerta3 - Alerta0"/>
    <x v="13"/>
    <n v="100355663"/>
    <x v="1"/>
    <x v="4"/>
    <x v="3"/>
    <m/>
    <s v="Tienda Vitrina"/>
    <s v=""/>
    <s v="mom  - torta de chocolate 12pz"/>
    <s v="sd"/>
    <s v=""/>
    <x v="68"/>
    <s v="14:00-15:00"/>
    <x v="0"/>
    <x v="5"/>
    <x v="2"/>
    <s v="Tienda"/>
    <m/>
    <x v="1"/>
  </r>
  <r>
    <n v="504600"/>
    <s v="MARIA ALMENARA"/>
    <s v="Reclama que por segunda vez le mencionamos espera de 72 hr hábiles para envío de su factura  porque no migró a sunat correctamente. Cliente crítica  se ofrece detalle."/>
    <s v="Eva Ascencio"/>
    <x v="769"/>
    <s v="BoletaFacturaerrada - Cortesía - Alerta1 - Alerta2 - Alerta3 - Alerta0"/>
    <x v="20"/>
    <n v="2500029364"/>
    <x v="2"/>
    <x v="9"/>
    <x v="4"/>
    <m/>
    <s v="Sistema"/>
    <s v=""/>
    <s v=""/>
    <s v="SD"/>
    <s v=""/>
    <x v="68"/>
    <s v="11:33"/>
    <x v="0"/>
    <x v="10"/>
    <x v="2"/>
    <s v="Sistema"/>
    <m/>
    <x v="0"/>
  </r>
  <r>
    <n v="504626"/>
    <s v="Hola Alicia   según lo conversado telefónicamente le hago llegar este mensaje para poder atender su caso."/>
    <s v="Reclama que sus mini mixto box y Mini pollo box llegaron incompletos y luego menciona que quienes lo recibieron lo han consumido por eso le faltaba el producto."/>
    <s v="Alicia Mego"/>
    <x v="770"/>
    <s v=""/>
    <x v="6"/>
    <n v="100361942"/>
    <x v="1"/>
    <x v="14"/>
    <x v="3"/>
    <m/>
    <s v="Sin responsable"/>
    <s v=""/>
    <s v=".varios"/>
    <s v="SD"/>
    <s v=""/>
    <x v="84"/>
    <s v="14.00-15.00"/>
    <x v="0"/>
    <x v="6"/>
    <x v="2"/>
    <s v="Sin responsable"/>
    <m/>
    <x v="0"/>
  </r>
  <r>
    <n v="504632"/>
    <s v="Reclamo mala atención Barranco Ticket 504632"/>
    <s v="Tiene un reclamo por p.equivocado  ahora con su cortesía  no llegó su T. impresa  tienda no lo envió  se le brinda un detalle y el envió de T.impresa"/>
    <s v="Alessandra"/>
    <x v="771"/>
    <s v="Cortesía - Alerta0"/>
    <x v="7"/>
    <n v="504370"/>
    <x v="1"/>
    <x v="17"/>
    <x v="3"/>
    <m/>
    <s v="Tienda Vitrina"/>
    <s v=""/>
    <s v=""/>
    <s v="SD"/>
    <s v=""/>
    <x v="84"/>
    <s v="15.00-16.00"/>
    <x v="0"/>
    <x v="7"/>
    <x v="2"/>
    <s v="Tienda"/>
    <m/>
    <x v="1"/>
  </r>
  <r>
    <n v="504688"/>
    <s v="Reclamo elemento extraño tienda Encalada : cabello ticket #504688"/>
    <s v="Encontró cabello en el chantilli en una de sus porciones de bruselina de fresas con vainilla  se coordina nuevo producto."/>
    <s v="Corali Alexandra Casceres Chavez"/>
    <x v="772"/>
    <s v="Cortesía - Alerta1 - Alerta0"/>
    <x v="14"/>
    <s v="sd"/>
    <x v="2"/>
    <x v="12"/>
    <x v="4"/>
    <m/>
    <s v="Tienda Decorado"/>
    <s v="Cabello"/>
    <s v="porción de bruselina de vainilla &amp; fresa"/>
    <s v="sd"/>
    <s v=""/>
    <x v="84"/>
    <s v="16:57"/>
    <x v="0"/>
    <x v="8"/>
    <x v="2"/>
    <s v="Tienda"/>
    <m/>
    <x v="1"/>
  </r>
  <r>
    <n v="504701"/>
    <s v="Hola Valeria  según lo conversado telefónicamente le hago llegar este mensaje para poder atender su caso."/>
    <s v="Solicito un combo de 4 porciones por rappi y le entregaron un minimaria de chocolate  se deriva a su agregador  pero se valida que le entregaron errónea la comanda por que figura un pedido de peya. Rappi le reembolso"/>
    <s v="Valeria Vidal"/>
    <x v="773"/>
    <s v="con reclamo a agregador - Alerta1 - Alerta2 - Alerta3 - Alerta0"/>
    <x v="13"/>
    <n v="2212552170"/>
    <x v="0"/>
    <x v="10"/>
    <x v="2"/>
    <m/>
    <s v="Tienda Vitrina"/>
    <s v=""/>
    <s v="combo 4 porciones"/>
    <s v="sd"/>
    <s v=""/>
    <x v="84"/>
    <s v="16:31"/>
    <x v="0"/>
    <x v="5"/>
    <x v="2"/>
    <s v="Tienda"/>
    <m/>
    <x v="1"/>
  </r>
  <r>
    <n v="504761"/>
    <s v="Buenas tardes  el día de hoy compré un cheesecake de frutos rojos y la verdad que está muy mal de sabor. La parte que es de queso crema tiene un sabor soso y textura que no es la de un cheesecake usualmente."/>
    <s v="Porción tartaleta frutos rojos  sabor y textura extraña  se valida en tienda y esta ok.Se ofrece nuevo producto por cliente insistente."/>
    <s v="Aylis Llili Zoila Chavez Mendoza"/>
    <x v="774"/>
    <s v="Cortesía - Alerta1 - Alerta2 - Alerta3 - Alerta0"/>
    <x v="6"/>
    <n v="2500053774"/>
    <x v="2"/>
    <x v="5"/>
    <x v="4"/>
    <m/>
    <s v="Sin responsable"/>
    <s v=""/>
    <s v="porción de cheesecake de frutos rojos"/>
    <s v="SD"/>
    <s v=""/>
    <x v="84"/>
    <s v="15:13"/>
    <x v="0"/>
    <x v="6"/>
    <x v="2"/>
    <s v="Sin responsable"/>
    <m/>
    <x v="0"/>
  </r>
  <r>
    <n v="504771"/>
    <s v="MAAL-001-1121 - Maria Almenara"/>
    <s v="MAAL-001-1121 indica que solicito una porción y no le entregaron en 8min si no el doble.Jessi revisa las camaras y hubo demora de 19min.Cliente no responde."/>
    <s v="Alexander Díaz Castro"/>
    <x v="775"/>
    <s v="Libro de reclamaciones"/>
    <x v="24"/>
    <s v="sd"/>
    <x v="5"/>
    <x v="1"/>
    <x v="8"/>
    <m/>
    <s v="Tienda Vitrina"/>
    <s v=""/>
    <s v=".varios"/>
    <s v="KRISTELL GONZALES / ANGELICA CASTRO"/>
    <s v="CRISTIAN SANCHEZ"/>
    <x v="84"/>
    <s v="19:37"/>
    <x v="1"/>
    <x v="1"/>
    <x v="2"/>
    <s v="Tienda"/>
    <m/>
    <x v="1"/>
  </r>
  <r>
    <n v="504775"/>
    <s v="MAAL-001-112 0 María Almenara reclamo MAAL-001-112 0"/>
    <s v="MAAL-001-1120 su mom love box llego con mala presentacion.PEYA compenso con 33.75.Se deriva a su canal de compra."/>
    <s v="Camila Zamora"/>
    <x v="776"/>
    <s v="Libro de reclamaciones - Cortesía - con reclamo a agregador"/>
    <x v="18"/>
    <n v="1547928049"/>
    <x v="0"/>
    <x v="0"/>
    <x v="0"/>
    <m/>
    <s v="Delivery agregadores"/>
    <s v=""/>
    <s v="mom - love box"/>
    <s v="SD"/>
    <s v=""/>
    <x v="84"/>
    <s v="21:14"/>
    <x v="1"/>
    <x v="0"/>
    <x v="2"/>
    <s v="Agregador"/>
    <m/>
    <x v="0"/>
  </r>
  <r>
    <n v="504790"/>
    <s v="Hola buenas noches  mi nombre es Jose Huapaya dni 40196896 ayer mi pedido llego así"/>
    <s v="Pedido movido  se entrega nuevamente la Mini tartaleta frutos rojos box."/>
    <s v="Jose Luis Huapaya"/>
    <x v="777"/>
    <s v="Cortesía"/>
    <x v="4"/>
    <n v="100361248"/>
    <x v="1"/>
    <x v="16"/>
    <x v="3"/>
    <m/>
    <s v="Delivery MA"/>
    <s v=""/>
    <s v=".varios"/>
    <s v="DANIELALFREDOFERRAROTTO"/>
    <s v=""/>
    <x v="82"/>
    <s v="10:00-12:00"/>
    <x v="0"/>
    <x v="4"/>
    <x v="2"/>
    <s v="Delivery MA"/>
    <m/>
    <x v="1"/>
  </r>
</pivotCacheRecords>
</file>

<file path=xl/pivotCache/pivotCacheRecords1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2">
  <r>
    <n v="481690"/>
    <s v="Hola Elianne  nos comunicamos de Maria Almenara  con relación a una consulta sobre tu pedido efectuado.  En caso no puedas atendernos por esta vía  puedes  comunicarte con nosotros al 6429751. Que tengas un dulce día!"/>
    <s v="cliente reclama que pedidos ya no le realiza su devolución  se deriva con su canal de compra."/>
    <s v="Elianne Ancalle Jiménez"/>
    <x v="0"/>
    <s v="sin reclamo a agregador"/>
    <x v="0"/>
    <n v="1427096411"/>
    <x v="0"/>
    <x v="0"/>
    <x v="0"/>
    <m/>
    <s v="Delivery agregadores"/>
    <s v=""/>
    <s v=".no aplica"/>
    <s v="sd"/>
    <m/>
    <d v="2025-01-21T00:00:00"/>
    <s v="15:05"/>
    <x v="0"/>
    <s v="Agregador"/>
    <x v="0"/>
    <s v="Agregador"/>
    <m/>
    <x v="0"/>
  </r>
  <r>
    <n v="481697"/>
    <s v="ALERTA FALLA EN EC - ticket : 481697"/>
    <s v="Pedido no Viajo a inforest  se valida que si procedio el pago  cliente solicita devolución ya que realizo una nueva compra en tienda  se forza pedido para la devolucion."/>
    <s v="Lucia de la Cuba"/>
    <x v="1"/>
    <s v="ECommerce/webFalla - devolución - Alerta1"/>
    <x v="1"/>
    <n v="100340331"/>
    <x v="1"/>
    <x v="1"/>
    <x v="1"/>
    <n v="84.8"/>
    <s v="Sistema"/>
    <s v=""/>
    <s v=".varios"/>
    <s v="sd"/>
    <m/>
    <d v="2025-03-01T00:00:00"/>
    <s v="09:00-10:00"/>
    <x v="0"/>
    <s v="Demora"/>
    <x v="0"/>
    <s v="Sistema"/>
    <m/>
    <x v="0"/>
  </r>
  <r>
    <n v="481768"/>
    <s v="Llamada de 51915382018"/>
    <s v="indica que driver no entrego el pedido  brindó el código para que lo dejaran en recepción  driver no lo entregó  se le brinda informacion y deriva a su soporte"/>
    <s v="Ana Becerra"/>
    <x v="2"/>
    <s v="con reclamo a agregador"/>
    <x v="0"/>
    <n v="2206376623"/>
    <x v="0"/>
    <x v="1"/>
    <x v="2"/>
    <m/>
    <s v="Delivery agregadores"/>
    <s v=""/>
    <s v="minimaria carrot cake"/>
    <s v="sd"/>
    <m/>
    <d v="2025-03-01T00:00:00"/>
    <s v="13:51"/>
    <x v="0"/>
    <s v="Agregador"/>
    <x v="0"/>
    <s v="Agregador"/>
    <m/>
    <x v="0"/>
  </r>
  <r>
    <n v="481769"/>
    <s v="Hola!"/>
    <s v="Cliente reclama que no llegó dedicatoria impresa junto a su pedido. Se gestiona envio de dedicatoria junto a detalle."/>
    <s v="Karol Abrill Reyes"/>
    <x v="3"/>
    <s v=""/>
    <x v="2"/>
    <n v="100340450"/>
    <x v="1"/>
    <x v="2"/>
    <x v="3"/>
    <m/>
    <s v="Tienda Vitrina"/>
    <s v=""/>
    <s v=""/>
    <s v="sd"/>
    <m/>
    <d v="2025-03-01T00:00:00"/>
    <s v="15:00-16:00"/>
    <x v="0"/>
    <s v="Pedido incompleto"/>
    <x v="0"/>
    <s v="Tienda"/>
    <m/>
    <x v="1"/>
  </r>
  <r>
    <n v="481778"/>
    <s v="Hola"/>
    <s v="Cliente compro por error  se anula la compra 100340449  se procede con la devolución"/>
    <s v="Paola Robles Isla"/>
    <x v="4"/>
    <s v="devolución"/>
    <x v="3"/>
    <n v="100340449"/>
    <x v="1"/>
    <x v="1"/>
    <x v="3"/>
    <n v="226"/>
    <s v="Sin responsable"/>
    <s v=""/>
    <s v=""/>
    <s v="sd"/>
    <m/>
    <d v="2025-03-01T00:00:00"/>
    <s v="17:00-18:00"/>
    <x v="0"/>
    <s v="Devolucion"/>
    <x v="0"/>
    <s v="Sin responsable"/>
    <m/>
    <x v="0"/>
  </r>
  <r>
    <n v="481796"/>
    <s v="FEEDBACK RECLAMO DELIVERY PROPIO TIENDA BOLIVAR #481769"/>
    <s v="Cheesecake de frutos rojos 12p llegó movido  chorreado por un lado. Se brindan las disculpas y se envia un nuevo producto. Se gestiona el envio con tienda."/>
    <s v="Noelia"/>
    <x v="5"/>
    <s v="Cortesía - Alerta1"/>
    <x v="4"/>
    <n v="100338159"/>
    <x v="1"/>
    <x v="3"/>
    <x v="3"/>
    <m/>
    <s v="Delivery MA"/>
    <s v=""/>
    <s v="cheesecake de frutos rojos 12pzs"/>
    <s v="SALVADORREYDECASTRO"/>
    <m/>
    <d v="2025-03-01T00:00:00"/>
    <s v="17:00-18:00"/>
    <x v="0"/>
    <s v="Delivery propio"/>
    <x v="0"/>
    <s v="Delivery MA"/>
    <m/>
    <x v="1"/>
  </r>
  <r>
    <n v="481801"/>
    <s v="Hola Yona  según lo conversado telefónicamente le hago llegar este mensaje para poder atender su caso."/>
    <s v="anulacion por motivos personales"/>
    <s v="yona moreno de los rios"/>
    <x v="6"/>
    <s v="devolución"/>
    <x v="3"/>
    <n v="100340490"/>
    <x v="1"/>
    <x v="4"/>
    <x v="3"/>
    <n v="115"/>
    <s v="Sin responsable"/>
    <s v=""/>
    <s v=""/>
    <s v="sd"/>
    <m/>
    <d v="2025-03-04T00:00:00"/>
    <s v="14:00-15:00"/>
    <x v="0"/>
    <s v="Devolucion"/>
    <x v="0"/>
    <s v="Sin responsable"/>
    <m/>
    <x v="0"/>
  </r>
  <r>
    <n v="481825"/>
    <s v="Hola ! Que tal ? El día de hoy realicé un pedido de una torta minimaria bruselina de chocolate  para el cumpleaños de mi papá  a través de Pedidos Ya  debido a que no llega directamente desde la página. Al llegar me doy con la sorpresa  que ha llegado ..."/>
    <s v="reclama que minimaria merengado de lucuma llegó movido y chorreado. Se deriva a canal de compra y se indica que quedamos atentos a ella y que se reporta"/>
    <s v="Lucero Valderrama"/>
    <x v="7"/>
    <s v="sin reclamo a agregador"/>
    <x v="0"/>
    <n v="1469894329"/>
    <x v="0"/>
    <x v="5"/>
    <x v="0"/>
    <m/>
    <s v="Delivery agregadores"/>
    <s v=""/>
    <s v="minimaria merengado de lúcuma"/>
    <s v="sd"/>
    <m/>
    <d v="2025-03-01T00:00:00"/>
    <s v="13:21"/>
    <x v="0"/>
    <s v="Agregador"/>
    <x v="0"/>
    <s v="Agregador"/>
    <m/>
    <x v="0"/>
  </r>
  <r>
    <n v="481827"/>
    <s v="Llamada de 51975794404"/>
    <s v="Realizó pago por yape  no se visualiza pedido  se le deriva a su soporte"/>
    <s v="Maria Fernanda"/>
    <x v="8"/>
    <s v="con reclamo a agregador"/>
    <x v="0"/>
    <s v="SD"/>
    <x v="0"/>
    <x v="6"/>
    <x v="0"/>
    <m/>
    <s v="Delivery agregadores"/>
    <s v=""/>
    <s v="carrot cake 12pzs"/>
    <s v="sd"/>
    <m/>
    <d v="2025-03-01T00:00:00"/>
    <s v="SD"/>
    <x v="0"/>
    <s v="Agregador"/>
    <x v="0"/>
    <s v="Agregador"/>
    <m/>
    <x v="0"/>
  </r>
  <r>
    <n v="481859"/>
    <s v="Atención Libro de Reclamo- Maria Almenara"/>
    <s v="indica que entregaron 10 empanadas de carne cuando las solicitó de pollo  tienda indica error de cocina  espera de informacion del cliente para envio."/>
    <s v="Allondra Cruz Azabache"/>
    <x v="9"/>
    <s v="Libro de reclamaciones - sin respuesta"/>
    <x v="5"/>
    <n v="2500023000"/>
    <x v="2"/>
    <x v="5"/>
    <x v="4"/>
    <m/>
    <s v="Tienda Cocina"/>
    <s v=""/>
    <s v="empanada de pollo"/>
    <s v="sd"/>
    <m/>
    <d v="2025-03-01T00:00:00"/>
    <s v="17:50"/>
    <x v="1"/>
    <s v="Pedido equivocado"/>
    <x v="0"/>
    <s v="Tienda"/>
    <m/>
    <x v="1"/>
  </r>
  <r>
    <n v="481898"/>
    <s v=""/>
    <s v="Reclama Demora de atención en tienda y sugiere que brinden una cortesía por la espera  tienda indica que se culmino de entregar bien su pedido en 10min  y cliente solo queria poner esa sugerencia."/>
    <s v="Miguel Gomez"/>
    <x v="10"/>
    <s v="HON - sin télefono"/>
    <x v="6"/>
    <s v="SD"/>
    <x v="2"/>
    <x v="7"/>
    <x v="5"/>
    <m/>
    <s v="Sin responsable"/>
    <s v=""/>
    <s v=".no aplica"/>
    <s v="sd"/>
    <m/>
    <d v="2025-03-02T00:00:00"/>
    <s v="10:19"/>
    <x v="0"/>
    <s v="No procede"/>
    <x v="0"/>
    <s v="Sin responsable"/>
    <m/>
    <x v="0"/>
  </r>
  <r>
    <n v="481911"/>
    <s v="Reclamo mala atención (Arenales ) Ticket 481911"/>
    <s v="Reclama que le enviaron por rappi su regalo desde Dubái por su cumpleaños y se lo cancelaron dos veces  tienda indica que es por que no cuentan con el topper hb chico esta en bo  cliente critica se cambia de topper y se envia un detalle."/>
    <s v="Natalia González Echeverria"/>
    <x v="11"/>
    <s v="Stock 86 - Cortesía - sin reclamo a agregador - Alerta1 - Alerta2"/>
    <x v="7"/>
    <n v="2206452404"/>
    <x v="0"/>
    <x v="8"/>
    <x v="2"/>
    <m/>
    <s v="Tienda Supervisor"/>
    <s v=""/>
    <s v="topper HB chico"/>
    <s v="sd"/>
    <m/>
    <d v="2025-03-02T00:00:00"/>
    <s v="10:27"/>
    <x v="0"/>
    <s v="Mala atencion"/>
    <x v="0"/>
    <s v="Tienda"/>
    <m/>
    <x v="1"/>
  </r>
  <r>
    <n v="481920"/>
    <s v="Buenas días si"/>
    <s v="Cliente reclama que torta llega movida  se explica que debe contactar con su canal de compra  ya que torta sale correctamente de tienda.  Se deriva a su canal de compra."/>
    <s v="Milagros Santillan Vasquez"/>
    <x v="12"/>
    <s v="sin reclamo a agregador"/>
    <x v="0"/>
    <n v="2206417909"/>
    <x v="0"/>
    <x v="0"/>
    <x v="2"/>
    <m/>
    <s v="Delivery agregadores"/>
    <s v=""/>
    <s v="corazonina"/>
    <s v="sd"/>
    <m/>
    <d v="2025-03-02T00:00:00"/>
    <s v="20:15"/>
    <x v="0"/>
    <s v="Agregador"/>
    <x v="0"/>
    <s v="Agregador"/>
    <m/>
    <x v="0"/>
  </r>
  <r>
    <n v="481986"/>
    <s v="Ha enviado una Imagen"/>
    <s v="Reclama que no le entregaron 1 brownie al 72%  tienda indica que se le entregó los dos productos  pero lo olvidó en el counter. cl recogerá mañana su producto."/>
    <s v="Carlos Pariona"/>
    <x v="13"/>
    <s v="Alerta1"/>
    <x v="6"/>
    <n v="2500014576"/>
    <x v="2"/>
    <x v="9"/>
    <x v="4"/>
    <m/>
    <s v="Sin responsable"/>
    <s v=""/>
    <s v="brownie de chocolate al 72%"/>
    <s v="sd"/>
    <m/>
    <d v="2025-03-02T00:00:00"/>
    <s v="13:02"/>
    <x v="0"/>
    <s v="No procede"/>
    <x v="0"/>
    <s v="Sin responsable"/>
    <m/>
    <x v="0"/>
  </r>
  <r>
    <n v="482029"/>
    <s v="FEEDBACK RECLAMO PEDIDO INCOMPLETO TIENDA SANTA CATA 482029"/>
    <s v="cl pidió 2 porciones de torta de chocolate  recibió 1  rappi compensó con 9.57soles. Se envía su producto ya que fue error de tienda."/>
    <s v="Kemily Akira Zuta Abensur"/>
    <x v="14"/>
    <s v="con reclamo a agregador"/>
    <x v="8"/>
    <n v="2206512649"/>
    <x v="0"/>
    <x v="10"/>
    <x v="2"/>
    <m/>
    <s v="Tienda Vitrina"/>
    <s v=""/>
    <s v="porción de torta de chocolate"/>
    <s v="sd"/>
    <m/>
    <d v="2025-03-02T00:00:00"/>
    <s v="19:05"/>
    <x v="0"/>
    <s v="Pedido incompleto"/>
    <x v="0"/>
    <s v="Tienda"/>
    <m/>
    <x v="1"/>
  </r>
  <r>
    <n v="482036"/>
    <s v="Hola"/>
    <s v="realizo pago por yape  no se valida pedido registrado se le brinda informacion y deriva a su soporte."/>
    <s v="Evelyn Godines Fernandez"/>
    <x v="15"/>
    <s v=""/>
    <x v="0"/>
    <s v="SD"/>
    <x v="0"/>
    <x v="0"/>
    <x v="0"/>
    <m/>
    <s v="Delivery agregadores"/>
    <s v=""/>
    <s v=".varios"/>
    <s v="sd"/>
    <m/>
    <d v="2025-03-02T00:00:00"/>
    <s v="SD"/>
    <x v="0"/>
    <s v="Agregador"/>
    <x v="0"/>
    <s v="Agregador"/>
    <m/>
    <x v="0"/>
  </r>
  <r>
    <n v="482044"/>
    <s v="Llamada de 51906092324"/>
    <s v="Reclama que no se le envió cubierto  no lo solicitó. se explica que no se suele enviar  pero que siempre que lo requiera pueda contactarse para con nosotros para enviarlo. Corta llamada."/>
    <s v="Alfredo Loyola"/>
    <x v="16"/>
    <s v=""/>
    <x v="6"/>
    <s v="SD"/>
    <x v="0"/>
    <x v="4"/>
    <x v="0"/>
    <m/>
    <s v="Sin responsable"/>
    <s v=""/>
    <s v=".no aplica"/>
    <s v="sd"/>
    <m/>
    <d v="2025-03-02T00:00:00"/>
    <s v="SD"/>
    <x v="0"/>
    <s v="No procede"/>
    <x v="0"/>
    <s v="Sin responsable"/>
    <m/>
    <x v="0"/>
  </r>
  <r>
    <n v="482049"/>
    <s v="Llamada de 51960350722"/>
    <s v="Reclama que realizo un pedido por peya y pagaron con yape pero no aparece la orden en nuestro sistema.Soporte Peya les esta enviado a tienda para que puedan validar si ingreso su pedido. Se deriva a su soporte"/>
    <s v="Fiorella"/>
    <x v="17"/>
    <s v=""/>
    <x v="0"/>
    <s v="SD"/>
    <x v="0"/>
    <x v="5"/>
    <x v="0"/>
    <m/>
    <s v="Delivery agregadores"/>
    <s v=""/>
    <s v="porción de turrón de chocolate"/>
    <s v="sd"/>
    <m/>
    <d v="2025-03-02T00:00:00"/>
    <s v="21:48"/>
    <x v="0"/>
    <s v="Agregador"/>
    <x v="0"/>
    <s v="Agregador"/>
    <m/>
    <x v="0"/>
  </r>
  <r>
    <n v="482077"/>
    <s v="Hola Miriam  según lo conversado telefónicamente le hago llegar este mensaje para poder atender su caso."/>
    <s v="Reclama que realizo compra en tienda de un mini conito box y le entregaron un mini cubanito box  tienda menciona que le entregaron el producto correcto se verifica en la boleta se cambia de producto por cl. critico."/>
    <s v="Miriam Campagna"/>
    <x v="18"/>
    <s v="Contacto fuera de horario - Cortesía - Alerta1 - Alerta2 - Alerta3"/>
    <x v="6"/>
    <n v="2500015796"/>
    <x v="2"/>
    <x v="2"/>
    <x v="6"/>
    <m/>
    <s v="Sin responsable"/>
    <s v=""/>
    <s v="mini cubanito box"/>
    <s v="sd"/>
    <m/>
    <d v="2025-03-01T00:00:00"/>
    <s v="16:47"/>
    <x v="0"/>
    <s v="No procede"/>
    <x v="0"/>
    <s v="Sin responsable"/>
    <m/>
    <x v="0"/>
  </r>
  <r>
    <n v="482082"/>
    <s v="Hola Francesca De Los Rios  nos comunicamos de Maria Almenara  con relación a una consulta sobre tu pedido efectuado.  En caso no puedas atendernos por esta vía  puedes  comunicarte con nosotros al 6429751. Que tengas un dulce día!"/>
    <s v="Indica que no le llegó tarjeta impresa. Se valida que si pidió pero el campo de mensaje tiene un punto. Se explica al cliente e indica que igual lo debimos enviar."/>
    <s v="Francesca De Los"/>
    <x v="19"/>
    <s v="Contacto fuera de horario"/>
    <x v="2"/>
    <n v="100340685"/>
    <x v="1"/>
    <x v="11"/>
    <x v="3"/>
    <m/>
    <s v="Tienda Vitrina"/>
    <s v=""/>
    <s v=""/>
    <s v="sd"/>
    <m/>
    <d v="2025-03-02T00:00:00"/>
    <s v="19:00-21:00"/>
    <x v="0"/>
    <s v="Pedido incompleto"/>
    <x v="0"/>
    <s v="Tienda"/>
    <m/>
    <x v="1"/>
  </r>
  <r>
    <n v="482089"/>
    <s v="Hola !  según lo conversado telefónicamente le hago llegar este mensaje para poder atender su caso."/>
    <s v="Indica que hay un pedido en recepción desde el sábado y nadie lo ha recogido. Se le indica que la compra se hizo por aplicativo pedidos ya y que la persona hace el seguimiento por ahí. Daremos aviso a su soporte"/>
    <s v="Gianina Sandoval Torres"/>
    <x v="20"/>
    <s v="con reclamo a agregador"/>
    <x v="0"/>
    <n v="1470035346"/>
    <x v="0"/>
    <x v="8"/>
    <x v="0"/>
    <m/>
    <s v="Delivery agregadores"/>
    <s v=""/>
    <s v="minimaria carrot cake"/>
    <s v="sd"/>
    <m/>
    <d v="2025-03-03T00:00:00"/>
    <s v="14:25"/>
    <x v="0"/>
    <s v="Agregador"/>
    <x v="0"/>
    <s v="Agregador"/>
    <m/>
    <x v="0"/>
  </r>
  <r>
    <n v="482106"/>
    <s v="Ok muchas gracias"/>
    <s v="Reclama que su porción de tres leches es muy pequeña  se valida tamaño correcto  se brinda detalle por el aviso."/>
    <s v="Stephany Solano"/>
    <x v="21"/>
    <s v="Cortesía"/>
    <x v="6"/>
    <n v="2500023635"/>
    <x v="2"/>
    <x v="5"/>
    <x v="4"/>
    <m/>
    <s v="Sin responsable"/>
    <s v=""/>
    <s v="porción de tres leches clásico"/>
    <s v="sd"/>
    <m/>
    <d v="2025-03-02T00:00:00"/>
    <s v="21:49"/>
    <x v="0"/>
    <s v="No procede"/>
    <x v="0"/>
    <s v="Sin responsable"/>
    <m/>
    <x v="0"/>
  </r>
  <r>
    <n v="482113"/>
    <s v="Hola Monica   según lo conversado telefónicamente le hago llegar este mensaje para poder atender su caso."/>
    <s v="Indica que le cobraron doble  la primera vez el POS se apagó. Tda envía reporte y si hay doble pago y reportaron incidente. No sacaron el reporte después de lo sucedido. Se gestiona devolución"/>
    <s v="Monica Reynaga Salinas"/>
    <x v="22"/>
    <s v="devolución"/>
    <x v="9"/>
    <s v="SD"/>
    <x v="2"/>
    <x v="4"/>
    <x v="4"/>
    <n v="49.9"/>
    <s v="Tienda Cajer@"/>
    <s v=""/>
    <s v=""/>
    <s v="sd"/>
    <m/>
    <d v="2025-03-02T00:00:00"/>
    <s v="13:15"/>
    <x v="0"/>
    <s v="Devolucion"/>
    <x v="0"/>
    <s v="Tienda"/>
    <m/>
    <x v="1"/>
  </r>
  <r>
    <n v="482226"/>
    <s v="Reclamo mala atención (Encalada) Ticket 482226"/>
    <s v="Reclama que no lo atendieron en la fila de caja y que no le respondieron en el saludo. Tienda indica no haber recibido una queja similar."/>
    <s v="Omar Carreño "/>
    <x v="23"/>
    <s v="Google MB 1 - Rating: 1 - Alerta1"/>
    <x v="7"/>
    <s v="SD"/>
    <x v="2"/>
    <x v="12"/>
    <x v="4"/>
    <m/>
    <s v="Tienda Vitrina"/>
    <s v=""/>
    <s v=""/>
    <s v="sd"/>
    <m/>
    <d v="2025-03-03T00:00:00"/>
    <s v="14:50"/>
    <x v="0"/>
    <s v="Mala atencion"/>
    <x v="0"/>
    <s v="Tienda"/>
    <m/>
    <x v="1"/>
  </r>
  <r>
    <n v="482245"/>
    <s v="Hola Julio  según lo conversado telefónicamente le hago llegar este mensaje para poder atender su caso."/>
    <s v="Reclama que lo atendieron de mala gana. Tienda indicó que el cl se incomodó porque no esperaron a que decidiera su elección  ya que tenian que atender otras mesas. Se agradece comunicación y se ofrece detalle por cl crítico."/>
    <s v="Julio Gonzales"/>
    <x v="24"/>
    <s v="Libro de reclamaciones - Cortesía - HON - Alerta1 - Alerta2 - Alerta3"/>
    <x v="10"/>
    <s v="SD"/>
    <x v="2"/>
    <x v="13"/>
    <x v="6"/>
    <m/>
    <s v="Sin responsable"/>
    <s v=""/>
    <s v="porción de pie de pecanas"/>
    <s v="sd"/>
    <m/>
    <d v="2025-03-03T00:00:00"/>
    <s v="15:52"/>
    <x v="1"/>
    <s v="No procede"/>
    <x v="0"/>
    <s v="Sin responsable"/>
    <m/>
    <x v="0"/>
  </r>
  <r>
    <n v="482277"/>
    <s v="Atención Libro de reclamación - Tienda Arenales"/>
    <s v="MAAL-001-1075 Cliente reclama que no se enviaron las 24 tarjetas impresas que solicitó junto a su pedido  pese a que le informaron que serían entregadas el mismo día 14/02 hasta las 4pm en TK 474686. Se ofrece detalle."/>
    <s v="Valentina Alvarado Quintana"/>
    <x v="25"/>
    <s v="Libro de reclamaciones - Cortesía - Alerta1 - Alerta2 - Alerta3"/>
    <x v="11"/>
    <n v="474686"/>
    <x v="3"/>
    <x v="8"/>
    <x v="3"/>
    <m/>
    <s v="Tienda Vitrina"/>
    <s v=""/>
    <s v=""/>
    <s v="sd"/>
    <m/>
    <d v="2025-02-14T00:00:00"/>
    <s v="14:00-16:00"/>
    <x v="1"/>
    <s v="Mala atencion"/>
    <x v="0"/>
    <s v="Tienda"/>
    <m/>
    <x v="1"/>
  </r>
  <r>
    <n v="482281"/>
    <s v="María Almenara reclamo MAAL-001-107 6"/>
    <s v="MAAL-001-107 6 cliente reclama que los alfajores son deliciosos pero se desintegran  se indica que nuestra receta sigue siendo la misma  indica que lo deseaba colocar como sugerencia y solo encontró la opción de reclamo  se agradece y se brinda cortesía"/>
    <s v="Wilmer Jim Escobar Torres"/>
    <x v="26"/>
    <s v="Libro de reclamaciones - Cortesía"/>
    <x v="10"/>
    <s v="SD"/>
    <x v="2"/>
    <x v="9"/>
    <x v="4"/>
    <m/>
    <s v="Sin responsable"/>
    <s v=""/>
    <s v="cajita de alfajores clásica"/>
    <s v="sd"/>
    <m/>
    <d v="2025-03-03T00:00:00"/>
    <s v="12:00-13:00"/>
    <x v="1"/>
    <s v="No procede"/>
    <x v="0"/>
    <s v="Sin responsable"/>
    <m/>
    <x v="0"/>
  </r>
  <r>
    <n v="482297"/>
    <s v="Reclamo mala atención San Miguel Ticket 482297"/>
    <s v="Reclamo que encontro una mosca en vitrina y el personal de vitrina retiro el insecto sin guantes.Se da aviso a tienda y se agradece comunicacion al cliente."/>
    <s v="Freddy"/>
    <x v="27"/>
    <s v="HON"/>
    <x v="12"/>
    <n v="2500023845"/>
    <x v="2"/>
    <x v="5"/>
    <x v="4"/>
    <m/>
    <s v="Tienda Vitrina"/>
    <s v="mosca"/>
    <s v=".no aplica"/>
    <s v="sd"/>
    <m/>
    <d v="2025-03-03T00:00:00"/>
    <s v="18:17"/>
    <x v="0"/>
    <s v="Calidad"/>
    <x v="0"/>
    <s v="Tienda"/>
    <m/>
    <x v="1"/>
  </r>
  <r>
    <n v="482302"/>
    <s v="ASUNTO: Reclamo mala atención Camacho Ticket 482302"/>
    <s v="reclama que la atencion que recibio fue fria y cortante por parte del cajero y el personal de vitrina.Tuvo que esperar 15min para la entrega de su brownie.Tienda no recuerda al cliente."/>
    <s v="sd"/>
    <x v="28"/>
    <s v="Google MB 2 - GMB - Rating: 2"/>
    <x v="7"/>
    <s v="SD"/>
    <x v="2"/>
    <x v="6"/>
    <x v="4"/>
    <m/>
    <s v="Tienda"/>
    <s v=""/>
    <s v=""/>
    <s v="sd"/>
    <m/>
    <d v="2025-03-03T00:00:00"/>
    <s v="18:50"/>
    <x v="0"/>
    <s v="Mala atencion"/>
    <x v="0"/>
    <s v="Tienda"/>
    <m/>
    <x v="1"/>
  </r>
  <r>
    <n v="482323"/>
    <s v="Reclamo mala atención Aramburú - Ticket 482323"/>
    <s v="Reclama que no tenemos atención en mesa el personal no esta capacitado y que le entregaron su quiche frio.Tienda menciona que se le entrego su pedido correctamente y la temperatura era correcta.Se agradece comunicación. Se pregunto en calidad y Carla indi"/>
    <s v="Maria Luz Ponce"/>
    <x v="29"/>
    <s v="Alerta1 - Alerta2 - Alerta3"/>
    <x v="7"/>
    <n v="25000012652"/>
    <x v="2"/>
    <x v="14"/>
    <x v="6"/>
    <m/>
    <s v="Tienda Vitrina"/>
    <s v=""/>
    <s v=""/>
    <s v="sd"/>
    <m/>
    <d v="2025-03-03T00:00:00"/>
    <s v="17:00-18:00"/>
    <x v="0"/>
    <s v="Mala atencion"/>
    <x v="0"/>
    <s v="Tienda"/>
    <m/>
    <x v="1"/>
  </r>
  <r>
    <n v="482381"/>
    <s v="Llamada de Jessica Zans"/>
    <s v="Indica que le dieron información incorrecta. Ella solicitó información de loncherita de conitos y no por miniconito box. Tda indica que el cliente quizás se confundió y por ello realizó mal la compra. Se gestionó cambio"/>
    <s v="Jessica Zans"/>
    <x v="30"/>
    <s v="Se cambia producto al cliente"/>
    <x v="6"/>
    <s v="SD"/>
    <x v="2"/>
    <x v="2"/>
    <x v="4"/>
    <m/>
    <s v="Sin responsable"/>
    <s v=""/>
    <s v="loncherita de conitos"/>
    <s v="sd"/>
    <m/>
    <d v="2025-03-04T00:00:00"/>
    <s v="09:00-10:00"/>
    <x v="0"/>
    <s v="No procede"/>
    <x v="0"/>
    <s v="Sin responsable"/>
    <m/>
    <x v="0"/>
  </r>
  <r>
    <n v="482453"/>
    <s v="FEEDBACK LIBRO DE RECLAMOS MAAL-001-1077 POR PEDIDO EQUIVOCADO TIENDA (LA MOLINA) #(482453)"/>
    <s v="MAAL-001-1077 Pidió una porción de bruselinas de chocolate y lúcuma y recibió una porción de bruselinas de vainilla y fresas. Se piden las disculpas del caso y se envía el producto correcto."/>
    <s v="Reyna Orderique Ocaña"/>
    <x v="31"/>
    <s v="Libro de reclamaciones - Cortesía - sin reclamo a agregador - Alerta1 - Alerta2 - Alerta3"/>
    <x v="5"/>
    <n v="2206627589"/>
    <x v="0"/>
    <x v="8"/>
    <x v="2"/>
    <m/>
    <s v="Delivery agregadores"/>
    <s v=""/>
    <s v="porción de bruselina de chocolate &amp; lucuma"/>
    <s v="sd"/>
    <m/>
    <d v="2025-03-04T00:00:00"/>
    <s v="11:57"/>
    <x v="1"/>
    <s v="Pedido equivocado"/>
    <x v="0"/>
    <s v="Agregador"/>
    <m/>
    <x v="0"/>
  </r>
  <r>
    <n v="482532"/>
    <s v="ASUNTO: FEEDBACK RECLAMO PEDIDO EQUIVOCADO TIENDA MEGAPLAZA#485232"/>
    <s v="cliente reclama que pido porcion de carrot cake y le enviaron otro producto  se revisa que por la imagen es una porción dulzura de pecanas  se consulta con tienda  se gestiona el envio del correcto"/>
    <s v="Greys Fasanando Cerrón"/>
    <x v="32"/>
    <s v="Cortesía - sin reclamo a agregador - Alerta1 - Alerta2 - Alerta3"/>
    <x v="13"/>
    <n v="1473854363"/>
    <x v="0"/>
    <x v="9"/>
    <x v="0"/>
    <m/>
    <s v="Tienda Vitrina"/>
    <s v=""/>
    <s v="porción de dulzura de pecanas"/>
    <s v="sd"/>
    <m/>
    <d v="2025-03-04T00:00:00"/>
    <s v="16:45"/>
    <x v="0"/>
    <s v="Pedido equivocado"/>
    <x v="0"/>
    <s v="Tienda"/>
    <m/>
    <x v="1"/>
  </r>
  <r>
    <n v="482533"/>
    <s v="FEEDBACK RECLAMO PEDIDO EQUIVOCADO TIENDA ENCALADA #482533"/>
    <s v="Compró varios productos  solicitó porción de cheesecake de maracuyá y le enviaron porción de bruselinas de lúcuma. Se envía el producto correcto"/>
    <s v="Hugo Alexander Torres Giove"/>
    <x v="33"/>
    <s v="Cortesía - Alerta1 - Alerta2 - Alerta3"/>
    <x v="13"/>
    <n v="2500014207"/>
    <x v="2"/>
    <x v="12"/>
    <x v="4"/>
    <m/>
    <s v="Tienda Vitrina"/>
    <s v=""/>
    <s v="porción de bruselina de chocolate &amp; lucuma"/>
    <s v="sd"/>
    <m/>
    <d v="2025-03-04T00:00:00"/>
    <s v="17:03"/>
    <x v="0"/>
    <s v="Pedido equivocado"/>
    <x v="0"/>
    <s v="Tienda"/>
    <m/>
    <x v="1"/>
  </r>
  <r>
    <n v="482547"/>
    <s v="FEEDBACK RECLAMO DELIVERY PROPIO TIENDA ARAMBURU - #482547"/>
    <s v="Cliente no recibió su pedido  por error del motorizado. Driver entregó pedido a otro cliente de su ruta. Tienda informa que driver si recibió pedido. Se genera devolución más detalle."/>
    <s v="Maykoll Cap"/>
    <x v="34"/>
    <s v="Pedidos Fuera de hora - Cortesía - devolución - Alerta1 - Alerta2 - Alerta3"/>
    <x v="4"/>
    <n v="100341167"/>
    <x v="1"/>
    <x v="14"/>
    <x v="3"/>
    <m/>
    <s v="Delivery MA"/>
    <s v=""/>
    <s v=".varios"/>
    <s v="Carlos Torres"/>
    <m/>
    <d v="2025-03-04T00:00:00"/>
    <s v="17:00-18:00"/>
    <x v="0"/>
    <s v="Delivery propio"/>
    <x v="0"/>
    <s v="Delivery MA"/>
    <m/>
    <x v="1"/>
  </r>
  <r>
    <n v="482560"/>
    <s v="Llamada de Milagros Ramirez"/>
    <s v="Menciona que su orden fue cancelada  se le deriva a su canal de compras para saber el motivo de la cancelación"/>
    <s v="Milagros Ramirez"/>
    <x v="35"/>
    <s v=""/>
    <x v="0"/>
    <s v="SD"/>
    <x v="0"/>
    <x v="15"/>
    <x v="0"/>
    <m/>
    <s v="Delivery agregadores"/>
    <s v=""/>
    <s v=".no aplica"/>
    <s v="sd"/>
    <m/>
    <d v="2025-03-04T00:00:00"/>
    <s v="SD"/>
    <x v="0"/>
    <s v="Agregador"/>
    <x v="0"/>
    <s v="Agregador"/>
    <m/>
    <x v="0"/>
  </r>
  <r>
    <n v="482619"/>
    <s v="Reclamo elemento extraño (Bolichera ): (Cabello ) ticket  482619"/>
    <s v="Encontró un cabello dentro del keke de su porc. de torta de chocolate.  Se ofrece disculpa y que se reforzará con el personal. Se brinda detalle"/>
    <s v="Adriana Mendoza"/>
    <x v="36"/>
    <s v="Cortesía - Alerta1 - Alerta2"/>
    <x v="14"/>
    <n v="2500011194"/>
    <x v="2"/>
    <x v="0"/>
    <x v="4"/>
    <m/>
    <s v="Producción"/>
    <s v="Cabello"/>
    <s v="porción de torta de chocolate"/>
    <s v="sd"/>
    <m/>
    <d v="2025-03-04T00:00:00"/>
    <s v="17:01"/>
    <x v="0"/>
    <s v="Calidad"/>
    <x v="0"/>
    <s v="Otras areas"/>
    <m/>
    <x v="0"/>
  </r>
  <r>
    <n v="482622"/>
    <s v="Hola Edith   según lo conversado telefónicamente le hago llegar este mensaje para poder atender su caso."/>
    <s v="Reclama que le llego otra tarjeta de dedicatoria  se valida información en el sistema  se ofrece envío de la tarjeta + detalle"/>
    <s v="Edith Yurico Zavala Palomino"/>
    <x v="37"/>
    <s v="Cortesía - Alerta1 - Alerta2"/>
    <x v="2"/>
    <n v="100340965"/>
    <x v="1"/>
    <x v="2"/>
    <x v="3"/>
    <m/>
    <s v="Tienda Vitrina"/>
    <s v=""/>
    <s v=""/>
    <s v="sd"/>
    <m/>
    <d v="2025-03-04T00:00:00"/>
    <s v="11:00-12:00"/>
    <x v="0"/>
    <s v="Pedido incompleto"/>
    <x v="0"/>
    <s v="Tienda"/>
    <m/>
    <x v="1"/>
  </r>
  <r>
    <n v="482644"/>
    <s v="Reclamo elemento extraño (Chorrillos ): (Cabello) ticket  482644"/>
    <s v="Cabello dentro de su keke de la dulzura de pecanas 12pz  se le indica al cliente que se realizará el feedback respectivo y se envia un nuevo producto"/>
    <s v="Bill Bryson"/>
    <x v="38"/>
    <s v="Cortesía - con reclamo a agregador - Alerta1 - Alerta2"/>
    <x v="14"/>
    <n v="1473752375"/>
    <x v="0"/>
    <x v="16"/>
    <x v="0"/>
    <m/>
    <s v="Producción"/>
    <s v="Cabello"/>
    <s v="dulzura de pecanas 12p"/>
    <s v="sd"/>
    <m/>
    <d v="2025-03-04T00:00:00"/>
    <s v="15:20"/>
    <x v="0"/>
    <s v="Calidad"/>
    <x v="0"/>
    <s v="Otras areas"/>
    <m/>
    <x v="0"/>
  </r>
  <r>
    <n v="482719"/>
    <s v="Hola acabo de recibir una torta que pedí para regalo"/>
    <s v="Movimiento  se ofrece disculpa al cliente y se envía nuevamente el producto."/>
    <s v="Diego Murrugarra"/>
    <x v="39"/>
    <s v="Cortesía - Alerta1"/>
    <x v="4"/>
    <n v="100341297"/>
    <x v="1"/>
    <x v="17"/>
    <x v="3"/>
    <m/>
    <s v="Delivery MA"/>
    <s v=""/>
    <s v="minimaria carrot cake"/>
    <s v="EDUARDOMENDEZ-CARGUI"/>
    <m/>
    <d v="2025-03-05T00:00:00"/>
    <s v="12:00-13:00"/>
    <x v="0"/>
    <s v="Delivery propio"/>
    <x v="0"/>
    <s v="Delivery MA"/>
    <m/>
    <x v="1"/>
  </r>
  <r>
    <n v="482738"/>
    <s v="Hola Sandra   según lo conversado telefónicamente le hago llegar este mensaje para poder atender su caso."/>
    <s v="Ya no desea compra"/>
    <s v="Sandra Matta"/>
    <x v="40"/>
    <s v="devolución - Alerta1 - Alerta2"/>
    <x v="3"/>
    <n v="100341384"/>
    <x v="1"/>
    <x v="4"/>
    <x v="3"/>
    <n v="55.9"/>
    <s v="Sin responsable"/>
    <s v=""/>
    <s v=""/>
    <s v="sd"/>
    <m/>
    <d v="2025-03-05T00:00:00"/>
    <s v="14:00-15:00"/>
    <x v="0"/>
    <s v="Devolucion"/>
    <x v="0"/>
    <s v="Sin responsable"/>
    <m/>
    <x v="0"/>
  </r>
  <r>
    <n v="482751"/>
    <s v="ASUNTO: FEEDBACK RECLAMO PEDIDO EQUIVOCADO TIENDA La Molina  # 482751"/>
    <s v="Cliente reclama que enviamos su pedido hoy 05-03 y estaba programado para el 07-03  se recoge la torta enviada  y también se gestiona para que se envié el producto en la fecha correcta"/>
    <s v="Mariel"/>
    <x v="41"/>
    <s v="Se cambia producto al cliente - Cortesía"/>
    <x v="13"/>
    <n v="100341275"/>
    <x v="1"/>
    <x v="7"/>
    <x v="3"/>
    <m/>
    <s v="Tienda Supervisor"/>
    <s v=""/>
    <s v="torta de chocolate 12pzs"/>
    <s v="sd"/>
    <m/>
    <d v="2025-03-07T00:00:00"/>
    <s v="12:00-14:00"/>
    <x v="0"/>
    <s v="Pedido equivocado"/>
    <x v="0"/>
    <s v="Tienda"/>
    <m/>
    <x v="1"/>
  </r>
  <r>
    <n v="482759"/>
    <s v="Asunto: FEEDBACK RECLAMO DELIVERY PROPIO TIENDA ARAMBURU #482759"/>
    <s v="cliente reclama que le llego el comprobante en su pedido  se agradece el feedback se resuelve"/>
    <s v="Kamila Flores"/>
    <x v="42"/>
    <s v=""/>
    <x v="4"/>
    <n v="100341324"/>
    <x v="1"/>
    <x v="14"/>
    <x v="3"/>
    <m/>
    <s v="Delivery MA"/>
    <s v=""/>
    <s v="porción de cheesecake de maracuya"/>
    <s v="NATANAELGARCIA"/>
    <m/>
    <d v="2025-03-05T00:00:00"/>
    <s v="12:00-13:00"/>
    <x v="0"/>
    <s v="Delivery propio"/>
    <x v="0"/>
    <s v="Delivery MA"/>
    <m/>
    <x v="1"/>
  </r>
  <r>
    <n v="482889"/>
    <s v="Hola qué tal!"/>
    <s v="Movimiento  se deriva a su canal de compra"/>
    <s v="Andrea  Ferreyro"/>
    <x v="43"/>
    <s v="Alerta1 - Alerta2"/>
    <x v="0"/>
    <n v="2206718734"/>
    <x v="0"/>
    <x v="2"/>
    <x v="2"/>
    <m/>
    <s v="Delivery agregadores"/>
    <s v=""/>
    <s v="love box clásico"/>
    <s v="sd"/>
    <m/>
    <d v="2025-03-05T00:00:00"/>
    <s v="15:15"/>
    <x v="0"/>
    <s v="Agregador"/>
    <x v="0"/>
    <s v="Agregador"/>
    <m/>
    <x v="0"/>
  </r>
  <r>
    <n v="482972"/>
    <s v="Holaa"/>
    <s v="Reclama que driver entregó orden en dirección errada. Se deriva  a su soporte"/>
    <s v="Jessica Lescano"/>
    <x v="44"/>
    <s v="sin reclamo a agregador - Alerta1 - Alerta2"/>
    <x v="0"/>
    <n v="2206721995"/>
    <x v="0"/>
    <x v="5"/>
    <x v="2"/>
    <m/>
    <s v="Delivery agregadores"/>
    <s v=""/>
    <s v="corazonina"/>
    <s v="sd"/>
    <m/>
    <d v="2025-03-05T00:00:00"/>
    <s v="16:05"/>
    <x v="0"/>
    <s v="Agregador"/>
    <x v="0"/>
    <s v="Agregador"/>
    <m/>
    <x v="0"/>
  </r>
  <r>
    <n v="482983"/>
    <s v="Hola"/>
    <s v="Ya no desea la compra"/>
    <s v="Cinthia Mendez"/>
    <x v="45"/>
    <s v="devolución - Alerta1 - Alerta2"/>
    <x v="3"/>
    <n v="100341516"/>
    <x v="1"/>
    <x v="6"/>
    <x v="3"/>
    <n v="115"/>
    <s v="Sin responsable"/>
    <s v=""/>
    <s v=""/>
    <s v="sd"/>
    <m/>
    <d v="2025-03-05T00:00:00"/>
    <s v="19:00-21:00"/>
    <x v="0"/>
    <s v="Devolucion"/>
    <x v="0"/>
    <s v="Sin responsable"/>
    <m/>
    <x v="0"/>
  </r>
  <r>
    <n v="483027"/>
    <s v="Ok"/>
    <s v="no le llego tarjeta impresa  no tiene evidencias  se coordina envió con detalle."/>
    <s v="Marianela"/>
    <x v="46"/>
    <s v="Cortesía"/>
    <x v="2"/>
    <s v="MO-20250305-0001"/>
    <x v="4"/>
    <x v="7"/>
    <x v="7"/>
    <m/>
    <s v="Tienda Vitrina"/>
    <s v=""/>
    <s v=""/>
    <s v="sd"/>
    <m/>
    <d v="2025-03-05T00:00:00"/>
    <s v="15:18"/>
    <x v="0"/>
    <s v="Pedido incompleto"/>
    <x v="0"/>
    <s v="Tienda"/>
    <m/>
    <x v="1"/>
  </r>
  <r>
    <n v="483054"/>
    <s v="Libro de reclamos MAAL-001-1078  Ticket 483054"/>
    <s v="MAAL-001-1078 Siempre solicita manjar blanco sobre la torta de chocolate 12p y está vez se lo negaron. Se explica que no es parte de la presentación colocar manjar sobre las tortas de 12 porciones.Cliente incomoda."/>
    <s v="Rosse Ramos Aliaga"/>
    <x v="47"/>
    <s v="Libro de reclamaciones - Alerta1"/>
    <x v="10"/>
    <s v="SD"/>
    <x v="2"/>
    <x v="7"/>
    <x v="4"/>
    <m/>
    <s v="Sin responsable"/>
    <s v=""/>
    <s v="torta de chocolate 12pzs"/>
    <s v="sd"/>
    <m/>
    <d v="2025-03-05T00:00:00"/>
    <s v="21:00-22:00"/>
    <x v="1"/>
    <s v="No procede"/>
    <x v="0"/>
    <s v="Sin responsable"/>
    <m/>
    <x v="0"/>
  </r>
  <r>
    <n v="483067"/>
    <s v="Ha enviado una Imagen"/>
    <s v="Indica que solicito una Minimaria bruselina de vainilla y fresa y no le llego dedicatoria ni vela  se valida en sistema y no coloco dedicatoria  se agradece feedback queda conforme"/>
    <s v="Maria de los Angeles"/>
    <x v="48"/>
    <s v="Contacto fuera de horario"/>
    <x v="6"/>
    <n v="100341036"/>
    <x v="1"/>
    <x v="8"/>
    <x v="1"/>
    <m/>
    <s v="Sin responsable"/>
    <s v=""/>
    <s v="minimaria bruselina de vainilla con fresa"/>
    <s v="sd"/>
    <m/>
    <d v="2025-03-05T00:00:00"/>
    <s v="14:00-15:00"/>
    <x v="0"/>
    <s v="No procede"/>
    <x v="0"/>
    <s v="Sin responsable"/>
    <m/>
    <x v="0"/>
  </r>
  <r>
    <n v="483108"/>
    <s v="Solicitud de Evidencias Contracargos ingresados del 2025-03-05 - Carta: GD16152"/>
    <s v="contracargo"/>
    <s v="SD"/>
    <x v="49"/>
    <s v=""/>
    <x v="15"/>
    <n v="100333431"/>
    <x v="1"/>
    <x v="18"/>
    <x v="1"/>
    <n v="79.8"/>
    <s v="Sin responsable"/>
    <s v=""/>
    <s v=""/>
    <s v="sd"/>
    <m/>
    <d v="2025-02-08T00:00:00"/>
    <s v="13:00-14:00"/>
    <x v="0"/>
    <s v="Contracargo"/>
    <x v="0"/>
    <s v="Sin responsable"/>
    <m/>
    <x v="0"/>
  </r>
  <r>
    <n v="483142"/>
    <s v="Buenos dias"/>
    <s v="Encontró pelo en su torta de chocolate de 12 pzs  cl. no cuenta con evidencia de la compra ni del producto ya que lo adquirió el 22 de feb.  Se agradece comunicación y se indica que en una próx. oportundiad se contacte el mismo día"/>
    <s v="Milagros Romero "/>
    <x v="50"/>
    <s v="sin info"/>
    <x v="6"/>
    <s v="sd"/>
    <x v="2"/>
    <x v="5"/>
    <x v="4"/>
    <m/>
    <s v="Sin responsable"/>
    <s v=""/>
    <s v="torta de chocolate 12pzs"/>
    <s v="sd"/>
    <m/>
    <d v="2025-02-22T00:00:00"/>
    <s v="10:41"/>
    <x v="0"/>
    <s v="No procede"/>
    <x v="0"/>
    <s v="Sin responsable"/>
    <m/>
    <x v="0"/>
  </r>
  <r>
    <n v="483213"/>
    <s v="Llamada de 51948001010"/>
    <s v="reclama que el rt no le entregó su pedido  le dio como entregado pero nunca lo recibió  se deriva con su soporte"/>
    <s v="Josefina Larco"/>
    <x v="51"/>
    <s v="sin reclamo a agregador - Alerta1 - Alerta2"/>
    <x v="0"/>
    <n v="2206775308"/>
    <x v="0"/>
    <x v="3"/>
    <x v="2"/>
    <m/>
    <s v="Delivery agregadores"/>
    <s v=""/>
    <s v="minimaria de chocolate"/>
    <s v="sd"/>
    <m/>
    <d v="2025-03-06T00:00:00"/>
    <s v="12:19"/>
    <x v="0"/>
    <s v="Agregador"/>
    <x v="0"/>
    <s v="Agregador"/>
    <m/>
    <x v="0"/>
  </r>
  <r>
    <n v="483216"/>
    <s v="Ha enviado una Imagen"/>
    <s v="Reclama que modifico su direccion directo en la web  se explica que solo modificamos por el call. Cliente critico   se genera el cambio de tienda y se envia."/>
    <s v="Priscila Yañez"/>
    <x v="52"/>
    <s v="Cortesía - Alerta1"/>
    <x v="6"/>
    <n v="100341608"/>
    <x v="1"/>
    <x v="5"/>
    <x v="3"/>
    <m/>
    <s v="Sin responsable"/>
    <s v=""/>
    <s v="love box clásico"/>
    <s v="sd"/>
    <m/>
    <d v="2025-03-06T00:00:00"/>
    <s v="14:00-15:00"/>
    <x v="0"/>
    <s v="No procede"/>
    <x v="0"/>
    <s v="Sin responsable"/>
    <m/>
    <x v="0"/>
  </r>
  <r>
    <n v="483266"/>
    <s v="Acabo de hacer un pedido no 100341801 quiero saber si pasó. Anteriormente hice el mismo pedido y al final me salió error. Quiero saber si alguno está correcto y me lo van a traer. No de pedido 100341796"/>
    <s v="ya no desea la compra"/>
    <s v="Ester Marmol"/>
    <x v="53"/>
    <s v="devolución - Alerta1 - Alerta2"/>
    <x v="3"/>
    <n v="100341801"/>
    <x v="1"/>
    <x v="0"/>
    <x v="3"/>
    <n v="24"/>
    <s v="Sin responsable"/>
    <s v=""/>
    <s v=""/>
    <s v="sd"/>
    <m/>
    <d v="2025-03-06T00:00:00"/>
    <s v="17:00-18:00"/>
    <x v="0"/>
    <s v="Devolucion"/>
    <x v="0"/>
    <s v="Sin responsable"/>
    <m/>
    <x v="0"/>
  </r>
  <r>
    <n v="483283"/>
    <s v="Libro de Reclamo mala atención San Miguel Ticket 483283"/>
    <s v="Espero 20 minutos en cola  deseaba que le brinden un producto que se encontraba en vitrina  que ya se encontraba separado  le indicaron que tenemos tiempo de espera.Cliente no responde y no tiene correo."/>
    <s v="Luis Espejo Miranda"/>
    <x v="54"/>
    <s v="Libro de reclamaciones - sin respuesta"/>
    <x v="10"/>
    <s v="SD"/>
    <x v="2"/>
    <x v="5"/>
    <x v="4"/>
    <m/>
    <s v="Tienda Vitrina"/>
    <s v=""/>
    <s v=".varios"/>
    <s v="sd"/>
    <m/>
    <d v="2025-02-14T00:00:00"/>
    <s v="SD"/>
    <x v="1"/>
    <s v="No procede"/>
    <x v="0"/>
    <s v="Tienda"/>
    <m/>
    <x v="1"/>
  </r>
  <r>
    <n v="483302"/>
    <s v="María Almenara"/>
    <s v="Ya no desea la compra"/>
    <s v="Lita Aramburu Bernuy"/>
    <x v="55"/>
    <s v="devolución"/>
    <x v="3"/>
    <n v="100341826"/>
    <x v="1"/>
    <x v="6"/>
    <x v="3"/>
    <n v="115"/>
    <s v="Sin responsable"/>
    <s v=""/>
    <s v=""/>
    <s v="sd"/>
    <m/>
    <d v="2025-03-06T00:00:00"/>
    <s v="18:00-19:00"/>
    <x v="0"/>
    <s v="Devolucion"/>
    <x v="0"/>
    <s v="Sin responsable"/>
    <m/>
    <x v="0"/>
  </r>
  <r>
    <n v="483389"/>
    <s v="Ok"/>
    <s v="Reclama que solicitó que los productos de su pedido fueron entregados en bolsas por separado y le llegó todo en 1 sola bolsa. CP informa que PEYA no traslada las notas adicionales que cliente solicita.Se envia las bolsas por cliente critico."/>
    <s v="Josy"/>
    <x v="56"/>
    <s v="Cortesía"/>
    <x v="6"/>
    <n v="1476565446"/>
    <x v="0"/>
    <x v="10"/>
    <x v="0"/>
    <m/>
    <s v="Tienda Vitrina"/>
    <s v=""/>
    <s v="mix ma box petit"/>
    <s v="sd"/>
    <m/>
    <d v="2025-03-06T00:00:00"/>
    <s v="20:00"/>
    <x v="0"/>
    <s v="No procede"/>
    <x v="0"/>
    <s v="Tienda"/>
    <m/>
    <x v="1"/>
  </r>
  <r>
    <n v="483397"/>
    <s v="Reclamo calidad de producto tienda barranco: mala presentacion ticket #483397"/>
    <s v="reclama que sus dos porciones de red velvet solo a uno le agregaron fudge.Tienda menciona que se olvidaron.Se ofrece un nuevo producto."/>
    <s v="Alirio Colmenarez"/>
    <x v="57"/>
    <s v="Cortesía - sin reclamo a agregador - Alerta1 - Alerta2"/>
    <x v="12"/>
    <n v="1476385142"/>
    <x v="0"/>
    <x v="17"/>
    <x v="0"/>
    <m/>
    <s v="Tienda Vitrina"/>
    <s v="Mala presentación"/>
    <s v="porción de torta red velvet"/>
    <s v="sd"/>
    <m/>
    <d v="2025-03-06T00:00:00"/>
    <s v="18:49"/>
    <x v="0"/>
    <s v="Calidad"/>
    <x v="0"/>
    <s v="Tienda"/>
    <m/>
    <x v="1"/>
  </r>
  <r>
    <n v="483423"/>
    <s v="Atención Libro de Reclamaciones - Tienda La Marina"/>
    <s v="MAAL-001-1079 Cliente reclama que personal de tienda se encontraba comiendo un snack y a la vez preparando pedido. Tienda confirma lo informado por cliente. Se ofrece detalle."/>
    <s v="Boris Cafferatta"/>
    <x v="58"/>
    <s v="Libro de reclamaciones - Contacto fuera de horario - Cortesía - Alerta1 - Alerta2 - Alerta3"/>
    <x v="11"/>
    <n v="9653"/>
    <x v="5"/>
    <x v="1"/>
    <x v="8"/>
    <m/>
    <s v="Tienda Decorado"/>
    <s v=""/>
    <s v=""/>
    <s v="sd"/>
    <m/>
    <d v="2025-03-06T00:00:00"/>
    <s v="20:00-21:00"/>
    <x v="1"/>
    <s v="Mala atencion"/>
    <x v="0"/>
    <s v="Tienda"/>
    <m/>
    <x v="1"/>
  </r>
  <r>
    <n v="483651"/>
    <s v="Hola Evelyn  según lo conversado telefónicamente le hago llegar este mensaje para poder atender su caso."/>
    <s v="Cliente reclama que petit box no llegó. Tienda informa que lo enviaron dentro de caja roja junto a su torta. Cliente confirma que pedido está completo."/>
    <s v="Evelyn Arias"/>
    <x v="59"/>
    <s v=""/>
    <x v="6"/>
    <n v="100341945"/>
    <x v="1"/>
    <x v="16"/>
    <x v="3"/>
    <m/>
    <s v="Sin responsable"/>
    <s v=""/>
    <s v="mix ma box petit"/>
    <s v="sd"/>
    <m/>
    <d v="2025-03-07T00:00:00"/>
    <s v="10:00-12:00"/>
    <x v="0"/>
    <s v="No procede"/>
    <x v="0"/>
    <s v="Sin responsable"/>
    <m/>
    <x v="0"/>
  </r>
  <r>
    <n v="483712"/>
    <s v="Hola Silvia  según lo conversado telefónicamente le hago llegar este mensaje para poder atender su caso."/>
    <s v="Solicito una porcion de carrot cake y dulzura de pecanas y le enviaron dos porciones de carrot cake  se evidencia que si fue enviado correctamente  se le explica y el cliente entiende."/>
    <s v="Silvia Crespo"/>
    <x v="60"/>
    <s v=""/>
    <x v="6"/>
    <n v="2500010237"/>
    <x v="2"/>
    <x v="8"/>
    <x v="1"/>
    <m/>
    <s v="Sin responsable"/>
    <s v=""/>
    <s v="porción de dulzura de pecanas"/>
    <s v="sd"/>
    <m/>
    <d v="2025-03-07T00:00:00"/>
    <s v="15:24"/>
    <x v="0"/>
    <s v="No procede"/>
    <x v="0"/>
    <s v="Sin responsable"/>
    <m/>
    <x v="0"/>
  </r>
  <r>
    <n v="483721"/>
    <s v="FEEDBACK RECLAMO PEDIDO INCOMPLETO TIENDA (PLAZA NORTE) #(483721)"/>
    <s v="Pidio 1 p. bruselinas de vainilla y fresas y 2 p. de bruselina de chocolate y lúcuma y solo le entregaron una porción. Se envía el producto faltante con rappi cargo."/>
    <s v="Rosa Patricia"/>
    <x v="61"/>
    <s v="Cortesía - Alerta1 - Alerta2"/>
    <x v="8"/>
    <n v="2500008794"/>
    <x v="2"/>
    <x v="18"/>
    <x v="4"/>
    <m/>
    <s v="Tienda Vitrina"/>
    <s v=""/>
    <s v="porción de bruselina de chocolate &amp; lucuma"/>
    <s v="sd"/>
    <m/>
    <d v="2025-03-07T00:00:00"/>
    <s v="17:30"/>
    <x v="0"/>
    <s v="Pedido incompleto"/>
    <x v="0"/>
    <s v="Tienda"/>
    <m/>
    <x v="1"/>
  </r>
  <r>
    <n v="483738"/>
    <s v="MAAL-001-1080 Código de Reclamación"/>
    <s v="MAAL-001-1080 reclama que su cheescake llego con la decoracion a un costado y movida.Se pide disculpas y se envia un nuevo producto."/>
    <s v="Rocío Victoria Quispe Rupaylla"/>
    <x v="62"/>
    <s v="Libro de reclamaciones - Cortesía"/>
    <x v="16"/>
    <n v="100342138"/>
    <x v="1"/>
    <x v="1"/>
    <x v="3"/>
    <m/>
    <s v="Delivery MA"/>
    <s v=""/>
    <s v="minimaria de cheesecake de frutos rojos"/>
    <s v="JESUSZANOTTY"/>
    <m/>
    <d v="2025-03-07T00:00:00"/>
    <s v="18:00-21:00"/>
    <x v="1"/>
    <s v="Delivery propio"/>
    <x v="0"/>
    <s v="Delivery MA"/>
    <m/>
    <x v="1"/>
  </r>
  <r>
    <n v="483748"/>
    <s v="Reclamo calidad de producto (La Marina) : (mala presentación) ticket #483748"/>
    <s v="Indica que no le faltaban 4 bocaditos y en imagen se valida que no tiene lazo rojo. Tda indica que si salió completo pero no colocaron lazo. En cámara se evidencia que salió completo y sin lazo. Se ofrece detalle"/>
    <s v="Jair Cruz Arzola"/>
    <x v="63"/>
    <s v="Cortesía - Alerta1 - Alerta2"/>
    <x v="12"/>
    <n v="9666"/>
    <x v="5"/>
    <x v="1"/>
    <x v="8"/>
    <m/>
    <s v="Tienda Vitrina"/>
    <s v="Mala presentación"/>
    <s v="love box clásico"/>
    <s v="sd"/>
    <m/>
    <d v="2025-03-07T00:00:00"/>
    <s v="19:42"/>
    <x v="0"/>
    <s v="Calidad"/>
    <x v="0"/>
    <s v="Tienda"/>
    <m/>
    <x v="1"/>
  </r>
  <r>
    <n v="483753"/>
    <s v="Ha enviado una Imagen"/>
    <s v="reclama que su red velvet llego destrozado por un transporte inadecuado.Agregador no compensa al cliente y demora en responder.Se entrega nuevo producto por ser cumpleaños."/>
    <s v="Adriana Karina Barrios Paliza"/>
    <x v="64"/>
    <s v="Cortesía - sin reclamo a agregador - Alerta1"/>
    <x v="0"/>
    <n v="1477791669"/>
    <x v="0"/>
    <x v="9"/>
    <x v="0"/>
    <m/>
    <s v="Delivery agregadores"/>
    <s v=""/>
    <s v="red velvet de 12 pzs"/>
    <s v="sd"/>
    <m/>
    <d v="2025-03-07T00:00:00"/>
    <s v="20:01"/>
    <x v="0"/>
    <s v="Agregador"/>
    <x v="0"/>
    <s v="Agregador"/>
    <m/>
    <x v="0"/>
  </r>
  <r>
    <n v="483824"/>
    <s v="Hola"/>
    <s v="Refiere que el driver no tocó el timbre  y por eso no se entregó la orden  sin embargo  el driver tocó 3 veces el timbre y esperó casi 20 min. Se realiza devolución del pago por reprogramación cl critico. Envío de cortesia."/>
    <s v="Carla Sotil"/>
    <x v="65"/>
    <s v="Pedido no entregado - Cortesía - devolución"/>
    <x v="6"/>
    <n v="100341783"/>
    <x v="1"/>
    <x v="17"/>
    <x v="3"/>
    <n v="6"/>
    <s v="Sin responsable"/>
    <s v=""/>
    <s v="mix ma box petit"/>
    <s v="sd"/>
    <m/>
    <d v="2025-03-08T00:00:00"/>
    <s v="08:00-10:00"/>
    <x v="0"/>
    <s v="No procede"/>
    <x v="0"/>
    <s v="Sin responsable"/>
    <m/>
    <x v="0"/>
  </r>
  <r>
    <n v="483869"/>
    <s v="Devolucion Maria Teresa González Collantes / S/115.00 soles"/>
    <s v="motivos personales"/>
    <s v="Maria Teresa González Collantes"/>
    <x v="66"/>
    <s v="devolución - Alerta1"/>
    <x v="3"/>
    <n v="100341986"/>
    <x v="1"/>
    <x v="6"/>
    <x v="3"/>
    <n v="115"/>
    <s v="Sin responsable"/>
    <s v=""/>
    <s v=""/>
    <s v="sd"/>
    <m/>
    <d v="2025-03-09T00:00:00"/>
    <s v="16:00-17:00"/>
    <x v="0"/>
    <s v="Devolucion"/>
    <x v="0"/>
    <s v="Sin responsable"/>
    <m/>
    <x v="0"/>
  </r>
  <r>
    <n v="483883"/>
    <s v="Hola Angélica  nos comunicamos de Maria Almenara  con relación a una consulta sobre tu pedido efectuado.  En caso no puedas atendernos por esta vía  puedes  comunicarte con nosotros al 6429751. Que tengas un dulce día!"/>
    <s v="Tiempo de espera de 45 min para un pedido togo. Se explica que es debido a la alta demanda  se agradecen comentarios y se ofrece detalle por cl frecuente."/>
    <s v="Angélica"/>
    <x v="67"/>
    <s v="Cortesía - HON"/>
    <x v="6"/>
    <s v="sd"/>
    <x v="2"/>
    <x v="5"/>
    <x v="4"/>
    <m/>
    <s v="Sin responsable"/>
    <s v=""/>
    <s v=".no aplica"/>
    <s v="sd"/>
    <m/>
    <d v="2025-03-08T00:00:00"/>
    <s v="08:00-10:00"/>
    <x v="0"/>
    <s v="No procede"/>
    <x v="0"/>
    <s v="Sin responsable"/>
    <m/>
    <x v="0"/>
  </r>
  <r>
    <n v="483889"/>
    <s v="Hola Maykol   según lo conversado telefónicamente le hago llegar este mensaje para poder atender su caso."/>
    <s v="no llegó sus tarjetas impresas  tienda indica incidencia por alta demanda se coordina con tienda el envío de las tarjetas"/>
    <s v="Maykol Morillo"/>
    <x v="68"/>
    <s v="Cortesía - no comprador"/>
    <x v="2"/>
    <n v="100342255"/>
    <x v="1"/>
    <x v="4"/>
    <x v="3"/>
    <m/>
    <s v="Tienda Vitrina"/>
    <s v=""/>
    <s v="loncherita de conitos"/>
    <s v="sd"/>
    <m/>
    <d v="2025-03-08T00:00:00"/>
    <s v="08:00-10:00"/>
    <x v="0"/>
    <s v="Pedido incompleto"/>
    <x v="0"/>
    <s v="Tienda"/>
    <m/>
    <x v="1"/>
  </r>
  <r>
    <n v="483907"/>
    <s v="Hola Elizabeth  según lo conversado telefónicamente le hago llegar este mensaje para poder atender su caso."/>
    <s v="No recibió tarjeta impresa  se valida en backoffica que se imprimió. Tda indica que no le aparecía en sistema. Se envía tarjeta + detalle"/>
    <s v="Elizabeth Sono"/>
    <x v="69"/>
    <s v="Cortesía"/>
    <x v="2"/>
    <n v="100341135"/>
    <x v="1"/>
    <x v="4"/>
    <x v="3"/>
    <m/>
    <s v="Tienda Vitrina"/>
    <s v=""/>
    <s v="minimaria de chocolate"/>
    <s v="sd"/>
    <m/>
    <d v="2025-03-08T00:00:00"/>
    <s v="08:00-10:00"/>
    <x v="0"/>
    <s v="Pedido incompleto"/>
    <x v="0"/>
    <s v="Tienda"/>
    <m/>
    <x v="1"/>
  </r>
  <r>
    <n v="483918"/>
    <s v="Buenos dias  tengo un reclamo que hacer."/>
    <s v="Indica que su textura del keke es duro y seco  como pasado. Se valida que el rótulo es del jueves.  Tda indica que no ha presentado incidencias. Se explica caract. del producto. Se recoge el keke y se entrega un keke de plátano de 8p"/>
    <s v="Betty Salinas"/>
    <x v="70"/>
    <s v="Cortesía - Alerta1 - Alerta2 - Alerta3"/>
    <x v="6"/>
    <n v="2500014984"/>
    <x v="2"/>
    <x v="12"/>
    <x v="4"/>
    <m/>
    <s v="Sin responsable"/>
    <s v=""/>
    <s v="keke de manzana 8p"/>
    <s v="sd"/>
    <m/>
    <d v="2025-03-08T00:00:00"/>
    <s v="17:50"/>
    <x v="0"/>
    <s v="No procede"/>
    <x v="0"/>
    <s v="Sin responsable"/>
    <m/>
    <x v="0"/>
  </r>
  <r>
    <n v="483967"/>
    <s v="Ha enviado una Imagen"/>
    <s v="llegó una dedicatoria equivocada  tienda indica error al enviarlo  se le envia un detalle mas el mensaje correcto"/>
    <s v="Bryan Pizarro"/>
    <x v="71"/>
    <s v="Cortesía"/>
    <x v="17"/>
    <n v="100342288"/>
    <x v="1"/>
    <x v="7"/>
    <x v="3"/>
    <m/>
    <s v="Tienda Vitrina"/>
    <s v=""/>
    <s v="Mini delicia de mango"/>
    <s v="sd"/>
    <m/>
    <d v="2025-03-08T00:00:00"/>
    <s v="08:00-10:00"/>
    <x v="0"/>
    <s v="Pedido incompleto"/>
    <x v="0"/>
    <s v="Tienda"/>
    <m/>
    <x v="1"/>
  </r>
  <r>
    <n v="484034"/>
    <s v="Reclamo mala atención Santa catalina #484034"/>
    <s v="demora de 4 horas en entrega  cp creo guia para el 07/03 fecha equivocada  fecha de entrega 08/03 tienda no alisto el producto  pese que san miguel  informó a santa cata   se le brinda un detalle al cliente"/>
    <s v="Carlos Merino"/>
    <x v="72"/>
    <s v="Cortesía - Alerta1"/>
    <x v="7"/>
    <n v="2500025297"/>
    <x v="2"/>
    <x v="10"/>
    <x v="3"/>
    <m/>
    <s v="Tienda"/>
    <s v=""/>
    <s v=""/>
    <s v="sd"/>
    <m/>
    <d v="2025-03-08T00:00:00"/>
    <s v="08:00-10:00"/>
    <x v="0"/>
    <s v="Mala atencion"/>
    <x v="0"/>
    <s v="Tienda"/>
    <m/>
    <x v="1"/>
  </r>
  <r>
    <n v="484067"/>
    <s v="Llamada de 51993488335"/>
    <s v="Cliente reclama que su pedido aún no sale de tienda  se informa que pedido está listo pero aún no llega ningún motorizado a recogerlo."/>
    <s v="SD"/>
    <x v="73"/>
    <s v="sin reclamo a agregador"/>
    <x v="0"/>
    <n v="1478564900"/>
    <x v="0"/>
    <x v="10"/>
    <x v="0"/>
    <m/>
    <s v="Delivery agregadores"/>
    <s v=""/>
    <s v="keke de zanahoria 8p"/>
    <s v="sd"/>
    <m/>
    <d v="2025-03-08T00:00:00"/>
    <s v="15:00-16:00"/>
    <x v="0"/>
    <s v="Agregador"/>
    <x v="0"/>
    <s v="Agregador"/>
    <m/>
    <x v="0"/>
  </r>
  <r>
    <n v="484068"/>
    <s v="Buenas tardes"/>
    <s v="indica que no llegó su t.impresa  tda menciona que si realizaron el envío. En la imagen enviada por el cliente no se evidencia ello  se le envia un detalle mas la t. impresa"/>
    <s v="Emily  Gavidia Vasquez"/>
    <x v="74"/>
    <s v="Cortesía"/>
    <x v="2"/>
    <n v="100342511"/>
    <x v="1"/>
    <x v="10"/>
    <x v="3"/>
    <m/>
    <s v="Tienda Vitrina"/>
    <s v=""/>
    <s v="minimaria bruselina de vainilla con fresa"/>
    <s v="sd"/>
    <m/>
    <d v="2025-03-08T00:00:00"/>
    <s v="14.00-16.00"/>
    <x v="0"/>
    <s v="Pedido incompleto"/>
    <x v="0"/>
    <s v="Tienda"/>
    <m/>
    <x v="1"/>
  </r>
  <r>
    <n v="484083"/>
    <s v="Hola Jackeline   según lo conversado telefónicamente le hago llegar este mensaje para poder atender su caso."/>
    <s v="Reclama que su p. de tres leches de chocolate está avinagrada. Tienda prueba el producto e indica que está ok. Se agradece comentarios de la cliente y se da detalle"/>
    <s v="Yaquelin Kristel"/>
    <x v="75"/>
    <s v="Cortesía - sin reclamo a agregador - Alerta1 - Alerta2 - Alerta3"/>
    <x v="6"/>
    <n v="5.7646402153522801E+18"/>
    <x v="0"/>
    <x v="16"/>
    <x v="9"/>
    <m/>
    <s v="Sin responsable"/>
    <s v=""/>
    <s v="porción de tres leches de chocolate"/>
    <s v="sd"/>
    <m/>
    <d v="2025-03-08T00:00:00"/>
    <s v="15:20"/>
    <x v="0"/>
    <s v="No procede"/>
    <x v="0"/>
    <s v="Sin responsable"/>
    <m/>
    <x v="0"/>
  </r>
  <r>
    <n v="484109"/>
    <s v="Hola Manuel   según lo conversado telefónicamente le hago llegar este mensaje para poder atender su caso."/>
    <s v="Indica que no le llegó tarjeta impresa envía imagen y no se valida que se haya enviado. Se verifica en sist de pedidos y sale no impresa. Se coordina el envío + detalle"/>
    <s v="Manuel Bulnes"/>
    <x v="76"/>
    <s v="Cortesía - factura - Alerta1 - Alerta2 - Alerta3"/>
    <x v="2"/>
    <n v="100341894"/>
    <x v="1"/>
    <x v="19"/>
    <x v="1"/>
    <m/>
    <s v="Tienda Vitrina"/>
    <s v=""/>
    <s v="red velvet de 12 pzs"/>
    <s v="sd"/>
    <m/>
    <d v="2025-03-08T00:00:00"/>
    <s v="09:00-10:00"/>
    <x v="0"/>
    <s v="Pedido incompleto"/>
    <x v="0"/>
    <s v="Tienda"/>
    <m/>
    <x v="1"/>
  </r>
  <r>
    <n v="484113"/>
    <s v="Llamada de 51964052208"/>
    <s v="Indica que le entregaron un pedido de otra persona y que la boleta indica una minitorta. Se realiza la consulta con CP se valida que driver llevó dos pedidos y cruzó las entregas. Se deriva a su soporte."/>
    <s v="Lucero Nataly Guevara Urbano"/>
    <x v="77"/>
    <s v="sin reclamo a agregador"/>
    <x v="13"/>
    <n v="2206974541"/>
    <x v="0"/>
    <x v="0"/>
    <x v="2"/>
    <m/>
    <s v="Delivery agregadores"/>
    <s v=""/>
    <s v="minimaria dulzura de pecanas"/>
    <s v="sd"/>
    <m/>
    <d v="2025-03-08T00:00:00"/>
    <s v="17:01"/>
    <x v="0"/>
    <s v="Pedido equivocado"/>
    <x v="0"/>
    <s v="Agregador"/>
    <m/>
    <x v="0"/>
  </r>
  <r>
    <n v="484127"/>
    <s v="FEEDBACK RECLAMO PEDIDO INCOMPLETO TIENDA SAN MIGUEL #(484127)"/>
    <s v="Pidió 3 alfajores individuales  solo se envió 1. Se envía el faltante."/>
    <s v="Gloria Seminario"/>
    <x v="78"/>
    <s v="sin reclamo a agregador - Alerta1 - Alerta2 - Alerta3"/>
    <x v="8"/>
    <n v="2206977140"/>
    <x v="0"/>
    <x v="5"/>
    <x v="2"/>
    <m/>
    <s v="Tienda Vitrina"/>
    <s v=""/>
    <s v="alfajor individual"/>
    <s v="sd"/>
    <m/>
    <d v="2025-03-08T00:00:00"/>
    <s v="17:31"/>
    <x v="0"/>
    <s v="Pedido incompleto"/>
    <x v="0"/>
    <s v="Tienda"/>
    <m/>
    <x v="1"/>
  </r>
  <r>
    <n v="484138"/>
    <s v="Hola !  según lo conversado telefónicamente le hago llegar este mensaje para poder atender su caso."/>
    <s v="reclama que le enviaron merengado de fresas 12pz en lugar de bruselina de fresas con vainilla 12pz  se revisa que el producto enviado es el correcto  cliente agradece ya que no estaba segura de lo que pidió  se resuelve"/>
    <s v="Yvonne Parravecino Torres"/>
    <x v="79"/>
    <s v=""/>
    <x v="6"/>
    <n v="100341731"/>
    <x v="1"/>
    <x v="5"/>
    <x v="3"/>
    <m/>
    <s v="Sin responsable"/>
    <s v=""/>
    <s v="merengado de fresas 12pzs"/>
    <s v="sd"/>
    <m/>
    <d v="2025-03-08T00:00:00"/>
    <s v="16:00-18:00"/>
    <x v="0"/>
    <s v="No procede"/>
    <x v="0"/>
    <s v="Sin responsable"/>
    <m/>
    <x v="0"/>
  </r>
  <r>
    <n v="484159"/>
    <s v="Hola Erika   según lo conversado telefónicamente le hago llegar este mensaje para poder atender su caso."/>
    <s v="Pidió brownie y p. 3 leches de chocolate y no le dieron la porc. Regresa e informa pero hacen gestos de que no le creen pero la atienden  al llegar a casa nota que le entregaron p. de chocolate  Se toma feedback y se envía prod. correcto"/>
    <s v="Erika Liliana Vallejo Pastor"/>
    <x v="80"/>
    <s v="Cortesía - Alerta1"/>
    <x v="7"/>
    <n v="2500013415"/>
    <x v="2"/>
    <x v="4"/>
    <x v="4"/>
    <m/>
    <s v="Tienda Vitrina"/>
    <s v=""/>
    <s v=""/>
    <s v="sd"/>
    <m/>
    <d v="2025-03-08T00:00:00"/>
    <s v="18:36"/>
    <x v="0"/>
    <s v="Mala atencion"/>
    <x v="0"/>
    <s v="Tienda"/>
    <m/>
    <x v="1"/>
  </r>
  <r>
    <n v="484164"/>
    <s v="Llamada de Mi Rayito De Luna Blanca."/>
    <s v="cliente reclama que el driver de peya dejo su compra en la pista por no esperar  se agradece la comunicación  se le indica que reportaremos lo mencionado  se le pide que también lo coloque mediante su canal de compra peya  se agradece se resuelve"/>
    <s v="Yubi Bravo"/>
    <x v="81"/>
    <s v="sin reclamo a agregador"/>
    <x v="0"/>
    <n v="1478886801"/>
    <x v="0"/>
    <x v="4"/>
    <x v="0"/>
    <m/>
    <s v="Delivery agregadores"/>
    <s v=""/>
    <s v="combo 4 porciones"/>
    <s v="sd"/>
    <m/>
    <d v="2025-03-08T00:00:00"/>
    <s v="19:24"/>
    <x v="0"/>
    <s v="Agregador"/>
    <x v="0"/>
    <s v="Agregador"/>
    <m/>
    <x v="0"/>
  </r>
  <r>
    <n v="484169"/>
    <s v=""/>
    <s v="Cliente informa que tras esperar 15 minutos aprox tras pagar por su pedido  al acercarse a vitrina le dijeron que recien alistarían su pedido. Tienda indica que se atendió en tiempo. Se ofrece cortesía."/>
    <s v="Victor"/>
    <x v="82"/>
    <s v="Cortesía - HON"/>
    <x v="6"/>
    <s v="SD"/>
    <x v="2"/>
    <x v="7"/>
    <x v="4"/>
    <m/>
    <s v="Sin responsable"/>
    <s v=""/>
    <s v="cheesecake de frutos rojos 12pzs"/>
    <s v="sd"/>
    <m/>
    <d v="2025-03-08T00:00:00"/>
    <s v="19:00-21:00"/>
    <x v="0"/>
    <s v="No procede"/>
    <x v="0"/>
    <s v="Sin responsable"/>
    <m/>
    <x v="0"/>
  </r>
  <r>
    <n v="484193"/>
    <s v="Hola Marilu  según lo conversado telefónicamente le hago llegar este mensaje para poder atender su caso."/>
    <s v="Ya no desea la compra"/>
    <s v="María Luisa Calderón Ferradas"/>
    <x v="83"/>
    <s v="devolución - Alerta1 - Alerta2"/>
    <x v="3"/>
    <n v="100342293"/>
    <x v="1"/>
    <x v="7"/>
    <x v="1"/>
    <n v="92"/>
    <s v="Sin responsable"/>
    <s v=""/>
    <s v=""/>
    <s v="sd"/>
    <m/>
    <d v="2025-03-09T00:00:00"/>
    <s v="14:00-15:00"/>
    <x v="0"/>
    <s v="Devolucion"/>
    <x v="0"/>
    <s v="Sin responsable"/>
    <m/>
    <x v="0"/>
  </r>
  <r>
    <n v="484198"/>
    <s v="Holaa"/>
    <s v="Indica que Porción de bruselina de vainilla y fresa  tiene la masa chiclosa y el sabor diferente. Se informa que la galleta absorbe humedad y puede cambiar su textura. Cliente conforme."/>
    <s v="Nicole Icumina"/>
    <x v="84"/>
    <s v="sin reclamo a agregador"/>
    <x v="6"/>
    <n v="2206998030"/>
    <x v="0"/>
    <x v="0"/>
    <x v="2"/>
    <m/>
    <s v="Sin responsable"/>
    <s v=""/>
    <s v="porción de bruselina de vainilla &amp; fresa"/>
    <s v="sd"/>
    <m/>
    <d v="2025-03-08T00:00:00"/>
    <s v="20:07"/>
    <x v="0"/>
    <s v="No procede"/>
    <x v="0"/>
    <s v="Sin responsable"/>
    <m/>
    <x v="0"/>
  </r>
  <r>
    <n v="484231"/>
    <s v="Hola Lucia   nos comunicamos de Maria Almenara  con relación a una consulta sobre tu pedido efectuado.  En caso no puedas atendernos por esta vía  puedes  comunicarte con nosotros al 6429751. Que tengas un dulce día!"/>
    <s v="Tardanza de 1 hora en su pedido  no ingreso correctamente  se da aviso a tienda y se ofrece cortesía al cl."/>
    <s v="Lucia de la Cuba"/>
    <x v="85"/>
    <s v="ECommerce/webFalla - Cortesía"/>
    <x v="1"/>
    <n v="100342614"/>
    <x v="1"/>
    <x v="1"/>
    <x v="1"/>
    <m/>
    <s v="Sistema"/>
    <s v=""/>
    <s v=".varios"/>
    <s v="sd"/>
    <m/>
    <d v="2025-03-09T00:00:00"/>
    <s v="09:00-10:00"/>
    <x v="0"/>
    <s v="Demora"/>
    <x v="0"/>
    <s v="Sistema"/>
    <m/>
    <x v="0"/>
  </r>
  <r>
    <n v="484239"/>
    <s v="Reclamo mala atención ARENALES Ticket 484239"/>
    <s v="Realizó compra todo le dieron tiempo de espera 20 min. Pasó a recoger su compra y le pidieron 20 min adicionales. Tda indica que es de una hora. Se ofrece disculpa + detalle"/>
    <s v="Yovana Piñas"/>
    <x v="86"/>
    <s v="Cortesía"/>
    <x v="7"/>
    <n v="2500010603"/>
    <x v="2"/>
    <x v="8"/>
    <x v="4"/>
    <m/>
    <s v="Tienda Vitrina"/>
    <s v=""/>
    <s v=""/>
    <s v="sd"/>
    <m/>
    <d v="2025-03-09T00:00:00"/>
    <s v="09:51"/>
    <x v="0"/>
    <s v="Mala atencion"/>
    <x v="0"/>
    <s v="Tienda"/>
    <m/>
    <x v="1"/>
  </r>
  <r>
    <n v="484248"/>
    <s v="Reclamo calidad de producto Megaplaza : Mosca  ticket #484248"/>
    <s v="Encontró una mosca en la vitrina  se encuentra muy incómoda por la insalubridad  tienda indica que ya solicitaron cortinas de aire para estas incidencias  se le brinda informacion al cliente y un detalle  queda conforme"/>
    <s v="Jiomira Gutierrez Santas Cruz"/>
    <x v="87"/>
    <s v="Cortesía - Alerta1 - Alerta2 - Alerta3"/>
    <x v="12"/>
    <s v="SD"/>
    <x v="2"/>
    <x v="9"/>
    <x v="4"/>
    <m/>
    <s v="Operaciones"/>
    <s v="mosca"/>
    <s v=".varios"/>
    <s v="sd"/>
    <m/>
    <d v="2025-03-09T00:00:00"/>
    <s v="14:43"/>
    <x v="0"/>
    <s v="Calidad"/>
    <x v="0"/>
    <s v="Otras areas"/>
    <m/>
    <x v="0"/>
  </r>
  <r>
    <n v="484313"/>
    <s v="Llamada de Silvana"/>
    <s v="Indica que hay una diferencia de tamaño en su mini cheescake de oreo con una mini de chocolate. Agente no brinda la información correcta en las diferencias. Se le explica al cliente las diferencias  lo entiende y se realiza cambio de producto."/>
    <s v="Silvana Romero Chau"/>
    <x v="88"/>
    <s v="Cortesía - Alerta1 - Alerta2 - Alerta3 - Alerta0"/>
    <x v="7"/>
    <n v="100342165"/>
    <x v="1"/>
    <x v="16"/>
    <x v="3"/>
    <m/>
    <s v="Atención al cliente"/>
    <s v=""/>
    <s v=""/>
    <s v="Gabriela Olivas"/>
    <m/>
    <d v="2025-03-09T00:00:00"/>
    <s v="12:00-13:00"/>
    <x v="0"/>
    <s v="Mala atencion"/>
    <x v="0"/>
    <s v="Otras areas"/>
    <m/>
    <x v="0"/>
  </r>
  <r>
    <n v="484331"/>
    <s v="Reclamo calidad de producto DOS DE MAYO: Seco #484331"/>
    <s v="Porc. 3 leches de choco no tiene la suficiente humectación  tda no ha tenido alertas sobre el producto. Calidad indica que realizarán el feedback.  Queda pendiente cortesia  pero la cl no quiere que se le contacte y no desea nada."/>
    <s v="Erika Liliana Vallejo Pastor"/>
    <x v="89"/>
    <s v="Alerta1 - Alerta0"/>
    <x v="12"/>
    <n v="2500013415"/>
    <x v="2"/>
    <x v="4"/>
    <x v="4"/>
    <m/>
    <s v="Tienda / Producción"/>
    <s v="Seco"/>
    <s v="porción de tres leches de chocolate"/>
    <s v="sd"/>
    <m/>
    <d v="2025-03-09T00:00:00"/>
    <s v="11:00-12:00"/>
    <x v="0"/>
    <s v="Calidad"/>
    <x v="0"/>
    <s v="Tienda"/>
    <m/>
    <x v="1"/>
  </r>
  <r>
    <n v="484371"/>
    <s v="FEEDBACK RECLAMO PEDIDO EQUIVOCADO TIENDA MA SAN MIGUEL #484371"/>
    <s v="Solicito una porción de carrot cake y le llego una porción de ches. de nutella  tienda confirma error en vitrina  se coordina envío del producto correcto"/>
    <s v="Cintya Martinez"/>
    <x v="90"/>
    <s v="Cortesía - Alerta0"/>
    <x v="13"/>
    <n v="100342773"/>
    <x v="1"/>
    <x v="5"/>
    <x v="3"/>
    <m/>
    <s v="Tienda Vitrina"/>
    <s v=""/>
    <s v="porción de cheesecake de nutella"/>
    <s v="sd"/>
    <m/>
    <d v="2025-03-09T00:00:00"/>
    <s v="17:00-18:00"/>
    <x v="0"/>
    <s v="Pedido equivocado"/>
    <x v="0"/>
    <s v="Tienda"/>
    <m/>
    <x v="1"/>
  </r>
  <r>
    <n v="484406"/>
    <s v=""/>
    <s v="Indica que le brindaron un tiempo de espera pero el produc. estaba en vitrina y que limpiaron la mesa con servilleta.  Tda indica que no estaba el prod. que quería el cliente y que utilizan wypall para limpiar. Se le explica al cliente y agradece."/>
    <s v="Manuel Zavaleta"/>
    <x v="91"/>
    <s v="Alerta1 - Alerta0"/>
    <x v="6"/>
    <n v="2500018138"/>
    <x v="2"/>
    <x v="2"/>
    <x v="6"/>
    <m/>
    <s v="Sin responsable"/>
    <s v=""/>
    <s v="porción de dulzura de pecanas"/>
    <s v="sd"/>
    <m/>
    <d v="2025-03-09T00:00:00"/>
    <s v="19:17"/>
    <x v="0"/>
    <s v="No procede"/>
    <x v="0"/>
    <s v="Sin responsable"/>
    <m/>
    <x v="0"/>
  </r>
  <r>
    <n v="484422"/>
    <s v="Hola qué tal"/>
    <s v="cliente desea cambiar su porción de dulzura de pecanas por porción de tres leches agregador  se le indica que no es posible  se deriva con su canal de compra"/>
    <s v="Ariana"/>
    <x v="92"/>
    <s v="sin reclamo a agregador"/>
    <x v="6"/>
    <n v="2207107527"/>
    <x v="0"/>
    <x v="4"/>
    <x v="2"/>
    <m/>
    <s v="Sin responsable"/>
    <s v=""/>
    <s v=".varios"/>
    <s v="sd"/>
    <m/>
    <d v="2025-03-09T00:00:00"/>
    <s v="20:22"/>
    <x v="0"/>
    <s v="No procede"/>
    <x v="0"/>
    <s v="Sin responsable"/>
    <m/>
    <x v="0"/>
  </r>
  <r>
    <n v="484432"/>
    <s v="FEEDBACK RECLAMO PEDIDO INCOMPLETO TIENDA LA MAR #(484432)"/>
    <s v="Indica que consumió en el local y no le entregaron por. croc. de manzana. Ya se encontraba en puerta y sus hijas en el SSHH. Tda indica que lo dejó en mesa. Se ofrece enviar su producto faltante y tienda revisara las camaras."/>
    <s v="Vanessa Lavado"/>
    <x v="93"/>
    <s v="Cortesía - Alerta0"/>
    <x v="8"/>
    <n v="2500018171"/>
    <x v="2"/>
    <x v="2"/>
    <x v="6"/>
    <m/>
    <s v="Tienda Meser@"/>
    <s v=""/>
    <s v="porcion de crocante de manzana"/>
    <s v="sd"/>
    <m/>
    <d v="2025-03-09T00:00:00"/>
    <s v="20:57"/>
    <x v="0"/>
    <s v="Pedido incompleto"/>
    <x v="0"/>
    <s v="Tienda"/>
    <m/>
    <x v="1"/>
  </r>
  <r>
    <n v="484577"/>
    <s v="Devolución parcial - TIENDA ARAMBURU"/>
    <s v="Devolución parcial  no desea carrot cake 12 pz por motivos personales."/>
    <s v="Carla Quispe Valle"/>
    <x v="94"/>
    <s v="devolución"/>
    <x v="3"/>
    <n v="100342885"/>
    <x v="1"/>
    <x v="14"/>
    <x v="1"/>
    <n v="109"/>
    <s v="Sin responsable"/>
    <s v=""/>
    <s v=""/>
    <s v="sd"/>
    <m/>
    <d v="2025-03-10T00:00:00"/>
    <s v="11:00-12:00"/>
    <x v="0"/>
    <s v="Devolucion"/>
    <x v="0"/>
    <s v="Sin responsable"/>
    <m/>
    <x v="0"/>
  </r>
  <r>
    <n v="484675"/>
    <s v="Asunto: FEEDBACK RECLAMO DELIVERY PROPIO TIENDA LA ARAMBURU#484675"/>
    <s v="cliente reclama que siendo regalo enviamos el comprobante de la compra. Se valida que si está marcando como regalo. Se ofrece disculpa + detalle"/>
    <s v="Julisa Avellaneda"/>
    <x v="95"/>
    <s v="Cortesía"/>
    <x v="4"/>
    <n v="100342685"/>
    <x v="1"/>
    <x v="14"/>
    <x v="3"/>
    <m/>
    <s v="Delivery MA"/>
    <s v=""/>
    <s v="minimaria merengado de fresa"/>
    <s v="JOSEADRIAZOLA-APOYO"/>
    <m/>
    <d v="2025-03-10T00:00:00"/>
    <s v="08:00 - 09:00"/>
    <x v="0"/>
    <s v="Delivery propio"/>
    <x v="0"/>
    <s v="Delivery MA"/>
    <m/>
    <x v="1"/>
  </r>
  <r>
    <n v="484701"/>
    <s v="Hola Joseph  nos comunicamos de Maria Almenara  con relación a una consulta sobre tu pedido efectuado.  En caso no puedas atendernos por esta vía  puedes  comunicarte con nosotros al 6429751. Que tengas un dulce día!"/>
    <s v="Compró unas cookiss pecans el 21/02 con FV 22/02  indica que es muy corto el tiempo de vida pero que no se dió cuenta antes de ello. Dejará sus cookis vencidas y se entrega un nuevo producto"/>
    <s v="Joseph Caballero"/>
    <x v="96"/>
    <s v="Cortesía - sin reclamo a agregador"/>
    <x v="6"/>
    <n v="2205700789"/>
    <x v="0"/>
    <x v="9"/>
    <x v="2"/>
    <m/>
    <s v="Sin responsable"/>
    <s v=""/>
    <s v="cookiss pecans"/>
    <s v="sd"/>
    <m/>
    <d v="2025-02-21T00:00:00"/>
    <s v="12:28"/>
    <x v="0"/>
    <s v="No procede"/>
    <x v="0"/>
    <s v="Sin responsable"/>
    <m/>
    <x v="0"/>
  </r>
  <r>
    <n v="484761"/>
    <s v="Reclamo mala atención Aramburu Ticket 484761"/>
    <s v="indica poca amabilidad y empatía desde el cajero  durante el proceso de su compra y en la entrega del producto  tienda indica que solo tuvieron incidencia con la entrega. Se coordina llamar mañana al cl. Se ofrece disculpa + detalle"/>
    <s v="Giuliana  Correa Vega"/>
    <x v="97"/>
    <s v="Cortesía - HON"/>
    <x v="7"/>
    <s v="SD"/>
    <x v="2"/>
    <x v="14"/>
    <x v="4"/>
    <m/>
    <s v="Tienda"/>
    <s v=""/>
    <s v=""/>
    <s v="sd"/>
    <m/>
    <d v="2025-03-10T00:00:00"/>
    <s v="17:55"/>
    <x v="0"/>
    <s v="Mala atencion"/>
    <x v="0"/>
    <s v="Tienda"/>
    <m/>
    <x v="1"/>
  </r>
  <r>
    <n v="484804"/>
    <s v="Los postres de verdad nada sorprendente  la atención una lentitud de tortuga con polio  el menaje innecesariamente incómodo pedí un café americano en una taza incómoda La demora en la atención del servicio para llorar  pense que era quizás una ocasión ..."/>
    <s v="Rating: 2 Los postres de verdad nada sorprendente  la atención una lentitud de tortuga con polio  el menaje innecesariamente incómodo pedí un café americano en una taza incómoda. La demora en la atención del servicio para llorar  pensé que era quizás una"/>
    <s v="Nelson Fernando Chiara Laulate"/>
    <x v="98"/>
    <s v="Google MB 2 - Rating: 2 - Alerta1 - Alerta2 - Alerta0"/>
    <x v="6"/>
    <s v="sd"/>
    <x v="2"/>
    <x v="11"/>
    <x v="5"/>
    <m/>
    <s v="Sin responsable"/>
    <s v=""/>
    <s v=".varios"/>
    <s v="sd"/>
    <m/>
    <d v="2025-03-11T00:00:00"/>
    <s v="08:29"/>
    <x v="0"/>
    <s v="No procede"/>
    <x v="0"/>
    <s v="Sin responsable"/>
    <m/>
    <x v="0"/>
  </r>
  <r>
    <n v="484823"/>
    <s v="Llamada de Rossana Avalos"/>
    <s v="reclama que realizó un pedido por Peya pero que no le llego la dedicatoria  se le explica que es un beneficio exclusivo de nuestra web"/>
    <s v="Rossana"/>
    <x v="99"/>
    <s v="sin reclamo a agregador - Alerta0"/>
    <x v="6"/>
    <n v="1481289789"/>
    <x v="0"/>
    <x v="20"/>
    <x v="0"/>
    <m/>
    <s v="Sin responsable"/>
    <s v=""/>
    <s v="minimaria de chocolate"/>
    <s v="sd"/>
    <m/>
    <d v="2025-03-10T00:00:00"/>
    <s v="20:44"/>
    <x v="0"/>
    <s v="No procede"/>
    <x v="0"/>
    <s v="Sin responsable"/>
    <m/>
    <x v="0"/>
  </r>
  <r>
    <n v="484860"/>
    <s v="Reclamo calidad de producto Camacho - Mala presentación del producto - ticket #484860"/>
    <s v="Reclama que le enviaron su combo helado en una bolsa que no es la presentacion  tienda menciona que hubo un error al empaque se ofrece un detalle para envio cliente conforme"/>
    <s v="Andrea Bonilla"/>
    <x v="100"/>
    <s v="Cortesía - Alerta1 - Alerta2 - Alerta0"/>
    <x v="12"/>
    <n v="100343141"/>
    <x v="1"/>
    <x v="6"/>
    <x v="3"/>
    <m/>
    <s v="Tienda Vitrina"/>
    <s v="Mala presentación"/>
    <s v="combo helado"/>
    <s v="sd"/>
    <m/>
    <d v="2025-03-11T00:00:00"/>
    <s v="11:00-12:00"/>
    <x v="0"/>
    <s v="Calidad"/>
    <x v="0"/>
    <s v="Tienda"/>
    <m/>
    <x v="1"/>
  </r>
  <r>
    <n v="484877"/>
    <s v="hola"/>
    <s v="reclama que sus sanguchitos estaban secos y que es mas grande el pan que el relleno  no cuenta con imagen  se ubica pedido.No responde llamadas y menciona que lo recogio tarde."/>
    <s v="Karen"/>
    <x v="101"/>
    <s v=""/>
    <x v="6"/>
    <n v="200013486"/>
    <x v="1"/>
    <x v="11"/>
    <x v="1"/>
    <m/>
    <s v="Sin responsable"/>
    <s v=""/>
    <s v=".varios"/>
    <s v="sd"/>
    <m/>
    <d v="2025-03-03T00:00:00"/>
    <s v="17:00-18:00"/>
    <x v="0"/>
    <s v="No procede"/>
    <x v="0"/>
    <s v="Sin responsable"/>
    <m/>
    <x v="0"/>
  </r>
  <r>
    <n v="484912"/>
    <s v="MAAL-001-108 1  FEEDBACK RECLAMO PEDIDO EQUIVOCADO TIENDA ARENALES # 484912"/>
    <s v="MAAL-001-108 1 reclama que su pedido se envió hoy y no el 13-03  se agradece el feedback se coordina recojo ya que esta en recepcion  se gestiona envio en fecha correcta"/>
    <s v="Ronaldo Morquencho"/>
    <x v="102"/>
    <s v="Libro de reclamaciones - Se cambia producto al cliente - Cortesía - Alerta1 - Alerta0"/>
    <x v="5"/>
    <n v="100343018"/>
    <x v="1"/>
    <x v="8"/>
    <x v="3"/>
    <m/>
    <s v="Tienda Vitrina"/>
    <s v=""/>
    <s v="box duo minis"/>
    <s v="sd"/>
    <m/>
    <d v="2025-03-13T00:00:00"/>
    <s v="11:00-12:00"/>
    <x v="1"/>
    <s v="Pedido equivocado"/>
    <x v="0"/>
    <s v="Tienda"/>
    <m/>
    <x v="1"/>
  </r>
  <r>
    <n v="484929"/>
    <s v="FEEDBACK RECLAMO PEDIDO FECHA EQUIVOCADA TIENDA (Aramburú) #(484929)"/>
    <s v="reclama que le estaban entregando su pedido el día de hoy  ella no lo recibió ya que lo solicitó para el día 13-03  se ofrece disculpas y se da aviso a tienda para que salga en la fecha correcta"/>
    <s v="Valeria"/>
    <x v="103"/>
    <s v="Cortesía - Alerta1 - Alerta2 - Alerta3 - Alerta0"/>
    <x v="13"/>
    <n v="100343208"/>
    <x v="1"/>
    <x v="14"/>
    <x v="3"/>
    <m/>
    <s v="Tienda Vitrina"/>
    <s v=""/>
    <s v="torta de chocolate 12pzs"/>
    <s v="sd"/>
    <m/>
    <d v="2025-03-13T00:00:00"/>
    <s v="15:00-16:00"/>
    <x v="0"/>
    <s v="Pedido equivocado"/>
    <x v="0"/>
    <s v="Tienda"/>
    <m/>
    <x v="1"/>
  </r>
  <r>
    <n v="484971"/>
    <s v="Reclamo calidad de producto SAN MIGUEL: AMARGO ticket #484971"/>
    <s v="Cliente reclama que bizcochuelo de corazonina está amarga  como si estuviera mal refrigerado o pasado. Tienda informa  que producto fue preparado hoy  no han tenido inconvenientes. Se recoge muestra y se cambia el producto por 1 minicarrot por cl critico."/>
    <s v="Francisco Arica Mori"/>
    <x v="104"/>
    <s v="Cortesía - Alerta1 - Alerta2 - Alerta3 - Alerta0"/>
    <x v="12"/>
    <n v="2500027281"/>
    <x v="2"/>
    <x v="5"/>
    <x v="4"/>
    <m/>
    <s v="Producción"/>
    <s v="Agrio / Amargo"/>
    <s v="corazonina"/>
    <s v="sd"/>
    <m/>
    <d v="2025-03-11T00:00:00"/>
    <s v="15:27"/>
    <x v="0"/>
    <s v="Calidad"/>
    <x v="0"/>
    <s v="Otras areas"/>
    <m/>
    <x v="0"/>
  </r>
  <r>
    <n v="484992"/>
    <s v="Hola"/>
    <s v="no llego Tarjeta impresa  en sistema aparece como no impreso  se le brinda un detalle y su tarjeta recogera en la misma sede"/>
    <s v="Marinela Cruzado"/>
    <x v="105"/>
    <s v="Cortesía - Alerta0"/>
    <x v="2"/>
    <n v="100343274"/>
    <x v="1"/>
    <x v="13"/>
    <x v="1"/>
    <m/>
    <s v="Tienda Vitrina"/>
    <s v=""/>
    <s v="porción de cheesecake de oreo"/>
    <s v="sd"/>
    <m/>
    <d v="2025-03-11T00:00:00"/>
    <s v="17:00-18:00"/>
    <x v="0"/>
    <s v="Pedido incompleto"/>
    <x v="0"/>
    <s v="Tienda"/>
    <m/>
    <x v="1"/>
  </r>
  <r>
    <n v="484999"/>
    <s v="María Almenara"/>
    <s v="indica que el glaseado del keke de limon llego derretido  no cuenta con imagen  se le agradece su comunicación"/>
    <s v="Mabel Casorati"/>
    <x v="106"/>
    <s v="sin reclamo a agregador - Alerta1 - Alerta0"/>
    <x v="6"/>
    <n v="1481033263"/>
    <x v="0"/>
    <x v="11"/>
    <x v="0"/>
    <m/>
    <s v="Sin responsable"/>
    <s v=""/>
    <s v=".varios"/>
    <s v="sd"/>
    <m/>
    <d v="2025-03-10T00:00:00"/>
    <s v="17:45"/>
    <x v="0"/>
    <s v="No procede"/>
    <x v="0"/>
    <s v="Sin responsable"/>
    <m/>
    <x v="0"/>
  </r>
  <r>
    <n v="485002"/>
    <s v="Llamada de 51980997024"/>
    <s v="realizó pago con yape  no se valida compra  se le brinda informacion y deriva a su soporte"/>
    <s v="Jerry Cahuana"/>
    <x v="107"/>
    <s v=""/>
    <x v="0"/>
    <s v="SD"/>
    <x v="0"/>
    <x v="10"/>
    <x v="0"/>
    <m/>
    <s v="Delivery agregadores"/>
    <s v=""/>
    <s v=".varios"/>
    <s v="sd"/>
    <m/>
    <d v="2025-03-11T00:00:00"/>
    <s v="SD"/>
    <x v="0"/>
    <s v="Agregador"/>
    <x v="0"/>
    <s v="Agregador"/>
    <m/>
    <x v="0"/>
  </r>
  <r>
    <n v="485017"/>
    <s v="Reclamo mala atención ARENALES Ticket #485017"/>
    <s v="Se entregó con comprobante y no se envió tarjeta impresa. Backoffice figura no impresa. Se ofrecen disculpas y se envía con detalle."/>
    <s v="Maria del Pilar Johanna Solis Pro"/>
    <x v="108"/>
    <s v="Cortesía - EncuestaEC - no comprador - Alerta1 - Alerta2 - Alerta3 - Alerta0"/>
    <x v="7"/>
    <n v="100343292"/>
    <x v="1"/>
    <x v="8"/>
    <x v="3"/>
    <m/>
    <s v="Tienda"/>
    <s v=""/>
    <s v=""/>
    <s v="sd"/>
    <m/>
    <d v="2025-03-11T00:00:00"/>
    <s v="18:00-19:00"/>
    <x v="0"/>
    <s v="Mala atencion"/>
    <x v="0"/>
    <s v="Tienda"/>
    <m/>
    <x v="1"/>
  </r>
  <r>
    <n v="485021"/>
    <s v="Llamada de 51986481359"/>
    <s v="Realizó pago por yape  no se valida pago  se le brinda informacion y deriva a su soporte"/>
    <s v="Cecilia Cazalo"/>
    <x v="109"/>
    <s v=""/>
    <x v="0"/>
    <s v="SD"/>
    <x v="0"/>
    <x v="7"/>
    <x v="0"/>
    <m/>
    <s v="Delivery agregadores"/>
    <s v=""/>
    <s v=".varios"/>
    <s v="sd"/>
    <m/>
    <d v="2025-03-11T00:00:00"/>
    <s v="19:00"/>
    <x v="0"/>
    <s v="Agregador"/>
    <x v="0"/>
    <s v="Agregador"/>
    <m/>
    <x v="0"/>
  </r>
  <r>
    <n v="485039"/>
    <s v="Llamada de Karelya Tamo"/>
    <s v="indica que su merengado de fresas  se encuentra derretido  la entrega fue el 10/03 y lo mantuvo refrigerado hasta el dia de hoy 11/03  casi 24 horas   se le explica características del producto"/>
    <s v="Karelya Gladys Tamo Achire"/>
    <x v="110"/>
    <s v=""/>
    <x v="6"/>
    <n v="100342649"/>
    <x v="1"/>
    <x v="1"/>
    <x v="3"/>
    <m/>
    <s v="Sin responsable"/>
    <s v=""/>
    <s v="merengado de fresas 12pzs"/>
    <s v="sd"/>
    <m/>
    <d v="2025-03-10T00:00:00"/>
    <s v="19:00-21:00"/>
    <x v="0"/>
    <s v="No procede"/>
    <x v="0"/>
    <s v="Sin responsable"/>
    <m/>
    <x v="0"/>
  </r>
  <r>
    <n v="485043"/>
    <s v="Libro de Reclamos Informativo - Tienda Megaplaza Ticket: 485043"/>
    <s v="MAAL-001-1082 Reclama que pido una minimaria de chocolate la boleta indica un turron de chocolate que es el producto que ella tiene  se le agradece el feedback"/>
    <s v="Giovana"/>
    <x v="111"/>
    <s v="Libro de reclamaciones"/>
    <x v="10"/>
    <n v="2500017050"/>
    <x v="2"/>
    <x v="9"/>
    <x v="4"/>
    <m/>
    <s v="Sin responsable"/>
    <s v=""/>
    <s v="minimaria turrón de chocolate"/>
    <s v="sd"/>
    <m/>
    <d v="2025-03-11T00:00:00"/>
    <s v="19:50"/>
    <x v="1"/>
    <s v="No procede"/>
    <x v="0"/>
    <s v="Sin responsable"/>
    <m/>
    <x v="0"/>
  </r>
  <r>
    <n v="485045"/>
    <s v="Hola Linda  según lo conversado telefónicamente le hago llegar este mensaje para poder atender su caso."/>
    <s v="solicito una mini turrón de chocolate  le llegó una mini carrot cake.Se valida que el cliente pidio de manera errada su producto.Se explica al cliente."/>
    <s v="Linda"/>
    <x v="112"/>
    <s v="Cortesía - sin reclamo a agregador - Alerta0"/>
    <x v="6"/>
    <n v="1482193734"/>
    <x v="0"/>
    <x v="17"/>
    <x v="0"/>
    <m/>
    <s v="Sin responsable"/>
    <s v=""/>
    <s v="minimaria carrot cake"/>
    <s v="sd"/>
    <m/>
    <d v="2025-03-11T00:00:00"/>
    <s v="20:49"/>
    <x v="0"/>
    <s v="No procede"/>
    <x v="0"/>
    <s v="Sin responsable"/>
    <m/>
    <x v="0"/>
  </r>
  <r>
    <n v="485106"/>
    <s v="Llamada de 51982148261"/>
    <s v=""/>
    <s v="Walter Rivera"/>
    <x v="113"/>
    <s v=""/>
    <x v="0"/>
    <s v="sd"/>
    <x v="0"/>
    <x v="3"/>
    <x v="0"/>
    <m/>
    <s v="Delivery agregadores"/>
    <s v=""/>
    <s v=".varios"/>
    <s v="sd"/>
    <m/>
    <d v="2025-03-12T00:00:00"/>
    <s v="10:48"/>
    <x v="0"/>
    <s v="Agregador"/>
    <x v="0"/>
    <s v="Agregador"/>
    <m/>
    <x v="0"/>
  </r>
  <r>
    <n v="485123"/>
    <s v="Reclamo elemento extraño (San Miguel): (cabello) ticket #485123"/>
    <s v="encontro un cabello dentro del relleno de su minimaria de chocolate.Se entrega un nuevo producto."/>
    <s v="Emily Solansh Antuaneth"/>
    <x v="114"/>
    <s v="Cortesía - sin reclamo a agregador - Alerta1 - Alerta0"/>
    <x v="14"/>
    <n v="1479622138"/>
    <x v="0"/>
    <x v="5"/>
    <x v="0"/>
    <m/>
    <s v="Producción"/>
    <s v="Cabello"/>
    <s v="minimaria de chocolate"/>
    <s v="sd"/>
    <m/>
    <d v="2025-03-09T00:00:00"/>
    <s v="12:53"/>
    <x v="0"/>
    <s v="Calidad"/>
    <x v="0"/>
    <s v="Otras areas"/>
    <m/>
    <x v="0"/>
  </r>
  <r>
    <n v="485131"/>
    <s v="Hola Mari  según lo conversado telefónicamente le hago llegar este mensaje para poder atender su caso."/>
    <s v="Ya no desea la compra"/>
    <s v="Fredeslinda María Sánchez Manchego"/>
    <x v="115"/>
    <s v="devolución - Alerta1 - Alerta0"/>
    <x v="3"/>
    <n v="100343403"/>
    <x v="1"/>
    <x v="14"/>
    <x v="3"/>
    <n v="101"/>
    <s v="Sin responsable"/>
    <s v=""/>
    <s v=""/>
    <s v="sd"/>
    <m/>
    <d v="2025-03-13T00:00:00"/>
    <s v="09:00-10:00"/>
    <x v="0"/>
    <s v="Devolucion"/>
    <x v="0"/>
    <s v="Sin responsable"/>
    <m/>
    <x v="0"/>
  </r>
  <r>
    <n v="485132"/>
    <s v="Hola Cintia  nos comunicamos de Maria Almenara  con relación a una consulta sobre tu pedido efectuado.  En caso no puedas atendernos por esta vía  puedes  comunicarte con nosotros al 6429751. Que tengas un dulce día!"/>
    <s v="Realizó compra el día lunes 10  el dia de ayer se acercó a Encalada indicando que su fruta tiene moho. Tda envía el vídeo y decide mandar cortesía"/>
    <s v="Cintia"/>
    <x v="116"/>
    <s v="Alerta0"/>
    <x v="14"/>
    <n v="2500014215"/>
    <x v="2"/>
    <x v="14"/>
    <x v="4"/>
    <m/>
    <s v="Tienda Vitrina"/>
    <s v="Hongo"/>
    <s v="corazonina"/>
    <s v="sd"/>
    <m/>
    <d v="2025-03-10T00:00:00"/>
    <s v="18:30"/>
    <x v="0"/>
    <s v="Calidad"/>
    <x v="0"/>
    <s v="Tienda"/>
    <m/>
    <x v="1"/>
  </r>
  <r>
    <n v="485142"/>
    <s v="Señorita coloque dedicatoria pero al perecer no se grabó"/>
    <s v="no llego dediatoria y velas  Pedido por rappi se le explica que la dedicatoria es exclusiva de la web de MA realiza un nuevo pedido y pide envio de velita  se informa a tienda no se asegura al cliente."/>
    <s v="Karina Santillan"/>
    <x v="117"/>
    <s v="Alerta1 - Alerta0"/>
    <x v="6"/>
    <n v="2207271251"/>
    <x v="0"/>
    <x v="3"/>
    <x v="2"/>
    <m/>
    <s v="Delivery agregadores"/>
    <s v=""/>
    <s v="carrot cake 12pzs"/>
    <s v="sd"/>
    <m/>
    <d v="2025-03-12T00:00:00"/>
    <s v="11:47"/>
    <x v="0"/>
    <s v="No procede"/>
    <x v="0"/>
    <s v="Agregador"/>
    <m/>
    <x v="0"/>
  </r>
  <r>
    <n v="485150"/>
    <s v="ASUNTO: FEEDBACK RECLAMO PEDIDO INCOMPLETO TIENDA Bolichera #485150"/>
    <s v="reclama que no le llego sus tostadas francesas  se consulta con tienda  tienda lo envio incompleto  se gestiona el envio."/>
    <s v="Lucero Nataly Guevara Urbano"/>
    <x v="118"/>
    <s v="Cortesía - sin reclamo a agregador"/>
    <x v="8"/>
    <n v="2207271222"/>
    <x v="0"/>
    <x v="0"/>
    <x v="2"/>
    <m/>
    <s v="Tienda Vitrina"/>
    <s v=""/>
    <s v=".varios"/>
    <s v="sd"/>
    <m/>
    <d v="2025-03-12T00:00:00"/>
    <s v="11:23"/>
    <x v="0"/>
    <s v="Pedido incompleto"/>
    <x v="0"/>
    <s v="Tienda"/>
    <m/>
    <x v="1"/>
  </r>
  <r>
    <n v="485167"/>
    <s v="Asunto: Reclamo calidad de producto La Mar mala presentacion ticket #485167"/>
    <s v="cliente reclama que el pan de sus croissant estaban secos y el queso tenia mala presentación  tienda indica que el queso no es proporcional y que el pan se activo correctamente  se agradece el feedback y se ofrece detalle."/>
    <s v="Lisa"/>
    <x v="119"/>
    <s v=""/>
    <x v="12"/>
    <n v="100342844"/>
    <x v="1"/>
    <x v="2"/>
    <x v="3"/>
    <m/>
    <s v="Tienda Cocina"/>
    <s v="Mala presentación"/>
    <s v="super box"/>
    <s v="sd"/>
    <m/>
    <d v="2025-03-10T00:00:00"/>
    <s v="17:00-18:00"/>
    <x v="0"/>
    <s v="Calidad"/>
    <x v="0"/>
    <s v="Tienda"/>
    <m/>
    <x v="1"/>
  </r>
  <r>
    <n v="485185"/>
    <s v="María Almenara"/>
    <s v="su corazonina cuando se le quita el acetato se desarma  no tiene imagen de la torta.Se agradece comunicacion y se explica las caracteristicas del producto."/>
    <s v="Claudia Calero"/>
    <x v="120"/>
    <s v=""/>
    <x v="6"/>
    <s v="sd"/>
    <x v="2"/>
    <x v="5"/>
    <x v="4"/>
    <m/>
    <s v="Sin responsable"/>
    <s v=""/>
    <s v="corazonina"/>
    <s v="sd"/>
    <m/>
    <d v="2025-03-08T00:00:00"/>
    <s v="12.00-13.00"/>
    <x v="0"/>
    <s v="No procede"/>
    <x v="0"/>
    <s v="Sin responsable"/>
    <m/>
    <x v="0"/>
  </r>
  <r>
    <n v="485287"/>
    <s v="Hola   buenas tardes!"/>
    <s v="Reclama que pidio 4 mini maria 2 kekes 1 de zanahoria y 1 de Platano  solo le llegaron las mini  tienda menciona que entrego el pedido completo  se deriva a soporte al cliente"/>
    <s v="Jose Manuel Ramos Vazquez"/>
    <x v="121"/>
    <s v="sin reclamo a agregador - Alerta0"/>
    <x v="8"/>
    <n v="1483000370"/>
    <x v="0"/>
    <x v="20"/>
    <x v="0"/>
    <m/>
    <s v="Delivery agregadores"/>
    <s v=""/>
    <s v=".varios"/>
    <s v="sd"/>
    <m/>
    <d v="2025-03-12T00:00:00"/>
    <s v="17:12"/>
    <x v="0"/>
    <s v="Pedido incompleto"/>
    <x v="0"/>
    <s v="Agregador"/>
    <m/>
    <x v="0"/>
  </r>
  <r>
    <n v="485290"/>
    <s v="Hola Carlos  según lo conversado telefónicamente le hago llegar este mensaje para poder atender su caso."/>
    <s v="Reclama que su cheesecake de oreo tiene sabor amargo y pica el chantilly en la parte interior tiene puntos verdes  se verifica con tienda no han tenido ninguna incidencia se verifico el lote todo esta bien. se explica al cliente  cliente conforme"/>
    <s v="Carlos Alberto Reyes Estúmbelo"/>
    <x v="122"/>
    <s v="con reclamo a agregador - Alerta1 - Alerta2 - Alerta3 - Alerta0"/>
    <x v="6"/>
    <n v="2207223239"/>
    <x v="0"/>
    <x v="16"/>
    <x v="2"/>
    <m/>
    <s v="Sin responsable"/>
    <s v=""/>
    <s v="minimaria cheesecake oreo"/>
    <s v="sd"/>
    <m/>
    <d v="2025-03-11T00:00:00"/>
    <s v="15:56"/>
    <x v="0"/>
    <s v="No procede"/>
    <x v="0"/>
    <s v="Sin responsable"/>
    <m/>
    <x v="0"/>
  </r>
  <r>
    <n v="485309"/>
    <s v="FEEDBACK RECLAMO PEDIDO EQUIVOCADO TIENDA encalada 485309"/>
    <s v="solicito 2 empanadas de carne y 1 pollo  le llegaron 3 empanadas de carne  tienda indica consultara con cocina  se le envia el producto correcto"/>
    <s v="Alejandra"/>
    <x v="123"/>
    <s v="Cortesía - Alerta0"/>
    <x v="13"/>
    <n v="2500016204"/>
    <x v="2"/>
    <x v="12"/>
    <x v="4"/>
    <m/>
    <s v="Tienda Cocina"/>
    <s v=""/>
    <s v="empanada de carne"/>
    <s v="sd"/>
    <m/>
    <d v="2025-03-12T00:00:00"/>
    <s v="18:30"/>
    <x v="0"/>
    <s v="Pedido equivocado"/>
    <x v="0"/>
    <s v="Tienda"/>
    <m/>
    <x v="1"/>
  </r>
  <r>
    <n v="485331"/>
    <s v="Reclamo mala atención (La Mar ) Ticket #485331"/>
    <s v="indica que la atención en tienda es paupérrima y que dan a notar el mal ambiente laboral  tienda indica que no han tenido ningún inconveniente"/>
    <s v="Dennis Francisco Purisacavidal"/>
    <x v="124"/>
    <s v="Google MB 1 - Rating: 1 - Alerta1 - Alerta2 - Alerta3 - Alerta0"/>
    <x v="7"/>
    <s v="SD"/>
    <x v="2"/>
    <x v="2"/>
    <x v="6"/>
    <m/>
    <s v="Tienda Vitrina"/>
    <s v=""/>
    <s v=".no aplica"/>
    <s v="sd"/>
    <m/>
    <d v="2025-03-12T00:00:00"/>
    <s v="21:00"/>
    <x v="0"/>
    <s v="Mala atencion"/>
    <x v="0"/>
    <s v="Tienda"/>
    <m/>
    <x v="1"/>
  </r>
  <r>
    <n v="485472"/>
    <s v="Atencion Libro de Reclamos- Maria Almenara"/>
    <s v="MAAL-001-1083 indica demora en entrega de 8 minutos  caja no le indico si tendría tiempo de espera  tienda menciona que demoraron menos de 5 minutos  se le informa al cliente que se realizará el feedback respectivo con nuestra sede"/>
    <s v="José Martín Li Gavidia"/>
    <x v="125"/>
    <s v="Libro de reclamaciones - Alerta0"/>
    <x v="11"/>
    <s v="SD"/>
    <x v="2"/>
    <x v="12"/>
    <x v="4"/>
    <m/>
    <s v="Tienda Vitrina"/>
    <s v=""/>
    <s v=""/>
    <s v="sd"/>
    <m/>
    <d v="2025-03-13T00:00:00"/>
    <s v="SD"/>
    <x v="1"/>
    <s v="Mala atencion"/>
    <x v="0"/>
    <s v="Tienda"/>
    <m/>
    <x v="1"/>
  </r>
  <r>
    <n v="485489"/>
    <s v="ASUNTO: FEEDBACK RECLAMO PEDIDO EQUIVOCADO TIENDA  La Mar #485489"/>
    <s v="cliente indica que pidió Porción de Cheesecake de oreo y le llego Porción de Cheesecake de Frutos rojos  se gestiona envió de la Porción de Cheesecake de oreo"/>
    <s v="Antonio Dither Cuenca Pareja"/>
    <x v="126"/>
    <s v="Cortesía - sin reclamo a agregador - Alerta1 - Alerta0"/>
    <x v="13"/>
    <n v="2207350222"/>
    <x v="0"/>
    <x v="2"/>
    <x v="2"/>
    <m/>
    <s v="Tienda Vitrina"/>
    <s v=""/>
    <s v="porción de cheesecake de frutos rojos"/>
    <s v="sd"/>
    <m/>
    <d v="2025-03-13T00:00:00"/>
    <s v="13:01"/>
    <x v="0"/>
    <s v="Pedido equivocado"/>
    <x v="0"/>
    <s v="Tienda"/>
    <m/>
    <x v="1"/>
  </r>
  <r>
    <n v="485520"/>
    <s v="Hola"/>
    <s v="Ya no desea la compra"/>
    <s v="Laura Luna Rojas"/>
    <x v="127"/>
    <s v="devolución - Alerta1 - Alerta0"/>
    <x v="3"/>
    <n v="100343671"/>
    <x v="1"/>
    <x v="14"/>
    <x v="3"/>
    <n v="115"/>
    <s v="Sin responsable"/>
    <s v=""/>
    <s v=""/>
    <s v="sd"/>
    <m/>
    <d v="2025-03-15T00:00:00"/>
    <s v="10:00-12:00"/>
    <x v="0"/>
    <s v="Devolucion"/>
    <x v="0"/>
    <s v="Sin responsable"/>
    <m/>
    <x v="0"/>
  </r>
  <r>
    <n v="485583"/>
    <s v="Llamada de Carmen Lazo"/>
    <s v="RT peya no llegó a la dirección de entrega y canceló la orden  regresó el producto a tienda Bolichera. Se deriva a su canal de compra para que le ayuden. Peya hace devolución del pago."/>
    <s v="Carmen Lazo"/>
    <x v="128"/>
    <s v="con reclamo a agregador"/>
    <x v="0"/>
    <n v="1484151651"/>
    <x v="0"/>
    <x v="0"/>
    <x v="0"/>
    <m/>
    <s v="Delivery agregadores"/>
    <s v=""/>
    <s v=".varios"/>
    <s v="sd"/>
    <m/>
    <d v="2025-03-13T00:00:00"/>
    <s v="17:30"/>
    <x v="0"/>
    <s v="Agregador"/>
    <x v="0"/>
    <s v="Agregador"/>
    <m/>
    <x v="0"/>
  </r>
  <r>
    <n v="485626"/>
    <s v="Y horrible la verdad"/>
    <s v="Indica que el turrón de chocolate de 12 pz tuvo un sabor super amargo y empalagoso se le explica con que ingredientes se realiza pero indica que es incomible  tienda indica que el lote se encuentra en perfecto y no hay reclamos  se informa a cliente"/>
    <s v="Nora Achio Braga"/>
    <x v="129"/>
    <s v="Alerta1 - Alerta2 - Alerta3 - Alerta0"/>
    <x v="6"/>
    <n v="100343765"/>
    <x v="1"/>
    <x v="10"/>
    <x v="1"/>
    <m/>
    <s v="Sin responsable"/>
    <s v=""/>
    <s v=".varios"/>
    <s v="sd"/>
    <m/>
    <d v="2025-03-13T00:00:00"/>
    <s v="12:00-13:00"/>
    <x v="0"/>
    <s v="No procede"/>
    <x v="0"/>
    <s v="Sin responsable"/>
    <m/>
    <x v="0"/>
  </r>
  <r>
    <n v="485638"/>
    <s v="Gracias por comunicarte con Ecosanitarios. ¿Cómo podemos ayudarte?"/>
    <s v="realizo pago por medio de yape  no se registro su pedido  se le brinda informacion y deriva a su soporte"/>
    <s v="Aurelio Caceres"/>
    <x v="130"/>
    <s v=""/>
    <x v="0"/>
    <s v="SD"/>
    <x v="0"/>
    <x v="20"/>
    <x v="0"/>
    <m/>
    <s v="Delivery agregadores"/>
    <s v=""/>
    <s v="porción de torta de chocolate"/>
    <s v="sd"/>
    <m/>
    <d v="2025-03-13T00:00:00"/>
    <s v="21:26"/>
    <x v="0"/>
    <s v="Agregador"/>
    <x v="0"/>
    <s v="Agregador"/>
    <m/>
    <x v="0"/>
  </r>
  <r>
    <n v="485642"/>
    <s v="Ha enviado una Imagen"/>
    <s v="Reclama que el cheesecake tiene los bordes medio marron  se le explica que es parte de las características del producto. No responde"/>
    <s v="Cecilia Carmen"/>
    <x v="131"/>
    <s v="Alerta0"/>
    <x v="6"/>
    <n v="2500012936"/>
    <x v="2"/>
    <x v="6"/>
    <x v="4"/>
    <m/>
    <s v="Sin responsable"/>
    <s v=""/>
    <s v="cheesecake de frutos rojos 12pzs"/>
    <s v="sd"/>
    <m/>
    <d v="2025-03-13T00:00:00"/>
    <s v="16:57"/>
    <x v="0"/>
    <s v="No procede"/>
    <x v="0"/>
    <s v="Sin responsable"/>
    <m/>
    <x v="0"/>
  </r>
  <r>
    <n v="485651"/>
    <s v="Ha enviado un Video"/>
    <s v="Reclama que su cheescake de frutos rojos tiene los bordes oscuros y a su parecer esta guardado.Deja de responder.Se revisa que se atendio en otro ticket."/>
    <s v="SD"/>
    <x v="132"/>
    <s v="Contacto fuera de horario - sin télefono"/>
    <x v="6"/>
    <s v="SD"/>
    <x v="2"/>
    <x v="6"/>
    <x v="4"/>
    <m/>
    <s v="Sin responsable"/>
    <s v=""/>
    <s v="cheesecake de frutos rojos 12pzs"/>
    <s v="sd"/>
    <m/>
    <d v="2025-03-13T00:00:00"/>
    <s v="16:57"/>
    <x v="0"/>
    <s v="No procede"/>
    <x v="0"/>
    <s v="Sin responsable"/>
    <m/>
    <x v="0"/>
  </r>
  <r>
    <n v="485687"/>
    <s v="Hola"/>
    <s v="Solicitó 2 tortas de chocolate 12 pz  recibió 1 mini triple box y 1 two box.Driver cruzo las entregas. Se entrega pedido correcto."/>
    <s v="Lucia Carretero Ruiz"/>
    <x v="133"/>
    <s v="Se cambia producto al cliente - Alerta0"/>
    <x v="13"/>
    <n v="100343669"/>
    <x v="1"/>
    <x v="12"/>
    <x v="3"/>
    <m/>
    <s v="Delivery MA"/>
    <s v=""/>
    <s v=".varios"/>
    <s v="Yelguis Zapata"/>
    <m/>
    <d v="2025-03-14T00:00:00"/>
    <s v="08:00-10:00"/>
    <x v="0"/>
    <s v="Pedido equivocado"/>
    <x v="0"/>
    <s v="Delivery MA"/>
    <m/>
    <x v="1"/>
  </r>
  <r>
    <n v="485692"/>
    <s v="Maria Almenara - Encuesta"/>
    <s v="Indica que la carne de su cubanito estaba avinagrada. Tienda indica que ellos probaron el producto y todo era correcto. Se agradece aviso a cliente y se explica las caracteristicas del producto."/>
    <s v="Karim Rabi"/>
    <x v="134"/>
    <s v="HON - Alerta1 - Alerta2 - Alerta3 - Alerta0"/>
    <x v="6"/>
    <s v="SD"/>
    <x v="2"/>
    <x v="13"/>
    <x v="6"/>
    <m/>
    <s v="Sin responsable"/>
    <s v=""/>
    <s v=".no aplica"/>
    <s v="sd"/>
    <m/>
    <d v="2025-03-14T00:00:00"/>
    <s v="09:00-10:00"/>
    <x v="0"/>
    <s v="No procede"/>
    <x v="0"/>
    <s v="Sin responsable"/>
    <m/>
    <x v="0"/>
  </r>
  <r>
    <n v="485728"/>
    <s v="FEEDBACK RECLAMO DELIVERY PROPIO TIENDA BARRANCO #485728"/>
    <s v="Cliente indica que torta red velvet de 12 llegó desarmada  cliente no acepta que arreglen pedido en tienda.Se ofrece minimaria red velvet  cliente acepta."/>
    <s v="Danissa Leyva Bellido"/>
    <x v="135"/>
    <s v="Alerta1 - Alerta0"/>
    <x v="4"/>
    <n v="100342673"/>
    <x v="1"/>
    <x v="17"/>
    <x v="3"/>
    <m/>
    <s v="Delivery MA"/>
    <s v=""/>
    <s v="red velvet de 12 pzs"/>
    <s v="JESUS VILCHEZ-DANKE"/>
    <m/>
    <d v="2025-03-14T00:00:00"/>
    <s v="10:00-12:00"/>
    <x v="0"/>
    <s v="Delivery propio"/>
    <x v="0"/>
    <s v="Delivery MA"/>
    <m/>
    <x v="1"/>
  </r>
  <r>
    <n v="485747"/>
    <s v="Llamada de Roberto Guevara"/>
    <s v="solcito un tostón de tocino  mesero le mencionan que  no cuenta con el producto  genera molestia al no encontrar el producto disponible  se le brinda informacion al cliente  no queda conforme."/>
    <s v="Roberto Guevara"/>
    <x v="136"/>
    <s v="Alerta1 - Alerta0"/>
    <x v="6"/>
    <s v="SD"/>
    <x v="2"/>
    <x v="5"/>
    <x v="6"/>
    <m/>
    <s v="Sin responsable"/>
    <s v=""/>
    <s v="tostón de palta"/>
    <s v="sd"/>
    <m/>
    <d v="2025-03-14T00:00:00"/>
    <s v="10:00-11:00"/>
    <x v="0"/>
    <s v="No procede"/>
    <x v="0"/>
    <s v="Sin responsable"/>
    <m/>
    <x v="0"/>
  </r>
  <r>
    <n v="485763"/>
    <s v="Atención Libro de Reclamo - Maria Almenara"/>
    <s v="MAAL-001-1084 indica que solicitó un tostón con tocino  tienda le indica que no contaban con el producto  se le brinda otra opción  esto genera incomodidad en el cliente  se le brinda informacion  no queda conforme"/>
    <s v="Roberto Guevara"/>
    <x v="137"/>
    <s v="Libro de reclamaciones - Alerta1 - Alerta2 - Alerta3 - Alerta0"/>
    <x v="10"/>
    <s v="SD"/>
    <x v="2"/>
    <x v="5"/>
    <x v="6"/>
    <m/>
    <s v="Sin responsable"/>
    <s v=""/>
    <s v="tostón de palta"/>
    <s v="sd"/>
    <m/>
    <d v="2025-03-14T00:00:00"/>
    <s v="11:57"/>
    <x v="1"/>
    <s v="No procede"/>
    <x v="0"/>
    <s v="Sin responsable"/>
    <m/>
    <x v="0"/>
  </r>
  <r>
    <n v="485766"/>
    <s v="Hola Milagros  según lo conversado telefónicamente le hago llegar este mensaje para poder atender su caso."/>
    <s v="Reclama que no llego correo de confirmacion y ya habia comprado una torta presencial.Solicita la devolucion.Tienda menciona que el cliente no consulto por su pedido."/>
    <s v="Milagros Olazával"/>
    <x v="138"/>
    <s v="devolución - Alerta1 - Alerta2 - Alerta3 - Alerta0"/>
    <x v="3"/>
    <n v="100343553"/>
    <x v="1"/>
    <x v="8"/>
    <x v="1"/>
    <n v="109"/>
    <s v="Sin responsable"/>
    <s v=""/>
    <s v=""/>
    <s v="sd"/>
    <m/>
    <d v="2025-03-13T00:00:00"/>
    <s v="12:00-13:00"/>
    <x v="0"/>
    <s v="Devolucion"/>
    <x v="0"/>
    <s v="Sin responsable"/>
    <m/>
    <x v="0"/>
  </r>
  <r>
    <n v="485789"/>
    <s v="ALERTA FALLA EN EC - ticket : 485789"/>
    <s v="17 minutos de retraso. El pedido no ingresó a tiempo debido a que el pago se registró después. se realiza el envío con prioridad."/>
    <s v="Carla"/>
    <x v="139"/>
    <s v="Pedidos Fuera de hora - ECommerce/webFalla"/>
    <x v="1"/>
    <n v="100344090"/>
    <x v="1"/>
    <x v="2"/>
    <x v="3"/>
    <m/>
    <s v="Sistema"/>
    <s v=""/>
    <s v=".varios"/>
    <s v="sd"/>
    <m/>
    <d v="2025-03-14T00:00:00"/>
    <s v="12:00-13:00"/>
    <x v="0"/>
    <s v="Demora"/>
    <x v="0"/>
    <s v="Sistema"/>
    <m/>
    <x v="0"/>
  </r>
  <r>
    <n v="485803"/>
    <s v="Hola quiero presentar una queja"/>
    <s v="Reclama que recibio una tarjeta impresa de otro cliente cuando no solicito un msm.Se ofrece disculpas y nuevo envio.No desea."/>
    <s v="Renato Ayasca García"/>
    <x v="140"/>
    <s v="Alerta0"/>
    <x v="2"/>
    <n v="100344059"/>
    <x v="1"/>
    <x v="6"/>
    <x v="3"/>
    <m/>
    <s v="Tienda Vitrina"/>
    <s v=""/>
    <s v="pack de galletas x4 san valentin"/>
    <s v="sd"/>
    <m/>
    <d v="2025-03-14T00:00:00"/>
    <s v="14.00-15.00"/>
    <x v="0"/>
    <s v="Pedido incompleto"/>
    <x v="0"/>
    <s v="Tienda"/>
    <m/>
    <x v="1"/>
  </r>
  <r>
    <n v="485821"/>
    <s v="Llamada de 51953832765"/>
    <s v="Tardanza 1hr. Tda indica que la tardanza se debe que no se envió a tiempo los datos para la creación de guía. Se ofrece disculpa"/>
    <s v="Verioska Jibaja"/>
    <x v="141"/>
    <s v="Pedidos Fuera de hora - Alerta1 - Alerta0"/>
    <x v="1"/>
    <n v="2500012297"/>
    <x v="2"/>
    <x v="7"/>
    <x v="3"/>
    <m/>
    <s v="Tienda Vitrina"/>
    <s v=""/>
    <s v="minimaria de cheesecake de frutos rojos"/>
    <s v="sd"/>
    <m/>
    <d v="2025-03-14T00:00:00"/>
    <s v="13:00-14:00"/>
    <x v="0"/>
    <s v="Demora"/>
    <x v="0"/>
    <s v="Tienda"/>
    <m/>
    <x v="1"/>
  </r>
  <r>
    <n v="485846"/>
    <s v="Reclamo mala atención DOS DE MAYO Ticket 485846"/>
    <s v="Dirección de entrega fue ingresada como AV en vez de JR por CP. Tda pasó dirección correcta. Se agradece feedback  se brindan disculpas. Cl queda satisfecha."/>
    <s v="Haydee Mendoza"/>
    <x v="142"/>
    <s v=""/>
    <x v="7"/>
    <n v="2500027821"/>
    <x v="2"/>
    <x v="4"/>
    <x v="3"/>
    <m/>
    <s v="Central de Pedidos"/>
    <s v=""/>
    <s v=""/>
    <s v="sd"/>
    <m/>
    <d v="2025-03-14T00:00:00"/>
    <s v="15:00-16:00"/>
    <x v="0"/>
    <s v="Mala atencion"/>
    <x v="0"/>
    <s v="Otras areas"/>
    <m/>
    <x v="0"/>
  </r>
  <r>
    <n v="485880"/>
    <s v="Llamada de Aissa Miranda"/>
    <s v="reclama que no le llegó su dedicatoria sobre la torta  se valida que no la solicitó  se le explica  cl. conforme"/>
    <s v="Aissa Miranda"/>
    <x v="143"/>
    <s v=""/>
    <x v="6"/>
    <n v="100344247"/>
    <x v="1"/>
    <x v="14"/>
    <x v="3"/>
    <m/>
    <s v="Sin responsable"/>
    <s v=""/>
    <s v="red velvet de 12 pzs"/>
    <s v="sd"/>
    <m/>
    <d v="2025-03-14T00:00:00"/>
    <s v="16:00-17:00"/>
    <x v="0"/>
    <s v="No procede"/>
    <x v="0"/>
    <s v="Sin responsable"/>
    <m/>
    <x v="0"/>
  </r>
  <r>
    <n v="485948"/>
    <s v="Chicos compré 4 porrciones de tortas dif. Dulzura de pecanas y crumble de berries NO estaban frescos. Primera vez que me pasa. Con olor a refri duro el manjar. El crumble super duro. Otras veces se deshace en boca. No se que pasó  pero repito...no eran..."/>
    <s v="reclama que el manjar blanco de su porción de dulzura de pecanas esta duro y el crumble de berries también  no envía evidencias  tienda indica que lote estaba en perfecto estado  se explica y se brinda una cortesía"/>
    <s v="Victoria"/>
    <x v="144"/>
    <s v="Cortesía - Alerta1 - Alerta0"/>
    <x v="6"/>
    <n v="2500013539"/>
    <x v="2"/>
    <x v="7"/>
    <x v="4"/>
    <m/>
    <s v="Sin responsable"/>
    <s v=""/>
    <s v=".varios"/>
    <s v="sd"/>
    <m/>
    <d v="2025-03-14T00:00:00"/>
    <s v="21:30"/>
    <x v="0"/>
    <s v="No procede"/>
    <x v="0"/>
    <s v="Sin responsable"/>
    <m/>
    <x v="0"/>
  </r>
  <r>
    <n v="485966"/>
    <s v="LIBRO DE RECLAMOS  PEDIDO EQUIVOCADO TIENDA ANDRES REYES # 485966"/>
    <s v="MAAL-001-1085 le entregaron una porcion de bruselina vainilla y fresas y ella solicito una bruselina de chocolate con lúcuma  se le piden disculpas  se envia producto correcto."/>
    <s v="Cinthia"/>
    <x v="145"/>
    <s v="Libro de reclamaciones - Cortesía - Alerta1 - Alerta2 - Alerta3 - Alerta0"/>
    <x v="5"/>
    <n v="2500002392"/>
    <x v="2"/>
    <x v="19"/>
    <x v="4"/>
    <m/>
    <s v="Tienda Vitrina"/>
    <s v=""/>
    <s v="porción de bruselina de vainilla &amp; fresa"/>
    <s v="sd"/>
    <m/>
    <d v="2025-03-14T00:00:00"/>
    <s v="21:54"/>
    <x v="1"/>
    <s v="Pedido equivocado"/>
    <x v="0"/>
    <s v="Tienda"/>
    <m/>
    <x v="1"/>
  </r>
  <r>
    <n v="485982"/>
    <s v="Hola si"/>
    <s v="reclama que no le llego tarjeta impresa   En sistem. de pedidos sale impresa. Tda indica no envió. Se gestiona envió con detalle"/>
    <s v="Claudia"/>
    <x v="146"/>
    <s v="Cortesía - Alerta1 - Alerta2 - Alerta0"/>
    <x v="2"/>
    <n v="100344185"/>
    <x v="1"/>
    <x v="10"/>
    <x v="3"/>
    <m/>
    <s v="Tienda Vitrina"/>
    <s v=""/>
    <s v="Festinina"/>
    <s v="sd"/>
    <m/>
    <d v="2025-03-14T00:00:00"/>
    <s v="15:00-16:00"/>
    <x v="0"/>
    <s v="Pedido incompleto"/>
    <x v="0"/>
    <s v="Tienda"/>
    <m/>
    <x v="1"/>
  </r>
  <r>
    <n v="486022"/>
    <s v="FEEDBACK RECLAMO PEDIDO EQUIVOCADO TIENDA Aramburu #486022"/>
    <s v="Indica que solicito una Carrot cake de 12 pz y le entregaron una Torta de chocolate de 12 pz  se pide las disculpas y se enviara el producto correcto"/>
    <s v="Marleni Berna"/>
    <x v="147"/>
    <s v="Cortesía - Alerta1 - Alerta2 - Alerta0"/>
    <x v="13"/>
    <n v="2500015055"/>
    <x v="2"/>
    <x v="14"/>
    <x v="4"/>
    <m/>
    <s v="Tienda Vitrina"/>
    <s v=""/>
    <s v="torta de chocolate 12pzs"/>
    <s v="sd"/>
    <m/>
    <d v="2025-03-14T00:00:00"/>
    <s v="18:50"/>
    <x v="0"/>
    <s v="Pedido equivocado"/>
    <x v="0"/>
    <s v="Tienda"/>
    <m/>
    <x v="1"/>
  </r>
  <r>
    <n v="486082"/>
    <s v="FEEDBACK RECLAMO PEDIDO EQUIVOCADO MEGAPLAZA -  #486082"/>
    <s v="Solicitó Minimaria Blue velvet  le etregaron 1 porc. ch. frutos rojos  porc. turrón de chocolate y porc. torta de chocolate  tienda asume equivocación  se envía producto correcto."/>
    <s v="Maryuri Mañez"/>
    <x v="148"/>
    <s v="Cortesía - sin reclamo a agregador - Alerta1 - Alerta2 - Alerta3 - Alerta0"/>
    <x v="13"/>
    <n v="1486702703"/>
    <x v="0"/>
    <x v="9"/>
    <x v="0"/>
    <m/>
    <s v="Tienda Vitrina"/>
    <s v=""/>
    <s v=".varios"/>
    <s v="sd"/>
    <m/>
    <d v="2025-03-15T00:00:00"/>
    <s v="15:16"/>
    <x v="0"/>
    <s v="Pedido equivocado"/>
    <x v="0"/>
    <s v="Tienda"/>
    <m/>
    <x v="1"/>
  </r>
  <r>
    <n v="486153"/>
    <s v="Reclamo calidad de producto SANTA CATALINA:  MOSQUITOS  ticket #486153"/>
    <s v="Quiso comprar pero en vitrina habian productos con mosquitos. Pide que se tenga consideración a ello. No brinda datos. Tienda afirma que fue reportado y se desechó producto contaminado."/>
    <s v="Giovanna Cieza"/>
    <x v="149"/>
    <s v=""/>
    <x v="12"/>
    <s v="sd"/>
    <x v="2"/>
    <x v="10"/>
    <x v="4"/>
    <m/>
    <s v="Tienda"/>
    <s v="Higiene"/>
    <s v=".no aplica"/>
    <s v="sd"/>
    <m/>
    <d v="2025-03-15T00:00:00"/>
    <s v="18:52"/>
    <x v="0"/>
    <s v="Calidad"/>
    <x v="0"/>
    <s v="Tienda"/>
    <m/>
    <x v="1"/>
  </r>
  <r>
    <n v="486171"/>
    <s v="FEEDBACK RECLAMO FECHA EQUIVOCADA TIENDA  2 DE MAYO #486171"/>
    <s v="Entrega es para el 16/03  pero CP creó guía con envió 15/03  cl no recibe el producto y driver regresa a tienda. SANMIGUEL informó a tienda supervisor de 2deMayo fecha correcta. Se ofrecen disculpas y se asegura que entrega es para la fecha solicitada."/>
    <s v="Héctor Vázquez"/>
    <x v="150"/>
    <s v="Alerta0"/>
    <x v="13"/>
    <n v="2500028787"/>
    <x v="2"/>
    <x v="5"/>
    <x v="3"/>
    <m/>
    <s v="Central de Pedidos"/>
    <s v=""/>
    <s v="carrot cake 12pzs"/>
    <s v="sd"/>
    <m/>
    <d v="2025-03-16T00:00:00"/>
    <s v="19:00"/>
    <x v="0"/>
    <s v="Pedido equivocado"/>
    <x v="0"/>
    <s v="Otras areas"/>
    <m/>
    <x v="0"/>
  </r>
  <r>
    <n v="486185"/>
    <s v="FEEDBACK RECLAMO PEDIDO INCOMPLETO TIENDA san miguel #486185"/>
    <s v="solicito varios productos en sede san miguel  no le enviaron el keke de limon en unidad. Se coordina envio para el dia lunes a otra dirección"/>
    <s v="Fiorella"/>
    <x v="151"/>
    <s v="Cortesía - Alerta1 - Alerta2 - Alerta3 - Alerta0"/>
    <x v="8"/>
    <n v="2500028818"/>
    <x v="2"/>
    <x v="5"/>
    <x v="4"/>
    <m/>
    <s v="Tienda Vitrina"/>
    <s v=""/>
    <s v="keke de limón unidad"/>
    <s v="sd"/>
    <m/>
    <d v="2025-03-15T00:00:00"/>
    <s v="16:11"/>
    <x v="0"/>
    <s v="Pedido incompleto"/>
    <x v="0"/>
    <s v="Tienda"/>
    <m/>
    <x v="1"/>
  </r>
  <r>
    <n v="486235"/>
    <s v="ASUNTO: Reclamo mala atención Aeropuerto  Ticket 486235"/>
    <s v="indica que el personal no están atentos a la llegada de los cliente e indican ahí están los productos mire y lo paga  que   el keke de plátano de 8p llego con la caja manchada de chocolate  se agradece feedback"/>
    <s v="Silvia Sifuentes"/>
    <x v="152"/>
    <s v=""/>
    <x v="7"/>
    <s v="sd"/>
    <x v="2"/>
    <x v="13"/>
    <x v="4"/>
    <m/>
    <s v="Tienda Vitrina"/>
    <s v=""/>
    <s v=""/>
    <s v="sd"/>
    <m/>
    <d v="2025-03-16T00:00:00"/>
    <s v="21.00-22.00"/>
    <x v="0"/>
    <s v="Mala atencion"/>
    <x v="0"/>
    <s v="Tienda"/>
    <m/>
    <x v="1"/>
  </r>
  <r>
    <n v="486251"/>
    <s v="Angela nizama"/>
    <s v="Indica que solicitó una torta de chocolate de 12 pz y helado de vainilla y le cancelaron el pedido  se deriva a su soporte pero no le extornan su dinero  rappi indica que se le hizo una cancelación con costo debido que coloco mal la dirección. cliente cri"/>
    <s v="Fernando Hurtado Cortez"/>
    <x v="153"/>
    <s v="con reclamo a agregador - Alerta1 - Alerta2 - Alerta3 - Alerta0"/>
    <x v="0"/>
    <n v="2207593389"/>
    <x v="0"/>
    <x v="6"/>
    <x v="2"/>
    <m/>
    <s v="Delivery agregadores"/>
    <s v=""/>
    <s v=".varios"/>
    <s v="sd"/>
    <m/>
    <d v="2025-03-16T00:00:00"/>
    <s v="10:46"/>
    <x v="0"/>
    <s v="Agregador"/>
    <x v="0"/>
    <s v="Agregador"/>
    <m/>
    <x v="0"/>
  </r>
  <r>
    <n v="486301"/>
    <s v="Hola !  según lo conversado telefónicamente le hago llegar este mensaje para poder atender su caso."/>
    <s v="Indica que su red velvet de 12 pz que pidió por rappi le llego desarmada y rota  se deriva a su agregador  ya fue compensada por rappi"/>
    <s v="Rosangela Mendoza"/>
    <x v="154"/>
    <s v="con reclamo a agregador"/>
    <x v="0"/>
    <n v="2207610299"/>
    <x v="0"/>
    <x v="0"/>
    <x v="2"/>
    <m/>
    <s v="Delivery agregadores"/>
    <s v=""/>
    <s v="red velvet de 12 pzs"/>
    <s v="sd"/>
    <m/>
    <d v="2025-03-16T00:00:00"/>
    <s v="13:27"/>
    <x v="0"/>
    <s v="Agregador"/>
    <x v="0"/>
    <s v="Agregador"/>
    <m/>
    <x v="0"/>
  </r>
  <r>
    <n v="486313"/>
    <s v="FEEDBACK RECLAMO PEDIDO INCOMPLETO TIENDA BOLICHERA #486313"/>
    <s v="Solicitó varios productos  no le entregaron 2 porciones de pie de limón. Tienda asume error al empaquetar pedido. Rappi compensó a cliente."/>
    <s v="Mariafernanda  Valverde Carrasco"/>
    <x v="155"/>
    <s v="con reclamo a agregador - Alerta0"/>
    <x v="8"/>
    <n v="2207619528"/>
    <x v="0"/>
    <x v="0"/>
    <x v="2"/>
    <m/>
    <s v="Tienda Vitrina"/>
    <s v=""/>
    <s v="porción de pie de limón"/>
    <s v="sd"/>
    <m/>
    <d v="2025-03-16T00:00:00"/>
    <s v="14:20"/>
    <x v="0"/>
    <s v="Pedido incompleto"/>
    <x v="0"/>
    <s v="Tienda"/>
    <m/>
    <x v="1"/>
  </r>
  <r>
    <n v="486318"/>
    <s v="La comida sin sal  pase la peor experiencia comiendo algo sin sal y si deseo pedirlo  nisiquiera hay un mozo disponible  pésimo servicio. Tuve que bajar al primer piso para llamar al mozo. No lo recomiendo."/>
    <s v="Comida sin sal  pase la peor experiencia comiendo algo sin sal y si deseo pedirlo  nisiquiera hay un mozo disponible  pésimo servicio. Tuve que bajar al primer piso para llamar al mozo. No lo recomiendo."/>
    <s v="Keren Ortiz "/>
    <x v="156"/>
    <s v="Google MB 1 - Rating: 1 - Alerta1 - Alerta2 - Alerta0"/>
    <x v="6"/>
    <s v="sd"/>
    <x v="2"/>
    <x v="7"/>
    <x v="6"/>
    <m/>
    <s v="Sin responsable"/>
    <s v=""/>
    <s v="pasta pesto peruano"/>
    <s v="sd"/>
    <m/>
    <d v="2025-03-16T00:00:00"/>
    <s v="15:41"/>
    <x v="0"/>
    <s v="No procede"/>
    <x v="0"/>
    <s v="Sin responsable"/>
    <m/>
    <x v="0"/>
  </r>
  <r>
    <n v="486345"/>
    <s v="Hola  hoy hice un pedido de pie de limon y llego con mala presentación. No pueden enviar las porciones en ese estado."/>
    <s v="indica mala presentación por movimiento en transporte  se le brinda informacion al cliente  y se deriva al soporte"/>
    <s v="Ximena Rodriguez"/>
    <x v="157"/>
    <s v="sin reclamo a agregador - Alerta0"/>
    <x v="0"/>
    <n v="2207634479"/>
    <x v="0"/>
    <x v="5"/>
    <x v="2"/>
    <m/>
    <s v="Delivery agregadores"/>
    <s v=""/>
    <s v="porción de pie de limón"/>
    <s v="sd"/>
    <m/>
    <d v="2025-03-16T00:00:00"/>
    <s v="16:16"/>
    <x v="0"/>
    <s v="Agregador"/>
    <x v="0"/>
    <s v="Agregador"/>
    <m/>
    <x v="0"/>
  </r>
  <r>
    <n v="486349"/>
    <s v="Reclamo elemento extraño La Molina - Otros - ticket #486349"/>
    <s v="Encontró parte de una guante en el keke de limón 8 pz. Se coordina envío de Minimaria de chocolate y cookiss."/>
    <s v="Jessica Patricia Urrello Leyva"/>
    <x v="158"/>
    <s v="Cortesía - Alerta1 - Alerta2 - Alerta0"/>
    <x v="14"/>
    <n v="2500013898"/>
    <x v="2"/>
    <x v="7"/>
    <x v="4"/>
    <m/>
    <s v="Producción"/>
    <s v="Otro"/>
    <s v="keke de limón y blueberries 8p"/>
    <s v="sd"/>
    <m/>
    <d v="2025-03-16T00:00:00"/>
    <s v="16:12"/>
    <x v="0"/>
    <s v="Calidad"/>
    <x v="0"/>
    <s v="Otras areas"/>
    <m/>
    <x v="0"/>
  </r>
  <r>
    <n v="486360"/>
    <s v="FEEDBACK RECLAMO PEDIDO INCOMPLETO TIENDA PRECURSORES #486368"/>
    <s v="solicito dos porciones de turron de chocolate  solo le llego una  se coordina envio del producto restante"/>
    <s v="Javier Maya"/>
    <x v="159"/>
    <s v="con reclamo a agregador - Alerta1 - Alerta2 - Alerta3 - Alerta0"/>
    <x v="8"/>
    <n v="2207648034"/>
    <x v="0"/>
    <x v="11"/>
    <x v="2"/>
    <m/>
    <s v="Tienda Vitrina"/>
    <s v=""/>
    <s v="porción de turrón de chocolate"/>
    <s v="sd"/>
    <m/>
    <d v="2025-03-16T00:00:00"/>
    <s v="18:30"/>
    <x v="0"/>
    <s v="Pedido incompleto"/>
    <x v="0"/>
    <s v="Tienda"/>
    <m/>
    <x v="1"/>
  </r>
  <r>
    <n v="486362"/>
    <s v="Llamada de 51903575588"/>
    <s v="Cliente indica que galleta de bruselina de vainilla y fresa le llegó húmeda  Tienda indica que pedido se armó en el momento. Se explica a cliente de donde absorbe humedad la galleta."/>
    <s v="Sergio Ríos"/>
    <x v="160"/>
    <s v="sin reclamo a agregador - Alerta1 - Alerta0"/>
    <x v="6"/>
    <n v="2207620743"/>
    <x v="0"/>
    <x v="5"/>
    <x v="2"/>
    <m/>
    <s v="Sin responsable"/>
    <s v=""/>
    <s v="porción de bruselina de vainilla &amp; fresa"/>
    <s v="sd"/>
    <m/>
    <d v="2025-03-16T00:00:00"/>
    <s v="14:28"/>
    <x v="0"/>
    <s v="No procede"/>
    <x v="0"/>
    <s v="Sin responsable"/>
    <m/>
    <x v="0"/>
  </r>
  <r>
    <n v="486402"/>
    <s v="Solicitud de Evidencias Contracargos ingresados del 2025-03-14 - Carta: GD16417"/>
    <s v="contracargo  se deriva a supervisora"/>
    <s v="SD"/>
    <x v="161"/>
    <s v="Alerta0"/>
    <x v="15"/>
    <n v="100329489"/>
    <x v="1"/>
    <x v="11"/>
    <x v="3"/>
    <n v="55.9"/>
    <s v="Sin responsable"/>
    <s v=""/>
    <s v=""/>
    <s v="sd"/>
    <m/>
    <d v="2025-01-23T00:00:00"/>
    <s v="11:00-12:00"/>
    <x v="0"/>
    <s v="Contracargo"/>
    <x v="0"/>
    <s v="Sin responsable"/>
    <m/>
    <x v="0"/>
  </r>
  <r>
    <n v="486404"/>
    <s v="Ha enviado un Video"/>
    <s v="reclama que en su avelino palteado le llego un nervio  menciona que deberiamos mejorar el troceado del pollo. Calidad indica que proveedor no menciona que llega con nervio. Se agradece feedback y se ofrece detalle por el aviso."/>
    <s v="Carlos Málaga"/>
    <x v="162"/>
    <s v="Cortesía - sin reclamo a agregador - Alerta1 - Alerta2 - Alerta3 - Alerta0"/>
    <x v="12"/>
    <n v="2207686146"/>
    <x v="0"/>
    <x v="7"/>
    <x v="2"/>
    <m/>
    <s v="Proveedor"/>
    <s v="Otro"/>
    <s v="avelino palteado"/>
    <s v="sd"/>
    <m/>
    <d v="2025-03-17T00:00:00"/>
    <s v="08:31"/>
    <x v="0"/>
    <s v="Calidad"/>
    <x v="0"/>
    <s v="Otras areas"/>
    <m/>
    <x v="0"/>
  </r>
  <r>
    <n v="486477"/>
    <s v="Hola Kathy  según lo conversado telefónicamente le hago llegar este mensaje para poder atender su caso."/>
    <s v="No llegó tarj. impresa. aparece impresa en back office. Tda envió dedicatoria en una tarj. impresa y no agregó la otra. Se coordina la entrega + detalle"/>
    <s v="Kathy Bustamante"/>
    <x v="163"/>
    <s v="Cortesía"/>
    <x v="2"/>
    <n v="100344796"/>
    <x v="1"/>
    <x v="9"/>
    <x v="1"/>
    <m/>
    <s v="Tienda Vitrina"/>
    <s v=""/>
    <s v=".varios"/>
    <s v="sd"/>
    <m/>
    <d v="2025-03-17T00:00:00"/>
    <s v="12:00-13:00"/>
    <x v="0"/>
    <s v="Pedido incompleto"/>
    <x v="0"/>
    <s v="Tienda"/>
    <m/>
    <x v="1"/>
  </r>
  <r>
    <n v="486525"/>
    <s v="Hola Justo  según lo conversado telefónicamente le hago llegar este mensaje para poder atender su caso."/>
    <s v="reclama doble combro  no se valida transacción. Se consultó ingreso de importe y se escaló con cobranzas  se deriva a su banco porque no hay el ingreso."/>
    <s v="Justo"/>
    <x v="164"/>
    <s v="Alerta1 - Alerta0"/>
    <x v="6"/>
    <s v="sd"/>
    <x v="1"/>
    <x v="12"/>
    <x v="4"/>
    <m/>
    <s v="Sin responsable"/>
    <s v=""/>
    <s v="tres leches de chocolate 12pzs"/>
    <s v="sd"/>
    <m/>
    <d v="2025-03-17T00:00:00"/>
    <s v="16:00-17:00"/>
    <x v="0"/>
    <s v="No procede"/>
    <x v="0"/>
    <s v="Sin responsable"/>
    <m/>
    <x v="0"/>
  </r>
  <r>
    <n v="486534"/>
    <s v="Solicitud de Evidencias Contracargos ingresados del 2025-03-14 - Carta: GD16417"/>
    <s v="contracargo"/>
    <s v="SD"/>
    <x v="165"/>
    <s v=""/>
    <x v="15"/>
    <n v="100338872"/>
    <x v="1"/>
    <x v="8"/>
    <x v="3"/>
    <n v="220"/>
    <s v="Sin responsable"/>
    <s v=""/>
    <s v=""/>
    <s v="sd"/>
    <m/>
    <d v="2025-03-23T00:00:00"/>
    <s v="19:00-21:00"/>
    <x v="0"/>
    <s v="Contracargo"/>
    <x v="0"/>
    <s v="Sin responsable"/>
    <m/>
    <x v="0"/>
  </r>
  <r>
    <n v="486595"/>
    <s v="LIBRO DE RECLAMO MAAL-001-1086 mala atención (San Miguel) Ticket:486595"/>
    <s v="MAAL-001-1086 reclama que al llegar a recoger su pedido la hicieron esperar 30 minutos y luego le indicaron que lo habían entregado a otra persona  haciéndola esperar 15 minutos mas para que finalmente la atiendan.Se ofrece disculpas mas un detalle."/>
    <s v="Rosa María Goycochea Gamarra"/>
    <x v="166"/>
    <s v="Libro de reclamaciones - Cortesía - Alerta1 - Alerta0"/>
    <x v="11"/>
    <n v="2500028092"/>
    <x v="2"/>
    <x v="5"/>
    <x v="1"/>
    <m/>
    <s v="Tienda Vitrina"/>
    <s v=""/>
    <s v=""/>
    <s v="Santiago"/>
    <m/>
    <d v="2025-03-17T00:00:00"/>
    <s v="19:00-20:00"/>
    <x v="1"/>
    <s v="Mala atencion"/>
    <x v="0"/>
    <s v="Tienda"/>
    <m/>
    <x v="1"/>
  </r>
  <r>
    <n v="486606"/>
    <s v="Grcias aqui les paso las fotos"/>
    <s v="reclama que su mini red velvet llego movida  se le explica que de tienda sale correctamente que se debe comunicar con su soporte."/>
    <s v="Gloria Aimar"/>
    <x v="167"/>
    <s v="con reclamo a agregador"/>
    <x v="0"/>
    <n v="1489549850"/>
    <x v="0"/>
    <x v="1"/>
    <x v="0"/>
    <m/>
    <s v="Delivery agregadores"/>
    <s v=""/>
    <s v="minimaria red velvet"/>
    <s v="sd"/>
    <m/>
    <d v="2025-03-17T00:00:00"/>
    <s v="20:08"/>
    <x v="0"/>
    <s v="Agregador"/>
    <x v="0"/>
    <s v="Agregador"/>
    <m/>
    <x v="0"/>
  </r>
  <r>
    <n v="486629"/>
    <s v="Reclamo mala atención  Encalada Ticket  #486629"/>
    <s v="Pésima experiencia  el encargado es un tipo prepotente que se cree más que los demás deberían despedirlo  espera de contacto"/>
    <s v="Daniel Sifontes"/>
    <x v="168"/>
    <s v="Google MB 1 - GMB - Alerta0"/>
    <x v="7"/>
    <s v="SD"/>
    <x v="2"/>
    <x v="12"/>
    <x v="4"/>
    <m/>
    <s v="Tienda Supervisor"/>
    <s v=""/>
    <s v=""/>
    <s v="sd"/>
    <m/>
    <d v="2025-03-18T00:00:00"/>
    <s v="08:48"/>
    <x v="0"/>
    <s v="Mala atencion"/>
    <x v="0"/>
    <s v="Tienda"/>
    <m/>
    <x v="1"/>
  </r>
  <r>
    <n v="486666"/>
    <s v="Llamada de 51945120727"/>
    <s v="Movimiento  se deriva a su soporte"/>
    <s v="Mack Alexis Loe Flores"/>
    <x v="169"/>
    <s v="sin reclamo a agregador"/>
    <x v="0"/>
    <n v="2207722625"/>
    <x v="0"/>
    <x v="17"/>
    <x v="2"/>
    <m/>
    <s v="Delivery agregadores"/>
    <s v=""/>
    <s v="cheesecake de frutos rojos 12pzs"/>
    <s v="sd"/>
    <m/>
    <d v="2025-03-17T00:00:00"/>
    <s v="18:15"/>
    <x v="0"/>
    <s v="Agregador"/>
    <x v="0"/>
    <s v="Agregador"/>
    <m/>
    <x v="0"/>
  </r>
  <r>
    <n v="486694"/>
    <s v="Reclamo elemento extraño San Miguel - Poligrasa - ticket #486694"/>
    <s v="Encontró papel manteca en el bizcochuelo de la torta de Minimaria Carrot cake  Tda indica que llega sin papel manteca de planta. Se ofrece un nuevo producto"/>
    <s v="Sara Marcatoma Romero"/>
    <x v="170"/>
    <s v="Cortesía - Alerta0"/>
    <x v="14"/>
    <s v="SD"/>
    <x v="2"/>
    <x v="5"/>
    <x v="4"/>
    <m/>
    <s v="Producción"/>
    <s v="papel manteca"/>
    <s v="minimaria carrot cake"/>
    <s v="sd"/>
    <m/>
    <d v="2025-03-14T00:00:00"/>
    <s v="SD"/>
    <x v="0"/>
    <s v="Calidad"/>
    <x v="0"/>
    <s v="Otras areas"/>
    <m/>
    <x v="0"/>
  </r>
  <r>
    <n v="486727"/>
    <s v="Reclamo mala atención (2 de mayo) Ticket: 486727"/>
    <s v="Compró en tienda con delivery para la 1:00 pm y no le explicaron que entregamos en rangos horarios. En caja olvidaron mencionárselo. El pedido se entregó y cliente ya no responde."/>
    <s v="Silvana Bardales"/>
    <x v="171"/>
    <s v="Alerta1 - Alerta0"/>
    <x v="7"/>
    <n v="2500015085"/>
    <x v="2"/>
    <x v="4"/>
    <x v="3"/>
    <m/>
    <s v="Tienda Cajer@"/>
    <s v=""/>
    <s v=""/>
    <s v="sd"/>
    <m/>
    <d v="2025-03-18T00:00:00"/>
    <s v="13.00-14:00"/>
    <x v="0"/>
    <s v="Mala atencion"/>
    <x v="0"/>
    <s v="Tienda"/>
    <m/>
    <x v="1"/>
  </r>
  <r>
    <n v="486814"/>
    <s v="Reclamo mala atención MEGA PLAZA Ticket 486814"/>
    <s v="Reclama demora y descordinación en la entrega de su cortesía junto a tarjeta impresa.No se realizo seguimiento por parte del call.Se entrega la tarjeta con retraso."/>
    <s v="Kathy Bustamante"/>
    <x v="172"/>
    <s v=""/>
    <x v="7"/>
    <n v="486477"/>
    <x v="3"/>
    <x v="9"/>
    <x v="3"/>
    <m/>
    <s v="Atención al cliente"/>
    <s v=""/>
    <s v=""/>
    <s v="Gabriela  Jasmin y Osler"/>
    <m/>
    <d v="2025-03-18T00:00:00"/>
    <s v="15:00-16:00"/>
    <x v="0"/>
    <s v="Mala atencion"/>
    <x v="0"/>
    <s v="Otras areas"/>
    <m/>
    <x v="0"/>
  </r>
  <r>
    <n v="486823"/>
    <s v="Ha enviado una Imagen"/>
    <s v="Realizó compra en PEYA pagando con YAPE pero no se procesó. Se deriva a su canal de compra y se escala para reporte."/>
    <s v="Angélica Rojas"/>
    <x v="173"/>
    <s v=""/>
    <x v="0"/>
    <s v="sd"/>
    <x v="0"/>
    <x v="5"/>
    <x v="0"/>
    <m/>
    <s v="Delivery agregadores"/>
    <s v=""/>
    <s v=".varios"/>
    <s v="sd"/>
    <m/>
    <d v="2025-03-18T00:00:00"/>
    <s v="16:00-17:00"/>
    <x v="0"/>
    <s v="Agregador"/>
    <x v="0"/>
    <s v="Agregador"/>
    <m/>
    <x v="0"/>
  </r>
  <r>
    <n v="486854"/>
    <s v="Hola Sergio  según lo conversado telefónicamente le hago llegar este mensaje para poder atender su caso."/>
    <s v="Reclama que colocaron en su dedicatoria F/C SERGIO cuando pidio F/C GENESIS.Tienda menciona que el cliente lo indico de esa manera.Se ofrece nuevo envio por cliente insistente."/>
    <s v="Sergio"/>
    <x v="174"/>
    <s v="Cortesía - Alerta1 - Alerta2 - Alerta3 - Alerta0"/>
    <x v="6"/>
    <n v="2500029546"/>
    <x v="2"/>
    <x v="5"/>
    <x v="4"/>
    <m/>
    <s v="Sin responsable"/>
    <s v=""/>
    <s v="red velvet de 12 pzs"/>
    <s v="sd"/>
    <m/>
    <d v="2025-03-18T00:00:00"/>
    <s v="16:00"/>
    <x v="0"/>
    <s v="No procede"/>
    <x v="0"/>
    <s v="Sin responsable"/>
    <m/>
    <x v="0"/>
  </r>
  <r>
    <n v="486896"/>
    <s v="Llamada de 51945438999"/>
    <s v="el motorizado no lo llamó para la entrega y se fue sin darle el pedido  se verifica la orden cancelada  se deriva con su soporte"/>
    <s v="Jorge Luis Gagp Gago"/>
    <x v="175"/>
    <s v="sin reclamo a agregador"/>
    <x v="0"/>
    <n v="2207786649"/>
    <x v="0"/>
    <x v="5"/>
    <x v="2"/>
    <m/>
    <s v="Delivery agregadores"/>
    <s v=""/>
    <s v="carrot cake 12pzs"/>
    <s v="sd"/>
    <m/>
    <d v="2025-03-18T00:00:00"/>
    <s v="17:44"/>
    <x v="0"/>
    <s v="Agregador"/>
    <x v="0"/>
    <s v="Agregador"/>
    <m/>
    <x v="0"/>
  </r>
  <r>
    <n v="486909"/>
    <s v="Hola Valentina  según lo conversado telefónicamente le hago llegar este mensaje para poder atender su caso."/>
    <s v="movimiento  cliente critico se envia un nuevo producto"/>
    <s v="Valentina"/>
    <x v="176"/>
    <s v="Cortesía - sin reclamo a agregador - Alerta1 - Alerta0"/>
    <x v="0"/>
    <n v="2207786314"/>
    <x v="0"/>
    <x v="5"/>
    <x v="2"/>
    <m/>
    <s v="Delivery agregadores"/>
    <s v=""/>
    <s v="porción de bruselina de vainilla &amp; fresa"/>
    <s v="sd"/>
    <m/>
    <d v="2025-03-18T00:00:00"/>
    <s v="17:39"/>
    <x v="0"/>
    <s v="Agregador"/>
    <x v="0"/>
    <s v="Agregador"/>
    <m/>
    <x v="0"/>
  </r>
  <r>
    <n v="486919"/>
    <s v="Llamada de Franz Silva Silva Juarez"/>
    <s v="Reclama que el driver no quiere realizar la entrega de su pedido  se verifica que el motorizado llegó a la ubicación del sistema pero la entrega era en otra puerta de la villa militar mucho mas allá de la dirección del sistema.Se explica al cliente."/>
    <s v="Franz Silva Juarez"/>
    <x v="177"/>
    <s v=""/>
    <x v="6"/>
    <n v="100345231"/>
    <x v="1"/>
    <x v="17"/>
    <x v="3"/>
    <m/>
    <s v="Sin responsable"/>
    <s v=""/>
    <s v="bruselina vainilla &amp; fresas 12pzs"/>
    <s v="sd"/>
    <m/>
    <d v="2025-03-18T00:00:00"/>
    <s v="19:00-21:00"/>
    <x v="0"/>
    <s v="No procede"/>
    <x v="0"/>
    <s v="Sin responsable"/>
    <m/>
    <x v="0"/>
  </r>
  <r>
    <n v="486951"/>
    <s v=""/>
    <s v="Indica que solo le entregaron azúcar rubia y edulcorante y quería azúcar blanca. Tienda indica que solo tienen esas dos opciones para cliente es mesa. Se agradecen comentarios al cliente"/>
    <s v="Farouk Flores"/>
    <x v="178"/>
    <s v="HON - Alerta0"/>
    <x v="6"/>
    <s v="SD"/>
    <x v="2"/>
    <x v="5"/>
    <x v="6"/>
    <m/>
    <s v="Sin responsable"/>
    <s v=""/>
    <s v=".varios"/>
    <s v="sd"/>
    <m/>
    <d v="2025-03-18T00:00:00"/>
    <s v="20:00"/>
    <x v="0"/>
    <s v="No procede"/>
    <x v="0"/>
    <s v="Sin responsable"/>
    <m/>
    <x v="0"/>
  </r>
  <r>
    <n v="486988"/>
    <s v="Ayer vi un hecho muy deplorable por parte de su personal de seguridad en su nueva tienda de san Isidro  el trato que sufrió alguien que quería ingresar a tienda fue tratado con discriminación por no estar vestido con saco y corbata o algo más acorde al..."/>
    <s v="Indica discrminaron a una persona por no estar vestida de acorde al distrito  no brinda mayor información. Tda indica que no sucedió nada de ello  solo hubo un rt de rappi que se le atendió bien."/>
    <s v="Sd"/>
    <x v="179"/>
    <s v="sin télefono"/>
    <x v="6"/>
    <s v="sd"/>
    <x v="2"/>
    <x v="19"/>
    <x v="4"/>
    <m/>
    <s v="Sin responsable"/>
    <s v=""/>
    <s v=".no aplica"/>
    <s v="sd"/>
    <m/>
    <d v="2025-03-18T00:00:00"/>
    <s v="12:30 13:00"/>
    <x v="0"/>
    <s v="No procede"/>
    <x v="0"/>
    <s v="Sin responsable"/>
    <m/>
    <x v="0"/>
  </r>
  <r>
    <n v="487002"/>
    <s v="Llamada de Yanina Bernal"/>
    <s v="indica que su cheescake de maracuyá 12px  tiene una textura pastosa  cortada  es la primera vez que lo consume  se le brinda las características del producto y  que es un producto horneado"/>
    <s v="Yanina"/>
    <x v="180"/>
    <s v=""/>
    <x v="6"/>
    <s v="SD"/>
    <x v="2"/>
    <x v="5"/>
    <x v="4"/>
    <m/>
    <s v="Sin responsable"/>
    <s v=""/>
    <s v="cheesecake de maracuyá 12pzs"/>
    <s v="sd"/>
    <m/>
    <d v="2025-03-18T00:00:00"/>
    <s v="SD"/>
    <x v="0"/>
    <s v="No procede"/>
    <x v="0"/>
    <s v="Sin responsable"/>
    <m/>
    <x v="0"/>
  </r>
  <r>
    <n v="487009"/>
    <s v="Reclamo mala atención  Arenales Ticket #487009"/>
    <s v="Intentó comprar 2 veces escaneando código QR y le salió error las 2 veces. Tda indica es el primer cliente que le sucede. Se brinda información y se gestiona devolución"/>
    <s v="María Elizabeth Zapata Portal"/>
    <x v="181"/>
    <s v="devolución"/>
    <x v="7"/>
    <n v="2500012043"/>
    <x v="2"/>
    <x v="8"/>
    <x v="4"/>
    <m/>
    <s v="Tienda Cajer@"/>
    <s v=""/>
    <s v=""/>
    <s v="sd"/>
    <m/>
    <d v="2025-03-18T00:00:00"/>
    <s v="17:32"/>
    <x v="0"/>
    <s v="Mala atencion"/>
    <x v="0"/>
    <s v="Tienda"/>
    <m/>
    <x v="1"/>
  </r>
  <r>
    <n v="487065"/>
    <s v="Ya llegó Solo una recomendación  Traten de recomendar a los motorizados que no muevan tanto los pedidos"/>
    <s v="Movimiento  se deriva a su soporte"/>
    <s v="Catherine Deza"/>
    <x v="182"/>
    <s v="sin reclamo a agregador - Alerta0"/>
    <x v="0"/>
    <n v="2207823119"/>
    <x v="0"/>
    <x v="0"/>
    <x v="2"/>
    <m/>
    <s v="Delivery agregadores"/>
    <s v=""/>
    <s v="minimaria bruselina de chocolate con lúcuma"/>
    <s v="sd"/>
    <m/>
    <d v="2025-03-19T00:00:00"/>
    <s v="09:41"/>
    <x v="0"/>
    <s v="Agregador"/>
    <x v="0"/>
    <s v="Agregador"/>
    <m/>
    <x v="0"/>
  </r>
  <r>
    <n v="487111"/>
    <s v="Buenas tardes hace un rato hice un pedido con una dedicatoria y la dedicatoria no llegó"/>
    <s v="No le llego su tarjeta. Se verifica que está impreso  tda indica que se olvidaron colocarlo en el pedido. Se envía con detalle."/>
    <s v="Melanie Fernanda Rios Tello"/>
    <x v="183"/>
    <s v="Cortesía - Alerta1 - Alerta2 - Alerta0"/>
    <x v="2"/>
    <n v="100345441"/>
    <x v="1"/>
    <x v="1"/>
    <x v="3"/>
    <m/>
    <s v="Tienda Vitrina"/>
    <s v=""/>
    <s v="porción de cheesecake de nutella"/>
    <s v="sd"/>
    <m/>
    <d v="2025-03-19T00:00:00"/>
    <s v="13:00-14:00"/>
    <x v="0"/>
    <s v="Pedido incompleto"/>
    <x v="0"/>
    <s v="Tienda"/>
    <m/>
    <x v="1"/>
  </r>
  <r>
    <n v="487142"/>
    <s v="Reclamo elemento extraño (San Miguel): (Cascara de huevo) ticket #487142"/>
    <s v="Encontró cascara de huevo dentro de la torta turrón de chocolate 12p  se ofrece un nuevo producto  solicita una dulzura de pecanas 12p."/>
    <s v="Teresa Tarrillo"/>
    <x v="184"/>
    <s v="Cortesía - Alerta1 - Alerta2 - Alerta3 - Alerta0"/>
    <x v="14"/>
    <n v="5.7646403490037699E+18"/>
    <x v="0"/>
    <x v="5"/>
    <x v="9"/>
    <m/>
    <s v="Producción"/>
    <s v="cascara de huevo"/>
    <s v="turrón de chocolate 12pzs"/>
    <s v="sd"/>
    <m/>
    <d v="2025-03-16T00:00:00"/>
    <s v="16:48"/>
    <x v="0"/>
    <s v="Calidad"/>
    <x v="0"/>
    <s v="Otras areas"/>
    <m/>
    <x v="0"/>
  </r>
  <r>
    <n v="487170"/>
    <s v="Hola Cecilia  somos de Maria Almenara. ¡Hemos llegado a tu dirección para la entrega de tu pedido!"/>
    <s v="Reclama que llegaron antes de su rango de entrega. Driver marcó pedido no entregado 15:57 hrs. Se ofrece la guía de cortesía"/>
    <s v="Cecilia Meza Doroteo"/>
    <x v="185"/>
    <s v="Cortesía - Alerta1 - Alerta0"/>
    <x v="4"/>
    <n v="100345466"/>
    <x v="1"/>
    <x v="17"/>
    <x v="3"/>
    <m/>
    <s v="Delivery MA"/>
    <s v=""/>
    <s v="cheesecake de frutos rojos 12pzs"/>
    <s v="JESUSVILCHEZ-DANKE"/>
    <m/>
    <d v="2025-03-26T00:00:00"/>
    <s v="16:00-17:00"/>
    <x v="0"/>
    <s v="Delivery propio"/>
    <x v="0"/>
    <s v="Delivery MA"/>
    <m/>
    <x v="1"/>
  </r>
  <r>
    <n v="487172"/>
    <s v="Hola Julio   nos comunicamos para avisarte que tu pedido de María Almenara será entregado un poco más tarde de lo acordado. Lamentamos  el inconveniente y esperamos que tengas un dulce día."/>
    <s v="Demora de 30 min  tienda no contaba con la comanda  se coordina con tienda el envío y se avisa al cliente."/>
    <s v="Julio Arakaki"/>
    <x v="186"/>
    <s v="Pedidos Fuera de hora - Cortesía"/>
    <x v="1"/>
    <n v="100345383"/>
    <x v="1"/>
    <x v="1"/>
    <x v="10"/>
    <m/>
    <s v="Sistema"/>
    <s v=""/>
    <s v=".varios"/>
    <s v="sd"/>
    <m/>
    <d v="2025-03-19T00:00:00"/>
    <s v="15:00-16:00"/>
    <x v="0"/>
    <s v="Demora"/>
    <x v="0"/>
    <s v="Sistema"/>
    <m/>
    <x v="0"/>
  </r>
  <r>
    <n v="487237"/>
    <s v="Srta no se olvide de mi pedido"/>
    <s v="Le llevaron su pedido antes del rango solicitado  se gestionó un nuevo envío pero llego más tarde de lo acordado  no había motorizado en tienda. Solicitaron a CP crear el rappicargo pero demoro en crearlo. Se ofrece disculpas"/>
    <s v="Cecilia Meza Doroteo"/>
    <x v="187"/>
    <s v="Alerta1 - Alerta0"/>
    <x v="7"/>
    <n v="487170"/>
    <x v="3"/>
    <x v="17"/>
    <x v="3"/>
    <m/>
    <s v="Central de Pedidos"/>
    <s v=""/>
    <s v=""/>
    <s v="sd"/>
    <m/>
    <d v="2025-03-19T00:00:00"/>
    <s v="17:00-18:00"/>
    <x v="0"/>
    <s v="Mala atencion"/>
    <x v="0"/>
    <s v="Otras areas"/>
    <m/>
    <x v="0"/>
  </r>
  <r>
    <n v="487244"/>
    <s v="Hola"/>
    <s v="le dieron la dedicatoria mal escrita pese a que el le había deletreado a la persona que tomo su pedido  se ofrece disculpas y se envía junto a un detalle"/>
    <s v="Mao Chang"/>
    <x v="188"/>
    <s v="Cortesía - Alerta1 - Alerta2 - Alerta0"/>
    <x v="17"/>
    <n v="2500017787"/>
    <x v="2"/>
    <x v="12"/>
    <x v="4"/>
    <m/>
    <s v="Tienda Vitrina"/>
    <s v=""/>
    <s v="dulzura de pecanas 12p"/>
    <s v="sd"/>
    <m/>
    <d v="2025-03-19T00:00:00"/>
    <s v="16:29"/>
    <x v="0"/>
    <s v="Pedido incompleto"/>
    <x v="0"/>
    <s v="Tienda"/>
    <m/>
    <x v="1"/>
  </r>
  <r>
    <n v="487266"/>
    <s v="Llamada a 51948371982"/>
    <s v="La tarjeta impresa llegó con signo de interrogación  se le indica que el sistema solo admite caracteres alfanuméricos. Agradece la información"/>
    <s v="Jennifer Nancy Quispe Gonzales"/>
    <x v="189"/>
    <s v=""/>
    <x v="6"/>
    <n v="100345310"/>
    <x v="1"/>
    <x v="16"/>
    <x v="3"/>
    <m/>
    <s v="Sin responsable"/>
    <s v=""/>
    <s v="minimaria blue velvet"/>
    <s v="sd"/>
    <m/>
    <d v="2025-03-19T00:00:00"/>
    <s v="10:00-11:00"/>
    <x v="0"/>
    <s v="No procede"/>
    <x v="0"/>
    <s v="Sin responsable"/>
    <m/>
    <x v="0"/>
  </r>
  <r>
    <n v="487275"/>
    <s v="Ha enviado una Imagen"/>
    <s v="reclama que no llego la tarjeta impresa  se coordina con tienda el envio mas un detalle."/>
    <s v="Estefany Chuquichanca"/>
    <x v="190"/>
    <s v="Cortesía - Alerta1 - Alerta0"/>
    <x v="2"/>
    <s v="2MAYO-20250319-0001"/>
    <x v="4"/>
    <x v="4"/>
    <x v="7"/>
    <m/>
    <s v="Tienda Vitrina"/>
    <s v=""/>
    <s v="mix ma box petit"/>
    <s v="sd"/>
    <m/>
    <d v="2025-03-19T00:00:00"/>
    <s v="18:56"/>
    <x v="0"/>
    <s v="Pedido incompleto"/>
    <x v="0"/>
    <s v="Tienda"/>
    <m/>
    <x v="1"/>
  </r>
  <r>
    <n v="487311"/>
    <s v="Lo único que no llega fue la dedicatoria"/>
    <s v="No recibió tarjeta impresa porque no fue impresa. Se envia  tarjeta con detalle  tienda dice que no le figuran al momento de sacar el pedido."/>
    <s v="Luis Padro"/>
    <x v="191"/>
    <s v="Contacto fuera de horario - Cortesía - Alerta0"/>
    <x v="2"/>
    <n v="100345577"/>
    <x v="1"/>
    <x v="4"/>
    <x v="3"/>
    <m/>
    <s v="Tienda Vitrina"/>
    <s v=""/>
    <s v="cajita de brownies clásica"/>
    <s v="sd"/>
    <m/>
    <d v="2025-03-19T00:00:00"/>
    <s v="18:00-19:00"/>
    <x v="0"/>
    <s v="Pedido incompleto"/>
    <x v="0"/>
    <s v="Tienda"/>
    <m/>
    <x v="1"/>
  </r>
  <r>
    <n v="487346"/>
    <s v="Reclamo mala atención LA MOLINA Ticket 487346"/>
    <s v="Pidió criollazo  tras 20 min indicaron no tener pan cciabata  pidió 1 pan con pollo y tardó más de 1h para que lo entreguen. Tda indica que reportó 86 en apertura. Se ofrecen disculpas  se brinda cortesia"/>
    <s v="Fiorella Danjoy"/>
    <x v="192"/>
    <s v="Stock 86 - Cortesía - Alerta1 - Alerta2 - Alerta0"/>
    <x v="7"/>
    <s v="sd"/>
    <x v="2"/>
    <x v="7"/>
    <x v="6"/>
    <m/>
    <s v="Tienda Meser@"/>
    <s v=""/>
    <s v=""/>
    <s v="sd"/>
    <m/>
    <d v="2025-03-20T00:00:00"/>
    <s v="09:30-10:10"/>
    <x v="0"/>
    <s v="Mala atencion"/>
    <x v="0"/>
    <s v="Tienda"/>
    <m/>
    <x v="1"/>
  </r>
  <r>
    <n v="487350"/>
    <s v="Buenos días"/>
    <s v="Reclama que no se envío dedicatoria de pedido realizado mediante rappi  se informa que aliados no tienen la opción de colocar dedicatoria  se recomienda contactarnos o realizar compra desde la web."/>
    <s v="Camila Andrea Martinez Enriquez"/>
    <x v="193"/>
    <s v="sin reclamo a agregador"/>
    <x v="6"/>
    <n v="2207896543"/>
    <x v="0"/>
    <x v="19"/>
    <x v="2"/>
    <m/>
    <s v="Sin responsable"/>
    <s v=""/>
    <s v="minimaria de chocolate"/>
    <s v="sd"/>
    <m/>
    <d v="2025-03-20T00:00:00"/>
    <s v="09:45"/>
    <x v="0"/>
    <s v="No procede"/>
    <x v="0"/>
    <s v="Sin responsable"/>
    <m/>
    <x v="0"/>
  </r>
  <r>
    <n v="487409"/>
    <s v="Hola! Una duda  cuánto duran sus tortas  me regalaron una la tenía refrigerada"/>
    <s v="Indica que la torta de chocolate entera tiene moho  recibió el producto fines de febrero  se le explica el tiempo de duración  que nuestros productos no llevan preservantes  cliente conforme con la informacion"/>
    <s v="Valeria Quispe"/>
    <x v="194"/>
    <s v=""/>
    <x v="6"/>
    <s v="sd"/>
    <x v="6"/>
    <x v="15"/>
    <x v="5"/>
    <m/>
    <s v="Sin responsable"/>
    <s v=""/>
    <s v="torta de chocolate 12pzs"/>
    <s v="sd"/>
    <m/>
    <d v="2025-02-27T00:00:00"/>
    <s v="sd"/>
    <x v="0"/>
    <s v="No procede"/>
    <x v="0"/>
    <s v="Sin responsable"/>
    <m/>
    <x v="0"/>
  </r>
  <r>
    <n v="487430"/>
    <s v="FEEDBACK RECLAMO PEDIDO EQUIVOCADO TIENDA ARAMBURÚ #487430"/>
    <s v="Solicitó ch. de nutella 12p y le enviaron ch. de frutos rojos 12p. Se envía el producto correcto"/>
    <s v="Alessandra"/>
    <x v="195"/>
    <s v="Cortesía - sin reclamo a agregador - Alerta0"/>
    <x v="13"/>
    <n v="1492128593"/>
    <x v="0"/>
    <x v="14"/>
    <x v="0"/>
    <m/>
    <s v="Tienda Vitrina"/>
    <s v=""/>
    <s v="cheesecake de frutos rojos 12pzs"/>
    <s v="sd"/>
    <m/>
    <d v="2025-03-20T00:00:00"/>
    <s v="12:17"/>
    <x v="0"/>
    <s v="Pedido equivocado"/>
    <x v="0"/>
    <s v="Tienda"/>
    <m/>
    <x v="1"/>
  </r>
  <r>
    <n v="487461"/>
    <s v="Teruel 390"/>
    <s v="30 minutos de tardanza  se envia con rappicargo  espera un 1 min y lo da como finalizado. Se avisó al cl pero cuando salió ya no estaba. Se impulsa venta de redvelvet12p y se reprograma para 21/03."/>
    <s v="Denisse Ikeda"/>
    <x v="196"/>
    <s v="Pedidos Fuera de hora - factura - Alerta0"/>
    <x v="1"/>
    <n v="100345727"/>
    <x v="1"/>
    <x v="2"/>
    <x v="3"/>
    <m/>
    <s v="Delivery MA"/>
    <s v=""/>
    <s v="red velvet de 12 pzs"/>
    <s v="sd"/>
    <m/>
    <d v="2025-03-20T00:00:00"/>
    <s v="14:00-15:00"/>
    <x v="0"/>
    <s v="Demora"/>
    <x v="0"/>
    <s v="Tienda"/>
    <m/>
    <x v="1"/>
  </r>
  <r>
    <n v="487468"/>
    <s v="FEEDBACK RECLAMO DELIVERY PROPIO TIENDA (ARAMBURÚ) #(487468)"/>
    <s v="Reclama que el driver no lo llamó y solo dejó la orden en recepción. Se pide al driver imágenes de la llamada y no las brinda.Se agradece al cliente la consulta."/>
    <s v="Jose Miguel Marquez"/>
    <x v="197"/>
    <s v="Alerta0"/>
    <x v="4"/>
    <n v="100345699"/>
    <x v="1"/>
    <x v="14"/>
    <x v="3"/>
    <m/>
    <s v="Delivery MA"/>
    <s v=""/>
    <s v="minimaria de chocolate"/>
    <s v="RIVELINOZARATE"/>
    <m/>
    <d v="2025-03-20T00:00:00"/>
    <s v="15:00-16:00"/>
    <x v="0"/>
    <s v="Delivery propio"/>
    <x v="0"/>
    <s v="Delivery MA"/>
    <m/>
    <x v="1"/>
  </r>
  <r>
    <n v="487484"/>
    <s v="María Almenara reclamo MAAL-001-108 7"/>
    <s v="MAAL-001-1087 reclama que el motorizado cancelo la entrega porque no conocia la direccion de entrega.Menciona que coloco correctamente sus datos en el aplicativo y no le entregaron el producto.Se explica que la torta si salio de tienda y se deriva a su ca"/>
    <s v="Flor Maria Hurtado"/>
    <x v="198"/>
    <s v="Libro de reclamaciones - sin reclamo a agregador - Alerta1 - Alerta0"/>
    <x v="18"/>
    <n v="2207918780"/>
    <x v="0"/>
    <x v="11"/>
    <x v="2"/>
    <m/>
    <s v="Delivery agregadores"/>
    <s v=""/>
    <s v=""/>
    <s v="sd"/>
    <m/>
    <d v="2025-03-20T00:00:00"/>
    <s v="14:42"/>
    <x v="1"/>
    <s v="Agregador"/>
    <x v="0"/>
    <s v="Agregador"/>
    <m/>
    <x v="0"/>
  </r>
  <r>
    <n v="487496"/>
    <s v="Hola Akiko  según lo conversado telefónicamente le hago llegar este mensaje para poder atender su caso."/>
    <s v="Informa que su pedido fue cancelado por RT tras retirar pedido de tienda  se deriva con tu canal de compra."/>
    <s v="Akiko Goya"/>
    <x v="199"/>
    <s v="con reclamo a agregador"/>
    <x v="0"/>
    <n v="2207918372"/>
    <x v="0"/>
    <x v="6"/>
    <x v="2"/>
    <m/>
    <s v="Delivery agregadores"/>
    <s v=""/>
    <s v="cajita de brownies clásica"/>
    <s v="sd"/>
    <m/>
    <d v="2025-03-20T00:00:00"/>
    <s v="14:37"/>
    <x v="0"/>
    <s v="Agregador"/>
    <x v="0"/>
    <s v="Agregador"/>
    <m/>
    <x v="0"/>
  </r>
  <r>
    <n v="487524"/>
    <s v="Asunto: FEEDBACK RECLAMO DELIVERY PROPIO TIENDA LA MAR  #487524"/>
    <s v="su bruselina de vainilla con fresa llego con las fresas y base movida.Se envio con cargo.Se ofrece detalle por lo sucedido."/>
    <s v="Isaura"/>
    <x v="200"/>
    <s v="Cortesía - EncuestaEC - Alerta0"/>
    <x v="4"/>
    <n v="100345664"/>
    <x v="1"/>
    <x v="2"/>
    <x v="3"/>
    <m/>
    <s v="Delivery MA"/>
    <s v=""/>
    <s v="bruselina vainilla &amp; fresas 12pzs"/>
    <s v="Jesus Edwin Cruz Reyes"/>
    <m/>
    <d v="2025-03-20T00:00:00"/>
    <s v="15:00-16:00"/>
    <x v="0"/>
    <s v="Delivery propio"/>
    <x v="0"/>
    <s v="Delivery MA"/>
    <m/>
    <x v="1"/>
  </r>
  <r>
    <n v="487537"/>
    <s v="Hola Sandra  según lo conversado telefónicamente le hago llegar este mensaje para poder atender su caso."/>
    <s v="reclama que no llego su dedicatoria  no se valida en sistema de pedidos  se envia por excepcion sin cortesía."/>
    <s v="Sandra Rodas"/>
    <x v="201"/>
    <s v="Alerta1 - Alerta0"/>
    <x v="6"/>
    <n v="100345611"/>
    <x v="1"/>
    <x v="14"/>
    <x v="3"/>
    <m/>
    <s v="Sin responsable"/>
    <s v=""/>
    <s v="carrot cake 12pzs"/>
    <s v="sd"/>
    <m/>
    <d v="2025-03-20T00:00:00"/>
    <s v="16:00-17:00"/>
    <x v="0"/>
    <s v="No procede"/>
    <x v="0"/>
    <s v="Sin responsable"/>
    <m/>
    <x v="0"/>
  </r>
  <r>
    <n v="487559"/>
    <s v="Asunto: FEEDBACK RECLAMO DELIVERY PROPIO TIENDA ARAMBURU   #487559"/>
    <s v="reclama que estando con el motorizado no le entrego su compra porque ya lo habia marcado como NO entregado  se gestiona nuevo envio.Cliente demoro en salir y no conestaba llamadas."/>
    <s v="Sheyla"/>
    <x v="202"/>
    <s v="Cortesía - no comprador"/>
    <x v="4"/>
    <n v="100345794"/>
    <x v="1"/>
    <x v="14"/>
    <x v="3"/>
    <m/>
    <s v="Delivery MA"/>
    <s v=""/>
    <s v="Festinina"/>
    <s v="JOSEADRIAZOLA-APOYO"/>
    <m/>
    <d v="2025-03-20T00:00:00"/>
    <s v="17:00 -  18:00"/>
    <x v="0"/>
    <s v="Delivery propio"/>
    <x v="0"/>
    <s v="Delivery MA"/>
    <m/>
    <x v="1"/>
  </r>
  <r>
    <n v="487591"/>
    <s v="FEEDBACK RECLAMO PEDIDO EQUIVOCADO TIENDA BARRANCO #487591"/>
    <s v="solicito mini carrot cake  le entregaron porcion carrot cake  se envia producto correcto."/>
    <s v="Mariel Blume La Torre"/>
    <x v="203"/>
    <s v="Cortesía - sin reclamo a agregador - Alerta1 - Alerta2 - Alerta0"/>
    <x v="13"/>
    <n v="2207934680"/>
    <x v="0"/>
    <x v="17"/>
    <x v="2"/>
    <m/>
    <s v="Tienda Vitrina"/>
    <s v=""/>
    <s v="porción carrot cake"/>
    <s v="sd"/>
    <m/>
    <d v="2025-03-20T00:00:00"/>
    <s v="18:23"/>
    <x v="0"/>
    <s v="Pedido equivocado"/>
    <x v="0"/>
    <s v="Tienda"/>
    <m/>
    <x v="1"/>
  </r>
  <r>
    <n v="487599"/>
    <s v="HOLA"/>
    <s v="motivos personales"/>
    <s v="Karen Sanchez"/>
    <x v="204"/>
    <s v="devolución - Alerta0"/>
    <x v="3"/>
    <n v="100345894"/>
    <x v="1"/>
    <x v="2"/>
    <x v="3"/>
    <n v="96"/>
    <s v="Sin responsable"/>
    <s v=""/>
    <s v=""/>
    <s v="sd"/>
    <m/>
    <d v="2025-03-20T00:00:00"/>
    <s v="11:00-12:00"/>
    <x v="0"/>
    <s v="Devolucion"/>
    <x v="0"/>
    <s v="Sin responsable"/>
    <m/>
    <x v="0"/>
  </r>
  <r>
    <n v="487603"/>
    <s v="Asunto: Reclamo calidad de producto La Mar: seco ticket #487603"/>
    <s v="reclama que su carrot cake esta seco el bizcochuelo y no se siente el mismo sabor calidad menciona que el relleno no tiene la cantidad correcta.Se ofrece nuevo producto al cliente."/>
    <s v="Delia"/>
    <x v="205"/>
    <s v="Alerta0"/>
    <x v="12"/>
    <n v="100345879"/>
    <x v="1"/>
    <x v="2"/>
    <x v="3"/>
    <m/>
    <s v="Producción"/>
    <s v="Seco"/>
    <s v="minimaria carrot cake"/>
    <s v="sd"/>
    <m/>
    <d v="2025-03-20T00:00:00"/>
    <s v="19:00-21:00"/>
    <x v="0"/>
    <s v="Calidad"/>
    <x v="0"/>
    <s v="Otras areas"/>
    <m/>
    <x v="0"/>
  </r>
  <r>
    <n v="487605"/>
    <s v="Hola Cinthya  nos comunicamos de Maria Almenara  con relación a una consulta sobre tu pedido efectuado.  En caso no puedas atendernos por esta vía  puedes  comunicarte con nosotros al 6429751. Que tengas un dulce día!"/>
    <s v="reclama errores ortograficos en la dedicatoria  se ofrece nueva entrega mas un detalle."/>
    <s v="Cinthya alvites"/>
    <x v="206"/>
    <s v="Cortesía - Alerta0"/>
    <x v="17"/>
    <n v="2500018962"/>
    <x v="2"/>
    <x v="9"/>
    <x v="4"/>
    <m/>
    <s v="Tienda Vitrina"/>
    <s v=""/>
    <s v="minimaria de chocolate"/>
    <s v="sd"/>
    <m/>
    <d v="2025-03-20T00:00:00"/>
    <s v="14:42"/>
    <x v="0"/>
    <s v="Pedido incompleto"/>
    <x v="0"/>
    <s v="Tienda"/>
    <m/>
    <x v="1"/>
  </r>
  <r>
    <n v="487611"/>
    <s v="MAAL-001-108 8 - Libro de reclamos Maria Almenara"/>
    <s v="MAAL-001-108 8 - reclama que el personal de tienda le entrego la butifarra con rocoto sin preguntarle y demoraron en cambiarle su producto  se agradece feedback y se coordina cortesía"/>
    <s v="Lis Roncal"/>
    <x v="207"/>
    <s v="Libro de reclamaciones - Alerta1 - Alerta0"/>
    <x v="11"/>
    <s v="sd"/>
    <x v="2"/>
    <x v="14"/>
    <x v="4"/>
    <m/>
    <s v="Tienda Vitrina"/>
    <s v=""/>
    <s v=""/>
    <s v="sd"/>
    <m/>
    <d v="2025-03-20T00:00:00"/>
    <s v="17:00"/>
    <x v="1"/>
    <s v="Mala atencion"/>
    <x v="0"/>
    <s v="Tienda"/>
    <m/>
    <x v="1"/>
  </r>
  <r>
    <n v="487634"/>
    <s v="Reclamo mala atención LA MAR - #487634"/>
    <s v="Registra un rating: 2 en GMB indicando que tenemos buenos postres  pero mala atención."/>
    <s v="sd"/>
    <x v="208"/>
    <s v="Google MB 2 - Rating: 2 - sin télefono"/>
    <x v="7"/>
    <s v="sd"/>
    <x v="2"/>
    <x v="2"/>
    <x v="4"/>
    <m/>
    <s v="Tienda Vitrina"/>
    <s v=""/>
    <s v=""/>
    <s v="sd"/>
    <m/>
    <d v="2025-03-21T00:00:00"/>
    <s v="8:17"/>
    <x v="0"/>
    <s v="Mala atencion"/>
    <x v="0"/>
    <s v="Tienda"/>
    <m/>
    <x v="1"/>
  </r>
  <r>
    <n v="487637"/>
    <s v="Hola  buen día"/>
    <s v="solicito mini de chocolate y le llego mini de carrot cake  se coordina envio del producto correcto con tienda"/>
    <s v="Melissa"/>
    <x v="209"/>
    <s v="Cortesía - Alerta1 - Alerta2 - Alerta3 - Alerta0"/>
    <x v="13"/>
    <n v="200013635"/>
    <x v="1"/>
    <x v="8"/>
    <x v="3"/>
    <m/>
    <s v="Tienda Vitrina"/>
    <s v=""/>
    <s v="minimaria carrot cake"/>
    <s v="sd"/>
    <m/>
    <d v="2025-03-20T00:00:00"/>
    <s v="18:00-19:00"/>
    <x v="0"/>
    <s v="Pedido equivocado"/>
    <x v="0"/>
    <s v="Tienda"/>
    <m/>
    <x v="1"/>
  </r>
  <r>
    <n v="487656"/>
    <s v="Hola Luz  según lo conversado telefónicamente le hago llegar este mensaje para poder atender su caso."/>
    <s v="3 leches de chocolate de 12p  se derritió en 20 min aprox. Tda indica que puede ser que está muy humectado. Tda Sta cata donde llega el prod. indica que no tiene el ganache. Se ofrece un nuevo producto."/>
    <s v="Luz Palacios Bezada"/>
    <x v="210"/>
    <s v="Cortesía - factura - Alerta0"/>
    <x v="12"/>
    <n v="100345860"/>
    <x v="1"/>
    <x v="12"/>
    <x v="1"/>
    <m/>
    <s v="Tienda Decorado"/>
    <s v="Incompleto / Sin ingrediente"/>
    <s v="tres leches de chocolate 12pzs"/>
    <s v="sd"/>
    <m/>
    <d v="2025-03-21T00:00:00"/>
    <s v="08:00 - 09:00"/>
    <x v="0"/>
    <s v="Calidad"/>
    <x v="0"/>
    <s v="Tienda"/>
    <m/>
    <x v="1"/>
  </r>
  <r>
    <n v="487679"/>
    <s v="Son muy ricos pero tienen mucho relleno de manjar que se derrama y mucha azúcar impalpable y cuando pasan muchas horas la galleta del alfajor su humedece y se hace toda una masa  son muy ricos del momento pero por favor tratar de no rellenarlos con tan..."/>
    <s v="Indica que los alfajores tienen mucho relleno y se humedece cuando pasa el tiempo. Sin datos ni respuesta del cliente"/>
    <s v="Octavio Meyhuey"/>
    <x v="211"/>
    <s v="sin reclamo a agregador - sin télefono"/>
    <x v="6"/>
    <n v="1456201094"/>
    <x v="0"/>
    <x v="9"/>
    <x v="0"/>
    <m/>
    <s v="Sin responsable"/>
    <s v=""/>
    <s v="cajita de alfajores clásica"/>
    <s v="sd"/>
    <m/>
    <d v="2025-02-17T00:00:00"/>
    <s v="18:11"/>
    <x v="0"/>
    <s v="No procede"/>
    <x v="0"/>
    <s v="Sin responsable"/>
    <m/>
    <x v="0"/>
  </r>
  <r>
    <n v="487775"/>
    <s v="tengo un comentario"/>
    <s v="Indica que no llegó dedicatoria  pero se valida que no se registró. Se explica información y se agradecen comentarios."/>
    <s v="Bruno Elera"/>
    <x v="212"/>
    <s v="factura"/>
    <x v="6"/>
    <n v="100346036"/>
    <x v="1"/>
    <x v="2"/>
    <x v="3"/>
    <m/>
    <s v="Sin responsable"/>
    <s v=""/>
    <s v="torta de chocolate 12pzs"/>
    <s v="sd"/>
    <m/>
    <d v="2025-03-21T00:00:00"/>
    <s v="17:00-18:00"/>
    <x v="0"/>
    <s v="No procede"/>
    <x v="0"/>
    <s v="Sin responsable"/>
    <m/>
    <x v="0"/>
  </r>
  <r>
    <n v="487807"/>
    <s v="ASUNTO: FEEDBACK RECLAMO PEDIDO INCOMPLETO TIENDA MA PLAZA NORTA #487807"/>
    <s v="No le entregaron una porción de crocante de manzana  se coordina con tienda el envío del producto faltante.Demoran en la entrega 60min porque el cargo no sabia donde estacionarse.Al llegar tarde cliente no recibio la entrega.Se envio un nuevo pedido mas u"/>
    <s v="Beatriz Torres"/>
    <x v="213"/>
    <s v="Cortesía - sin reclamo a agregador - Alerta0"/>
    <x v="7"/>
    <n v="1493533771"/>
    <x v="0"/>
    <x v="18"/>
    <x v="0"/>
    <m/>
    <s v="Tienda"/>
    <s v=""/>
    <s v="crocante de manzana 12pzs"/>
    <s v="sd"/>
    <m/>
    <d v="2025-03-21T00:00:00"/>
    <s v="16:54"/>
    <x v="0"/>
    <s v="Mala atencion"/>
    <x v="0"/>
    <s v="Tienda"/>
    <m/>
    <x v="1"/>
  </r>
  <r>
    <n v="487820"/>
    <s v="Hola buenas tardes"/>
    <s v="No le llego su tarjeta  tienda indica que recién la imprimieron porque se olvidaron  se envía con detalle"/>
    <s v="Cinthia"/>
    <x v="214"/>
    <s v="Cortesía - Alerta1 - Alerta0"/>
    <x v="2"/>
    <n v="100346074"/>
    <x v="1"/>
    <x v="4"/>
    <x v="3"/>
    <m/>
    <s v="Tienda Vitrina"/>
    <s v=""/>
    <s v=".varios"/>
    <s v="sd"/>
    <m/>
    <d v="2025-03-21T00:00:00"/>
    <s v="16:00-17:00"/>
    <x v="0"/>
    <s v="Pedido incompleto"/>
    <x v="0"/>
    <s v="Tienda"/>
    <m/>
    <x v="1"/>
  </r>
  <r>
    <n v="487830"/>
    <s v="Hola Elisa  según lo conversado telefónicamente le hago llegar este mensaje para poder atender su caso."/>
    <s v="No le llego dedicatoria  tda. olvidó colocarla  se coordina envío mas un detalle."/>
    <s v="Elisa Wong Yi"/>
    <x v="215"/>
    <s v="Cortesía - Alerta1 - Alerta2 - Alerta3 - Alerta0"/>
    <x v="17"/>
    <n v="100346088"/>
    <x v="1"/>
    <x v="12"/>
    <x v="3"/>
    <m/>
    <s v="Tienda Vitrina"/>
    <s v=""/>
    <s v="blue velvet 12 pzs"/>
    <s v="sd"/>
    <m/>
    <d v="2025-03-21T00:00:00"/>
    <s v="16:00-17:00"/>
    <x v="0"/>
    <s v="Pedido incompleto"/>
    <x v="0"/>
    <s v="Tienda"/>
    <m/>
    <x v="1"/>
  </r>
  <r>
    <n v="487834"/>
    <s v="FEEDBACK RECLAMO DELIVERY PROPIO TIENDA ENCALADA #487834"/>
    <s v="Motorizado informa que se le cayó dulzura de pecanas 12 pz  cliente no acepta recibir el pedido. Se coordina nueva entrega."/>
    <s v="Angiolina Cueva de Marzo"/>
    <x v="216"/>
    <s v="Cortesía - Alerta0"/>
    <x v="4"/>
    <n v="100346059"/>
    <x v="1"/>
    <x v="12"/>
    <x v="3"/>
    <m/>
    <s v="Delivery MA"/>
    <s v=""/>
    <s v="dulzura de pecanas 12p"/>
    <s v="Jean Fernandez"/>
    <m/>
    <d v="2025-03-21T00:00:00"/>
    <s v="17:00-18:00"/>
    <x v="0"/>
    <s v="Delivery propio"/>
    <x v="0"/>
    <s v="Delivery MA"/>
    <m/>
    <x v="1"/>
  </r>
  <r>
    <n v="487873"/>
    <s v="Reclamo mala atención San Miguel Ticket: 487873"/>
    <s v="No la saludaron al ingresar y cuando realizaba consultas de los productos en vitrina le respondian de manera apatica y cortante.Tuvo que ingresar a la web a revisar la carta para elegir su orden.Se ofrece disculpas mas un detalle."/>
    <s v="Sandra Chavez Ramos"/>
    <x v="217"/>
    <s v="Cortesía - Alerta1 - Alerta2 - Alerta0"/>
    <x v="7"/>
    <s v="SD"/>
    <x v="2"/>
    <x v="5"/>
    <x v="4"/>
    <m/>
    <s v="Tienda Vitrina"/>
    <s v=""/>
    <s v=""/>
    <s v="sd"/>
    <m/>
    <d v="2025-03-21T00:00:00"/>
    <s v="9:50"/>
    <x v="0"/>
    <s v="Mala atencion"/>
    <x v="0"/>
    <s v="Tienda"/>
    <m/>
    <x v="1"/>
  </r>
  <r>
    <n v="487880"/>
    <s v="FEEDBACK RECLAMO PEDIDO INCOMPLETO TIENDA DOS DE MAYO #487880"/>
    <s v="Reclamo que no le llego el cheescake de nutella y la bolsa vino sellada.Tienda menciona que lo envio por separado.Se envia la porcion por cliente insistente."/>
    <s v="Kevin De Pierola"/>
    <x v="218"/>
    <s v="Cortesía - sin reclamo a agregador - Alerta0"/>
    <x v="8"/>
    <n v="1493822058"/>
    <x v="0"/>
    <x v="4"/>
    <x v="0"/>
    <m/>
    <s v="Tienda Vitrina"/>
    <s v=""/>
    <s v="porción de cheesecake de nutella"/>
    <s v="sd"/>
    <m/>
    <d v="2025-03-21T00:00:00"/>
    <s v="19:09"/>
    <x v="0"/>
    <s v="Pedido incompleto"/>
    <x v="0"/>
    <s v="Tienda"/>
    <m/>
    <x v="1"/>
  </r>
  <r>
    <n v="487930"/>
    <s v="Llamada de 51987970548"/>
    <s v="Indica que no llego dedicatoria encima de su torta ni tarjeta impresa  no cuenta con evidencia de lo que comenta  no procede"/>
    <s v="Felix Antonio Carnero Sihuen"/>
    <x v="219"/>
    <s v=""/>
    <x v="6"/>
    <n v="100346026"/>
    <x v="1"/>
    <x v="6"/>
    <x v="3"/>
    <m/>
    <s v="Sin responsable"/>
    <s v=""/>
    <s v="red velvet de 12 pzs"/>
    <s v="sd"/>
    <m/>
    <d v="2025-03-21T00:00:00"/>
    <s v="13:00-14:00"/>
    <x v="0"/>
    <s v="No procede"/>
    <x v="0"/>
    <s v="Sin responsable"/>
    <m/>
    <x v="0"/>
  </r>
  <r>
    <n v="487934"/>
    <s v="Hola Patricia  nos comunicamos de Maria Almenara  con relación a una consulta sobre tu pedido efectuado.  En caso no puedas atendernos por esta vía  puedes  comunicarte con nosotros al 6429751. Que tengas un dulce día!"/>
    <s v="Indica que la dulzura de pecanas estaba seco y el manjar no es el mismo  se le explica al cliente que el biscocho es a base de maicena con pecanas molidas que asi es su textura y el manjar es manjar de olla casero  se le agradece el feedback"/>
    <s v="Patricia Apoloni Chu"/>
    <x v="220"/>
    <s v=""/>
    <x v="6"/>
    <s v="sd"/>
    <x v="2"/>
    <x v="12"/>
    <x v="4"/>
    <m/>
    <s v="Sin responsable"/>
    <s v=""/>
    <s v="dulzura de pecanas 12p"/>
    <s v="sd"/>
    <m/>
    <d v="2025-03-19T00:00:00"/>
    <s v="sd"/>
    <x v="0"/>
    <s v="No procede"/>
    <x v="0"/>
    <s v="Sin responsable"/>
    <m/>
    <x v="0"/>
  </r>
  <r>
    <n v="487939"/>
    <s v="Llamada de 51943444381"/>
    <s v="Indica que su pedido por rappi no se entrego porque el driver no quiso tocar el timbre y le cancelaron el pedido  se deriva a su soporte"/>
    <s v="Claudia Cortavitarte"/>
    <x v="221"/>
    <s v="sin reclamo a agregador"/>
    <x v="0"/>
    <n v="2208065952"/>
    <x v="0"/>
    <x v="7"/>
    <x v="2"/>
    <m/>
    <s v="Delivery agregadores"/>
    <s v=""/>
    <s v="corazonina"/>
    <s v="sd"/>
    <m/>
    <d v="2025-03-22T00:00:00"/>
    <s v="08:54"/>
    <x v="0"/>
    <s v="Agregador"/>
    <x v="0"/>
    <s v="Agregador"/>
    <m/>
    <x v="0"/>
  </r>
  <r>
    <n v="487973"/>
    <s v="Hola Fabiola   según lo conversado telefónicamente le hago llegar este mensaje para poder atender su caso."/>
    <s v="El primer pago se quedó cargando en el pos  volvió  a pagar y su compra pasó pero el primer pago también. Esperando respuesta de tienda y validación de área de cobranzas"/>
    <s v="Fabiola Veronica Alfaro Díaz"/>
    <x v="222"/>
    <s v="devolución - Alerta1 - Alerta2 - Alerta3 - Alerta0"/>
    <x v="9"/>
    <n v="2500018300"/>
    <x v="2"/>
    <x v="12"/>
    <x v="4"/>
    <n v="41"/>
    <s v="Tienda"/>
    <s v=""/>
    <s v=""/>
    <s v="sd"/>
    <m/>
    <d v="2025-03-21T00:00:00"/>
    <s v="17:37"/>
    <x v="0"/>
    <s v="Devolucion"/>
    <x v="0"/>
    <s v="Tienda"/>
    <m/>
    <x v="1"/>
  </r>
  <r>
    <n v="487988"/>
    <s v="Reclamo calidad de producto San Miguel: Mala presentación ticket #487988"/>
    <s v="Enviaron las porciones de tortas de chocolate sin fudge. Tienda indica que es error de vitrina y menciona que mandarán un detalle más el envío de dos envases con fudge."/>
    <s v="Michelle Antuaned Aracely Vidalon"/>
    <x v="223"/>
    <s v="sin reclamo a agregador - Alerta1 - Alerta0"/>
    <x v="12"/>
    <n v="1494577153"/>
    <x v="0"/>
    <x v="5"/>
    <x v="0"/>
    <m/>
    <s v="Tienda Vitrina"/>
    <s v="Mala presentación"/>
    <s v="combo 4 porciones"/>
    <s v="sd"/>
    <m/>
    <d v="2025-03-22T00:00:00"/>
    <s v="10:53"/>
    <x v="0"/>
    <s v="Calidad"/>
    <x v="0"/>
    <s v="Tienda"/>
    <m/>
    <x v="1"/>
  </r>
  <r>
    <n v="487996"/>
    <s v="FEEDBACK RECLAMO PEDIDO INCOMPLETO TIENDA ARENALES  #487996"/>
    <s v="Solo recibió 1 alfajor de los dos que pidió. Tda envia faltante y se añade cortesía debido a que cl frecuente se queja de la molestia del tiempo."/>
    <s v="César Alegre"/>
    <x v="224"/>
    <s v="Cortesía - con reclamo a agregador - Alerta1 - Alerta0"/>
    <x v="8"/>
    <n v="1494572788"/>
    <x v="0"/>
    <x v="8"/>
    <x v="0"/>
    <m/>
    <s v="Tienda Vitrina"/>
    <s v=""/>
    <s v="alfajor individual"/>
    <s v="sd"/>
    <m/>
    <d v="2025-03-22T00:00:00"/>
    <s v="12:13"/>
    <x v="0"/>
    <s v="Pedido incompleto"/>
    <x v="0"/>
    <s v="Tienda"/>
    <m/>
    <x v="1"/>
  </r>
  <r>
    <n v="488050"/>
    <s v="Llamada a Marcelo Ramos Dedios"/>
    <s v="La torta llegó movida pero indica no tener fotos. Se le recomienda poder tener una imagen donde se valide la incidencia para una próxima ocasión"/>
    <s v="Marcelo Ramos Dedios"/>
    <x v="225"/>
    <s v="EncuestaEC"/>
    <x v="6"/>
    <n v="100346251"/>
    <x v="1"/>
    <x v="5"/>
    <x v="3"/>
    <m/>
    <s v="Sin responsable"/>
    <s v=""/>
    <s v="torta de chocolate 12pzs"/>
    <s v="sd"/>
    <m/>
    <d v="2025-03-22T00:00:00"/>
    <s v="13:00-14:00"/>
    <x v="0"/>
    <s v="No procede"/>
    <x v="0"/>
    <s v="Sin responsable"/>
    <m/>
    <x v="0"/>
  </r>
  <r>
    <n v="488068"/>
    <s v="ASUNTO: FEEDBACK RECLAMO PEDIDO INCOMPLETO TIENDA BOLICHERA # 488068"/>
    <s v="solicito tostadas francesas y Minimaria De Bruselina De Vainilla  no le llego la Minimaria De Bruselina De Vainilla  se gestiona el envió"/>
    <s v="Lucero Nataly Guevara Urbano"/>
    <x v="226"/>
    <s v="Cortesía - sin reclamo a agregador"/>
    <x v="8"/>
    <n v="2208103927"/>
    <x v="0"/>
    <x v="0"/>
    <x v="2"/>
    <m/>
    <s v="Tienda Vitrina"/>
    <s v=""/>
    <s v="minimaria bruselina de vainilla con fresa"/>
    <s v="sd"/>
    <m/>
    <d v="2025-03-22T00:00:00"/>
    <s v="16:12"/>
    <x v="0"/>
    <s v="Pedido incompleto"/>
    <x v="0"/>
    <s v="Tienda"/>
    <m/>
    <x v="1"/>
  </r>
  <r>
    <n v="488088"/>
    <s v="hola"/>
    <s v="Reclama que realizo un pedido por peya y pagaron con yape pero no aparece la orden en nuestro sistema.Soporte Peya les esta enviado a tienda para que puedan validar si ingreso su pedido.Se deriva a su soporte"/>
    <s v="Astrid Ascarza"/>
    <x v="227"/>
    <s v="sin télefono"/>
    <x v="0"/>
    <s v="sd"/>
    <x v="0"/>
    <x v="19"/>
    <x v="0"/>
    <m/>
    <s v="Delivery agregadores"/>
    <s v=""/>
    <s v=".varios"/>
    <s v="sd"/>
    <m/>
    <d v="2025-03-22T00:00:00"/>
    <s v="18:00"/>
    <x v="0"/>
    <s v="Agregador"/>
    <x v="0"/>
    <s v="Agregador"/>
    <m/>
    <x v="0"/>
  </r>
  <r>
    <n v="488095"/>
    <s v="Hola Wilfredo  nos comunicamos de Maria Almenara  con relación a una consulta sobre tu pedido efectuado.  En caso no puedas atendernos por esta vía  puedes  comunicarte con nosotros al 6429751. Que tengas un dulce día!"/>
    <s v="Reclama que demoran para recibir la orden en caja. tienda no ha tenido demoras para entregar ordenes pero si han tenido largas colas para caja."/>
    <s v="Wilfredo"/>
    <x v="228"/>
    <s v="HON"/>
    <x v="6"/>
    <s v="SD"/>
    <x v="2"/>
    <x v="5"/>
    <x v="4"/>
    <m/>
    <s v="Sin responsable"/>
    <s v=""/>
    <s v=".no aplica"/>
    <s v="sd"/>
    <m/>
    <d v="2025-03-22T00:00:00"/>
    <s v="18:10"/>
    <x v="0"/>
    <s v="No procede"/>
    <x v="0"/>
    <s v="Sin responsable"/>
    <m/>
    <x v="0"/>
  </r>
  <r>
    <n v="488106"/>
    <s v="Reclamo mala atención Santa Catalina Ticket488106"/>
    <s v="Se acercó a tienda a retirar la orden y le indicaron que no había compra registrada. Tienda no tenia registrada la boleta. Se entrega la orden a la cliente"/>
    <s v="Blanca"/>
    <x v="229"/>
    <s v="no comprador - Alerta0"/>
    <x v="7"/>
    <n v="100345956"/>
    <x v="1"/>
    <x v="10"/>
    <x v="1"/>
    <m/>
    <s v="Tienda Vitrina"/>
    <s v=""/>
    <s v=""/>
    <s v="sd"/>
    <m/>
    <d v="2025-03-22T00:00:00"/>
    <s v="15:00-16:00"/>
    <x v="0"/>
    <s v="Mala atencion"/>
    <x v="0"/>
    <s v="Tienda"/>
    <m/>
    <x v="1"/>
  </r>
  <r>
    <n v="488128"/>
    <s v="Hola"/>
    <s v="No llegó su tarjeta impresa  tda indica que no le cargaba la información. Se envía junto con un detalle"/>
    <s v="Joanna Hermoza"/>
    <x v="230"/>
    <s v="Cortesía - Alerta1 - Alerta2 - Alerta0"/>
    <x v="2"/>
    <n v="100346221"/>
    <x v="1"/>
    <x v="16"/>
    <x v="3"/>
    <m/>
    <s v="Tienda Vitrina"/>
    <s v=""/>
    <s v="cajita de brownies clásica"/>
    <s v="sd"/>
    <m/>
    <d v="2025-03-22T00:00:00"/>
    <s v="13:00-14:00"/>
    <x v="0"/>
    <s v="Pedido incompleto"/>
    <x v="0"/>
    <s v="Tienda"/>
    <m/>
    <x v="1"/>
  </r>
  <r>
    <n v="488142"/>
    <s v="FEEDBACK RECLAMO PEDIDO INCOMPLETO TIENDA ARENALES #488142"/>
    <s v="solicito 2 love box 1 keke de zanahori no le llego 1 love box  se coordina el envio"/>
    <s v="Nathaly Edith Huertas Torres"/>
    <x v="231"/>
    <s v="sin reclamo a agregador - Alerta0"/>
    <x v="8"/>
    <n v="2208099469"/>
    <x v="0"/>
    <x v="8"/>
    <x v="2"/>
    <m/>
    <s v="Tienda Vitrina"/>
    <s v=""/>
    <s v="love box clásico"/>
    <s v="sd"/>
    <m/>
    <d v="2025-03-22T00:00:00"/>
    <s v="sd"/>
    <x v="0"/>
    <s v="Pedido incompleto"/>
    <x v="0"/>
    <s v="Tienda"/>
    <m/>
    <x v="1"/>
  </r>
  <r>
    <n v="488146"/>
    <s v="FEEDBACK RECLAMO PEDIDO INCOMPLETO TIENDA ARAMBURÚ #488146"/>
    <s v="Pidió varios productos  no le entregaron 2 alfajores individuales. Se coordina envío de lo faltante"/>
    <s v="Heny Rojas Velez"/>
    <x v="232"/>
    <s v="Cortesía - sin reclamo a agregador - Alerta1 - Alerta0"/>
    <x v="8"/>
    <n v="1495354708"/>
    <x v="0"/>
    <x v="14"/>
    <x v="0"/>
    <m/>
    <s v="Tienda Vitrina"/>
    <s v=""/>
    <s v="alfajor individual"/>
    <s v="sd"/>
    <m/>
    <d v="2025-03-22T00:00:00"/>
    <s v="20:53"/>
    <x v="0"/>
    <s v="Pedido incompleto"/>
    <x v="0"/>
    <s v="Tienda"/>
    <m/>
    <x v="1"/>
  </r>
  <r>
    <n v="488174"/>
    <s v="Reclamo mala atención MA San Miguel Ticket #488174"/>
    <s v="Indica que solicitó caja de brownies y le dieron un petit box. En la boleta sale petit box. Tda realiza el cambio y le indica que tenían que devolver la diferencia. Demoran en realizar ello generando malestar en el cliente. Se ofrece disculpa + detalle"/>
    <s v="Ana Beatriz Nakayama Watanabe"/>
    <x v="233"/>
    <s v="HON - Alerta1 - Alerta2 - Alerta3 - Alerta0"/>
    <x v="7"/>
    <n v="2500031495"/>
    <x v="2"/>
    <x v="5"/>
    <x v="4"/>
    <m/>
    <s v="Tienda Cajer@"/>
    <s v=""/>
    <s v=""/>
    <s v="sd"/>
    <m/>
    <d v="2025-03-22T00:00:00"/>
    <s v="13:05"/>
    <x v="0"/>
    <s v="Mala atencion"/>
    <x v="0"/>
    <s v="Tienda"/>
    <m/>
    <x v="1"/>
  </r>
  <r>
    <n v="488215"/>
    <s v="Hola Alvaro  según lo conversado telefónicamente le hago llegar este mensaje para poder atender su caso."/>
    <s v="Indica que el cheesecake de fr. rojos de 12p estaba pastoso e incomible. Es la primera vez que consume. Tuvo compensación por el agregador. Se le explica características del producto."/>
    <s v="Alvaro Arnao Trucios"/>
    <x v="234"/>
    <s v="con reclamo a agregador"/>
    <x v="6"/>
    <n v="1495267414"/>
    <x v="0"/>
    <x v="5"/>
    <x v="0"/>
    <m/>
    <s v="Sin responsable"/>
    <s v=""/>
    <s v="cheesecake de frutos rojos 12pzs"/>
    <s v="sd"/>
    <m/>
    <d v="2025-03-22T00:00:00"/>
    <s v="20:15"/>
    <x v="0"/>
    <s v="No procede"/>
    <x v="0"/>
    <s v="Sin responsable"/>
    <m/>
    <x v="0"/>
  </r>
  <r>
    <n v="488241"/>
    <s v="Hola  Cristian  según lo conversado telefónicamente le hago llegar este mensaje para poder atender su caso."/>
    <s v="Al cancelar una compra por rappi el aplicativo no le quiere devolver dinero ni puntos porque indica que MA ya había preparado el producto. Se solicitan imágenes para informar a rappi. cliente no responde"/>
    <s v="Cristian Mancilla"/>
    <x v="235"/>
    <s v=""/>
    <x v="0"/>
    <s v="SD"/>
    <x v="0"/>
    <x v="15"/>
    <x v="2"/>
    <m/>
    <s v="Delivery agregadores"/>
    <s v=""/>
    <s v=".no aplica"/>
    <s v="sd"/>
    <m/>
    <d v="2025-03-22T00:00:00"/>
    <s v="SD"/>
    <x v="0"/>
    <s v="Agregador"/>
    <x v="0"/>
    <s v="Agregador"/>
    <m/>
    <x v="0"/>
  </r>
  <r>
    <n v="488242"/>
    <s v="Llamada de 51966209039"/>
    <s v="No le llego su tarjeta se envía con detalle. Tienda informa que no les aparecía ninguna dedicatoria pendiente por imprimir."/>
    <s v="Leidy"/>
    <x v="236"/>
    <s v="Cortesía - Alerta0"/>
    <x v="2"/>
    <s v="SANTA-20250323-0001"/>
    <x v="4"/>
    <x v="10"/>
    <x v="7"/>
    <m/>
    <s v="Tienda Vitrina"/>
    <s v=""/>
    <s v=".varios"/>
    <s v="sd"/>
    <m/>
    <d v="2025-03-23T00:00:00"/>
    <s v="12:14"/>
    <x v="0"/>
    <s v="Pedido incompleto"/>
    <x v="0"/>
    <s v="Tienda"/>
    <m/>
    <x v="1"/>
  </r>
  <r>
    <n v="488281"/>
    <s v="Reclamo mala atención  Arenales Ticket 488281"/>
    <s v="No le informaron en tda. los pasos para comprar  esperó por su pedido y cuando se acercó a preguntar le dijeron que no lo pagó. Tda. indica que cl. no confirmó la compra ya que había llegado a recoger un programado. Se agradece feedback y se refuerza"/>
    <s v="Jessica Romero"/>
    <x v="237"/>
    <s v="Alerta0"/>
    <x v="7"/>
    <s v="SD"/>
    <x v="2"/>
    <x v="8"/>
    <x v="4"/>
    <m/>
    <s v="Sin responsable"/>
    <s v=""/>
    <s v="love box clásico"/>
    <s v="sd"/>
    <m/>
    <d v="2025-03-23T00:00:00"/>
    <s v="SD"/>
    <x v="0"/>
    <s v="Mala atencion"/>
    <x v="0"/>
    <s v="Sin responsable"/>
    <m/>
    <x v="0"/>
  </r>
  <r>
    <n v="488290"/>
    <s v="Reclamo mala atención SAN MIGUEL Ticket 488290"/>
    <s v="Encontró cabello en su ensalada Cobb la cual también contenía tallos blancos de lechuga  no se le cambió el producto en tienda. Comenta que había reunión donde mencionaban quiebres de tienda. Se ofrecen disculpas y un detalle."/>
    <s v="Gabriela Segovia"/>
    <x v="238"/>
    <s v="HON"/>
    <x v="14"/>
    <s v="sd"/>
    <x v="2"/>
    <x v="5"/>
    <x v="6"/>
    <m/>
    <s v="Tienda Cocina"/>
    <s v="Cabello"/>
    <s v="ensalada cobb"/>
    <s v="sd"/>
    <m/>
    <d v="2025-03-23T00:00:00"/>
    <s v="14:00-15:00"/>
    <x v="0"/>
    <s v="Calidad"/>
    <x v="0"/>
    <s v="Tienda"/>
    <m/>
    <x v="1"/>
  </r>
  <r>
    <n v="488291"/>
    <s v="Hola Mario   según lo conversado telefónicamente le hago llegar este mensaje para poder atender su caso."/>
    <s v="Se acercó a la tienda san miguel por el recojo de su pedido  se valida que programó por web para tienda la marina  se le explica que de manera excepcional se procederá con la devolución."/>
    <s v="Mario Cabrera Gutierrez"/>
    <x v="239"/>
    <s v="devolución"/>
    <x v="3"/>
    <n v="100346476"/>
    <x v="1"/>
    <x v="1"/>
    <x v="1"/>
    <n v="49.9"/>
    <s v="Sin responsable"/>
    <s v=""/>
    <s v=""/>
    <s v="sd"/>
    <m/>
    <d v="2025-03-23T00:00:00"/>
    <s v="15:00-16:00"/>
    <x v="0"/>
    <s v="Devolucion"/>
    <x v="0"/>
    <s v="Sin responsable"/>
    <m/>
    <x v="0"/>
  </r>
  <r>
    <n v="488300"/>
    <s v="Hola quería hacerles una observación. Hoy en su local de la marina fui testigo que alguien uso indebidamente su estacionamiento para discapacitados y cuando lo reporté a su personal de seguridad de la puerta me dijo que no era su trabajo controlar eso...."/>
    <s v="Indica que observó a un cliente usar el parking para discapacitados de manera incorrecta  lo reporto al portero pero le indico que el no controla esa zona"/>
    <s v="Renzo"/>
    <x v="240"/>
    <s v="sin télefono"/>
    <x v="6"/>
    <s v="sd"/>
    <x v="2"/>
    <x v="5"/>
    <x v="5"/>
    <m/>
    <s v="Sin responsable"/>
    <s v=""/>
    <s v=""/>
    <s v="sd"/>
    <m/>
    <d v="2025-03-24T00:00:00"/>
    <s v="16:33"/>
    <x v="0"/>
    <s v="No procede"/>
    <x v="0"/>
    <s v="Sin responsable"/>
    <m/>
    <x v="0"/>
  </r>
  <r>
    <n v="488318"/>
    <s v="Hola hace más de dos horas hice un pedido"/>
    <s v="Reclama que el motorizado no está en ruta a su domicilio sino a otro lado hace 1h y 30 min  se deriva a su soporte."/>
    <s v="Sthephanie Rojas"/>
    <x v="241"/>
    <s v="con reclamo a agregador"/>
    <x v="0"/>
    <n v="2208210995"/>
    <x v="0"/>
    <x v="16"/>
    <x v="2"/>
    <m/>
    <s v="Delivery agregadores"/>
    <s v=""/>
    <s v="porción de torta de chocolate"/>
    <s v="sd"/>
    <m/>
    <d v="2025-03-23T00:00:00"/>
    <s v="16:38"/>
    <x v="0"/>
    <s v="Agregador"/>
    <x v="0"/>
    <s v="Agregador"/>
    <m/>
    <x v="0"/>
  </r>
  <r>
    <n v="488321"/>
    <s v="Hola Ariana  según lo conversado telefónicamente le hago llegar este mensaje para poder atender su caso."/>
    <s v="Indica que el petit box llego movido  se deriva a su soporte"/>
    <s v="Ariana Ramirez"/>
    <x v="242"/>
    <s v="sin reclamo a agregador - Alerta0"/>
    <x v="0"/>
    <n v="2208220966"/>
    <x v="0"/>
    <x v="20"/>
    <x v="2"/>
    <m/>
    <s v="Delivery agregadores"/>
    <s v=""/>
    <s v="mix ma box petit"/>
    <s v="sd"/>
    <m/>
    <d v="2025-03-23T00:00:00"/>
    <s v="18:15"/>
    <x v="0"/>
    <s v="Agregador"/>
    <x v="0"/>
    <s v="Agregador"/>
    <m/>
    <x v="0"/>
  </r>
  <r>
    <n v="488334"/>
    <s v="FEEDBACK RECLAMO PEDIDO INCOMPLETO TIENDA BOLICHERA -  #488334"/>
    <s v="Solicitó varios productos  no le entregaron 1 Porción De Ch. Frutos Rojos  se coordina el envío"/>
    <s v="Katherine Karol Hernandez Vallejos"/>
    <x v="243"/>
    <s v="Cortesía - con reclamo a agregador - Alerta1 - Alerta0"/>
    <x v="8"/>
    <n v="2208226910"/>
    <x v="0"/>
    <x v="0"/>
    <x v="2"/>
    <m/>
    <s v="Tienda Vitrina"/>
    <s v=""/>
    <s v="porción de cheesecake de frutos rojos"/>
    <s v="sd"/>
    <m/>
    <d v="2025-03-23T00:00:00"/>
    <s v="18:59"/>
    <x v="0"/>
    <s v="Pedido incompleto"/>
    <x v="0"/>
    <s v="Tienda"/>
    <m/>
    <x v="1"/>
  </r>
  <r>
    <n v="488392"/>
    <s v="Buenos días"/>
    <s v="movimiento de red velvet  se deriva a su canal de compra"/>
    <s v="Danna Sarmiento Alvarez"/>
    <x v="244"/>
    <s v="sin reclamo a agregador - Alerta1 - Alerta2 - Alerta0"/>
    <x v="0"/>
    <n v="2208253443"/>
    <x v="0"/>
    <x v="0"/>
    <x v="2"/>
    <m/>
    <s v="Delivery agregadores"/>
    <s v=""/>
    <s v="red velvet de 12 pzs"/>
    <s v="sd"/>
    <m/>
    <d v="2025-03-23T00:00:00"/>
    <s v="22:23"/>
    <x v="0"/>
    <s v="Agregador"/>
    <x v="0"/>
    <s v="Agregador"/>
    <m/>
    <x v="0"/>
  </r>
  <r>
    <n v="488461"/>
    <s v="FEEDBACK RECLAMO PEDIDO INCOMPLETO TIENDA DOS DE MAYO  #488461"/>
    <s v="Reclama que no le llegaron las porciones  se consulta con tienda y pide que creen la guía. Al contactar al cliente para informarle que enviaremos los productos faltantes nos indica que ya completaron el pedido. Motorizado informa que fue error de tienda y"/>
    <s v="Jorge Daniel Davis Paredes"/>
    <x v="245"/>
    <s v="Alerta1 - Alerta0"/>
    <x v="8"/>
    <n v="100346536"/>
    <x v="1"/>
    <x v="4"/>
    <x v="3"/>
    <m/>
    <s v="Tienda Vitrina"/>
    <s v=""/>
    <s v=".varios"/>
    <s v="sd"/>
    <m/>
    <d v="2025-03-24T00:00:00"/>
    <s v="11:00-12:00"/>
    <x v="0"/>
    <s v="Pedido incompleto"/>
    <x v="0"/>
    <s v="Tienda"/>
    <m/>
    <x v="1"/>
  </r>
  <r>
    <n v="488486"/>
    <s v="FEEDBACK RECLAMO PEDIDO EQUIVOCADO TIENDA San miguel  # 488486"/>
    <s v="solicito una minimaria carrot cake  le entregaron una torta de chocolate de 12pz  se le envia el producto correcto  tienda indica que driver confundió boletas."/>
    <s v="Christian Talavera"/>
    <x v="246"/>
    <s v="Cortesía - Alerta0"/>
    <x v="13"/>
    <n v="100346629"/>
    <x v="1"/>
    <x v="5"/>
    <x v="3"/>
    <m/>
    <s v="Delivery MA"/>
    <s v=""/>
    <s v="torta de chocolate 12pzs"/>
    <s v="MARIATRUJILLO-APOYO"/>
    <m/>
    <d v="2025-03-24T00:00:00"/>
    <s v="12:00-13:00"/>
    <x v="0"/>
    <s v="Pedido equivocado"/>
    <x v="0"/>
    <s v="Tienda"/>
    <m/>
    <x v="1"/>
  </r>
  <r>
    <n v="488624"/>
    <s v="Buenas noches"/>
    <s v="Anulación de pedido por tamaño  pensaba que era más grande. En tienda realizó una nueva compra"/>
    <s v="Vanessa Cecilia Quinde Montero"/>
    <x v="247"/>
    <s v="devolución - Alerta1 - Alerta0"/>
    <x v="3"/>
    <n v="200013664"/>
    <x v="1"/>
    <x v="19"/>
    <x v="1"/>
    <n v="49.9"/>
    <s v="Sin responsable"/>
    <s v=""/>
    <s v=""/>
    <s v="sd"/>
    <m/>
    <d v="2025-03-24T00:00:00"/>
    <s v="19:00-20:00"/>
    <x v="0"/>
    <s v="Devolucion"/>
    <x v="0"/>
    <s v="Sin responsable"/>
    <m/>
    <x v="0"/>
  </r>
  <r>
    <n v="488626"/>
    <s v="FEEDBACK RECLAMO PEDIDO INCOMPLETO TIENDA MA Encalada #488626"/>
    <s v="solicito una porc. de carrot cake y 2 porciones de ches. de nutella  solo le llego una porc. de ches de nutella  se coordina con tienda el envío"/>
    <s v="Sheraz Nazzal Siuffe"/>
    <x v="248"/>
    <s v="Cortesía - Alerta0"/>
    <x v="8"/>
    <n v="2208299884"/>
    <x v="0"/>
    <x v="12"/>
    <x v="2"/>
    <m/>
    <s v="Tienda Vitrina"/>
    <s v=""/>
    <s v=".varios"/>
    <s v="sd"/>
    <m/>
    <d v="2025-03-24T00:00:00"/>
    <s v="18:06"/>
    <x v="0"/>
    <s v="Pedido incompleto"/>
    <x v="0"/>
    <s v="Tienda"/>
    <m/>
    <x v="1"/>
  </r>
  <r>
    <n v="488671"/>
    <s v="Llamada de Alicia Gutierrez"/>
    <s v="Porción de red velvet no contaba con frambuesas  espera que su torta red velvet de 12 pzs que tambien solicito cuente con todo  no cuenta con evidencia  se le indica que si tiene inconveniente con su pedido puede contactarse"/>
    <s v="Alicia Gutierrez"/>
    <x v="249"/>
    <s v="Alerta0"/>
    <x v="6"/>
    <s v="sd"/>
    <x v="2"/>
    <x v="18"/>
    <x v="4"/>
    <m/>
    <s v="Sin responsable"/>
    <s v=""/>
    <s v="porción de torta red velvet"/>
    <s v="sd"/>
    <m/>
    <d v="2025-03-24T00:00:00"/>
    <s v="21:00"/>
    <x v="0"/>
    <s v="No procede"/>
    <x v="0"/>
    <s v="Sin responsable"/>
    <m/>
    <x v="0"/>
  </r>
  <r>
    <n v="488722"/>
    <s v="Llamada de Maria Eugenia Mantilla"/>
    <s v="Reclama que se gestionó reprogramación con el regalado  se indica que se gestionó porque el lo solicitó e intentaba realizar una nueva compra para que se envíen juntos."/>
    <s v="Maria Eugenia"/>
    <x v="250"/>
    <s v=""/>
    <x v="6"/>
    <n v="100346785"/>
    <x v="1"/>
    <x v="6"/>
    <x v="3"/>
    <m/>
    <s v="Sin responsable"/>
    <s v=""/>
    <s v="mix ma box petit"/>
    <s v="sd"/>
    <m/>
    <d v="2025-03-25T00:00:00"/>
    <s v="08:00 - 09:00"/>
    <x v="0"/>
    <s v="No procede"/>
    <x v="0"/>
    <s v="Sin responsable"/>
    <m/>
    <x v="0"/>
  </r>
  <r>
    <n v="488755"/>
    <s v="Hola Michel  nos comunicamos de Maria Almenara  con relación a una consulta sobre tu pedido efectuado.  En caso no puedas atendernos por esta vía  puedes  comunicarte con nosotros al 6429751. Que tengas un dulce día!"/>
    <s v="Reseña negativa con puntuación 4 se llama no responde.Reclama que no le llego la tarjeta impresa.Se valida en el sistema que no se imprimio."/>
    <s v="Michel Cotrina Cerdan"/>
    <x v="251"/>
    <s v=""/>
    <x v="2"/>
    <n v="100346863"/>
    <x v="1"/>
    <x v="2"/>
    <x v="3"/>
    <m/>
    <s v="Tienda Vitrina"/>
    <s v=""/>
    <s v="minimaria de chocolate"/>
    <s v="sd"/>
    <m/>
    <d v="2025-03-25T00:00:00"/>
    <s v="11:00-12:00"/>
    <x v="0"/>
    <s v="Pedido incompleto"/>
    <x v="0"/>
    <s v="Tienda"/>
    <m/>
    <x v="1"/>
  </r>
  <r>
    <n v="488794"/>
    <s v="Hola Katherine   según lo conversado telefónicamente le hago llegar este mensaje para poder atender su caso."/>
    <s v="Movimiento  se entrega un nuevo producto"/>
    <s v="Katherine Medina Rojas"/>
    <x v="252"/>
    <s v="Cortesía - Alerta1 - Alerta2 - Alerta3 - Alerta0"/>
    <x v="4"/>
    <n v="100346923"/>
    <x v="1"/>
    <x v="8"/>
    <x v="3"/>
    <m/>
    <s v="Delivery MA"/>
    <s v=""/>
    <s v="blue velvet 12 pzs"/>
    <s v="BRYANJOSUEMORALES"/>
    <m/>
    <d v="2025-03-25T00:00:00"/>
    <s v="14:00-15:00"/>
    <x v="0"/>
    <s v="Delivery propio"/>
    <x v="0"/>
    <s v="Delivery MA"/>
    <m/>
    <x v="1"/>
  </r>
  <r>
    <n v="488799"/>
    <s v="Hola"/>
    <s v="Cliente solicitó minimaria carrot cake y carrot cake 12 pz  sólo le llegó minimaría. Tienda acepta error en la entrega. Delivery de peya retorna a tienda para recoger carrot cake 12 pz."/>
    <s v="Yara Francesca Herrera Rodríguez"/>
    <x v="253"/>
    <s v="sin reclamo a agregador"/>
    <x v="8"/>
    <n v="1498334744"/>
    <x v="0"/>
    <x v="10"/>
    <x v="0"/>
    <m/>
    <s v="Tienda Vitrina"/>
    <s v=""/>
    <s v="carrot cake 12pzs"/>
    <s v="sd"/>
    <m/>
    <d v="2025-03-25T00:00:00"/>
    <s v="13:46"/>
    <x v="0"/>
    <s v="Pedido incompleto"/>
    <x v="0"/>
    <s v="Tienda"/>
    <m/>
    <x v="1"/>
  </r>
  <r>
    <n v="488858"/>
    <s v="Hola Desiree   según lo conversado telefónicamente le hago llegar este mensaje para poder atender su caso."/>
    <s v="Desea cancelar porque realizaron una compra igual."/>
    <s v="Desiree Alvarez Diaz"/>
    <x v="254"/>
    <s v="devolución - Alerta1 - Alerta0"/>
    <x v="3"/>
    <n v="100346938"/>
    <x v="1"/>
    <x v="17"/>
    <x v="3"/>
    <n v="55.9"/>
    <s v="Sin responsable"/>
    <s v=""/>
    <s v=""/>
    <s v="sd"/>
    <m/>
    <d v="2025-03-26T00:00:00"/>
    <s v="12:00-13:00"/>
    <x v="0"/>
    <s v="Devolucion"/>
    <x v="0"/>
    <s v="Sin responsable"/>
    <m/>
    <x v="0"/>
  </r>
  <r>
    <n v="488932"/>
    <s v="Hola Luis  nos comunicamos de Maria Almenara  con relación a una consulta sobre tu pedido efectuado.  En caso no puedas atendernos por esta vía  puedes  comunicarte con nosotros al 6429751. Que tengas un dulce día!"/>
    <s v="no está de acuerdo con el medio de pago (cashdro) en tienda  no respondió para explicarle sus beneficios"/>
    <s v="Luis Allemant"/>
    <x v="255"/>
    <s v="HON"/>
    <x v="6"/>
    <s v="sd"/>
    <x v="2"/>
    <x v="14"/>
    <x v="4"/>
    <m/>
    <s v="Sin responsable"/>
    <s v=""/>
    <s v=".no aplica"/>
    <s v="sd"/>
    <m/>
    <d v="2025-03-25T00:00:00"/>
    <s v="19:52"/>
    <x v="0"/>
    <s v="No procede"/>
    <x v="0"/>
    <s v="Sin responsable"/>
    <m/>
    <x v="0"/>
  </r>
  <r>
    <n v="488934"/>
    <s v="Reclamo mala atención ARENALES Ticket #488934"/>
    <s v="Mochila del driver está inclinada por lo que cortesia bluevelvet 12p llegó movida  igual que el pedido original. Se ofrecen disculpas."/>
    <s v="Katherine Medina Rojas"/>
    <x v="256"/>
    <s v=""/>
    <x v="7"/>
    <n v="488794"/>
    <x v="3"/>
    <x v="8"/>
    <x v="3"/>
    <m/>
    <s v="Delivery MA"/>
    <s v=""/>
    <s v=""/>
    <s v="BRYANJOSUEMORALES"/>
    <m/>
    <d v="2025-03-25T00:00:00"/>
    <s v="15:00-16:00"/>
    <x v="0"/>
    <s v="Mala atencion"/>
    <x v="0"/>
    <s v="Tienda"/>
    <m/>
    <x v="1"/>
  </r>
  <r>
    <n v="488940"/>
    <s v="Ha enviado una Imagen"/>
    <s v="indica que su red velvet de 12pz  no cuenta con frambuesas en el relleno y solo le tocaron unos pocos arándanos  tienda indica que la fruta se pierde con el relleno pero que si le colocan  espera de comunicación con la clienta"/>
    <s v="Alicia Gutierrez"/>
    <x v="257"/>
    <s v="Cortesía"/>
    <x v="6"/>
    <s v="SD"/>
    <x v="2"/>
    <x v="18"/>
    <x v="4"/>
    <m/>
    <s v="Sin responsable"/>
    <s v=""/>
    <s v="red velvet de 12 pzs"/>
    <s v="sd"/>
    <m/>
    <d v="2025-03-24T00:00:00"/>
    <s v="21:20"/>
    <x v="0"/>
    <s v="No procede"/>
    <x v="0"/>
    <s v="Sin responsable"/>
    <m/>
    <x v="0"/>
  </r>
  <r>
    <n v="488978"/>
    <s v="Solicitud de Evidencias Contracargos ingresados del 2025-03-25 - Carta: GD16746"/>
    <s v="contracargo"/>
    <s v="SD"/>
    <x v="258"/>
    <s v="Alerta0"/>
    <x v="15"/>
    <n v="100317302"/>
    <x v="1"/>
    <x v="20"/>
    <x v="1"/>
    <n v="99.9"/>
    <s v="Sin responsable"/>
    <s v=""/>
    <s v=""/>
    <s v="sd"/>
    <m/>
    <d v="2024-12-08T00:00:00"/>
    <s v="13:00-14:00"/>
    <x v="0"/>
    <s v="Contracargo"/>
    <x v="0"/>
    <s v="Sin responsable"/>
    <m/>
    <x v="0"/>
  </r>
  <r>
    <n v="489067"/>
    <s v="Boleta- Maria Almenara"/>
    <s v="indica que tiene un cobro en su tarjeta que no reconoce  se le brinda información y se deriva con su banco  atención principal ticket 488977"/>
    <s v="Emilio Oswaldo Talledo Portocarrero"/>
    <x v="259"/>
    <s v="Alerta0"/>
    <x v="6"/>
    <n v="100346788"/>
    <x v="1"/>
    <x v="12"/>
    <x v="1"/>
    <m/>
    <s v="Sin responsable"/>
    <s v=""/>
    <s v=".varios"/>
    <s v="sd"/>
    <m/>
    <d v="2025-03-24T00:00:00"/>
    <s v="20:00-21:00"/>
    <x v="0"/>
    <s v="No procede"/>
    <x v="0"/>
    <s v="Sin responsable"/>
    <m/>
    <x v="0"/>
  </r>
  <r>
    <n v="489093"/>
    <s v="Que pasó porque me entregaron una torta de chocolate yo pedí como estaba el el mostrador que era de pecabas y me dieron gato por liebre"/>
    <s v="Solicitó dulzura de pecanas 12pz  entregaron torta de chocolate 12pz  en boleta se valida que el producto fue entregado correctamente.Se explica al cliente."/>
    <s v="Isabel Taipe"/>
    <x v="260"/>
    <s v=""/>
    <x v="6"/>
    <n v="2500014237"/>
    <x v="2"/>
    <x v="10"/>
    <x v="4"/>
    <m/>
    <s v="Sin responsable"/>
    <s v=""/>
    <s v="torta de chocolate 12pzs"/>
    <s v="sd"/>
    <m/>
    <d v="2025-03-26T00:00:00"/>
    <s v="13:44"/>
    <x v="0"/>
    <s v="No procede"/>
    <x v="0"/>
    <s v="Sin responsable"/>
    <m/>
    <x v="0"/>
  </r>
  <r>
    <n v="489128"/>
    <s v="ASUNTO: FEEDBACK RECLAMO PEDIDO INCOMPLETO TIENDA ARENALES  # 489128"/>
    <s v="reclama que pidio tartaleta de frutos rojos 12 pzs y cookiss   no le llego las cookiss  tienda no lo envió  se gestiona el envio de las cookiss"/>
    <s v="Juan Raul Huaman Tiza"/>
    <x v="261"/>
    <s v="Cortesía - Alerta1 - Alerta0"/>
    <x v="8"/>
    <n v="100347066"/>
    <x v="1"/>
    <x v="8"/>
    <x v="3"/>
    <m/>
    <s v="Tienda Vitrina"/>
    <s v=""/>
    <s v="caja de galletas cookiss"/>
    <s v="sd"/>
    <m/>
    <d v="2025-03-26T00:00:00"/>
    <s v="12:00-13:00"/>
    <x v="0"/>
    <s v="Pedido incompleto"/>
    <x v="0"/>
    <s v="Tienda"/>
    <m/>
    <x v="1"/>
  </r>
  <r>
    <n v="489205"/>
    <s v="Maria Almenara"/>
    <s v="indica que en el delivery deberían incluir cubiertos  se le brinda informacion para poder añadir los cubiertos por medio de aplicativos"/>
    <s v="Alfredo Dávila"/>
    <x v="262"/>
    <s v="HON - Alerta0"/>
    <x v="6"/>
    <s v="SD"/>
    <x v="2"/>
    <x v="12"/>
    <x v="3"/>
    <m/>
    <s v="Sin responsable"/>
    <s v=""/>
    <s v=".varios"/>
    <s v="sd"/>
    <m/>
    <d v="2025-03-26T00:00:00"/>
    <s v="19:17"/>
    <x v="0"/>
    <s v="No procede"/>
    <x v="0"/>
    <s v="Sin responsable"/>
    <m/>
    <x v="0"/>
  </r>
  <r>
    <n v="489214"/>
    <s v="Hola Ernesto  nos comunicamos de Maria Almenara  con relación a una consulta sobre tu pedido efectuado.  En caso no puedas atendernos por esta vía  puedes  comunicarte con nosotros al 6429751. Que tengas un dulce día!"/>
    <s v="Reclama demora en la entrega de pedido tienda comenta que se demoraron solo 5 minutos  se intenta contactar al cliente  sin respuesta"/>
    <s v="Ernesto"/>
    <x v="263"/>
    <s v=""/>
    <x v="6"/>
    <n v="2500033361"/>
    <x v="2"/>
    <x v="5"/>
    <x v="4"/>
    <m/>
    <s v="Sin responsable"/>
    <s v=""/>
    <s v=".varios"/>
    <s v="sd"/>
    <m/>
    <d v="2025-03-26T00:00:00"/>
    <s v="19:32"/>
    <x v="0"/>
    <s v="No procede"/>
    <x v="0"/>
    <s v="Sin responsable"/>
    <m/>
    <x v="0"/>
  </r>
  <r>
    <n v="489247"/>
    <s v="Asunto: FEEDBACK RECLAMO DELIVERY PROPIO TIENDA CAMACHO # 489247"/>
    <s v="Le causo molestia e incomodidad que el motorizado se contacte indicando que esta abajo para la entrega y cuando está bajando le indica que llegará en 15 minutos. Se ofrece disculpas por lo sucedido."/>
    <s v="Yesenia Carhuas"/>
    <x v="264"/>
    <s v=""/>
    <x v="4"/>
    <n v="100347351"/>
    <x v="1"/>
    <x v="6"/>
    <x v="3"/>
    <m/>
    <s v="Delivery MA"/>
    <s v=""/>
    <s v="minimaria cheesecake de maracuyá"/>
    <s v="JAHIRGOMEZ-CARGUI"/>
    <m/>
    <d v="2025-03-27T00:00:00"/>
    <s v="08:00 - 09:00"/>
    <x v="0"/>
    <s v="Delivery propio"/>
    <x v="0"/>
    <s v="Delivery MA"/>
    <m/>
    <x v="1"/>
  </r>
  <r>
    <n v="489262"/>
    <s v="Solicitud de Evidencias Contracargos ingresados del 2025-03-26 - Carta: GD16787"/>
    <s v="a espera de respuesta de cobranzas para indicar si mandamos el pdf de la boleta que nos envío TI con otra fecha"/>
    <s v="SD"/>
    <x v="265"/>
    <s v="Alerta0"/>
    <x v="15"/>
    <n v="100331102"/>
    <x v="1"/>
    <x v="17"/>
    <x v="3"/>
    <n v="101"/>
    <s v="Sin responsable"/>
    <s v=""/>
    <s v=""/>
    <s v="sd"/>
    <m/>
    <d v="2025-01-29T00:00:00"/>
    <s v="19:00-21:00"/>
    <x v="0"/>
    <s v="Contracargo"/>
    <x v="0"/>
    <s v="Sin responsable"/>
    <m/>
    <x v="0"/>
  </r>
  <r>
    <n v="489277"/>
    <s v="a pesar de que había espacios libres la atención demoró en hacer el pedido "/>
    <s v="Reclama demora en la atención en mesa. Tienda indica que la atención se dio dentro de los 15 min de espera que se le pidió al cliente.No responde."/>
    <s v="Alexis Basurco Ellis "/>
    <x v="266"/>
    <s v="Google MB 2 - Rating: 2 - Alerta1 - Alerta2 - Alerta0"/>
    <x v="6"/>
    <s v="SD"/>
    <x v="2"/>
    <x v="5"/>
    <x v="6"/>
    <m/>
    <s v="Sin responsable"/>
    <s v=""/>
    <s v=".no aplica"/>
    <s v="sd"/>
    <m/>
    <d v="2025-03-27T00:00:00"/>
    <s v="10:09"/>
    <x v="0"/>
    <s v="No procede"/>
    <x v="0"/>
    <s v="Sin responsable"/>
    <m/>
    <x v="0"/>
  </r>
  <r>
    <n v="489516"/>
    <s v="FEEDBACK RECLAMO PEDIDO EQUIVOCADO TIENDA LA MAR #489516"/>
    <s v="Pidio 1 porcion pie de pecanas  pero le entregaron 1 porción de pie de limón.  Tda indica empacaron mal el pedido. Se coordina envio de pedido correcto con tienda. Se ofrecen disculpas"/>
    <s v="Xavier Lasserre"/>
    <x v="267"/>
    <s v="Cortesía - Alerta1 - Alerta0"/>
    <x v="13"/>
    <n v="2500023041"/>
    <x v="2"/>
    <x v="2"/>
    <x v="4"/>
    <m/>
    <s v="Tienda Vitrina"/>
    <s v=""/>
    <s v="porción de pie de limón"/>
    <s v="sd"/>
    <m/>
    <d v="2025-03-27T00:00:00"/>
    <s v="17:15"/>
    <x v="0"/>
    <s v="Pedido equivocado"/>
    <x v="0"/>
    <s v="Tienda"/>
    <m/>
    <x v="1"/>
  </r>
  <r>
    <n v="489631"/>
    <s v="Ha enviado una Imagen"/>
    <s v="reclama que la dedicatoria sobre la torta no está completa se le explica que el mensaje extenso corresponde a la tarjeta impresa que está junto a su pedido  cl. de acuerdo."/>
    <s v="Milthon Rodriguez"/>
    <x v="268"/>
    <s v=""/>
    <x v="6"/>
    <n v="100347657"/>
    <x v="1"/>
    <x v="11"/>
    <x v="3"/>
    <m/>
    <s v="Sin responsable"/>
    <s v=""/>
    <s v="minimaria bruselina de vainilla con fresa"/>
    <s v="sd"/>
    <m/>
    <d v="2025-03-28T00:00:00"/>
    <s v="09:00-10:00"/>
    <x v="0"/>
    <s v="No procede"/>
    <x v="0"/>
    <s v="Sin responsable"/>
    <m/>
    <x v="0"/>
  </r>
  <r>
    <n v="489694"/>
    <s v="Hola"/>
    <s v="No le llego su tarjeta impresa  tienda indica que no la envió  se gestiona el envio junto con un detalle."/>
    <s v="Emali Mory"/>
    <x v="269"/>
    <s v="Cortesía"/>
    <x v="2"/>
    <n v="100347756"/>
    <x v="1"/>
    <x v="6"/>
    <x v="3"/>
    <m/>
    <s v="Tienda Vitrina"/>
    <s v=""/>
    <s v="minimaria carrot cake"/>
    <s v="sd"/>
    <m/>
    <d v="2025-03-28T00:00:00"/>
    <s v="12:00-13:00"/>
    <x v="0"/>
    <s v="Pedido incompleto"/>
    <x v="0"/>
    <s v="Tienda"/>
    <m/>
    <x v="1"/>
  </r>
  <r>
    <n v="489711"/>
    <s v="Llamada de Angela Diaz"/>
    <s v="reclama que su petit pan con pollo no tenia nada de relleno y que encontraron bolsas en los croissant de jamon y queso.No tiene fotos porque su reunion fue privada.Se eleva con tienda."/>
    <s v="Diana Arreluce Diaz"/>
    <x v="270"/>
    <s v=""/>
    <x v="6"/>
    <n v="100347428"/>
    <x v="1"/>
    <x v="4"/>
    <x v="3"/>
    <m/>
    <s v="Sin responsable"/>
    <s v=""/>
    <s v=".no aplica"/>
    <s v="sd"/>
    <m/>
    <d v="2025-03-27T00:00:00"/>
    <s v="13:00-14.00"/>
    <x v="0"/>
    <s v="No procede"/>
    <x v="0"/>
    <s v="Sin responsable"/>
    <m/>
    <x v="0"/>
  </r>
  <r>
    <n v="489714"/>
    <s v="Tu compañera del otro día me dijo otra cosa"/>
    <s v="reclama que el alfajor no deberia ser tan empalagoso con tanto relleno de manjar ni de azúcar glass  se le explica informacion sobre nuestra receta."/>
    <s v="Octavio Meyhuey"/>
    <x v="271"/>
    <s v="con reclamo a agregador - Alerta1 - Alerta0"/>
    <x v="6"/>
    <n v="1501331362"/>
    <x v="0"/>
    <x v="18"/>
    <x v="0"/>
    <m/>
    <s v="Sin responsable"/>
    <s v=""/>
    <s v="cajita de alfajores clásica"/>
    <s v="sd"/>
    <m/>
    <d v="2025-03-28T00:00:00"/>
    <s v="12:21"/>
    <x v="0"/>
    <s v="No procede"/>
    <x v="0"/>
    <s v="Sin responsable"/>
    <m/>
    <x v="0"/>
  </r>
  <r>
    <n v="489779"/>
    <s v="Hola !  según lo conversado telefónicamente le hago llegar este mensaje para poder atender su caso."/>
    <s v="Colocó espacios para que su mensaje salga en el medio y centrado pero no salió de esa forma. No envía imagen de ello. Se envía una imagen como ejm. Tda indica que si se respetaron los espacios  lo quería más al centro y realizan el cambio."/>
    <s v="Marcela"/>
    <x v="272"/>
    <s v=""/>
    <x v="6"/>
    <n v="100347819"/>
    <x v="1"/>
    <x v="0"/>
    <x v="1"/>
    <m/>
    <s v="Sin responsable"/>
    <s v=""/>
    <s v="mix ma box petit"/>
    <s v="sd"/>
    <m/>
    <d v="2025-03-28T00:00:00"/>
    <s v="15:00-16:00"/>
    <x v="0"/>
    <s v="No procede"/>
    <x v="0"/>
    <s v="Sin responsable"/>
    <m/>
    <x v="0"/>
  </r>
  <r>
    <n v="489790"/>
    <s v="Hola Alexander  según lo conversado telefónicamente le hago llegar este mensaje para poder atender su caso."/>
    <s v="reclama que le llego una dedicatoria impresa incorrecta  se coordina envio de la tarjeta correcta con un detalle"/>
    <s v="Alexander Llontop"/>
    <x v="273"/>
    <s v="Cortesía - Alerta1 - Alerta0"/>
    <x v="2"/>
    <n v="100347838"/>
    <x v="1"/>
    <x v="5"/>
    <x v="3"/>
    <m/>
    <s v="Tienda Vitrina"/>
    <s v=""/>
    <s v="mousse de chocolate pomo"/>
    <s v="sd"/>
    <m/>
    <d v="2025-03-28T00:00:00"/>
    <s v="15:00-16:00"/>
    <x v="0"/>
    <s v="Pedido incompleto"/>
    <x v="0"/>
    <s v="Tienda"/>
    <m/>
    <x v="1"/>
  </r>
  <r>
    <n v="489838"/>
    <s v="Reclamo elemento extraño ENCALADA - Mosquita  ticket #489838"/>
    <s v="Encontró un mosquito en la salsa de maracuya de su porción de cheesecake de maracuyá. Tda consulta si desea un nuevo producto. el cliente. Se coordina nuevo producto."/>
    <s v="Valeria Jazmin Garcia Huaman"/>
    <x v="274"/>
    <s v="Cortesía - sin reclamo a agregador - Alerta0"/>
    <x v="14"/>
    <n v="2208592818"/>
    <x v="0"/>
    <x v="12"/>
    <x v="2"/>
    <m/>
    <s v="Tienda Vitrina"/>
    <s v="insecto"/>
    <s v="porción de cheesecake de maracuya"/>
    <s v="sd"/>
    <m/>
    <d v="2025-03-28T00:00:00"/>
    <s v="16:44"/>
    <x v="0"/>
    <s v="Calidad"/>
    <x v="0"/>
    <s v="Tienda"/>
    <m/>
    <x v="1"/>
  </r>
  <r>
    <n v="489904"/>
    <s v="ASUNTO: FEEDBACK RECLAMO PEDIDO INCOMPLETO TIENDA Bolichera # 489904"/>
    <s v="No le enviaron el Topper Happy Bday  no acepta el envio ya que fue ayer su evento  se procede con devolución mas un detalle alfajor personal."/>
    <s v="Hans Delgado"/>
    <x v="275"/>
    <s v="Cortesía - Alerta0"/>
    <x v="8"/>
    <n v="100347860"/>
    <x v="1"/>
    <x v="0"/>
    <x v="3"/>
    <m/>
    <s v="Tienda Vitrina"/>
    <s v=""/>
    <s v="topper happy bday"/>
    <s v="sd"/>
    <m/>
    <d v="2025-03-28T00:00:00"/>
    <s v="18:00-19:00"/>
    <x v="0"/>
    <s v="Pedido incompleto"/>
    <x v="0"/>
    <s v="Tienda"/>
    <m/>
    <x v="1"/>
  </r>
  <r>
    <n v="489930"/>
    <s v="Hola Jorge  nos comunicamos de Maria Almenara  con relación a una consulta sobre tu pedido efectuado.  En caso no puedas atendernos por esta vía  puedes  comunicarte con nosotros al 6429751. Que tengas un dulce día!"/>
    <s v="Muy descontento-Tiempo de atención   tienda indica que no han tenido retrasos en la entrega de pedidos.No responde el cliente."/>
    <s v="Jorge"/>
    <x v="276"/>
    <s v="HON"/>
    <x v="6"/>
    <s v="sd"/>
    <x v="2"/>
    <x v="8"/>
    <x v="4"/>
    <m/>
    <s v="Sin responsable"/>
    <s v=""/>
    <s v=".no aplica"/>
    <s v="sd"/>
    <m/>
    <d v="2025-03-29T00:00:00"/>
    <s v="09:19"/>
    <x v="0"/>
    <s v="No procede"/>
    <x v="0"/>
    <s v="Sin responsable"/>
    <m/>
    <x v="0"/>
  </r>
  <r>
    <n v="490029"/>
    <s v="ASUNTO: FEEDBACK RECLAMO PEDIDO EQUIVOCADO TIENDA DOS DE MAYO  # 490029"/>
    <s v="Solicito dos unidades de Mix ma box petit y le llego una caja de alfajores.Se envia el producto correcto."/>
    <s v="Tania Maribel Gutierrez"/>
    <x v="277"/>
    <s v="Cortesía - Alerta0"/>
    <x v="13"/>
    <n v="100348055"/>
    <x v="1"/>
    <x v="4"/>
    <x v="3"/>
    <m/>
    <s v="Tienda Vitrina"/>
    <s v=""/>
    <s v="cajita de alfajores clásica"/>
    <s v="sd"/>
    <m/>
    <d v="2025-03-29T00:00:00"/>
    <s v="15:00-16:00"/>
    <x v="0"/>
    <s v="Pedido equivocado"/>
    <x v="0"/>
    <s v="Tienda"/>
    <m/>
    <x v="1"/>
  </r>
  <r>
    <n v="490031"/>
    <s v="Muy bueno los Brownies  los alfajores los encontré muy dulces. Para mí gusto."/>
    <s v="Menciona que los alfajores están muy dulces para su gusto  tienda no ha recibido comentario similar y está preparando el producto según receta. No tenemos número de cliente."/>
    <s v="Julio Abraham Benavides Barreda"/>
    <x v="278"/>
    <s v="Google MB 4 - Rating: 4 - sin télefono - Alerta0"/>
    <x v="6"/>
    <s v="SD"/>
    <x v="2"/>
    <x v="7"/>
    <x v="4"/>
    <m/>
    <s v="Sin responsable"/>
    <s v=""/>
    <s v="cajita de alfajores clásica"/>
    <s v="sd"/>
    <m/>
    <d v="2025-03-29T00:00:00"/>
    <s v="15:09"/>
    <x v="0"/>
    <s v="No procede"/>
    <x v="0"/>
    <s v="Sin responsable"/>
    <m/>
    <x v="0"/>
  </r>
  <r>
    <n v="490036"/>
    <s v="FEEDBACK RECLAMO PEDIDO EQUIVOCADO TIENDA SAN MIGUEL #(490036)"/>
    <s v="Solicitó keke de platano 8p y recibió keke de manzana 8p. Se envía el producto correcto"/>
    <s v="Yoshi Contreras"/>
    <x v="279"/>
    <s v="Cortesía - sin reclamo a agregador - Alerta0"/>
    <x v="13"/>
    <n v="2208676631"/>
    <x v="0"/>
    <x v="5"/>
    <x v="3"/>
    <m/>
    <s v="Tienda Vitrina"/>
    <s v=""/>
    <s v="keke de manzana 8p"/>
    <s v="sd"/>
    <m/>
    <d v="2025-03-29T00:00:00"/>
    <s v="14:40"/>
    <x v="0"/>
    <s v="Pedido equivocado"/>
    <x v="0"/>
    <s v="Tienda"/>
    <m/>
    <x v="1"/>
  </r>
  <r>
    <n v="490052"/>
    <s v="ASUNTO: FEEDBACK RECLAMO PEDIDO EQUIVOCADO TIENDA LA MAR  # 490052"/>
    <s v="Reclama que pido varios productos pero que solicito Cheesecake de maracuyá 12pz y le entregaron cheesecake de nutella 12pz  tienda indica que hubo un error tomar el pedido  se gestiona el recojo del cheesecake de nutella 12pz y envió del Cheesecake de mar"/>
    <s v="Eymili Bringa"/>
    <x v="280"/>
    <s v="Cortesía"/>
    <x v="13"/>
    <n v="2500023544"/>
    <x v="2"/>
    <x v="2"/>
    <x v="4"/>
    <m/>
    <s v="Tienda Cajer@"/>
    <s v=""/>
    <s v="cheesecake de maracuyá 12pzs"/>
    <s v="sd"/>
    <m/>
    <d v="2025-03-29T00:00:00"/>
    <s v="16:13"/>
    <x v="0"/>
    <s v="Pedido equivocado"/>
    <x v="0"/>
    <s v="Tienda"/>
    <m/>
    <x v="1"/>
  </r>
  <r>
    <n v="490056"/>
    <s v="Hola Clara  según lo conversado telefónicamente le hago llegar este mensaje para poder atender su caso."/>
    <s v="MAAL-001-1089 Reclama demora en la entrega de su porción de tres leches de chocolate. Tienda informa que producto se estaba preparando y que cuando consultó ya se estaba empaquetando.Se explica."/>
    <s v="Clara Mosquera Pérez"/>
    <x v="281"/>
    <s v="Libro de reclamaciones"/>
    <x v="10"/>
    <n v="31424"/>
    <x v="2"/>
    <x v="11"/>
    <x v="4"/>
    <m/>
    <s v="Sin responsable"/>
    <s v=""/>
    <s v="porción de tres leches de chocolate"/>
    <s v="sd"/>
    <m/>
    <d v="2025-03-29T00:00:00"/>
    <s v="16:00-17:00"/>
    <x v="1"/>
    <s v="No procede"/>
    <x v="0"/>
    <s v="Sin responsable"/>
    <m/>
    <x v="0"/>
  </r>
  <r>
    <n v="490072"/>
    <s v="Hola Fiorella   según lo conversado telefónicamente le hago llegar este mensaje para poder atender su caso."/>
    <s v="indica que la dulzura de pecanas12pz es muy pequeño a comparacion de red velvet  se le  brinda informacion sobre  las caracteristicas  y medidas.Cliente entiende."/>
    <s v="Fiorella Vigo"/>
    <x v="282"/>
    <s v=""/>
    <x v="6"/>
    <n v="2500015974"/>
    <x v="2"/>
    <x v="0"/>
    <x v="4"/>
    <m/>
    <s v="Sin responsable"/>
    <s v=""/>
    <s v="dulzura de pecanas 12p"/>
    <s v="sd"/>
    <m/>
    <d v="2025-03-29T00:00:00"/>
    <s v="15:56"/>
    <x v="0"/>
    <s v="No procede"/>
    <x v="0"/>
    <s v="Sin responsable"/>
    <m/>
    <x v="0"/>
  </r>
  <r>
    <n v="490080"/>
    <s v="Buenas tardes"/>
    <s v="Carrot cake llegó movida  se recogerá y volverá a decorar porque es un movimiento leve.Se explica al cliente y entiende."/>
    <s v="Damaris Alvarez Zelada"/>
    <x v="283"/>
    <s v="Se cambia producto al cliente - Cortesía - Alerta1 - Alerta2 - Alerta0"/>
    <x v="4"/>
    <n v="100348112"/>
    <x v="1"/>
    <x v="8"/>
    <x v="3"/>
    <m/>
    <s v="Delivery MA"/>
    <s v=""/>
    <s v="carrot cake 12pzs"/>
    <s v="BRYANJOSUEMORALES"/>
    <m/>
    <d v="2025-03-29T00:00:00"/>
    <s v="17:00-18:00"/>
    <x v="0"/>
    <s v="Delivery propio"/>
    <x v="0"/>
    <s v="Delivery MA"/>
    <m/>
    <x v="1"/>
  </r>
  <r>
    <n v="490095"/>
    <s v="Hola  disculpa se pudo solucionar"/>
    <s v="Dirección errada por parte del cliente pedido se regresa a tienda se explica al cliente y no entiende.Se envia con cargo a la direccion indicada por cliente critico."/>
    <s v="Luz Vilma Ortega Villanueva"/>
    <x v="284"/>
    <s v="Cortesía - Alerta1 - Alerta2 - Alerta3 - Alerta0"/>
    <x v="6"/>
    <n v="100348135"/>
    <x v="1"/>
    <x v="0"/>
    <x v="3"/>
    <m/>
    <s v="Sin responsable"/>
    <s v=""/>
    <s v=".varios"/>
    <s v="sd"/>
    <m/>
    <d v="2025-03-29T00:00:00"/>
    <s v="18:00-19:00"/>
    <x v="0"/>
    <s v="No procede"/>
    <x v="0"/>
    <s v="Sin responsable"/>
    <m/>
    <x v="0"/>
  </r>
  <r>
    <n v="490110"/>
    <s v="Hola Sofia  según lo conversado telefónicamente le hago llegar este mensaje para poder atender su caso."/>
    <s v="se le envio dedicatoria de otro cliente  se envia dedicatoria correcta junto con un detalle."/>
    <s v="Sofia Dary"/>
    <x v="285"/>
    <s v="Cortesía - Alerta1 - Alerta0"/>
    <x v="17"/>
    <n v="100348156"/>
    <x v="1"/>
    <x v="7"/>
    <x v="3"/>
    <m/>
    <s v="Tienda Vitrina"/>
    <s v=""/>
    <s v="red velvet de 12 pzs"/>
    <s v="sd"/>
    <m/>
    <d v="2025-03-29T00:00:00"/>
    <s v="19.00-21.00"/>
    <x v="0"/>
    <s v="Pedido incompleto"/>
    <x v="0"/>
    <s v="Tienda"/>
    <m/>
    <x v="1"/>
  </r>
  <r>
    <n v="490116"/>
    <s v="Llamada de 51943592014"/>
    <s v="Envió a su driver a retirar el producto  en tienda indican que ya lo entregaron a las 7:00 pm pero el pedido fue programado de 20:00 a 21:00.Se entrega un nuevo pedido por cliente critico autorizado por Jessi."/>
    <s v="Virginia Sotelo"/>
    <x v="286"/>
    <s v="Cortesía - Alerta1 - Alerta2 - Alerta3 - Alerta0"/>
    <x v="6"/>
    <n v="100348158"/>
    <x v="1"/>
    <x v="1"/>
    <x v="1"/>
    <m/>
    <s v="Sin responsable"/>
    <s v=""/>
    <s v="torta de chocolate 12pzs"/>
    <s v="sd"/>
    <m/>
    <d v="2025-03-29T00:00:00"/>
    <s v="20:00-21:00"/>
    <x v="0"/>
    <s v="No procede"/>
    <x v="0"/>
    <s v="Sin responsable"/>
    <m/>
    <x v="0"/>
  </r>
  <r>
    <n v="490123"/>
    <s v="Ha enviado una Imagen"/>
    <s v="indica que su t.impresa no llego  se valida que no se cuenta con mensaje configurado  se le brinda informacion al cliente"/>
    <s v="Jesús Minaya"/>
    <x v="287"/>
    <s v="sin info"/>
    <x v="6"/>
    <n v="200013698"/>
    <x v="1"/>
    <x v="14"/>
    <x v="1"/>
    <m/>
    <s v="Sin responsable"/>
    <s v=""/>
    <s v="carrot cake 12pzs"/>
    <s v="sd"/>
    <m/>
    <d v="2025-03-29T00:00:00"/>
    <s v="12:00-13:00"/>
    <x v="0"/>
    <s v="No procede"/>
    <x v="0"/>
    <s v="Sin responsable"/>
    <m/>
    <x v="0"/>
  </r>
  <r>
    <n v="490146"/>
    <s v="Libro de Reclamo MAAL-001-1090"/>
    <s v="MAAL-001-1090 -Compro un keke de chocolate en porción y luego le indicaron que la de vitrina era maqueta y tenia que esperar 8min para la entrega  se agradece comunicacion."/>
    <s v="Orlando Gustavo Aquino Quispe"/>
    <x v="288"/>
    <s v="Libro de reclamaciones - Alerta1 - Alerta2 - Alerta3 - Alerta0"/>
    <x v="10"/>
    <n v="2500016098"/>
    <x v="2"/>
    <x v="0"/>
    <x v="4"/>
    <m/>
    <s v="Sin responsable"/>
    <s v=""/>
    <s v="keke de chocolate"/>
    <s v="sd"/>
    <m/>
    <d v="2025-03-29T00:00:00"/>
    <s v="21:46"/>
    <x v="1"/>
    <s v="No procede"/>
    <x v="0"/>
    <s v="Sin responsable"/>
    <m/>
    <x v="0"/>
  </r>
  <r>
    <n v="490154"/>
    <s v="Rogger Valentín lira"/>
    <s v="indica que su porción de Ch. de Frutos rojos es muy pequeña  se le brinda información del horneado y que la textura es más baja pero indica que ya es la tercera vez y le parece muy pequeña  tda informa que no es el tamaño correcto. Se genera envio."/>
    <s v="Rogger Valentín Lira"/>
    <x v="289"/>
    <s v="sin reclamo a agregador - Alerta1 - Alerta2 - Alerta3 - Alerta0"/>
    <x v="19"/>
    <n v="2208726272"/>
    <x v="0"/>
    <x v="9"/>
    <x v="2"/>
    <m/>
    <s v="Tienda Vitrina"/>
    <s v=""/>
    <s v="porción de cheesecake de frutos rojos"/>
    <s v="sd"/>
    <m/>
    <d v="2025-03-29T00:00:00"/>
    <s v="21:27"/>
    <x v="0"/>
    <s v="Calidad"/>
    <x v="0"/>
    <s v="Tienda"/>
    <m/>
    <x v="1"/>
  </r>
  <r>
    <n v="490231"/>
    <s v="Hola !  según lo conversado telefónicamente le hago llegar este mensaje para poder atender su caso."/>
    <s v="compro 2 veces  pide anular el pedido 100348282 y continuar con el pedido 100348286  se procede con la devolucion  se resuelve"/>
    <s v="Denisse Linares"/>
    <x v="290"/>
    <s v="devolución - Alerta0"/>
    <x v="3"/>
    <n v="100348282"/>
    <x v="1"/>
    <x v="4"/>
    <x v="3"/>
    <n v="55.9"/>
    <s v="Sin responsable"/>
    <s v=""/>
    <s v=""/>
    <s v="sd"/>
    <m/>
    <d v="2025-03-30T00:00:00"/>
    <s v="16:00-17:00"/>
    <x v="0"/>
    <s v="Devolucion"/>
    <x v="0"/>
    <s v="Sin responsable"/>
    <m/>
    <x v="0"/>
  </r>
  <r>
    <n v="490235"/>
    <s v="FEEDBACK RECLAMO PEDIDO INCOMPLETO TIENDA ARENALES - #490235"/>
    <s v="Pidió porc. de turrón de chocolate y porc. torta de chocolate. No le entregaron porc. de torta de chocolate. Se coordina envío"/>
    <s v="Karina Coello Abad"/>
    <x v="291"/>
    <s v="Cortesía - Alerta1 - Alerta2 - Alerta3 - Alerta0"/>
    <x v="8"/>
    <n v="2500013847"/>
    <x v="2"/>
    <x v="8"/>
    <x v="4"/>
    <m/>
    <s v="Tienda Vitrina"/>
    <s v=""/>
    <s v="porción de torta de chocolate"/>
    <s v="sd"/>
    <m/>
    <d v="2025-03-30T00:00:00"/>
    <s v="14:38"/>
    <x v="0"/>
    <s v="Pedido incompleto"/>
    <x v="0"/>
    <s v="Tienda"/>
    <m/>
    <x v="1"/>
  </r>
  <r>
    <n v="490255"/>
    <s v="Hola Guiuliana  según lo conversado telefónicamente le hago llegar este mensaje para poder atender su caso."/>
    <s v="2h 59m de tardanza. No ingresó a inforest  se reporta con TI. tienda alista el pedido y se envia"/>
    <s v="Guiuliana Sanabria"/>
    <x v="292"/>
    <s v="ECommerce/webFalla - Alerta0"/>
    <x v="1"/>
    <n v="100348258"/>
    <x v="1"/>
    <x v="4"/>
    <x v="3"/>
    <m/>
    <s v="Sistema"/>
    <s v=""/>
    <s v="torta de chocolate 12pzs"/>
    <s v="sd"/>
    <m/>
    <d v="2025-03-30T00:00:00"/>
    <s v="15:00-16:00"/>
    <x v="0"/>
    <s v="Demora"/>
    <x v="0"/>
    <s v="Sistema"/>
    <m/>
    <x v="0"/>
  </r>
  <r>
    <n v="490256"/>
    <s v="Maria Almenara - Encuesta"/>
    <s v="Cliente indica demora en la atención  tienda indica que no han tenido inconvenientes  sólo movimiento en TOGO."/>
    <s v="Maria Rodas"/>
    <x v="293"/>
    <s v="HON - sin télefono - Alerta1 - Alerta0"/>
    <x v="6"/>
    <s v="SD"/>
    <x v="6"/>
    <x v="5"/>
    <x v="5"/>
    <m/>
    <s v="Sin responsable"/>
    <s v=""/>
    <s v=".varios"/>
    <s v="sd"/>
    <m/>
    <d v="2025-03-30T00:00:00"/>
    <s v="16:00-17:00"/>
    <x v="0"/>
    <s v="No procede"/>
    <x v="0"/>
    <s v="Sin responsable"/>
    <m/>
    <x v="0"/>
  </r>
  <r>
    <n v="490258"/>
    <s v="Hola !  según lo conversado telefónicamente le hago llegar este mensaje para poder atender su caso."/>
    <s v="reclama que su torta llego con mala presentación  se valida mal traslado se deriva con su canal de compra  reconocieron 54 soles  se enviará un producto nuevo por cumpleaños"/>
    <s v="Isabela Gonzales"/>
    <x v="294"/>
    <s v="Cortesía - con reclamo a agregador - Alerta1 - Alerta2 - Alerta0"/>
    <x v="0"/>
    <n v="2208794235"/>
    <x v="0"/>
    <x v="0"/>
    <x v="2"/>
    <m/>
    <s v="Delivery agregadores"/>
    <s v=""/>
    <s v="red velvet de 12 pzs"/>
    <s v="sd"/>
    <m/>
    <d v="2025-03-30T00:00:00"/>
    <s v="16:03"/>
    <x v="0"/>
    <s v="Agregador"/>
    <x v="0"/>
    <s v="Agregador"/>
    <m/>
    <x v="0"/>
  </r>
  <r>
    <n v="490277"/>
    <s v="Buenas tardes"/>
    <s v="porción de 3 leches clasica  no llego con buena presentación  por movimiento se derivara a su soporte"/>
    <s v="Biana"/>
    <x v="295"/>
    <s v="sin reclamo a agregador - Alerta1 - Alerta0"/>
    <x v="0"/>
    <n v="2208799657"/>
    <x v="0"/>
    <x v="16"/>
    <x v="2"/>
    <m/>
    <s v="Delivery agregadores"/>
    <s v=""/>
    <s v="porción de tres leches clásico"/>
    <s v="sd"/>
    <m/>
    <d v="2025-03-30T00:00:00"/>
    <s v="16:53"/>
    <x v="0"/>
    <s v="Agregador"/>
    <x v="0"/>
    <s v="Agregador"/>
    <m/>
    <x v="0"/>
  </r>
  <r>
    <n v="490280"/>
    <s v="Reclamo mala atención tienda encalada Ticket: 490280"/>
    <s v="solicito festinina  tienda no contaba con grajeas para preparar la orden  se cancela y realiza devolucion  cliente incomodo por ello"/>
    <s v="Samantha Bresiani"/>
    <x v="296"/>
    <s v="Stock 86 - devolución - Alerta1 - Alerta0"/>
    <x v="7"/>
    <n v="100348305"/>
    <x v="1"/>
    <x v="12"/>
    <x v="1"/>
    <m/>
    <s v="Tienda Vitrina"/>
    <s v=""/>
    <s v=""/>
    <s v="sd"/>
    <m/>
    <d v="2025-03-30T00:00:00"/>
    <s v="18:00-19:00"/>
    <x v="0"/>
    <s v="Mala atencion"/>
    <x v="0"/>
    <s v="Tienda"/>
    <m/>
    <x v="1"/>
  </r>
  <r>
    <n v="490288"/>
    <s v="Llamada de Magaly"/>
    <s v="Indica que su carrot cake 12 pz  llego con mala presentación  por movimiento  no cuenta con imágenes y es de 26/03 se comunica recién por falta de tiempo  se le brinda informacion queda conforme"/>
    <s v="Magaly"/>
    <x v="297"/>
    <s v="sin reclamo a agregador - Alerta0"/>
    <x v="6"/>
    <n v="1498991389"/>
    <x v="0"/>
    <x v="5"/>
    <x v="0"/>
    <m/>
    <s v="Sin responsable"/>
    <s v=""/>
    <s v="carrot cake 12pzs"/>
    <s v="sd"/>
    <m/>
    <d v="2025-03-26T00:00:00"/>
    <s v="09:44"/>
    <x v="0"/>
    <s v="No procede"/>
    <x v="0"/>
    <s v="Sin responsable"/>
    <m/>
    <x v="0"/>
  </r>
  <r>
    <n v="490306"/>
    <s v="Hola"/>
    <s v="El sandwich chicken grilled está mal servido y sin mayosa. Tda indica que no ha tenido incidentes y que el pedido se sirvió completo  pero la cliente lo desarmó. Se brinda detalle por cl crítica"/>
    <s v="Daniela Raez"/>
    <x v="298"/>
    <s v="Cortesía - Alerta0"/>
    <x v="6"/>
    <n v="2500034867"/>
    <x v="2"/>
    <x v="5"/>
    <x v="4"/>
    <m/>
    <s v="Sin responsable"/>
    <s v=""/>
    <s v="sandwich de pollo playero"/>
    <s v="sd"/>
    <m/>
    <d v="2025-03-30T00:00:00"/>
    <s v="17:27"/>
    <x v="0"/>
    <s v="No procede"/>
    <x v="0"/>
    <s v="Sin responsable"/>
    <m/>
    <x v="0"/>
  </r>
  <r>
    <n v="490313"/>
    <s v="FEEDBACK RECLAMO PEDIDO INCOMPLETO TIENDA CHORRILLOS 490313"/>
    <s v="solicito 2 porciones y 2  empanadas de pollo y no le llegaron las empanadas de pollo  se envia producto faltante"/>
    <s v="Juan Carlos Quispe"/>
    <x v="299"/>
    <s v="sin reclamo a agregador - Alerta1 - Alerta2 - Alerta0"/>
    <x v="8"/>
    <n v="1504238745"/>
    <x v="0"/>
    <x v="16"/>
    <x v="0"/>
    <m/>
    <s v="Tienda Vitrina"/>
    <s v=""/>
    <s v="empanada de pollo"/>
    <s v="sd"/>
    <m/>
    <d v="2025-03-30T00:00:00"/>
    <s v="16:46"/>
    <x v="0"/>
    <s v="Pedido incompleto"/>
    <x v="0"/>
    <s v="Tienda"/>
    <m/>
    <x v="1"/>
  </r>
  <r>
    <n v="490319"/>
    <s v="Reclamo elemento extraño Bolichera : Cabello ) ticket #490319"/>
    <s v="encontró un cabello en base de la torta de tres leches clásica  se le brinda un detalle de una minimaria  se agradece comunicación y se reportará con el área indicada"/>
    <s v="Lina Montalvo"/>
    <x v="300"/>
    <s v="Cortesía - Alerta1 - Alerta0"/>
    <x v="14"/>
    <n v="2500016141"/>
    <x v="2"/>
    <x v="0"/>
    <x v="4"/>
    <m/>
    <s v="Producción"/>
    <s v="Cabello"/>
    <s v="tres leches clásica 12pzs"/>
    <s v="sd"/>
    <m/>
    <d v="2025-03-30T00:00:00"/>
    <s v="13:56"/>
    <x v="0"/>
    <s v="Calidad"/>
    <x v="0"/>
    <s v="Otras areas"/>
    <m/>
    <x v="0"/>
  </r>
  <r>
    <n v="490324"/>
    <s v="Reclamo mala atención Precursores Ticket #490324"/>
    <s v="Reclama 30min de demora y que tuvo que acercarse a que le entreguen el pedido/tienda menciona que no les salio la comanda y reportaron con ti."/>
    <s v="Mayra Leon "/>
    <x v="301"/>
    <s v="Google MB 2 - Rating: 2 - Alerta1 - Alerta0"/>
    <x v="7"/>
    <s v="SD"/>
    <x v="5"/>
    <x v="11"/>
    <x v="8"/>
    <m/>
    <s v="Sistema"/>
    <s v=""/>
    <s v=""/>
    <s v="sd"/>
    <m/>
    <d v="2025-03-30T00:00:00"/>
    <s v="20:08"/>
    <x v="0"/>
    <s v="Mala atencion"/>
    <x v="0"/>
    <s v="Sistema"/>
    <m/>
    <x v="0"/>
  </r>
  <r>
    <n v="490448"/>
    <s v="Hola Pamela  nos comunicamos de Maria Almenara  con relación a una consulta sobre tu pedido efectuado.  En caso no puedas atendernos por esta vía  puedes  comunicarte con nosotros al 6429751. Que tengas un dulce día!"/>
    <s v="Reclama que le dieron parmesano en vez de aliño  tuvo que regresar a tienda y le dieron muy poco aliño.Tienda menciona que la cantidad es correcta.No responde el cliente."/>
    <s v="Pamela"/>
    <x v="302"/>
    <s v="HON"/>
    <x v="7"/>
    <s v="SD"/>
    <x v="2"/>
    <x v="5"/>
    <x v="4"/>
    <m/>
    <s v="Tienda Cocina"/>
    <s v=""/>
    <s v=""/>
    <s v="sd"/>
    <m/>
    <d v="2025-03-31T00:00:00"/>
    <s v="12:20"/>
    <x v="0"/>
    <s v="Mala atencion"/>
    <x v="0"/>
    <s v="Tienda"/>
    <m/>
    <x v="1"/>
  </r>
  <r>
    <n v="490458"/>
    <s v="Hola José  nos comunicamos de Maria Almenara  con relación a una consulta sobre tu pedido efectuado.  En caso no puedas atendernos por esta vía  puedes  comunicarte con nosotros al 6429751. Que tengas un dulce día!"/>
    <s v="Libro de reclamos n° 59 pagó con 2 billetes de 100 soles y uno fue rechazado menciona que le dijeron que era falso. Tda niega haber dicho eso  le indicaron que debía cambiar de billete. Pagó con tarjeta. Cashdro acepta billetes nuevos y antiguos.No respon"/>
    <s v="José Alex Chaparro Mendez"/>
    <x v="303"/>
    <s v="Libro de reclamaciones - Alerta0"/>
    <x v="10"/>
    <n v="2500020507"/>
    <x v="2"/>
    <x v="12"/>
    <x v="6"/>
    <m/>
    <s v="Sin responsable"/>
    <s v=""/>
    <s v=".varios"/>
    <s v="cashdro"/>
    <m/>
    <d v="2025-03-30T00:00:00"/>
    <s v="20:47"/>
    <x v="1"/>
    <s v="No procede"/>
    <x v="0"/>
    <s v="Sin responsable"/>
    <m/>
    <x v="0"/>
  </r>
  <r>
    <n v="490476"/>
    <s v="Hola buenas tardes"/>
    <s v="reclama que su MiniMaria dulzura de pecanas esta seca  se le explica la textura de nuestro producto  entiende y se resuelve."/>
    <s v="Sandra Alarcón"/>
    <x v="304"/>
    <s v="sin reclamo a agregador"/>
    <x v="6"/>
    <n v="2208789075"/>
    <x v="0"/>
    <x v="6"/>
    <x v="2"/>
    <m/>
    <s v="Sin responsable"/>
    <s v=""/>
    <s v="minimaria dulzura de pecanas"/>
    <s v="sd"/>
    <m/>
    <d v="2025-03-31T00:00:00"/>
    <s v="15:21"/>
    <x v="0"/>
    <s v="No procede"/>
    <x v="0"/>
    <s v="Sin responsable"/>
    <m/>
    <x v="0"/>
  </r>
  <r>
    <n v="490495"/>
    <s v="María Almenara"/>
    <s v="indica que no le llego dedicatoria  genero compra por rappi. Se le explica proceso correcto  cliente conforme"/>
    <s v="Javier Meza Fasanando"/>
    <x v="305"/>
    <s v="sin reclamo a agregador"/>
    <x v="6"/>
    <n v="2208873477"/>
    <x v="0"/>
    <x v="4"/>
    <x v="2"/>
    <m/>
    <s v="Sin responsable"/>
    <s v=""/>
    <s v="minimaria red velvet"/>
    <s v="sd"/>
    <m/>
    <d v="2025-03-31T00:00:00"/>
    <s v="14:07"/>
    <x v="0"/>
    <s v="No procede"/>
    <x v="0"/>
    <s v="Sin responsable"/>
    <m/>
    <x v="0"/>
  </r>
  <r>
    <n v="490571"/>
    <s v="Hola !  según lo conversado telefónicamente le hago llegar este mensaje para poder atender su caso."/>
    <s v="Indica que su porc. de dulzura de pecanas  tiene el manjar seco y el keke esta seco  se le explica la textura de nuestro producto y se le explica la diferencia del manjar de encima con el del relleno  se ofrece detalle por cl insistente."/>
    <s v="Herman Adrianzen"/>
    <x v="306"/>
    <s v="Cortesía"/>
    <x v="6"/>
    <n v="2500016826"/>
    <x v="2"/>
    <x v="7"/>
    <x v="4"/>
    <m/>
    <s v="Sin responsable"/>
    <s v=""/>
    <s v="porción de dulzura de pecanas"/>
    <s v="sd"/>
    <m/>
    <d v="2025-03-31T00:00:00"/>
    <s v="15:49"/>
    <x v="0"/>
    <s v="No procede"/>
    <x v="0"/>
    <s v="Sin responsable"/>
    <m/>
    <x v="0"/>
  </r>
  <r>
    <n v="490593"/>
    <s v="Ha enviado una Imagen"/>
    <s v="reclama que pidio carrot cake 12 pz y le entregaron de chocolate  se revisa que en la boleta indica chocolate  se ofrece detalle porción de carrot cake"/>
    <s v="Janet Salinas"/>
    <x v="307"/>
    <s v="Cortesía"/>
    <x v="6"/>
    <n v="2500016438"/>
    <x v="2"/>
    <x v="0"/>
    <x v="4"/>
    <m/>
    <s v="Sin responsable"/>
    <s v=""/>
    <s v="carrot cake 12pzs"/>
    <s v="sd"/>
    <m/>
    <d v="2025-03-31T00:00:00"/>
    <s v="18:48"/>
    <x v="0"/>
    <s v="No procede"/>
    <x v="0"/>
    <s v="Sin responsable"/>
    <m/>
    <x v="0"/>
  </r>
  <r>
    <n v="490612"/>
    <s v="Llamada de Zoila Antay"/>
    <s v="reclama que hizo su compra para mañana 01-04 y llegara en 25 minutos  se explica que no podemos gestionar cambios en pedidos rappi   se deriva con su canal de compra"/>
    <s v="Zoila Antay"/>
    <x v="308"/>
    <s v="sin reclamo a agregador"/>
    <x v="6"/>
    <n v="2208903607"/>
    <x v="0"/>
    <x v="8"/>
    <x v="2"/>
    <m/>
    <s v="Sin responsable"/>
    <s v=""/>
    <s v="torta de chocolate 12pzs"/>
    <s v="sd"/>
    <m/>
    <d v="2025-03-31T00:00:00"/>
    <s v="20:16"/>
    <x v="0"/>
    <s v="No procede"/>
    <x v="0"/>
    <s v="Sin responsable"/>
    <m/>
    <x v="0"/>
  </r>
  <r>
    <n v="490635"/>
    <s v="Hola he solicitado un pedido y me ha llegado otro de bolochera"/>
    <s v="Pidió 3 porciones blue velvet  cheescake de oreo y brusel. choco lúcuma. Le llegaron 4 empanadas. En la bolsa de pedido se ven 2 boletas juntas del pedido + la de empanadas. Se coordina el envío del producto correcto."/>
    <s v="Veronica Salas"/>
    <x v="309"/>
    <s v="Contacto fuera de horario - Cortesía - con reclamo a agregador"/>
    <x v="13"/>
    <n v="1505468012"/>
    <x v="0"/>
    <x v="0"/>
    <x v="0"/>
    <m/>
    <s v="Tienda Vitrina"/>
    <s v=""/>
    <s v=".varios"/>
    <s v="sd"/>
    <m/>
    <d v="2025-03-31T00:00:00"/>
    <s v="21:08"/>
    <x v="0"/>
    <s v="Pedido equivocado"/>
    <x v="0"/>
    <s v="Tienda"/>
    <m/>
    <x v="1"/>
  </r>
  <r>
    <n v="492127"/>
    <s v="Ha enviado una Imagen"/>
    <s v="cliente reclama que su compra aparece cancelada  se le explica que el pedido no salio de tienda por que hay una cancelación por parte de rappi  se deriva con su canal de compra"/>
    <s v="Sandra"/>
    <x v="310"/>
    <s v=""/>
    <x v="0"/>
    <n v="2209297489"/>
    <x v="0"/>
    <x v="7"/>
    <x v="2"/>
    <m/>
    <s v="Delivery agregadores"/>
    <s v=""/>
    <s v="tostadas francesas"/>
    <s v="sd"/>
    <s v=""/>
    <d v="2025-04-05T00:00:00"/>
    <s v=""/>
    <x v="0"/>
    <s v="Agregador"/>
    <x v="1"/>
    <s v="Agregador"/>
    <m/>
    <x v="0"/>
  </r>
  <r>
    <n v="492177"/>
    <s v="Maria Almenara - Boleta"/>
    <s v="06/04 (10084) Movimiento se deriva a soporte. Desea cambiar de boleta a boleta con dni. Boleta no aparece en el portal"/>
    <s v="Claudia Beatriz Lopez Penas"/>
    <x v="311"/>
    <s v="BoletaFacturaerrada - sin reclamo a agregador - facturaAgregador - Alerta1 - Alerta2 - Alerta3 - Alerta0"/>
    <x v="0"/>
    <n v="1511188041"/>
    <x v="0"/>
    <x v="14"/>
    <x v="0"/>
    <m/>
    <s v="Delivery agregadores"/>
    <s v=""/>
    <s v=".varios"/>
    <s v="sd"/>
    <s v=""/>
    <d v="2025-04-06T00:00:00"/>
    <s v=""/>
    <x v="0"/>
    <s v="Agregador"/>
    <x v="1"/>
    <s v="Agregador"/>
    <m/>
    <x v="0"/>
  </r>
  <r>
    <n v="492389"/>
    <s v="Hola"/>
    <s v="Reclama que el driver solo esperó 2 minutos  se valida que el driver cumplió con su protocolo e intentamos comunicarnos con el cliente pero no respondió. El cliente enviará a un tercero a retirar la orden."/>
    <s v="Carla Ramos Romero"/>
    <x v="312"/>
    <s v="factura"/>
    <x v="6"/>
    <n v="100350231"/>
    <x v="1"/>
    <x v="11"/>
    <x v="3"/>
    <m/>
    <s v="Sin responsable"/>
    <s v=""/>
    <s v="blue velvet 12 pzs"/>
    <s v="sd"/>
    <s v=""/>
    <d v="2025-04-07T00:00:00"/>
    <s v=""/>
    <x v="0"/>
    <s v="No procede"/>
    <x v="1"/>
    <s v="Sin responsable"/>
    <m/>
    <x v="0"/>
  </r>
  <r>
    <n v="490906"/>
    <s v=""/>
    <s v="Indica que las porciones de cheesecake de maracuyá y tres leches son pequeñas  se le explica que el tamaño de las porciones es la correcta ya que tenemos un cortador para ello a comparación de una torta de choco o carrot cake visualmente es mas grande"/>
    <s v="Estefany Rojas"/>
    <x v="313"/>
    <s v="sin reclamo a agregador"/>
    <x v="6"/>
    <n v="2208956772"/>
    <x v="0"/>
    <x v="9"/>
    <x v="2"/>
    <m/>
    <s v="Sin responsable"/>
    <s v=""/>
    <s v=".varios"/>
    <s v="sd"/>
    <s v=""/>
    <d v="2025-04-01T00:00:00"/>
    <s v="17:05"/>
    <x v="0"/>
    <s v="No procede"/>
    <x v="1"/>
    <s v="Sin responsable"/>
    <m/>
    <x v="0"/>
  </r>
  <r>
    <n v="491354"/>
    <s v="Hola!! Hice un pedido de una mini María de carrot cake y tengo entendido que el chico de pedidos ya ha devuelto a la tienda. Cómo puedo hacer para que se vuelva a enviar? Porfaaa agradecería mucho me puedan ayudar"/>
    <s v="indica que no entregaron su orden por pedidos ya  driver no logro contacto   se le brinda informacion que no retornan los pedidos por seguridad y se deriva a su soporte."/>
    <s v="Celeste Arista"/>
    <x v="314"/>
    <s v="sin reclamo a agregador - Alerta0"/>
    <x v="0"/>
    <n v="1507693621"/>
    <x v="0"/>
    <x v="1"/>
    <x v="0"/>
    <m/>
    <s v="Delivery agregadores"/>
    <s v=""/>
    <s v="minimaria carrot cake"/>
    <s v="sd"/>
    <s v=""/>
    <d v="2025-04-03T00:00:00"/>
    <s v=""/>
    <x v="0"/>
    <s v="Agregador"/>
    <x v="1"/>
    <s v="Agregador"/>
    <m/>
    <x v="0"/>
  </r>
  <r>
    <n v="493538"/>
    <s v="Me acerqué hoy a las 8pm a comprar un Love box y me dijeron que no tenían porque no había quien haga la decoración  tampoco alfajores  solo tortas o porciones de tortas"/>
    <s v="reclama que no habia alfajores  se acerco 8pm en horario de cierre por el paro no deja datos para el contacto."/>
    <s v="Rosseline Salas Hurtado "/>
    <x v="315"/>
    <s v="Google MB 1 - Rating: 1 - Alerta0"/>
    <x v="6"/>
    <s v="sd"/>
    <x v="2"/>
    <x v="18"/>
    <x v="4"/>
    <m/>
    <s v="Sin responsable"/>
    <s v=""/>
    <s v=".varios"/>
    <s v="sd"/>
    <s v=""/>
    <d v="2025-04-10T00:00:00"/>
    <s v="20:15"/>
    <x v="0"/>
    <s v="No procede"/>
    <x v="1"/>
    <s v="Sin responsable"/>
    <m/>
    <x v="0"/>
  </r>
  <r>
    <n v="495361"/>
    <s v="Horrible pedi un jugo sin sabor   sin consistencia más agua le hecharon que ni fruta tiene . Para acompañarlo pedí un croasent agggg más mayonesa tiene según ellos pollo le pusieron fea la combinación no puede ser posible que el pan tenga tanta grasa p..."/>
    <s v="reclama jugo sin sabor y mucha mayonesa en el croissant de pollo  se informa a tienda sobre el comentario  tienda indico que no cambio de receta y no han tenido reclamos de otros clientes."/>
    <s v="Frank Acuña"/>
    <x v="316"/>
    <s v="Google MB 1 - Rating: 1 - Alerta1 - Alerta2 - Alerta0"/>
    <x v="6"/>
    <s v="sd"/>
    <x v="2"/>
    <x v="14"/>
    <x v="6"/>
    <m/>
    <s v="Sin responsable"/>
    <s v=""/>
    <s v=".varios"/>
    <s v="sd"/>
    <s v=""/>
    <d v="2025-04-17T00:00:00"/>
    <s v="10:20"/>
    <x v="0"/>
    <s v="No procede"/>
    <x v="1"/>
    <s v="Sin responsable"/>
    <m/>
    <x v="0"/>
  </r>
  <r>
    <n v="495574"/>
    <s v="El día 17 de abril fui con un amigo y ambos pedimos 1 croissant de pollo y 1 jugo surtido ( cada uno)  para desayunar. El pollo del croissant nadaba en mayonesa  nada que ver para la hora en la que se servía  y el jugo  realmente  uno de los jugos más ..."/>
    <s v="reclama jugo sin sabor y mucha mayonesa en el croissant de pollo  se informa a tienda sobre el comentario  tienda indico que no cambio de receta y no han tenido reclamos de otros clientes."/>
    <s v="Miriam Flores "/>
    <x v="317"/>
    <s v="Contacto fuera de horario - Google MB 1 - Rating: 1 - Alerta1 - Alerta2 - Alerta0"/>
    <x v="6"/>
    <s v="sd"/>
    <x v="2"/>
    <x v="14"/>
    <x v="6"/>
    <m/>
    <s v="Sin responsable"/>
    <s v=""/>
    <s v=".varios"/>
    <s v="sd"/>
    <s v=""/>
    <d v="2025-04-17T00:00:00"/>
    <s v="12:40"/>
    <x v="0"/>
    <s v="No procede"/>
    <x v="1"/>
    <s v="Sin responsable"/>
    <m/>
    <x v="0"/>
  </r>
  <r>
    <n v="496198"/>
    <s v="la atención demasiado lenta pareciera que se olvidan de tu pedido y hasta de cobrar la cuenta. El pastel de chocolate demasiado dulce para mi gusto. Y si vas en temporada de otoño o invierno anda bien abrigado solo hay terraza"/>
    <s v="La atención demasiado lenta pareciera que se olvidan de tu pedido y hasta de cobrar la cuenta. El pastel de chocolate demasiado dulce para mi gusto. Y si vas en temporada de otoño o invierno anda bien abrigado solo hay terraza."/>
    <s v="Maria Isabel Vega "/>
    <x v="318"/>
    <s v="Google MB 1 - Rating: 1 - Alerta1 - Alerta2 - Alerta0"/>
    <x v="6"/>
    <s v="sd"/>
    <x v="2"/>
    <x v="5"/>
    <x v="6"/>
    <m/>
    <s v="Sin responsable"/>
    <s v=""/>
    <s v="porción de torta de chocolate"/>
    <s v="sd"/>
    <s v=""/>
    <d v="2025-04-20T00:00:00"/>
    <s v="19:08"/>
    <x v="0"/>
    <s v="No procede"/>
    <x v="1"/>
    <s v="Sin responsable"/>
    <m/>
    <x v="0"/>
  </r>
  <r>
    <n v="496478"/>
    <s v="El pasado sábado 19 Abril envié a comprar un Carrot cake pensando que era un lugar de pastelería fina y compartir con familiares que vinieron de visita  la decepción que nos llevamos al notar el exceso de azucar que lleva  nadie quizo si quiera volver ..."/>
    <s v="Indica que la torta carrot cake es muy dulce y nadie de sus invitados lo comio.No hay datos para el contacto."/>
    <s v="Diego Avilés "/>
    <x v="319"/>
    <s v="Google MB 1 - Rating: 1 - GMB"/>
    <x v="6"/>
    <s v="sd"/>
    <x v="2"/>
    <x v="0"/>
    <x v="5"/>
    <m/>
    <s v="Sin responsable"/>
    <s v=""/>
    <s v="carrot cake 12pzs"/>
    <s v="sd"/>
    <s v=""/>
    <d v="2025-04-19T00:00:00"/>
    <s v="17:02"/>
    <x v="0"/>
    <s v="No procede"/>
    <x v="1"/>
    <s v="Sin responsable"/>
    <m/>
    <x v="0"/>
  </r>
  <r>
    <n v="498342"/>
    <s v="Pésimo servicio. Vienes a comprar y no dan solución cuando con una llamada podrían ellos arreglar el problema."/>
    <s v="Pesimo servicio. Tienda indica que cliente quería programar delivery  pero no sabía la hora para su entrega  quería dejarlo pagado y tener contacto directo con líder por teléfono personal.No deja nro para contacto."/>
    <s v="Charo"/>
    <x v="320"/>
    <s v="Google MB 1 - Rating: 1"/>
    <x v="6"/>
    <s v="SD"/>
    <x v="2"/>
    <x v="0"/>
    <x v="5"/>
    <m/>
    <s v="Sin responsable"/>
    <s v=""/>
    <s v="crocante de manzana 12pzs"/>
    <s v="sd"/>
    <s v=""/>
    <d v="2025-04-27T00:00:00"/>
    <s v="14:17"/>
    <x v="0"/>
    <s v="No procede"/>
    <x v="1"/>
    <s v="Sin responsable"/>
    <m/>
    <x v="0"/>
  </r>
  <r>
    <n v="493827"/>
    <s v="Hola les escribo porque hoy hice un pedido por rapi  y llego errada   era un keke de manzana y llego de zanahoria  al parecer se equivocaron al ponerlo en la caja mando fotos"/>
    <s v="indica que le llego un keke de zanahoria en el empaque de un keke de manzana  se valida que el producto es el correcto  se le brinda informacion sobre sus caracteristicas  no queda conforme"/>
    <s v="Vanessa Vegas Chiyon"/>
    <x v="321"/>
    <s v="con reclamo a agregador - Alerta0"/>
    <x v="6"/>
    <n v="2209783518"/>
    <x v="0"/>
    <x v="2"/>
    <x v="2"/>
    <m/>
    <s v="Sin responsable"/>
    <s v=""/>
    <s v="keke de manzana 8p"/>
    <s v="sd"/>
    <s v=""/>
    <d v="2025-04-11T00:00:00"/>
    <s v="15:23"/>
    <x v="0"/>
    <s v="No procede"/>
    <x v="1"/>
    <s v="Sin responsable"/>
    <m/>
    <x v="0"/>
  </r>
  <r>
    <n v="498404"/>
    <s v="Buenas noches"/>
    <s v="El cliente programó su pedido en tienda  pero no aceptaron guardar la dedicatoria en ese momento. Le informaron que la colocarían el mismo día del recojo. La tienda explica que no sabía el mensaje exacto  por lo que no se guardó.Se explica al cliente."/>
    <s v="Mayra León Valenzuela"/>
    <x v="322"/>
    <s v="Alerta0"/>
    <x v="7"/>
    <s v="SD"/>
    <x v="2"/>
    <x v="18"/>
    <x v="1"/>
    <m/>
    <s v="Sin responsable"/>
    <s v=""/>
    <s v="mom - carrot cake 12pz"/>
    <s v="sd"/>
    <s v=""/>
    <d v="2025-04-27T00:00:00"/>
    <s v="18.00 -19.00"/>
    <x v="0"/>
    <s v="Mala atencion"/>
    <x v="1"/>
    <s v="Sin responsable"/>
    <m/>
    <x v="0"/>
  </r>
  <r>
    <n v="496933"/>
    <s v="Reclamo mala atención - Dos de mayo - Ticket 496933"/>
    <s v="Le brindaron 25 min de espera  le cobraron antes de entregar el pedido cuando lo hacen después y estaban conversando. Tda indica que el pedido se toma en caja y a veces hacen excepciones. Le ofrecieron disculpa en tda. Se agradece feedback"/>
    <s v="sd"/>
    <x v="323"/>
    <s v="sin télefono - Alerta1 - Alerta2 - Alerta0"/>
    <x v="7"/>
    <n v="2500023020"/>
    <x v="2"/>
    <x v="4"/>
    <x v="6"/>
    <m/>
    <s v="Tienda"/>
    <s v=""/>
    <s v=""/>
    <s v="sd"/>
    <s v=""/>
    <d v="2025-04-23T00:00:00"/>
    <s v="08:46"/>
    <x v="0"/>
    <s v="Mala atencion"/>
    <x v="1"/>
    <s v="Tienda"/>
    <m/>
    <x v="1"/>
  </r>
  <r>
    <n v="496018"/>
    <s v=""/>
    <s v="sube una historia en instagram de una porcion de turron de chocolate aplastada.No responde y no tenemos datos."/>
    <s v="SD"/>
    <x v="324"/>
    <s v="Contacto fuera de horario - sin télefono"/>
    <x v="6"/>
    <s v="SD"/>
    <x v="6"/>
    <x v="15"/>
    <x v="5"/>
    <m/>
    <s v="Sin responsable"/>
    <s v=""/>
    <s v="porción de turrón de chocolate"/>
    <s v="sd"/>
    <s v=""/>
    <d v="2025-04-19T00:00:00"/>
    <s v="22:23"/>
    <x v="0"/>
    <s v="No procede"/>
    <x v="1"/>
    <s v="Sin responsable"/>
    <m/>
    <x v="0"/>
  </r>
  <r>
    <n v="494750"/>
    <s v="Hola"/>
    <s v="Ya no desea la compra  pedido realizado por error"/>
    <s v="Yulisa Amorin"/>
    <x v="325"/>
    <s v="devolución"/>
    <x v="3"/>
    <n v="100352485"/>
    <x v="1"/>
    <x v="6"/>
    <x v="3"/>
    <n v="55.9"/>
    <s v="Sin responsable"/>
    <s v=""/>
    <s v=""/>
    <s v="sd"/>
    <s v=""/>
    <d v="2025-04-15T00:00:00"/>
    <s v="15:00-16:00"/>
    <x v="0"/>
    <s v="Devolucion"/>
    <x v="1"/>
    <s v="Sin responsable"/>
    <m/>
    <x v="0"/>
  </r>
  <r>
    <n v="494338"/>
    <s v="Reclamo mala atención ARENALES Ticket: 494338"/>
    <s v="llegó a las 21:30 al salon y el mesero le indico que tienen solo para llevar y luego le permitieron sentarse.Tienda menciona que se le indica esa informacion como aviso mas no con afan de incomodar.Se agradece al cliente y se ofrece detalle."/>
    <s v="Keith Benavides Oliver"/>
    <x v="326"/>
    <s v="Cortesía - Alerta1 - Alerta2 - Alerta3 - Alerta0"/>
    <x v="7"/>
    <s v="sd"/>
    <x v="2"/>
    <x v="8"/>
    <x v="6"/>
    <m/>
    <s v="Tienda Meser@"/>
    <s v=""/>
    <s v=""/>
    <s v="sd"/>
    <s v=""/>
    <d v="2025-04-12T00:00:00"/>
    <s v="21:30 - 21:40"/>
    <x v="0"/>
    <s v="Mala atencion"/>
    <x v="1"/>
    <s v="Tienda"/>
    <m/>
    <x v="1"/>
  </r>
  <r>
    <n v="494285"/>
    <s v="Buenas tardes."/>
    <s v="solicitó porción de red velvet  entregaron porción blue velvet. Se entrega el producto correcto."/>
    <s v="Andrea Osorio Rodríguez"/>
    <x v="327"/>
    <s v="Cortesía - con reclamo a agregador - Alerta1 - Alerta0"/>
    <x v="13"/>
    <n v="2209926950"/>
    <x v="0"/>
    <x v="0"/>
    <x v="2"/>
    <m/>
    <s v="Tienda Vitrina"/>
    <s v=""/>
    <s v="porción de blue velvet"/>
    <s v="Claudia Chacón"/>
    <s v="Amarilis Parra"/>
    <d v="2025-04-12T00:00:00"/>
    <s v="21:33"/>
    <x v="0"/>
    <s v="Pedido equivocado"/>
    <x v="1"/>
    <s v="Tienda"/>
    <m/>
    <x v="1"/>
  </r>
  <r>
    <n v="494711"/>
    <s v="Buenos días"/>
    <s v="indica que driver de didi no le entrego su pedido por que no estaba en la dirección correcta  se deriva a soporte y se brinda informacion para comprar por la web."/>
    <s v="Antonella Magallanes"/>
    <x v="328"/>
    <s v="sin reclamo a agregador - Alerta1 - Alerta2 - Alerta0"/>
    <x v="0"/>
    <n v="5.7646411170940805E+18"/>
    <x v="0"/>
    <x v="5"/>
    <x v="9"/>
    <m/>
    <s v="Delivery agregadores"/>
    <s v=""/>
    <s v=".no aplica"/>
    <s v="sd"/>
    <s v=""/>
    <d v="2025-04-15T00:00:00"/>
    <s v="11:48"/>
    <x v="0"/>
    <s v="Agregador"/>
    <x v="1"/>
    <s v="Agregador"/>
    <m/>
    <x v="0"/>
  </r>
  <r>
    <n v="495318"/>
    <s v="Holaaa"/>
    <s v="Cliente reclama que solicitó  minimaria cheesecake de maracuyá  pero cajera le cobró por minimaria de chocolate pese a que cliente repitió su pedido. Tienda entregó el producto de la boleta y confirmo con el cliente.Se ofrece detalle por cliente insistent"/>
    <s v="Franco Gustavo Gastulo Suyón"/>
    <x v="329"/>
    <s v="Contacto fuera de horario - Cortesía"/>
    <x v="7"/>
    <n v="2500041248"/>
    <x v="2"/>
    <x v="5"/>
    <x v="4"/>
    <m/>
    <s v="Tienda Cajer@"/>
    <s v=""/>
    <s v=""/>
    <s v="sd"/>
    <s v=""/>
    <d v="2025-04-17T00:00:00"/>
    <s v="19:21"/>
    <x v="0"/>
    <s v="Mala atencion"/>
    <x v="1"/>
    <s v="Tienda"/>
    <m/>
    <x v="1"/>
  </r>
  <r>
    <n v="495641"/>
    <s v="FEEDBACK RECLAMO PEDIDO INCOMPLETO TIENDA Barranco ##495641"/>
    <s v="Indica que no llegó sus velas cromadas pastel  se coordina con tienda el envío del producto faltante."/>
    <s v="Melanie Romano"/>
    <x v="330"/>
    <s v="Cortesía - Alerta0"/>
    <x v="8"/>
    <n v="100352997"/>
    <x v="1"/>
    <x v="17"/>
    <x v="3"/>
    <m/>
    <s v="Tienda Vitrina"/>
    <s v=""/>
    <s v="velas cromadas pastel"/>
    <s v="sd"/>
    <s v=""/>
    <d v="2025-04-18T00:00:00"/>
    <s v="09.00-10.00"/>
    <x v="0"/>
    <s v="Pedido incompleto"/>
    <x v="1"/>
    <s v="Tienda"/>
    <m/>
    <x v="1"/>
  </r>
  <r>
    <n v="495736"/>
    <s v="Reclamo calidad de producto (paso 28) Cascara de pecanas ticket #495736"/>
    <s v="Indica que en su minimaria turrón de chocolate le ha llegado cascara de la pecana  tienda indica que la pecana viene pelada de planta  se le brinda cortesía de un petit box"/>
    <s v="Milza López Hernández"/>
    <x v="331"/>
    <s v="Cortesía - Alerta1 - Alerta2 - Alerta3 - Alerta0"/>
    <x v="14"/>
    <n v="2500013559"/>
    <x v="2"/>
    <x v="20"/>
    <x v="4"/>
    <m/>
    <s v="Producción"/>
    <s v="Cáscara de pecanas"/>
    <s v="minimaria turrón de chocolate"/>
    <s v="sd"/>
    <s v=""/>
    <d v="2025-04-17T00:00:00"/>
    <s v="18:27"/>
    <x v="0"/>
    <s v="Calidad"/>
    <x v="1"/>
    <s v="Otras areas"/>
    <m/>
    <x v="0"/>
  </r>
  <r>
    <n v="496015"/>
    <s v="Hola"/>
    <s v="Indica que nunca le llego su pedido que segun el app el pedido retorno a tienda  se llama a explicar que el pedido si no es entregado  lo llevan a la base de rappi y se deriva a su soporte."/>
    <s v="Jacqueline Alejandra Delgado Ramos"/>
    <x v="332"/>
    <s v="Contacto fuera de horario - con reclamo a agregador"/>
    <x v="0"/>
    <n v="2210508966"/>
    <x v="0"/>
    <x v="2"/>
    <x v="2"/>
    <m/>
    <s v="Delivery agregadores"/>
    <s v=""/>
    <s v=".varios"/>
    <s v="sd"/>
    <s v=""/>
    <d v="2025-04-19T00:00:00"/>
    <s v="19:11"/>
    <x v="0"/>
    <s v="Agregador"/>
    <x v="1"/>
    <s v="Agregador"/>
    <m/>
    <x v="0"/>
  </r>
  <r>
    <n v="496019"/>
    <s v="Buenas noches   Quisiera hacer una sugerencia.  Hoy compré una torta carrot cake   y la verdad que siempre me gustan sus postres  pero en el caso de este postre   siento que esta demasiado dulce la crema de la torta que lo hace bien empalagoso y difíci..."/>
    <s v="indica que la carrot cake esta muy dulce  primera vez que consume el producto. se le explican las caracteristicas del producto  cliente conforme"/>
    <s v="Flor Benito"/>
    <x v="333"/>
    <s v="Contacto fuera de horario"/>
    <x v="6"/>
    <s v="sd"/>
    <x v="2"/>
    <x v="0"/>
    <x v="4"/>
    <m/>
    <s v="Sin responsable"/>
    <s v=""/>
    <s v="porción carrot cake"/>
    <s v="Sin respondable"/>
    <s v=""/>
    <d v="2025-04-19T00:00:00"/>
    <s v="sd"/>
    <x v="0"/>
    <s v="No procede"/>
    <x v="1"/>
    <s v="Sin responsable"/>
    <m/>
    <x v="0"/>
  </r>
  <r>
    <n v="496050"/>
    <s v="Reclamo mala atención tienda 2 de mayo Ticket: 496050"/>
    <s v="Indica que solicitó un desayuno de la promoción que esta fuera de tienda pero al ingresar le indicaron que no habia stock  tienda  menciona que por feriado largo no hay stock del pan  se ofrece detalle para envio al cliente."/>
    <s v="Lumila Aroncal"/>
    <x v="334"/>
    <s v="Alerta0"/>
    <x v="7"/>
    <s v="sd"/>
    <x v="2"/>
    <x v="4"/>
    <x v="4"/>
    <m/>
    <s v="Tienda Supervisor"/>
    <s v=""/>
    <s v=""/>
    <s v="sd"/>
    <s v=""/>
    <d v="2025-04-20T00:00:00"/>
    <s v="09:30"/>
    <x v="0"/>
    <s v="Mala atencion"/>
    <x v="1"/>
    <s v="Tienda"/>
    <m/>
    <x v="1"/>
  </r>
  <r>
    <n v="496123"/>
    <s v="Hola!! Siempre voy a tomar desayuno a las tiendas  estuve ausente varios meses en el extranjero  fui y casi muero al saber que sacaron un delicioso desayuno que venía con ensalada de frutas  pancitos  café y jugo  no veo el porwue  ahora venden todo se..."/>
    <s v="reclama que ya no tienen disponible el te time y que el croissant de pollo estaba salado.No responde ni deja datos para contacto."/>
    <s v="SD"/>
    <x v="335"/>
    <s v="sin télefono"/>
    <x v="6"/>
    <s v="SD"/>
    <x v="2"/>
    <x v="15"/>
    <x v="5"/>
    <m/>
    <s v="Sin responsable"/>
    <s v=""/>
    <s v=".varios"/>
    <s v="sd"/>
    <s v=""/>
    <d v="2025-04-20T00:00:00"/>
    <s v="14:33"/>
    <x v="0"/>
    <s v="No procede"/>
    <x v="1"/>
    <s v="Sin responsable"/>
    <m/>
    <x v="0"/>
  </r>
  <r>
    <n v="493744"/>
    <s v="Llamada de Adriana Paola Urteaga Huaman"/>
    <s v="Indica que no salio a tiempo a recibir su pedido y el driver se retiro  se deriva a soporte"/>
    <s v="Adriana Paola Urteaga"/>
    <x v="336"/>
    <s v="sin reclamo a agregador"/>
    <x v="0"/>
    <n v="5.7646411965132298E+18"/>
    <x v="0"/>
    <x v="12"/>
    <x v="9"/>
    <m/>
    <s v="Delivery agregadores"/>
    <s v=""/>
    <s v="minimaria carrot cake"/>
    <s v="sd"/>
    <s v=""/>
    <d v="2025-04-11T00:00:00"/>
    <s v="14:22"/>
    <x v="0"/>
    <s v="Agregador"/>
    <x v="1"/>
    <s v="Agregador"/>
    <m/>
    <x v="0"/>
  </r>
  <r>
    <n v="499220"/>
    <s v="Llamada de 51998149926"/>
    <s v="reclama que el motorizado no espero el tiempo suficiente y se retiro junto con su orden  se le deriva a su soporte"/>
    <s v="Silvia Viteri"/>
    <x v="337"/>
    <s v="sin reclamo a agregador - Alerta1 - Alerta0"/>
    <x v="0"/>
    <n v="1536022431"/>
    <x v="0"/>
    <x v="10"/>
    <x v="0"/>
    <m/>
    <s v="Delivery agregadores"/>
    <s v=""/>
    <s v=".varios"/>
    <s v="sd"/>
    <s v=""/>
    <d v="2025-04-30T00:00:00"/>
    <s v="10:32"/>
    <x v="0"/>
    <s v="Agregador"/>
    <x v="1"/>
    <s v="Agregador"/>
    <m/>
    <x v="0"/>
  </r>
  <r>
    <n v="493774"/>
    <s v="Llamada a Elsa Caucho"/>
    <s v="pedido se enviará con 1 hora de tardanza  supervisor no comunicó a cp con la información completa para que salga de la tienda correcta  se envíara desde tienda bolichera."/>
    <s v="Elsa Caycho"/>
    <x v="338"/>
    <s v="Alerta1 - Alerta2 - Alerta0"/>
    <x v="1"/>
    <n v="2500022883"/>
    <x v="5"/>
    <x v="12"/>
    <x v="3"/>
    <m/>
    <s v="Tienda Supervisor"/>
    <s v=""/>
    <s v=".varios"/>
    <s v="sd"/>
    <s v=""/>
    <d v="2025-04-11T00:00:00"/>
    <s v="15:00-16:00"/>
    <x v="0"/>
    <s v="Demora"/>
    <x v="1"/>
    <s v="Tienda"/>
    <m/>
    <x v="1"/>
  </r>
  <r>
    <n v="491877"/>
    <s v="Llamada de Victor Arias"/>
    <s v="su pedido fue cancelado por su RT  se deriva a su canal de compra para mas detalle sobre su devolucion."/>
    <s v="Victor"/>
    <x v="339"/>
    <s v="sin reclamo a agregador"/>
    <x v="0"/>
    <n v="1509305687"/>
    <x v="0"/>
    <x v="1"/>
    <x v="0"/>
    <m/>
    <s v="Delivery agregadores"/>
    <s v=""/>
    <s v="torta de chocolate 12pzs"/>
    <s v="sd"/>
    <s v=""/>
    <d v="2025-04-04T00:00:00"/>
    <s v=""/>
    <x v="0"/>
    <s v="Agregador"/>
    <x v="1"/>
    <s v="Agregador"/>
    <m/>
    <x v="0"/>
  </r>
  <r>
    <n v="492622"/>
    <s v="Llamada de César"/>
    <s v="reclama que pidió por rappi y la direccion es incorrecta  se deriva con su canal de compra"/>
    <s v="Luis Castañeda Pelaes"/>
    <x v="340"/>
    <s v=""/>
    <x v="0"/>
    <s v="sd"/>
    <x v="0"/>
    <x v="15"/>
    <x v="2"/>
    <m/>
    <s v="Delivery agregadores"/>
    <s v=""/>
    <s v="turrón de chocolate 12pzs"/>
    <s v="sd"/>
    <s v=""/>
    <d v="2025-04-08T00:00:00"/>
    <s v="12:00-13:00"/>
    <x v="0"/>
    <s v="Agregador"/>
    <x v="1"/>
    <s v="Agregador"/>
    <m/>
    <x v="0"/>
  </r>
  <r>
    <n v="498752"/>
    <s v="Llamada de Clinton Roman"/>
    <s v="No le llego dedicatoria  se verifica que no se imprimió  se coordina envío."/>
    <s v="Clinton"/>
    <x v="341"/>
    <s v="Cortesía - Alerta1 - Alerta0"/>
    <x v="2"/>
    <n v="100355942"/>
    <x v="1"/>
    <x v="5"/>
    <x v="3"/>
    <m/>
    <s v="Tienda Vitrina"/>
    <s v=""/>
    <s v="minimaria de chocolate"/>
    <s v="sd"/>
    <s v=""/>
    <d v="2025-04-28T00:00:00"/>
    <s v="19:00-21:00"/>
    <x v="0"/>
    <s v="Pedido incompleto"/>
    <x v="1"/>
    <s v="Tienda"/>
    <m/>
    <x v="1"/>
  </r>
  <r>
    <n v="493388"/>
    <s v="Factura - Maria Almenara"/>
    <s v="Reclama que primero enviaron su factura a un correo incorrecto  luego envian un correo con una imagen que no corresponde a su factura. Se envía factura correctamente  cliente confirma recepción"/>
    <s v="Tania Nolasco"/>
    <x v="342"/>
    <s v=""/>
    <x v="20"/>
    <n v="15151395863"/>
    <x v="0"/>
    <x v="7"/>
    <x v="0"/>
    <m/>
    <s v="Atención al cliente"/>
    <s v=""/>
    <s v=""/>
    <s v="Pamela Espinoza"/>
    <s v=""/>
    <d v="2025-04-10T00:00:00"/>
    <s v="SD"/>
    <x v="0"/>
    <s v="Comprobante"/>
    <x v="1"/>
    <s v="Otras areas"/>
    <m/>
    <x v="0"/>
  </r>
  <r>
    <n v="498776"/>
    <s v="Llamada de Silvana"/>
    <s v="reclama que su pedido está tardando en ser entregado  tienda indica que ya se encuentra listo  se le indica que estamos a la espera que lo recojan."/>
    <s v="Karla"/>
    <x v="343"/>
    <s v="sin reclamo a agregador"/>
    <x v="0"/>
    <n v="2211287808"/>
    <x v="1"/>
    <x v="5"/>
    <x v="2"/>
    <m/>
    <s v="Delivery agregadores"/>
    <s v=""/>
    <s v="porción de torta red velvet"/>
    <s v="sd"/>
    <s v=""/>
    <d v="2025-04-28T00:00:00"/>
    <s v="19:39"/>
    <x v="0"/>
    <s v="Agregador"/>
    <x v="1"/>
    <s v="Agregador"/>
    <m/>
    <x v="0"/>
  </r>
  <r>
    <n v="492057"/>
    <s v="Llamada de Diana Bazalar Hermenegildo"/>
    <s v="reclama que no le entregan su pedido  cliente indica que lo canceló porque demoraban y que solo le han devuelto el costo de delivery  se deriva con su canal de compra"/>
    <s v="Diana"/>
    <x v="344"/>
    <s v="sin reclamo a agregador"/>
    <x v="0"/>
    <n v="2209265260"/>
    <x v="0"/>
    <x v="5"/>
    <x v="2"/>
    <m/>
    <s v="Delivery agregadores"/>
    <s v=""/>
    <s v=".varios"/>
    <s v="sd"/>
    <s v=""/>
    <d v="2025-04-05T00:00:00"/>
    <s v=""/>
    <x v="0"/>
    <s v="Agregador"/>
    <x v="1"/>
    <s v="Agregador"/>
    <m/>
    <x v="0"/>
  </r>
  <r>
    <n v="496091"/>
    <s v="Llamada de Rosario Davalos"/>
    <s v="Compra con OH! Pay no se procesó como venta para tienda Bolichera  se deriva a su canal de compra y se reporta."/>
    <s v="Rosario"/>
    <x v="345"/>
    <s v=""/>
    <x v="0"/>
    <s v="sd"/>
    <x v="0"/>
    <x v="0"/>
    <x v="0"/>
    <m/>
    <s v="Delivery agregadores"/>
    <s v=""/>
    <s v="Easter - mini carrot cake"/>
    <s v="sd"/>
    <s v=""/>
    <d v="2025-04-20T00:00:00"/>
    <s v="13:08"/>
    <x v="0"/>
    <s v="Agregador"/>
    <x v="1"/>
    <s v="Agregador"/>
    <m/>
    <x v="0"/>
  </r>
  <r>
    <n v="495110"/>
    <s v="Llamada de Sophia Fernandez"/>
    <s v="reclama demora en la entrega de su pedido  tienda entrego a tiempo  se deriva con canal de compra"/>
    <s v="Sophia"/>
    <x v="346"/>
    <s v="sin reclamo a agregador"/>
    <x v="0"/>
    <n v="2210219274"/>
    <x v="0"/>
    <x v="1"/>
    <x v="2"/>
    <m/>
    <s v="Delivery agregadores"/>
    <s v=""/>
    <s v="minimaria turrón de chocolate"/>
    <s v="sd"/>
    <s v=""/>
    <d v="2025-04-16T00:00:00"/>
    <s v="13:38"/>
    <x v="0"/>
    <s v="Agregador"/>
    <x v="1"/>
    <s v="Agregador"/>
    <m/>
    <x v="0"/>
  </r>
  <r>
    <n v="493045"/>
    <s v="Llamada de Silvia Vivanco Rozo"/>
    <s v="03 horas aprox. de tardanza. Pedido no pasó correctamente al sistema  se quedó en payment confirmed.Acepta el envio del pedido."/>
    <s v="Silvia Vivanco Rozo"/>
    <x v="347"/>
    <s v="ECommerce/webFalla - Alerta1 - Alerta2 - Alerta0"/>
    <x v="1"/>
    <n v="100350828"/>
    <x v="1"/>
    <x v="7"/>
    <x v="3"/>
    <m/>
    <s v="Sistema"/>
    <s v=""/>
    <s v=".varios"/>
    <s v="sd"/>
    <s v=""/>
    <d v="2025-04-09T00:00:00"/>
    <s v="14:00-15:00"/>
    <x v="0"/>
    <s v="Demora"/>
    <x v="1"/>
    <s v="Sistema"/>
    <m/>
    <x v="0"/>
  </r>
  <r>
    <n v="496520"/>
    <s v="Llamada de SD"/>
    <s v="Indica que no recibió su pedido  que no la llamaron y driver se retiró a los 10 min. Se valida que driver esperó 20 min aprox. Se deriva a su soporte. Cl insistente. Jessica autoriza un nuevo envío."/>
    <s v="Eva  Luger"/>
    <x v="348"/>
    <s v="Cortesía - sin reclamo a agregador"/>
    <x v="0"/>
    <n v="2210684316"/>
    <x v="0"/>
    <x v="7"/>
    <x v="2"/>
    <m/>
    <s v="Delivery agregadores"/>
    <s v=""/>
    <s v="minimaria blue velvet"/>
    <s v="sd"/>
    <s v=""/>
    <d v="2025-04-21T00:00:00"/>
    <s v="19:26"/>
    <x v="0"/>
    <s v="Agregador"/>
    <x v="1"/>
    <s v="Agregador"/>
    <m/>
    <x v="0"/>
  </r>
  <r>
    <n v="497677"/>
    <s v="Llamada a Rosario"/>
    <s v="Tienda solicita cambio de producto  el cliente no desea el cambio e indica que no se debe ofrecer algo que no hay. Se enviará el producto en el rango de 4 a 5 pm"/>
    <s v="Rosario Lizarraga"/>
    <x v="349"/>
    <s v="Stock 86 - Alerta1 - Alerta0"/>
    <x v="7"/>
    <n v="200013966"/>
    <x v="1"/>
    <x v="12"/>
    <x v="3"/>
    <m/>
    <s v="Tienda"/>
    <s v=""/>
    <s v=""/>
    <s v="sd"/>
    <s v=""/>
    <d v="2025-04-25T00:00:00"/>
    <s v="10:00-11:00"/>
    <x v="0"/>
    <s v="Mala atencion"/>
    <x v="1"/>
    <s v="Tienda"/>
    <m/>
    <x v="1"/>
  </r>
  <r>
    <n v="492768"/>
    <s v="Llamada de Brenda Estremadoyro"/>
    <s v="Pidió 1 torta de chocolate de 12pz y le entregaron mini chocolate. No envía imagen ni datos. Se consulta con tienda e indican que se equivocaron. Rt regresa a tienda a realizar el cambio y lo lleva al cliente."/>
    <s v="Brenda Estremadoyro"/>
    <x v="350"/>
    <s v="Se cambia producto al cliente - sin reclamo a agregador"/>
    <x v="13"/>
    <n v="2209551832"/>
    <x v="0"/>
    <x v="2"/>
    <x v="2"/>
    <m/>
    <s v="Tienda Vitrina"/>
    <s v=""/>
    <s v="minimaria de chocolate"/>
    <s v="sd"/>
    <s v=""/>
    <d v="2025-04-08T00:00:00"/>
    <s v="15:15"/>
    <x v="0"/>
    <s v="Pedido equivocado"/>
    <x v="1"/>
    <s v="Tienda"/>
    <m/>
    <x v="1"/>
  </r>
  <r>
    <n v="498086"/>
    <s v="Llamada de Giuliana Fumagalli"/>
    <s v="menciona que compro una minimaria y un petit box del dia de la madre  pero revisa que le dieron 2 petit box y su minimaria  cliente desea pagar por este adicional  tienda informa que el cliente por error cogio la maqueta de la vitrina. se le informa al cliente la desheche."/>
    <s v="Giuliana Fumagalli"/>
    <x v="351"/>
    <s v="Alerta0"/>
    <x v="6"/>
    <n v="2500031323"/>
    <x v="2"/>
    <x v="2"/>
    <x v="4"/>
    <m/>
    <s v="Sin responsable"/>
    <s v=""/>
    <s v="mom - petit box"/>
    <s v="sd"/>
    <s v=""/>
    <d v="2025-04-26T00:00:00"/>
    <s v="11:33"/>
    <x v="0"/>
    <s v="No procede"/>
    <x v="1"/>
    <s v="Sin responsable"/>
    <m/>
    <x v="0"/>
  </r>
  <r>
    <n v="490858"/>
    <s v="Llamada de Carla"/>
    <s v="Demora en la entrega  se informa que driver peya se acercó al local a las 16:29 pm"/>
    <s v="Carla"/>
    <x v="352"/>
    <s v="sin reclamo a agregador - Alerta0"/>
    <x v="0"/>
    <n v="1505945489"/>
    <x v="0"/>
    <x v="7"/>
    <x v="0"/>
    <m/>
    <s v="Delivery agregadores"/>
    <s v=""/>
    <s v="minimaria de chocolate"/>
    <s v="sd"/>
    <s v=""/>
    <d v="2025-04-01T00:00:00"/>
    <s v="15:31"/>
    <x v="0"/>
    <s v="Agregador"/>
    <x v="1"/>
    <s v="Agregador"/>
    <m/>
    <x v="0"/>
  </r>
  <r>
    <n v="490949"/>
    <s v="Llamada de Arlette Loyola"/>
    <s v="Reclama que su pedido tiene un tiempo de espera elevado  se le explica que nosotros preparamos el pedido y quedamos a la espera que llegue el motorizado a recogerlo  se deriva con su aporte"/>
    <s v="Arlette Loyola"/>
    <x v="353"/>
    <s v="sin reclamo a agregador"/>
    <x v="0"/>
    <n v="2208974027"/>
    <x v="0"/>
    <x v="5"/>
    <x v="2"/>
    <m/>
    <s v="Delivery agregadores"/>
    <s v=""/>
    <s v="minimaria blue velvet"/>
    <s v="sd"/>
    <s v=""/>
    <d v="2025-04-01T00:00:00"/>
    <s v="19:58"/>
    <x v="0"/>
    <s v="Agregador"/>
    <x v="1"/>
    <s v="Agregador"/>
    <m/>
    <x v="0"/>
  </r>
  <r>
    <n v="491122"/>
    <s v="Llamada de Julio Arakaki"/>
    <s v="Reclama que su pedido no fue entregado. Se valida cancelado en Rappi. Tienda informa que pedido si salió de tienda  se deriva con su soporte."/>
    <s v="Julio Arakaki"/>
    <x v="354"/>
    <s v="sin reclamo a agregador"/>
    <x v="0"/>
    <n v="2209001614"/>
    <x v="0"/>
    <x v="3"/>
    <x v="2"/>
    <m/>
    <s v="Delivery agregadores"/>
    <s v=""/>
    <s v="turrón de chocolate 12pzs"/>
    <s v="sd"/>
    <s v=""/>
    <d v="2025-04-02T00:00:00"/>
    <s v=""/>
    <x v="0"/>
    <s v="Agregador"/>
    <x v="1"/>
    <s v="Agregador"/>
    <m/>
    <x v="0"/>
  </r>
  <r>
    <n v="490763"/>
    <s v="Llamada de 51955905562"/>
    <s v="reclama que no le entregan su pedido de PEYA tienda menciona que ya entregaron esa orden.Se avisa al cliente y se deriva a su canal de compra."/>
    <s v="Luis Velasquez"/>
    <x v="355"/>
    <s v="sin reclamo a agregador - Alerta0"/>
    <x v="0"/>
    <n v="1505667348"/>
    <x v="0"/>
    <x v="19"/>
    <x v="0"/>
    <m/>
    <s v="Delivery agregadores"/>
    <s v=""/>
    <s v=".varios"/>
    <s v="sd"/>
    <s v=""/>
    <d v="2025-04-01T00:00:00"/>
    <s v="08:17"/>
    <x v="0"/>
    <s v="Agregador"/>
    <x v="1"/>
    <s v="Agregador"/>
    <m/>
    <x v="0"/>
  </r>
  <r>
    <n v="490845"/>
    <s v="Llamada de 51922005628"/>
    <s v="Realizó un pedido pero no se lo entregaron  en su aplicativo figura como finalizado  se deriva con su soporte"/>
    <s v="Mayra Talia"/>
    <x v="356"/>
    <s v="sin reclamo a agregador"/>
    <x v="0"/>
    <n v="2208941869"/>
    <x v="0"/>
    <x v="9"/>
    <x v="2"/>
    <m/>
    <s v="Delivery agregadores"/>
    <s v=""/>
    <s v="minimaria de chocolate"/>
    <s v="sd"/>
    <s v=""/>
    <d v="2025-04-01T00:00:00"/>
    <s v="13:42"/>
    <x v="0"/>
    <s v="Agregador"/>
    <x v="1"/>
    <s v="Agregador"/>
    <m/>
    <x v="0"/>
  </r>
  <r>
    <n v="491238"/>
    <s v="Llamada de Sheraly"/>
    <s v="30 minutos de tardanza  tienda indica que no le salió la comanda. Se reporta con ti  y se intentó forzar. Se coordina envío mas un detalle"/>
    <s v="Sheraly Lavriano"/>
    <x v="357"/>
    <s v="Cortesía - Alerta1 - Alerta2 - Alerta3 - Alerta0"/>
    <x v="1"/>
    <s v="BO-20250402-0001"/>
    <x v="4"/>
    <x v="3"/>
    <x v="7"/>
    <m/>
    <s v="Sistema"/>
    <s v=""/>
    <s v="minimaria blue velvet"/>
    <s v="sd"/>
    <s v=""/>
    <d v="2025-04-02T00:00:00"/>
    <s v=""/>
    <x v="0"/>
    <s v="Demora"/>
    <x v="1"/>
    <s v="Sistema"/>
    <m/>
    <x v="0"/>
  </r>
  <r>
    <n v="491259"/>
    <s v="FEEDBACK RECLAMO PEDIDO EQUIVOCADO TIENDA PRECURSORES #491259"/>
    <s v="Pidió torta de chocolate de 12p le dieron porc. de torta de chocolate. Indica que tda le dijo que fue un error de vitrina. Cl devuelve la porción y exige la devolución. Rappi compensa con 58 créditos. Jessica autoriza devolución"/>
    <s v="Grisby Aguilar Sanchez"/>
    <x v="358"/>
    <s v="devolución - con reclamo a agregador - Alerta1 - Alerta2 - Alerta3 - Alerta0"/>
    <x v="13"/>
    <n v="2209025069"/>
    <x v="0"/>
    <x v="11"/>
    <x v="2"/>
    <m/>
    <s v="Tienda Vitrina"/>
    <s v=""/>
    <s v="porción de torta de chocolate"/>
    <s v="sd"/>
    <s v=""/>
    <d v="2025-04-02T00:00:00"/>
    <s v=""/>
    <x v="0"/>
    <s v="Pedido equivocado"/>
    <x v="1"/>
    <s v="Tienda"/>
    <m/>
    <x v="1"/>
  </r>
  <r>
    <n v="491333"/>
    <s v="Llamada de Diana Romero"/>
    <s v="Reclama que su pedido aun no llega rango de 8 a 9  tienda indica que el pedido fue enviado a otra direccion por error ya que olvidaron crear la guia  cliente se acercara a recoger el pedido se le ofrece un detalle."/>
    <s v="Diana Romero"/>
    <x v="359"/>
    <s v="Cortesía - Alerta1 - Alerta2 - Alerta0"/>
    <x v="7"/>
    <n v="2500018582"/>
    <x v="2"/>
    <x v="14"/>
    <x v="3"/>
    <m/>
    <s v="Tienda Supervisor"/>
    <s v=""/>
    <s v=".varios"/>
    <s v="Ximena ccancce Sanchez"/>
    <s v=""/>
    <d v="2025-04-03T00:00:00"/>
    <s v=""/>
    <x v="0"/>
    <s v="Mala atencion"/>
    <x v="1"/>
    <s v="Tienda"/>
    <m/>
    <x v="1"/>
  </r>
  <r>
    <n v="491336"/>
    <s v="Llamada de 51971619838"/>
    <s v="realizo pago por yape  no se registra orden en aplicacion  se le brinda informacion y deriva a su soporte"/>
    <s v="Alejandra  Montoya"/>
    <x v="360"/>
    <s v=""/>
    <x v="0"/>
    <s v="SD"/>
    <x v="0"/>
    <x v="19"/>
    <x v="0"/>
    <m/>
    <s v="Delivery agregadores"/>
    <s v=""/>
    <s v="minimaria dulzura de pecanas"/>
    <s v="sd"/>
    <s v=""/>
    <d v="2025-04-03T00:00:00"/>
    <s v=""/>
    <x v="0"/>
    <s v="Agregador"/>
    <x v="1"/>
    <s v="Agregador"/>
    <m/>
    <x v="0"/>
  </r>
  <r>
    <n v="491916"/>
    <s v="Llamada de 51942966822"/>
    <s v="reclama que no le entregaron su pedido  se verifica la orden cancelada   se deriva con su canal de compra"/>
    <s v="Yeni Cahuata"/>
    <x v="361"/>
    <s v="sin reclamo a agregador"/>
    <x v="0"/>
    <n v="1509489914"/>
    <x v="0"/>
    <x v="6"/>
    <x v="0"/>
    <m/>
    <s v="Delivery agregadores"/>
    <s v=""/>
    <s v="carrot cake 12pzs"/>
    <s v="sd"/>
    <s v=""/>
    <d v="2025-04-04T00:00:00"/>
    <s v=""/>
    <x v="0"/>
    <s v="Agregador"/>
    <x v="1"/>
    <s v="Agregador"/>
    <m/>
    <x v="0"/>
  </r>
  <r>
    <n v="492567"/>
    <s v="Reclamo mala atención Tienda Aramburú  Ticket 492573"/>
    <s v="Pedido no viajó a inforest ya terminaba el rango de entrega. Cl nos brinda 25 min adicional. Tienda envia la orden sin la torta de  chocolate 12pz el cliente muy incomodo solicita envió en otra fecha."/>
    <s v="Rogers Antonio Rivera Serna"/>
    <x v="362"/>
    <s v="ECommerce/webFalla - Cortesía - Alerta0"/>
    <x v="7"/>
    <n v="100350413"/>
    <x v="1"/>
    <x v="14"/>
    <x v="3"/>
    <m/>
    <s v="Tienda"/>
    <s v=""/>
    <s v=""/>
    <s v="sd"/>
    <s v=""/>
    <d v="2025-04-07T00:00:00"/>
    <s v="18:00-19:00"/>
    <x v="0"/>
    <s v="Mala atencion"/>
    <x v="1"/>
    <s v="Tienda"/>
    <m/>
    <x v="1"/>
  </r>
  <r>
    <n v="492820"/>
    <s v="Llamada a Irene Camvo"/>
    <s v="Motorizado sólo indico su apellido en recepción más no menciono su nro. de departamento ni la llamo  pese a que se registró en la guía. Haciendo que cliente tenga que validar por su cuenta si el pedido verdaderamente era para ella."/>
    <s v="Cristina Barrantes"/>
    <x v="363"/>
    <s v=""/>
    <x v="4"/>
    <n v="200013803"/>
    <x v="1"/>
    <x v="2"/>
    <x v="3"/>
    <m/>
    <s v="Delivery MA"/>
    <s v=""/>
    <s v="crocante de manzana 12pzs"/>
    <s v="FERNANDOMENDOZA-CARGUI"/>
    <s v=""/>
    <d v="2025-04-08T00:00:00"/>
    <s v="12:00-13:00"/>
    <x v="0"/>
    <s v="Delivery propio"/>
    <x v="1"/>
    <s v="Delivery MA"/>
    <m/>
    <x v="1"/>
  </r>
  <r>
    <n v="492828"/>
    <s v="Llamada de 51959876542"/>
    <s v="Solicito una minimaria de chocolate y le entregaron una minimaria carrot cake  cl. no desea brindar evidencia  tienda confirma error  cl. mando a la misma persona a que haga el cambio en sede."/>
    <s v="Silvia Huayhua"/>
    <x v="364"/>
    <s v="Se cambia producto al cliente - Alerta0"/>
    <x v="13"/>
    <s v="sd"/>
    <x v="2"/>
    <x v="8"/>
    <x v="4"/>
    <m/>
    <s v="Tienda Vitrina"/>
    <s v=""/>
    <s v="minimaria carrot cake"/>
    <s v="sd"/>
    <s v=""/>
    <d v="2025-04-08T00:00:00"/>
    <s v="18.00-19.00"/>
    <x v="0"/>
    <s v="Pedido equivocado"/>
    <x v="1"/>
    <s v="Tienda"/>
    <m/>
    <x v="1"/>
  </r>
  <r>
    <n v="492898"/>
    <s v="Llamada de Maria Fernanda De la Cruz"/>
    <s v="Tardanza 30 minutos. Tienda indica que no le salió la boleta  se le consulta si reportó con TI y envía ticket  se gestiona el envío"/>
    <s v="Maria Fernanda De la Cruz"/>
    <x v="365"/>
    <s v="Alerta0"/>
    <x v="1"/>
    <s v="LAMAR-20250409-0001"/>
    <x v="4"/>
    <x v="2"/>
    <x v="7"/>
    <m/>
    <s v="Sistema"/>
    <s v=""/>
    <s v="minimaria de chocolate"/>
    <s v="sd"/>
    <s v=""/>
    <d v="2025-04-09T00:00:00"/>
    <s v="09:54"/>
    <x v="0"/>
    <s v="Demora"/>
    <x v="1"/>
    <s v="Sistema"/>
    <m/>
    <x v="0"/>
  </r>
  <r>
    <n v="492961"/>
    <s v="Llamada de 51957349504"/>
    <s v="Repartidor de rappi no encontró su dirección y le cancelo su pedido  se deriva a soporte del aplicativo."/>
    <s v="Liliana Paucar"/>
    <x v="366"/>
    <s v="sin reclamo a agregador - Alerta0"/>
    <x v="0"/>
    <n v="2209610839"/>
    <x v="0"/>
    <x v="0"/>
    <x v="2"/>
    <m/>
    <s v="Delivery agregadores"/>
    <s v=""/>
    <s v="minimaria de chocolate"/>
    <s v="sd"/>
    <s v=""/>
    <d v="2025-04-09T00:00:00"/>
    <s v="12:50"/>
    <x v="0"/>
    <s v="Agregador"/>
    <x v="1"/>
    <s v="Agregador"/>
    <m/>
    <x v="0"/>
  </r>
  <r>
    <n v="493102"/>
    <s v="Llamada de 51961738991"/>
    <s v="reclama que tienda le entrego pedido a otro driver  se verifica que rappi ha estado asignando a varios drivers el mismo pedido  se conversa con el soporte y comentan que cancelaran el pedido."/>
    <s v="Cristian Michelle Salazar Tarazona"/>
    <x v="367"/>
    <s v="Alerta1 - Alerta2 - Alerta0"/>
    <x v="0"/>
    <n v="2209630537"/>
    <x v="0"/>
    <x v="3"/>
    <x v="2"/>
    <m/>
    <s v="Delivery agregadores"/>
    <s v=""/>
    <s v=".varios"/>
    <s v="sd"/>
    <s v=""/>
    <d v="2025-04-09T00:00:00"/>
    <s v="17:00"/>
    <x v="0"/>
    <s v="Agregador"/>
    <x v="1"/>
    <s v="Agregador"/>
    <m/>
    <x v="0"/>
  </r>
  <r>
    <n v="493273"/>
    <s v="Llamada de 51956265621"/>
    <s v="reclama que el motorizado se llevó su pedido y nunca se lo entregó  se deriva con su soporte"/>
    <s v="Pamela Reyes Benito"/>
    <x v="368"/>
    <s v="sin reclamo a agregador"/>
    <x v="0"/>
    <n v="1515396430"/>
    <x v="0"/>
    <x v="3"/>
    <x v="0"/>
    <m/>
    <s v="Delivery agregadores"/>
    <s v=""/>
    <s v="minimaria turrón de chocolate"/>
    <s v="sd"/>
    <s v=""/>
    <d v="2025-04-10T00:00:00"/>
    <s v="11:18"/>
    <x v="0"/>
    <s v="Agregador"/>
    <x v="1"/>
    <s v="Agregador"/>
    <m/>
    <x v="0"/>
  </r>
  <r>
    <n v="493540"/>
    <s v="Llamada de 51904158221"/>
    <s v="Reclama que el repartidor es muy grosero cuando la llamo para la entrega  se le comenta que su pedido se ve como cancelado y se deriva a soporte."/>
    <s v="Nancy Meneces"/>
    <x v="369"/>
    <s v="sin reclamo a agregador"/>
    <x v="0"/>
    <n v="2209729136"/>
    <x v="0"/>
    <x v="10"/>
    <x v="2"/>
    <m/>
    <s v="Delivery agregadores"/>
    <s v=""/>
    <s v="keke de chocolate"/>
    <s v="sd"/>
    <s v=""/>
    <d v="2025-04-10T00:00:00"/>
    <s v="19:51"/>
    <x v="0"/>
    <s v="Agregador"/>
    <x v="1"/>
    <s v="Agregador"/>
    <m/>
    <x v="0"/>
  </r>
  <r>
    <n v="494515"/>
    <s v="Llamada de Stephanie Coveñas Rojas"/>
    <s v="Reclama que driver no le contesta para la entrega de su pedido. Soporte indica que driver está en camino a la casa del cliente. Se deriva a su soporte"/>
    <s v="Stephanie Coveñas Rojas"/>
    <x v="370"/>
    <s v="sin reclamo a agregador - Alerta1 - Alerta0"/>
    <x v="0"/>
    <n v="2210074351"/>
    <x v="0"/>
    <x v="5"/>
    <x v="2"/>
    <m/>
    <s v="Delivery agregadores"/>
    <s v=""/>
    <s v="minimaria blue velvet"/>
    <s v="sd"/>
    <s v=""/>
    <d v="2025-04-14T00:00:00"/>
    <s v="14:46"/>
    <x v="0"/>
    <s v="Agregador"/>
    <x v="1"/>
    <s v="Agregador"/>
    <m/>
    <x v="0"/>
  </r>
  <r>
    <n v="494516"/>
    <s v="Llamada de 51922233866"/>
    <s v="Su repartidor no tocó el timbre y canceló la orden. Se deriva a su soporte."/>
    <s v="Alessandra Balduchi"/>
    <x v="371"/>
    <s v="sin reclamo a agregador - Alerta0"/>
    <x v="0"/>
    <n v="2210072422"/>
    <x v="0"/>
    <x v="12"/>
    <x v="2"/>
    <m/>
    <s v="Delivery agregadores"/>
    <s v=""/>
    <s v=".varios"/>
    <s v="sd"/>
    <s v=""/>
    <d v="2025-04-14T00:00:00"/>
    <s v="14:20"/>
    <x v="0"/>
    <s v="Agregador"/>
    <x v="1"/>
    <s v="Agregador"/>
    <m/>
    <x v="0"/>
  </r>
  <r>
    <n v="494902"/>
    <s v="Solicitud devolucion-Arenales/Mabel Zúñiga Saavedra -Ticket :494902"/>
    <s v="Tienda no envía datos completos para la devolución y n° de contacto está erróneo  no figura registro de cliente."/>
    <s v="Mabel Zúñiga Saavedra"/>
    <x v="372"/>
    <s v="devolución - Alerta0"/>
    <x v="3"/>
    <n v="2500016024"/>
    <x v="2"/>
    <x v="8"/>
    <x v="4"/>
    <n v="59.1"/>
    <s v="Cliente"/>
    <s v=""/>
    <s v=""/>
    <s v="cliente"/>
    <s v=""/>
    <d v="2025-04-15T00:00:00"/>
    <s v="12:57"/>
    <x v="0"/>
    <s v="Devolucion"/>
    <x v="1"/>
    <s v="Sin responsable"/>
    <m/>
    <x v="0"/>
  </r>
  <r>
    <n v="494916"/>
    <s v="ASUNTO: FEEDBACK RECLAMO PEDIDO INCOMPLETO TIENDA (DOS DE MAYO) #(494916)"/>
    <s v="Indica que solicito 4 porciones de torta y no le llego la porción de torta 3 leches clásica  se envía producto faltante  no tiene reclamo con su agregador"/>
    <s v="Malena Arrieta Quiroz"/>
    <x v="373"/>
    <s v="Cortesía - sin reclamo a agregador - Alerta1 - Alerta2 - Alerta3 - Alerta0"/>
    <x v="8"/>
    <n v="2210164083"/>
    <x v="0"/>
    <x v="4"/>
    <x v="2"/>
    <m/>
    <s v="Tienda Vitrina"/>
    <s v=""/>
    <s v=".varios"/>
    <s v="sd"/>
    <s v=""/>
    <d v="2025-04-15T00:00:00"/>
    <s v="18:41"/>
    <x v="0"/>
    <s v="Pedido incompleto"/>
    <x v="1"/>
    <s v="Tienda"/>
    <m/>
    <x v="1"/>
  </r>
  <r>
    <n v="495438"/>
    <s v="Llamada de 51967753365"/>
    <s v="Indica que el repartidor canceló la orden porque tardó en responderle. Se deriva a su soporte."/>
    <s v="Kelly Lent"/>
    <x v="374"/>
    <s v="sin reclamo a agregador - Alerta0"/>
    <x v="0"/>
    <n v="2210304731"/>
    <x v="0"/>
    <x v="10"/>
    <x v="2"/>
    <m/>
    <s v="Delivery agregadores"/>
    <s v=""/>
    <s v="Easter - mini carrot cake"/>
    <s v="sd"/>
    <s v=""/>
    <d v="2025-04-17T00:00:00"/>
    <s v="13:17"/>
    <x v="0"/>
    <s v="Agregador"/>
    <x v="1"/>
    <s v="Agregador"/>
    <m/>
    <x v="0"/>
  </r>
  <r>
    <n v="495489"/>
    <s v="Llamada de 51913520795"/>
    <s v="pago con tarjeta del banco de la nación no se valida la compra en la web de peya  se deriva con su soporte"/>
    <s v="David Julio Chavez Diaz"/>
    <x v="375"/>
    <s v=""/>
    <x v="0"/>
    <s v="sd"/>
    <x v="0"/>
    <x v="17"/>
    <x v="0"/>
    <m/>
    <s v="Delivery agregadores"/>
    <s v=""/>
    <s v=".varios"/>
    <s v="sd"/>
    <s v=""/>
    <d v="2025-04-17T00:00:00"/>
    <s v="SD"/>
    <x v="0"/>
    <s v="Agregador"/>
    <x v="1"/>
    <s v="Agregador"/>
    <m/>
    <x v="0"/>
  </r>
  <r>
    <n v="495571"/>
    <s v="Llamada de 51997898813"/>
    <s v="Le llegó una carrot cake de 12 p  pero ella realizó pedido en otra empresa. Se deriva a su canal de compra ya que driver cruzó pedidos"/>
    <s v="Barbara"/>
    <x v="376"/>
    <s v="sin reclamo a agregador"/>
    <x v="0"/>
    <n v="2210357063"/>
    <x v="0"/>
    <x v="17"/>
    <x v="2"/>
    <m/>
    <s v="Delivery agregadores"/>
    <s v=""/>
    <s v="carrot cake 12pzs"/>
    <s v="sd"/>
    <s v=""/>
    <d v="2025-04-17T00:00:00"/>
    <s v="21:13"/>
    <x v="0"/>
    <s v="Agregador"/>
    <x v="1"/>
    <s v="Agregador"/>
    <m/>
    <x v="0"/>
  </r>
  <r>
    <n v="495918"/>
    <s v="Llamada de 51949919959"/>
    <s v="Reclama que la web le brindó el rango de 5 a 7 y quiere delivery de inmediato  Se indica que no contamos con ese rango  pero comunicaremos a tienda para darle prioridad a su entrega en el rango de 6 a 7."/>
    <s v="Paul Barrientos Valdés"/>
    <x v="377"/>
    <s v="Alerta0"/>
    <x v="6"/>
    <n v="100353464"/>
    <x v="1"/>
    <x v="4"/>
    <x v="3"/>
    <m/>
    <s v="Sin responsable"/>
    <s v=""/>
    <s v="combo 4 porciones"/>
    <s v="sd"/>
    <s v=""/>
    <d v="2025-04-19T00:00:00"/>
    <s v="19:00-21:00"/>
    <x v="0"/>
    <s v="No procede"/>
    <x v="1"/>
    <s v="Sin responsable"/>
    <m/>
    <x v="0"/>
  </r>
  <r>
    <n v="496167"/>
    <s v="Llamada de 51954445270"/>
    <s v="Realizó pago por yape pero no valida su pedido pagado. Se deriva a su soporte."/>
    <s v="Rocio Laureano"/>
    <x v="378"/>
    <s v=""/>
    <x v="0"/>
    <s v="SD"/>
    <x v="0"/>
    <x v="19"/>
    <x v="0"/>
    <m/>
    <s v="Delivery agregadores"/>
    <s v=""/>
    <s v="combo 4 porciones"/>
    <s v="sd"/>
    <s v=""/>
    <d v="2025-04-20T00:00:00"/>
    <s v="17:15"/>
    <x v="0"/>
    <s v="Agregador"/>
    <x v="1"/>
    <s v="Agregador"/>
    <m/>
    <x v="0"/>
  </r>
  <r>
    <n v="496856"/>
    <s v="Llamada de 51972594946"/>
    <s v="Dedicatoria figura impresa en backoffice  pero cliente no la recibió. Se coordina con tda envio con cortesia. Se ofrecen disculpas."/>
    <s v="Carolina Silva"/>
    <x v="379"/>
    <s v="Cortesía - Alerta1 - Alerta0"/>
    <x v="17"/>
    <n v="100354152"/>
    <x v="1"/>
    <x v="14"/>
    <x v="3"/>
    <m/>
    <s v="Tienda Vitrina"/>
    <s v=""/>
    <s v=".no aplica"/>
    <s v="sd"/>
    <s v=""/>
    <d v="2025-04-22T00:00:00"/>
    <s v="19:00-21:00"/>
    <x v="0"/>
    <s v="Pedido incompleto"/>
    <x v="1"/>
    <s v="Tienda"/>
    <m/>
    <x v="1"/>
  </r>
  <r>
    <n v="497786"/>
    <s v="Llamada de Melisa Arcaeli Salas Iparraguirre"/>
    <s v="quiere cambiar las flores amarillas por azules en su torta clásica de chocolate de 12 pz   se le explica que no llegan las flores ya que la imagen es referencial  no se ubica el pedido"/>
    <s v="Melisa Arcaeli Salas Iparraguirre"/>
    <x v="380"/>
    <s v=""/>
    <x v="6"/>
    <s v="sd"/>
    <x v="1"/>
    <x v="15"/>
    <x v="5"/>
    <m/>
    <s v="Sin responsable"/>
    <s v=""/>
    <s v="torta de chocolate 12pzs"/>
    <s v="sd"/>
    <s v=""/>
    <d v="2025-04-25T00:00:00"/>
    <s v="sd"/>
    <x v="0"/>
    <s v="No procede"/>
    <x v="1"/>
    <s v="Sin responsable"/>
    <m/>
    <x v="0"/>
  </r>
  <r>
    <n v="497834"/>
    <s v="Llamada a 51942906391"/>
    <s v="Le estaban entregando una torta de chocolate clasica 12pz y habia pedido dulzura de pecanas 12pz. Se dan cuenta al momento de la entrega y retornan a tienda el producto errado y llevan el correcto."/>
    <s v="Alanah Ruiz"/>
    <x v="381"/>
    <s v="Se cambia producto al cliente"/>
    <x v="13"/>
    <n v="100355135"/>
    <x v="1"/>
    <x v="4"/>
    <x v="3"/>
    <m/>
    <s v="Tienda Vitrina"/>
    <s v=""/>
    <s v="torta de chocolate 12pzs"/>
    <s v="sd"/>
    <s v=""/>
    <d v="2025-04-25T00:00:00"/>
    <s v="14:00-15:00"/>
    <x v="0"/>
    <s v="Pedido equivocado"/>
    <x v="1"/>
    <s v="Tienda"/>
    <m/>
    <x v="1"/>
  </r>
  <r>
    <n v="497648"/>
    <s v="Hoka"/>
    <s v="Solicitó Mom - Carrot Cake y le entregaron Mom - minimaria Carrot Cake   se entrega pedido correcto y se recoge minimaria porque esta sellado."/>
    <s v="Adriana Ore Vargas"/>
    <x v="382"/>
    <s v="Se cambia producto al cliente - Cortesía - sin reclamo a agregador - Alerta0"/>
    <x v="13"/>
    <n v="2210930970"/>
    <x v="0"/>
    <x v="2"/>
    <x v="2"/>
    <m/>
    <s v="Tienda Vitrina"/>
    <s v=""/>
    <s v="mom - mini carrot cake"/>
    <s v="sd"/>
    <s v=""/>
    <d v="2025-04-25T00:00:00"/>
    <s v="07:52"/>
    <x v="0"/>
    <s v="Pedido equivocado"/>
    <x v="1"/>
    <s v="Tienda"/>
    <m/>
    <x v="1"/>
  </r>
  <r>
    <n v="490962"/>
    <s v="Hola buenas tardes estoy muy triste el día 19 de marzo hice un pedido   le regalé una torta de cumpleaños a una persona muy especial y no me llegó el mensaje que le escribí con mucho esmero  era súper importante y no lo recibió  me lo dijo estoy muy mo..."/>
    <s v="No le llego su tarjeta  se verifica en el sistema que no se imprimió  se coordina recojo de la misma junto a un detalle  cl. confirmará la sede fecha y hora"/>
    <s v="Lorena Salazar Valdez"/>
    <x v="383"/>
    <s v="Cortesía"/>
    <x v="2"/>
    <n v="100345532"/>
    <x v="1"/>
    <x v="4"/>
    <x v="3"/>
    <m/>
    <s v="Tienda Vitrina"/>
    <s v=""/>
    <s v="red velvet de 12 pzs"/>
    <s v="sd"/>
    <s v=""/>
    <d v="2025-03-19T00:00:00"/>
    <s v="16:00-17:00"/>
    <x v="0"/>
    <s v="Pedido incompleto"/>
    <x v="1"/>
    <s v="Tienda"/>
    <m/>
    <x v="1"/>
  </r>
  <r>
    <n v="495398"/>
    <s v="Reclamo calidad de producto LA MOLINA: MAL ARMADO ticket #495398"/>
    <s v="easter torta de chocolate 12p llegó derretida  sus bocaditos llegaron en optimas condiciones  tienda indica que no hay incidentes similares. Se coordina recojo del producto y cambia por una clásica de chocolate 12p. Se ofrecen disculpas."/>
    <s v="Ivette"/>
    <x v="384"/>
    <s v="Se cambia producto al cliente - con reclamo a agregador - Alerta1 - Alerta0"/>
    <x v="12"/>
    <n v="2210292290"/>
    <x v="0"/>
    <x v="7"/>
    <x v="2"/>
    <m/>
    <s v="Tienda Decorado"/>
    <s v="Desarmado / Mal armado"/>
    <s v="Easter - torta de choco 12pz"/>
    <s v="sd"/>
    <s v=""/>
    <d v="2025-04-17T00:00:00"/>
    <s v="11:20"/>
    <x v="0"/>
    <s v="Calidad"/>
    <x v="1"/>
    <s v="Tienda"/>
    <m/>
    <x v="1"/>
  </r>
  <r>
    <n v="496100"/>
    <s v="FEEDBACK RECLAMO PEDIDO EQUIVOCADO TIENDA LA ENCALDA #496100"/>
    <s v="Compró porción ch frutos rojos  pero le dieron minimaria. Cliente se queda con minimaria y no desea se le envie la porción. Se agradece y se las brindan disculpas."/>
    <s v="Luis Arturo"/>
    <x v="385"/>
    <s v="Cortesía - Alerta0"/>
    <x v="13"/>
    <n v="2500025781"/>
    <x v="2"/>
    <x v="12"/>
    <x v="4"/>
    <m/>
    <s v="Tienda Vitrina"/>
    <s v=""/>
    <s v="minimaria de cheesecake de frutos rojos"/>
    <s v="sd"/>
    <s v=""/>
    <d v="2025-04-20T00:00:00"/>
    <s v="11:04"/>
    <x v="0"/>
    <s v="Pedido equivocado"/>
    <x v="1"/>
    <s v="Tienda"/>
    <m/>
    <x v="1"/>
  </r>
  <r>
    <n v="494605"/>
    <s v="Reclamo elemento extraño Precursores : Cabello  ticket # 494605"/>
    <s v="llego cabello dentro del mini crocante bocadito su love box clásico  se le brinda informacion sobre las medidas de bioseguridad y brinda un detalle cliente conforme"/>
    <s v="Lorena"/>
    <x v="386"/>
    <s v="Cortesía - sin reclamo a agregador - Alerta1 - Alerta2 - Alerta3 - Alerta0"/>
    <x v="14"/>
    <n v="2210079806"/>
    <x v="0"/>
    <x v="11"/>
    <x v="2"/>
    <m/>
    <s v="Producción"/>
    <s v="Cabello"/>
    <s v="love box clásico"/>
    <s v="sd"/>
    <s v=""/>
    <d v="2025-04-14T00:00:00"/>
    <s v="16:05"/>
    <x v="0"/>
    <s v="Calidad"/>
    <x v="1"/>
    <s v="Otras areas"/>
    <m/>
    <x v="0"/>
  </r>
  <r>
    <n v="496775"/>
    <s v="Hola Melissa   según lo conversado telefónicamente le hago llegar este mensaje para poder atender su caso."/>
    <s v="Le llegan facturas y boletas de otros clientes a su correo. Se le indica que se informará de manera interna para la solución.Cp menciona que modificaron el cliente varios y colocaron el correo del cliente.Se soluciona."/>
    <s v="Melissa"/>
    <x v="387"/>
    <s v=""/>
    <x v="21"/>
    <s v="SD"/>
    <x v="6"/>
    <x v="15"/>
    <x v="5"/>
    <m/>
    <s v="Sistema"/>
    <s v=""/>
    <s v=""/>
    <s v="sd"/>
    <s v=""/>
    <d v="2025-04-22T00:00:00"/>
    <s v="16:20"/>
    <x v="0"/>
    <s v="Mala atencion"/>
    <x v="1"/>
    <s v="Sistema"/>
    <m/>
    <x v="0"/>
  </r>
  <r>
    <n v="495297"/>
    <s v="FEEDBACK RECLAMO PEDIDO EQUIVOCADO TIENDA LA MAR #495297"/>
    <s v="Solcito 1 keke de zanahoria de 8 pz y 1 mouse de chocolate por rappi y le entregaron 1 porción de torta de chocolate y 1 mouse de Limón  tda indica que personal de vitrina entrego mal el pedido al driver  se coordina cortesía"/>
    <s v="Mariela Malaga Grandez"/>
    <x v="388"/>
    <s v="Cortesía - sin reclamo a agregador - Alerta1 - Alerta2 - Alerta0"/>
    <x v="13"/>
    <n v="2210263922"/>
    <x v="0"/>
    <x v="2"/>
    <x v="2"/>
    <m/>
    <s v="Tienda Vitrina"/>
    <s v=""/>
    <s v=".varios"/>
    <s v="sd"/>
    <s v=""/>
    <d v="2025-04-16T00:00:00"/>
    <s v="20:42"/>
    <x v="0"/>
    <s v="Pedido equivocado"/>
    <x v="1"/>
    <s v="Tienda"/>
    <m/>
    <x v="1"/>
  </r>
  <r>
    <n v="490926"/>
    <s v="Reclamo elemento extraño (Encalada): (tipo de contaminación: otro) ticket #490926"/>
    <s v="Encontraron una astilla en el producto que adquirió  se verifica que son posibles restos de cáscara de pecana se ofrece una mini y se recoge la muestra."/>
    <s v="Zahadith Chacaliaza Martinez"/>
    <x v="389"/>
    <s v="Cortesía - Recojo de Muestra - Alerta1 - Alerta0"/>
    <x v="14"/>
    <n v="2500020862"/>
    <x v="2"/>
    <x v="12"/>
    <x v="4"/>
    <m/>
    <s v="Producción"/>
    <s v="Cáscara de pecanas"/>
    <s v="carrot cake 12pzs"/>
    <s v="sd"/>
    <s v=""/>
    <d v="2025-04-01T00:00:00"/>
    <s v=""/>
    <x v="0"/>
    <s v="Calidad"/>
    <x v="1"/>
    <s v="Otras areas"/>
    <m/>
    <x v="0"/>
  </r>
  <r>
    <n v="499027"/>
    <s v="Hola  para recojo en tienda de Santa Catalina?"/>
    <s v="Ya no desea la compra  indica que Mom - Pomo de galletas de flor es muy simple para regalo."/>
    <s v="Vania"/>
    <x v="390"/>
    <s v="devolución"/>
    <x v="3"/>
    <n v="100356327"/>
    <x v="1"/>
    <x v="10"/>
    <x v="1"/>
    <n v="135.19999999999999"/>
    <s v="Sin responsable"/>
    <s v=""/>
    <s v=""/>
    <s v="sd"/>
    <s v=""/>
    <d v="2025-04-29T00:00:00"/>
    <s v="19:00-20:00"/>
    <x v="0"/>
    <s v="Devolucion"/>
    <x v="1"/>
    <s v="Sin responsable"/>
    <m/>
    <x v="0"/>
  </r>
  <r>
    <n v="496681"/>
    <s v="Hola Alejandra  según lo conversado telefónicamente le hago llegar este mensaje para poder atender su caso."/>
    <s v="indica que pidio 4 kekes de manzana y un party box. se evidencia que el cliente selecciono dos items  se generara recojo de los 4 kekes adicionales y devolución parcial"/>
    <s v="Alejandra"/>
    <x v="391"/>
    <s v="Cortesía - devolución - Alerta0"/>
    <x v="6"/>
    <n v="100353893"/>
    <x v="1"/>
    <x v="2"/>
    <x v="3"/>
    <m/>
    <s v="Sin responsable"/>
    <s v=""/>
    <s v="keke de zanahoria 8p"/>
    <s v="sd"/>
    <s v=""/>
    <d v="2025-04-22T00:00:00"/>
    <s v="09:00-10:00"/>
    <x v="0"/>
    <s v="No procede"/>
    <x v="1"/>
    <s v="Sin responsable"/>
    <m/>
    <x v="0"/>
  </r>
  <r>
    <n v="497698"/>
    <s v="Hola!"/>
    <s v="Le llegó dedicatoria incorrecta  se coordina envío junto a detalle"/>
    <s v="Stephanie"/>
    <x v="392"/>
    <s v="Cortesía - Alerta0"/>
    <x v="17"/>
    <n v="100354967"/>
    <x v="1"/>
    <x v="4"/>
    <x v="3"/>
    <m/>
    <s v="Tienda Vitrina"/>
    <s v=""/>
    <s v="minimaria blue velvet"/>
    <s v="sd"/>
    <s v=""/>
    <d v="2025-04-25T00:00:00"/>
    <s v="10:00-11:00"/>
    <x v="0"/>
    <s v="Pedido incompleto"/>
    <x v="1"/>
    <s v="Tienda"/>
    <m/>
    <x v="1"/>
  </r>
  <r>
    <n v="494491"/>
    <s v="Asunto: Reclamo elemento extraño Asia : Cascara de Huevo ticket # 494491"/>
    <s v="encontró cascara de huevo en su cheesecake de frutos rojos 12pz  tda indica que el jueves nos brindan el lote. Se ofrec detalle"/>
    <s v="Laura Bazan"/>
    <x v="393"/>
    <s v="Cortesía - Alerta1 - Alerta0"/>
    <x v="14"/>
    <s v="sd"/>
    <x v="2"/>
    <x v="21"/>
    <x v="4"/>
    <m/>
    <s v="Producción"/>
    <s v="cascara de huevo"/>
    <s v="cheesecake de frutos rojos 12pzs"/>
    <s v="sd"/>
    <s v=""/>
    <d v="2025-04-11T00:00:00"/>
    <s v="18.00-19.00"/>
    <x v="0"/>
    <s v="Calidad"/>
    <x v="1"/>
    <s v="Otras areas"/>
    <m/>
    <x v="0"/>
  </r>
  <r>
    <n v="492193"/>
    <s v="MAAL-001-1096 Libro de reclamo calidad: mala presentación MA Mega Plaza Ticket #492193"/>
    <s v="MAAL-001-1096 Indica que la cinta que tiene la torta esta parchada y que no va de acuerdo a la presentación  tienda comenta que no parchan cintas  si no cumple la medida lo desechan y que es posible que haya llegado asi del proveedor.Se agradece comunicac"/>
    <s v="Flor Maria Diaz Vasquez"/>
    <x v="394"/>
    <s v="Libro de reclamaciones"/>
    <x v="12"/>
    <s v="sd"/>
    <x v="2"/>
    <x v="9"/>
    <x v="4"/>
    <m/>
    <s v="Tienda Vitrina"/>
    <s v="Mala presentación"/>
    <s v="carrot cake 12pzs"/>
    <s v="sd"/>
    <s v=""/>
    <d v="2025-04-05T00:00:00"/>
    <s v=""/>
    <x v="0"/>
    <s v="Calidad"/>
    <x v="1"/>
    <s v="Tienda"/>
    <m/>
    <x v="1"/>
  </r>
  <r>
    <n v="496811"/>
    <s v="FEEDBACK RECLAMO PEDIDO INCOMPLETO TIENDA La molina  496811"/>
    <s v="Solicito 2 unidades de minimaria dulzura de pecanas  tienda no entrego el pedido completo  se le envia los productos faltantes"/>
    <s v="Delia  Astola Porlles"/>
    <x v="395"/>
    <s v="Cortesía - sin reclamo a agregador - Alerta0"/>
    <x v="8"/>
    <n v="2210746481"/>
    <x v="0"/>
    <x v="7"/>
    <x v="2"/>
    <m/>
    <s v="Tienda Vitrina"/>
    <s v=""/>
    <s v="minimaria dulzura de pecanas"/>
    <s v="sd"/>
    <s v=""/>
    <d v="2025-04-22T00:00:00"/>
    <s v="16:53"/>
    <x v="0"/>
    <s v="Pedido incompleto"/>
    <x v="1"/>
    <s v="Tienda"/>
    <m/>
    <x v="1"/>
  </r>
  <r>
    <n v="494857"/>
    <s v="UNA CONSULTA"/>
    <s v="no le llegó su tarjeta impresa  se verifica en el sistema como no impresa  tienda indica que tuvieron inconvenientes en el sistema pero no brinda ticket de TI  se ofrece envío con detalle"/>
    <s v="Krizzia Merci Echeandia Izquierdo"/>
    <x v="396"/>
    <s v="Cortesía - Alerta1 - Alerta2 - Alerta0"/>
    <x v="2"/>
    <n v="100352511"/>
    <x v="1"/>
    <x v="19"/>
    <x v="1"/>
    <m/>
    <s v="Tienda Vitrina"/>
    <s v=""/>
    <s v=".varios"/>
    <s v="sd"/>
    <s v=""/>
    <d v="2025-04-15T00:00:00"/>
    <s v="16:00-17:00"/>
    <x v="0"/>
    <s v="Pedido incompleto"/>
    <x v="1"/>
    <s v="Tienda"/>
    <m/>
    <x v="1"/>
  </r>
  <r>
    <n v="494221"/>
    <s v="Hola !  según lo conversado telefónicamente le hago llegar este mensaje para poder atender su caso."/>
    <s v="Demora 5 min en su entrega  estuvo tocando la ventanilla y nadie salía. Tda indica mediante llamada que no escucharon y estaban en rush. Se ofrece disculpa y se entrega pedido"/>
    <s v="Giovanna"/>
    <x v="397"/>
    <s v=""/>
    <x v="1"/>
    <n v="10156"/>
    <x v="5"/>
    <x v="1"/>
    <x v="8"/>
    <m/>
    <s v="Tienda Vitrina"/>
    <s v=""/>
    <s v="cajita de brownies clásica"/>
    <s v="sd"/>
    <s v=""/>
    <d v="2025-04-13T00:00:00"/>
    <s v="12:49"/>
    <x v="0"/>
    <s v="Demora"/>
    <x v="1"/>
    <s v="Tienda"/>
    <m/>
    <x v="1"/>
  </r>
  <r>
    <n v="492743"/>
    <s v="Hola Tania   según lo conversado telefónicamente le hago llegar este mensaje para poder atender su caso."/>
    <s v="Reclama que dejaron su pedido en recepción  driver la llamo una vez y no respondio.Se explica que se consulto en recepcion   cliente corta la llamada."/>
    <s v="Tania Bobadilla Centurion"/>
    <x v="398"/>
    <s v=""/>
    <x v="6"/>
    <n v="100350492"/>
    <x v="1"/>
    <x v="0"/>
    <x v="3"/>
    <m/>
    <s v="Sin responsable"/>
    <s v=""/>
    <s v="torta de chocolate 12pzs"/>
    <s v="sd"/>
    <s v=""/>
    <d v="2025-04-08T00:00:00"/>
    <s v="14:00-15:00"/>
    <x v="0"/>
    <s v="No procede"/>
    <x v="1"/>
    <s v="Sin responsable"/>
    <m/>
    <x v="0"/>
  </r>
  <r>
    <n v="490873"/>
    <s v="Solicitud de Evidencias Contracargos ingresados del 2025-03-29 al 2025-03-31 - Carta: GD16902"/>
    <s v="contracargos"/>
    <s v="Operaciones"/>
    <x v="399"/>
    <s v="Alerta0"/>
    <x v="15"/>
    <n v="200013352"/>
    <x v="1"/>
    <x v="0"/>
    <x v="1"/>
    <n v="226.6"/>
    <s v="Sin responsable"/>
    <s v=""/>
    <s v=""/>
    <s v="sd"/>
    <s v=""/>
    <d v="2025-02-14T00:00:00"/>
    <s v="19:00-20:00"/>
    <x v="0"/>
    <s v="Contracargo"/>
    <x v="1"/>
    <s v="Sin responsable"/>
    <m/>
    <x v="0"/>
  </r>
  <r>
    <n v="493212"/>
    <s v="Solicitud de Evidencias Contracargos ingresados del 2025-04-09 - Carta: GD17237"/>
    <s v="Solicitud de Evidencias Contracargos"/>
    <s v="Operaciones"/>
    <x v="400"/>
    <s v="Alerta0"/>
    <x v="15"/>
    <n v="200013179"/>
    <x v="1"/>
    <x v="0"/>
    <x v="1"/>
    <n v="218"/>
    <s v="Sin responsable"/>
    <s v=""/>
    <s v=""/>
    <s v="sd"/>
    <s v=""/>
    <d v="2025-02-01T00:00:00"/>
    <s v="12:00-14:00"/>
    <x v="0"/>
    <s v="Contracargo"/>
    <x v="1"/>
    <s v="Sin responsable"/>
    <m/>
    <x v="0"/>
  </r>
  <r>
    <n v="493309"/>
    <s v="Solicitud de Evidencias Contracargos ingresados del 2025-04-09 - Carta: GD17237"/>
    <s v="contracargo"/>
    <s v="Operaciones"/>
    <x v="401"/>
    <s v=""/>
    <x v="15"/>
    <n v="100347370"/>
    <x v="1"/>
    <x v="17"/>
    <x v="3"/>
    <n v="224"/>
    <s v="Sin responsable"/>
    <s v=""/>
    <s v=""/>
    <s v="sd"/>
    <s v=""/>
    <d v="2025-03-27T00:00:00"/>
    <s v="10:00-11:00"/>
    <x v="0"/>
    <s v="Contracargo"/>
    <x v="1"/>
    <s v="Sin responsable"/>
    <m/>
    <x v="0"/>
  </r>
  <r>
    <n v="497295"/>
    <s v="Solicitud de Evidencias Contracargos ingresados del 2025-04-23 - Carta: GD17653"/>
    <s v="contracargo"/>
    <s v="Operaciones"/>
    <x v="402"/>
    <s v="Alerta0"/>
    <x v="15"/>
    <n v="100349205"/>
    <x v="1"/>
    <x v="9"/>
    <x v="3"/>
    <n v="109"/>
    <s v="Sin responsable"/>
    <s v=""/>
    <s v=""/>
    <s v="sd"/>
    <s v=""/>
    <d v="2025-04-02T00:00:00"/>
    <s v="14:00-16:00"/>
    <x v="0"/>
    <s v="Contracargo"/>
    <x v="1"/>
    <s v="Sin responsable"/>
    <m/>
    <x v="0"/>
  </r>
  <r>
    <n v="497852"/>
    <s v="Solicitud de Evidencias Contracargos ingresados del 2025-04-23 - Carta: GD17653"/>
    <s v="contracargo"/>
    <s v="Operaciones"/>
    <x v="403"/>
    <s v=""/>
    <x v="15"/>
    <n v="100349209"/>
    <x v="1"/>
    <x v="9"/>
    <x v="1"/>
    <n v="109"/>
    <s v="Sin responsable"/>
    <s v=""/>
    <s v=""/>
    <s v="sd"/>
    <s v=""/>
    <d v="2025-04-02T00:00:00"/>
    <s v="12:00-14:00"/>
    <x v="0"/>
    <s v="Contracargo"/>
    <x v="1"/>
    <s v="Sin responsable"/>
    <m/>
    <x v="0"/>
  </r>
  <r>
    <n v="494103"/>
    <s v="Hola una consulta. Acabo de pedir por pedidos ya una porcion de tres leches de chocolate y tiene un sabor ligero a alcohol"/>
    <s v="Sabor a alcohol en su porción de tres leches de chocolate  tienda confirma que el lote si mantiene ese sabor  se cambia de producto al cliente"/>
    <s v="Maria Luisa Carrasco"/>
    <x v="404"/>
    <s v="Cortesía - sin reclamo a agregador - Alerta1 - Alerta2 - Alerta0"/>
    <x v="12"/>
    <n v="1518185846"/>
    <x v="0"/>
    <x v="17"/>
    <x v="0"/>
    <m/>
    <s v="Tienda / Producción"/>
    <s v="Agrio / Amargo"/>
    <s v="porción de tres leches de chocolate"/>
    <s v="sd"/>
    <s v=""/>
    <d v="2025-04-12T00:00:00"/>
    <s v="18:54"/>
    <x v="0"/>
    <s v="Calidad"/>
    <x v="1"/>
    <s v="Tienda"/>
    <m/>
    <x v="1"/>
  </r>
  <r>
    <n v="491671"/>
    <s v="Hola Rocio   según lo conversado telefónicamente le hago llegar este mensaje para poder atender su caso."/>
    <s v="No le llego la porcion de turron de  chocolate  tienda comenta que los pedidos que salen con jugos salen en una comanda por separado.Se coordina envío del producto faltante + detalle con tienda."/>
    <s v="Rocio"/>
    <x v="405"/>
    <s v="Cortesía - sin reclamo a agregador - Alerta0"/>
    <x v="8"/>
    <n v="1508650138"/>
    <x v="0"/>
    <x v="4"/>
    <x v="0"/>
    <m/>
    <s v="Tienda Vitrina"/>
    <s v=""/>
    <s v="porción de turrón de chocolate"/>
    <s v="sd"/>
    <s v=""/>
    <d v="2025-04-04T00:00:00"/>
    <s v=""/>
    <x v="0"/>
    <s v="Pedido incompleto"/>
    <x v="1"/>
    <s v="Tienda"/>
    <m/>
    <x v="1"/>
  </r>
  <r>
    <n v="496874"/>
    <s v="Asunto: Reclamo elemento extraño Tienda Bolivar  Cascara de pecana ticket: 496874"/>
    <s v="encontro cascara de pecanas en su carrot cake porcion.Se ofrece entrega de un nuevo producto."/>
    <s v="Zara Grau"/>
    <x v="406"/>
    <s v="Cortesía - Alerta0"/>
    <x v="14"/>
    <n v="100354137"/>
    <x v="1"/>
    <x v="3"/>
    <x v="3"/>
    <m/>
    <s v="Producción"/>
    <s v="Cáscara de pecanas"/>
    <s v="porción carrot cake"/>
    <s v="sd"/>
    <s v=""/>
    <d v="2025-04-22T00:00:00"/>
    <s v="16:00-17:00"/>
    <x v="0"/>
    <s v="Calidad"/>
    <x v="1"/>
    <s v="Otras areas"/>
    <m/>
    <x v="0"/>
  </r>
  <r>
    <n v="491268"/>
    <s v="Buenas noches"/>
    <s v="55 minutos de demora  tienda no realizó el seguimiento para que le manden motorizado para la entrega del pedido  se avisa a tienda  se envía pedido"/>
    <s v="Zhayda de la Cruz"/>
    <x v="407"/>
    <s v="Alerta0"/>
    <x v="1"/>
    <s v="SM-20250402-0001"/>
    <x v="4"/>
    <x v="5"/>
    <x v="7"/>
    <m/>
    <s v="Tienda Vitrina"/>
    <s v=""/>
    <s v="minimaria blue velvet"/>
    <s v="sd"/>
    <s v=""/>
    <d v="2025-04-02T00:00:00"/>
    <s v=""/>
    <x v="0"/>
    <s v="Demora"/>
    <x v="1"/>
    <s v="Tienda"/>
    <m/>
    <x v="1"/>
  </r>
  <r>
    <n v="496525"/>
    <s v="FEEDBACK RECLAMO PEDIDO EQUIVOCADO TIENDA PRECURSORES #496525"/>
    <s v="solicito _x0009_Mom - Torta De Chocolate 12p  le entregaron MOM minimaria chocolate  Tienda alista producto para envio. Se ofrecen disculpas y se brinda cortesia de producto errado."/>
    <s v="Luciana Callo"/>
    <x v="408"/>
    <s v="Cortesía - no comprador - Alerta1 - Alerta2 - Alerta0"/>
    <x v="13"/>
    <n v="100353822"/>
    <x v="1"/>
    <x v="11"/>
    <x v="3"/>
    <m/>
    <s v="Tienda Vitrina"/>
    <s v=""/>
    <s v="mom - mini de choco"/>
    <s v="Sandra Acuña"/>
    <s v="Camila Torres"/>
    <d v="2025-04-21T00:00:00"/>
    <s v="17:00-18:00"/>
    <x v="0"/>
    <s v="Pedido equivocado"/>
    <x v="1"/>
    <s v="Tienda"/>
    <m/>
    <x v="1"/>
  </r>
  <r>
    <n v="493210"/>
    <s v="Ha enviado una Imagen: Hola he servido los bocaditos pero falta unidades"/>
    <s v="indica que le faltan mini alfajores y mini brownies de su party box  no envía foto del producto en su empaque. A espera de mayor información"/>
    <s v="Nathaly Arce"/>
    <x v="409"/>
    <s v=""/>
    <x v="6"/>
    <n v="100350606"/>
    <x v="1"/>
    <x v="14"/>
    <x v="3"/>
    <m/>
    <s v="Sin responsable"/>
    <s v=""/>
    <s v="party box"/>
    <s v="sd"/>
    <s v=""/>
    <d v="2025-04-10T00:00:00"/>
    <s v="08:00-09:00"/>
    <x v="0"/>
    <s v="No procede"/>
    <x v="1"/>
    <s v="Sin responsable"/>
    <m/>
    <x v="0"/>
  </r>
  <r>
    <n v="499294"/>
    <s v="Atención Libro de Reclamación N° MAAL-001-1108"/>
    <s v="MAAL-001-1108 el fudge de su mom tort. de chocolate está derretido. Tda indica que no tiene incidencias y envía imagen de como se pone el producto cuando está a temp. ambiente. Se explica al cliente. Se ofrece detalle por cl. crítico."/>
    <s v="Blanca"/>
    <x v="410"/>
    <s v="Libro de reclamaciones - Cortesía - Alerta1 - Alerta2 - Alerta3 - Alerta0"/>
    <x v="10"/>
    <s v="SD"/>
    <x v="2"/>
    <x v="5"/>
    <x v="4"/>
    <m/>
    <s v="Sin responsable"/>
    <s v=""/>
    <s v="mom  - torta de chocolate 12pz"/>
    <s v="sd"/>
    <s v=""/>
    <d v="2025-04-29T00:00:00"/>
    <s v="21:05"/>
    <x v="1"/>
    <s v="No procede"/>
    <x v="1"/>
    <s v="Sin responsable"/>
    <m/>
    <x v="0"/>
  </r>
  <r>
    <n v="496171"/>
    <s v="FEEDBACK RECLAMO PEDIDO EQUIVOCADO TIENDA CAMACHO #496171"/>
    <s v="pidió porción de carrot cake  le enviaron porción de crocante de manzana. se ofrecen disculpas y se coordina envio del pedido correcto."/>
    <s v="Cristian"/>
    <x v="411"/>
    <s v="Cortesía - sin reclamo a agregador - Alerta1 - Alerta2 - Alerta3 - Alerta0"/>
    <x v="13"/>
    <n v="2210529365"/>
    <x v="0"/>
    <x v="6"/>
    <x v="2"/>
    <m/>
    <s v="Tienda Vitrina"/>
    <s v=""/>
    <s v="porcion de crocante de manzana"/>
    <s v="sd"/>
    <s v=""/>
    <d v="2025-04-19T00:00:00"/>
    <s v="21:36"/>
    <x v="0"/>
    <s v="Pedido equivocado"/>
    <x v="1"/>
    <s v="Tienda"/>
    <m/>
    <x v="1"/>
  </r>
  <r>
    <n v="492425"/>
    <s v="Hola Leyla  según lo conversado telefónicamente le hago llegar este mensaje para poder atender su caso."/>
    <s v="Solicita la devolución porque otra persona ya había realizado la misma orden."/>
    <s v="Leyla Echevarria"/>
    <x v="412"/>
    <s v="devolución"/>
    <x v="3"/>
    <n v="100350268"/>
    <x v="1"/>
    <x v="5"/>
    <x v="3"/>
    <n v="115"/>
    <s v="Sin responsable"/>
    <s v=""/>
    <s v=""/>
    <s v="sd"/>
    <s v=""/>
    <d v="2025-04-08T00:00:00"/>
    <s v=""/>
    <x v="0"/>
    <s v="Devolucion"/>
    <x v="1"/>
    <s v="Sin responsable"/>
    <m/>
    <x v="0"/>
  </r>
  <r>
    <n v="498175"/>
    <s v="Hola Angeli  según lo conversado telefónicamente le hago llegar este mensaje para poder atender su caso."/>
    <s v="Indica que le ofrecieron colocar flores lilas a su tres leches clásica de 12p. Tda indica que esto lo ofreció la sra Maria y supervisor de tienda olvidó colocar esa información en la boleta. Se ofrece detalle"/>
    <s v="Angely"/>
    <x v="413"/>
    <s v="Cortesía - Alerta1 - Alerta2 - Alerta3 - Alerta0"/>
    <x v="7"/>
    <n v="2500030928"/>
    <x v="2"/>
    <x v="2"/>
    <x v="1"/>
    <m/>
    <s v="Tienda Supervisor"/>
    <s v=""/>
    <s v=""/>
    <s v="sd"/>
    <s v=""/>
    <d v="2025-04-26T00:00:00"/>
    <s v="16:14"/>
    <x v="0"/>
    <s v="Mala atencion"/>
    <x v="1"/>
    <s v="Tienda"/>
    <m/>
    <x v="1"/>
  </r>
  <r>
    <n v="498792"/>
    <s v="Asunto: Reclamo calidad de producto La Mar: Quemado  y duro ticket #498792"/>
    <s v="La base de su porción de turrón de chocolate llego quemada y dura  tienda indica que no tuvieron un caso similar  se gestiona cortesía con cliente."/>
    <s v="Skarleth Sierra"/>
    <x v="414"/>
    <s v="Cortesía - Alerta1 - Alerta0"/>
    <x v="12"/>
    <s v="sd"/>
    <x v="2"/>
    <x v="2"/>
    <x v="4"/>
    <m/>
    <s v="Producción"/>
    <s v="Quemado"/>
    <s v="porción de turrón de chocolate"/>
    <s v="sd"/>
    <s v=""/>
    <d v="2025-04-28T00:00:00"/>
    <s v="19:00-20:00"/>
    <x v="0"/>
    <s v="Calidad"/>
    <x v="1"/>
    <s v="Otras areas"/>
    <m/>
    <x v="0"/>
  </r>
  <r>
    <n v="498987"/>
    <s v="Buenas tardes."/>
    <s v="No le llego su tarjeta  se envía con detalle"/>
    <s v="Pablo César Vílchez Licera"/>
    <x v="415"/>
    <s v="Cortesía - Alerta1 - Alerta0"/>
    <x v="2"/>
    <n v="100356224"/>
    <x v="1"/>
    <x v="8"/>
    <x v="3"/>
    <m/>
    <s v="Tienda Vitrina"/>
    <s v=""/>
    <s v="mom - love box"/>
    <s v="sd"/>
    <s v=""/>
    <d v="2025-04-29T00:00:00"/>
    <s v="16:00-17:00"/>
    <x v="0"/>
    <s v="Pedido incompleto"/>
    <x v="1"/>
    <s v="Tienda"/>
    <m/>
    <x v="1"/>
  </r>
  <r>
    <n v="497990"/>
    <s v="Hola Gabriela   según lo conversado telefónicamente le hago llegar este mensaje para poder atender su caso."/>
    <s v="Reclama que solo le llego una cajita mom de brownies  aplicativo la compenso con 16 rappicreditos  no esta conforme  cliente no cuenta con evidencia  se explica al cliente."/>
    <s v="Gabriela"/>
    <x v="416"/>
    <s v="con reclamo a agregador - Alerta1 - Alerta2 - Alerta3 - Alerta0"/>
    <x v="6"/>
    <n v="2210949102"/>
    <x v="0"/>
    <x v="4"/>
    <x v="2"/>
    <m/>
    <s v="Sin responsable"/>
    <s v=""/>
    <s v="mom - cajita de brownie"/>
    <s v="sd"/>
    <s v=""/>
    <d v="2025-04-25T00:00:00"/>
    <s v="10:45"/>
    <x v="0"/>
    <s v="No procede"/>
    <x v="1"/>
    <s v="Sin responsable"/>
    <m/>
    <x v="0"/>
  </r>
  <r>
    <n v="494208"/>
    <s v="Ha enviado una Imagen: Lo pedí desde las 10:58 am y está es la cuarta reprogración."/>
    <s v="indica que le cambian constantemente el driver y que tiene demora en la entrega de la orden  se valida con tienda que el pedido esta listo  se deriva con su canal de compra"/>
    <s v="Gabriela"/>
    <x v="417"/>
    <s v="sin reclamo a agregador"/>
    <x v="0"/>
    <n v="1518866096"/>
    <x v="0"/>
    <x v="14"/>
    <x v="0"/>
    <m/>
    <s v="Delivery agregadores"/>
    <s v=""/>
    <s v=".varios"/>
    <s v="sd"/>
    <s v=""/>
    <d v="2025-04-13T00:00:00"/>
    <s v="10:51"/>
    <x v="0"/>
    <s v="Agregador"/>
    <x v="1"/>
    <s v="Agregador"/>
    <m/>
    <x v="0"/>
  </r>
  <r>
    <n v="495567"/>
    <s v="Hola Amelia   según lo conversado telefónicamente le hago llegar este mensaje para poder atender su caso."/>
    <s v="Pidió varios productos  no le entregaron 2 milshakes de oreo.  En la boleta dice 2 bolsas. tda indica que se envió en lonchera marrón + bolsa roja. Driver cruzó pedido. Se deriva a su soporte"/>
    <s v="Amelia"/>
    <x v="418"/>
    <s v="sin reclamo a agregador - Alerta0"/>
    <x v="8"/>
    <n v="2210345072"/>
    <x v="0"/>
    <x v="0"/>
    <x v="2"/>
    <m/>
    <s v="Tienda"/>
    <s v=""/>
    <s v="milkshake de oreo"/>
    <s v="sd"/>
    <s v=""/>
    <d v="2025-04-17T00:00:00"/>
    <s v="19:49"/>
    <x v="0"/>
    <s v="Pedido incompleto"/>
    <x v="1"/>
    <s v="Tienda"/>
    <m/>
    <x v="1"/>
  </r>
  <r>
    <n v="491383"/>
    <s v="Factura- Maria Almenara"/>
    <s v="10033 factura no aparece en portal  reclama que ya pasó 72 hrs  se le indica que son hábiles. Y solicita el libro de reclamos. Se pide a ti su apoyo"/>
    <s v="Patricia Colan Morales"/>
    <x v="419"/>
    <s v="BoletaFacturaerrada - Alerta1 - Alerta2 - Alerta0"/>
    <x v="20"/>
    <n v="2500020613"/>
    <x v="2"/>
    <x v="9"/>
    <x v="4"/>
    <m/>
    <s v="Sistema"/>
    <s v=""/>
    <s v=""/>
    <s v="sd"/>
    <s v=""/>
    <d v="2025-03-27T00:00:00"/>
    <s v="10:37"/>
    <x v="0"/>
    <s v="Comprobante"/>
    <x v="1"/>
    <s v="Sistema"/>
    <m/>
    <x v="0"/>
  </r>
  <r>
    <n v="496227"/>
    <s v="Hola Gianella  según lo conversado telefónicamente le hago llegar este mensaje para poder atender su caso."/>
    <s v="Reclama que el cheesecake le llego con el chantilly derretido  se verifican las fotos se valida que es un tema de movimiento al ser un producto que lleva la mermelada liquida no hubo el cuidado al trasladarlo  se ofrece envio de una minimaria por cliente"/>
    <s v="Gianella"/>
    <x v="420"/>
    <s v="Cortesía - sin reclamo a agregador - Alerta1 - Alerta0"/>
    <x v="0"/>
    <n v="1525882064"/>
    <x v="0"/>
    <x v="9"/>
    <x v="0"/>
    <m/>
    <s v="Delivery agregadores"/>
    <s v=""/>
    <s v="cheesecake de frutos rojos 12pzs"/>
    <s v="sd"/>
    <s v=""/>
    <d v="2025-04-19T00:00:00"/>
    <s v="19:43"/>
    <x v="0"/>
    <s v="Agregador"/>
    <x v="1"/>
    <s v="Agregador"/>
    <m/>
    <x v="0"/>
  </r>
  <r>
    <n v="498187"/>
    <s v="Hola Karina  según lo conversado telefónicamente le hago llegar este mensaje para poder atender su caso."/>
    <s v="genero pedido por aimo  no se logra visualizar el pedido en el sistema  se reporta incidencia y se fuerza pedido  se envía producto al cliente"/>
    <s v="Karina"/>
    <x v="421"/>
    <s v="Alerta1 - Alerta2 - Alerta0"/>
    <x v="1"/>
    <s v="CHO-260425-0001"/>
    <x v="4"/>
    <x v="16"/>
    <x v="7"/>
    <m/>
    <s v="Sistema"/>
    <s v=""/>
    <s v=".varios"/>
    <s v="sd"/>
    <s v=""/>
    <d v="2025-04-26T00:00:00"/>
    <s v="16:59"/>
    <x v="0"/>
    <s v="Demora"/>
    <x v="1"/>
    <s v="Sistema"/>
    <m/>
    <x v="0"/>
  </r>
  <r>
    <n v="490804"/>
    <s v="Hola !  según lo conversado telefónicamente le hago llegar este mensaje para poder atender su caso."/>
    <s v="Demora en la entrega de su pedido peya cajita de brownies  se le indcia que el pedido esta listo en tienda a la espera del driver  se resuelve"/>
    <s v="Yuri"/>
    <x v="422"/>
    <s v="con reclamo a agregador"/>
    <x v="0"/>
    <n v="1505911188"/>
    <x v="0"/>
    <x v="14"/>
    <x v="0"/>
    <m/>
    <s v="Delivery agregadores"/>
    <s v=""/>
    <s v="cajita de brownies clásica"/>
    <s v="sd"/>
    <s v=""/>
    <d v="2025-04-01T00:00:00"/>
    <s v=""/>
    <x v="0"/>
    <s v="Agregador"/>
    <x v="1"/>
    <s v="Agregador"/>
    <m/>
    <x v="0"/>
  </r>
  <r>
    <n v="493551"/>
    <s v="Atención Libro de reclamación N° MAAL-001-1100"/>
    <s v="MAAL-001-1100 Cliente solicitó porción tres leches clásica y le llegó tres leches de chocolate. Peya compensó a cliente con s/22.48. Se coordina entrega de su porcion correcta."/>
    <s v="Lissette"/>
    <x v="423"/>
    <s v="Libro de reclamaciones - Cortesía - con reclamo a agregador"/>
    <x v="5"/>
    <n v="1515801868"/>
    <x v="0"/>
    <x v="8"/>
    <x v="0"/>
    <m/>
    <s v="Tienda Vitrina"/>
    <s v=""/>
    <s v="tres leches clásica 12pzs"/>
    <s v="sd"/>
    <s v="SD"/>
    <d v="2025-04-10T00:00:00"/>
    <s v="18:35"/>
    <x v="1"/>
    <s v="Pedido equivocado"/>
    <x v="1"/>
    <s v="Tienda"/>
    <m/>
    <x v="1"/>
  </r>
  <r>
    <n v="493341"/>
    <s v="FEEDBACK RECLAMO PEDIDO EQUIVOCADO TIENDA (Aramburú) #(493341)"/>
    <s v="le enviaron un producto que ella no solicitó y no lo recibió  tienda confundió dos pedidos  se gestiona envío del pedido correcto"/>
    <s v="Sandra Herrera"/>
    <x v="424"/>
    <s v="Cortesía - Alerta1 - Alerta2 - Alerta0"/>
    <x v="13"/>
    <n v="2500022617"/>
    <x v="2"/>
    <x v="14"/>
    <x v="3"/>
    <m/>
    <s v="Tienda Vitrina"/>
    <s v=""/>
    <s v="box 8 mini porciones carrot cake"/>
    <s v="sd"/>
    <s v=""/>
    <d v="2025-04-10T00:00:00"/>
    <s v="15:00-16:00"/>
    <x v="0"/>
    <s v="Pedido equivocado"/>
    <x v="1"/>
    <s v="Tienda"/>
    <m/>
    <x v="1"/>
  </r>
  <r>
    <n v="499154"/>
    <s v="Ha enviado una Imagen"/>
    <s v="Cl había solicitado que se agreguen 4 tarjetas más  se dio aviso a tienda y nos confirmaron. Sin embargo  enviaron solo 1 tarjeta con una información que ella no deseaba. Se coordina envío + detalle"/>
    <s v="Rosa"/>
    <x v="425"/>
    <s v="Cortesía - factura - Alerta1 - Alerta2 - Alerta3 - Alerta0"/>
    <x v="2"/>
    <n v="100355741"/>
    <x v="1"/>
    <x v="4"/>
    <x v="3"/>
    <m/>
    <s v="Tienda Vitrina"/>
    <s v=""/>
    <s v="mom - brownie unitario"/>
    <s v="sd"/>
    <s v=""/>
    <d v="2025-04-30T00:00:00"/>
    <s v="09:00 10:00"/>
    <x v="0"/>
    <s v="Pedido incompleto"/>
    <x v="1"/>
    <s v="Tienda"/>
    <m/>
    <x v="1"/>
  </r>
  <r>
    <n v="499230"/>
    <s v="Reclamo mala atención Dos de Mayo Ticket #499230"/>
    <s v="Se coordino con tienda el envío de sus 6 tarjetas impresas junto al pedido que realizó  tda indica que le dio todo el empaque al driver nuevo  driver no hizo la entrega  se coordina entrega"/>
    <s v="Rosa"/>
    <x v="426"/>
    <s v="Alerta1 - Alerta2 - Alerta3 - Alerta0"/>
    <x v="7"/>
    <n v="100356442"/>
    <x v="1"/>
    <x v="4"/>
    <x v="3"/>
    <m/>
    <s v="Delivery MA"/>
    <s v=""/>
    <s v=""/>
    <s v="Manuel Ulloa"/>
    <s v=""/>
    <d v="2025-04-30T00:00:00"/>
    <s v="10:00-11:00"/>
    <x v="0"/>
    <s v="Mala atencion"/>
    <x v="1"/>
    <s v="Delivery MA"/>
    <m/>
    <x v="1"/>
  </r>
  <r>
    <n v="495975"/>
    <s v="Hola Rosario  según lo conversado telefónicamente le hago llegar este mensaje para poder atender su caso."/>
    <s v="Reclama que le cobraron una mini choco boom junto a dos capuccinos que sí compró. Se valida que la boleta de la minimaria es del día 17  no se generó cobro errado."/>
    <s v="Rosario Amalia Velarde Alvarez"/>
    <x v="427"/>
    <s v=""/>
    <x v="6"/>
    <n v="2500021885"/>
    <x v="2"/>
    <x v="4"/>
    <x v="4"/>
    <m/>
    <s v="Sin responsable"/>
    <s v=""/>
    <s v=".varios"/>
    <s v="sd"/>
    <s v=""/>
    <d v="2025-04-19T00:00:00"/>
    <s v="18:29"/>
    <x v="0"/>
    <s v="No procede"/>
    <x v="1"/>
    <s v="Sin responsable"/>
    <m/>
    <x v="0"/>
  </r>
  <r>
    <n v="498282"/>
    <s v="Hola. Hice una compra pickup  pero quiero pasarlo a delibera"/>
    <s v="Ya no desea la compra  solicita delivery y sale de otra tienda"/>
    <s v="Gabriela Olivas Abanto"/>
    <x v="428"/>
    <s v="devolución"/>
    <x v="3"/>
    <n v="2500021529"/>
    <x v="2"/>
    <x v="0"/>
    <x v="1"/>
    <n v="81.75"/>
    <s v="Sin responsable"/>
    <s v=""/>
    <s v=""/>
    <s v="sd"/>
    <s v=""/>
    <d v="2025-04-27T00:00:00"/>
    <s v="19:00-20:00"/>
    <x v="0"/>
    <s v="Devolucion"/>
    <x v="1"/>
    <s v="Sin responsable"/>
    <m/>
    <x v="0"/>
  </r>
  <r>
    <n v="491732"/>
    <s v="Atención LIBRO DE RECLAMO MAAL-001-1093"/>
    <s v="MAAL-001-1093 reclama que el tamaño de su cheescake de maracuyá 12 pzs es muy pequeño  se verifica que es el tamaño de siempre  se le explica a la cliente las características del producto.Cliente entiende."/>
    <s v="Janice"/>
    <x v="429"/>
    <s v="Libro de reclamaciones - Alerta1 - Alerta0"/>
    <x v="10"/>
    <n v="200013732"/>
    <x v="1"/>
    <x v="6"/>
    <x v="1"/>
    <m/>
    <s v="Sin responsable"/>
    <s v=""/>
    <s v="cheesecake de maracuyá 12pzs"/>
    <s v="sd"/>
    <s v=""/>
    <d v="2025-04-02T00:00:00"/>
    <s v=""/>
    <x v="1"/>
    <s v="No procede"/>
    <x v="1"/>
    <s v="Sin responsable"/>
    <m/>
    <x v="0"/>
  </r>
  <r>
    <n v="495998"/>
    <s v="Hola Blanca  según lo conversado telefónicamente le hago llegar este mensaje para poder atender su caso."/>
    <s v="menciona que su porcion de cheesecake de maracuyá es muy pequeña y le falta una parte  se evidencia ello  se envia detalle"/>
    <s v="Blanca"/>
    <x v="430"/>
    <s v="Cortesía - sin reclamo a agregador - Alerta1 - Alerta0"/>
    <x v="19"/>
    <n v="2210515953"/>
    <x v="0"/>
    <x v="5"/>
    <x v="2"/>
    <m/>
    <s v="Tienda Vitrina"/>
    <s v=""/>
    <s v="porción de cheesecake de maracuya"/>
    <s v="sd"/>
    <s v=""/>
    <d v="2025-04-19T00:00:00"/>
    <s v="19:58"/>
    <x v="0"/>
    <s v="Calidad"/>
    <x v="1"/>
    <s v="Tienda"/>
    <m/>
    <x v="1"/>
  </r>
  <r>
    <n v="493928"/>
    <s v="FEEDBACK RECLAMO PEDIDO EQUIVOCADO TIENDA Bolivar #493928"/>
    <s v="Solicitó cambio de fecha para el día 13/04/2025 y agente del call lo coloco  por error para el día 12/04/2025  se ofrecen disculpas y se envía un nuevo producto en la fecha correcta."/>
    <s v="Estefanía Victoria León Montes"/>
    <x v="431"/>
    <s v="Cortesía - Alerta1 - Alerta2 - Alerta3 - Alerta0"/>
    <x v="7"/>
    <n v="100350487"/>
    <x v="1"/>
    <x v="3"/>
    <x v="3"/>
    <m/>
    <s v="Atención al cliente"/>
    <s v=""/>
    <s v=""/>
    <s v="Noysi Castro"/>
    <s v=""/>
    <d v="2025-04-13T00:00:00"/>
    <s v="08:00-09:00"/>
    <x v="0"/>
    <s v="Mala atencion"/>
    <x v="1"/>
    <s v="Otras areas"/>
    <m/>
    <x v="0"/>
  </r>
  <r>
    <n v="499425"/>
    <s v="Hola Alisson  según lo conversado telefónicamente le hago llegar este mensaje para poder atender su caso."/>
    <s v="Movimiento  se ofrece un nuevo producto al cliente."/>
    <s v="Alison"/>
    <x v="432"/>
    <s v="Cortesía - no comprador - Alerta1 - Alerta0"/>
    <x v="4"/>
    <n v="100356580"/>
    <x v="1"/>
    <x v="10"/>
    <x v="3"/>
    <m/>
    <s v="Delivery MA"/>
    <s v=""/>
    <s v="love box clásico"/>
    <s v="ERICKMAURICIO"/>
    <s v=""/>
    <d v="2025-04-30T00:00:00"/>
    <s v="15:00-16:00"/>
    <x v="0"/>
    <s v="Delivery propio"/>
    <x v="1"/>
    <s v="Delivery MA"/>
    <m/>
    <x v="1"/>
  </r>
  <r>
    <n v="493885"/>
    <s v="Reclamo mala atención La Mar  Ticket 493885"/>
    <s v="llego a tienda pedido no estaba listo  espero 15 minutos  no le entregaron tarjeta impresa  cuando su pedido está programado  tienda indica que si estuvo preparado  pero lo utilizaron ya que no venían a retirarlo  se ofrece las disculpas del caso."/>
    <s v="Mariangela Corpancho"/>
    <x v="433"/>
    <s v="Cortesía"/>
    <x v="7"/>
    <n v="100351064"/>
    <x v="1"/>
    <x v="2"/>
    <x v="1"/>
    <m/>
    <s v="Tienda Vitrina"/>
    <s v=""/>
    <s v=""/>
    <s v="sd"/>
    <s v=""/>
    <d v="2025-04-11T00:00:00"/>
    <s v="18:00-19:00"/>
    <x v="0"/>
    <s v="Mala atencion"/>
    <x v="1"/>
    <s v="Tienda"/>
    <m/>
    <x v="1"/>
  </r>
  <r>
    <n v="497072"/>
    <s v="Reclamo elemento extraño Megaplaza: Cabello  ticket 497072"/>
    <s v="Encontró un cabello en su porción de torta de chocolate  entre el fudge y la decoración se le brinda las disculpas  se le enviará un nuevo producto"/>
    <s v="Iris"/>
    <x v="434"/>
    <s v="Cortesía - Alerta1 - Alerta2 - Alerta0"/>
    <x v="14"/>
    <n v="2500027611"/>
    <x v="2"/>
    <x v="9"/>
    <x v="4"/>
    <m/>
    <s v="Tienda Decorado"/>
    <s v="Cabello"/>
    <s v="porción de torta de chocolate"/>
    <s v="sd"/>
    <s v=""/>
    <d v="2025-04-22T00:00:00"/>
    <s v="16:08"/>
    <x v="0"/>
    <s v="Calidad"/>
    <x v="1"/>
    <s v="Tienda"/>
    <m/>
    <x v="1"/>
  </r>
  <r>
    <n v="494594"/>
    <s v="Hola Juan   nos comunicamos de Maria Almenara  con relación a una consulta sobre tu pedido efectuado.  En caso no puedas atendernos por esta vía  puedes  comunicarte con nosotros al 6429751. Que tengas un dulce día!"/>
    <s v="Reclama que el cheesecake de maracuyá está con consistencia arenosa. Se llama para explicar características del producto pero no responde"/>
    <s v="Juan"/>
    <x v="435"/>
    <s v=""/>
    <x v="6"/>
    <n v="100352092"/>
    <x v="1"/>
    <x v="8"/>
    <x v="3"/>
    <m/>
    <s v="Sin responsable"/>
    <s v=""/>
    <s v="cheesecake de maracuyá 12pzs"/>
    <s v="sd"/>
    <s v=""/>
    <d v="2025-04-14T00:00:00"/>
    <s v="15:00-16:00"/>
    <x v="0"/>
    <s v="No procede"/>
    <x v="1"/>
    <s v="Sin responsable"/>
    <m/>
    <x v="0"/>
  </r>
  <r>
    <n v="495360"/>
    <s v="Hola Tatiana  según lo conversado telefónicamente le hago llegar este mensaje para poder atender su caso."/>
    <s v="Movimiento  se deriva a cliente a su soporte"/>
    <s v="Tatiana"/>
    <x v="436"/>
    <s v="sin reclamo a agregador"/>
    <x v="0"/>
    <n v="1522302395"/>
    <x v="0"/>
    <x v="0"/>
    <x v="0"/>
    <m/>
    <s v="Delivery agregadores"/>
    <s v=""/>
    <s v="torta de chocolate 12pzs"/>
    <s v="sd"/>
    <s v=""/>
    <d v="2025-04-16T00:00:00"/>
    <s v="16:23"/>
    <x v="0"/>
    <s v="Agregador"/>
    <x v="1"/>
    <s v="Agregador"/>
    <m/>
    <x v="0"/>
  </r>
  <r>
    <n v="499292"/>
    <s v="Hola Diana  según lo conversado telefónicamente le hago llegar este mensaje para poder atender su caso."/>
    <s v="Movimiento el pedido se envió con driver externo  se ofrece nuevo pedido al cliente"/>
    <s v="Diana"/>
    <x v="437"/>
    <s v="Cortesía - factura - Alerta1 - Alerta2 - Alerta0"/>
    <x v="4"/>
    <n v="100356311"/>
    <x v="1"/>
    <x v="4"/>
    <x v="3"/>
    <m/>
    <s v="Delivery MA"/>
    <s v=""/>
    <s v="mini tartaleta frutos rojos box"/>
    <s v="sd"/>
    <s v=""/>
    <d v="2025-04-30T00:00:00"/>
    <s v="10:00-11:00"/>
    <x v="0"/>
    <s v="Delivery propio"/>
    <x v="1"/>
    <s v="Delivery MA"/>
    <m/>
    <x v="1"/>
  </r>
  <r>
    <n v="491173"/>
    <s v="Buenas tardes"/>
    <s v="No llegó tarj. impresa  se valida en sistema que si se imprimió. Tda indica que la imprimió alguien por error pero cuando se filtró no había.  Backoffice no cargaba. Se ofrece enviar cl no desea."/>
    <s v="Mayra Chavez"/>
    <x v="438"/>
    <s v="factura"/>
    <x v="2"/>
    <n v="100349067"/>
    <x v="1"/>
    <x v="2"/>
    <x v="3"/>
    <m/>
    <s v="Sistema"/>
    <s v=""/>
    <s v="cheesecake de maracuyá 12pzs"/>
    <s v="sd"/>
    <s v=""/>
    <d v="2025-04-02T00:00:00"/>
    <s v=""/>
    <x v="0"/>
    <s v="Pedido incompleto"/>
    <x v="1"/>
    <s v="Sistema"/>
    <m/>
    <x v="0"/>
  </r>
  <r>
    <n v="497833"/>
    <s v="FEEDBACK RECLAMO PEDIDO EQUIVOCADO TIENDA LA MARINA #(497833)"/>
    <s v="Pidió mom torta de chocolate 12pz y le entregaron mom - mini de choco. Se envía producto correcto."/>
    <s v="Tania"/>
    <x v="439"/>
    <s v="Cortesía - con reclamo a agregador - Alerta0"/>
    <x v="13"/>
    <n v="5.7646413797288202E+18"/>
    <x v="0"/>
    <x v="1"/>
    <x v="9"/>
    <m/>
    <s v="Tienda Vitrina"/>
    <s v=""/>
    <s v="torta de chocolate 12pzs"/>
    <s v="Cesar Figueroa"/>
    <s v="alexei Vidal"/>
    <d v="2025-04-25T00:00:00"/>
    <s v="13:48"/>
    <x v="0"/>
    <s v="Pedido equivocado"/>
    <x v="1"/>
    <s v="Tienda"/>
    <m/>
    <x v="1"/>
  </r>
  <r>
    <n v="491938"/>
    <s v="Libro de Reclamos no procede San Miguel  Ticket: 491938"/>
    <s v="MAAL-001-1095 Reclama que el cheesecake tiene un sabor feo y que esta la masa cortada  tienda menciona que el lote de producto está bien  se recogerá muestra  se envía un nuevo producto"/>
    <s v="Claudio"/>
    <x v="440"/>
    <s v="Libro de reclamaciones - Cortesía - Recojo de Muestra - Alerta1 - Alerta2 - Alerta3 - Alerta0"/>
    <x v="10"/>
    <n v="2500036536"/>
    <x v="2"/>
    <x v="5"/>
    <x v="4"/>
    <m/>
    <s v="Sin responsable"/>
    <s v=""/>
    <s v="cheesecake de maracuyá 12pzs"/>
    <s v="sd"/>
    <s v=""/>
    <d v="2025-04-04T00:00:00"/>
    <s v=""/>
    <x v="1"/>
    <s v="No procede"/>
    <x v="1"/>
    <s v="Sin responsable"/>
    <m/>
    <x v="0"/>
  </r>
  <r>
    <n v="498517"/>
    <s v="Hola Pamela nos comunicamos por la incidencia reportada  nos comunicamos de Maria Almenara  con relación a una consulta sobre tu pedido efectuado.  En caso no puedas atendernos por esta vía  puedes  comunicarte con nosotros al 6429751. Que tengas un du..."/>
    <s v="reclama que un motorizado con nuestro logo le rompio la luna de su carro cuando le reclamo.Se realiza consulta con stefany y nos indica que el proveedor se contacta con la señora.Cliente acepta."/>
    <s v="Pamela Amado"/>
    <x v="441"/>
    <s v="Alerta0"/>
    <x v="21"/>
    <s v="sd"/>
    <x v="6"/>
    <x v="15"/>
    <x v="5"/>
    <m/>
    <s v="Delivery MA"/>
    <s v=""/>
    <s v=".no aplica"/>
    <s v="SD"/>
    <s v=""/>
    <d v="2025-04-28T00:00:00"/>
    <s v="10:00 - 11:00"/>
    <x v="0"/>
    <s v="Delivery propio"/>
    <x v="1"/>
    <s v="Delivery MA"/>
    <m/>
    <x v="1"/>
  </r>
  <r>
    <n v="495517"/>
    <s v="FEEDBACK RECLAMO PEDIDO EQUIVOCADO TIENDA ARENALES #495517"/>
    <s v="Pidió varias cosas le entregaron una porc. keke de chocolate pero pidió porc. torta de chocolate. Se coordina la entrega del pedido correcto."/>
    <s v="Lorena  Roca"/>
    <x v="442"/>
    <s v="Cortesía - Alerta1 - Alerta0"/>
    <x v="13"/>
    <n v="2500016310"/>
    <x v="2"/>
    <x v="8"/>
    <x v="4"/>
    <m/>
    <s v="Tienda Vitrina"/>
    <s v=""/>
    <s v="keke de chocolate"/>
    <s v="Israel Torres"/>
    <s v=""/>
    <d v="2025-04-17T00:00:00"/>
    <s v="18:11"/>
    <x v="0"/>
    <s v="Pedido equivocado"/>
    <x v="1"/>
    <s v="Tienda"/>
    <m/>
    <x v="1"/>
  </r>
  <r>
    <n v="491688"/>
    <s v="Hola Julisa  según lo conversado telefónicamente le hago llegar este mensaje para poder atender su caso."/>
    <s v="realizo pago de repro por error  ya se habia gestionado envío con guia de cortesía con la persona que recibe el pedido  en espera de datos del cliente"/>
    <s v="Julisa Avellaneda"/>
    <x v="443"/>
    <s v="devolución"/>
    <x v="3"/>
    <n v="100349605"/>
    <x v="1"/>
    <x v="14"/>
    <x v="3"/>
    <n v="6"/>
    <s v="Sin responsable"/>
    <s v=""/>
    <s v=""/>
    <s v="sd"/>
    <s v=""/>
    <d v="2025-04-04T00:00:00"/>
    <s v=""/>
    <x v="0"/>
    <s v="Devolucion"/>
    <x v="1"/>
    <s v="Sin responsable"/>
    <m/>
    <x v="0"/>
  </r>
  <r>
    <n v="494484"/>
    <s v="Reclamo mala atención LA ENCALADA Ticket 494484"/>
    <s v="Compra web de 3 Easter cakepop  al llegar a tda está en 86   tda gestiona y hace cambio por easter brownies.Cliente incomodo"/>
    <s v="Percy Machaca Pacheco"/>
    <x v="444"/>
    <s v="Stock 86 - Alerta1 - Alerta2 - Alerta3 - Alerta0"/>
    <x v="7"/>
    <n v="100352122"/>
    <x v="1"/>
    <x v="12"/>
    <x v="1"/>
    <m/>
    <s v="Tienda Supervisor"/>
    <s v=""/>
    <s v=""/>
    <s v="Lucero Nicodemos"/>
    <s v=""/>
    <d v="2025-04-14T00:00:00"/>
    <s v="13:00-14:00"/>
    <x v="0"/>
    <s v="Mala atencion"/>
    <x v="1"/>
    <s v="Tienda"/>
    <m/>
    <x v="1"/>
  </r>
  <r>
    <n v="492915"/>
    <s v="Libro de Reclamos tienda chorrillos Ticket: 492915"/>
    <s v="MAAL-001-1098 reclama que no llego su tarjeta impresa ni velitas de cortesia  se le pidio evidencias pero no quiso enviarlas  se le explica que al no tener dedicatoria encima de la torta no se envía las velitas y se reforzará lo de la tarj. impresa"/>
    <s v="Marlene Negrete"/>
    <x v="445"/>
    <s v="Libro de reclamaciones - Alerta1 - Alerta0"/>
    <x v="22"/>
    <n v="100350704"/>
    <x v="1"/>
    <x v="16"/>
    <x v="3"/>
    <m/>
    <s v="Tienda Vitrina"/>
    <s v=""/>
    <s v="minimaria bruselina de chocolate con fresa"/>
    <s v="Susan Condori"/>
    <s v="Edward Torero"/>
    <d v="2025-04-08T00:00:00"/>
    <s v="18:00-19:00"/>
    <x v="1"/>
    <s v="Pedido incompleto"/>
    <x v="1"/>
    <s v="Tienda"/>
    <m/>
    <x v="1"/>
  </r>
  <r>
    <n v="498182"/>
    <s v="ALERTA FALLA EN EC Encalada  - ticket  498182"/>
    <s v="demora de 1 hora en entrega ya  que pedido no viajó correcta mente a inforest  se fuerza ingreso para envio al cliente"/>
    <s v="Sheyla Santisteban"/>
    <x v="446"/>
    <s v="ECommerce/webFalla - Alerta1 - Alerta0"/>
    <x v="1"/>
    <n v="100355424"/>
    <x v="1"/>
    <x v="12"/>
    <x v="3"/>
    <m/>
    <s v="Sistema"/>
    <s v=""/>
    <s v=".varios"/>
    <s v="SD"/>
    <s v=""/>
    <d v="2025-04-26T00:00:00"/>
    <s v="16:00-17:00"/>
    <x v="0"/>
    <s v="Demora"/>
    <x v="1"/>
    <s v="Sistema"/>
    <m/>
    <x v="0"/>
  </r>
  <r>
    <n v="498203"/>
    <s v="Reclamo mala atención Encalada Ticket 498203"/>
    <s v="Indica que a parte que su pedido llegó tarde no le enviaron su caja de cookiss de su combo BOX ICE CREAM - cookiss tienda no envió completa la  orden   se le está enviando el producto faltante"/>
    <s v="Sheyla Santisteban"/>
    <x v="447"/>
    <s v="Cortesía - Alerta1 - Alerta0"/>
    <x v="7"/>
    <n v="100355424"/>
    <x v="1"/>
    <x v="12"/>
    <x v="3"/>
    <m/>
    <s v="Tienda Vitrina"/>
    <s v=""/>
    <s v=""/>
    <s v="SD"/>
    <s v=""/>
    <d v="2025-04-26T00:00:00"/>
    <s v="16.00-17.00"/>
    <x v="0"/>
    <s v="Mala atencion"/>
    <x v="1"/>
    <s v="Tienda"/>
    <m/>
    <x v="1"/>
  </r>
  <r>
    <n v="498920"/>
    <s v="Hola! Estoy en el maria almenara de bolívar"/>
    <s v="indica trato poco amable al consultar por su orden a los 3 minutos de realizada la compra   tda menciona que el trato fue amable y que faltaba para completar el tiempo de entrega mas de 5 minutos   se le agradece el comentario al cliente"/>
    <s v="Fiorella Del Carpio"/>
    <x v="448"/>
    <s v="Alerta0"/>
    <x v="6"/>
    <n v="25305"/>
    <x v="5"/>
    <x v="3"/>
    <x v="8"/>
    <m/>
    <s v="Sin responsable"/>
    <s v=""/>
    <s v="cajita de alfajores clásica"/>
    <s v="SD"/>
    <s v=""/>
    <d v="2025-04-29T00:00:00"/>
    <s v="13:12"/>
    <x v="0"/>
    <s v="No procede"/>
    <x v="1"/>
    <s v="Sin responsable"/>
    <m/>
    <x v="0"/>
  </r>
  <r>
    <n v="497765"/>
    <s v="Hola"/>
    <s v="Indica que no deberíamos dar sus datos a otras personas por un tema de seguridad.  Se valida que en la foto que envía driver pide propina.  Stephani indica que lo tenía predeterminado por otro trabajo. Se explica a cl sobre los datos y propina. Agradece"/>
    <s v="Cindy Chavez"/>
    <x v="449"/>
    <s v="Alerta0"/>
    <x v="4"/>
    <n v="100354270"/>
    <x v="1"/>
    <x v="2"/>
    <x v="3"/>
    <m/>
    <s v="Delivery MA"/>
    <s v=""/>
    <s v="mini conito box"/>
    <s v="RIVELINOZARATE"/>
    <s v=""/>
    <d v="2025-04-25T00:00:00"/>
    <s v="12:00-13:00"/>
    <x v="0"/>
    <s v="Delivery propio"/>
    <x v="1"/>
    <s v="Delivery MA"/>
    <m/>
    <x v="1"/>
  </r>
  <r>
    <n v="497996"/>
    <s v="Ha enviado una Imagen: Les dije q no quería que sepan de mi queja miren como nos exponen encima me llaman a pedir una disculpas sosas excudanse en miles de cosas"/>
    <s v="Reclama que su queja llego al driver y la escribio indicandole de que si estaba feliz que lo despidieran  se deriva caso."/>
    <s v="Cindy Chavez"/>
    <x v="450"/>
    <s v="Alerta1 - Alerta2 - Alerta3 - Alerta0"/>
    <x v="7"/>
    <n v="100354270"/>
    <x v="1"/>
    <x v="2"/>
    <x v="3"/>
    <m/>
    <s v="Delivery MA"/>
    <s v=""/>
    <s v=""/>
    <s v="RIVELINOZARATE"/>
    <s v=""/>
    <d v="2025-04-25T00:00:00"/>
    <s v="18:00-19:00"/>
    <x v="0"/>
    <s v="Mala atencion"/>
    <x v="1"/>
    <s v="Delivery MA"/>
    <m/>
    <x v="1"/>
  </r>
  <r>
    <n v="498514"/>
    <s v="Hola cómo están?"/>
    <s v="Solicitó 2 mom- torta de chocolate 12 pz  driver estuvo por entregar 2 mom - mini de choco. Driver lo reportó con call  se le pide que regrese productos a tienda. Se entrega pedido correcto."/>
    <s v="Jorge Luis Fernandez"/>
    <x v="451"/>
    <s v="Cortesía - factura - Alerta1 - Alerta0"/>
    <x v="13"/>
    <n v="100355755"/>
    <x v="1"/>
    <x v="14"/>
    <x v="3"/>
    <m/>
    <s v="Tienda Vitrina"/>
    <s v=""/>
    <s v="mom - mini de choco"/>
    <s v="SD"/>
    <s v=""/>
    <d v="2025-04-28T00:00:00"/>
    <s v="12:00-13:00"/>
    <x v="0"/>
    <s v="Pedido equivocado"/>
    <x v="1"/>
    <s v="Tienda"/>
    <m/>
    <x v="1"/>
  </r>
  <r>
    <n v="492246"/>
    <s v="ASUNTO: FEEDBACK RECLAMO PEDIDO EQUIVOCADO TIENDA SAN MIGUEL  # 492246"/>
    <s v="Solicito cookiss cranberry le entregaron Galleta cranberries se envia el producto correcto."/>
    <s v="Melissa Fernandez Valiente"/>
    <x v="452"/>
    <s v="Cortesía - sin reclamo a agregador - Alerta1 - Alerta2 - Alerta0"/>
    <x v="13"/>
    <n v="2209366835"/>
    <x v="0"/>
    <x v="5"/>
    <x v="2"/>
    <m/>
    <s v="Tienda Vitrina"/>
    <s v=""/>
    <s v="galleta cranberries"/>
    <s v="sd"/>
    <s v=""/>
    <d v="2025-04-06T00:00:00"/>
    <s v=""/>
    <x v="0"/>
    <s v="Pedido equivocado"/>
    <x v="1"/>
    <s v="Tienda"/>
    <m/>
    <x v="1"/>
  </r>
  <r>
    <n v="490700"/>
    <s v="Reclamo mala atención San Miguel Ticket #490700"/>
    <s v="indica que llego la boleta  cuando coloco que era un regalo  lo deja como feedback ya que su pedido es de fecha 21/03  se le agradece comunicación."/>
    <s v="Siluya  Lugo"/>
    <x v="453"/>
    <s v=""/>
    <x v="4"/>
    <n v="100345976"/>
    <x v="1"/>
    <x v="5"/>
    <x v="3"/>
    <m/>
    <s v="Delivery MA"/>
    <s v=""/>
    <s v="bruselina vainilla &amp; fresas 12pzs"/>
    <s v="MARIATRUJILLO-APOYO"/>
    <s v=""/>
    <d v="2025-03-21T00:00:00"/>
    <s v="08:00-09:00"/>
    <x v="0"/>
    <s v="Delivery propio"/>
    <x v="1"/>
    <s v="Delivery MA"/>
    <m/>
    <x v="1"/>
  </r>
  <r>
    <n v="494819"/>
    <s v="Hola Melanny   nos comunicamos para avisarte que tu pedido de María Almenara será entregado un poco más tarde de lo acordado. Lamentamos  el inconveniente y esperamos que tengas un dulce día."/>
    <s v="Demora de 5 min  tienda comenta que no contaban con personal y había mucho flujo en tienda  se pide las disculpas al cliente"/>
    <s v="Melanny Prado"/>
    <x v="454"/>
    <s v="Pedidos Fuera de hora"/>
    <x v="1"/>
    <n v="100352518"/>
    <x v="1"/>
    <x v="2"/>
    <x v="3"/>
    <m/>
    <s v="Tienda Vitrina"/>
    <s v=""/>
    <s v="carrot cake 12pzs"/>
    <s v="sd"/>
    <s v=""/>
    <d v="2025-04-15T00:00:00"/>
    <s v="15:00-16:00"/>
    <x v="0"/>
    <s v="Demora"/>
    <x v="1"/>
    <s v="Tienda"/>
    <m/>
    <x v="1"/>
  </r>
  <r>
    <n v="493633"/>
    <s v="FEEDBACK RECLAMO PEDIDO EQUIVOCADO TIENDA (Precursores) #(493633)"/>
    <s v="solicitó galleta carita celeste  le enviaron 02 minimarias  motorizado se equivocó en la entrega  se envía pdto. correcto junto a una cortesía  cl. entrega el pedido errado"/>
    <s v="Camila Angie Silva Llontop"/>
    <x v="455"/>
    <s v="Se cambia producto al cliente - Cortesía - sin info - Alerta1 - Alerta2 - Alerta0"/>
    <x v="13"/>
    <n v="100351373"/>
    <x v="1"/>
    <x v="11"/>
    <x v="3"/>
    <m/>
    <s v="Delivery MA"/>
    <s v=""/>
    <s v=".varios"/>
    <s v="MARIBELCARDENAS"/>
    <s v=""/>
    <d v="2025-04-11T00:00:00"/>
    <s v="11:00-12:00"/>
    <x v="0"/>
    <s v="Pedido equivocado"/>
    <x v="1"/>
    <s v="Delivery MA"/>
    <m/>
    <x v="1"/>
  </r>
  <r>
    <n v="496923"/>
    <s v="Jr Bolivia 109"/>
    <s v="Reclama que le falta tilde a la palabra  bebé  Se coordina el envío de la  dedicatoria escrita correctamente + cortesía"/>
    <s v="Dheris del Carmen Pingo Céspedes"/>
    <x v="456"/>
    <s v="Cortesía - con reclamo a agregador - Alerta1 - Alerta2 - Alerta0"/>
    <x v="17"/>
    <n v="2210746841"/>
    <x v="0"/>
    <x v="6"/>
    <x v="2"/>
    <m/>
    <s v="Tienda Vitrina"/>
    <s v=""/>
    <s v="carrot cake 12pzs"/>
    <s v="sd"/>
    <s v=""/>
    <d v="2025-04-22T00:00:00"/>
    <s v="16:58"/>
    <x v="0"/>
    <s v="Pedido incompleto"/>
    <x v="1"/>
    <s v="Tienda"/>
    <m/>
    <x v="1"/>
  </r>
  <r>
    <n v="493087"/>
    <s v="FEEDBACK RECLAMO PEDIDO EQUIVOCADO TIENDA Dos de Mayo #493087"/>
    <s v="Solicito un easter- love box/ easter.petix box  entregaron una minimaria cheescake de frutos rojos  se le envia el producto correcto"/>
    <s v="Karina Gerstein Matta"/>
    <x v="457"/>
    <s v="Cortesía - Alerta1 - Alerta0"/>
    <x v="13"/>
    <n v="100350229"/>
    <x v="1"/>
    <x v="4"/>
    <x v="3"/>
    <m/>
    <s v="Delivery MA"/>
    <s v=""/>
    <s v=".varios"/>
    <s v="KARLACARUZO-CARGUI"/>
    <s v=""/>
    <d v="2025-04-09T00:00:00"/>
    <s v="14.00-15.00"/>
    <x v="0"/>
    <s v="Pedido equivocado"/>
    <x v="1"/>
    <s v="Delivery MA"/>
    <m/>
    <x v="1"/>
  </r>
  <r>
    <n v="497489"/>
    <s v="Asunto: FEEDBACK RECLAMO DELIVERY PROPIO TIENDA  ARAMBURU # 497489"/>
    <s v="reclama presentacion de su tres leches clásica 12 pz  se visualiza caja manchada  se ofrece disculpas y se gestiona cortesía"/>
    <s v="Rosa Zegarra"/>
    <x v="458"/>
    <s v="Cortesía - Alerta0"/>
    <x v="4"/>
    <n v="100354687"/>
    <x v="1"/>
    <x v="14"/>
    <x v="3"/>
    <m/>
    <s v="Delivery MA"/>
    <s v=""/>
    <s v="tres leches clásica 12pzs"/>
    <s v="RIVELINOZARATE"/>
    <s v=""/>
    <d v="2025-04-24T00:00:00"/>
    <s v="14:00-15:00"/>
    <x v="0"/>
    <s v="Delivery propio"/>
    <x v="1"/>
    <s v="Delivery MA"/>
    <m/>
    <x v="1"/>
  </r>
  <r>
    <n v="493408"/>
    <s v="Hola Flor  según lo conversado telefónicamente le hago llegar este mensaje para poder atender su caso."/>
    <s v="Indica que lleva tres días intentando realizar una compra y no puede  no tiene evidencias  se recomienda enviarlas en una próxima ocasión para  revisar la incidencia reportada."/>
    <s v="Flor Milla"/>
    <x v="459"/>
    <s v=""/>
    <x v="6"/>
    <n v="100351247"/>
    <x v="1"/>
    <x v="2"/>
    <x v="3"/>
    <m/>
    <s v="Sin responsable"/>
    <s v=""/>
    <s v=".varios"/>
    <s v="SD"/>
    <s v=""/>
    <d v="2025-04-11T00:00:00"/>
    <s v="08:00-09:00"/>
    <x v="0"/>
    <s v="No procede"/>
    <x v="1"/>
    <s v="Sin responsable"/>
    <m/>
    <x v="0"/>
  </r>
  <r>
    <n v="495884"/>
    <s v="Reclamo calidad de producto MA Precursores: Disco de merengue duro ticket #495884"/>
    <s v="reclama que los discos de su merengado de chicimoya de 12 pzs estaban duros y que tenía poca fruta  se acercó a tienda donde pudieron corroborar solo la dureza de los discos de merengue  se le ofrece un nuevo producto"/>
    <s v="Jackie Mazulis"/>
    <x v="460"/>
    <s v="Cortesía - Alerta1 - Alerta2 - Alerta3 - Alerta0"/>
    <x v="12"/>
    <n v="100353284"/>
    <x v="1"/>
    <x v="11"/>
    <x v="3"/>
    <m/>
    <s v="Producción"/>
    <s v="Duro"/>
    <s v="merengado de chirimoya 12pzs"/>
    <s v="sd"/>
    <s v=""/>
    <d v="2025-04-18T00:00:00"/>
    <s v="19:00-21:00"/>
    <x v="0"/>
    <s v="Calidad"/>
    <x v="1"/>
    <s v="Otras areas"/>
    <m/>
    <x v="0"/>
  </r>
  <r>
    <n v="491634"/>
    <s v="Factura - Maria Almenara"/>
    <s v="10053  20/03 Factura no paso a portal Reclama por que es la segunda incidencia que presenta  ya que su factura no migra a Sunat correctamente. Cliente crítica  solicita que se solucione hoy "/>
    <s v="María Fernanda Valverde"/>
    <x v="461"/>
    <s v="BoletaFacturaerrada - Alerta1 - Alerta0"/>
    <x v="20"/>
    <n v="2500030610"/>
    <x v="2"/>
    <x v="5"/>
    <x v="4"/>
    <m/>
    <s v="Sistema"/>
    <s v=""/>
    <s v=""/>
    <s v="SD"/>
    <s v=""/>
    <d v="2025-03-20T00:00:00"/>
    <s v=""/>
    <x v="0"/>
    <s v="Comprobante"/>
    <x v="1"/>
    <s v="Sistema"/>
    <m/>
    <x v="0"/>
  </r>
  <r>
    <n v="497469"/>
    <s v="Hola Diego  según lo conversado telefónicamente le hago llegar este mensaje para poder atender su caso."/>
    <s v="No llegó dedicatoria  se valida en backoffice que no la registró. Se explica y entiende."/>
    <s v="Roberto Angel Castañeda Vargas"/>
    <x v="462"/>
    <s v=""/>
    <x v="6"/>
    <n v="100353907"/>
    <x v="1"/>
    <x v="8"/>
    <x v="3"/>
    <m/>
    <s v="Sin responsable"/>
    <s v=""/>
    <s v="cheesecake de maracuyá 12pzs"/>
    <s v="sd"/>
    <s v=""/>
    <d v="2025-04-24T00:00:00"/>
    <s v="15:00-16:00"/>
    <x v="0"/>
    <s v="No procede"/>
    <x v="1"/>
    <s v="Sin responsable"/>
    <m/>
    <x v="0"/>
  </r>
  <r>
    <n v="493100"/>
    <s v="Hola"/>
    <s v="Driver se fue con su pedido ya que la clienta se demoro en bajar pero le entrego antes de tiempo el codigo al driver  cl. critico exige solución. Carla autoriza enviar un nuevo producto."/>
    <s v="Anaiz Juarez"/>
    <x v="463"/>
    <s v="Cortesía - sin reclamo a agregador - Alerta1 - Alerta2 - Alerta3 - Alerta0"/>
    <x v="0"/>
    <n v="2209626605"/>
    <x v="0"/>
    <x v="7"/>
    <x v="2"/>
    <m/>
    <s v="Delivery agregadores"/>
    <s v=""/>
    <s v="minimaria carrot cake"/>
    <s v="sd"/>
    <s v=""/>
    <d v="2025-04-09T00:00:00"/>
    <s v="16:02"/>
    <x v="0"/>
    <s v="Agregador"/>
    <x v="1"/>
    <s v="Agregador"/>
    <m/>
    <x v="0"/>
  </r>
  <r>
    <n v="497095"/>
    <s v="Hola buenas tardes"/>
    <s v="indica que no llegó dedicatoria  se valida que no cuenta con mensaje configurado.Se explica al cliente."/>
    <s v="Sofia Calderon"/>
    <x v="464"/>
    <s v=""/>
    <x v="6"/>
    <n v="100354389"/>
    <x v="1"/>
    <x v="12"/>
    <x v="3"/>
    <m/>
    <s v="Sin responsable"/>
    <s v=""/>
    <s v="dulzura de pecanas 12p"/>
    <s v="SD"/>
    <s v=""/>
    <d v="2025-04-23T00:00:00"/>
    <s v="14.00-15.00"/>
    <x v="0"/>
    <s v="No procede"/>
    <x v="1"/>
    <s v="Sin responsable"/>
    <m/>
    <x v="0"/>
  </r>
  <r>
    <n v="490977"/>
    <s v="LIBRO DE RECLAMOS MAAL-001-1091  ELEMENTO EXTRAÑO TIENDA AEROPUERTO   PLASTICO TICKET 490977"/>
    <s v="MAAL-001-1091 cliente menciona que encontró un plastico sobre la viruta de chocolate  tienda  menciona que va a revisar con decorado  se envia nuevo producto  y se recoje la muestra."/>
    <s v="Belén Rosas Díaz"/>
    <x v="465"/>
    <s v="Libro de reclamaciones - Cortesía - Recojo de Muestra - Alerta1 - Alerta2 - Alerta3 - Alerta0"/>
    <x v="23"/>
    <n v="100348584"/>
    <x v="1"/>
    <x v="13"/>
    <x v="1"/>
    <m/>
    <s v="Tienda Decorado"/>
    <s v="plástico"/>
    <s v="dulzura de pecanas 12p"/>
    <s v="sd"/>
    <s v="SD"/>
    <d v="2025-04-01T00:00:00"/>
    <s v="15.00-16.00"/>
    <x v="1"/>
    <s v="Calidad"/>
    <x v="1"/>
    <s v="Tienda"/>
    <m/>
    <x v="1"/>
  </r>
  <r>
    <n v="490884"/>
    <s v=""/>
    <s v="reclama tiempo de atencion  no responde llamadas  tienda menciona que no tuvieron algun percance y a ellos les aparece comentario positivo"/>
    <s v="Win Espinoza"/>
    <x v="466"/>
    <s v="HON - Alerta0"/>
    <x v="1"/>
    <s v="sd"/>
    <x v="2"/>
    <x v="7"/>
    <x v="6"/>
    <m/>
    <s v="Sin responsable"/>
    <s v=""/>
    <s v=".no aplica"/>
    <s v="sd"/>
    <s v=""/>
    <d v="2025-04-01T00:00:00"/>
    <s v=""/>
    <x v="0"/>
    <s v="Demora"/>
    <x v="1"/>
    <s v="Sin responsable"/>
    <m/>
    <x v="0"/>
  </r>
  <r>
    <n v="491105"/>
    <s v="Reclamo mala atención MA La Molina Ticket #491105"/>
    <s v="solicito pasta al alfredo y le entregaron fideos al pesto  le indicaron en tienda que se le ofreceria como detalle pero ella no consume verdes por salud  perdió su hora de break  cl. critica no desea que la contacten."/>
    <s v="Alexandra Abrill"/>
    <x v="467"/>
    <s v="Alerta0"/>
    <x v="7"/>
    <s v="sd"/>
    <x v="2"/>
    <x v="7"/>
    <x v="6"/>
    <m/>
    <s v="Tienda Meser@"/>
    <s v=""/>
    <s v=""/>
    <s v="ADRIAN TALAVERA PALOMINO"/>
    <s v=""/>
    <d v="2025-04-02T00:00:00"/>
    <s v=""/>
    <x v="0"/>
    <s v="Mala atencion"/>
    <x v="1"/>
    <s v="Tienda"/>
    <m/>
    <x v="1"/>
  </r>
  <r>
    <n v="491198"/>
    <s v="Hola Nino  según lo conversado telefónicamente le hago llegar este mensaje para poder atender su caso."/>
    <s v="reclama el motivo de la cancelacion de su pedido  se valida lo cancelo el RT  se deriva a su canal de compra"/>
    <s v="Nino Navarro"/>
    <x v="468"/>
    <s v="sin reclamo a agregador"/>
    <x v="0"/>
    <n v="1507006444"/>
    <x v="0"/>
    <x v="1"/>
    <x v="0"/>
    <m/>
    <s v="Delivery agregadores"/>
    <s v=""/>
    <s v="minimaria carrot cake"/>
    <s v="sd"/>
    <s v=""/>
    <d v="2025-04-02T00:00:00"/>
    <s v=""/>
    <x v="0"/>
    <s v="Agregador"/>
    <x v="1"/>
    <s v="Agregador"/>
    <m/>
    <x v="0"/>
  </r>
  <r>
    <n v="491227"/>
    <s v="María Almenara"/>
    <s v="reclama que le cancelaron su orden de agregador sin previo aviso por parte nuestra  se le explica que nosotros no contamos con sus datos para contactarla  cl de acuerdo"/>
    <s v="María Del Carmen Bastos"/>
    <x v="469"/>
    <s v="sin reclamo a agregador"/>
    <x v="6"/>
    <n v="2209037182"/>
    <x v="0"/>
    <x v="3"/>
    <x v="2"/>
    <m/>
    <s v="Sin responsable"/>
    <s v=""/>
    <s v=".varios"/>
    <s v="sd"/>
    <s v=""/>
    <d v="2025-04-02T00:00:00"/>
    <s v=""/>
    <x v="0"/>
    <s v="No procede"/>
    <x v="1"/>
    <s v="Sin responsable"/>
    <m/>
    <x v="0"/>
  </r>
  <r>
    <n v="491239"/>
    <s v="FEEDBACK RECLAMO PEDIDO INCOMPLETO TIENDA Encalada #(491239)"/>
    <s v="pidió 02 tortas de chocolate solo le llegó 1  se da aviso a tienda y se coordina envío"/>
    <s v="Daniel Diaz"/>
    <x v="470"/>
    <s v="Cortesía - factura - Alerta1 - Alerta0"/>
    <x v="8"/>
    <n v="100348491"/>
    <x v="1"/>
    <x v="12"/>
    <x v="3"/>
    <m/>
    <s v="Tienda Vitrina"/>
    <s v=""/>
    <s v="torta de chocolate 12pzs"/>
    <s v="sd"/>
    <s v=""/>
    <d v="2025-04-02T00:00:00"/>
    <s v=""/>
    <x v="0"/>
    <s v="Pedido incompleto"/>
    <x v="1"/>
    <s v="Tienda"/>
    <m/>
    <x v="1"/>
  </r>
  <r>
    <n v="491243"/>
    <s v="Buenas noches  estaba buscando el whatsapp de reclamo o atención al cliente"/>
    <s v="Indica que en su pan con pollo le llego una liga lo recibió como regalo  no brinda datos. Calidad indica que la forma del pan al parecer no es de la carta de ma"/>
    <s v="Margaret"/>
    <x v="471"/>
    <s v=""/>
    <x v="6"/>
    <s v="sd"/>
    <x v="6"/>
    <x v="15"/>
    <x v="5"/>
    <m/>
    <s v="Sin responsable"/>
    <s v=""/>
    <s v=".no aplica"/>
    <s v="sd"/>
    <s v=""/>
    <d v="2025-04-02T00:00:00"/>
    <s v=""/>
    <x v="0"/>
    <s v="No procede"/>
    <x v="1"/>
    <s v="Sin responsable"/>
    <m/>
    <x v="0"/>
  </r>
  <r>
    <n v="491265"/>
    <s v="LIBRO DE RECLAMO POR DEMORA MAAL-001-1092 Tienda Precursores ticket 491265"/>
    <s v="MAAL-001-1092 demoraron 15 minutos mas de lo ofrecido en entregarle su pedido   tienda indica que han tenido problemas con el totem y que lo reportaron con su proveedor  comenta que le ofrecieron las disculpas del caso y atendieron el pedido en 3 minutos"/>
    <s v="Paulo Puerta"/>
    <x v="472"/>
    <s v="Libro de reclamaciones - Alerta1 - Alerta0"/>
    <x v="24"/>
    <s v="sd"/>
    <x v="5"/>
    <x v="11"/>
    <x v="8"/>
    <m/>
    <s v="Proveedor"/>
    <s v=""/>
    <s v=".no aplica"/>
    <s v="sd"/>
    <s v="totem"/>
    <d v="2025-04-02T00:00:00"/>
    <s v=""/>
    <x v="1"/>
    <s v="Demora"/>
    <x v="1"/>
    <s v="Otras areas"/>
    <m/>
    <x v="0"/>
  </r>
  <r>
    <n v="491340"/>
    <s v="Buenos días"/>
    <s v="En sus dos primeros intentos con tarj. de débito salió en POS denegado  entonces pagó con su tarj. de crédito 109.00 soles. Indica que se le cobraron en ambas tarjeta.Tras solicitar los movimientos reviso que no habia ningun cobro.Se explica al cliente."/>
    <s v="Lizeth Lanasca Orihuela"/>
    <x v="473"/>
    <s v=""/>
    <x v="6"/>
    <n v="2500017137"/>
    <x v="2"/>
    <x v="7"/>
    <x v="4"/>
    <m/>
    <s v="Sin responsable"/>
    <s v=""/>
    <s v="torta de chocolate 12pzs"/>
    <s v="SD"/>
    <s v=""/>
    <d v="2025-04-02T00:00:00"/>
    <s v=""/>
    <x v="0"/>
    <s v="No procede"/>
    <x v="1"/>
    <s v="Sin responsable"/>
    <m/>
    <x v="0"/>
  </r>
  <r>
    <n v="491344"/>
    <s v="Hola Xiomara   según lo conversado telefónicamente le hago llegar este mensaje para poder atender su caso."/>
    <s v="Movimiento y mala atencion por motorizado se contacta al dia siguiente de entrega  se ofrece detalle por lo sucedido."/>
    <s v="Xiomara Belén Ruiz Castilla"/>
    <x v="474"/>
    <s v="Cortesía - Alerta0"/>
    <x v="4"/>
    <n v="100349194"/>
    <x v="1"/>
    <x v="2"/>
    <x v="3"/>
    <m/>
    <s v="Delivery MA"/>
    <s v=""/>
    <s v="tres leches de chocolate 12pzs"/>
    <s v="KARLACARUZO-CARGUI"/>
    <s v=""/>
    <d v="2025-04-02T00:00:00"/>
    <s v=""/>
    <x v="0"/>
    <s v="Delivery propio"/>
    <x v="1"/>
    <s v="Delivery MA"/>
    <m/>
    <x v="1"/>
  </r>
  <r>
    <n v="491794"/>
    <s v="Hola !  según lo conversado telefónicamente le hago llegar este mensaje para poder atender su caso."/>
    <s v="reclama la textura de su minimaria  cheescake de maracuyá no tiene la textura de siempre  esta arenoso y seco  que esta incomible   tienda indica que no hay problema con el lote   se le explica a cliente  se resuelve"/>
    <s v="Deborah Feito"/>
    <x v="475"/>
    <s v="sin reclamo a agregador - Alerta1 - Alerta0"/>
    <x v="6"/>
    <n v="2209157679"/>
    <x v="0"/>
    <x v="2"/>
    <x v="2"/>
    <m/>
    <s v="Sin responsable"/>
    <s v=""/>
    <s v="minimaria cheesecake de maracuyá"/>
    <s v="sd"/>
    <s v=""/>
    <d v="2025-04-04T00:00:00"/>
    <s v=""/>
    <x v="0"/>
    <s v="No procede"/>
    <x v="1"/>
    <s v="Sin responsable"/>
    <m/>
    <x v="0"/>
  </r>
  <r>
    <n v="491791"/>
    <s v="María Almenara"/>
    <s v="indica que su pedido no llega hasta el momento  se le comenta que no hay driver de pedido ya que hayan reportado su orden  se deriva al soporte"/>
    <s v="Diana Camacho Requeño"/>
    <x v="476"/>
    <s v="sin reclamo a agregador - Alerta0"/>
    <x v="0"/>
    <n v="1509086915"/>
    <x v="0"/>
    <x v="19"/>
    <x v="0"/>
    <m/>
    <s v="Delivery agregadores"/>
    <s v=""/>
    <s v="blue velvet 12 pzs"/>
    <s v="sd"/>
    <s v=""/>
    <d v="2025-04-04T00:00:00"/>
    <s v=""/>
    <x v="0"/>
    <s v="Agregador"/>
    <x v="1"/>
    <s v="Agregador"/>
    <m/>
    <x v="0"/>
  </r>
  <r>
    <n v="491800"/>
    <s v="Buenas"/>
    <s v="Pidió Easter carrot cake de 12 p  le entregaron carrot cake de 12p. En su boleta figura carrot cake 12p. Cl manda imagen donde su hija sale a lado de la versión pascua. Se realiza cambio de producto"/>
    <s v="Cesar Rafael García Palacios"/>
    <x v="477"/>
    <s v="Se cambia producto al cliente - Cortesía - Alerta1 - Alerta0"/>
    <x v="13"/>
    <n v="2500036540"/>
    <x v="2"/>
    <x v="5"/>
    <x v="4"/>
    <m/>
    <s v="Tienda Cajer@"/>
    <s v=""/>
    <s v="torta de chocolate 12pzs"/>
    <s v="SD"/>
    <s v=""/>
    <d v="2025-04-04T00:00:00"/>
    <s v=""/>
    <x v="0"/>
    <s v="Pedido equivocado"/>
    <x v="1"/>
    <s v="Tienda"/>
    <m/>
    <x v="1"/>
  </r>
  <r>
    <n v="491867"/>
    <s v="Reclamo elemento extraño Andres Reyes: CABELLO ticket #491867"/>
    <s v="encontro cabello dentro del amelcochado de su turron de chocolate de 12p   se ofrece nuevo producto"/>
    <s v="Roxana Paredes"/>
    <x v="478"/>
    <s v="Alerta0"/>
    <x v="14"/>
    <s v="sd"/>
    <x v="2"/>
    <x v="19"/>
    <x v="1"/>
    <m/>
    <s v="Producción"/>
    <s v="Cabello"/>
    <s v="turrón de chocolate 12pzs"/>
    <s v="sd"/>
    <s v=""/>
    <d v="2025-04-03T00:00:00"/>
    <s v=""/>
    <x v="0"/>
    <s v="Calidad"/>
    <x v="1"/>
    <s v="Otras areas"/>
    <m/>
    <x v="0"/>
  </r>
  <r>
    <n v="491890"/>
    <s v="LIBRO DE RECLAMO INFORMATIVO MAAL-001-1094 Tienda: Arenales ticket: 491890"/>
    <s v="MAAL-001-1094 cliente reclama que no le quisieron vender el combo de 4 porciones en tienda  tienda indica que le explicaron que el producto está disponible solo por ecommerce  se llamó a la cliente y se le explicó  cl. de acuerdo"/>
    <s v="Salome Sucuytana Cajahuanca"/>
    <x v="479"/>
    <s v="Libro de reclamaciones"/>
    <x v="10"/>
    <s v="sd"/>
    <x v="2"/>
    <x v="8"/>
    <x v="4"/>
    <m/>
    <s v="Sin responsable"/>
    <s v=""/>
    <s v="combo 4 porciones"/>
    <s v="sd"/>
    <s v=""/>
    <d v="2025-04-04T00:00:00"/>
    <s v=""/>
    <x v="1"/>
    <s v="No procede"/>
    <x v="1"/>
    <s v="Sin responsable"/>
    <m/>
    <x v="0"/>
  </r>
  <r>
    <n v="491957"/>
    <s v="Hola buenos días  realicé un pedido 100349859 quisiera saber si se puede cancelar por favor"/>
    <s v="Motivos personales"/>
    <s v="Kelly Aragón"/>
    <x v="480"/>
    <s v="devolución - Alerta1 - Alerta2 - Alerta0"/>
    <x v="3"/>
    <n v="100349859"/>
    <x v="1"/>
    <x v="14"/>
    <x v="3"/>
    <n v="55.9"/>
    <s v="Sin responsable"/>
    <s v=""/>
    <s v=""/>
    <s v="sd"/>
    <s v=""/>
    <d v="2025-04-05T00:00:00"/>
    <s v=""/>
    <x v="0"/>
    <s v="Devolucion"/>
    <x v="1"/>
    <s v="Sin responsable"/>
    <m/>
    <x v="0"/>
  </r>
  <r>
    <n v="492038"/>
    <s v="ASUNTO: FEEDBACK RECLAMO PEDIDO EQUIVOCADO TIENDA DOS DE MAYO #492038"/>
    <s v="solicito Easter - Petit Box y Minimaria Cheesecake De Nutella  le entregaron  Easter - Petit Box y porcion Cheesecake De Nutella  se gestiona el envío de Minimaria Cheesecake De Nutella  se resuelve"/>
    <s v="Nora Barco Carbajal"/>
    <x v="481"/>
    <s v="Cortesía - sin reclamo a agregador - Alerta0"/>
    <x v="13"/>
    <n v="2209243362"/>
    <x v="0"/>
    <x v="4"/>
    <x v="2"/>
    <m/>
    <s v="Tienda Vitrina"/>
    <s v=""/>
    <s v="porción de cheesecake de nutella"/>
    <s v="sd"/>
    <s v=""/>
    <d v="2025-04-05T00:00:00"/>
    <s v=""/>
    <x v="0"/>
    <s v="Pedido equivocado"/>
    <x v="1"/>
    <s v="Tienda"/>
    <m/>
    <x v="1"/>
  </r>
  <r>
    <n v="492085"/>
    <s v="Reclamo calidad de producto  MA Santa Cata: Moscas en vitrina ticket #492085"/>
    <s v="Visualizo moscas en vitrina de santa cata  tienda comenta que ya han reportado de que la vitrina no se cierra completamente  indican que desecharan el producto afectado  se ofrece un nuevo producto."/>
    <s v="Carmen Paola Piscoya Chuquipiondo"/>
    <x v="482"/>
    <s v="Cortesía - Alerta0"/>
    <x v="12"/>
    <n v="2500015793"/>
    <x v="2"/>
    <x v="10"/>
    <x v="4"/>
    <m/>
    <s v="Operaciones"/>
    <s v="mosca"/>
    <s v="keke de zanahoria unidad"/>
    <s v="sd"/>
    <s v=""/>
    <d v="2025-04-05T00:00:00"/>
    <s v=""/>
    <x v="0"/>
    <s v="Calidad"/>
    <x v="1"/>
    <s v="Otras areas"/>
    <m/>
    <x v="0"/>
  </r>
  <r>
    <n v="492109"/>
    <s v="Hola !"/>
    <s v="Movimiento  se entrega un nuevo producto"/>
    <s v="Kiara Pelaez Acosta"/>
    <x v="483"/>
    <s v="Cortesía - Alerta0"/>
    <x v="4"/>
    <n v="100349197"/>
    <x v="1"/>
    <x v="16"/>
    <x v="3"/>
    <m/>
    <s v="Delivery MA"/>
    <s v=""/>
    <s v="tartaleta de frutos rojos 12 pzs"/>
    <s v="DANIELALFREDOFERRAROTTO"/>
    <s v=""/>
    <d v="2025-04-05T00:00:00"/>
    <s v=""/>
    <x v="0"/>
    <s v="Delivery propio"/>
    <x v="1"/>
    <s v="Delivery MA"/>
    <m/>
    <x v="1"/>
  </r>
  <r>
    <n v="492163"/>
    <s v="Libro de Reclamos calidad de producto tienda dos de mayo: cheesecake sobrecocido ticket 492163"/>
    <s v="MAAL - 30 cliente se acerco a tienda indicando que el cheesecake de frutos rojos tiene un sabor diferente  tienda menciona que el cheesecake esta sobrecosido le ofrecen cambio por otro producto  cliente desea la devolución."/>
    <s v="Renzo Altamirano"/>
    <x v="484"/>
    <s v="Libro de reclamaciones - devolución - Alerta1 - Alerta2 - Alerta0"/>
    <x v="25"/>
    <s v="sd"/>
    <x v="2"/>
    <x v="4"/>
    <x v="4"/>
    <m/>
    <s v="Producción"/>
    <s v="Otro"/>
    <s v="cheesecake de frutos rojos 12pzs"/>
    <s v="sd"/>
    <s v="Renato Fernadez Saldaña"/>
    <d v="2025-04-05T00:00:00"/>
    <s v=""/>
    <x v="1"/>
    <s v="Calidad"/>
    <x v="1"/>
    <s v="Otras areas"/>
    <m/>
    <x v="0"/>
  </r>
  <r>
    <n v="492197"/>
    <s v="Hola Haydee  según lo conversado telefónicamente le hago llegar este mensaje para poder atender su caso."/>
    <s v="reclama que no le llego dedicatoria en su pedido  quiere acercarse a tienda a que le coloquen la dedicatoria  tienda alistara la dedicatoria para la entrega."/>
    <s v="Haydee"/>
    <x v="485"/>
    <s v=""/>
    <x v="6"/>
    <n v="1511190372"/>
    <x v="0"/>
    <x v="5"/>
    <x v="0"/>
    <m/>
    <s v="Sin responsable"/>
    <s v=""/>
    <s v="red velvet de 12 pzs"/>
    <s v="sd"/>
    <s v=""/>
    <d v="2025-04-06T00:00:00"/>
    <s v=""/>
    <x v="0"/>
    <s v="No procede"/>
    <x v="1"/>
    <s v="Sin responsable"/>
    <m/>
    <x v="0"/>
  </r>
  <r>
    <n v="492486"/>
    <s v="Como son 9 personas  se necesitaba *9 cucharitas*  y sólo había 5."/>
    <s v="indica que solo habian 5 cucharitas en su pedido cuando se debió enviar 9. No envía foto de ello e indica que ya compró las cucharas faltantes."/>
    <s v="Diana Elizabeth Reategui"/>
    <x v="486"/>
    <s v=""/>
    <x v="6"/>
    <n v="2500022417"/>
    <x v="2"/>
    <x v="12"/>
    <x v="3"/>
    <m/>
    <s v="Sin responsable"/>
    <s v=""/>
    <s v=".varios"/>
    <s v="sd"/>
    <s v=""/>
    <d v="2025-04-07T00:00:00"/>
    <s v="13:00-14:00"/>
    <x v="0"/>
    <s v="No procede"/>
    <x v="1"/>
    <s v="Sin responsable"/>
    <m/>
    <x v="0"/>
  </r>
  <r>
    <n v="492252"/>
    <s v="Reclamo elemento extraño MA Dos de Mayo: Cabello ticket #492252"/>
    <s v="Cl encuentra un cabello encima de la torta en la decoración  debajo de la tabl. de chocolate. Se ofrece un nuevo producto + porc. de torta de chocolate y se avisa sobre el recojo"/>
    <s v="Angie Solange Miranda Gamero"/>
    <x v="487"/>
    <s v="Cortesía - Alerta1 - Alerta0"/>
    <x v="14"/>
    <n v="2500019099"/>
    <x v="2"/>
    <x v="4"/>
    <x v="4"/>
    <m/>
    <s v="Tienda Vitrina"/>
    <s v="Cabello"/>
    <s v="red velvet de 12 pzs"/>
    <s v="14:08"/>
    <s v=""/>
    <d v="2025-04-05T00:00:00"/>
    <s v="14:08"/>
    <x v="0"/>
    <s v="Calidad"/>
    <x v="1"/>
    <s v="Tienda"/>
    <m/>
    <x v="1"/>
  </r>
  <r>
    <n v="492281"/>
    <s v="Reclamo mala atención Dos de Mayo Ticket  #492281"/>
    <s v="Se coordina el envío del detalle sin la dedicatoria. Cl se enoja ya que era para un cumpleaños. Agente no informó sobre la dedicatoria. Se realiza devolución"/>
    <s v="Angie Solange Miranda Gamero"/>
    <x v="488"/>
    <s v="devolución - Alerta0"/>
    <x v="7"/>
    <n v="492252"/>
    <x v="3"/>
    <x v="2"/>
    <x v="3"/>
    <m/>
    <s v="Atención al cliente"/>
    <s v=""/>
    <s v=""/>
    <s v="Michelle Diaz"/>
    <s v=""/>
    <d v="2025-04-06T00:00:00"/>
    <s v="15:00-16:00"/>
    <x v="0"/>
    <s v="Mala atencion"/>
    <x v="1"/>
    <s v="Otras areas"/>
    <m/>
    <x v="0"/>
  </r>
  <r>
    <n v="492279"/>
    <s v="Buens tardes"/>
    <s v="Tarjeta de dedicatoria llego errónea  tienda confirma el error  se coordina el envío de la tarjeta correcta + detalle"/>
    <s v="Fatima Hernández"/>
    <x v="489"/>
    <s v="Cortesía - Alerta1 - Alerta0"/>
    <x v="2"/>
    <n v="100350146"/>
    <x v="1"/>
    <x v="4"/>
    <x v="3"/>
    <m/>
    <s v="Tienda Vitrina"/>
    <s v=""/>
    <s v="carrot cake 12pzs"/>
    <s v="sd"/>
    <s v=""/>
    <d v="2025-04-06T00:00:00"/>
    <s v="15:00-16:00"/>
    <x v="0"/>
    <s v="Pedido incompleto"/>
    <x v="1"/>
    <s v="Tienda"/>
    <m/>
    <x v="1"/>
  </r>
  <r>
    <n v="492316"/>
    <s v="Hola buenas tardes. Quisiera reportar que el día de ayer realicé una compra de dos productos en su sede de Mega plaza como regalo para mi padre. Uno de ellos que fue el cheescake de frutos rojos lamentablemente en su interior se encontró un pelo(cabell..."/>
    <s v="Indica que había un cabello en su mini cheesecake de frutos rojos. No cuenta con imagen sobre ello. Se le explica protocolos de calidad y que en caso suceda nos envíe imagen de ello."/>
    <s v="Milagros Villarreal"/>
    <x v="490"/>
    <s v=""/>
    <x v="6"/>
    <n v="2500022908"/>
    <x v="2"/>
    <x v="9"/>
    <x v="4"/>
    <m/>
    <s v="Sin responsable"/>
    <s v=""/>
    <s v="minimaria de cheesecake de frutos rojos"/>
    <s v="sd"/>
    <s v=""/>
    <d v="2025-04-05T00:00:00"/>
    <s v="11:01"/>
    <x v="0"/>
    <s v="No procede"/>
    <x v="1"/>
    <s v="Sin responsable"/>
    <m/>
    <x v="0"/>
  </r>
  <r>
    <n v="492351"/>
    <s v="ASUNTO: FEEDBACK RECLAMO PEDIDO INCOMPLETO TIENDA ARENALES # 492351"/>
    <s v="solicito porción de torta red velvet y minimaria carrot cake  no le entregaron su minimaria carrot cake  se gestiona el envió de la minimaria carrot cake"/>
    <s v="Cousin Madai Casihue Torres"/>
    <x v="491"/>
    <s v="Cortesía - sin reclamo a agregador - Alerta0"/>
    <x v="0"/>
    <n v="1512072332"/>
    <x v="0"/>
    <x v="8"/>
    <x v="0"/>
    <m/>
    <s v="Delivery agregadores"/>
    <s v=""/>
    <s v="minimaria carrot cake"/>
    <s v="sd"/>
    <s v=""/>
    <d v="2025-04-06T00:00:00"/>
    <s v="20:54"/>
    <x v="0"/>
    <s v="Agregador"/>
    <x v="1"/>
    <s v="Agregador"/>
    <m/>
    <x v="0"/>
  </r>
  <r>
    <n v="492499"/>
    <s v="FEEDBACK RECLAMO PEDIDO EQUIVOCADO TIENDA (Barranco) #(492499)"/>
    <s v="pidió el 2 sweet box  le entregaron un Petit 2 sweet box  se da aviso a tienda y se coordina el envío"/>
    <s v="Elizabeth Carbajal"/>
    <x v="492"/>
    <s v="Cortesía - Alerta0"/>
    <x v="13"/>
    <n v="100350348"/>
    <x v="1"/>
    <x v="17"/>
    <x v="3"/>
    <m/>
    <s v="Tienda Vitrina"/>
    <s v=""/>
    <s v="Petit 2 sweet box"/>
    <s v="Eva Iparraguirre"/>
    <s v=""/>
    <d v="2025-04-07T00:00:00"/>
    <s v="14:00-15:00"/>
    <x v="0"/>
    <s v="Pedido equivocado"/>
    <x v="1"/>
    <s v="Tienda"/>
    <m/>
    <x v="1"/>
  </r>
  <r>
    <n v="493140"/>
    <s v="Ha enviado una Imagen"/>
    <s v="no le llego la tarjeta impresa  no se imprimió. Tienda indica que no les aparecía pendiente. Se coordina envío de tarjeta + detalle."/>
    <s v="Lorena Espinoza"/>
    <x v="493"/>
    <s v="Cortesía - Alerta1 - Alerta2 - Alerta3 - Alerta0"/>
    <x v="2"/>
    <n v="100350483"/>
    <x v="1"/>
    <x v="19"/>
    <x v="1"/>
    <m/>
    <s v="Tienda Vitrina"/>
    <s v=""/>
    <s v="minimaria merengado de fresa"/>
    <s v="sd"/>
    <s v=""/>
    <d v="2025-04-09T00:00:00"/>
    <s v="16.00-17.00"/>
    <x v="0"/>
    <s v="Pedido incompleto"/>
    <x v="1"/>
    <s v="Tienda"/>
    <m/>
    <x v="1"/>
  </r>
  <r>
    <n v="492571"/>
    <s v="Hola Jackson  según lo conversado telefónicamente le hago llegar este mensaje para poder atender su caso."/>
    <s v="recibió una tarjeta de otro pedido  se le enviará la tarjeta correcta con un detalle"/>
    <s v="Jackson Díaz Romero"/>
    <x v="494"/>
    <s v="Cortesía - Alerta1 - Alerta2 - Alerta0"/>
    <x v="2"/>
    <n v="100350271"/>
    <x v="1"/>
    <x v="4"/>
    <x v="3"/>
    <m/>
    <s v="Tienda Vitrina"/>
    <s v=""/>
    <s v=".varios"/>
    <s v="SD"/>
    <s v=""/>
    <d v="2025-04-07T00:00:00"/>
    <s v="12:00-13:00"/>
    <x v="0"/>
    <s v="Pedido incompleto"/>
    <x v="1"/>
    <s v="Tienda"/>
    <m/>
    <x v="1"/>
  </r>
  <r>
    <n v="492608"/>
    <s v="ASUNTO: Reclamo mala atención  dos de mayo  Ticket 492608"/>
    <s v="Menciona que nuevamente no enviaron la tarjeta que reclamo.Tienda indica que olvidaron adjuntarla.Se ofrece el envio de la tarjeta."/>
    <s v="Jackson Díaz Romero"/>
    <x v="495"/>
    <s v="Cortesía - Alerta0"/>
    <x v="7"/>
    <n v="492571"/>
    <x v="3"/>
    <x v="4"/>
    <x v="3"/>
    <m/>
    <s v="Tienda Vitrina"/>
    <s v=""/>
    <s v=""/>
    <s v="sd"/>
    <s v=""/>
    <d v="2025-04-08T00:00:00"/>
    <s v="09:00-10:00"/>
    <x v="0"/>
    <s v="Mala atencion"/>
    <x v="1"/>
    <s v="Tienda"/>
    <m/>
    <x v="1"/>
  </r>
  <r>
    <n v="492780"/>
    <s v="MAAL-001-1097 Libro de Reclamo dedicatoria Tienda Arenales - Ticket #492780"/>
    <s v="MAAL-001-1097 Indica que la dedicatoria de su minimaria red velvet llego mal escrita y era un regalo  fue error de vitrina. Se pide las disculpas y se ofrece cortesía"/>
    <s v="Marita Isabel Serrato De Los Rios"/>
    <x v="496"/>
    <s v="Libro de reclamaciones - Alerta1 - Alerta2 - Alerta0"/>
    <x v="26"/>
    <n v="100350489"/>
    <x v="1"/>
    <x v="8"/>
    <x v="3"/>
    <m/>
    <s v="Tienda Vitrina"/>
    <s v=""/>
    <s v="minimaria red velvet"/>
    <s v="sd"/>
    <s v="SD"/>
    <d v="2025-04-08T00:00:00"/>
    <s v="15:00-16:00"/>
    <x v="1"/>
    <s v="Pedido incompleto"/>
    <x v="1"/>
    <s v="Tienda"/>
    <m/>
    <x v="1"/>
  </r>
  <r>
    <n v="492786"/>
    <s v="Buenas tardes"/>
    <s v="indica que no se registra pedido en el aplicativo pero ya hubo descuento en su tarjeta  se deriva a su soporte"/>
    <s v="Wenddy Ormeño Minaya"/>
    <x v="497"/>
    <s v=""/>
    <x v="0"/>
    <s v="sd"/>
    <x v="0"/>
    <x v="16"/>
    <x v="0"/>
    <m/>
    <s v="Delivery agregadores"/>
    <s v=""/>
    <s v=".no aplica"/>
    <s v="sd"/>
    <s v=""/>
    <d v="2025-04-08T00:00:00"/>
    <s v="sd"/>
    <x v="0"/>
    <s v="Agregador"/>
    <x v="1"/>
    <s v="Agregador"/>
    <m/>
    <x v="0"/>
  </r>
  <r>
    <n v="492840"/>
    <s v="Hola"/>
    <s v="No le entregaron sus velas altas RO  tienda menciona que entregaron el pedido completo al inicio  pero cliente estaba en sccoter y al ayudarlo para que pueda llevar su pedido  las velas quedaron en el mostrador."/>
    <s v="Walter Oscar Hahn Martinez"/>
    <x v="498"/>
    <s v=""/>
    <x v="8"/>
    <n v="2500010461"/>
    <x v="2"/>
    <x v="16"/>
    <x v="4"/>
    <m/>
    <s v="Tienda Vitrina"/>
    <s v=""/>
    <s v=".varios"/>
    <s v="SD"/>
    <s v=""/>
    <d v="2025-04-08T00:00:00"/>
    <s v="19:14"/>
    <x v="0"/>
    <s v="Pedido incompleto"/>
    <x v="1"/>
    <s v="Tienda"/>
    <m/>
    <x v="1"/>
  </r>
  <r>
    <n v="492850"/>
    <s v="FEEDBACK RECLAMO PEDIDO INCOMPLETO TIENDA MA DOS DE MAYO #492850"/>
    <s v="solicito varios producto  no le entregaron su porc. de bruselina de vainilla y fresas  tienda confirma error  se coordina envío"/>
    <s v="Josep Ramirez"/>
    <x v="499"/>
    <s v="Cortesía - Alerta0"/>
    <x v="8"/>
    <n v="2500019945"/>
    <x v="2"/>
    <x v="4"/>
    <x v="4"/>
    <m/>
    <s v="Tienda Vitrina"/>
    <s v=""/>
    <s v="porción de bruselina de vainilla &amp; fresa"/>
    <s v="sd"/>
    <s v=""/>
    <d v="2025-04-08T00:00:00"/>
    <s v="21:23"/>
    <x v="0"/>
    <s v="Pedido incompleto"/>
    <x v="1"/>
    <s v="Tienda"/>
    <m/>
    <x v="1"/>
  </r>
  <r>
    <n v="493979"/>
    <s v="Hola Anthony   nos comunicamos de Maria Almenara  con relación a una consulta sobre tu pedido efectuado.  En caso no puedas atendernos por esta vía  puedes  comunicarte con nosotros al 6429751. Que tengas un dulce día!"/>
    <s v="No se entregó tarjeta impresa  se valida que se imprimió pero no se colocó en la orden. Se agradece feedback y se envía junto a un detalle"/>
    <s v="Anthony Hans Olortegui Cevallos"/>
    <x v="500"/>
    <s v="Cortesía - Alerta0"/>
    <x v="2"/>
    <n v="100350826"/>
    <x v="1"/>
    <x v="8"/>
    <x v="3"/>
    <m/>
    <s v="Tienda Vitrina"/>
    <s v=""/>
    <s v="pavlova de frutas de estación 12 pzs"/>
    <s v="SD"/>
    <s v=""/>
    <d v="2025-04-12T00:00:00"/>
    <s v="11:00-12:00"/>
    <x v="0"/>
    <s v="Pedido incompleto"/>
    <x v="1"/>
    <s v="Tienda"/>
    <m/>
    <x v="1"/>
  </r>
  <r>
    <n v="492909"/>
    <s v="Hola buen día"/>
    <s v="reclama que no llego su dedicatoria impresa y las velitas  se le pidio evidencias pero no presenta y no desea que se le explique ni llame"/>
    <s v="Marlene Negrete"/>
    <x v="501"/>
    <s v=""/>
    <x v="6"/>
    <n v="100350704"/>
    <x v="1"/>
    <x v="16"/>
    <x v="3"/>
    <m/>
    <s v="Sin responsable"/>
    <s v=""/>
    <s v="minimaria bruselina de chocolate con fresa"/>
    <s v="sd"/>
    <s v=""/>
    <d v="2025-04-08T00:00:00"/>
    <s v="18:00-19:00"/>
    <x v="0"/>
    <s v="No procede"/>
    <x v="1"/>
    <s v="Sin responsable"/>
    <m/>
    <x v="0"/>
  </r>
  <r>
    <n v="492930"/>
    <s v="Hola Helen  según lo conversado telefónicamente le hago llegar este mensaje para poder atender su caso."/>
    <s v="No le llego su tarjeta en sist. de pedido sale impresa. se envía con detalle"/>
    <s v="Helen Salazar"/>
    <x v="502"/>
    <s v="Cortesía - Alerta1 - Alerta2 - Alerta3 - Alerta0"/>
    <x v="2"/>
    <n v="100350563"/>
    <x v="1"/>
    <x v="1"/>
    <x v="3"/>
    <m/>
    <s v="Tienda Vitrina"/>
    <s v=""/>
    <s v="carrot cake 12pzs"/>
    <s v="SD"/>
    <s v=""/>
    <d v="2025-04-08T00:00:00"/>
    <s v="12:00-13:00"/>
    <x v="0"/>
    <s v="Pedido incompleto"/>
    <x v="1"/>
    <s v="Tienda"/>
    <m/>
    <x v="1"/>
  </r>
  <r>
    <n v="492971"/>
    <s v="Reclamo calidad de producto: Cabello ticket #492971"/>
    <s v="Es un regalo y no sabe quién se lo dio pero al consumirlo a encontrado un cabello dentro de uno de los mini crocantes. Se agradece feedback y se envía detalle"/>
    <s v="Maria Isabel Peña Oliva"/>
    <x v="503"/>
    <s v="Cortesía - Alerta1 - Alerta0"/>
    <x v="14"/>
    <s v="SD"/>
    <x v="6"/>
    <x v="15"/>
    <x v="5"/>
    <m/>
    <s v="Producción"/>
    <s v="Cabello"/>
    <s v="love box san valentín"/>
    <s v="SD"/>
    <s v=""/>
    <d v="2025-04-08T00:00:00"/>
    <s v="06:10"/>
    <x v="0"/>
    <s v="Calidad"/>
    <x v="1"/>
    <s v="Otras areas"/>
    <m/>
    <x v="0"/>
  </r>
  <r>
    <n v="492979"/>
    <s v="Hola Pamela  según lo conversado telefónicamente le hago llegar este mensaje para poder atender su caso."/>
    <s v="Demora de 1h:46min pedido no ingreso correctamente  se reporta con ti  se coordina con tienda el envío del producto."/>
    <s v="Pamela Seminario"/>
    <x v="504"/>
    <s v="ECommerce/webFalla - factura - Alerta0"/>
    <x v="1"/>
    <n v="100350849"/>
    <x v="1"/>
    <x v="10"/>
    <x v="3"/>
    <m/>
    <s v="Sistema"/>
    <s v=""/>
    <s v="merengado de lúcuma 12pzs"/>
    <s v="sd"/>
    <s v=""/>
    <d v="2025-04-09T00:00:00"/>
    <s v="12:00-13:00"/>
    <x v="0"/>
    <s v="Demora"/>
    <x v="1"/>
    <s v="Sistema"/>
    <m/>
    <x v="0"/>
  </r>
  <r>
    <n v="493032"/>
    <s v="FEEDBACK RECLAMO DELIVERY PROPIO TIENDA  La Molina  # 493032"/>
    <s v="Tartaletas llegaron movidas y rotas.Se valida que no tuvieron cuidado en el trasnporte.Se envia nuevo producto."/>
    <s v="Nathaly Granados"/>
    <x v="505"/>
    <s v="Cortesía - Alerta0"/>
    <x v="4"/>
    <n v="100350794"/>
    <x v="1"/>
    <x v="7"/>
    <x v="3"/>
    <m/>
    <s v="Delivery MA"/>
    <s v=""/>
    <s v="mini tartaleta frutos rojos box"/>
    <s v="JOSEPAUCAR-APOYO"/>
    <s v=""/>
    <d v="2025-04-09T00:00:00"/>
    <s v="15.00-16.00"/>
    <x v="0"/>
    <s v="Delivery propio"/>
    <x v="1"/>
    <s v="Delivery MA"/>
    <m/>
    <x v="1"/>
  </r>
  <r>
    <n v="493115"/>
    <s v="FEEDBACK RECLAMO PEDIDO EQUIVOCADO TIENDA Dos de mayo  # #493115"/>
    <s v="solcito una minimaria cheescake de frutos rojos  le llegó un easter- love box/ easter ma petix box  driver confundió pedidos  se le entregará el producto correcto"/>
    <s v="Orlando"/>
    <x v="506"/>
    <s v="Cortesía - no comprador - Alerta0"/>
    <x v="13"/>
    <n v="100350891"/>
    <x v="1"/>
    <x v="4"/>
    <x v="3"/>
    <m/>
    <s v="Delivery MA"/>
    <s v=""/>
    <s v=".varios"/>
    <s v="KARLACARUZO-CARGUI"/>
    <s v=""/>
    <d v="2025-04-09T00:00:00"/>
    <s v="14:00-15:00"/>
    <x v="0"/>
    <s v="Pedido equivocado"/>
    <x v="1"/>
    <s v="Delivery MA"/>
    <m/>
    <x v="1"/>
  </r>
  <r>
    <n v="494512"/>
    <s v="Hola"/>
    <s v="Pidió modificar su dedicatoria  tda confirmó modificación  pero no se realizó. Indica que eso causó problema familiar  se ofrecen disculpas  se brinda cortesia y se envia con dedicatoria correcta"/>
    <s v="Andrea del Pilar Ramos Cosser"/>
    <x v="507"/>
    <s v="Cortesía - Alerta0"/>
    <x v="17"/>
    <n v="100351060"/>
    <x v="1"/>
    <x v="11"/>
    <x v="3"/>
    <m/>
    <s v="Tienda Supervisor"/>
    <s v=""/>
    <s v="torta de chocolate 12pzs"/>
    <s v="sd"/>
    <s v=""/>
    <d v="2025-04-14T00:00:00"/>
    <s v="15:00-16:00"/>
    <x v="0"/>
    <s v="Pedido incompleto"/>
    <x v="1"/>
    <s v="Tienda"/>
    <m/>
    <x v="1"/>
  </r>
  <r>
    <n v="493260"/>
    <s v="Hola! Qué tal"/>
    <s v="Demora 05 minutos. Tienda indica que se demoraron ya que estaban atendiendo togo."/>
    <s v="Eliana Jacinto Amaya"/>
    <x v="508"/>
    <s v="Alerta0"/>
    <x v="1"/>
    <n v="100351114"/>
    <x v="1"/>
    <x v="16"/>
    <x v="1"/>
    <m/>
    <s v="Tienda Vitrina"/>
    <s v=""/>
    <s v="love box clásico"/>
    <s v="sd"/>
    <s v=""/>
    <d v="2025-04-10T00:00:00"/>
    <s v="12:00-13:00"/>
    <x v="0"/>
    <s v="Demora"/>
    <x v="1"/>
    <s v="Tienda"/>
    <m/>
    <x v="1"/>
  </r>
  <r>
    <n v="493307"/>
    <s v="FEEDBACK RECLAMO PEDIDO EQUIVOCADO TIENDA MA SANTA CATA #493307"/>
    <s v="solicito una tres leches de choco de 12 pzs  le entregaron un tres leches clasica. Se coordina con tienda el envío"/>
    <s v="Fabiola Boy Perez"/>
    <x v="509"/>
    <s v="Cortesía - Alerta0"/>
    <x v="13"/>
    <n v="100350879"/>
    <x v="1"/>
    <x v="10"/>
    <x v="3"/>
    <m/>
    <s v="Tienda Vitrina"/>
    <s v=""/>
    <s v="tres leches clásica 12pzs"/>
    <s v="sd"/>
    <s v=""/>
    <d v="2025-04-10T00:00:00"/>
    <s v="13:00-14:00"/>
    <x v="0"/>
    <s v="Pedido equivocado"/>
    <x v="1"/>
    <s v="Tienda"/>
    <m/>
    <x v="1"/>
  </r>
  <r>
    <n v="493434"/>
    <s v="Hola Evelyn  según lo conversado telefónicamente le hago llegar este mensaje para poder atender su caso."/>
    <s v="Pidió una mini cheesecake de Nutella y le entregaron una porc. de torta de chocolate  fue su esposo a tienda y no le dieron solución  tda indica que RT llevó dos pedidos y se logra validar ello. Soporte no le ofrece ayuda. Se coordina el envío del pedido"/>
    <s v="Evelyn Nicol Cuellar Dextre"/>
    <x v="510"/>
    <s v="Cortesía - con reclamo a agregador - Alerta1 - Alerta2 - Alerta3 - Alerta0"/>
    <x v="0"/>
    <n v="2209700886"/>
    <x v="0"/>
    <x v="9"/>
    <x v="2"/>
    <m/>
    <s v="Delivery agregadores"/>
    <s v=""/>
    <s v="porción de torta de chocolate"/>
    <s v="Rosangel Marcano"/>
    <s v=""/>
    <d v="2025-04-10T00:00:00"/>
    <s v="15:10"/>
    <x v="0"/>
    <s v="Agregador"/>
    <x v="1"/>
    <s v="Agregador"/>
    <m/>
    <x v="0"/>
  </r>
  <r>
    <n v="493436"/>
    <s v="Atención Libro de Reclamación MAAL-001-1099"/>
    <s v="MAAL-001-1099 Solicitó cheesecake de maracuyá  le cobraron y entregaron porc. cheesecake de nutella  tienda indica error de digitación por parte de cajero  se coordina entrega de producto correcto con recojo en tienda."/>
    <s v="Sayda Campos"/>
    <x v="511"/>
    <s v="Libro de reclamaciones - Cortesía - Alerta1 - Alerta2 - Alerta0"/>
    <x v="5"/>
    <n v="2500038704"/>
    <x v="2"/>
    <x v="5"/>
    <x v="4"/>
    <m/>
    <s v="Tienda Cajer@"/>
    <s v=""/>
    <s v="porción de cheesecake de nutella"/>
    <s v="SD"/>
    <s v="SD"/>
    <d v="2025-04-10T00:00:00"/>
    <s v="15:36"/>
    <x v="1"/>
    <s v="Pedido equivocado"/>
    <x v="1"/>
    <s v="Tienda"/>
    <m/>
    <x v="1"/>
  </r>
  <r>
    <n v="497636"/>
    <s v="Hola Cynthia  según lo conversado telefónicamente le hago llegar este mensaje para poder atender su caso."/>
    <s v="Indica que le entregaron dos 8 mini porciones de chocolate cuando compró tres. Tienda entrega el producto faltante ya que el cliente se acercó a tienda."/>
    <s v="Cynthia"/>
    <x v="512"/>
    <s v="Alerta0"/>
    <x v="8"/>
    <n v="2500026261"/>
    <x v="2"/>
    <x v="12"/>
    <x v="1"/>
    <m/>
    <s v="Tienda Vitrina"/>
    <s v=""/>
    <s v="box 8 mini porciones torta de chocolate"/>
    <s v="SD"/>
    <s v=""/>
    <d v="2025-04-25T00:00:00"/>
    <s v="07:23"/>
    <x v="0"/>
    <s v="Pedido incompleto"/>
    <x v="1"/>
    <s v="Tienda"/>
    <m/>
    <x v="1"/>
  </r>
  <r>
    <n v="497760"/>
    <s v="Hola !  según lo conversado telefónicamente le hago llegar este mensaje para poder atender su caso."/>
    <s v="Solicita que de su pedido se anule los 2 box de 8 mini porciones. Se informa a tienda.  Se gestiona devolución"/>
    <s v="Cynthia"/>
    <x v="513"/>
    <s v="devolución - Alerta1 - Alerta2 - Alerta3 - Alerta0"/>
    <x v="3"/>
    <n v="2500026937"/>
    <x v="2"/>
    <x v="12"/>
    <x v="1"/>
    <n v="72"/>
    <s v="Sin responsable"/>
    <s v=""/>
    <s v=""/>
    <s v="SD"/>
    <s v=""/>
    <d v="2025-04-25T00:00:00"/>
    <s v="17:00-18:00"/>
    <x v="0"/>
    <s v="Devolucion"/>
    <x v="1"/>
    <s v="Sin responsable"/>
    <m/>
    <x v="0"/>
  </r>
  <r>
    <n v="493509"/>
    <s v="FEEDBACK RECLAMO PEDIDO EQUIVOCADO TIENDA LA MOLINA  493509"/>
    <s v="Solicito P. Pie De Limón / P.Merengado De Chirimoya/  Empanada De Carne  le entregaron un Ma mix petit box  tienda equivoco pedidos  se le enviara su orden correcta."/>
    <s v="Mabel Rouillon"/>
    <x v="514"/>
    <s v="Cortesía - con reclamo a agregador - Alerta1 - Alerta0"/>
    <x v="13"/>
    <n v="2209713822"/>
    <x v="0"/>
    <x v="7"/>
    <x v="2"/>
    <m/>
    <s v="Tienda Vitrina"/>
    <s v=""/>
    <s v=".varios"/>
    <s v="SD"/>
    <s v=""/>
    <d v="2025-04-10T00:00:00"/>
    <s v="17:57"/>
    <x v="0"/>
    <s v="Pedido equivocado"/>
    <x v="1"/>
    <s v="Tienda"/>
    <m/>
    <x v="1"/>
  </r>
  <r>
    <n v="493582"/>
    <s v="Hola Yessenia  nos comunicamos de Maria Almenara  con relación a una consulta sobre tu pedido efectuado.  En caso no puedas atendernos por esta vía  puedes  comunicarte con nosotros al 6429751. Que tengas un dulce día!"/>
    <s v="pidió dos productos  no le llegó topper HB chico. Se da aviso a tda y se coordina la entrega del topper"/>
    <s v="Yessenia Muñoz"/>
    <x v="515"/>
    <s v="EncuestaEC - Alerta0"/>
    <x v="8"/>
    <n v="100351074"/>
    <x v="1"/>
    <x v="14"/>
    <x v="3"/>
    <m/>
    <s v="Tienda Vitrina"/>
    <s v=""/>
    <s v="topper HB chico"/>
    <s v="sd"/>
    <s v=""/>
    <d v="2025-04-10T00:00:00"/>
    <s v="11:00-12:00"/>
    <x v="0"/>
    <s v="Pedido incompleto"/>
    <x v="1"/>
    <s v="Tienda"/>
    <m/>
    <x v="1"/>
  </r>
  <r>
    <n v="493777"/>
    <s v="Asunto: FEEDBACK RECLAMO DELIVERY PROPIO TIENDA ENCALADA #493777"/>
    <s v="Mala presentacion de sus Mini tartaleta frutos rojos box y llego una Easter - carrot cake 12pz por error  se gestiona nuevo envio de Mini tartaleta frutos rojos box y recojo de la Easter - carrot cake 12pz   se resuelve."/>
    <s v="Gissele Baca"/>
    <x v="516"/>
    <s v="Se cambia producto al cliente - Cortesía - Alerta1 - Alerta0"/>
    <x v="4"/>
    <n v="100351332"/>
    <x v="1"/>
    <x v="12"/>
    <x v="3"/>
    <m/>
    <s v="Delivery MA"/>
    <s v=""/>
    <s v="mini tartaleta frutos rojos box"/>
    <s v="DANIELALFREDOFERRAROTTO"/>
    <s v=""/>
    <d v="2025-04-11T00:00:00"/>
    <s v="12:00-13:00"/>
    <x v="0"/>
    <s v="Delivery propio"/>
    <x v="1"/>
    <s v="Delivery MA"/>
    <m/>
    <x v="1"/>
  </r>
  <r>
    <n v="493783"/>
    <s v="Ha enviado una Imagen"/>
    <s v="reclama que encontró en su crumble de berries un arándano al cual no le habían retirado la parte superior  calidad confirma que tienda hace el proceso de limpieza y desinfección  se ofrece un nuevo producto."/>
    <s v="Natalia Toledo Soto"/>
    <x v="517"/>
    <s v="Cortesía - sin reclamo a agregador - Alerta1 - Alerta2 - Alerta3 - Alerta0"/>
    <x v="14"/>
    <n v="2209784013"/>
    <x v="0"/>
    <x v="7"/>
    <x v="2"/>
    <m/>
    <s v="Tienda Decorado"/>
    <s v="Otro"/>
    <s v="porción de crumble de berries"/>
    <s v="sd"/>
    <s v=""/>
    <d v="2025-04-11T00:00:00"/>
    <s v="15:30"/>
    <x v="0"/>
    <s v="Calidad"/>
    <x v="1"/>
    <s v="Tienda"/>
    <m/>
    <x v="1"/>
  </r>
  <r>
    <n v="496899"/>
    <s v="Ha enviado una Imagen"/>
    <s v="no llego dedicatoria  se valida que tienda no coloco  se enviará la dedicatoria con un detalle."/>
    <s v="Zocorro More"/>
    <x v="518"/>
    <s v="Cortesía"/>
    <x v="17"/>
    <n v="100351594"/>
    <x v="1"/>
    <x v="12"/>
    <x v="1"/>
    <m/>
    <s v="Tienda Vitrina"/>
    <s v=""/>
    <s v="cheesecake de nutella 12pzs"/>
    <s v="SD"/>
    <s v=""/>
    <d v="2025-04-22T00:00:00"/>
    <s v="20:00-21:00"/>
    <x v="0"/>
    <s v="Pedido incompleto"/>
    <x v="1"/>
    <s v="Tienda"/>
    <m/>
    <x v="1"/>
  </r>
  <r>
    <n v="493831"/>
    <s v="Hola Carolina  según lo conversado telefónicamente le hago llegar este mensaje para poder atender su caso."/>
    <s v="movimiento  se deriva a su soporte"/>
    <s v="Carolina Vasquez"/>
    <x v="519"/>
    <s v="con reclamo a agregador - Alerta0"/>
    <x v="0"/>
    <n v="2209790046"/>
    <x v="0"/>
    <x v="0"/>
    <x v="2"/>
    <m/>
    <s v="Delivery agregadores"/>
    <s v=""/>
    <s v="love box clásico"/>
    <s v="sd"/>
    <s v=""/>
    <d v="2025-04-11T00:00:00"/>
    <s v="16:49"/>
    <x v="0"/>
    <s v="Agregador"/>
    <x v="1"/>
    <s v="Agregador"/>
    <m/>
    <x v="0"/>
  </r>
  <r>
    <n v="493838"/>
    <s v="Hola"/>
    <s v="Desea cambio de carrot cake entera por tres leches clásica entera se genera anulación de pedido y devolución."/>
    <s v="Luis Velito"/>
    <x v="520"/>
    <s v="devolución - Alerta1 - Alerta0"/>
    <x v="3"/>
    <n v="100351586"/>
    <x v="1"/>
    <x v="6"/>
    <x v="1"/>
    <n v="109"/>
    <s v="Cliente"/>
    <s v=""/>
    <s v=""/>
    <s v="sd"/>
    <s v=""/>
    <d v="2025-04-12T00:00:00"/>
    <s v="09:00-10:00"/>
    <x v="0"/>
    <s v="Devolucion"/>
    <x v="1"/>
    <s v="Sin responsable"/>
    <m/>
    <x v="0"/>
  </r>
  <r>
    <n v="494040"/>
    <s v="Reclamo calidad de producto Aeropuerto: Agrio/Amargo ticket #494040"/>
    <s v="Reclama que el bizcochuelo de su porción de tres leches de chocolate está acida  como agria o pasada  calidad indica que se dió la orden de retirar el lote del producto en su momento pero tienda no lo hizo  se le envía nuevo producto a cliente."/>
    <s v="Fiorella Patricia Jauregui Linares"/>
    <x v="521"/>
    <s v="Cortesía - Alerta1 - Alerta2 - Alerta0"/>
    <x v="12"/>
    <n v="2500021002"/>
    <x v="2"/>
    <x v="13"/>
    <x v="4"/>
    <m/>
    <s v="Tienda Supervisor"/>
    <s v="Agrio / Amargo"/>
    <s v="porción de tres leches de chocolate"/>
    <s v="SD"/>
    <s v=""/>
    <d v="2025-04-12T00:00:00"/>
    <s v="14:49"/>
    <x v="0"/>
    <s v="Calidad"/>
    <x v="1"/>
    <s v="Tienda"/>
    <m/>
    <x v="1"/>
  </r>
  <r>
    <n v="494118"/>
    <s v="Está bien"/>
    <s v="Reclama que llamamos a la regalada (número registrado en el pedido para la recepción del envío) Cliente menciona que coloco número de celular junto a la dirección al inicio de la compra  se menciona que ese número sólo nos sirve para registro y ubicación "/>
    <s v="César Pacheco"/>
    <x v="522"/>
    <s v="Alerta1 - Alerta0"/>
    <x v="6"/>
    <n v="100351426"/>
    <x v="1"/>
    <x v="6"/>
    <x v="3"/>
    <m/>
    <s v="Sin responsable"/>
    <s v=""/>
    <s v="merengado de lúcuma 12pzs"/>
    <s v="SD"/>
    <s v=""/>
    <d v="2025-04-12T00:00:00"/>
    <s v="19:00-21:00"/>
    <x v="0"/>
    <s v="No procede"/>
    <x v="1"/>
    <s v="Sin responsable"/>
    <m/>
    <x v="0"/>
  </r>
  <r>
    <n v="494295"/>
    <s v="👍🏻 ¡Hola! Te saluda *Ibeth* Gerente Comercial de DRACARYS PERÚ. ¿Cómo te podemos ayudar?"/>
    <s v="indica que su porc. de tres leches clásica no tiene el tamaño correcto  es mucho mas pequeño  tienda indica que el tamaño es el correcto  usaron el cortador  se le envia una nueva porción por cliente critico"/>
    <s v="Ivett Guzman"/>
    <x v="523"/>
    <s v="Cortesía - con reclamo a agregador - Alerta1 - Alerta2 - Alerta3 - Alerta0"/>
    <x v="6"/>
    <n v="1519450083"/>
    <x v="0"/>
    <x v="2"/>
    <x v="0"/>
    <m/>
    <s v="Sin responsable"/>
    <s v=""/>
    <s v="porción de tres leches clásico"/>
    <s v="SD"/>
    <s v=""/>
    <d v="2025-04-13T00:00:00"/>
    <s v="18:33"/>
    <x v="0"/>
    <s v="No procede"/>
    <x v="1"/>
    <s v="Sin responsable"/>
    <m/>
    <x v="0"/>
  </r>
  <r>
    <n v="494427"/>
    <s v="Hola Ingrid   según lo conversado telefónicamente le hago llegar este mensaje para poder atender su caso."/>
    <s v="reclama que su tres leches de chocolate esta malograda cliente demoro 3 horas en recogerlo.Lo consumio al dia siguiente.Tienda reviso el lote y esta dentro del estandar ofrecido.Se ofrece nuevo producto por cliente insistente."/>
    <s v="Ingrid Serrano"/>
    <x v="524"/>
    <s v="Cortesía - Recojo de Muestra - Alerta1 - Alerta2 - Alerta0"/>
    <x v="6"/>
    <n v="100351902"/>
    <x v="1"/>
    <x v="2"/>
    <x v="1"/>
    <m/>
    <s v="Sin responsable"/>
    <s v="Mal estado"/>
    <s v="tres leches de chocolate 12pzs"/>
    <s v="sd"/>
    <s v=""/>
    <d v="2025-04-13T00:00:00"/>
    <s v="11:00-12:00"/>
    <x v="0"/>
    <s v="No procede"/>
    <x v="1"/>
    <s v="Sin responsable"/>
    <m/>
    <x v="0"/>
  </r>
  <r>
    <n v="494534"/>
    <s v="Hola"/>
    <s v="Reclama cobro doble y errado por s/748.02. Tda indica que se apagó POS de caja en plena transacción  no imprimió reporte. Cajero procedió a cobrar con otro POS el monto correcto s/74.80. Se genera devolución"/>
    <s v="Ines Allccarima Bilbao"/>
    <x v="525"/>
    <s v="Alerta1 - Alerta2 - Alerta0"/>
    <x v="7"/>
    <n v="2500017842"/>
    <x v="2"/>
    <x v="2"/>
    <x v="4"/>
    <m/>
    <s v="Tienda Cajer@"/>
    <s v=""/>
    <s v=""/>
    <s v="SD"/>
    <s v=""/>
    <d v="2025-03-08T00:00:00"/>
    <s v="17:11"/>
    <x v="0"/>
    <s v="Mala atencion"/>
    <x v="1"/>
    <s v="Tienda"/>
    <m/>
    <x v="1"/>
  </r>
  <r>
    <n v="494627"/>
    <s v="Hola buenas noches  quiero precentarnos un inconveniente con el servicio"/>
    <s v="reclama que vio como empacaron bruscamente su porcion de tres leches el cual llego golpeada y que no le entregaron su galleta de avena.No tiene imagenes nitidas ni su boleta.Se agradece comunicacion."/>
    <s v="Gabriela"/>
    <x v="526"/>
    <s v="Contacto fuera de horario - Alerta0"/>
    <x v="6"/>
    <s v="SD"/>
    <x v="2"/>
    <x v="8"/>
    <x v="4"/>
    <m/>
    <s v="Sin responsable"/>
    <s v=""/>
    <s v=".varios"/>
    <s v="SD"/>
    <s v=""/>
    <d v="2025-04-12T00:00:00"/>
    <s v="21:38"/>
    <x v="0"/>
    <s v="No procede"/>
    <x v="1"/>
    <s v="Sin responsable"/>
    <m/>
    <x v="0"/>
  </r>
  <r>
    <n v="494737"/>
    <s v="María Almenara reclamo MAAL-001-110 1"/>
    <s v="MAAL-001-110 1 solicito factura por agregador y le llego boleta.Se solicita sus datos para realizar el cambio."/>
    <s v="Ana Lucia Muro Zevallos"/>
    <x v="527"/>
    <s v="Libro de reclamaciones - con reclamo a agregador - Alerta0"/>
    <x v="27"/>
    <n v="1520991939"/>
    <x v="0"/>
    <x v="2"/>
    <x v="0"/>
    <m/>
    <s v="Sistema"/>
    <s v=""/>
    <s v="minimaria de chocolate"/>
    <s v="sd"/>
    <s v="SD"/>
    <d v="2025-04-15T00:00:00"/>
    <s v="12:23"/>
    <x v="1"/>
    <s v="Comprobante"/>
    <x v="1"/>
    <s v="Sistema"/>
    <m/>
    <x v="0"/>
  </r>
  <r>
    <n v="494806"/>
    <s v="Reclamo elemento extraño BOLICHERA: (papel manteca) ticket 494806"/>
    <s v="Encontró papel manteca dentro del relleno del crocante de manzana de 12 pz  se le brinda las disculpas por lo sucedido y explica el proceso de calidad   se le brinda una cortesía  cliente conforme"/>
    <s v="Sonia Gabule"/>
    <x v="528"/>
    <s v="Cortesía - sin reclamo a agregador - Alerta1 - Alerta2 - Alerta0"/>
    <x v="14"/>
    <n v="1519446162"/>
    <x v="0"/>
    <x v="0"/>
    <x v="0"/>
    <m/>
    <s v="Tienda / Producción"/>
    <s v="papel manteca"/>
    <s v="crocante de manzana 12pzs"/>
    <s v="SD"/>
    <s v=""/>
    <d v="2025-04-13T00:00:00"/>
    <s v="SD"/>
    <x v="0"/>
    <s v="Calidad"/>
    <x v="1"/>
    <s v="Tienda"/>
    <m/>
    <x v="1"/>
  </r>
  <r>
    <n v="494814"/>
    <s v="RETENER MERCADERIA / FRAUDE CONFIRMADO / MARIA ALMENARA -411090XXXXXX1481"/>
    <s v="100351931 CONTRACARGO IZIPAY  alertado por CA"/>
    <s v="Monitoreo Izipay"/>
    <x v="529"/>
    <s v=""/>
    <x v="15"/>
    <n v="100351931"/>
    <x v="1"/>
    <x v="0"/>
    <x v="1"/>
    <n v="214"/>
    <s v="SD"/>
    <s v=""/>
    <s v=""/>
    <s v="sd"/>
    <s v=""/>
    <d v="2025-04-13T00:00:00"/>
    <s v="13.00-14.00"/>
    <x v="0"/>
    <s v="Contracargo"/>
    <x v="1"/>
    <s v="SD"/>
    <m/>
    <x v="0"/>
  </r>
  <r>
    <n v="495482"/>
    <s v="Hola !  según lo conversado telefónicamente le hago llegar este mensaje para poder atender su caso."/>
    <s v="Indica que torta de chocolate de 12p tiene relleno de fudge y no es húmeda. Envía imagen y se valida es turrón de chocolate 12 p. Tda busca la compra y pidió turrón de chocolate. Se explica características se brinda detalle"/>
    <s v="Patricia Chavez"/>
    <x v="530"/>
    <s v="Cortesía - Alerta0"/>
    <x v="6"/>
    <n v="2500028378"/>
    <x v="2"/>
    <x v="2"/>
    <x v="4"/>
    <m/>
    <s v="Sin responsable"/>
    <s v=""/>
    <s v="turrón de chocolate 12pzs"/>
    <s v="sd"/>
    <s v=""/>
    <d v="2025-04-15T00:00:00"/>
    <s v="17:00"/>
    <x v="0"/>
    <s v="No procede"/>
    <x v="1"/>
    <s v="Sin responsable"/>
    <m/>
    <x v="0"/>
  </r>
  <r>
    <n v="494846"/>
    <s v="FEEDBACK RECLAMO PEDIDO INCOMPLETO TIENDA (San Miguel) #494846"/>
    <s v="solicitó varios productos  no le enviaron 02 porciones de crocante de manzana  se da aviso a tienda y se envía productos faltantes"/>
    <s v="Giovanna Sanchez"/>
    <x v="531"/>
    <s v="Cortesía - Alerta1 - Alerta2 - Alerta0"/>
    <x v="8"/>
    <n v="2210151645"/>
    <x v="0"/>
    <x v="5"/>
    <x v="2"/>
    <m/>
    <s v="Tienda Vitrina"/>
    <s v=""/>
    <s v="porcion de crocante de manzana"/>
    <s v="sd"/>
    <s v=""/>
    <d v="2025-04-15T00:00:00"/>
    <s v="15:57"/>
    <x v="0"/>
    <s v="Pedido incompleto"/>
    <x v="1"/>
    <s v="Tienda"/>
    <m/>
    <x v="1"/>
  </r>
  <r>
    <n v="495004"/>
    <s v="Hola Sheyla  según lo conversado telefónicamente le hago llegar este mensaje para poder atender su caso."/>
    <s v="Realizo dos compras sin revisar el descuento en su tarjeta ni el correo de confirmacion.Se llama para solicitar datos de devolucion."/>
    <s v="Sheyla Abad"/>
    <x v="532"/>
    <s v="devolución"/>
    <x v="3"/>
    <n v="100352618"/>
    <x v="1"/>
    <x v="14"/>
    <x v="3"/>
    <n v="115"/>
    <s v="Sin responsable"/>
    <s v=""/>
    <s v=""/>
    <s v="SD"/>
    <s v=""/>
    <d v="2025-04-16T00:00:00"/>
    <s v="12.00-13:00"/>
    <x v="0"/>
    <s v="Devolucion"/>
    <x v="1"/>
    <s v="Sin responsable"/>
    <m/>
    <x v="0"/>
  </r>
  <r>
    <n v="495002"/>
    <s v="Hola Fiorella   según lo conversado telefónicamente le hago llegar este mensaje para poder atender su caso."/>
    <s v="Solicito una easter - carrot cake de 12 pzs  le entregaron una carrot cake de 12 pzs clásica.En su boleta sale el producto correcto entregado.Se explica al cliente ya que tienda menciona haberle repetido la orden dos veces y el cliente lo confirmo."/>
    <s v="Fiorella Gomez"/>
    <x v="533"/>
    <s v="Alerta1 - Alerta2 - Alerta0"/>
    <x v="6"/>
    <n v="2500018914"/>
    <x v="2"/>
    <x v="0"/>
    <x v="4"/>
    <m/>
    <s v="Sin responsable"/>
    <s v=""/>
    <s v="carrot cake 12pzs"/>
    <s v="sd"/>
    <s v=""/>
    <d v="2025-04-16T00:00:00"/>
    <s v="10:25"/>
    <x v="0"/>
    <s v="No procede"/>
    <x v="1"/>
    <s v="Sin responsable"/>
    <m/>
    <x v="0"/>
  </r>
  <r>
    <n v="495093"/>
    <s v="Asunto: Reclamo elemento extraño Arenales : Cabello ticket #495093"/>
    <s v="Encontró un cabello en el bizcochuelo de su minimaria carrot cake  cliente no desea cambio ya que lo consumió  se le ofrece detalle .Indica que enviara los datos en caso lo acepte el detalle."/>
    <s v="Gisela Tatiana Vitor Mendoza"/>
    <x v="534"/>
    <s v=""/>
    <x v="14"/>
    <n v="2500016159"/>
    <x v="2"/>
    <x v="8"/>
    <x v="4"/>
    <m/>
    <s v="Producción"/>
    <s v="Cabello"/>
    <s v="minimaria carrot cake"/>
    <s v="sd"/>
    <s v=""/>
    <d v="2025-04-16T00:00:00"/>
    <s v="13:29"/>
    <x v="0"/>
    <s v="Calidad"/>
    <x v="1"/>
    <s v="Otras areas"/>
    <m/>
    <x v="0"/>
  </r>
  <r>
    <n v="495288"/>
    <s v="Libro de reclamos calida turron de chocolate 12p estan ácidas  se realizara recojo de muestra y entrega de un producto nuevo al cliente.Tienda menciona que el lote esta corred de producto tienda bolivar  ticket: 495288"/>
    <s v="MAAL-001-110 2 reclama que los rulos de la parte superior de su turron de chocolate 12p estan ácidas  se realizara recojo de muestra y entrega de un producto nuevo al cliente.Tienda menciona que el lote esta correcto."/>
    <s v="Mijail Carrillo"/>
    <x v="535"/>
    <s v="Libro de reclamaciones - Cortesía - Recojo de Muestra - Alerta1 - Alerta2 - Alerta3 - Alerta0"/>
    <x v="10"/>
    <n v="100352789"/>
    <x v="1"/>
    <x v="3"/>
    <x v="3"/>
    <m/>
    <s v="Sin responsable"/>
    <s v="Muy acido"/>
    <s v="turrón de chocolate 12pzs"/>
    <s v="sd"/>
    <s v=""/>
    <d v="2025-04-16T00:00:00"/>
    <s v="13:00-14:00"/>
    <x v="1"/>
    <s v="No procede"/>
    <x v="1"/>
    <s v="Sin responsable"/>
    <m/>
    <x v="0"/>
  </r>
  <r>
    <n v="495338"/>
    <s v="Hola Jorge  nos comunicamos de Maria Almenara  con relación a una consulta sobre tu pedido efectuado.  En caso no puedas atendernos por esta vía  puedes  comunicarte con nosotros al 6429751. Que tengas un dulce día!"/>
    <s v="movimiento  se contacto  con carlos armando se realizara reposicion del producto"/>
    <s v="Jorge Toma"/>
    <x v="536"/>
    <s v="Cortesía - con reclamo a agregador - Alerta1 - Alerta2 - Alerta3 - Alerta0"/>
    <x v="0"/>
    <n v="2210270411"/>
    <x v="0"/>
    <x v="1"/>
    <x v="2"/>
    <m/>
    <s v="Delivery agregadores"/>
    <s v=""/>
    <s v="minimaria cheesecake de maracuyá"/>
    <s v="sd"/>
    <s v=""/>
    <d v="2025-04-16T00:00:00"/>
    <s v="21:23"/>
    <x v="0"/>
    <s v="Agregador"/>
    <x v="1"/>
    <s v="Agregador"/>
    <m/>
    <x v="0"/>
  </r>
  <r>
    <n v="495479"/>
    <s v="Ha enviado una Imagen: La han facturado mal tbm"/>
    <s v="Reclama que pidió torta carrot cake 12p pero que le entregaron torta clasica de chocolate 12p. En la boleta de venta se valida que se entregó el producto correcto y tienda indica que se entregó lo solicitado."/>
    <s v="Melissa Garrido"/>
    <x v="537"/>
    <s v=""/>
    <x v="6"/>
    <n v="2500026131"/>
    <x v="2"/>
    <x v="9"/>
    <x v="4"/>
    <m/>
    <s v="Sin responsable"/>
    <s v=""/>
    <s v="torta de chocolate 12pzs"/>
    <s v="SD"/>
    <s v=""/>
    <d v="2025-04-17T00:00:00"/>
    <s v="15:35"/>
    <x v="0"/>
    <s v="No procede"/>
    <x v="1"/>
    <s v="Sin responsable"/>
    <m/>
    <x v="0"/>
  </r>
  <r>
    <n v="495509"/>
    <s v="Hola Shirley  nos comunicamos de Maria Almenara  con relación a una consulta sobre tu pedido efectuado.  En caso no puedas atendernos por esta vía  puedes  comunicarte con nosotros al 6429751. Que tengas un dulce día!"/>
    <s v="reclama que la dedicatoria debería tener una mejor tinta  tienda indica que tuvieron inconvenientes con las impresiones  que crearon ticket y lo reportaron con Evelyn  cliente no responde"/>
    <s v="Shirley Catherine Martinez Ugarte"/>
    <x v="538"/>
    <s v="EncuestaEC"/>
    <x v="2"/>
    <n v="100352688"/>
    <x v="1"/>
    <x v="8"/>
    <x v="3"/>
    <m/>
    <s v="Tienda Vitrina"/>
    <s v=""/>
    <s v=".varios"/>
    <s v="sd"/>
    <s v=""/>
    <d v="2025-04-16T00:00:00"/>
    <s v="19:00-21:00"/>
    <x v="0"/>
    <s v="Pedido incompleto"/>
    <x v="1"/>
    <s v="Tienda"/>
    <m/>
    <x v="1"/>
  </r>
  <r>
    <n v="496714"/>
    <s v="Libro de reclamo MAAL-001-1105 mala atención Barranco Ticket: 496714"/>
    <s v="Reclama que su bruselina esta inclinada  se valida que se debió a que consumió el producto 8 horas después  se explica características del producto y agradece información."/>
    <s v="Veronika Muro Luna Victoria"/>
    <x v="539"/>
    <s v="Libro de reclamaciones"/>
    <x v="10"/>
    <n v="100353171"/>
    <x v="1"/>
    <x v="17"/>
    <x v="3"/>
    <m/>
    <s v="Sin responsable"/>
    <s v=""/>
    <s v="bruselina chocolate &amp; lúcuma 12pzs"/>
    <s v="SD"/>
    <s v=""/>
    <d v="2025-04-22T00:00:00"/>
    <s v="11:00-12:00"/>
    <x v="1"/>
    <s v="No procede"/>
    <x v="1"/>
    <s v="Sin responsable"/>
    <m/>
    <x v="0"/>
  </r>
  <r>
    <n v="495577"/>
    <s v="Maria Almenara"/>
    <s v="reclama que su infusion era insipida de color amarillo y que cuando lo alerto a tienda no le dieron solucion.Tienda menciona que no han tenido casos similares.Se ofrece un detalle y no desea."/>
    <s v="Militsa de Gyves"/>
    <x v="540"/>
    <s v="HON"/>
    <x v="7"/>
    <s v="sd"/>
    <x v="2"/>
    <x v="13"/>
    <x v="6"/>
    <m/>
    <s v="Tienda Meser@"/>
    <s v=""/>
    <s v=""/>
    <s v="Miguel Rojas"/>
    <s v=""/>
    <d v="2025-04-18T00:00:00"/>
    <s v="01:15"/>
    <x v="0"/>
    <s v="Mala atencion"/>
    <x v="1"/>
    <s v="Tienda"/>
    <m/>
    <x v="1"/>
  </r>
  <r>
    <n v="495655"/>
    <s v="Reclamo mala atención Chorrillos  Ticket 495655"/>
    <s v="Indica que solicitó informacion de stock por medio de call center en sede le indicaron que no cuenta con el producto Merengado  tienda indica que envió a desactivarlo  se le brindará un detalle al cliente por lo sucedido."/>
    <s v="Maria Angela Carazo"/>
    <x v="541"/>
    <s v=""/>
    <x v="7"/>
    <s v="SD"/>
    <x v="2"/>
    <x v="16"/>
    <x v="4"/>
    <m/>
    <s v="Tienda Supervisor"/>
    <s v=""/>
    <s v=""/>
    <s v="SD"/>
    <s v=""/>
    <d v="2025-04-18T00:00:00"/>
    <s v="13:00-14:00"/>
    <x v="0"/>
    <s v="Mala atencion"/>
    <x v="1"/>
    <s v="Tienda"/>
    <m/>
    <x v="1"/>
  </r>
  <r>
    <n v="495783"/>
    <s v="FEEDBACK RECLAMO PEDIDO INCOMPLETO TIENDA (SAN MIGUEL) #495783"/>
    <s v="compró varios productos y faltó enviar una porción de torta de chocolate. Se coordina el faltante."/>
    <s v="Alejandra Portales Aspillaga"/>
    <x v="542"/>
    <s v="Cortesía - con reclamo a agregador - Alerta0"/>
    <x v="8"/>
    <n v="2210427528"/>
    <x v="0"/>
    <x v="5"/>
    <x v="2"/>
    <m/>
    <s v="Tienda Vitrina"/>
    <s v=""/>
    <s v="porción de torta de chocolate"/>
    <s v="SD"/>
    <s v=""/>
    <d v="2025-04-18T00:00:00"/>
    <s v="19:35"/>
    <x v="0"/>
    <s v="Pedido incompleto"/>
    <x v="1"/>
    <s v="Tienda"/>
    <m/>
    <x v="1"/>
  </r>
  <r>
    <n v="495792"/>
    <s v="FEEDBACK RECLAMO PEDIDO EQUIVOCADO TIENDA (SAN MIGUEL) #(495792)"/>
    <s v="Solicitó varios productos  entre ellos porción de torta de chocolate y se envío porción de ch. de frutos rojos. Se envía producto correcto"/>
    <s v="Leslie López Rodríguez"/>
    <x v="543"/>
    <s v="Cortesía - sin reclamo a agregador - Alerta0"/>
    <x v="13"/>
    <n v="1524888953"/>
    <x v="0"/>
    <x v="5"/>
    <x v="0"/>
    <m/>
    <s v="Tienda Vitrina"/>
    <s v=""/>
    <s v="porción de cheesecake de frutos rojos"/>
    <s v="SD"/>
    <s v=""/>
    <d v="2025-04-18T00:00:00"/>
    <s v="20:07"/>
    <x v="0"/>
    <s v="Pedido equivocado"/>
    <x v="1"/>
    <s v="Tienda"/>
    <m/>
    <x v="1"/>
  </r>
  <r>
    <n v="495798"/>
    <s v="FEEDBACK RECLAMO PEDIDO INCOMPLETO TIENDA PLAZA NORTE #495798"/>
    <s v="Pidio 2 porciones de cheesecake de frutos rojos y 1 de cheesecake de oreo  le falto 1 cheesecake de frutos rojos  se coordina envio para mañana 19/04"/>
    <s v="Joseph  Aldair"/>
    <x v="544"/>
    <s v="Cortesía - sin reclamo a agregador"/>
    <x v="8"/>
    <n v="1525020343"/>
    <x v="0"/>
    <x v="18"/>
    <x v="0"/>
    <m/>
    <s v="Tienda Vitrina"/>
    <s v=""/>
    <s v="porción de cheesecake de frutos rojos"/>
    <s v="sd"/>
    <s v=""/>
    <d v="2025-04-18T00:00:00"/>
    <s v="21:18"/>
    <x v="0"/>
    <s v="Pedido incompleto"/>
    <x v="1"/>
    <s v="Tienda"/>
    <m/>
    <x v="1"/>
  </r>
  <r>
    <n v="495972"/>
    <s v="Maria Almenara"/>
    <s v="Realizó compra en tienda  enviaría su pedido en driver externo  solicitó en caja que se colocara en bolsa plástica y al entregarle su pedido no le habían colocado la bolsa plástica. Tienda informa que cajera si trasladó información  pero vitrina lo olvidó"/>
    <s v="Jim"/>
    <x v="545"/>
    <s v="HON - sin télefono"/>
    <x v="7"/>
    <n v="2500042634"/>
    <x v="2"/>
    <x v="5"/>
    <x v="4"/>
    <m/>
    <s v="Tienda Vitrina"/>
    <s v=""/>
    <s v=""/>
    <s v="SD"/>
    <s v=""/>
    <d v="2025-04-19T00:00:00"/>
    <s v="19:12"/>
    <x v="0"/>
    <s v="Mala atencion"/>
    <x v="1"/>
    <s v="Tienda"/>
    <m/>
    <x v="1"/>
  </r>
  <r>
    <n v="495989"/>
    <s v="Hola Cinthia  según lo conversado telefónicamente le hago llegar este mensaje para poder atender su caso."/>
    <s v="No se validó el primer pago realizado en el totem por lo cual cl. pagó nuevamente con otra tarjeta  luego verificó que si se debitaron los 2 cobros  tienda solicita la devolución ticket: 495962"/>
    <s v="Cinthia Geraldine Gómez Valderrama"/>
    <x v="546"/>
    <s v="devolución"/>
    <x v="3"/>
    <s v="sd"/>
    <x v="5"/>
    <x v="3"/>
    <x v="8"/>
    <n v="109"/>
    <s v="Proveedor"/>
    <s v=""/>
    <s v=""/>
    <s v="sd"/>
    <s v=""/>
    <d v="2025-04-19T00:00:00"/>
    <s v="10:48"/>
    <x v="0"/>
    <s v="Devolucion"/>
    <x v="1"/>
    <s v="Otras areas"/>
    <m/>
    <x v="0"/>
  </r>
  <r>
    <n v="496011"/>
    <s v="Hola"/>
    <s v="pidió porción de tres leches de chocolate  le entregaron porción de cheesecake de maracuyá  rt. llevó 2 pedidos  tienda brindó las ordenes correctas pero rt. las cruzó"/>
    <s v="Mireille Cárdenas"/>
    <x v="547"/>
    <s v="con reclamo a agregador"/>
    <x v="0"/>
    <n v="1525977305"/>
    <x v="0"/>
    <x v="18"/>
    <x v="0"/>
    <m/>
    <s v="Delivery agregadores"/>
    <s v=""/>
    <s v="porción de cheesecake de maracuya"/>
    <s v="sd"/>
    <s v=""/>
    <d v="2025-04-19T00:00:00"/>
    <s v="20:35"/>
    <x v="0"/>
    <s v="Agregador"/>
    <x v="1"/>
    <s v="Agregador"/>
    <m/>
    <x v="0"/>
  </r>
  <r>
    <n v="496081"/>
    <s v="FEEDBACK RECLAMO DELIVERY PROPIO TIENDA DOS DE MAYO  # 496081"/>
    <s v="Indica que la 3 leches clásica le llego derramada y aplastada  tienda indica que salió de forma correcta  se evidencia que fue por movimiento  se envía una minimaria Carrot cake de cortesía."/>
    <s v="Pierina Alexandra Nivin Romero"/>
    <x v="548"/>
    <s v="Cortesía - Alerta1 - Alerta2 - Alerta0"/>
    <x v="4"/>
    <n v="100353484"/>
    <x v="1"/>
    <x v="4"/>
    <x v="3"/>
    <m/>
    <s v="Delivery MA"/>
    <s v=""/>
    <s v="tres leches clásica 12pzs"/>
    <s v="MARIAGABRIELAOREJUELA"/>
    <s v=""/>
    <d v="2025-04-19T00:00:00"/>
    <s v="19:00-21:00"/>
    <x v="0"/>
    <s v="Delivery propio"/>
    <x v="1"/>
    <s v="Delivery MA"/>
    <m/>
    <x v="1"/>
  </r>
  <r>
    <n v="496131"/>
    <s v="Ha enviado una Imagen"/>
    <s v="La torta llegó movida  era un pick up y ella envió un rappifavor. Se explica que el producto salio en buenas condiciones.Se deriva a su soporte."/>
    <s v="Sofia Guillen Alcanzar"/>
    <x v="549"/>
    <s v=""/>
    <x v="6"/>
    <n v="2500041822"/>
    <x v="2"/>
    <x v="5"/>
    <x v="1"/>
    <m/>
    <s v="Sin responsable"/>
    <s v=""/>
    <s v="bruselina de chocolate &amp; fresas 12pzs"/>
    <s v="SD"/>
    <s v=""/>
    <d v="2025-04-20T00:00:00"/>
    <s v="14:45"/>
    <x v="0"/>
    <s v="No procede"/>
    <x v="1"/>
    <s v="Sin responsable"/>
    <m/>
    <x v="0"/>
  </r>
  <r>
    <n v="496157"/>
    <s v="Factura Maria Almenara"/>
    <s v="No le entregaron keke de limón y blueberries 8pz. Se envía el producto faltante"/>
    <s v="Gustavo Rodriguez"/>
    <x v="550"/>
    <s v="sin reclamo a agregador - facturaAgregador - Alerta1 - Alerta0"/>
    <x v="8"/>
    <n v="1526655746"/>
    <x v="0"/>
    <x v="19"/>
    <x v="0"/>
    <m/>
    <s v="Tienda Vitrina"/>
    <s v=""/>
    <s v="keke de limón y blueberries 8p"/>
    <s v="SD"/>
    <s v=""/>
    <d v="2025-04-20T00:00:00"/>
    <s v="15:43"/>
    <x v="0"/>
    <s v="Pedido incompleto"/>
    <x v="1"/>
    <s v="Tienda"/>
    <m/>
    <x v="1"/>
  </r>
  <r>
    <n v="496187"/>
    <s v="FEEDBACK RECLAMO PEDIDO EQUIVOCADO TIENDA PRECURSORES #496187"/>
    <s v="Menciona que realizo la compra de varios productos entre ellos una porcion de pie de limon pero le llego una porcion de carrot cake  se envia el producto correcto."/>
    <s v="Luis Ganoza"/>
    <x v="551"/>
    <s v="Cortesía - con reclamo a agregador - Alerta1 - Alerta0"/>
    <x v="13"/>
    <n v="1526782367"/>
    <x v="0"/>
    <x v="11"/>
    <x v="0"/>
    <m/>
    <s v="Tienda Vitrina"/>
    <s v=""/>
    <s v="porción carrot cake"/>
    <s v="SD"/>
    <s v=""/>
    <d v="2025-04-20T00:00:00"/>
    <s v="17:53"/>
    <x v="0"/>
    <s v="Pedido equivocado"/>
    <x v="1"/>
    <s v="Tienda"/>
    <m/>
    <x v="1"/>
  </r>
  <r>
    <n v="496200"/>
    <s v="Hola !  según lo conversado telefónicamente le hago llegar este mensaje para poder atender su caso."/>
    <s v="reclama movimiento e indica que los discos de galleta huelen a quemado  se consulta con tienda e indica que el lote esta vigente.Se explica al cliente y entiende."/>
    <s v="Daphne Egoavil"/>
    <x v="552"/>
    <s v="con reclamo a agregador - Alerta0"/>
    <x v="6"/>
    <n v="2210591827"/>
    <x v="0"/>
    <x v="1"/>
    <x v="2"/>
    <m/>
    <s v="Sin responsable"/>
    <s v=""/>
    <s v="minimaria bruselina de chocolate con lúcuma"/>
    <s v="sd"/>
    <s v=""/>
    <d v="2025-04-20T00:00:00"/>
    <s v="16:15"/>
    <x v="0"/>
    <s v="No procede"/>
    <x v="1"/>
    <s v="Sin responsable"/>
    <m/>
    <x v="0"/>
  </r>
  <r>
    <n v="496225"/>
    <s v="Hola Claudia   nos comunicamos de Maria Almenara  con relación a una consulta sobre tu pedido efectuado.  En caso no puedas atendernos por esta vía  puedes  comunicarte con nosotros al 6429751. Que tengas un dulce día!"/>
    <s v="Reclama que las galletas están húmedas no estan crocante y las fresas están sin frescura y  agrias. Tienda indica que se debe al tiempo de traslado ya que prepararon el producto para el cliente. Se brinda detalle por cliente insistente."/>
    <s v="Claudia Echejaya"/>
    <x v="553"/>
    <s v="Cortesía - sin reclamo a agregador - Alerta1 - Alerta0"/>
    <x v="6"/>
    <n v="1526985221"/>
    <x v="0"/>
    <x v="19"/>
    <x v="0"/>
    <m/>
    <s v="Sin responsable"/>
    <s v=""/>
    <s v="porción de bruselina de vainilla &amp; fresa"/>
    <s v="SD"/>
    <s v=""/>
    <d v="2025-04-20T00:00:00"/>
    <s v="20:05"/>
    <x v="0"/>
    <s v="No procede"/>
    <x v="1"/>
    <s v="Sin responsable"/>
    <m/>
    <x v="0"/>
  </r>
  <r>
    <n v="496359"/>
    <s v="Solicitud de copia de orden de pago (Ref: E-Mail 76809)"/>
    <s v="contracargo enviado"/>
    <s v="SOP Izipay"/>
    <x v="554"/>
    <s v="Alerta0"/>
    <x v="15"/>
    <n v="2500017842"/>
    <x v="2"/>
    <x v="2"/>
    <x v="6"/>
    <n v="748"/>
    <s v="Tienda Cajer@"/>
    <s v=""/>
    <s v=""/>
    <s v="SD"/>
    <s v=""/>
    <d v="2025-03-08T00:00:00"/>
    <s v="12:00-14:00"/>
    <x v="0"/>
    <s v="Contracargo"/>
    <x v="1"/>
    <s v="Tienda"/>
    <m/>
    <x v="1"/>
  </r>
  <r>
    <n v="496387"/>
    <s v="que la dejen el vaquero"/>
    <s v="Ya no desea la compra"/>
    <s v="Eva Milagros Camarena Reaño"/>
    <x v="555"/>
    <s v="devolución"/>
    <x v="3"/>
    <n v="100353775"/>
    <x v="1"/>
    <x v="8"/>
    <x v="3"/>
    <n v="55.9"/>
    <s v="Sin responsable"/>
    <s v=""/>
    <s v=""/>
    <s v="sd"/>
    <s v=""/>
    <d v="2025-04-26T00:00:00"/>
    <s v="18:00-19:00"/>
    <x v="0"/>
    <s v="Devolucion"/>
    <x v="1"/>
    <s v="Sin responsable"/>
    <m/>
    <x v="0"/>
  </r>
  <r>
    <n v="497336"/>
    <s v="FEEDBACK RECLAMO PEDIDO EQUIVOCADO TIENDA LA MAR #(497336)"/>
    <s v="pidió box reunidos y minicubanitos box y se le entregó merengado de lúcuma 12p. CP asignó al driver pedido de otra tienda. Se entregan productos correctos y se retorna a tienda producto equivocado."/>
    <s v="Nicole Soria"/>
    <x v="556"/>
    <s v="Alerta1 - Alerta2 - Alerta0"/>
    <x v="13"/>
    <n v="100353940"/>
    <x v="1"/>
    <x v="2"/>
    <x v="3"/>
    <m/>
    <s v="Central de Pedidos"/>
    <s v=""/>
    <s v="merengado de lúcuma 12pzs"/>
    <s v="SD"/>
    <s v=""/>
    <d v="2025-04-24T00:00:00"/>
    <s v="11:00-12:00"/>
    <x v="0"/>
    <s v="Pedido equivocado"/>
    <x v="1"/>
    <s v="Otras areas"/>
    <m/>
    <x v="0"/>
  </r>
  <r>
    <n v="496589"/>
    <s v="LIBRO DE RECLAMOS PEDIDO EQUIVOCADO TIENDA (LA MAR) #(496589)"/>
    <s v="MAAL-001-1103 Solicitó mom - carrot cake 12p y enviaron mom - minimaria carrot cake. Se envía el producto correcto"/>
    <s v="Jackeline Marlene Quispe Pichihua"/>
    <x v="557"/>
    <s v="Libro de reclamaciones - Cortesía - sin reclamo a agregador - Alerta1 - Alerta2 - Alerta0"/>
    <x v="5"/>
    <n v="2210713261"/>
    <x v="0"/>
    <x v="2"/>
    <x v="2"/>
    <m/>
    <s v="Tienda Vitrina"/>
    <s v=""/>
    <s v="mom - mini carrot cake"/>
    <s v="SD"/>
    <s v=""/>
    <d v="2025-04-22T00:00:00"/>
    <s v="07:48"/>
    <x v="1"/>
    <s v="Pedido equivocado"/>
    <x v="1"/>
    <s v="Tienda"/>
    <m/>
    <x v="1"/>
  </r>
  <r>
    <n v="496642"/>
    <s v="Reclamo mala atención Tienda Arenales ticket: 496642"/>
    <s v="MAAL-001-110 4 Cliente solicita keke de chocolate de 8pzas el cual el indicaron 35.00 soles y luego 38.00 supervisor de tienda menciona que no habia el producto despues de varios minutos generando incomodidad  se envia detalle al cliente"/>
    <s v="Luis Deverett Cabrera Flores"/>
    <x v="558"/>
    <s v="Libro de reclamaciones - Alerta1 - Alerta2 - Alerta3 - Alerta0"/>
    <x v="11"/>
    <s v="sd"/>
    <x v="2"/>
    <x v="8"/>
    <x v="4"/>
    <m/>
    <s v="Tienda Supervisor"/>
    <s v=""/>
    <s v=""/>
    <s v="Jose Tirado"/>
    <s v="Jose Tirado"/>
    <d v="2025-04-20T00:00:00"/>
    <s v="18:50"/>
    <x v="1"/>
    <s v="Mala atencion"/>
    <x v="1"/>
    <s v="Tienda"/>
    <m/>
    <x v="1"/>
  </r>
  <r>
    <n v="496700"/>
    <s v="Hola Mabel   según lo conversado telefónicamente le hago llegar este mensaje para poder atender su caso."/>
    <s v="Solicita devolución por cambio de producto 15/04  tienda le indicó los datos que debía dejar pero dejó incompletos. Hoy se acercó a tda a conocer la solicitud. Se gestiona devolución."/>
    <s v="Mabel  Zuñiga"/>
    <x v="559"/>
    <s v="devolución - HON"/>
    <x v="3"/>
    <n v="2500016024"/>
    <x v="2"/>
    <x v="8"/>
    <x v="4"/>
    <n v="59.1"/>
    <s v="Cliente"/>
    <s v=""/>
    <s v=""/>
    <s v="SD"/>
    <s v=""/>
    <d v="2025-04-15T00:00:00"/>
    <s v="14:37"/>
    <x v="0"/>
    <s v="Devolucion"/>
    <x v="1"/>
    <s v="Sin responsable"/>
    <m/>
    <x v="0"/>
  </r>
  <r>
    <n v="496734"/>
    <s v="Okis"/>
    <s v="Porción ch de frutos rojos con textura pastosa y grumosa  galleta húmeda y mermelada mal servida. Tda indica que sería un caso aislado y percepción por parte del cliente. Se explica caracteristicas del producto."/>
    <s v="Frescia Flores"/>
    <x v="560"/>
    <s v="sin reclamo a agregador - Alerta1 - Alerta2 - Alerta0"/>
    <x v="6"/>
    <n v="5.7646413338389299E+18"/>
    <x v="0"/>
    <x v="9"/>
    <x v="9"/>
    <m/>
    <s v="Sin responsable"/>
    <s v=""/>
    <s v="porción de cheesecake de frutos rojos"/>
    <s v="sd"/>
    <s v=""/>
    <d v="2025-04-22T00:00:00"/>
    <s v="14:09"/>
    <x v="0"/>
    <s v="No procede"/>
    <x v="1"/>
    <s v="Sin responsable"/>
    <m/>
    <x v="0"/>
  </r>
  <r>
    <n v="496737"/>
    <s v="Reclamo mala atención ARAMABURU Ticket #496737"/>
    <s v="Compro en tienda le indicaron que estaría en 20 min y que la llamarían por teléfono para avisar y pueda enviar a su driver.40min mas tarde no la llamaron y cuando llego su pedido estaba mal escrita su dedicatoria.Se ofrece disculpas."/>
    <s v="Viviana García"/>
    <x v="561"/>
    <s v="Alerta0"/>
    <x v="7"/>
    <n v="2600022670"/>
    <x v="2"/>
    <x v="14"/>
    <x v="4"/>
    <m/>
    <s v="Tienda Vitrina"/>
    <s v=""/>
    <s v=""/>
    <s v="sd"/>
    <s v=""/>
    <d v="2025-04-22T00:00:00"/>
    <s v="14:16"/>
    <x v="0"/>
    <s v="Mala atencion"/>
    <x v="1"/>
    <s v="Tienda"/>
    <m/>
    <x v="1"/>
  </r>
  <r>
    <n v="496758"/>
    <s v="Ha enviado una Imagen: le dije jeff y puso con s 😔"/>
    <s v="su dedicatoria estaba mal escrita era Jeff y escribieron Jess. No desea el envio de la dedicatoria correcta. No desea el detalle  se ofrecen disculpas."/>
    <s v="Viviana García"/>
    <x v="562"/>
    <s v="Alerta0"/>
    <x v="17"/>
    <n v="2600022670"/>
    <x v="2"/>
    <x v="14"/>
    <x v="1"/>
    <m/>
    <s v="Tienda Vitrina"/>
    <s v=""/>
    <s v="merengado de fresas 12pzs"/>
    <s v="sd"/>
    <s v=""/>
    <d v="2025-04-22T00:00:00"/>
    <s v="15:30"/>
    <x v="0"/>
    <s v="Pedido incompleto"/>
    <x v="1"/>
    <s v="Tienda"/>
    <m/>
    <x v="1"/>
  </r>
  <r>
    <n v="497413"/>
    <s v="FEEDBACK RECLAMO DELIVERY PROPIO TIENDA ARAMBURU #497413"/>
    <s v="Petit box llegó movido  se coordina con tienda envío de un nuevo producto. Se ofrecen disculpas y se envia con prioridad"/>
    <s v="Viviana García"/>
    <x v="563"/>
    <s v="Cortesía - Alerta0"/>
    <x v="4"/>
    <n v="100354680"/>
    <x v="1"/>
    <x v="14"/>
    <x v="3"/>
    <m/>
    <s v="Delivery MA"/>
    <s v=""/>
    <s v="mix ma box petit"/>
    <s v="RIVELINOZARATE"/>
    <s v=""/>
    <d v="2025-04-24T00:00:00"/>
    <s v="14:00-15:00"/>
    <x v="0"/>
    <s v="Delivery propio"/>
    <x v="1"/>
    <s v="Delivery MA"/>
    <m/>
    <x v="1"/>
  </r>
  <r>
    <n v="496971"/>
    <s v="Hola"/>
    <s v="Indica que su two box llego movido e incompleto ya que le vino solo 12 pancitos  supervisor de tienda indica que el mismo lo empaqueto y valido que salió completo  se revisa cámaras y se entrego completo.Se envia nuevamente."/>
    <s v="Claudia Lorena Pérez Coello"/>
    <x v="564"/>
    <s v="Cortesía - Alerta1 - Alerta2 - Alerta3 - Alerta0"/>
    <x v="6"/>
    <n v="100354222"/>
    <x v="1"/>
    <x v="10"/>
    <x v="3"/>
    <m/>
    <s v="Sin responsable"/>
    <s v=""/>
    <s v="two box"/>
    <s v="sd"/>
    <s v=""/>
    <d v="2025-04-23T00:00:00"/>
    <s v="09:00-10:00"/>
    <x v="0"/>
    <s v="No procede"/>
    <x v="1"/>
    <s v="Sin responsable"/>
    <m/>
    <x v="0"/>
  </r>
  <r>
    <n v="497383"/>
    <s v="Asunto: ALERTA FALLA EN EC - ticket  497383:"/>
    <s v="Demora de 48 min en la entrega de su pedido  no viajó correctamente a inforest. Guía aparece en beetrack a las 12:08 hrs. Se da aviso a tienda y se entrega correctamente al cliente"/>
    <s v="Tatiana Mena"/>
    <x v="565"/>
    <s v="ECommerce/webFalla"/>
    <x v="1"/>
    <n v="100354660"/>
    <x v="1"/>
    <x v="3"/>
    <x v="3"/>
    <m/>
    <s v="Sistema"/>
    <s v=""/>
    <s v="porción de torta de chocolate"/>
    <s v="SD"/>
    <s v=""/>
    <d v="2025-04-24T00:00:00"/>
    <s v="11:00-12:00"/>
    <x v="0"/>
    <s v="Demora"/>
    <x v="1"/>
    <s v="Sistema"/>
    <m/>
    <x v="0"/>
  </r>
  <r>
    <n v="497498"/>
    <s v="FEEDBACK RECLAMO PEDIDO EQUIVOCADO TIENDA BOLIVAR #497498"/>
    <s v="solicito porción torta de chocolate  le entregaron porción carrot cake  se coordina envio correcto con tienda. Se ofrecen disculpas."/>
    <s v="Tatiana Mena"/>
    <x v="566"/>
    <s v="Cortesía - Alerta1 - Alerta2 - Alerta3 - Alerta0"/>
    <x v="13"/>
    <n v="100354660"/>
    <x v="1"/>
    <x v="3"/>
    <x v="3"/>
    <m/>
    <s v="Tienda Vitrina"/>
    <s v=""/>
    <s v="carrot cake porción"/>
    <s v="sd"/>
    <s v=""/>
    <d v="2025-04-24T00:00:00"/>
    <s v="12:00-13:00"/>
    <x v="0"/>
    <s v="Pedido equivocado"/>
    <x v="1"/>
    <s v="Tienda"/>
    <m/>
    <x v="1"/>
  </r>
  <r>
    <n v="497423"/>
    <s v="Hola Jhon  según lo conversado telefónicamente le hago llegar este mensaje para poder atender su caso."/>
    <s v="reclama que su porción de torta de chocolate no se siente fresco y que le dieron de las porciones que ya tienen listas para llevar  tienda indica que no presento incidencia con el molde completo.Se explica al cliente."/>
    <s v="Jhon Carrasco"/>
    <x v="567"/>
    <s v="Alerta1 - Alerta2 - Alerta0"/>
    <x v="6"/>
    <n v="2500028043"/>
    <x v="2"/>
    <x v="14"/>
    <x v="4"/>
    <m/>
    <s v="Sin responsable"/>
    <s v=""/>
    <s v="porción de torta de chocolate"/>
    <s v="sd"/>
    <s v=""/>
    <d v="2025-04-24T00:00:00"/>
    <s v="14:02"/>
    <x v="0"/>
    <s v="No procede"/>
    <x v="1"/>
    <s v="Sin responsable"/>
    <m/>
    <x v="0"/>
  </r>
  <r>
    <n v="497446"/>
    <s v="Ha enviado una Imagen"/>
    <s v="Pidió torta de chocolate  pero le entregaron carrotcake. En su comprobante de pago figura compra de carrot cake. Se explica al cliente que se confirma la compra en la entrega."/>
    <s v="Karen Galvez"/>
    <x v="568"/>
    <s v="Alerta0"/>
    <x v="6"/>
    <n v="2500017164"/>
    <x v="2"/>
    <x v="8"/>
    <x v="4"/>
    <m/>
    <s v="Sin responsable"/>
    <s v=""/>
    <s v="carrot cake 12pzs"/>
    <s v="sd"/>
    <s v=""/>
    <d v="2025-04-24T00:00:00"/>
    <s v="13:46"/>
    <x v="0"/>
    <s v="No procede"/>
    <x v="1"/>
    <s v="Sin responsable"/>
    <m/>
    <x v="0"/>
  </r>
  <r>
    <n v="497472"/>
    <s v="Hola Luis  según lo conversado telefónicamente le hago llegar este mensaje para poder atender su caso."/>
    <s v="Reclama que tienda le dijo que entregaba galleta de cortesía junto a su pedido. Tienda informa que se mencionó velita de cortesía junto a su pedido. Se agradece comunicación."/>
    <s v="Luis"/>
    <x v="569"/>
    <s v=""/>
    <x v="6"/>
    <n v="2500023074"/>
    <x v="2"/>
    <x v="14"/>
    <x v="4"/>
    <m/>
    <s v="Sin responsable"/>
    <s v=""/>
    <s v="red velvet de 12 pzs"/>
    <s v="SD"/>
    <s v=""/>
    <d v="2025-04-24T00:00:00"/>
    <s v="15:41"/>
    <x v="0"/>
    <s v="No procede"/>
    <x v="1"/>
    <s v="Sin responsable"/>
    <m/>
    <x v="0"/>
  </r>
  <r>
    <n v="497547"/>
    <s v="FEEDBACK RECLAMO PEDIDO INCOMPLETO TIENDA BOLICHERA #497547"/>
    <s v="No le entregaron su cinamon roll  tienda indica que no salió en la comanda  se envía producto faltante."/>
    <s v="Ysaac Olivares"/>
    <x v="570"/>
    <s v="Cortesía - Alerta1 - Alerta2 - Alerta3 - Alerta0"/>
    <x v="8"/>
    <n v="2500020959"/>
    <x v="2"/>
    <x v="0"/>
    <x v="4"/>
    <m/>
    <s v="Sistema"/>
    <s v=""/>
    <s v="cinnamon roll"/>
    <s v="sd"/>
    <s v=""/>
    <d v="2025-04-24T00:00:00"/>
    <s v="11:14"/>
    <x v="0"/>
    <s v="Pedido incompleto"/>
    <x v="1"/>
    <s v="Sistema"/>
    <m/>
    <x v="0"/>
  </r>
  <r>
    <n v="497549"/>
    <s v="FEEDBACK RECLAMO DELIVERY PROPIO TIENDA ARAMBURU #497549"/>
    <s v="tres les leches llegó movida y derramada. Se coordina con tienda envio de nuevo producto. Se ofrecen disculpas al cliente. Cl se contacta e indica que la 1ra torta no tenía tanta cinta de seguridad."/>
    <s v="Claudia Balarezo"/>
    <x v="571"/>
    <s v="Cortesía - Alerta1 - Alerta0"/>
    <x v="4"/>
    <n v="100354581"/>
    <x v="1"/>
    <x v="14"/>
    <x v="3"/>
    <m/>
    <s v="Delivery MA"/>
    <s v=""/>
    <s v="tres leches clásica 12pzs"/>
    <s v="RIVELINOZARATE"/>
    <s v=""/>
    <d v="2025-04-24T00:00:00"/>
    <s v="17:00-18:00"/>
    <x v="0"/>
    <s v="Delivery propio"/>
    <x v="1"/>
    <s v="Delivery MA"/>
    <m/>
    <x v="1"/>
  </r>
  <r>
    <n v="497585"/>
    <s v="Reclamo mala atención Aramburu  Ticket 497585"/>
    <s v="Encontró un cabello entre el keke y el decorado se valida en cámaras que personal cuenta con implementos de bioseguridad  se realizará la devolución del costo producto."/>
    <s v="Claudia Balarezo"/>
    <x v="572"/>
    <s v="devolución - Alerta0"/>
    <x v="7"/>
    <n v="497549"/>
    <x v="3"/>
    <x v="14"/>
    <x v="3"/>
    <m/>
    <s v="SD"/>
    <s v="Cabello"/>
    <s v="tres leches clásica 12pzs"/>
    <s v="SD"/>
    <s v=""/>
    <d v="2025-04-24T00:00:00"/>
    <s v="19.00-21.00"/>
    <x v="0"/>
    <s v="Mala atencion"/>
    <x v="1"/>
    <s v="SD"/>
    <m/>
    <x v="0"/>
  </r>
  <r>
    <n v="497587"/>
    <s v="Ha enviado una Imagen"/>
    <s v="pidió dos cajas de alfajores pero solo llegó 1  tienda asume envio de pedido correcto. Se ofrecen disculpas."/>
    <s v="Fiorella Guillen"/>
    <x v="573"/>
    <s v="sin reclamo a agregador - Alerta1 - Alerta2 - Alerta3 - Alerta0"/>
    <x v="8"/>
    <n v="2210908328"/>
    <x v="0"/>
    <x v="14"/>
    <x v="2"/>
    <m/>
    <s v="Tienda Vitrina"/>
    <s v=""/>
    <s v="cajita de alfajores clásica"/>
    <s v="sd"/>
    <s v=""/>
    <d v="2025-04-24T00:00:00"/>
    <s v="19:52"/>
    <x v="0"/>
    <s v="Pedido incompleto"/>
    <x v="1"/>
    <s v="Tienda"/>
    <m/>
    <x v="1"/>
  </r>
  <r>
    <n v="497682"/>
    <s v="Hola buenos días"/>
    <s v="Menciona que se enviaron dos productos en un mismo empaque y eran regalos separados y el mousse en pomo mojo la caja de la minimaria. Se recomienda escribirnos para enviarlos separados y se agradece el feedback del pomo de mousse ya que no cuenta con foto"/>
    <s v="Aron Martínez veliz"/>
    <x v="574"/>
    <s v="Alerta0"/>
    <x v="6"/>
    <n v="100354972"/>
    <x v="1"/>
    <x v="11"/>
    <x v="3"/>
    <m/>
    <s v="Sin responsable"/>
    <s v=""/>
    <s v=".varios"/>
    <s v="SD"/>
    <s v=""/>
    <d v="2025-04-25T00:00:00"/>
    <s v="10:00-11:00"/>
    <x v="0"/>
    <s v="No procede"/>
    <x v="1"/>
    <s v="Sin responsable"/>
    <m/>
    <x v="0"/>
  </r>
  <r>
    <n v="498275"/>
    <s v="Libro de reclamos MAAL-001-1106  - Santa Catalina Ticket 498275"/>
    <s v="MAAL-001-1106 Le llegó una tarjeta impresa y dedicatoria equivocada  Se agredece feedback y se envía tarjeta impresa y  dedicatoria con detalle."/>
    <s v="Delta Alarcon"/>
    <x v="575"/>
    <s v="Libro de reclamaciones - Cortesía - Alerta1 - Alerta2 - Alerta0"/>
    <x v="22"/>
    <n v="100354762"/>
    <x v="1"/>
    <x v="10"/>
    <x v="3"/>
    <m/>
    <s v="Tienda Vitrina"/>
    <s v=""/>
    <s v="torta de chocolate 12pzs"/>
    <s v="Anna Paula Garcia y Johan Condori"/>
    <s v="Isabela Montes"/>
    <d v="2025-04-25T00:00:00"/>
    <s v="14:00-15:00"/>
    <x v="1"/>
    <s v="Pedido incompleto"/>
    <x v="1"/>
    <s v="Tienda"/>
    <m/>
    <x v="1"/>
  </r>
  <r>
    <n v="497839"/>
    <s v="Hola Walter   según lo conversado telefónicamente le hago llegar este mensaje para poder atender su caso."/>
    <s v="Reclama que le han entregado un producto que no compró para una persona que no conoce.Menciona que era el pedido de otro dpto del lugar.Se agradece comunicacion."/>
    <s v="Walter Caballero"/>
    <x v="576"/>
    <s v=""/>
    <x v="6"/>
    <s v="SD"/>
    <x v="6"/>
    <x v="15"/>
    <x v="5"/>
    <m/>
    <s v="Sin responsable"/>
    <s v=""/>
    <s v=".no aplica"/>
    <s v="SD"/>
    <s v=""/>
    <d v="2025-04-25T00:00:00"/>
    <s v="15:00"/>
    <x v="0"/>
    <s v="No procede"/>
    <x v="1"/>
    <s v="Sin responsable"/>
    <m/>
    <x v="0"/>
  </r>
  <r>
    <n v="497951"/>
    <s v="Buenas noches"/>
    <s v="Reclama que se hizo cobro doble YAPE y Tarjeta BCP. Se valida que solo ingreso un pago por QR  Se explica ello y queda conforme con información."/>
    <s v="Lisette Idalia Huanacchiri Gutiérrez"/>
    <x v="577"/>
    <s v="Alerta1 - Alerta0"/>
    <x v="6"/>
    <n v="100355244"/>
    <x v="1"/>
    <x v="14"/>
    <x v="3"/>
    <m/>
    <s v="Sin responsable"/>
    <s v=""/>
    <s v=".varios"/>
    <s v="sd"/>
    <s v=""/>
    <d v="2025-04-25T00:00:00"/>
    <s v="19:00-21:00"/>
    <x v="0"/>
    <s v="No procede"/>
    <x v="1"/>
    <s v="Sin responsable"/>
    <m/>
    <x v="0"/>
  </r>
  <r>
    <n v="498092"/>
    <s v="ALERTA FALLA EN EC - ticket#498092"/>
    <s v="indica realizo pedido por whatsapp pero no se registra compra en aimo.Se eleva con el area correspondiente y se envia al cliente."/>
    <s v="Patricia  Marin cometivos"/>
    <x v="578"/>
    <s v="ECommerce/webFalla - Alerta1 - Alerta2 - Alerta3 - Alerta0"/>
    <x v="1"/>
    <s v="AREN-260425-0001"/>
    <x v="4"/>
    <x v="8"/>
    <x v="7"/>
    <m/>
    <s v="Sistema"/>
    <s v=""/>
    <s v="minimaria de chocolate"/>
    <s v="sd"/>
    <s v=""/>
    <d v="2025-04-26T00:00:00"/>
    <s v="11:51"/>
    <x v="0"/>
    <s v="Demora"/>
    <x v="1"/>
    <s v="Sistema"/>
    <m/>
    <x v="0"/>
  </r>
  <r>
    <n v="498094"/>
    <s v="María Almenara"/>
    <s v="menciona que le entregaron bruselina de chocofresa cuando pidio bruselina de vainilla  se valida que su pedido fue de chocofresa  no procede"/>
    <s v="Wendy Urquia Laura"/>
    <x v="579"/>
    <s v=""/>
    <x v="6"/>
    <n v="100355085"/>
    <x v="1"/>
    <x v="8"/>
    <x v="3"/>
    <m/>
    <s v="Sin responsable"/>
    <s v=""/>
    <s v="bruselina de chocolate &amp; fresas 12pzs"/>
    <s v="sd"/>
    <s v=""/>
    <d v="2025-04-26T00:00:00"/>
    <s v="12:07"/>
    <x v="0"/>
    <s v="No procede"/>
    <x v="1"/>
    <s v="Sin responsable"/>
    <m/>
    <x v="0"/>
  </r>
  <r>
    <n v="498118"/>
    <s v="Buenas tardes"/>
    <s v="Tardanza de 25 min  driver marco como entregado pedido y la clienta no recibio nada  tienda informa tardanza fuera del rango de entrega  se pide disculpas al cliente por la demora"/>
    <s v="Stefany  Clavo Laya"/>
    <x v="580"/>
    <s v="Alerta0"/>
    <x v="1"/>
    <n v="100355299"/>
    <x v="1"/>
    <x v="3"/>
    <x v="3"/>
    <m/>
    <s v="Tienda"/>
    <s v=""/>
    <s v=".varios"/>
    <s v="sd"/>
    <s v=""/>
    <d v="2025-04-26T00:00:00"/>
    <s v="12:00-13:00"/>
    <x v="0"/>
    <s v="Demora"/>
    <x v="1"/>
    <s v="Tienda"/>
    <m/>
    <x v="1"/>
  </r>
  <r>
    <n v="498143"/>
    <s v="Reclamo mala atención Bolivar  Ticket 498143"/>
    <s v="Pedido llegó 25 min tarde y marcaron antes la orden como entregado  adicional su pedido llegó movido. Se realizará cambio de producto + un detalle"/>
    <s v="Stefany  Clavo Laya"/>
    <x v="581"/>
    <s v="Se cambia producto al cliente - Cortesía - Alerta1 - Alerta2 - Alerta0"/>
    <x v="7"/>
    <n v="100355299"/>
    <x v="1"/>
    <x v="3"/>
    <x v="3"/>
    <m/>
    <s v="Delivery MA"/>
    <s v=""/>
    <s v=""/>
    <s v="GIANNONIABRLARDO-CARGUI"/>
    <s v=""/>
    <d v="2025-04-26T00:00:00"/>
    <s v="12:00-13:00"/>
    <x v="0"/>
    <s v="Mala atencion"/>
    <x v="1"/>
    <s v="Delivery MA"/>
    <m/>
    <x v="1"/>
  </r>
  <r>
    <n v="498137"/>
    <s v="Hola Denise  nos comunicamos de Maria Almenara  con relación a una consulta sobre tu pedido efectuado.  En caso no puedas atendernos por esta vía  puedes  comunicarte con nosotros al 6429751. Que tengas un dulce día!"/>
    <s v="Se acerco a tienda indicando que encontró en su producto un cabello  no responde el cliente para atenderlo"/>
    <s v="Denise Rubio"/>
    <x v="582"/>
    <s v=""/>
    <x v="12"/>
    <s v="sd"/>
    <x v="5"/>
    <x v="11"/>
    <x v="8"/>
    <m/>
    <s v="SD"/>
    <s v=""/>
    <s v="red velvet de 12 pzs"/>
    <s v="sd"/>
    <s v=""/>
    <d v="2025-04-26T00:00:00"/>
    <s v="12:22"/>
    <x v="0"/>
    <s v="Calidad"/>
    <x v="1"/>
    <s v="SD"/>
    <m/>
    <x v="0"/>
  </r>
  <r>
    <n v="498245"/>
    <s v="Buenas noches  que trae el wrap de pavo"/>
    <s v="reclama que su wrap pavo lleva huevo y camote  se valida que es la receta clásica y no pidió que no lo incluyan. Se explica y cliente entiende información"/>
    <s v="Jorge Solís"/>
    <x v="583"/>
    <s v="Alerta0"/>
    <x v="6"/>
    <n v="2500045590"/>
    <x v="2"/>
    <x v="5"/>
    <x v="4"/>
    <m/>
    <s v="Sin responsable"/>
    <s v=""/>
    <s v="wrap de pavo"/>
    <s v="sd"/>
    <s v=""/>
    <d v="2025-04-26T00:00:00"/>
    <s v="20:09"/>
    <x v="0"/>
    <s v="No procede"/>
    <x v="1"/>
    <s v="Sin responsable"/>
    <m/>
    <x v="0"/>
  </r>
  <r>
    <n v="498287"/>
    <s v="Hola Patricia  según lo conversado telefónicamente le hago llegar este mensaje para poder atender su caso."/>
    <s v="solicito Mom - Torta de chocolate 12 pz  le entregaron Mom - Mini De Choco. Se coordina envío de producto correcto y recojo de producto incorrecto."/>
    <s v="Patricia Elena Bravo Garcia"/>
    <x v="584"/>
    <s v="Se cambia producto al cliente - Cortesía - sin reclamo a agregador - Alerta0"/>
    <x v="13"/>
    <n v="1533048728"/>
    <x v="0"/>
    <x v="2"/>
    <x v="0"/>
    <m/>
    <s v="Tienda Vitrina"/>
    <s v=""/>
    <s v="mom - mini de choco"/>
    <s v="SD"/>
    <s v=""/>
    <d v="2025-04-27T00:00:00"/>
    <s v="10:38"/>
    <x v="0"/>
    <s v="Pedido equivocado"/>
    <x v="1"/>
    <s v="Tienda"/>
    <m/>
    <x v="1"/>
  </r>
  <r>
    <n v="498391"/>
    <s v="Hola"/>
    <s v="reclama no le llego su tarjeta impresa  se valida como no impreso en sistema de pedidos  se envia junto a un detalle."/>
    <s v="Felipe Von Hausen"/>
    <x v="585"/>
    <s v="Cortesía - Alerta1 - Alerta0"/>
    <x v="2"/>
    <n v="100355634"/>
    <x v="1"/>
    <x v="1"/>
    <x v="3"/>
    <m/>
    <s v="Tienda Vitrina"/>
    <s v=""/>
    <s v=".varios"/>
    <s v="sd"/>
    <s v=""/>
    <d v="2025-04-27T00:00:00"/>
    <s v="18.00-19.00"/>
    <x v="0"/>
    <s v="Pedido incompleto"/>
    <x v="1"/>
    <s v="Tienda"/>
    <m/>
    <x v="1"/>
  </r>
  <r>
    <n v="498420"/>
    <s v=""/>
    <s v="reclama que hay una sola caja y demora la toma de pedidos.Tienda menciona que en mayor afluencia se atiende por orden de llegada.Se agradece al cliente la comunicacion."/>
    <s v="Carlos Cordova"/>
    <x v="586"/>
    <s v="Alerta0"/>
    <x v="6"/>
    <s v="sd"/>
    <x v="2"/>
    <x v="5"/>
    <x v="4"/>
    <m/>
    <s v="Sin responsable"/>
    <s v=""/>
    <s v=".varios"/>
    <s v="sd"/>
    <s v=""/>
    <d v="2025-04-27T00:00:00"/>
    <s v="20:00"/>
    <x v="0"/>
    <s v="No procede"/>
    <x v="1"/>
    <s v="Sin responsable"/>
    <m/>
    <x v="0"/>
  </r>
  <r>
    <n v="498440"/>
    <s v="Maria Almenara"/>
    <s v="Solicitó Combo 4 porciones  no le entregaron 2 de sus porciones  cliente no responde y tienda menciona que si olvidaron colocar el pedido completo."/>
    <s v="Jander Huamani"/>
    <x v="587"/>
    <s v=""/>
    <x v="8"/>
    <n v="100355646"/>
    <x v="1"/>
    <x v="8"/>
    <x v="1"/>
    <m/>
    <s v="Tienda Vitrina"/>
    <s v=""/>
    <s v=".varios"/>
    <s v="SD"/>
    <s v=""/>
    <d v="2025-04-27T00:00:00"/>
    <s v="19:00-20:00"/>
    <x v="0"/>
    <s v="Pedido incompleto"/>
    <x v="1"/>
    <s v="Tienda"/>
    <m/>
    <x v="1"/>
  </r>
  <r>
    <n v="498559"/>
    <s v="FEEDBACK RECLAMO PEDIDO EQUIVOCADO TIENDA LA MAR #(498559)"/>
    <s v="Compró Mom - Carrot Cake y le enviaron carrot cake 12p.  Se le ofrece al cliente recoger el producto y decorarlo de la manera correcta. Cl acepta porque lo necesita para mañana."/>
    <s v="Lyracema Ruiz Carbajal"/>
    <x v="588"/>
    <s v="Cortesía - Alerta1 - Alerta0"/>
    <x v="13"/>
    <n v="2500031901"/>
    <x v="2"/>
    <x v="2"/>
    <x v="4"/>
    <m/>
    <s v="Tienda Vitrina"/>
    <s v=""/>
    <s v="carrot cake 12pzs"/>
    <s v="SD"/>
    <s v=""/>
    <d v="2025-04-28T00:00:00"/>
    <s v="12:20"/>
    <x v="0"/>
    <s v="Pedido equivocado"/>
    <x v="1"/>
    <s v="Tienda"/>
    <m/>
    <x v="1"/>
  </r>
  <r>
    <n v="498663"/>
    <s v="Ha enviado una Imagen"/>
    <s v="Pidió varios productos  indica que no le entregaron su mini carrot cake. Tda indica que le dieron sus helados y cono en caja y que debía esperar que la llamen en vitrina. Cl se fue de manera apresurada. Se valida en cámaras con jessica. Cl recogerá produc"/>
    <s v="Silvia Jovada De la Cruz Castillo"/>
    <x v="589"/>
    <s v=""/>
    <x v="6"/>
    <n v="2500046323"/>
    <x v="2"/>
    <x v="5"/>
    <x v="4"/>
    <m/>
    <s v="Sin responsable"/>
    <s v=""/>
    <s v=".varios"/>
    <s v="sd"/>
    <s v=""/>
    <d v="2025-04-28T00:00:00"/>
    <s v="16:20"/>
    <x v="0"/>
    <s v="No procede"/>
    <x v="1"/>
    <s v="Sin responsable"/>
    <m/>
    <x v="0"/>
  </r>
  <r>
    <n v="498724"/>
    <s v="Hola !  según lo conversado telefónicamente le hago llegar este mensaje para poder atender su caso."/>
    <s v="Pidio una carrot cake 12pz se le entrego dulzura de pecanas 12pz  se revisa que se entrego el producto seleccionado.Cliente critico solicita cambio de sabor.Se procede con el cambio autorizado por C.Beltran."/>
    <s v="Rodolfo Prado"/>
    <x v="590"/>
    <s v=""/>
    <x v="6"/>
    <n v="25276"/>
    <x v="5"/>
    <x v="3"/>
    <x v="8"/>
    <m/>
    <s v="Sin responsable"/>
    <s v=""/>
    <s v="dulzura de pecanas 12p"/>
    <s v="sd"/>
    <s v=""/>
    <d v="2025-04-28T00:00:00"/>
    <s v="05:48:43"/>
    <x v="0"/>
    <s v="No procede"/>
    <x v="1"/>
    <s v="Sin responsable"/>
    <m/>
    <x v="0"/>
  </r>
  <r>
    <n v="498745"/>
    <s v="FEEDBACK RECLAMO PEDIDO EQUIVOCADO TIENDA BARRANCO#(498745)"/>
    <s v="Solicitó Mom - torta de chocolate 12pz y le enviaron Mom - Mini de chocolate. Se envía producto correcto."/>
    <s v="Jimmy Tincopa"/>
    <x v="591"/>
    <s v="Cortesía - Alerta0"/>
    <x v="13"/>
    <n v="1534607561"/>
    <x v="0"/>
    <x v="17"/>
    <x v="0"/>
    <m/>
    <s v="Tienda Vitrina"/>
    <s v=""/>
    <s v="mom - mini de choco"/>
    <s v="SD"/>
    <s v=""/>
    <d v="2025-04-28T00:00:00"/>
    <s v="18:42"/>
    <x v="0"/>
    <s v="Pedido equivocado"/>
    <x v="1"/>
    <s v="Tienda"/>
    <m/>
    <x v="1"/>
  </r>
  <r>
    <n v="498830"/>
    <s v="Ha enviado una Imagen"/>
    <s v="Reclama que el cheesecake le llego dañado que tiene un liquido no tiene el producto  se le explica que es el suero que elimina el producto  se le ofrece nuevo producto para recoger por cliente critico"/>
    <s v="Cynthia Nataly Chang Morales"/>
    <x v="592"/>
    <s v="Cortesía - con reclamo a agregador - Alerta0"/>
    <x v="6"/>
    <n v="1534860597"/>
    <x v="0"/>
    <x v="14"/>
    <x v="0"/>
    <m/>
    <s v="Sin responsable"/>
    <s v=""/>
    <s v="minimaria cheesecake de maracuyá"/>
    <s v="Sin respondable"/>
    <s v=""/>
    <d v="2025-04-28T00:00:00"/>
    <s v="21:56"/>
    <x v="0"/>
    <s v="No procede"/>
    <x v="1"/>
    <s v="Sin responsable"/>
    <m/>
    <x v="0"/>
  </r>
  <r>
    <n v="498860"/>
    <s v="Hola"/>
    <s v="Después de 3 días de la compra indica que el embebido del keke tiene sabor a lejía o plástico. Tda no ha presentado incidencia con el lote. Se explica a cliente tiempo de vida del producto  y estándares de calidad y se agradece comunicación"/>
    <s v="Milagros Ortiz"/>
    <x v="593"/>
    <s v=""/>
    <x v="6"/>
    <n v="2500022185"/>
    <x v="2"/>
    <x v="7"/>
    <x v="4"/>
    <m/>
    <s v="Sin responsable"/>
    <s v="Otro"/>
    <s v="tres leches de chocolate 12pzs"/>
    <s v="SD"/>
    <s v=""/>
    <d v="2025-04-26T00:00:00"/>
    <s v="10:34"/>
    <x v="0"/>
    <s v="No procede"/>
    <x v="1"/>
    <s v="Sin responsable"/>
    <m/>
    <x v="0"/>
  </r>
  <r>
    <n v="498919"/>
    <s v="Hola Cristian   según lo conversado telefónicamente le hago llegar este mensaje para poder atender su caso."/>
    <s v="Solicitó 2 combos de 4 porciones  no le entregaron 1 combo de 4 porciones. Se da aviso a tda y se coordina el envío de las 4 porciones faltantes."/>
    <s v="Cristian Omar Alvarado Poma"/>
    <x v="594"/>
    <s v="Cortesía - con reclamo a agregador - Alerta1 - Alerta2 - Alerta3 - Alerta0"/>
    <x v="8"/>
    <n v="2211321826"/>
    <x v="0"/>
    <x v="9"/>
    <x v="2"/>
    <m/>
    <s v="Tienda Vitrina"/>
    <s v=""/>
    <s v="combo 4 porciones"/>
    <s v="SD"/>
    <s v=""/>
    <d v="2025-04-29T00:00:00"/>
    <s v="12:23"/>
    <x v="0"/>
    <s v="Pedido incompleto"/>
    <x v="1"/>
    <s v="Tienda"/>
    <m/>
    <x v="1"/>
  </r>
  <r>
    <n v="499061"/>
    <s v="Atención de Libro de Reclamación N° MAAL-001-1107"/>
    <s v="MAAL-001-1107 Encontró base de metal debajo de crocante de manzanaa 12 pz  reclama que base de metal cuando se enfría bota óxido dañino para la salud.  Se coordina entrega de nuevo producto."/>
    <s v="Alejandra Aranda"/>
    <x v="595"/>
    <s v="Libro de reclamaciones - Cortesía - Alerta1 - Alerta2 - Alerta3 - Alerta0"/>
    <x v="23"/>
    <n v="1535168042"/>
    <x v="0"/>
    <x v="14"/>
    <x v="0"/>
    <m/>
    <s v="Tienda Decorado"/>
    <s v="Otro"/>
    <s v="crocante de manzana 12pzs"/>
    <s v="SD"/>
    <s v="SD"/>
    <d v="2025-04-29T00:00:00"/>
    <s v="12:25"/>
    <x v="1"/>
    <s v="Calidad"/>
    <x v="1"/>
    <s v="Tienda"/>
    <m/>
    <x v="1"/>
  </r>
  <r>
    <n v="499273"/>
    <s v="Hola"/>
    <s v="Reclama que le falta un producto  tienda reportó que no le entregaron su mini conito box al cliente  se coordina envío con tienda"/>
    <s v="Sandra Cortes Cortes"/>
    <x v="596"/>
    <s v="Cortesía - factura - Alerta1 - Alerta2 - Alerta3 - Alerta0"/>
    <x v="8"/>
    <n v="100356159"/>
    <x v="1"/>
    <x v="5"/>
    <x v="1"/>
    <m/>
    <s v="Tienda Vitrina"/>
    <s v=""/>
    <s v="mini conito box"/>
    <s v="sd"/>
    <s v=""/>
    <d v="2025-04-30T00:00:00"/>
    <s v="08:00-09:00"/>
    <x v="0"/>
    <s v="Pedido incompleto"/>
    <x v="1"/>
    <s v="Tienda"/>
    <m/>
    <x v="1"/>
  </r>
  <r>
    <n v="499161"/>
    <s v="Hola Fatima   según lo conversado telefónicamente le hago llegar este mensaje para poder atender su caso."/>
    <s v="Se acerca a recoger su pedido a tda san miguel y le dicen que su pedido está en tda la marina. Cl al acercarse le dicen que su pedido es de la otra tda. Demorando 80 min en la entrega sin tarj. impresa. Se ofrece disculpa + detalle"/>
    <s v="Fatima Roldan"/>
    <x v="597"/>
    <s v="Cortesía - factura - Alerta1 - Alerta2 - Alerta0"/>
    <x v="7"/>
    <n v="100354789"/>
    <x v="1"/>
    <x v="5"/>
    <x v="1"/>
    <m/>
    <s v="Tienda Vitrina"/>
    <s v=""/>
    <s v=""/>
    <s v="tienda"/>
    <s v=""/>
    <d v="2025-04-30T00:00:00"/>
    <s v="09:00-10:00"/>
    <x v="0"/>
    <s v="Mala atencion"/>
    <x v="1"/>
    <s v="Tienda"/>
    <m/>
    <x v="1"/>
  </r>
  <r>
    <n v="499333"/>
    <s v="Hola Michelle"/>
    <s v="No llegó su tarjeta impresa. Se envía junto a un detalle"/>
    <s v="Carmen Abollaneda"/>
    <x v="598"/>
    <s v="Cortesía - Alerta1 - Alerta2 - Alerta3 - Alerta0"/>
    <x v="2"/>
    <n v="100356453"/>
    <x v="1"/>
    <x v="2"/>
    <x v="3"/>
    <m/>
    <s v="Delivery MA"/>
    <s v=""/>
    <s v="cajita de brownies clásica"/>
    <s v="SD"/>
    <s v=""/>
    <d v="2025-04-30T00:00:00"/>
    <s v="12:00-13:00"/>
    <x v="0"/>
    <s v="Pedido incompleto"/>
    <x v="1"/>
    <s v="Delivery MA"/>
    <m/>
    <x v="1"/>
  </r>
  <r>
    <n v="499190"/>
    <s v="Hola Viviana  según lo conversado telefónicamente le hago llegar este mensaje para poder atender su caso."/>
    <s v="reclama demora en la entrega de su pedido  el motorizado tiene mas de 25 minutos de espera  se le piden las disculpas"/>
    <s v="Viviana Lozano"/>
    <x v="599"/>
    <s v="sin reclamo a agregador"/>
    <x v="1"/>
    <n v="2211389036"/>
    <x v="0"/>
    <x v="5"/>
    <x v="2"/>
    <m/>
    <s v="Tienda Vitrina"/>
    <s v=""/>
    <s v="mix ma box petit"/>
    <s v="sd"/>
    <s v=""/>
    <d v="2025-04-30T00:00:00"/>
    <s v="10:16"/>
    <x v="0"/>
    <s v="Demora"/>
    <x v="1"/>
    <s v="Tienda"/>
    <m/>
    <x v="1"/>
  </r>
  <r>
    <n v="499413"/>
    <s v="Buenas tardes.   del pedido de 5 tortas  han llegado 3 .   Faltan 2 tortas."/>
    <s v="menciona que recibio su producto incompleto pero luego indico que si recibio los productos completos."/>
    <s v="Elizabeth Flores"/>
    <x v="600"/>
    <s v=""/>
    <x v="6"/>
    <n v="100356561"/>
    <x v="1"/>
    <x v="14"/>
    <x v="3"/>
    <m/>
    <s v="Sin responsable"/>
    <s v=""/>
    <s v=".varios"/>
    <s v="sd"/>
    <s v=""/>
    <d v="2025-04-30T00:00:00"/>
    <s v="15.00-16.00"/>
    <x v="0"/>
    <s v="No procede"/>
    <x v="1"/>
    <s v="Sin responsable"/>
    <m/>
    <x v="0"/>
  </r>
  <r>
    <n v="499406"/>
    <s v="MAAL-001-110 9 - Maria Almenara"/>
    <s v="MAAL-001-110 9 reclama que no le emitieron factura cuando el la pidio  se le explica que podemos realizar el cambio a factura.Cliente entiende."/>
    <s v="Jesus Manuel Morales Campos"/>
    <x v="601"/>
    <s v="Libro de reclamaciones - facturaAgregador - Alerta1 - Alerta2 - Alerta0"/>
    <x v="27"/>
    <n v="1536342398"/>
    <x v="0"/>
    <x v="7"/>
    <x v="0"/>
    <m/>
    <s v="Sistema"/>
    <s v=""/>
    <s v=""/>
    <s v="sd"/>
    <s v="Liz Borja"/>
    <d v="2025-04-30T00:00:00"/>
    <s v="15:00-16:00"/>
    <x v="1"/>
    <s v="Comprobante"/>
    <x v="1"/>
    <s v="Sistema"/>
    <m/>
    <x v="0"/>
  </r>
  <r>
    <n v="499572"/>
    <s v="Buenas noches"/>
    <s v="reclama que no entregaron su pedido en la dirección indicada  motorizado indica que la cl. que recibia el pedido le dijo que se lo entregara en su centro laboral  se le explica a cliente compradora."/>
    <s v="Adriana Tapia Sebastian"/>
    <x v="602"/>
    <s v=""/>
    <x v="6"/>
    <n v="100355680"/>
    <x v="1"/>
    <x v="5"/>
    <x v="3"/>
    <m/>
    <s v="Sin responsable"/>
    <s v=""/>
    <s v="mom  - torta de chocolate 12pz"/>
    <s v="sd"/>
    <s v=""/>
    <d v="2025-04-30T00:00:00"/>
    <s v="16:00-17:00"/>
    <x v="0"/>
    <s v="No procede"/>
    <x v="1"/>
    <s v="Sin responsable"/>
    <m/>
    <x v="0"/>
  </r>
  <r>
    <n v="499576"/>
    <s v="Ha enviado una Imagen"/>
    <s v="reclama que escribieron mal la dedicatoria de su pedido  tienda indica que probablemente se equivocaron al escribir la dedicatoria  se le ofrece un detalle para recojo."/>
    <s v="Carmen Castillo Trujillo"/>
    <x v="603"/>
    <s v="Cortesía - Alerta1 - Alerta2 - Alerta3 - Alerta0"/>
    <x v="17"/>
    <s v="sd"/>
    <x v="2"/>
    <x v="5"/>
    <x v="4"/>
    <m/>
    <s v="Tienda Vitrina"/>
    <s v=""/>
    <s v="minimaria carrot cake"/>
    <s v="sd"/>
    <s v=""/>
    <d v="2025-04-30T00:00:00"/>
    <s v="11:00"/>
    <x v="0"/>
    <s v="Pedido incompleto"/>
    <x v="1"/>
    <s v="Tienda"/>
    <m/>
    <x v="1"/>
  </r>
  <r>
    <n v="499604"/>
    <s v="FEEDBACK RECLAMO PEDIDO EQUIVOCADO TIENDA (SAN MIGUEL) #(499604)"/>
    <s v="Solicitó keke de limón 8p y le entregaron de keke de limón unidad. Se envía producto correcto."/>
    <s v="Israel Barrutia "/>
    <x v="604"/>
    <s v="Cortesía - Alerta1 - Alerta0"/>
    <x v="13"/>
    <n v="1536836166"/>
    <x v="0"/>
    <x v="5"/>
    <x v="0"/>
    <m/>
    <s v="Tienda Vitrina"/>
    <s v=""/>
    <s v="keke de limón unidad"/>
    <s v="SD"/>
    <s v=""/>
    <d v="2025-04-30T00:00:00"/>
    <s v="20:24"/>
    <x v="0"/>
    <s v="Pedido equivocado"/>
    <x v="1"/>
    <s v="Tienda"/>
    <m/>
    <x v="1"/>
  </r>
  <r>
    <n v="499617"/>
    <s v="Hola Roxana  nos comunicamos de Maria Almenara  con relación a una consulta sobre tu pedido efectuado.  En caso no puedas atendernos por esta vía  puedes  comunicarte con nosotros al 6429751. Que tengas un dulce día!"/>
    <s v="No llegó tarjeta impresa  se valida en sist. de pedidos impresa.  Tda no da respuesta. Se coordina envío + cortesía."/>
    <s v="Roxana Apaza"/>
    <x v="605"/>
    <s v="Cortesía - Alerta0"/>
    <x v="2"/>
    <n v="100356612"/>
    <x v="1"/>
    <x v="12"/>
    <x v="1"/>
    <m/>
    <s v="Tienda Vitrina"/>
    <s v=""/>
    <s v="bruselina chocolate &amp; lúcuma 12pzs"/>
    <s v="sd"/>
    <s v=""/>
    <d v="2025-04-30T00:00:00"/>
    <s v="16:00-17:00"/>
    <x v="0"/>
    <s v="Pedido incompleto"/>
    <x v="2"/>
    <s v="Tienda"/>
    <m/>
    <x v="1"/>
  </r>
  <r>
    <n v="499653"/>
    <s v="FEEDBACK RECLAMO PEDIDO EQUIVOCADO TIENDA ARAMBURU #499653"/>
    <s v="Pedido tiene fecha de entrega 04/05 pero se envió 01/05  Se recoge el producto y se ofrece detalle por cliente crítico."/>
    <s v="Milagros Luna Victoria"/>
    <x v="606"/>
    <s v="Cortesía - Alerta1 - Alerta0"/>
    <x v="13"/>
    <n v="100356800"/>
    <x v="1"/>
    <x v="14"/>
    <x v="3"/>
    <m/>
    <s v="Tienda Vitrina"/>
    <s v=""/>
    <s v="torta de chocolate 12pzs"/>
    <s v="sd"/>
    <s v=""/>
    <d v="2025-05-04T00:00:00"/>
    <s v="11:00-12:00"/>
    <x v="0"/>
    <s v="Pedido equivocado"/>
    <x v="2"/>
    <s v="Tienda"/>
    <m/>
    <x v="1"/>
  </r>
  <r>
    <n v="499659"/>
    <s v="Hola  hice un pedido por pedidos ya solicitando una torta. Añadí en las notas de la pastelería que coloquen feliz aniversario porque es una celebración y me llegó la torta sin la nota que normalmente colocan. Cuando abrimos la torta no había nada de de..."/>
    <s v="Compró por PEYA y no llegó dedicatoria. Se explica que es un servicio únicamente de nuestra web  se deriva a realizar la compra por ahí"/>
    <s v="Grace Pullch"/>
    <x v="607"/>
    <s v="sin reclamo a agregador - Alerta0"/>
    <x v="6"/>
    <n v="1537287404"/>
    <x v="0"/>
    <x v="18"/>
    <x v="0"/>
    <m/>
    <s v="Sin responsable"/>
    <s v=""/>
    <s v="carrot cake 12pzs"/>
    <s v="sd"/>
    <s v=""/>
    <d v="2025-05-01T00:00:00"/>
    <s v="sd"/>
    <x v="0"/>
    <s v="No procede"/>
    <x v="2"/>
    <s v="Sin responsable"/>
    <m/>
    <x v="0"/>
  </r>
  <r>
    <n v="499728"/>
    <s v="Hola Richard  según lo conversado telefónicamente le hago llegar este mensaje para poder atender su caso."/>
    <s v="Ya no desea la compra"/>
    <s v="Moroni Richard Llontoy Clapez"/>
    <x v="608"/>
    <s v="devolución"/>
    <x v="3"/>
    <n v="2500024929"/>
    <x v="2"/>
    <x v="4"/>
    <x v="3"/>
    <n v="55.9"/>
    <s v="Sin responsable"/>
    <s v=""/>
    <s v=""/>
    <s v="sd"/>
    <s v=""/>
    <d v="2025-05-01T00:00:00"/>
    <s v="15:00-16:00"/>
    <x v="0"/>
    <s v="Devolucion"/>
    <x v="2"/>
    <s v="Sin responsable"/>
    <m/>
    <x v="0"/>
  </r>
  <r>
    <n v="499741"/>
    <s v="Asunto: Reclamo elemento extraño tienda Paso 28):  papel manteca ticket #499741"/>
    <s v="en su Merengado de Chirimoya de 12 pz llego papel manteca en los discos  tienda indica que lo retiro  se gestiona con tienda el envio un nuevo producto."/>
    <s v="Daniela Donayre Hart"/>
    <x v="609"/>
    <s v="Cortesía"/>
    <x v="14"/>
    <n v="100356759"/>
    <x v="1"/>
    <x v="20"/>
    <x v="1"/>
    <m/>
    <s v="Tienda Decorado"/>
    <s v="papel manteca"/>
    <s v="merengado de chirimoya 12pzs"/>
    <s v="sd"/>
    <s v=""/>
    <d v="2025-05-01T00:00:00"/>
    <s v="11:00-12:00"/>
    <x v="0"/>
    <s v="Calidad"/>
    <x v="2"/>
    <s v="Tienda"/>
    <m/>
    <x v="1"/>
  </r>
  <r>
    <n v="499775"/>
    <s v="La comida es muy buena  el servicio deja mucho que desear. Las personas que atienden lo hacen sin ganas y de manera prepotente"/>
    <s v="Reclama que la tención no es muy buena  que lo atendieron sin ganas y de manera muy prepotente  se realiza consulta con tienda  indica que no han contado con incidencia en salón."/>
    <s v="Renato Diaz "/>
    <x v="610"/>
    <s v="Google MB 2 - Rating: 2 - Alerta1 - Alerta0"/>
    <x v="7"/>
    <s v="sd"/>
    <x v="6"/>
    <x v="7"/>
    <x v="5"/>
    <m/>
    <s v="Tienda"/>
    <s v=""/>
    <s v=""/>
    <s v="sd"/>
    <s v=""/>
    <d v="2025-05-01T00:00:00"/>
    <s v="16:37"/>
    <x v="0"/>
    <s v="Mala atencion"/>
    <x v="2"/>
    <s v="Tienda"/>
    <m/>
    <x v="0"/>
  </r>
  <r>
    <n v="499786"/>
    <s v="ASUNTO: FEEDBACK RECLAMO PEDIDO EQUIVOCADO TIENDA  Camacho  #499786"/>
    <s v="pidió porción de carrot cake y le entregaron porción de dulzura de pecanas  se gestiona envio  no acepta indica que pasara por tienda por el producto correcto."/>
    <s v="Adriana Lizeth Hilario Aguila"/>
    <x v="611"/>
    <s v="Cortesía"/>
    <x v="13"/>
    <n v="2500000294"/>
    <x v="2"/>
    <x v="6"/>
    <x v="4"/>
    <m/>
    <s v="Tienda Vitrina"/>
    <s v=""/>
    <s v="carrot cake porción"/>
    <s v="sd"/>
    <s v=""/>
    <d v="2025-05-01T00:00:00"/>
    <s v="16:00-17:00"/>
    <x v="0"/>
    <s v="Pedido equivocado"/>
    <x v="2"/>
    <s v="Tienda"/>
    <m/>
    <x v="1"/>
  </r>
  <r>
    <n v="499800"/>
    <s v="ASUNTO: FEEDBACK RECLAMO PEDIDO INCOMPLETO TIENDA  Bolichera #499800"/>
    <s v="no le llego su porción de torta de chocolate   se gestiona el envió de la porción faltante."/>
    <s v="Renzo Sanz"/>
    <x v="612"/>
    <s v="Cortesía - sin reclamo a agregador"/>
    <x v="8"/>
    <n v="2211525929"/>
    <x v="0"/>
    <x v="0"/>
    <x v="2"/>
    <m/>
    <s v="Tienda Vitrina"/>
    <s v=""/>
    <s v="porción de torta de chocolate"/>
    <s v="sd"/>
    <s v=""/>
    <d v="2025-05-01T00:00:00"/>
    <s v="16:22"/>
    <x v="0"/>
    <s v="Pedido incompleto"/>
    <x v="2"/>
    <s v="Tienda"/>
    <m/>
    <x v="1"/>
  </r>
  <r>
    <n v="499811"/>
    <s v="Ha enviado una Imagen"/>
    <s v="su pedido llegó movido y su porción de tres leches de choc. tiene partes blancas  calidad indica que se debe al humectado del pdto  se le explica ello a cliente y por el movimiento se deriva con su soporte."/>
    <s v="Maria Almestar"/>
    <x v="613"/>
    <s v="sin reclamo a agregador - Alerta1 - Alerta2 - Alerta3 - Alerta0"/>
    <x v="12"/>
    <n v="2211528451"/>
    <x v="0"/>
    <x v="3"/>
    <x v="2"/>
    <m/>
    <s v="Producción"/>
    <s v="Mala presentación"/>
    <s v="porción de tres leches de chocolate"/>
    <s v="sd"/>
    <s v=""/>
    <d v="2025-05-01T00:00:00"/>
    <s v="16:45"/>
    <x v="0"/>
    <s v="Calidad"/>
    <x v="2"/>
    <s v="Otras areas"/>
    <m/>
    <x v="0"/>
  </r>
  <r>
    <n v="499831"/>
    <s v="DEVOLUCION COMPRA EN TIENDA"/>
    <s v="Reclama que no le entregaron su orden enviado para regalo.Se explica que dejo en tienda nro de tlf errado .Menciona que ya no necesita la orden y solicita devolucion."/>
    <s v="Consuelo Hernandez"/>
    <x v="614"/>
    <s v="devolución"/>
    <x v="3"/>
    <n v="2500019829"/>
    <x v="2"/>
    <x v="10"/>
    <x v="3"/>
    <n v="115"/>
    <s v="Sin responsable"/>
    <s v=""/>
    <s v=""/>
    <s v="sd"/>
    <s v=""/>
    <d v="2025-04-30T00:00:00"/>
    <s v="15:00-16:00"/>
    <x v="0"/>
    <s v="Devolucion"/>
    <x v="2"/>
    <s v="Sin responsable"/>
    <m/>
    <x v="0"/>
  </r>
  <r>
    <n v="499845"/>
    <s v="Llamada de 51987832245"/>
    <s v="30 minutos de retraso  tienda indica que se encontraban con alta demanda en sus canales togo y agregadores al momento del pedido  se llama para ofrecer disculpas por lo sucedido y no responde."/>
    <s v="Rocio Soto Ramirez"/>
    <x v="615"/>
    <s v="sin reclamo a agregador - Alerta0"/>
    <x v="1"/>
    <n v="2211539288"/>
    <x v="0"/>
    <x v="6"/>
    <x v="2"/>
    <m/>
    <s v="Tienda Vitrina"/>
    <s v=""/>
    <s v="mom - mini de choco"/>
    <s v="sd"/>
    <s v=""/>
    <d v="2025-05-01T00:00:00"/>
    <s v="18:22"/>
    <x v="0"/>
    <s v="Demora"/>
    <x v="2"/>
    <s v="Tienda"/>
    <m/>
    <x v="1"/>
  </r>
  <r>
    <n v="499847"/>
    <s v=""/>
    <s v="reclama que le indicaron de 10 a 15 minutos de espera y se lo entregaron en 25 minutos  el mismo producto empaquetado que estaba en vitrina  que se lo pudieron entregar antes  tda indica que salieron incluso a llamar al cliente ya que no estaba."/>
    <s v="Michael"/>
    <x v="616"/>
    <s v="HON - Alerta1 - Alerta2 - Alerta3 - Alerta0"/>
    <x v="1"/>
    <s v="sd"/>
    <x v="2"/>
    <x v="5"/>
    <x v="4"/>
    <m/>
    <s v="Tienda Vitrina"/>
    <s v=""/>
    <s v="torta de chocolate 12pzs"/>
    <s v="sd"/>
    <s v=""/>
    <d v="2025-05-01T00:00:00"/>
    <s v="18:37"/>
    <x v="0"/>
    <s v="Demora"/>
    <x v="2"/>
    <s v="Tienda"/>
    <m/>
    <x v="1"/>
  </r>
  <r>
    <n v="499862"/>
    <s v="Hola !  según lo conversado telefónicamente le hago llegar este mensaje para poder atender su caso."/>
    <s v="solicita devolución  se cancelo su evento"/>
    <s v="Marita Delzo Cama"/>
    <x v="617"/>
    <s v="devolución"/>
    <x v="3"/>
    <n v="100356916"/>
    <x v="1"/>
    <x v="4"/>
    <x v="3"/>
    <n v="390"/>
    <s v="Sin responsable"/>
    <s v=""/>
    <s v=""/>
    <s v="sd"/>
    <s v=""/>
    <d v="2025-05-02T00:00:00"/>
    <s v="11:00-12:00"/>
    <x v="0"/>
    <s v="Devolucion"/>
    <x v="2"/>
    <s v="Sin responsable"/>
    <m/>
    <x v="0"/>
  </r>
  <r>
    <n v="499875"/>
    <s v="Llamada a 51937335721"/>
    <s v="reclama que hizo la compra de una porcion cheesecake de oreo para consumir en el salón y vio que a un cliente que también estaba en mesa le entregaron el mismo producto pero mas grande  se explica y agradecemos su comunicacion."/>
    <s v="Francia"/>
    <x v="618"/>
    <s v="HON"/>
    <x v="6"/>
    <s v="sd"/>
    <x v="2"/>
    <x v="8"/>
    <x v="6"/>
    <m/>
    <s v="Sin responsable"/>
    <s v=""/>
    <s v="porción de cheesecake de oreo"/>
    <s v="sd"/>
    <s v=""/>
    <d v="2025-05-01T00:00:00"/>
    <s v="19:51"/>
    <x v="0"/>
    <s v="No procede"/>
    <x v="2"/>
    <s v="Sin responsable"/>
    <m/>
    <x v="0"/>
  </r>
  <r>
    <n v="499894"/>
    <s v="Llamada de Lorena Vasquez"/>
    <s v="reclama que el driver es malcriado y que no le entrega su pedido  se deriva con su canal de compra"/>
    <s v="Lorena"/>
    <x v="619"/>
    <s v="con reclamo a agregador"/>
    <x v="0"/>
    <n v="2211552838"/>
    <x v="0"/>
    <x v="10"/>
    <x v="2"/>
    <m/>
    <s v="Delivery agregadores"/>
    <s v=""/>
    <s v="porción de bruselina de vainilla &amp; fresa"/>
    <s v="sd"/>
    <s v=""/>
    <d v="2025-05-01T00:00:00"/>
    <s v="19:44"/>
    <x v="0"/>
    <s v="Agregador"/>
    <x v="2"/>
    <s v="Agregador"/>
    <m/>
    <x v="0"/>
  </r>
  <r>
    <n v="499919"/>
    <s v="María Almenara"/>
    <s v="Encontró cabello en el fudge de p. torta de chocolate. No cuenta con evidencia  pero solicita que se tenga precaución. Se agradecen comentarios."/>
    <s v="Lourdes Lopez"/>
    <x v="620"/>
    <s v=""/>
    <x v="6"/>
    <s v="sd"/>
    <x v="2"/>
    <x v="10"/>
    <x v="4"/>
    <m/>
    <s v="Sin responsable"/>
    <s v=""/>
    <s v="porción de torta de chocolate"/>
    <s v="sd"/>
    <s v=""/>
    <d v="2025-05-01T00:00:00"/>
    <s v="16:00-17:00"/>
    <x v="0"/>
    <s v="No procede"/>
    <x v="2"/>
    <s v="Sin responsable"/>
    <m/>
    <x v="0"/>
  </r>
  <r>
    <n v="499921"/>
    <s v="FEEDBACK RECLAMO PEDIDO EQUIVOCADO TIENDA BARRANCO TICKET 499921  Destinario:"/>
    <s v="Pidió torta de chocolate de 12p  le entregaron porc. torta de chocolate. Se coordina enviar el producto correcto."/>
    <s v="Miguel Zuñiga"/>
    <x v="621"/>
    <s v="Cortesía - sin reclamo a agregador - Alerta1 - Alerta0"/>
    <x v="13"/>
    <n v="2211535482"/>
    <x v="0"/>
    <x v="17"/>
    <x v="2"/>
    <m/>
    <s v="Tienda Vitrina"/>
    <s v=""/>
    <s v="porción de torta de chocolate"/>
    <s v="sd"/>
    <s v=""/>
    <d v="2025-05-01T00:00:00"/>
    <s v="17:52"/>
    <x v="0"/>
    <s v="Pedido equivocado"/>
    <x v="2"/>
    <s v="Tienda"/>
    <m/>
    <x v="1"/>
  </r>
  <r>
    <n v="500001"/>
    <s v="Llamada a Lucia Oconnor"/>
    <s v="No le entregador 1 de sus 6 box 8 miniporciones carrotcake. Tda lo alertó y se encarga de la entrega  ya que la dirección es a 1cdra. Se ofrecen disculpas y se da total prioridad al envio."/>
    <s v="Lucia Oconnor"/>
    <x v="622"/>
    <s v=""/>
    <x v="8"/>
    <n v="200013987"/>
    <x v="1"/>
    <x v="2"/>
    <x v="1"/>
    <m/>
    <s v="Tienda Vitrina"/>
    <s v=""/>
    <s v="box 8 mini porciones carrot cake"/>
    <s v="Valeria Paz"/>
    <s v=""/>
    <d v="2025-05-02T00:00:00"/>
    <s v="09:00-10:00"/>
    <x v="0"/>
    <s v="Pedido incompleto"/>
    <x v="2"/>
    <s v="Tienda"/>
    <m/>
    <x v="1"/>
  </r>
  <r>
    <n v="500005"/>
    <s v="Hola buenas tardes"/>
    <s v="Ya no desea la compra porque se canceló su evento."/>
    <s v="Fernando Alonso Cruzatt Nieves"/>
    <x v="623"/>
    <s v="devolución"/>
    <x v="3"/>
    <n v="100354420"/>
    <x v="1"/>
    <x v="8"/>
    <x v="1"/>
    <n v="49.9"/>
    <s v="Sin responsable"/>
    <s v=""/>
    <s v=""/>
    <s v="SD"/>
    <s v=""/>
    <d v="2025-05-03T00:00:00"/>
    <s v="18:00-19:00"/>
    <x v="0"/>
    <s v="Devolucion"/>
    <x v="2"/>
    <s v="Sin responsable"/>
    <m/>
    <x v="0"/>
  </r>
  <r>
    <n v="500009"/>
    <s v="Estimado equipo de María Almenaria   Espero que estén bien. El miércoles pasado  estuve en la sede de Andrés Reyes junto con una amiga  y lamentablemente ambos tuvimos una experiencia muy desagradable.  Después de comer tallarines al pesto con pollo a ..."/>
    <s v="El y su acompañante empezaron a sentir dolor estomacal después de comer tallarines al pesto. Se informa proceso de preparación y de los insumos de calidad usados en tienda y que no se tuvo algún reclamo similar y agradece explicación."/>
    <s v="Alexandra Mendoza"/>
    <x v="624"/>
    <s v="sin télefono"/>
    <x v="6"/>
    <s v="SD"/>
    <x v="2"/>
    <x v="19"/>
    <x v="6"/>
    <m/>
    <s v="Sin responsable"/>
    <s v=""/>
    <s v="pasta pesto peruano"/>
    <s v="SD"/>
    <s v=""/>
    <d v="2025-04-30T00:00:00"/>
    <s v="13:08"/>
    <x v="0"/>
    <s v="No procede"/>
    <x v="2"/>
    <s v="Sin responsable"/>
    <m/>
    <x v="0"/>
  </r>
  <r>
    <n v="500034"/>
    <s v="Llamada de Katty Liseth Condori Chavez Condori Chavez"/>
    <s v="Pedido mom keke de zanahora8p  fue marcado como canelado. PEYA explica que es por pedido no entregado. No tiene reclamo. Se deriva al canal de compra."/>
    <s v="Kathy Chavez"/>
    <x v="625"/>
    <s v="sin reclamo a agregador"/>
    <x v="0"/>
    <n v="1538689816"/>
    <x v="0"/>
    <x v="18"/>
    <x v="0"/>
    <m/>
    <s v="Delivery agregadores"/>
    <s v=""/>
    <s v=".no aplica"/>
    <s v="sd"/>
    <s v=""/>
    <d v="2025-05-02T00:00:00"/>
    <s v="12:45"/>
    <x v="0"/>
    <s v="Agregador"/>
    <x v="2"/>
    <s v="Agregador"/>
    <m/>
    <x v="0"/>
  </r>
  <r>
    <n v="500051"/>
    <s v="ALERTA FALLA EN EC - ticket : 500051"/>
    <s v=""/>
    <s v="Maria De Giovanni"/>
    <x v="626"/>
    <s v="ECommerce/webFalla - Alerta1 - Alerta2 - Alerta3 - Alerta0"/>
    <x v="1"/>
    <n v="100357093"/>
    <x v="1"/>
    <x v="2"/>
    <x v="3"/>
    <m/>
    <s v="Sistema"/>
    <s v=""/>
    <s v=".no aplica"/>
    <s v="SD"/>
    <s v=""/>
    <d v="2025-05-02T00:00:00"/>
    <s v="14.00-15.00"/>
    <x v="0"/>
    <s v="Demora"/>
    <x v="2"/>
    <s v="Sistema"/>
    <m/>
    <x v="0"/>
  </r>
  <r>
    <n v="500052"/>
    <s v="ASUNTO: FEEDBACK RECLAMO PEDIDO INCOMPLETO TIENDA DOS DE MAYO # 500052"/>
    <s v="reclama que no le llego su mini maria carrot cake  se consulta con tienda  no se envió  se gestiona envió de lo faltante."/>
    <s v="Suellen Rey Sanchez Velarde"/>
    <x v="627"/>
    <s v="Cortesía - factura - Alerta0"/>
    <x v="8"/>
    <n v="100356899"/>
    <x v="1"/>
    <x v="4"/>
    <x v="1"/>
    <m/>
    <s v="Tienda Vitrina"/>
    <s v=""/>
    <s v=".varios"/>
    <s v="sd"/>
    <s v=""/>
    <d v="2025-05-02T00:00:00"/>
    <s v="14:00-15:00"/>
    <x v="0"/>
    <s v="Pedido incompleto"/>
    <x v="2"/>
    <s v="Tienda"/>
    <m/>
    <x v="1"/>
  </r>
  <r>
    <n v="500070"/>
    <s v="FEEDBACK RECLAMO PEDIDO EQUIVOCADO TIENDA BARRANCO #(500070)"/>
    <s v="Solicitó carrot cake 12p y le enviaron torta de chocolate clasica 12p  se envía producto correcto."/>
    <s v="Carolina Botteri Moebius"/>
    <x v="628"/>
    <s v="Cortesía - Alerta1 - Alerta2 - Alerta3 - Alerta0"/>
    <x v="13"/>
    <n v="100356845"/>
    <x v="1"/>
    <x v="17"/>
    <x v="1"/>
    <m/>
    <s v="Tienda Vitrina"/>
    <s v=""/>
    <s v="torta de chocolate 12pzs"/>
    <s v="SD"/>
    <s v=""/>
    <d v="2025-05-02T00:00:00"/>
    <s v="10:00-11:00"/>
    <x v="0"/>
    <s v="Pedido equivocado"/>
    <x v="2"/>
    <s v="Tienda"/>
    <m/>
    <x v="1"/>
  </r>
  <r>
    <n v="500081"/>
    <s v="Maria Almenara"/>
    <s v="30 minutos  de tardanza en la entrega de su pedido. Tda indica que hubo un error de comunicación con vitrina. Se ofrecen disculpas por la demora."/>
    <s v="Nicoll Bravo"/>
    <x v="629"/>
    <s v="factura"/>
    <x v="1"/>
    <n v="100357116"/>
    <x v="1"/>
    <x v="12"/>
    <x v="3"/>
    <m/>
    <s v="Tienda Vitrina"/>
    <s v=""/>
    <s v=".varios"/>
    <s v="sd"/>
    <s v=""/>
    <d v="2025-05-02T00:00:00"/>
    <s v="15:00-16:00"/>
    <x v="0"/>
    <s v="Demora"/>
    <x v="2"/>
    <s v="Tienda"/>
    <m/>
    <x v="1"/>
  </r>
  <r>
    <n v="500100"/>
    <s v="Asunto: Reclamo calidad de producto La Mar: Mala Presentación ticket #500100"/>
    <s v="El chantilly de su pavlova de 12 pz llegó derretido. Cl lo mantuvo refrigerado y lo consumió a los 40 min que llegó. Tda indica que salió bien. Se deja en SD ya que el cliente también manipuló el producto. Se ofrece detalle"/>
    <s v="Jennifer Torres Aldaz"/>
    <x v="630"/>
    <s v="Cortesía"/>
    <x v="12"/>
    <n v="100357005"/>
    <x v="1"/>
    <x v="2"/>
    <x v="3"/>
    <m/>
    <s v="SD"/>
    <s v="Mala presentación"/>
    <s v="pavlova de frutas de estación 12 pzs"/>
    <s v="sd"/>
    <s v=""/>
    <d v="2025-05-02T00:00:00"/>
    <s v="11:00-12:00"/>
    <x v="0"/>
    <s v="Calidad"/>
    <x v="2"/>
    <s v="SD"/>
    <m/>
    <x v="0"/>
  </r>
  <r>
    <n v="500107"/>
    <s v="Atención Libro de Reclamación N° MAAL-001-1110"/>
    <s v="MAAL-001-1110 Demora de 12 minutos extras a los 8 minutos que ofrecemos. que decía totem al realizar el pedido  tienda indica que tiene muchos pedidos y por ello la demora.Se ofrece disculpas al cliente."/>
    <s v="Jorge Luis Atarama Rodríguez"/>
    <x v="631"/>
    <s v="Libro de reclamaciones - Cortesía - Alerta1 - Alerta2 - Alerta3 - Alerta0"/>
    <x v="24"/>
    <n v="10407"/>
    <x v="5"/>
    <x v="1"/>
    <x v="8"/>
    <m/>
    <s v="Tienda Vitrina"/>
    <s v=""/>
    <s v="mix ma box petit"/>
    <s v="SD"/>
    <s v="SD"/>
    <d v="2025-05-02T00:00:00"/>
    <s v="16:24"/>
    <x v="1"/>
    <s v="Demora"/>
    <x v="2"/>
    <s v="Tienda"/>
    <m/>
    <x v="1"/>
  </r>
  <r>
    <n v="500117"/>
    <s v="Hola"/>
    <s v="Ya no desea el pedido  colocó dirección errada fuera de cobertura y no desea pasar a recogerlo a tienda Arenales.El producto se logra vender en tienda."/>
    <s v="Pedro Manuel Vasquez Flores"/>
    <x v="632"/>
    <s v="devolución - Alerta0"/>
    <x v="3"/>
    <n v="100357169"/>
    <x v="1"/>
    <x v="8"/>
    <x v="3"/>
    <n v="44"/>
    <s v="Sin responsable"/>
    <s v=""/>
    <s v=""/>
    <s v="SD"/>
    <s v=""/>
    <d v="2025-05-02T00:00:00"/>
    <s v="17:00-18:00"/>
    <x v="0"/>
    <s v="Devolucion"/>
    <x v="2"/>
    <s v="Sin responsable"/>
    <m/>
    <x v="0"/>
  </r>
  <r>
    <n v="500144"/>
    <s v="Ricos helados por 30 soles... si valen la pena  tortas desde 49 soles hasta más de 100 también son ricas. Sus alfajores son muy ricos. La ubicación es pésima  dentro de un grifo. Al costado está una agencia BCP para retiros... para saturado. Más allá u..."/>
    <s v="Ricos helados por 30 soles... si valen la pena  tortas desde 49 soles hasta más de 100 también son ricas. Sus alfajores son muy ricos. La ubicación es pésima  dentro de un grifo. Al costado está una agencia BCP para retiros... para saturado. Más allá un l"/>
    <s v="Daniel Ricardo Franco Mendoza "/>
    <x v="633"/>
    <s v="Google MB 3 - Rating: 3"/>
    <x v="6"/>
    <s v="sd"/>
    <x v="2"/>
    <x v="0"/>
    <x v="4"/>
    <m/>
    <s v="Sin responsable"/>
    <s v=""/>
    <s v=".no aplica"/>
    <s v="sd"/>
    <s v=""/>
    <d v="2025-05-02T00:00:00"/>
    <s v="18:07"/>
    <x v="0"/>
    <s v="No procede"/>
    <x v="2"/>
    <s v="Sin responsable"/>
    <m/>
    <x v="0"/>
  </r>
  <r>
    <n v="500188"/>
    <s v="Ha enviado una Imagen"/>
    <s v="Reclama que trufa manchó decoración de su mini carrot cake  movimiento en manos de cliente. Tienda menciona que producto salió correcto.Cliente llevo la torta de chorrillos a los olivos.Se explica al cliente y se ofrece detalle por cliente critico."/>
    <s v="Ana Bercera Altamirano"/>
    <x v="634"/>
    <s v="Cortesía - Alerta0"/>
    <x v="6"/>
    <n v="100357194"/>
    <x v="1"/>
    <x v="9"/>
    <x v="1"/>
    <m/>
    <s v="Sin responsable"/>
    <s v=""/>
    <s v="minimaria carrot cake"/>
    <s v="SD"/>
    <s v=""/>
    <d v="2025-05-02T00:00:00"/>
    <s v="18:00-19:00"/>
    <x v="0"/>
    <s v="No procede"/>
    <x v="2"/>
    <s v="Sin responsable"/>
    <m/>
    <x v="0"/>
  </r>
  <r>
    <n v="500216"/>
    <s v="Hola Olga  nos comunicamos de Maria Almenara  con relación a una consulta sobre tu pedido efectuado.  En caso no puedas atendernos por esta vía  puedes  comunicarte con nosotros al 6429751. Que tengas un dulce día!"/>
    <s v="No llegó tarjeta impresa  tienda indica que se imprimió después de haber salido el pedido debido a que no figuró a tiempo en el sistema  se envía tarjeta junto con detalle"/>
    <s v="Olga Soria"/>
    <x v="635"/>
    <s v="Cortesía - Alerta1 - Alerta0"/>
    <x v="2"/>
    <n v="100356741"/>
    <x v="1"/>
    <x v="7"/>
    <x v="3"/>
    <m/>
    <s v="Tienda Supervisor"/>
    <s v=""/>
    <s v="minimaria bruselina de vainilla con fresa"/>
    <s v="sd"/>
    <s v=""/>
    <d v="2025-05-02T00:00:00"/>
    <s v="12:00-13:00"/>
    <x v="0"/>
    <s v="Pedido incompleto"/>
    <x v="2"/>
    <s v="Tienda"/>
    <m/>
    <x v="1"/>
  </r>
  <r>
    <n v="500223"/>
    <s v="Hola soy Luisa Espinoza"/>
    <s v="Tardanza de 28 minutos en la entrega de su petit box. Tda indica que tenian el pedido listo con  tiempo. Peya confirma retraso en la asignación de RT"/>
    <s v="Luisa Espinoza"/>
    <x v="636"/>
    <s v="sin reclamo a agregador - Alerta0"/>
    <x v="0"/>
    <n v="1539442771"/>
    <x v="0"/>
    <x v="14"/>
    <x v="0"/>
    <m/>
    <s v="Delivery agregadores"/>
    <s v=""/>
    <s v="mix ma box petit"/>
    <s v="sd"/>
    <s v=""/>
    <d v="2025-05-02T00:00:00"/>
    <s v="21:24"/>
    <x v="0"/>
    <s v="Agregador"/>
    <x v="2"/>
    <s v="Agregador"/>
    <m/>
    <x v="0"/>
  </r>
  <r>
    <n v="500266"/>
    <s v="Hola Enma  según lo conversado telefónicamente le hago llegar este mensaje para poder atender su caso."/>
    <s v="No llegó la dedicatoria  cliente había solicitado agregarla mediante call center  tienda se confundió y envió tarjeta impresa  se envía dedicatoria"/>
    <s v="Enma Salazar"/>
    <x v="637"/>
    <s v="Cortesía - Alerta0"/>
    <x v="17"/>
    <n v="200014068"/>
    <x v="1"/>
    <x v="14"/>
    <x v="3"/>
    <m/>
    <s v="Tienda Vitrina"/>
    <s v=""/>
    <s v="minimaria red velvet"/>
    <s v="SD"/>
    <s v=""/>
    <d v="2025-05-03T00:00:00"/>
    <s v="10:00-11:00"/>
    <x v="0"/>
    <s v="Pedido incompleto"/>
    <x v="2"/>
    <s v="Tienda"/>
    <m/>
    <x v="1"/>
  </r>
  <r>
    <n v="500365"/>
    <s v="Hola Gloria   según lo conversado telefónicamente le hago llegar este mensaje para poder atender su caso."/>
    <s v="Indica que su pedido llegó sin tarjeta impresa  indica que no es necesario enviarla pero no envía imagenes con la evidencia."/>
    <s v="Gloria Jiménez"/>
    <x v="638"/>
    <s v=""/>
    <x v="2"/>
    <n v="100356201"/>
    <x v="1"/>
    <x v="3"/>
    <x v="3"/>
    <m/>
    <s v="Tienda"/>
    <s v=""/>
    <s v="torta de chocolate 12pzs"/>
    <s v="SD"/>
    <s v=""/>
    <d v="2025-04-29T00:00:00"/>
    <s v="16:00-17:00"/>
    <x v="0"/>
    <s v="Pedido incompleto"/>
    <x v="2"/>
    <s v="Tienda"/>
    <m/>
    <x v="0"/>
  </r>
  <r>
    <n v="500408"/>
    <s v="Libro de Reclamos MAAL-001-1111"/>
    <s v="MAAL-001-1111 compró en tienda y no le aceptaron el billete porque tenía sellos causándole incomodidad  tienda indica que al estar sellado el billete es rechazado por el cashdro  cl. indica estar ocupado y que solo espera la respuesta"/>
    <s v="Alvaro Enrique Oropeza Román"/>
    <x v="639"/>
    <s v="Libro de reclamaciones - Alerta1 - Alerta2 - Alerta3 - Alerta0"/>
    <x v="10"/>
    <s v="sd"/>
    <x v="2"/>
    <x v="5"/>
    <x v="6"/>
    <m/>
    <s v="Sin responsable"/>
    <s v=""/>
    <s v=".varios"/>
    <s v="sd"/>
    <s v=""/>
    <d v="2025-05-03T00:00:00"/>
    <s v="16:30"/>
    <x v="1"/>
    <s v="No procede"/>
    <x v="2"/>
    <s v="Sin responsable"/>
    <m/>
    <x v="0"/>
  </r>
  <r>
    <n v="500421"/>
    <s v="FEEDBACK RECLAMO DELIVERY PROPIO TIENDA ARAMBURU# 500421"/>
    <s v="reclama movimiento  llamamos para ofrecer las disculpas  se ofrece detalle  indica que nos responderá por whatsapp  a espera para gestionar cortesía"/>
    <s v="Patricia Zapata"/>
    <x v="640"/>
    <s v=""/>
    <x v="4"/>
    <n v="100357065"/>
    <x v="1"/>
    <x v="14"/>
    <x v="3"/>
    <m/>
    <s v="Delivery MA"/>
    <s v=""/>
    <s v="torta de chocolate 12pzs"/>
    <s v="JOSEANTONIOTOSTA"/>
    <s v=""/>
    <d v="2025-05-03T00:00:00"/>
    <s v="16:00-17:00"/>
    <x v="0"/>
    <s v="Delivery propio"/>
    <x v="2"/>
    <s v="Delivery MA"/>
    <m/>
    <x v="1"/>
  </r>
  <r>
    <n v="500609"/>
    <s v="Llamada de Zoraida Moron"/>
    <s v="indica que no entregaron su pedido  pero la orden en el app aparece como entregado  cliente menciona que el rt  por error confirmó entrega   clienta ya recibio orden."/>
    <s v="Zoraida"/>
    <x v="641"/>
    <s v="sin reclamo a agregador - Alerta0"/>
    <x v="0"/>
    <n v="1541277805"/>
    <x v="0"/>
    <x v="0"/>
    <x v="0"/>
    <m/>
    <s v="Delivery agregadores"/>
    <s v=""/>
    <s v="keke de zanahoria 8p"/>
    <s v="SD"/>
    <s v=""/>
    <d v="2025-05-04T00:00:00"/>
    <s v="15:14"/>
    <x v="0"/>
    <s v="Agregador"/>
    <x v="2"/>
    <s v="Agregador"/>
    <m/>
    <x v="0"/>
  </r>
  <r>
    <n v="500637"/>
    <s v="Hola"/>
    <s v="Indica que no se entregó dedicatoria y velita de cortesía. Se envía junto a un detalle"/>
    <s v="Nestor Antonio Martinez Zapata"/>
    <x v="642"/>
    <s v="Cortesía - Alerta1 - Alerta2 - Alerta0"/>
    <x v="17"/>
    <n v="100357595"/>
    <x v="1"/>
    <x v="12"/>
    <x v="3"/>
    <m/>
    <s v="Tienda Vitrina"/>
    <s v=""/>
    <s v=".varios"/>
    <s v="SD"/>
    <s v=""/>
    <d v="2025-05-04T00:00:00"/>
    <s v="16:00-17:00"/>
    <x v="0"/>
    <s v="Pedido incompleto"/>
    <x v="2"/>
    <s v="Tienda"/>
    <m/>
    <x v="1"/>
  </r>
  <r>
    <n v="500647"/>
    <s v="Hola Diego   nos comunicamos de Maria Almenara  con relación a una consulta sobre tu pedido efectuado.  En caso no puedas atendernos por esta vía  puedes  comunicarte con nosotros al 6429751. Que tengas un dulce día!"/>
    <s v="Programo su pedido el 05/05  CP creó guía con fecha errada para hoy 04/05. Tienda menciona que entregaron el pedido porque motorizado lo solicitó  no validaron su programado previamente.Se ofrece la entrega de su pedido en la fecha solicitada."/>
    <s v="Diego Polack"/>
    <x v="643"/>
    <s v="Cortesía - Alerta1 - Alerta0"/>
    <x v="13"/>
    <n v="2500029538"/>
    <x v="2"/>
    <x v="12"/>
    <x v="3"/>
    <m/>
    <s v="Tienda"/>
    <s v=""/>
    <s v="bruselina vainilla &amp; fresas 12pzs"/>
    <s v="SD"/>
    <s v=""/>
    <d v="2025-05-05T00:00:00"/>
    <s v="17:00-18:00"/>
    <x v="0"/>
    <s v="Pedido equivocado"/>
    <x v="2"/>
    <s v="Tienda"/>
    <m/>
    <x v="1"/>
  </r>
  <r>
    <n v="500660"/>
    <s v="Llamada a 51953905996"/>
    <s v="Reclama movimiento en su pedido  se le indica que es un tema de traslado  se le informa que se enviara su pedido.Caso enviado por supervisor."/>
    <s v="Lorenzo Sotomayor"/>
    <x v="644"/>
    <s v="Cortesía - con reclamo a agregador - Alerta1 - Alerta2 - Alerta0"/>
    <x v="0"/>
    <n v="2211832370"/>
    <x v="0"/>
    <x v="11"/>
    <x v="2"/>
    <m/>
    <s v="Delivery agregadores"/>
    <s v=""/>
    <s v=".varios"/>
    <s v="sd"/>
    <s v=""/>
    <d v="2025-05-04T00:00:00"/>
    <s v="17:05"/>
    <x v="0"/>
    <s v="Agregador"/>
    <x v="2"/>
    <s v="Agregador"/>
    <m/>
    <x v="0"/>
  </r>
  <r>
    <n v="500687"/>
    <s v="Hola Carmen   nos comunicamos de Maria Almenara  con relación a una consulta sobre tu pedido efectuado.  En caso no puedas atendernos por esta vía  puedes  comunicarte con nosotros al 6429751. Que tengas un dulce día!"/>
    <s v="Movimiento  se deriva a su soporte."/>
    <s v="Carmen Paola Piscoya Chuquipiondo"/>
    <x v="645"/>
    <s v="sin reclamo a agregador"/>
    <x v="0"/>
    <n v="2211854571"/>
    <x v="0"/>
    <x v="9"/>
    <x v="2"/>
    <m/>
    <s v="Delivery agregadores"/>
    <s v=""/>
    <s v="porción de bruselina de vainilla &amp; fresa"/>
    <s v="SD"/>
    <s v=""/>
    <d v="2025-05-04T00:00:00"/>
    <s v="19:50"/>
    <x v="0"/>
    <s v="Agregador"/>
    <x v="2"/>
    <s v="Agregador"/>
    <m/>
    <x v="0"/>
  </r>
  <r>
    <n v="500689"/>
    <s v="buenas noches"/>
    <s v="Movimiento  se deriva al cliente a su soporte.Cliente critico se ofrece un detalle para recojo y no acepta."/>
    <s v="Yannira Cardenas"/>
    <x v="646"/>
    <s v="sin reclamo a agregador"/>
    <x v="0"/>
    <n v="1541707213"/>
    <x v="0"/>
    <x v="5"/>
    <x v="0"/>
    <m/>
    <s v="Delivery agregadores"/>
    <s v=""/>
    <s v="carrot cake 12pzs"/>
    <s v="SD"/>
    <s v=""/>
    <d v="2025-05-04T00:00:00"/>
    <s v="19:53"/>
    <x v="0"/>
    <s v="Agregador"/>
    <x v="2"/>
    <s v="Agregador"/>
    <m/>
    <x v="0"/>
  </r>
  <r>
    <n v="500720"/>
    <s v="Buenos dias"/>
    <s v="Ya no desea la compra  eligió mal el tamaño de su producto"/>
    <s v="Karol Vasquez"/>
    <x v="647"/>
    <s v="devolución - Alerta0"/>
    <x v="3"/>
    <n v="100357731"/>
    <x v="1"/>
    <x v="19"/>
    <x v="1"/>
    <n v="109"/>
    <s v="Sin responsable"/>
    <s v=""/>
    <s v=""/>
    <s v="sd"/>
    <s v=""/>
    <d v="2025-05-05T00:00:00"/>
    <s v="09:00-10:00"/>
    <x v="0"/>
    <s v="Devolucion"/>
    <x v="2"/>
    <s v="Sin responsable"/>
    <m/>
    <x v="0"/>
  </r>
  <r>
    <n v="500771"/>
    <s v="Hola!! Les muestro una foto del cheesecake que pedí y era pequeñísimo!!"/>
    <s v="indica que la porción de su cheescake de frutos rojos  es muy pequeña  se le brinda informacion sobre el producto  queda conforme"/>
    <s v="Valeria Rondón"/>
    <x v="648"/>
    <s v=""/>
    <x v="6"/>
    <s v="SD"/>
    <x v="2"/>
    <x v="5"/>
    <x v="4"/>
    <m/>
    <s v="Sin responsable"/>
    <s v=""/>
    <s v="porción de cheesecake de frutos rojos"/>
    <s v="SD"/>
    <s v=""/>
    <d v="2025-05-05T00:00:00"/>
    <s v="SD"/>
    <x v="0"/>
    <s v="No procede"/>
    <x v="2"/>
    <s v="Sin responsable"/>
    <m/>
    <x v="0"/>
  </r>
  <r>
    <n v="500788"/>
    <s v="Hola buen día.. el día de ayer compré un cheesecake de frutos rojos en su tienda de San Miguel (en el grifo primax) pero me ha parecido que esté cheesecake tenía sabor como a qué el queso se hubiese cortado"/>
    <s v="Reclama que el producto cheesecake de frutos rojos 12p está áspero o pastoso. Se explica características del producto"/>
    <s v="Nadia"/>
    <x v="649"/>
    <s v=""/>
    <x v="6"/>
    <s v="SD"/>
    <x v="2"/>
    <x v="5"/>
    <x v="4"/>
    <m/>
    <s v="Sin responsable"/>
    <s v=""/>
    <s v="cheesecake de frutos rojos 12pzs"/>
    <s v="SD"/>
    <s v=""/>
    <d v="2025-05-05T00:00:00"/>
    <s v="16:00"/>
    <x v="0"/>
    <s v="No procede"/>
    <x v="2"/>
    <s v="Sin responsable"/>
    <m/>
    <x v="0"/>
  </r>
  <r>
    <n v="500833"/>
    <s v="Asunto: Reclamo elemento extraño Chorrillos: cabello ticket #500833"/>
    <s v="Indica le llegó un cabello dentro de su mini crocante de manzana. Tda nos ayuda con el lote. Se ofrece detalle pendiente que nos indique fecha y hora"/>
    <s v="Paloma Giraldo"/>
    <x v="650"/>
    <s v="Cortesía - sin info"/>
    <x v="14"/>
    <n v="2500013703"/>
    <x v="2"/>
    <x v="16"/>
    <x v="4"/>
    <m/>
    <s v="Producción"/>
    <s v="Cabello"/>
    <s v="love box clásico"/>
    <s v="sd"/>
    <s v=""/>
    <d v="2025-05-04T00:00:00"/>
    <s v="19:33"/>
    <x v="0"/>
    <s v="Calidad"/>
    <x v="2"/>
    <s v="Otras areas"/>
    <m/>
    <x v="0"/>
  </r>
  <r>
    <n v="500847"/>
    <s v="Esa voy a pedir no hay problema"/>
    <s v="Indica que no le gusta la bolsa de campaña del día de la madre  se le brinda informacion y se le explica el motivo de nuestra presentación  no queda conforme"/>
    <s v="Fiorella Del Carpio"/>
    <x v="651"/>
    <s v=""/>
    <x v="6"/>
    <n v="25573"/>
    <x v="5"/>
    <x v="3"/>
    <x v="8"/>
    <m/>
    <s v="Sin responsable"/>
    <s v=""/>
    <s v="cajita de alfajores clásica"/>
    <s v="SD"/>
    <s v=""/>
    <d v="2025-05-05T00:00:00"/>
    <s v="14:06"/>
    <x v="0"/>
    <s v="No procede"/>
    <x v="2"/>
    <s v="Sin responsable"/>
    <m/>
    <x v="0"/>
  </r>
  <r>
    <n v="500966"/>
    <s v="Llamada de 51999617553"/>
    <s v="Se realizó cuna compra no reconocida a través de rappi. Se deriva al canal de compra y entidad financiera para que brinden soporte."/>
    <s v="Rocio Garreaso"/>
    <x v="652"/>
    <s v=""/>
    <x v="0"/>
    <s v="sd"/>
    <x v="0"/>
    <x v="15"/>
    <x v="2"/>
    <m/>
    <s v="Delivery agregadores"/>
    <s v=""/>
    <s v=".no aplica"/>
    <s v="sd"/>
    <s v=""/>
    <d v="2025-05-05T00:00:00"/>
    <s v="13:41"/>
    <x v="0"/>
    <s v="Agregador"/>
    <x v="2"/>
    <s v="Agregador"/>
    <m/>
    <x v="0"/>
  </r>
  <r>
    <n v="500971"/>
    <s v="Llamada a Nora Gabriela Alvarado Farfan"/>
    <s v="39 minutos de retraso  driver tuvo incidente y tuvo que retornar pedido a tienda. Se pide disculpas y se ofrece detalle."/>
    <s v="Nora Gabriela Alvarado Farfan"/>
    <x v="653"/>
    <s v="Cortesía - EncuestaEC - Alerta1 - Alerta0"/>
    <x v="1"/>
    <n v="100357620"/>
    <x v="1"/>
    <x v="5"/>
    <x v="3"/>
    <m/>
    <s v="Delivery MA"/>
    <s v=""/>
    <s v="carrot cake 12pzs"/>
    <s v="SD"/>
    <s v=""/>
    <d v="2025-05-04T00:00:00"/>
    <s v="17:00-18:00"/>
    <x v="0"/>
    <s v="Demora"/>
    <x v="2"/>
    <s v="Delivery MA"/>
    <m/>
    <x v="1"/>
  </r>
  <r>
    <n v="501004"/>
    <s v="Hola !  según lo conversado telefónicamente le hago llegar este mensaje para poder atender su caso."/>
    <s v="Pidió 10 cookies cranberry  le entregaron solo 1. Se coordina el envío de las 9 faltantes + un detalle"/>
    <s v="Karina Melendez"/>
    <x v="654"/>
    <s v="Cortesía - sin reclamo a agregador - Alerta1 - Alerta2 - Alerta3 - Alerta0"/>
    <x v="8"/>
    <n v="2211921921"/>
    <x v="0"/>
    <x v="0"/>
    <x v="2"/>
    <m/>
    <s v="Tienda Vitrina"/>
    <s v=""/>
    <s v="cookiss cranberry"/>
    <s v="Claudia Chacón"/>
    <s v=""/>
    <d v="2025-05-05T00:00:00"/>
    <s v="18:30"/>
    <x v="0"/>
    <s v="Pedido incompleto"/>
    <x v="2"/>
    <s v="Tienda"/>
    <m/>
    <x v="1"/>
  </r>
  <r>
    <n v="501030"/>
    <s v="ASUNTO: FEEDBACK RECLAMO PEDIDO EQUIVOCADO TIENDA LA MARINA  #501030"/>
    <s v="pidió por didi una Mom - Mini Carrot Cake y le llego Mom - Mini De Choco  tienda indica que el pedido fue equivocado   se gestiona envio del producto correcto Mom - Mini Carrot Cake"/>
    <s v="Augusto Paz"/>
    <x v="655"/>
    <s v="Cortesía - sin reclamo a agregador - Alerta0"/>
    <x v="13"/>
    <n v="5.7646417088222996E+18"/>
    <x v="0"/>
    <x v="1"/>
    <x v="9"/>
    <m/>
    <s v="Tienda Vitrina"/>
    <s v=""/>
    <s v="mom - mini de choco"/>
    <s v="Angelica Castro"/>
    <s v="Jesus Tapia"/>
    <d v="2025-05-03T00:00:00"/>
    <s v="21:28"/>
    <x v="0"/>
    <s v="Pedido equivocado"/>
    <x v="2"/>
    <s v="Tienda"/>
    <m/>
    <x v="1"/>
  </r>
  <r>
    <n v="501042"/>
    <s v="Reclamo calidad de producto: INCOMPLETO 2 DE MAYO ticket # 501042"/>
    <s v="Le falta un pedazo de su base de su por. carrot cake. Tda confirma ello  reforzarán de manera interna. Se enviará nuevo producto."/>
    <s v="Sabina Cordova"/>
    <x v="656"/>
    <s v="Cortesía"/>
    <x v="12"/>
    <n v="2500026047"/>
    <x v="2"/>
    <x v="4"/>
    <x v="4"/>
    <m/>
    <s v="Tienda Vitrina"/>
    <s v="Incompleto / Sin ingrediente"/>
    <s v="porción carrot cake"/>
    <s v="sd"/>
    <s v=""/>
    <d v="2025-05-05T00:00:00"/>
    <s v="21:19"/>
    <x v="0"/>
    <s v="Calidad"/>
    <x v="2"/>
    <s v="Tienda"/>
    <m/>
    <x v="1"/>
  </r>
  <r>
    <n v="501112"/>
    <s v="FEEDBACK RECLAMO PEDIDO EQUIVOCADO TIENDA CAMACHO TICKET 501112"/>
    <s v="Solicita cheesecake de frutos rojos y le dieron tartaleta de frutos rojos en porcion  tienda indica que fue error de digitacion  se envia el producto correcto."/>
    <s v="Nicolle Mendoza"/>
    <x v="657"/>
    <s v="Cortesía - Alerta1 - Alerta0"/>
    <x v="13"/>
    <s v="sd"/>
    <x v="2"/>
    <x v="6"/>
    <x v="4"/>
    <m/>
    <s v="Tienda Cajer@"/>
    <s v=""/>
    <s v="tartaleta de frutos rojos - personal"/>
    <s v="Estefano Zanabriax|x"/>
    <s v=""/>
    <d v="2025-05-06T00:00:00"/>
    <s v="10:14"/>
    <x v="0"/>
    <s v="Pedido equivocado"/>
    <x v="2"/>
    <s v="Tienda"/>
    <m/>
    <x v="1"/>
  </r>
  <r>
    <n v="501225"/>
    <s v="Llamada de 51983551508"/>
    <s v="reclama que llamaron  de MA a su novio para la entrega de un pedido que realizó por Peya  se le explica que para pedidos por aplicativo no contamos con datos de contacto para llamar"/>
    <s v="Evelyn"/>
    <x v="658"/>
    <s v=""/>
    <x v="6"/>
    <s v="SD"/>
    <x v="0"/>
    <x v="15"/>
    <x v="0"/>
    <m/>
    <s v="Sin responsable"/>
    <s v=""/>
    <s v=".no aplica"/>
    <s v="SD"/>
    <s v=""/>
    <d v="2025-05-06T00:00:00"/>
    <s v="14:36"/>
    <x v="0"/>
    <s v="No procede"/>
    <x v="2"/>
    <s v="Sin responsable"/>
    <m/>
    <x v="0"/>
  </r>
  <r>
    <n v="501258"/>
    <s v="Ha enviado una Imagen: Y ésta también"/>
    <s v="Reclama pedido equivocado pero se valida que el producto enviado es el correcto."/>
    <s v="Jessica Mendoza"/>
    <x v="659"/>
    <s v=""/>
    <x v="6"/>
    <n v="100358021"/>
    <x v="1"/>
    <x v="3"/>
    <x v="3"/>
    <m/>
    <s v="Sin responsable"/>
    <s v=""/>
    <s v="mix ma box petit"/>
    <s v="SD"/>
    <s v=""/>
    <d v="2025-05-06T00:00:00"/>
    <s v="15:00-16:00"/>
    <x v="0"/>
    <s v="No procede"/>
    <x v="2"/>
    <s v="Sin responsable"/>
    <m/>
    <x v="0"/>
  </r>
  <r>
    <n v="501290"/>
    <s v="Reclamo elemento extraño Dos de Mayo: Plastico ticket #501290"/>
    <s v="Encontró un plástico dentro de su minimaria red velvet  area decorado no retiró el plástico que va entre capas al armarla. Se envía nuevo producto  tienda realizará el feedback con el área repsonsable."/>
    <s v="Katherine Mondragon"/>
    <x v="660"/>
    <s v="Cortesía - Alerta1 - Alerta0"/>
    <x v="14"/>
    <n v="100358101"/>
    <x v="1"/>
    <x v="4"/>
    <x v="3"/>
    <m/>
    <s v="Tienda Decorado"/>
    <s v="plástico"/>
    <s v="minimaria red velvet"/>
    <s v="SD"/>
    <s v=""/>
    <d v="2025-05-06T00:00:00"/>
    <s v="11:00-12:00"/>
    <x v="0"/>
    <s v="Calidad"/>
    <x v="2"/>
    <s v="Tienda"/>
    <m/>
    <x v="1"/>
  </r>
  <r>
    <n v="501301"/>
    <s v="Hola !  según lo conversado telefónicamente le hago llegar este mensaje para poder atender su caso."/>
    <s v="reclama que le entregamos empanada de pollo en lugar de empanada de carne  no tiene imagen del producto que menciona  se le indica que es importante contar con una imagen para poder consultar con tienda lo sucedido  se resuelve"/>
    <s v="Melissa"/>
    <x v="661"/>
    <s v=""/>
    <x v="6"/>
    <n v="2500024037"/>
    <x v="2"/>
    <x v="6"/>
    <x v="4"/>
    <m/>
    <s v="Sin responsable"/>
    <s v=""/>
    <s v="empanada de carne"/>
    <s v="sd"/>
    <s v=""/>
    <d v="2025-05-06T00:00:00"/>
    <s v="16:13"/>
    <x v="0"/>
    <s v="No procede"/>
    <x v="2"/>
    <s v="Sin responsable"/>
    <m/>
    <x v="0"/>
  </r>
  <r>
    <n v="501370"/>
    <s v="Llamada de 51924263243"/>
    <s v="Reclama demora en su pedido  se le indica que  el pedido esta listo de hace mucho rato atrás  recien acaba de llegar el motorizado."/>
    <s v="Natalia Torres"/>
    <x v="662"/>
    <s v="Cortesía - con reclamo a agregador"/>
    <x v="0"/>
    <n v="2211986994"/>
    <x v="0"/>
    <x v="0"/>
    <x v="2"/>
    <m/>
    <s v="Delivery agregadores"/>
    <s v=""/>
    <s v="porción de torta de chocolate"/>
    <s v="sd"/>
    <s v=""/>
    <d v="2025-05-06T00:00:00"/>
    <s v="16:33"/>
    <x v="0"/>
    <s v="Agregador"/>
    <x v="2"/>
    <s v="Agregador"/>
    <m/>
    <x v="0"/>
  </r>
  <r>
    <n v="501392"/>
    <s v="Hola Lourdes   nos comunicamos de Maria Almenara  con relación a una consulta sobre tu pedido efectuado.  En caso no puedas atendernos por esta vía  puedes  comunicarte con nosotros al 6429751. Que tengas un dulce día!"/>
    <s v="Reclama 75 minutos de demora  la minimaria enviada estaba inclinada  sin tarjeta impresa ni velita de cortesía. Se ofrece disculpas y se envía un nuevo producto por cliente crítica."/>
    <s v="Lourdes Emelyn"/>
    <x v="663"/>
    <s v="Cortesía - Alerta0"/>
    <x v="7"/>
    <n v="100358157"/>
    <x v="1"/>
    <x v="4"/>
    <x v="3"/>
    <m/>
    <s v="Tienda"/>
    <s v=""/>
    <s v=""/>
    <s v="SD"/>
    <s v=""/>
    <d v="2025-05-06T00:00:00"/>
    <s v="18:00-19:00"/>
    <x v="0"/>
    <s v="Mala atencion"/>
    <x v="2"/>
    <s v="Tienda"/>
    <m/>
    <x v="1"/>
  </r>
  <r>
    <n v="501406"/>
    <s v="Maria Almenara"/>
    <s v="Colocó marcación muy descontento pero en opinión menciona: Me ayudaron en todo. Tienda menciona que no han tenido ningún inconveniente y puede ser un error de marcación."/>
    <s v="Chris"/>
    <x v="664"/>
    <s v="sin télefono"/>
    <x v="6"/>
    <s v="SD"/>
    <x v="2"/>
    <x v="5"/>
    <x v="5"/>
    <m/>
    <s v="Sin responsable"/>
    <s v=""/>
    <s v=".varios"/>
    <s v="SD"/>
    <s v=""/>
    <d v="2025-05-06T00:00:00"/>
    <s v="19:41"/>
    <x v="0"/>
    <s v="No procede"/>
    <x v="2"/>
    <s v="Sin responsable"/>
    <m/>
    <x v="0"/>
  </r>
  <r>
    <n v="501408"/>
    <s v="FEEDBACK RECLAMO PEDIDO EQUIVOCADO TIENDA SAN MIGUEL  TICKET 501408"/>
    <s v="Pidio 5 empanadas de pollo y le llego una minimaria de chocolate  se coordina con tienda el envio del producto correcto"/>
    <s v="Jeaneth"/>
    <x v="665"/>
    <s v="Cortesía - sin reclamo a agregador - Alerta1 - Alerta0"/>
    <x v="13"/>
    <n v="1543386381"/>
    <x v="0"/>
    <x v="5"/>
    <x v="0"/>
    <m/>
    <s v="Tienda Vitrina"/>
    <s v=""/>
    <s v="mom - mini de choco"/>
    <s v="Fabian Reyes"/>
    <s v=""/>
    <d v="2025-05-06T00:00:00"/>
    <s v="19:13"/>
    <x v="0"/>
    <s v="Pedido equivocado"/>
    <x v="2"/>
    <s v="Tienda"/>
    <m/>
    <x v="1"/>
  </r>
  <r>
    <n v="501566"/>
    <s v="Buenas tardes"/>
    <s v="indica que Rappi no le entrego su pedido  cliente no se encontraba para la recepción  rappi realizo compensación   se le deriva a su soporte."/>
    <s v="Katherine Uribe"/>
    <x v="666"/>
    <s v="con reclamo a agregador - Alerta0"/>
    <x v="0"/>
    <n v="2208687783"/>
    <x v="0"/>
    <x v="9"/>
    <x v="2"/>
    <m/>
    <s v="Delivery agregadores"/>
    <s v=""/>
    <s v="minimaria de chocolate"/>
    <s v="SD"/>
    <s v=""/>
    <d v="2025-03-25T00:00:00"/>
    <s v="16:33"/>
    <x v="0"/>
    <s v="Agregador"/>
    <x v="2"/>
    <s v="Agregador"/>
    <m/>
    <x v="0"/>
  </r>
  <r>
    <n v="501570"/>
    <s v="Llamada de 51936574050"/>
    <s v="Indica que demoro 43min en llegar el driver rappi a entregar su orden. Ya no desea los productos y desea devolverlos. Se deriva a su canal de compra."/>
    <s v="Daniela Soleci"/>
    <x v="667"/>
    <s v="sin reclamo a agregador - Alerta0"/>
    <x v="0"/>
    <n v="2212028167"/>
    <x v="0"/>
    <x v="2"/>
    <x v="2"/>
    <m/>
    <s v="Delivery agregadores"/>
    <s v=""/>
    <s v="mom - caja de trufa"/>
    <s v="sd"/>
    <s v=""/>
    <d v="2025-05-07T00:00:00"/>
    <s v="08:14"/>
    <x v="0"/>
    <s v="Agregador"/>
    <x v="2"/>
    <s v="Agregador"/>
    <m/>
    <x v="0"/>
  </r>
  <r>
    <n v="501621"/>
    <s v="Ha enviado una Imagen"/>
    <s v="Reclama que no llegó dedicatoria. Se envia tarjetra impresa en su lugar y se ofrecen disculpas. Se acompaña de detalle"/>
    <s v="Alejandro Salinas"/>
    <x v="668"/>
    <s v="Cortesía"/>
    <x v="17"/>
    <n v="100358431"/>
    <x v="1"/>
    <x v="5"/>
    <x v="3"/>
    <m/>
    <s v="Tienda Vitrina"/>
    <s v=""/>
    <s v="tartaleta de frutos rojos 12 pzs"/>
    <s v="sd"/>
    <s v=""/>
    <d v="2025-05-07T00:00:00"/>
    <s v="14:00-15:00"/>
    <x v="0"/>
    <s v="Pedido incompleto"/>
    <x v="2"/>
    <s v="Tienda"/>
    <m/>
    <x v="1"/>
  </r>
  <r>
    <n v="501663"/>
    <s v="Reclamo mala atención (San Miguel) Ticket #501663"/>
    <s v="Se envió Cortesía por  Reclamo dedicatoria y solo le llego la galleta  se pide las disculpas y tienda genera nuevamente el envió de solo la tarjeta."/>
    <s v="Alejandro Salinas"/>
    <x v="669"/>
    <s v="Cortesía - Alerta0"/>
    <x v="7"/>
    <n v="501621"/>
    <x v="3"/>
    <x v="5"/>
    <x v="3"/>
    <m/>
    <s v="Tienda Vitrina"/>
    <s v=""/>
    <s v=""/>
    <s v="sd"/>
    <s v=""/>
    <d v="2025-05-07T00:00:00"/>
    <s v="15:00-16:00"/>
    <x v="0"/>
    <s v="Mala atencion"/>
    <x v="2"/>
    <s v="Tienda"/>
    <m/>
    <x v="1"/>
  </r>
  <r>
    <n v="501667"/>
    <s v="Hola Quedamos atentos para llamarte   nos comunicamos de Maria Almenara  con relación a una consulta sobre tu pedido efectuado.  En caso no puedas atendernos por esta vía  puedes  comunicarte con nosotros al 6429751. Que tengas un dulce día!"/>
    <s v="Reclama que la presentación de su minimaria no esta bien  el chantilly esta aguado  tienda indica que no cuentan con incidencia con su chantilly  se deriva a su canal de compra."/>
    <s v="Gianella Torres Hurtado"/>
    <x v="670"/>
    <s v="sin reclamo a agregador - Alerta1 - Alerta2 - Alerta3 - Alerta0"/>
    <x v="0"/>
    <n v="2212037653"/>
    <x v="0"/>
    <x v="3"/>
    <x v="2"/>
    <m/>
    <s v="Delivery agregadores"/>
    <s v=""/>
    <s v="minimaria bruselina de vainilla con fresa"/>
    <s v="sd"/>
    <s v=""/>
    <d v="2025-05-07T00:00:00"/>
    <s v="11:46"/>
    <x v="0"/>
    <s v="Agregador"/>
    <x v="2"/>
    <s v="Agregador"/>
    <m/>
    <x v="0"/>
  </r>
  <r>
    <n v="501694"/>
    <s v="Hola Andrea   según lo conversado telefónicamente le hago llegar este mensaje para poder atender su caso."/>
    <s v="Reclama que marcaron su pedido como entregado cuando no lo ha recibido  se valida con el driver que el se confundió en marcar"/>
    <s v="Andrea Davila"/>
    <x v="671"/>
    <s v="Alerta1 - Alerta0"/>
    <x v="4"/>
    <n v="100358235"/>
    <x v="1"/>
    <x v="1"/>
    <x v="3"/>
    <m/>
    <s v="Delivery MA"/>
    <s v=""/>
    <s v="red velvet de 12 pzs"/>
    <s v="ERNESTOMENDOZA-DANKE"/>
    <s v=""/>
    <d v="2025-05-07T00:00:00"/>
    <s v="16:00-17:00"/>
    <x v="0"/>
    <s v="Delivery propio"/>
    <x v="2"/>
    <s v="Delivery MA"/>
    <m/>
    <x v="1"/>
  </r>
  <r>
    <n v="501724"/>
    <s v="FEEDBACK RECLAMO PEDIDO INCOMPLETO TIENDA LA MAR  ##501724"/>
    <s v="solicito  2 mon petix box  solo llego 1  tienda no entrego pedido completo se realiza el envió del producto faltante"/>
    <s v="Ximena Cerva"/>
    <x v="672"/>
    <s v="Cortesía - sin reclamo a agregador - Alerta1 - Alerta2 - Alerta0"/>
    <x v="8"/>
    <n v="1544048414"/>
    <x v="0"/>
    <x v="2"/>
    <x v="0"/>
    <m/>
    <s v="Tienda Vitrina"/>
    <s v=""/>
    <s v="mom - petit box"/>
    <s v="SD"/>
    <s v=""/>
    <d v="2025-05-07T00:00:00"/>
    <s v="16:33"/>
    <x v="0"/>
    <s v="Pedido incompleto"/>
    <x v="2"/>
    <s v="Tienda"/>
    <m/>
    <x v="1"/>
  </r>
  <r>
    <n v="501751"/>
    <s v="Hola Roberto  nos comunicamos de Maria Almenara  con relación a una consulta sobre tu pedido efectuado.  En caso no puedas atendernos por esta vía  puedes  comunicarte con nosotros al 6429751. Que tengas un dulce día!"/>
    <s v="Reclama que no le ayudaron resolviendo su problema por parte de encargada de tienda. Se agradecen comentarios. Cliente siempre se contacta reclamando en sus consumos en tienda."/>
    <s v="Roberto Guevara"/>
    <x v="673"/>
    <s v="HON - Alerta1 - Alerta0"/>
    <x v="6"/>
    <s v="sd"/>
    <x v="2"/>
    <x v="5"/>
    <x v="6"/>
    <m/>
    <s v="Sin responsable"/>
    <s v=""/>
    <s v=".no aplica"/>
    <s v="sd"/>
    <s v=""/>
    <d v="2025-05-07T00:00:00"/>
    <s v="17:00-18:00"/>
    <x v="0"/>
    <s v="No procede"/>
    <x v="2"/>
    <s v="Sin responsable"/>
    <m/>
    <x v="0"/>
  </r>
  <r>
    <n v="501779"/>
    <s v="Maria Almenara"/>
    <s v="Ya no desea la compra"/>
    <s v="Jimena Mardones Buet"/>
    <x v="674"/>
    <s v="devolución - Alerta1 - Alerta2 - Alerta0"/>
    <x v="3"/>
    <n v="100358776"/>
    <x v="1"/>
    <x v="1"/>
    <x v="3"/>
    <n v="75"/>
    <s v="Sin responsable"/>
    <s v=""/>
    <s v=""/>
    <s v="sd"/>
    <s v=""/>
    <d v="2025-05-08T00:00:00"/>
    <s v="18:00-19:00"/>
    <x v="0"/>
    <s v="Devolucion"/>
    <x v="2"/>
    <s v="Sin responsable"/>
    <m/>
    <x v="0"/>
  </r>
  <r>
    <n v="501830"/>
    <s v="Hola"/>
    <s v="Indica que el frosting de la carrot cake es muy dulce casi incomible. Se le brinda información sobre el producto. No queda conforme."/>
    <s v="Paola"/>
    <x v="675"/>
    <s v=""/>
    <x v="6"/>
    <n v="2500026478"/>
    <x v="2"/>
    <x v="4"/>
    <x v="4"/>
    <m/>
    <s v="Sin responsable"/>
    <s v=""/>
    <s v="carrot cake 12pzs"/>
    <s v="SD"/>
    <s v=""/>
    <d v="2025-05-07T00:00:00"/>
    <s v="20:14"/>
    <x v="0"/>
    <s v="No procede"/>
    <x v="2"/>
    <s v="Sin responsable"/>
    <m/>
    <x v="0"/>
  </r>
  <r>
    <n v="501982"/>
    <s v="Hola Cecilia   según lo conversado telefónicamente le hago llegar este mensaje para poder atender su caso."/>
    <s v="ya no desea la compra porque indica que ya no viajara y se quedara en lima."/>
    <s v="Cecilia Veronica"/>
    <x v="676"/>
    <s v="devolución - Alerta1 - Alerta2 - Alerta0"/>
    <x v="3"/>
    <n v="100358378"/>
    <x v="1"/>
    <x v="13"/>
    <x v="1"/>
    <n v="49.9"/>
    <s v="Sin responsable"/>
    <s v=""/>
    <s v=""/>
    <s v="sd"/>
    <s v=""/>
    <d v="2025-05-08T00:00:00"/>
    <s v="19:00-20:00"/>
    <x v="0"/>
    <s v="Devolucion"/>
    <x v="2"/>
    <s v="Sin responsable"/>
    <m/>
    <x v="0"/>
  </r>
  <r>
    <n v="502053"/>
    <s v="Libro de Reclamo MAAL-001-1112 mala atención ANDRES REYES Ticket #502053"/>
    <s v="MAAL-001-1112  - Lo atendieron posterior a los cientes que llegaron despues de él. Le entregaron su pedido incompleto debido a que hizo el pedido a dos meseros. Se ofrecen disculpas y cortesia pero corta la llamada muy enojado."/>
    <s v="Luis"/>
    <x v="677"/>
    <s v="Libro de reclamaciones - Alerta1 - Alerta0"/>
    <x v="11"/>
    <s v="sd"/>
    <x v="2"/>
    <x v="19"/>
    <x v="6"/>
    <m/>
    <s v="Tienda Vitrina"/>
    <s v=""/>
    <s v=""/>
    <s v="Raquel armas"/>
    <s v="SD"/>
    <d v="2025-05-08T00:00:00"/>
    <s v="13:00-14:00"/>
    <x v="1"/>
    <s v="Mala atencion"/>
    <x v="2"/>
    <s v="Tienda"/>
    <m/>
    <x v="1"/>
  </r>
  <r>
    <n v="502087"/>
    <s v="Llamada de 51997902199"/>
    <s v="reclama por pedido cancelado  soporte indica que el cliente no contestó para realizar algún cambio en su pedido. Se deriva a su soporte"/>
    <s v="Eli Fernandez"/>
    <x v="678"/>
    <s v="sin reclamo a agregador"/>
    <x v="0"/>
    <n v="2212109623"/>
    <x v="0"/>
    <x v="19"/>
    <x v="2"/>
    <m/>
    <s v="Delivery agregadores"/>
    <s v=""/>
    <s v="mom - mini carrot cake"/>
    <s v="sd"/>
    <s v=""/>
    <d v="2025-05-08T00:00:00"/>
    <s v="10:26"/>
    <x v="0"/>
    <s v="Agregador"/>
    <x v="2"/>
    <s v="Agregador"/>
    <m/>
    <x v="0"/>
  </r>
  <r>
    <n v="502111"/>
    <s v="Solicitud de Evidencias Contracargos ingresados del 2025-05-07 - Carta: GD18042"/>
    <s v="CONTRACARGO ESPERA DE JESSI"/>
    <s v="Operaciones"/>
    <x v="679"/>
    <s v="Alerta0"/>
    <x v="15"/>
    <n v="100353762"/>
    <x v="1"/>
    <x v="3"/>
    <x v="1"/>
    <n v="109"/>
    <s v="Sin responsable"/>
    <s v=""/>
    <s v=""/>
    <s v="sd"/>
    <s v=""/>
    <d v="2025-04-21T00:00:00"/>
    <s v="14:00-15:00"/>
    <x v="0"/>
    <s v="Contracargo"/>
    <x v="2"/>
    <s v="Sin responsable"/>
    <m/>
    <x v="0"/>
  </r>
  <r>
    <n v="502112"/>
    <s v="MAAL-001-1113 María Almenara - Boleta"/>
    <s v="MAAL-001-1113 Reclama que solicito boleta con DNI en rappi y solo le llega boleta simple  se le explica que por los aplicativos no le llega lo solicitado pero que por nuestros canales de atención podemos ayudarla a generar la emisión del comprobante"/>
    <s v="Anne Alarcon Gutierrez"/>
    <x v="680"/>
    <s v="Libro de reclamaciones - sin reclamo a agregador - facturaAgregador - Alerta1 - Alerta2 - Alerta3 - Alerta0"/>
    <x v="27"/>
    <n v="2212065437"/>
    <x v="0"/>
    <x v="5"/>
    <x v="2"/>
    <m/>
    <s v="Sistema"/>
    <s v=""/>
    <s v=".varios"/>
    <s v="sd"/>
    <s v="SD"/>
    <d v="2025-05-08T00:00:00"/>
    <s v="15:08"/>
    <x v="1"/>
    <s v="Comprobante"/>
    <x v="2"/>
    <s v="Sistema"/>
    <m/>
    <x v="0"/>
  </r>
  <r>
    <n v="502150"/>
    <s v="Hola Jaira  según lo conversado telefónicamente le hago llegar este mensaje para poder atender su caso."/>
    <s v="Solicito varios productos entre ellos 2 porc. de carrot cake  solo le llego 1 porc. de carrot cake  se coordina el envío con tienda"/>
    <s v="Jaira Rodriguez"/>
    <x v="681"/>
    <s v="Cortesía - sin reclamo a agregador - Alerta1 - Alerta0"/>
    <x v="8"/>
    <n v="5.7646421389188096E+18"/>
    <x v="0"/>
    <x v="4"/>
    <x v="9"/>
    <m/>
    <s v="Tienda Vitrina"/>
    <s v=""/>
    <s v="porción carrot cake"/>
    <s v="sd"/>
    <s v=""/>
    <d v="2025-05-08T00:00:00"/>
    <s v="15:34"/>
    <x v="0"/>
    <s v="Pedido incompleto"/>
    <x v="2"/>
    <s v="Tienda"/>
    <m/>
    <x v="1"/>
  </r>
  <r>
    <n v="502204"/>
    <s v="Reclamo mala atención Encalada Ticket #502204"/>
    <s v="Pidió varios productos  no le llegó happy choco box  se coordina envío. Tda envía prod. faltante sin dedicatoria y tarj. impresa. Se coordina envío + detalle"/>
    <s v="Daniela Villa"/>
    <x v="682"/>
    <s v="Cortesía - Alerta0"/>
    <x v="7"/>
    <n v="100359280"/>
    <x v="1"/>
    <x v="12"/>
    <x v="3"/>
    <m/>
    <s v="Tienda Vitrina"/>
    <s v=""/>
    <s v="Happy choco box"/>
    <s v="SD"/>
    <s v=""/>
    <d v="2025-05-08T00:00:00"/>
    <s v="17:00-18:00"/>
    <x v="0"/>
    <s v="Mala atencion"/>
    <x v="2"/>
    <s v="Tienda"/>
    <m/>
    <x v="1"/>
  </r>
  <r>
    <n v="502252"/>
    <s v="Hola"/>
    <s v="Cancela compra porque no puede cambiar de producto por campaña"/>
    <s v="Anilu Pastor"/>
    <x v="683"/>
    <s v="devolución - Alerta0"/>
    <x v="3"/>
    <n v="100358960"/>
    <x v="1"/>
    <x v="10"/>
    <x v="1"/>
    <n v="84"/>
    <s v="Sin responsable"/>
    <s v=""/>
    <s v=""/>
    <s v="sd"/>
    <s v=""/>
    <d v="2025-05-09T00:00:00"/>
    <s v="16:00-17:00"/>
    <x v="0"/>
    <s v="Devolucion"/>
    <x v="2"/>
    <s v="Sin responsable"/>
    <m/>
    <x v="0"/>
  </r>
  <r>
    <n v="502288"/>
    <s v="FEEDBACK RECLAMO PEDIDO EQUIVOCADO TIENDA SANTA CATALINA #502288"/>
    <s v="solicito 1 mom torta de chocolate 12p  le etregaron 1 mom minimaria chocolate. Se ofrecen disculpas y se envia producto correcto"/>
    <s v="Carem Montero Atencia"/>
    <x v="684"/>
    <s v="Cortesía - sin reclamo a agregador - Alerta1 - Alerta2 - Alerta0"/>
    <x v="13"/>
    <n v="2212155092"/>
    <x v="0"/>
    <x v="10"/>
    <x v="2"/>
    <m/>
    <s v="Tienda Vitrina"/>
    <s v=""/>
    <s v="mom - mini de choco"/>
    <s v="sd"/>
    <s v=""/>
    <d v="2025-05-08T00:00:00"/>
    <s v="19:29"/>
    <x v="0"/>
    <s v="Pedido equivocado"/>
    <x v="2"/>
    <s v="Tienda"/>
    <m/>
    <x v="1"/>
  </r>
  <r>
    <n v="502296"/>
    <s v="Hola .  nos comunicamos de Maria Almenara  con relación a una consulta sobre tu pedido efectuado.  En caso no puedas atendernos por esta vía  puedes  comunicarte con nosotros al 6429751. Que tengas un dulce día!"/>
    <s v="Indica tiempo de entrega en productos. Cl no responde. Tda indica que se ha cumplido con el tiempo brindado a los clientes"/>
    <s v="SD"/>
    <x v="685"/>
    <s v=""/>
    <x v="1"/>
    <s v="sd"/>
    <x v="2"/>
    <x v="5"/>
    <x v="4"/>
    <m/>
    <s v="Tienda"/>
    <s v=""/>
    <s v=".no aplica"/>
    <s v="sd"/>
    <s v=""/>
    <d v="2025-05-08T00:00:00"/>
    <s v="19:58"/>
    <x v="0"/>
    <s v="Demora"/>
    <x v="2"/>
    <s v="Tienda"/>
    <m/>
    <x v="1"/>
  </r>
  <r>
    <n v="502305"/>
    <s v="FEEDBACK RECLAMO PEDIDO EQUIVOCADO TIENDA SANTA CATALINA #502305"/>
    <s v="solicito una mon torta de chocolate  entregaron una minimaria mon mini choco  tienda envio mal el producto  se coordina envió de producto correcto"/>
    <s v="Gelen Choquehuanca"/>
    <x v="686"/>
    <s v="Cortesía - con reclamo a agregador - Alerta0"/>
    <x v="13"/>
    <n v="1545254637"/>
    <x v="0"/>
    <x v="10"/>
    <x v="0"/>
    <m/>
    <s v="Tienda Vitrina"/>
    <s v=""/>
    <s v="mom - mini de choco"/>
    <s v="SD"/>
    <s v=""/>
    <d v="2025-05-08T00:00:00"/>
    <s v="19:30"/>
    <x v="0"/>
    <s v="Pedido equivocado"/>
    <x v="2"/>
    <s v="Tienda"/>
    <m/>
    <x v="1"/>
  </r>
  <r>
    <n v="502354"/>
    <s v="Ha enviado un Audio"/>
    <s v="Reclama que su tarjeta impresa solo tenia la primera frase y no todo lo que solicitó por atc. Se le indica que a través de este medio no podemos asegurar. Agradece información"/>
    <s v="Annia"/>
    <x v="687"/>
    <s v="Contacto fuera de horario"/>
    <x v="6"/>
    <n v="100359350"/>
    <x v="1"/>
    <x v="8"/>
    <x v="1"/>
    <m/>
    <s v="Sin responsable"/>
    <s v=""/>
    <s v="mom - petit box"/>
    <s v="SD"/>
    <s v=""/>
    <d v="2025-05-08T00:00:00"/>
    <s v="20:00-21:00"/>
    <x v="0"/>
    <s v="No procede"/>
    <x v="2"/>
    <s v="Sin responsable"/>
    <m/>
    <x v="0"/>
  </r>
  <r>
    <n v="502410"/>
    <s v="Cómo hago"/>
    <s v="indica que no respondió llamada y su driver canceló su compra  se deriva con su soporte."/>
    <s v="Vanessa Tuesta Echeandia"/>
    <x v="688"/>
    <s v="con reclamo a agregador"/>
    <x v="0"/>
    <n v="2212184913"/>
    <x v="0"/>
    <x v="11"/>
    <x v="2"/>
    <m/>
    <s v="Delivery agregadores"/>
    <s v=""/>
    <s v="torta de chocolate 12pzs"/>
    <s v="SD"/>
    <s v=""/>
    <d v="2025-05-09T00:00:00"/>
    <s v="08:10"/>
    <x v="0"/>
    <s v="Agregador"/>
    <x v="2"/>
    <s v="Agregador"/>
    <m/>
    <x v="0"/>
  </r>
  <r>
    <n v="502429"/>
    <s v="Sisisi gracias señorita"/>
    <s v="ya no desea la compra  se equivocó al pedir la orden."/>
    <s v="Jimena Trinidad Guzman Flores"/>
    <x v="689"/>
    <s v="devolución - Alerta0"/>
    <x v="3"/>
    <n v="100359652"/>
    <x v="1"/>
    <x v="13"/>
    <x v="1"/>
    <n v="49.9"/>
    <s v="Sin responsable"/>
    <s v=""/>
    <s v=""/>
    <s v="sd"/>
    <s v=""/>
    <d v="2025-05-09T00:00:00"/>
    <s v="10:00-11:00"/>
    <x v="0"/>
    <s v="Devolucion"/>
    <x v="2"/>
    <s v="Sin responsable"/>
    <m/>
    <x v="0"/>
  </r>
  <r>
    <n v="502470"/>
    <s v="Llamada a Sandra Bastidas"/>
    <s v="Reclama que a penas la llamaron bajó la persona a recibir la orden y le indicaron que el motorizado ya no estaba. Driver no brinda fotos de prueba y solo avisa que ya se va a retirar  no da tiempo de llamar al cliente."/>
    <s v="Sandra"/>
    <x v="690"/>
    <s v="Cortesía - Alerta0"/>
    <x v="4"/>
    <n v="100359475"/>
    <x v="1"/>
    <x v="11"/>
    <x v="3"/>
    <m/>
    <s v="Delivery MA"/>
    <s v=""/>
    <s v="mom - petit box"/>
    <s v="SD"/>
    <s v=""/>
    <d v="2025-05-09T00:00:00"/>
    <s v="10.00-11.00"/>
    <x v="0"/>
    <s v="Delivery propio"/>
    <x v="2"/>
    <s v="Delivery MA"/>
    <m/>
    <x v="1"/>
  </r>
  <r>
    <n v="502544"/>
    <s v="Factura Maria Almenara"/>
    <s v="Reclama que su pedido se envío en una sola  y le enviaron las bolsas aparte.Menciona que llego con mala presentacion.No tiene evidencias del producto y el cliente solicito las bolsas separadas."/>
    <s v="Michelle Jimenez"/>
    <x v="691"/>
    <s v="no llego correo"/>
    <x v="6"/>
    <s v="SD"/>
    <x v="1"/>
    <x v="15"/>
    <x v="3"/>
    <m/>
    <s v="Sin responsable"/>
    <s v=""/>
    <s v=".no aplica"/>
    <s v="SD"/>
    <s v=""/>
    <d v="2025-05-09T00:00:00"/>
    <s v="SD"/>
    <x v="0"/>
    <s v="No procede"/>
    <x v="2"/>
    <s v="Sin responsable"/>
    <m/>
    <x v="0"/>
  </r>
  <r>
    <n v="502608"/>
    <s v="Hola"/>
    <s v="Rappi envio dos rt para una misma orden.La  orden se asigno nuevamente a otro rt cuando ya habia salido de tienda Se deriva a su canal de compra."/>
    <s v="Andrea"/>
    <x v="692"/>
    <s v="sin reclamo a agregador"/>
    <x v="0"/>
    <n v="2212193380"/>
    <x v="0"/>
    <x v="1"/>
    <x v="2"/>
    <m/>
    <s v="Delivery agregadores"/>
    <s v=""/>
    <s v="minimaria de chocolate"/>
    <s v="sd"/>
    <s v=""/>
    <d v="2025-05-09T00:00:00"/>
    <s v="11:24"/>
    <x v="0"/>
    <s v="Agregador"/>
    <x v="2"/>
    <s v="Agregador"/>
    <m/>
    <x v="0"/>
  </r>
  <r>
    <n v="502829"/>
    <s v="Llamada de Lorena Jashmin Guevara Ruiz"/>
    <s v="Indica que le cancelaron su pedido y que le cobraron. Se deriva a su canal de compra y se informa a soporte."/>
    <s v="Lorena Jashmin Guevara Ruiz"/>
    <x v="693"/>
    <s v="sin reclamo a agregador"/>
    <x v="0"/>
    <n v="2212223178"/>
    <x v="0"/>
    <x v="9"/>
    <x v="2"/>
    <m/>
    <s v="Delivery agregadores"/>
    <s v=""/>
    <s v="minimaria de chocolate"/>
    <s v="sd"/>
    <s v=""/>
    <d v="2025-05-09T00:00:00"/>
    <s v="16:08"/>
    <x v="0"/>
    <s v="Agregador"/>
    <x v="2"/>
    <s v="Agregador"/>
    <m/>
    <x v="0"/>
  </r>
  <r>
    <n v="502841"/>
    <s v="Hola José Enrique  nos comunicamos de Maria Almenara  con relación a una consulta sobre tu pedido efectuado.  En caso no puedas atendernos por esta vía  puedes  comunicarte con nosotros al 6429751. Que tengas un dulce día!"/>
    <s v="MAAL-001-1114 Reclama que tarjeta impresa tiene su nombre en la parte final  generó incomodidad y comentarios entre las mamitas que iban a recibir el presente por el día de la madre  porque el regalo era de los hijos hacia las madres."/>
    <s v="José Enrique Figueroa Ávila"/>
    <x v="694"/>
    <s v="Libro de reclamaciones - Cortesía - devolución - Alerta1 - Alerta2 - Alerta3 - Alerta0"/>
    <x v="22"/>
    <n v="100358854"/>
    <x v="1"/>
    <x v="9"/>
    <x v="1"/>
    <m/>
    <s v="Comercial"/>
    <s v=""/>
    <s v="mom - petit box"/>
    <s v="SD"/>
    <s v=""/>
    <d v="2025-05-09T00:00:00"/>
    <s v="20:00-21:00"/>
    <x v="1"/>
    <s v="Pedido incompleto"/>
    <x v="2"/>
    <s v="Otras areas"/>
    <m/>
    <x v="0"/>
  </r>
  <r>
    <n v="502891"/>
    <s v="FEEDBACK RECLAMO PEDIDO INCOMPLETO TIENDA LA ENCALADA #502891"/>
    <s v="Pidió varios productos  no le entregaron su mom - pomo biscotti indica que pasará a recogerlo el día de mañana. Se ofrece disculpa y se da aviso a tienda"/>
    <s v="Patricia Amparo Peirano Mendoza"/>
    <x v="695"/>
    <s v="Alerta0"/>
    <x v="8"/>
    <n v="2500031096"/>
    <x v="2"/>
    <x v="12"/>
    <x v="4"/>
    <m/>
    <s v="Tienda Vitrina"/>
    <s v=""/>
    <s v="mom - pomo biscotti"/>
    <s v="sd"/>
    <s v=""/>
    <d v="2025-05-09T00:00:00"/>
    <s v="18:06"/>
    <x v="0"/>
    <s v="Pedido incompleto"/>
    <x v="2"/>
    <s v="Tienda"/>
    <m/>
    <x v="1"/>
  </r>
  <r>
    <n v="502957"/>
    <s v="Buenos días"/>
    <s v="Envió dos pedidos que llegaron antes de la hora elegida y sin tarjeta impresa  tienda indica que fue un problema del sistema pero lo reportó solo por interno  se envían tarjetas junto a detalle"/>
    <s v="Caroline Winkelried"/>
    <x v="696"/>
    <s v="Cortesía - Alerta1 - Alerta2 - Alerta3 - Alerta0"/>
    <x v="7"/>
    <n v="100360374"/>
    <x v="1"/>
    <x v="4"/>
    <x v="3"/>
    <m/>
    <s v="Tienda Vitrina"/>
    <s v=""/>
    <s v=""/>
    <s v="sd"/>
    <s v=""/>
    <d v="2025-05-10T00:00:00"/>
    <s v="08:00-09:00"/>
    <x v="0"/>
    <s v="Mala atencion"/>
    <x v="2"/>
    <s v="Tienda"/>
    <m/>
    <x v="1"/>
  </r>
  <r>
    <n v="502963"/>
    <s v="Maria Almenara"/>
    <s v="MAAL-001-1115 Menciona que lo ignoraron y que fueron mal educados y prepotentes. Tienda indica que no ingreso nadie solo motorizados. Se valida en cámara que conversaron con una persona y tda confirma que es el motorizado. Cl no responde llamadas."/>
    <s v="Diego Reina"/>
    <x v="697"/>
    <s v="Libro de reclamaciones"/>
    <x v="10"/>
    <s v="SD"/>
    <x v="2"/>
    <x v="16"/>
    <x v="4"/>
    <m/>
    <s v="Sin responsable"/>
    <s v=""/>
    <s v=".no aplica"/>
    <s v="SD"/>
    <s v=""/>
    <d v="2025-05-10T00:00:00"/>
    <s v="7:20"/>
    <x v="1"/>
    <s v="No procede"/>
    <x v="2"/>
    <s v="Sin responsable"/>
    <m/>
    <x v="0"/>
  </r>
  <r>
    <n v="502987"/>
    <s v="Hola Rosario  nos comunicamos de Maria Almenara  con relación a una consulta sobre tu pedido efectuado.  En caso no puedas atendernos por esta vía  puedes  comunicarte con nosotros al 6429751. Que tengas un dulce día!"/>
    <s v="SSHH muy sucios  basurero lleno de papel  inodoro y urinario sucio. Tda indica que pers. de limpieza se retira a las 16:00 hrs y que revisan cada 20min. Se validan cámaras 16:18 a 17:00 hrs y nadie de tda ingresó a revisar los SSHH. Se agradece feedback"/>
    <s v="Rosario"/>
    <x v="698"/>
    <s v="Alerta1 - Alerta2 - Alerta0"/>
    <x v="7"/>
    <s v="sd"/>
    <x v="2"/>
    <x v="12"/>
    <x v="6"/>
    <m/>
    <s v="Tienda"/>
    <s v=""/>
    <s v=""/>
    <s v=""/>
    <s v=""/>
    <d v="2025-05-09T00:00:00"/>
    <s v="16:30"/>
    <x v="0"/>
    <s v="Mala atencion"/>
    <x v="2"/>
    <s v="Tienda"/>
    <m/>
    <x v="1"/>
  </r>
  <r>
    <n v="503009"/>
    <s v="Reclamo mala atención tienda San Miguel Ticket 503009"/>
    <s v="muchas mesas sucias y moscas"/>
    <s v="Jessica"/>
    <x v="699"/>
    <s v="HON - sin télefono - Alerta1 - Alerta0"/>
    <x v="7"/>
    <s v="sd"/>
    <x v="2"/>
    <x v="5"/>
    <x v="6"/>
    <m/>
    <s v="Tienda Meser@"/>
    <s v=""/>
    <s v=""/>
    <s v="SD"/>
    <s v=""/>
    <d v="2025-05-10T00:00:00"/>
    <s v="10:08"/>
    <x v="0"/>
    <s v="Mala atencion"/>
    <x v="2"/>
    <s v="Tienda"/>
    <m/>
    <x v="1"/>
  </r>
  <r>
    <n v="503041"/>
    <s v="Hola"/>
    <s v="reclama tamaño dulzura pecanas 12 pzs mas pequeño de lo normal   se indica características del producto ya que es dentro del tamaño ofrecido."/>
    <s v="Jose alberto villanueva castro"/>
    <x v="700"/>
    <s v="Alerta0"/>
    <x v="6"/>
    <n v="100359559"/>
    <x v="1"/>
    <x v="19"/>
    <x v="1"/>
    <m/>
    <s v="Sin responsable"/>
    <s v=""/>
    <s v="dulzura de pecanas 12p"/>
    <s v="SD"/>
    <s v=""/>
    <d v="2025-05-10T00:00:00"/>
    <s v="10:00-11:00"/>
    <x v="0"/>
    <s v="No procede"/>
    <x v="2"/>
    <s v="Sin responsable"/>
    <m/>
    <x v="0"/>
  </r>
  <r>
    <n v="503068"/>
    <s v="FEEDBACK RECLAMO PEDIDO EQUIVOCADO TIENDA DOS DE MAYO #TICKET 503068"/>
    <s v="solicito Mom - Torta De Chocolate 12pz enviamos mini ( no se sabe el sabor ya que la caja la tiene sellada para devolverla)  se gestiona el envió del producto correcto y se recoge el pedido entregado por error."/>
    <s v="Irene Saldaña"/>
    <x v="701"/>
    <s v="Se cambia producto al cliente - Cortesía"/>
    <x v="13"/>
    <n v="200014225"/>
    <x v="1"/>
    <x v="4"/>
    <x v="3"/>
    <m/>
    <s v="Tienda Vitrina"/>
    <s v=""/>
    <s v="mom  - torta de chocolate 12pz"/>
    <s v="sd"/>
    <s v=""/>
    <d v="2025-05-10T00:00:00"/>
    <s v="09:00 - 10:00"/>
    <x v="0"/>
    <s v="Pedido equivocado"/>
    <x v="2"/>
    <s v="Tienda"/>
    <m/>
    <x v="1"/>
  </r>
  <r>
    <n v="503074"/>
    <s v="Hola Yasmin  nos comunicamos de Maria Almenara  con relación a una consulta sobre tu pedido efectuado.  En caso no puedas atendernos por esta vía  puedes  comunicarte con nosotros al 6429751. Que tengas un dulce día!"/>
    <s v="reclamo pedido fecha equivocada / entregado: 08/05/2025 (12.00-13.00) / se debia entregar 10/05/2025 (12.00-13.00) / se ofrece cortesia Mom carrot cake 12 pzs / se manda a boletear a Cp  informamos tienda"/>
    <s v="Yasmin Sumar"/>
    <x v="702"/>
    <s v="Cortesía - Alerta1 - Alerta2 - Alerta3 - Alerta0"/>
    <x v="13"/>
    <n v="100358978"/>
    <x v="1"/>
    <x v="14"/>
    <x v="3"/>
    <m/>
    <s v="Tienda"/>
    <s v=""/>
    <s v="mom - carrot cake 12pz"/>
    <s v="SD"/>
    <s v=""/>
    <d v="2025-05-08T00:00:00"/>
    <s v="12:00-13:00"/>
    <x v="0"/>
    <s v="Pedido equivocado"/>
    <x v="2"/>
    <s v="Tienda"/>
    <m/>
    <x v="1"/>
  </r>
  <r>
    <n v="503095"/>
    <s v="Ha enviado una Imagen"/>
    <s v="Reclama que el personal de tienda manipula los alimentos haciendo otras cosas  se informa a tienda  tienda valida con cámaras y esta correcto el proceso de usar un solo guante  se le explica al cliente."/>
    <s v="Dulce"/>
    <x v="703"/>
    <s v="Alerta1 - Alerta2 - Alerta3 - Alerta0"/>
    <x v="6"/>
    <n v="2500027281"/>
    <x v="2"/>
    <x v="13"/>
    <x v="4"/>
    <m/>
    <s v="Sin responsable"/>
    <s v=""/>
    <s v="alfajor individual"/>
    <s v="sd"/>
    <s v=""/>
    <d v="2025-05-10T00:00:00"/>
    <s v="06:34"/>
    <x v="0"/>
    <s v="No procede"/>
    <x v="2"/>
    <s v="Sin responsable"/>
    <m/>
    <x v="0"/>
  </r>
  <r>
    <n v="503116"/>
    <s v="Llamada de 51906761004"/>
    <s v="reclama que no le entregaron su pedido  se verifica la orden cancelada  se le informa y se deriva con su  soporte."/>
    <s v="Kathia Vilchez Briceño"/>
    <x v="704"/>
    <s v="sin reclamo a agregador"/>
    <x v="0"/>
    <n v="2212290944"/>
    <x v="0"/>
    <x v="6"/>
    <x v="2"/>
    <m/>
    <s v="Delivery agregadores"/>
    <s v=""/>
    <s v="mom - mini carrot cake"/>
    <s v="sd"/>
    <s v=""/>
    <d v="2025-05-10T00:00:00"/>
    <s v="11:15"/>
    <x v="0"/>
    <s v="Agregador"/>
    <x v="2"/>
    <s v="Agregador"/>
    <m/>
    <x v="0"/>
  </r>
  <r>
    <n v="503205"/>
    <s v="Hola"/>
    <s v="Demora en entrega de 20 minutos  tienda presenta demora en entrega  se le brinda las disculpas"/>
    <s v="Alexis Soto"/>
    <x v="705"/>
    <s v="Alerta0"/>
    <x v="1"/>
    <n v="100360606"/>
    <x v="1"/>
    <x v="5"/>
    <x v="1"/>
    <m/>
    <s v="Tienda Vitrina"/>
    <s v=""/>
    <s v=".varios"/>
    <s v="SD"/>
    <s v=""/>
    <d v="2025-05-10T00:00:00"/>
    <s v="15.00-16.00"/>
    <x v="0"/>
    <s v="Demora"/>
    <x v="2"/>
    <s v="Tienda"/>
    <m/>
    <x v="1"/>
  </r>
  <r>
    <n v="503235"/>
    <s v="Hola"/>
    <s v="Solicitó Mom - torta de chocolate 12 pz  le entregaron Mom - mini choco  se coordina con tda. Se recogerá el producto y se entregará el correcto. Cliente conforme."/>
    <s v="Hugo"/>
    <x v="706"/>
    <s v="Se cambia producto al cliente - Cortesía - con reclamo a agregador - Alerta1 - Alerta2 - Alerta0"/>
    <x v="13"/>
    <n v="1547351711"/>
    <x v="0"/>
    <x v="9"/>
    <x v="0"/>
    <m/>
    <s v="Tienda Vitrina"/>
    <s v=""/>
    <s v="mom - mini de choco"/>
    <s v="SD"/>
    <s v=""/>
    <d v="2025-05-10T00:00:00"/>
    <s v="15:16"/>
    <x v="0"/>
    <s v="Pedido equivocado"/>
    <x v="2"/>
    <s v="Tienda"/>
    <m/>
    <x v="1"/>
  </r>
  <r>
    <n v="503287"/>
    <s v="FEEDBACK RECLAMO PEDIDO INCOMPLETO TIENDA DOS DE MAYO  #503287"/>
    <s v="solicito 20 pomo mousse de limon  no entregaron 6 unidades   cl se acerca a tienda  a recoger los 6 pomos de mousse de limon faltantes"/>
    <s v="Maryeli Segobia"/>
    <x v="707"/>
    <s v="Alerta0"/>
    <x v="8"/>
    <n v="2500027363"/>
    <x v="2"/>
    <x v="4"/>
    <x v="4"/>
    <m/>
    <s v="Tienda Vitrina"/>
    <s v=""/>
    <s v="mousse de limón - pomo"/>
    <s v="sd"/>
    <s v=""/>
    <d v="2025-05-10T00:00:00"/>
    <s v="13:59"/>
    <x v="0"/>
    <s v="Pedido incompleto"/>
    <x v="2"/>
    <s v="Tienda"/>
    <m/>
    <x v="1"/>
  </r>
  <r>
    <n v="503369"/>
    <s v="Hola Elena  nos comunicamos de Maria Almenara  con relación a una consulta sobre tu pedido efectuado.  En caso no puedas atendernos por esta vía  puedes  comunicarte con nosotros al 6429751. Que tengas un dulce día!"/>
    <s v="indica que el queso crema de la carrot cake de 12 pz que compró no es la misma de antes  tiene una mezcla muy simple. Se agradece feedback"/>
    <s v="Elena Tam"/>
    <x v="708"/>
    <s v="factura"/>
    <x v="6"/>
    <n v="100360854"/>
    <x v="1"/>
    <x v="11"/>
    <x v="3"/>
    <m/>
    <s v="Sin responsable"/>
    <s v=""/>
    <s v="carrot cake 12pzs"/>
    <s v="sd"/>
    <s v=""/>
    <d v="2025-05-10T00:00:00"/>
    <s v="17:00-18:00"/>
    <x v="0"/>
    <s v="No procede"/>
    <x v="2"/>
    <s v="Sin responsable"/>
    <m/>
    <x v="0"/>
  </r>
  <r>
    <n v="503402"/>
    <s v="Ha enviado una Imagen"/>
    <s v="no llego tarjeta impresa  se coordina el envío de la tarjeta + detalle"/>
    <s v="Manuel Pino"/>
    <x v="709"/>
    <s v="Cortesía - no comprador - Alerta1 - Alerta2 - Alerta3 - Alerta0"/>
    <x v="2"/>
    <n v="100361057"/>
    <x v="1"/>
    <x v="0"/>
    <x v="3"/>
    <m/>
    <s v="Tienda Vitrina"/>
    <s v=""/>
    <s v="torta de chocolate 12pzs"/>
    <s v="sd"/>
    <s v=""/>
    <d v="2025-05-10T00:00:00"/>
    <s v="19:00-21:00"/>
    <x v="0"/>
    <s v="Pedido incompleto"/>
    <x v="2"/>
    <s v="Tienda"/>
    <m/>
    <x v="1"/>
  </r>
  <r>
    <n v="503410"/>
    <s v="FEEDBACK RECLAMO PEDIDO INCOMPLETO TIENDA LA MARINA TICKET: 503410"/>
    <s v="Pidió love box y cheesecake de nutella de 12p  no le entregaron ch. de nutella de 12p. Tda indica que fue su error. Se  envía prod. faltante"/>
    <s v="Eduardo Liba Beltran"/>
    <x v="710"/>
    <s v="Cortesía - sin reclamo a agregador - Alerta1 - Alerta2 - Alerta3 - Alerta0"/>
    <x v="8"/>
    <n v="1547604913"/>
    <x v="0"/>
    <x v="1"/>
    <x v="0"/>
    <m/>
    <s v="Tienda Vitrina"/>
    <s v=""/>
    <s v="cheesecake de nutella 12pzs"/>
    <s v="sd"/>
    <s v=""/>
    <d v="2025-05-10T00:00:00"/>
    <s v="18:36"/>
    <x v="0"/>
    <s v="Pedido incompleto"/>
    <x v="2"/>
    <s v="Tienda"/>
    <m/>
    <x v="1"/>
  </r>
  <r>
    <n v="503412"/>
    <s v="Hola  buenas noches"/>
    <s v="No llegó su tarjeta impresa  se valida en el sistema impresa. Pendiente que cliente nos avise la nueva nota para que se envíe + detalle"/>
    <s v="Kiara Lazo"/>
    <x v="711"/>
    <s v=""/>
    <x v="2"/>
    <n v="100360454"/>
    <x v="1"/>
    <x v="5"/>
    <x v="3"/>
    <m/>
    <s v="Tienda Vitrina"/>
    <s v=""/>
    <s v="mom - petit box"/>
    <s v="sd"/>
    <s v=""/>
    <d v="2025-05-10T00:00:00"/>
    <s v="19:00-21:00"/>
    <x v="0"/>
    <s v="Pedido incompleto"/>
    <x v="2"/>
    <s v="Tienda"/>
    <m/>
    <x v="1"/>
  </r>
  <r>
    <n v="503430"/>
    <s v="Ha enviado una Imagen"/>
    <s v="Indica que su porc. de torta de chocolate está seca. Se valida en la imagen que está húmeda y brillosa.  Tda indica que el producto es de hoy y que todo está bien. Se explica al cliente"/>
    <s v="Gabriela  Acevedo"/>
    <x v="712"/>
    <s v="sin reclamo a agregador - Alerta0"/>
    <x v="6"/>
    <n v="2212354152"/>
    <x v="0"/>
    <x v="1"/>
    <x v="2"/>
    <m/>
    <s v="Sin responsable"/>
    <s v=""/>
    <s v="porción de torta de chocolate"/>
    <s v="sd"/>
    <s v=""/>
    <d v="2025-05-10T00:00:00"/>
    <s v="19:35"/>
    <x v="0"/>
    <s v="No procede"/>
    <x v="2"/>
    <s v="Sin responsable"/>
    <m/>
    <x v="0"/>
  </r>
  <r>
    <n v="503456"/>
    <s v=""/>
    <s v="Indica que le brindaron el menaje de diferente color tanto en la taza como el platito. Y que debe mejorar la atención en mesa  le parece que hay poco personal."/>
    <s v="Monica"/>
    <x v="713"/>
    <s v="HON"/>
    <x v="7"/>
    <s v="sd"/>
    <x v="2"/>
    <x v="12"/>
    <x v="6"/>
    <m/>
    <s v="Tienda"/>
    <s v=""/>
    <s v=""/>
    <s v="sd"/>
    <s v=""/>
    <d v="2025-05-10T00:00:00"/>
    <s v="20:51"/>
    <x v="0"/>
    <s v="Mala atencion"/>
    <x v="2"/>
    <s v="Tienda"/>
    <m/>
    <x v="1"/>
  </r>
  <r>
    <n v="503479"/>
    <s v="Hola Amelia  según lo conversado telefónicamente le hago llegar este mensaje para poder atender su caso."/>
    <s v="Indica que le están llegando comprobantes que no corresponden a su pedido  se le ofrece disculpa y que lo informaremos al área pertinente"/>
    <s v="Amelia Paredes"/>
    <x v="714"/>
    <s v=""/>
    <x v="20"/>
    <s v="MA-LMO-100525-0001"/>
    <x v="4"/>
    <x v="7"/>
    <x v="7"/>
    <m/>
    <s v="Sistema"/>
    <s v=""/>
    <s v=""/>
    <s v="SD"/>
    <s v=""/>
    <d v="2025-05-10T00:00:00"/>
    <s v="14.00-15.00"/>
    <x v="0"/>
    <s v="Comprobante"/>
    <x v="2"/>
    <s v="Sistema"/>
    <m/>
    <x v="0"/>
  </r>
  <r>
    <n v="503532"/>
    <s v="Buenos días"/>
    <s v="Reclama que le llegan facturas de otras compras que no ha realizado. Se informa de manera interna"/>
    <s v="Amelia Paredes"/>
    <x v="715"/>
    <s v=""/>
    <x v="21"/>
    <s v="SD"/>
    <x v="6"/>
    <x v="15"/>
    <x v="5"/>
    <m/>
    <s v="SD"/>
    <s v=""/>
    <s v=""/>
    <s v="SD"/>
    <s v=""/>
    <d v="2025-05-11T00:00:00"/>
    <s v="18:13"/>
    <x v="0"/>
    <s v="Mala atencion"/>
    <x v="2"/>
    <s v="SD"/>
    <m/>
    <x v="0"/>
  </r>
  <r>
    <n v="503590"/>
    <s v="Atención Libro de Reclamos"/>
    <s v="MAAL-001-1116 Indica que compro por delivery express y le empezaron a llegar comprobantes de otros clientes.Se eleva con Ti y se pide disculpas al cliente."/>
    <s v="Amelia Paredes"/>
    <x v="716"/>
    <s v="Libro de reclamaciones - Alerta1 - Alerta2 - Alerta0"/>
    <x v="27"/>
    <s v="MA-LMO-100525-0001"/>
    <x v="4"/>
    <x v="7"/>
    <x v="7"/>
    <m/>
    <s v="Sistema"/>
    <s v=""/>
    <s v=""/>
    <s v="sd"/>
    <s v="sistema"/>
    <d v="2025-05-10T00:00:00"/>
    <s v="14.00-15.00"/>
    <x v="1"/>
    <s v="Comprobante"/>
    <x v="2"/>
    <s v="Sistema"/>
    <m/>
    <x v="0"/>
  </r>
  <r>
    <n v="503637"/>
    <s v="MARIA ALMENARA"/>
    <s v="Nos comunicamos para avisar tardanza de 30 min y coloco nro errado.Enviamos correo al comprador y nos brinda el nro correcto.Al momento de pasar los datos para envió no hicieron seguimiento y no se entrego la orden por falta de guía.Solicita devolución."/>
    <s v="Marco Talledo"/>
    <x v="717"/>
    <s v="Pedidos Fuera de hora - devolución - no comprador - factura - Alerta1 - Alerta0"/>
    <x v="4"/>
    <n v="100361211"/>
    <x v="1"/>
    <x v="4"/>
    <x v="3"/>
    <m/>
    <s v="Delivery MA"/>
    <s v=""/>
    <s v="minimaria red velvet"/>
    <s v="MANUELULLOA-DANKE"/>
    <s v=""/>
    <d v="2025-05-11T00:00:00"/>
    <s v="8.00-10.00"/>
    <x v="0"/>
    <s v="Delivery propio"/>
    <x v="2"/>
    <s v="Delivery MA"/>
    <m/>
    <x v="1"/>
  </r>
  <r>
    <n v="503646"/>
    <s v="Hola Marisa  nos comunicamos para avisarte que tu pedido de María Almenara será entregado un poco más tarde de lo acordado. Lamentamos  el inconveniente y esperamos que tengas un dulce día."/>
    <s v="no responde  tardanza 15 minutos. Cliente menciona que el pedido aparece entregado pero no ha recibido su producto. Se envía nuevamente"/>
    <s v="Marisa Cortez"/>
    <x v="718"/>
    <s v="Pedidos Fuera de hora - Cortesía"/>
    <x v="4"/>
    <n v="100361218"/>
    <x v="1"/>
    <x v="4"/>
    <x v="3"/>
    <m/>
    <s v="Delivery MA"/>
    <s v=""/>
    <s v="mom - petit box"/>
    <s v="MANUELULLOA-DANKE"/>
    <s v=""/>
    <d v="2025-05-11T00:00:00"/>
    <s v="08.00-10.00"/>
    <x v="0"/>
    <s v="Delivery propio"/>
    <x v="2"/>
    <s v="Delivery MA"/>
    <m/>
    <x v="1"/>
  </r>
  <r>
    <n v="503648"/>
    <s v="Hola Pamela  según lo conversado telefónicamente le hago llegar este mensaje para poder atender su caso."/>
    <s v="Solicita Mom - Carrot Cake y le llego Mom - Mini Carrot cake  se coordina envió del producto correcto"/>
    <s v="Pamela Cuarez"/>
    <x v="719"/>
    <s v="Cortesía - Alerta1 - Alerta2 - Alerta0"/>
    <x v="13"/>
    <n v="100361294"/>
    <x v="1"/>
    <x v="10"/>
    <x v="3"/>
    <m/>
    <s v="Tienda Vitrina"/>
    <s v=""/>
    <s v="mom - mini carrot cake"/>
    <s v="sd"/>
    <s v=""/>
    <d v="2025-05-11T00:00:00"/>
    <s v="10.00-12.00"/>
    <x v="0"/>
    <s v="Pedido equivocado"/>
    <x v="2"/>
    <s v="Tienda"/>
    <m/>
    <x v="1"/>
  </r>
  <r>
    <n v="503692"/>
    <s v="Ha enviado una Imagen"/>
    <s v="solicito (Mom - Mini De Choco)   le entregaron (Mom - Love box)  Cliente indica que ya no desea la mini y prefiere el love box que le llegó"/>
    <s v="Anabella"/>
    <x v="720"/>
    <s v="Alerta1 - Alerta2 - Alerta3 - Alerta0"/>
    <x v="13"/>
    <n v="100361325"/>
    <x v="1"/>
    <x v="17"/>
    <x v="3"/>
    <m/>
    <s v="Tienda Vitrina"/>
    <s v=""/>
    <s v="mom - love box"/>
    <s v="SD"/>
    <s v=""/>
    <d v="2025-05-11T00:00:00"/>
    <s v="10.00-12.00"/>
    <x v="0"/>
    <s v="Pedido equivocado"/>
    <x v="2"/>
    <s v="Tienda"/>
    <m/>
    <x v="1"/>
  </r>
  <r>
    <n v="503700"/>
    <s v="Hola señorita  ya llegó el motorizado con el pedido. Gracias por la atención"/>
    <s v="Solicitó Mom - mini de choco y le entregaron un mom - keke de zanahoria  se entrega el pedido correcto. Driver cruzó pedidos."/>
    <s v="Berenice Lucia Palomino Venero"/>
    <x v="721"/>
    <s v="Cortesía - Alerta0"/>
    <x v="13"/>
    <n v="100359384"/>
    <x v="1"/>
    <x v="4"/>
    <x v="3"/>
    <m/>
    <s v="Delivery MA"/>
    <s v=""/>
    <s v="Mom- keke de zanahoria"/>
    <s v="MANUELULLOA-DANKE"/>
    <s v=""/>
    <d v="2025-05-11T00:00:00"/>
    <s v="08:00-10:00"/>
    <x v="0"/>
    <s v="Pedido equivocado"/>
    <x v="2"/>
    <s v="Delivery MA"/>
    <m/>
    <x v="1"/>
  </r>
  <r>
    <n v="503715"/>
    <s v="Llamada de Alexandra Chigne"/>
    <s v="Reclama que genero pedido por peya y le dieron una torta pequeña en vez de la grande que solicito  indica que su novio esta en tienda y ya le hicieron el cambio del producto."/>
    <s v="Alexandra"/>
    <x v="722"/>
    <s v=""/>
    <x v="13"/>
    <s v="sd"/>
    <x v="0"/>
    <x v="0"/>
    <x v="0"/>
    <m/>
    <s v="Tienda Vitrina"/>
    <s v=""/>
    <s v=".no aplica"/>
    <s v="sd"/>
    <s v=""/>
    <d v="2025-05-11T00:00:00"/>
    <s v="10:34"/>
    <x v="0"/>
    <s v="Pedido equivocado"/>
    <x v="2"/>
    <s v="Tienda"/>
    <m/>
    <x v="1"/>
  </r>
  <r>
    <n v="503721"/>
    <s v="Hola disculpa quiero realizar un reclamo"/>
    <s v="Indica que desea hacer un reclamo  cuando se consulta solo menciona que ya la ayudaron."/>
    <s v="Alexandra Chigne"/>
    <x v="723"/>
    <s v="sin télefono"/>
    <x v="6"/>
    <s v="SD"/>
    <x v="6"/>
    <x v="15"/>
    <x v="5"/>
    <m/>
    <s v="Sin responsable"/>
    <s v=""/>
    <s v=".no aplica"/>
    <s v="SD"/>
    <s v=""/>
    <d v="2025-05-11T00:00:00"/>
    <s v="10:33"/>
    <x v="0"/>
    <s v="No procede"/>
    <x v="2"/>
    <s v="Sin responsable"/>
    <m/>
    <x v="0"/>
  </r>
  <r>
    <n v="503759"/>
    <s v="Hola  hace un momento hice una compra en pedidos ya el box mama y me llego todo un desastre"/>
    <s v="Reclamo pedido movido / agregador / se gestiona cortesía pickup mom- love Box"/>
    <s v="Melissa Chang Mocrales"/>
    <x v="724"/>
    <s v="Cortesía - sin reclamo a agregador - Alerta1 - Alerta2 - Alerta3 - Alerta0"/>
    <x v="0"/>
    <n v="1548266140"/>
    <x v="0"/>
    <x v="12"/>
    <x v="0"/>
    <m/>
    <s v="Delivery agregadores"/>
    <s v=""/>
    <s v="mom - love box"/>
    <s v="SD"/>
    <s v=""/>
    <d v="2025-05-11T00:00:00"/>
    <s v="9:43-9:44"/>
    <x v="0"/>
    <s v="Agregador"/>
    <x v="2"/>
    <s v="Agregador"/>
    <m/>
    <x v="0"/>
  </r>
  <r>
    <n v="503774"/>
    <s v="Hola Rocio   según lo conversado telefónicamente le hago llegar este mensaje para poder atender su caso."/>
    <s v="solicito una carrot cake de 12 pzs  le entregaron una minimaria de chocolate  tienda indica que fue error del driver en la entrega. Como la mini estaba cerrada  se recoge y se coordina un nuevo envío con tienda"/>
    <s v="Rocio Berastegui"/>
    <x v="725"/>
    <s v="Se cambia producto al cliente - no comprador - Alerta1 - Alerta2 - Alerta3 - Alerta0"/>
    <x v="13"/>
    <n v="100361332"/>
    <x v="1"/>
    <x v="11"/>
    <x v="3"/>
    <m/>
    <s v="Delivery MA"/>
    <s v=""/>
    <s v="minimaria de chocolate"/>
    <s v="DIEGOGONZALES"/>
    <s v=""/>
    <d v="2025-05-11T00:00:00"/>
    <s v="10:00-12:00"/>
    <x v="0"/>
    <s v="Pedido equivocado"/>
    <x v="2"/>
    <s v="Delivery MA"/>
    <m/>
    <x v="1"/>
  </r>
  <r>
    <n v="503790"/>
    <s v="Hola Ruben  nos comunicamos de Maria Almenara  con relación a una consulta sobre tu pedido efectuado.  En caso no puedas atendernos por esta vía  puedes  comunicarte con nosotros al 6429751. Que tengas un dulce día!"/>
    <s v="MAAL-001-1117 reclama que no tienen fila preferencial para personas mayores y que el vigilante le indico que todos hacen fila.Se explica la alta demanda y cliente entiende"/>
    <s v="Rubén Darío Ormeño"/>
    <x v="726"/>
    <s v="Libro de reclamaciones"/>
    <x v="11"/>
    <s v="sd"/>
    <x v="1"/>
    <x v="5"/>
    <x v="4"/>
    <m/>
    <s v="Tienda"/>
    <s v=""/>
    <s v=".no aplica"/>
    <s v="sd"/>
    <s v="SD"/>
    <d v="2025-05-11T00:00:00"/>
    <s v="11:07"/>
    <x v="1"/>
    <s v="Mala atencion"/>
    <x v="2"/>
    <s v="Tienda"/>
    <m/>
    <x v="1"/>
  </r>
  <r>
    <n v="503827"/>
    <s v="Hola  Ayer fui a su local de plaza norte. Siempre suelo ir allí. Y ayer por ser un fecha especial quise ir también. Y como muchos presumir mi capuchino y mi torta turrón de chocolate. Pero lamentablemente la atención específicamente la presentación de ..."/>
    <s v="indica que es cliente frecuente y que el día de ayer no la atendieron como se debió ya que las porciones no estaban con buena presentación que estaban un poco desmoronadas y que no le dieron ni azúcar ni servilletas  se pide disculpas y se ofrece cortesía"/>
    <s v="Nataly Sequeiros "/>
    <x v="727"/>
    <s v="Alerta1 - Alerta2 - Alerta3 - Alerta0"/>
    <x v="7"/>
    <s v="sd"/>
    <x v="2"/>
    <x v="18"/>
    <x v="4"/>
    <m/>
    <s v="Tienda"/>
    <s v=""/>
    <s v=".varios"/>
    <s v="sd"/>
    <s v=""/>
    <d v="2025-05-10T00:00:00"/>
    <s v="11:33"/>
    <x v="0"/>
    <s v="Mala atencion"/>
    <x v="2"/>
    <s v="Tienda"/>
    <m/>
    <x v="1"/>
  </r>
  <r>
    <n v="503830"/>
    <s v="Llamada a 51997217925"/>
    <s v="Le llego un mensaje de entrega una hora antes de su rango al cliente.Le indicaron que llegaria de 8 a 10.Se vuelve a contactar 90 minutos despues indicando que su pedido no llegaba.Se agiliza la entrega y se envia una porcion por la demora."/>
    <s v="Lucia Marquina"/>
    <x v="728"/>
    <s v="Cortesía - no comprador - Alerta1 - Alerta2 - Alerta3 - Alerta0"/>
    <x v="4"/>
    <n v="100360689"/>
    <x v="1"/>
    <x v="4"/>
    <x v="3"/>
    <m/>
    <s v="Delivery MA"/>
    <s v=""/>
    <s v="B2s - Petit Box"/>
    <s v="MANUEL ULLOA-"/>
    <s v=""/>
    <d v="2025-05-11T00:00:00"/>
    <s v="08:00-10:00"/>
    <x v="0"/>
    <s v="Delivery propio"/>
    <x v="2"/>
    <s v="Delivery MA"/>
    <m/>
    <x v="1"/>
  </r>
  <r>
    <n v="503831"/>
    <s v="Hola!!"/>
    <s v="Indica que driver abrio la bolsa transparente de su pedido y rompió los precintos de la bolsa marrón  cl incomoda y con temor que driver regrese a su domicilio  indica que uno de los cofres llego sin el plástico transparente  cl exige su devolución"/>
    <s v="Andrea Jacqueline Bonilla"/>
    <x v="729"/>
    <s v="devolución - Alerta1 - Alerta2 - Alerta3 - Alerta0"/>
    <x v="4"/>
    <n v="100361496"/>
    <x v="1"/>
    <x v="16"/>
    <x v="3"/>
    <m/>
    <s v="Delivery MA"/>
    <s v=""/>
    <s v="mom - cofre de la felicidad"/>
    <s v="DANIELALFREDOFERRAROTTO"/>
    <s v=""/>
    <d v="2025-05-11T00:00:00"/>
    <s v="10:00-12:00"/>
    <x v="0"/>
    <s v="Delivery propio"/>
    <x v="2"/>
    <s v="Delivery MA"/>
    <m/>
    <x v="1"/>
  </r>
  <r>
    <n v="503834"/>
    <s v="Hola"/>
    <s v="2h 5m minutos de retraso  tienda indicaba que habia entregado todos los pedidos al motorizado pero salía ingresado en beetrack. Cliente no respondía para confirmar entrega  se ofrece disculpas y se envía pedido. No sabemos si error de tienda o motorizado"/>
    <s v="Mariana"/>
    <x v="730"/>
    <s v="no comprador"/>
    <x v="1"/>
    <n v="100360727"/>
    <x v="1"/>
    <x v="0"/>
    <x v="3"/>
    <m/>
    <s v="Tienda"/>
    <s v=""/>
    <s v="mom - mini de choco"/>
    <s v="SD"/>
    <s v=""/>
    <d v="2025-05-11T00:00:00"/>
    <s v="08:00-10:00"/>
    <x v="0"/>
    <s v="Demora"/>
    <x v="2"/>
    <s v="Tienda"/>
    <m/>
    <x v="1"/>
  </r>
  <r>
    <n v="503915"/>
    <s v="Hola Diana  nos comunicamos de Maria Almenara  con relación a una consulta sobre tu pedido efectuado.  En caso no puedas atendernos por esta vía  puedes  comunicarte con nosotros al 6429751. Que tengas un dulce día!"/>
    <s v="Pidió mini maria cheesecake de oreo le entregaron mom petit box. Cl indica que decía Marissa la entrega. Driver cruzó los pedidos. Se coordina la entrega para mañana"/>
    <s v="Diana Zarate"/>
    <x v="731"/>
    <s v="Cortesía - Alerta1 - Alerta0"/>
    <x v="13"/>
    <n v="100360975"/>
    <x v="1"/>
    <x v="4"/>
    <x v="3"/>
    <m/>
    <s v="Delivery MA"/>
    <s v=""/>
    <s v="mom - petit box"/>
    <s v="MANUELULLOA-DANKE"/>
    <s v=""/>
    <d v="2025-05-11T00:00:00"/>
    <s v="08:00-10:00"/>
    <x v="0"/>
    <s v="Pedido equivocado"/>
    <x v="2"/>
    <s v="Delivery MA"/>
    <m/>
    <x v="1"/>
  </r>
  <r>
    <n v="503951"/>
    <s v="Llamada de 51995024959"/>
    <s v="Reclama que no le aparece su pedido en el aplicativo de pedido ya  genero pago por yape  se deriva a soporte del aplicativo"/>
    <s v="Darline Ulloa"/>
    <x v="732"/>
    <s v=""/>
    <x v="0"/>
    <s v="sd"/>
    <x v="0"/>
    <x v="19"/>
    <x v="0"/>
    <m/>
    <s v="Delivery agregadores"/>
    <s v=""/>
    <s v="minimaria red velvet"/>
    <s v="sd"/>
    <s v=""/>
    <d v="2025-05-11T00:00:00"/>
    <s v="13:13"/>
    <x v="0"/>
    <s v="Agregador"/>
    <x v="2"/>
    <s v="Agregador"/>
    <m/>
    <x v="0"/>
  </r>
  <r>
    <n v="503968"/>
    <s v="Ha enviado una Imagen"/>
    <s v="Reclama que copró un mom - keke de limón de 35 soles pero le cobraron 52"/>
    <s v="Andrea Cecilia Verapinto Arévalo"/>
    <x v="733"/>
    <s v="devolución - Alerta0"/>
    <x v="7"/>
    <n v="2500031947"/>
    <x v="2"/>
    <x v="12"/>
    <x v="4"/>
    <m/>
    <s v="Tienda Cajer@"/>
    <s v=""/>
    <s v=""/>
    <s v="SD"/>
    <s v=""/>
    <d v="2025-05-11T00:00:00"/>
    <s v="12:05"/>
    <x v="0"/>
    <s v="Mala atencion"/>
    <x v="2"/>
    <s v="Tienda"/>
    <m/>
    <x v="1"/>
  </r>
  <r>
    <n v="503988"/>
    <s v="Hola buenas tardes"/>
    <s v="indica mala presentación de su minimaria merengado de chirimoya  por movimiento  se le brinda un detalle como cortesía por lo sucedido."/>
    <s v="Araceli"/>
    <x v="734"/>
    <s v="Cortesía - Alerta0"/>
    <x v="4"/>
    <n v="100361389"/>
    <x v="1"/>
    <x v="16"/>
    <x v="3"/>
    <m/>
    <s v="Delivery MA"/>
    <s v=""/>
    <s v="minimaria merengado de chirimoya"/>
    <s v="SD"/>
    <s v=""/>
    <d v="2025-05-11T00:00:00"/>
    <s v="10.00-12.00"/>
    <x v="0"/>
    <s v="Delivery propio"/>
    <x v="2"/>
    <s v="Delivery MA"/>
    <m/>
    <x v="1"/>
  </r>
  <r>
    <n v="504072"/>
    <s v="Hola Mirella   según lo conversado telefónicamente le hago llegar este mensaje para poder atender su caso."/>
    <s v="Solicito mini carrot cake  mini red velvet y mini choco  solo le llego mini carrot cake  se coordina con tienda el envío"/>
    <s v="Mirella Matos"/>
    <x v="735"/>
    <s v="Cortesía - Alerta1 - Alerta2 - Alerta0"/>
    <x v="8"/>
    <s v="MA-SMI-110525-0001"/>
    <x v="4"/>
    <x v="5"/>
    <x v="7"/>
    <m/>
    <s v="Tienda Vitrina"/>
    <s v=""/>
    <s v=".varios"/>
    <s v="sd"/>
    <s v=""/>
    <d v="2025-05-11T00:00:00"/>
    <s v="13:19"/>
    <x v="0"/>
    <s v="Pedido incompleto"/>
    <x v="2"/>
    <s v="Tienda"/>
    <m/>
    <x v="1"/>
  </r>
  <r>
    <n v="504083"/>
    <s v="Hola. Buenas tardes  ya me llegó un pedido que hice pero olvidaron la dedicatoria! 😞"/>
    <s v="No llegó tarjeta impresa  en backoffice figura impreso  se coordina de entrega de su nota con cortesia. Se ofrece disculpas."/>
    <s v="Leslie Smith"/>
    <x v="736"/>
    <s v="Cortesía - Alerta0"/>
    <x v="2"/>
    <n v="100361603"/>
    <x v="1"/>
    <x v="10"/>
    <x v="3"/>
    <m/>
    <s v="Tienda Vitrina"/>
    <s v=""/>
    <s v="minimaria de chocolate"/>
    <s v="sd"/>
    <s v=""/>
    <d v="2025-05-11T00:00:00"/>
    <s v="14:00-15:00"/>
    <x v="0"/>
    <s v="Pedido incompleto"/>
    <x v="2"/>
    <s v="Tienda"/>
    <m/>
    <x v="1"/>
  </r>
  <r>
    <n v="504090"/>
    <s v="Buenas"/>
    <s v="4 horas de demora  tienda tenía listo el pedido pero no alerto que no llegaba motorizado. Luego evelyn entrega el pedido al motorizado y luego llega otro recogiendolo. Se ofrece disculpas y se coordina nuevamente el envío "/>
    <s v="Lorena Salas"/>
    <x v="737"/>
    <s v="no comprador"/>
    <x v="1"/>
    <s v="MA-SMI-110525-0003"/>
    <x v="4"/>
    <x v="5"/>
    <x v="7"/>
    <m/>
    <s v="Tienda"/>
    <s v=""/>
    <s v="mom - mini carrot cake"/>
    <s v="sd"/>
    <s v=""/>
    <d v="2025-05-11T00:00:00"/>
    <s v="13:19"/>
    <x v="0"/>
    <s v="Demora"/>
    <x v="2"/>
    <s v="Tienda"/>
    <m/>
    <x v="1"/>
  </r>
  <r>
    <n v="504095"/>
    <s v="Buenas tardes"/>
    <s v="no le llego tarjeta impresa  en magento aparece impreso. Se gestiona envió con cortesía"/>
    <s v="Paola Pacherres"/>
    <x v="738"/>
    <s v="Cortesía - Alerta1 - Alerta2 - Alerta3 - Alerta0"/>
    <x v="2"/>
    <n v="100359553"/>
    <x v="1"/>
    <x v="5"/>
    <x v="3"/>
    <m/>
    <s v="Tienda Vitrina"/>
    <s v=""/>
    <s v="Mom - keke de chocolate"/>
    <s v="sd"/>
    <s v=""/>
    <d v="2025-05-11T00:00:00"/>
    <s v="08:00 - 10:00"/>
    <x v="0"/>
    <s v="Pedido incompleto"/>
    <x v="2"/>
    <s v="Tienda"/>
    <m/>
    <x v="1"/>
  </r>
  <r>
    <n v="504102"/>
    <s v="Hola Tania  según lo conversado telefónicamente le hago llegar este mensaje para poder atender su caso."/>
    <s v="Reclama que no había blue velvet en tienda. Se indica que el producto por el momento está agotado"/>
    <s v="Tania"/>
    <x v="739"/>
    <s v="HON"/>
    <x v="6"/>
    <s v="SD"/>
    <x v="2"/>
    <x v="8"/>
    <x v="4"/>
    <m/>
    <s v="Sin responsable"/>
    <s v=""/>
    <s v="red velvet de 12 pzs"/>
    <s v="SD"/>
    <s v=""/>
    <d v="2025-05-11T00:00:00"/>
    <s v="15:17"/>
    <x v="0"/>
    <s v="No procede"/>
    <x v="2"/>
    <s v="Sin responsable"/>
    <m/>
    <x v="0"/>
  </r>
  <r>
    <n v="504112"/>
    <s v="Ha enviado una Imagen"/>
    <s v="Llegó con mala presentación por movimiento   su canal de compra la compensó con s/14.97. Cl solicita solución. Se le ofrece detalle para recoger en tda. No desea y corta llamada"/>
    <s v="Romina Muñante"/>
    <x v="740"/>
    <s v="con reclamo a agregador - Alerta0"/>
    <x v="0"/>
    <n v="1548609838"/>
    <x v="0"/>
    <x v="18"/>
    <x v="0"/>
    <m/>
    <s v="Delivery agregadores"/>
    <s v=""/>
    <s v="minimaria de chocolate"/>
    <s v="SD"/>
    <s v=""/>
    <d v="2025-05-11T00:00:00"/>
    <s v="14:11"/>
    <x v="0"/>
    <s v="Agregador"/>
    <x v="2"/>
    <s v="Agregador"/>
    <m/>
    <x v="0"/>
  </r>
  <r>
    <n v="504128"/>
    <s v="El peor local para recoger un pedido te hacen esperar más de 40 minutos  por una torta de la más pequeña q venden y el personal te atienden de mala manera si les preguntas ppr tu pedido varias veces te ignoran"/>
    <s v="Rating: 1 El peor local para recoger un pedido te hacen esperar más de 40 minutos por una torta de la más pequeña q venden y el personal te atienden de mala manera si les preguntas ppr tu pedido varias veces te ignoran"/>
    <s v="Fernanda Salvador "/>
    <x v="741"/>
    <s v="Google MB 1 - Rating: 1"/>
    <x v="7"/>
    <s v="sd"/>
    <x v="2"/>
    <x v="10"/>
    <x v="4"/>
    <m/>
    <s v="Tienda Vitrina"/>
    <s v=""/>
    <s v=""/>
    <s v="sd"/>
    <s v=""/>
    <d v="2025-05-11T00:00:00"/>
    <s v="12:00-13:00"/>
    <x v="0"/>
    <s v="Mala atencion"/>
    <x v="2"/>
    <s v="Tienda"/>
    <m/>
    <x v="1"/>
  </r>
  <r>
    <n v="504171"/>
    <s v="Llamada de 51984675141"/>
    <s v="Reclama no haber recibido el pedido  indica que le sale pedido entregado. Cl no tiene datos de la compra. Se deriva a su soporte"/>
    <s v="Cynthia"/>
    <x v="742"/>
    <s v=""/>
    <x v="0"/>
    <s v="sd"/>
    <x v="0"/>
    <x v="15"/>
    <x v="2"/>
    <m/>
    <s v="Delivery agregadores"/>
    <s v=""/>
    <s v="love box clásico"/>
    <s v="sd"/>
    <s v=""/>
    <d v="2025-05-11T00:00:00"/>
    <s v="15:50"/>
    <x v="0"/>
    <s v="Agregador"/>
    <x v="2"/>
    <s v="Agregador"/>
    <m/>
    <x v="0"/>
  </r>
  <r>
    <n v="504179"/>
    <s v="Buenas tardes. Adquiri una torta carrot cake el dia sabado y la aperture hoy domingo. Sorpresa me lleve al verificar que no le habian colocado la dedicatoria que le puse a mi mama. Como comprendera esto incomoda de sobremanera ya que  se confia en que ..."/>
    <s v="Reclama que no le llegó dedicatoria. Se valida en sistema que no había registrado dedicatoria ni tarj. impresa. Se verifica que cl colocó la dedicatoria en el nombre de la persona que recibe. Se brinda información de ello."/>
    <s v="Juan"/>
    <x v="743"/>
    <s v=""/>
    <x v="6"/>
    <n v="100360779"/>
    <x v="1"/>
    <x v="17"/>
    <x v="3"/>
    <m/>
    <s v="Sin responsable"/>
    <s v=""/>
    <s v="carrot cake 12pzs"/>
    <s v="sd"/>
    <s v=""/>
    <d v="2025-05-10T00:00:00"/>
    <s v="17:00-18:00"/>
    <x v="0"/>
    <s v="No procede"/>
    <x v="2"/>
    <s v="Sin responsable"/>
    <m/>
    <x v="0"/>
  </r>
  <r>
    <n v="504182"/>
    <s v="Hola buenas tardes  hice un pedido por rappy"/>
    <s v="reclama demora en su pedido  tda indica que están esperando al driver. rappi cancela el pedido  se deriva con su canal de compra"/>
    <s v="Suellen Rey Sanchez Velarde"/>
    <x v="744"/>
    <s v="sin reclamo a agregador"/>
    <x v="0"/>
    <n v="2212458330"/>
    <x v="0"/>
    <x v="5"/>
    <x v="2"/>
    <m/>
    <s v="Delivery agregadores"/>
    <s v=""/>
    <s v="mom - love box"/>
    <s v="sd"/>
    <s v=""/>
    <d v="2025-05-11T00:00:00"/>
    <s v="15:36"/>
    <x v="0"/>
    <s v="Agregador"/>
    <x v="2"/>
    <s v="Agregador"/>
    <m/>
    <x v="0"/>
  </r>
  <r>
    <n v="504188"/>
    <s v="Buenas tardes  yo realice un pedido el mediodía con una notita porque era un regalo un presente para el día de la madre y me indican de que no ha llegado la notita  sólo ha llegado el próximo  sería saber si lo siguen mandando o ya no"/>
    <s v="Reclama que no le llego su tarjeta impresa  se valida en el sistema que no se ha impreso  se coordina envío de la tarj. + detalle para mañana"/>
    <s v="Maricielo Estupiñan"/>
    <x v="745"/>
    <s v="Cortesía - Alerta1 - Alerta2 - Alerta3 - Alerta0"/>
    <x v="2"/>
    <n v="100361611"/>
    <x v="1"/>
    <x v="1"/>
    <x v="3"/>
    <m/>
    <s v="Tienda Vitrina"/>
    <s v=""/>
    <s v="porción de bruselina de chocolate &amp; lucuma"/>
    <s v="sd"/>
    <s v=""/>
    <d v="2025-05-11T00:00:00"/>
    <s v="12:00-14:00"/>
    <x v="0"/>
    <s v="Pedido incompleto"/>
    <x v="2"/>
    <s v="Tienda"/>
    <m/>
    <x v="1"/>
  </r>
  <r>
    <n v="504190"/>
    <s v="Llamada a SD"/>
    <s v="Su pedido era para el 13/05 le entregaron el 11/05. Se ofrecen disculpas por ello  se envia nuevamente el pedido."/>
    <s v="Celeste Jumbo"/>
    <x v="746"/>
    <s v="Se cambia producto al cliente - Cortesía - Alerta0"/>
    <x v="13"/>
    <n v="100360913"/>
    <x v="1"/>
    <x v="8"/>
    <x v="3"/>
    <m/>
    <s v="Tienda Vitrina"/>
    <s v=""/>
    <s v="mom - cajita de brownie"/>
    <s v="sd"/>
    <s v=""/>
    <d v="2025-05-13T00:00:00"/>
    <s v="17:00-18:00"/>
    <x v="0"/>
    <s v="Pedido equivocado"/>
    <x v="2"/>
    <s v="Tienda"/>
    <m/>
    <x v="1"/>
  </r>
  <r>
    <n v="504194"/>
    <s v="Llamada de Nicolett Campos"/>
    <s v="reclama que la bruselina que le llegó no tiene los discos de galleta  se valida que el producto solicitado es una minimaria merengado de fresa  se le explica la diferencia de ambos productos  cl. de acuerdo"/>
    <s v="Nicolett"/>
    <x v="747"/>
    <s v=""/>
    <x v="6"/>
    <n v="100361722"/>
    <x v="1"/>
    <x v="7"/>
    <x v="3"/>
    <m/>
    <s v="Sin responsable"/>
    <s v=""/>
    <s v="minimaria merengado de fresa"/>
    <s v="sd"/>
    <s v=""/>
    <d v="2025-05-11T00:00:00"/>
    <s v="14:00-16:00"/>
    <x v="0"/>
    <s v="No procede"/>
    <x v="2"/>
    <s v="Sin responsable"/>
    <m/>
    <x v="0"/>
  </r>
  <r>
    <n v="504196"/>
    <s v="Hola Shirley para informar que su pedido esta listo puedes pasar a recogerlo  somos de Maria Almenara! Hemos intentado comunicarnos contigo para avisarte que tu pedido está listo en tienda para el recojo."/>
    <s v="Indica que su cheesecake de Nutella de 12 pz llego sin dedicatoria  cl aún no responde para envio."/>
    <s v="Shirley Anton"/>
    <x v="748"/>
    <s v=""/>
    <x v="17"/>
    <n v="100361827"/>
    <x v="1"/>
    <x v="5"/>
    <x v="1"/>
    <m/>
    <s v="Tienda Vitrina"/>
    <s v=""/>
    <s v="cheesecake de nutella 12pzs"/>
    <s v="sd"/>
    <s v=""/>
    <d v="2025-05-11T00:00:00"/>
    <s v="17:00-18:00"/>
    <x v="0"/>
    <s v="Pedido incompleto"/>
    <x v="2"/>
    <s v="Tienda"/>
    <m/>
    <x v="1"/>
  </r>
  <r>
    <n v="504198"/>
    <s v="Hola buenas tardes. Me indicaron que hasta que hora podía esperar y les indiqué que hasta las 12 y me dijeron que llegarían antes de esa hora"/>
    <s v="Guía salía como entregado pero no recibió nada. Se indica máx 12 pm le estará llegando. No se hizo seguimiento. Se queja nuevamente de que pedido sigue sin llegar. Se ofrece disculpa cl se contactará con su empresa."/>
    <s v="Ana Perez"/>
    <x v="749"/>
    <s v=""/>
    <x v="7"/>
    <n v="100361211"/>
    <x v="1"/>
    <x v="4"/>
    <x v="3"/>
    <m/>
    <s v="Atención al cliente"/>
    <s v=""/>
    <s v=""/>
    <s v="Jessica Chang"/>
    <s v=""/>
    <d v="2025-05-11T00:00:00"/>
    <s v="08.00-10.00"/>
    <x v="0"/>
    <s v="Mala atencion"/>
    <x v="2"/>
    <s v="Otras areas"/>
    <m/>
    <x v="0"/>
  </r>
  <r>
    <n v="504222"/>
    <s v="Llamada de 51957267662"/>
    <s v="Reclama que realizo un pedido por peya y pagaron con yape pero no aparece la orden en nuestro sistema.Soporte Peya les esta enviado a tienda para que puedan validar si ingreso su pedido. Se deriva a su soporte"/>
    <s v="Sarai Terrones"/>
    <x v="750"/>
    <s v=""/>
    <x v="0"/>
    <s v="sd"/>
    <x v="0"/>
    <x v="18"/>
    <x v="0"/>
    <m/>
    <s v="Delivery agregadores"/>
    <s v=""/>
    <s v="mom  - torta de chocolate 12pz"/>
    <s v="sd"/>
    <s v=""/>
    <d v="2025-05-11T00:00:00"/>
    <s v="17:20"/>
    <x v="0"/>
    <s v="Agregador"/>
    <x v="2"/>
    <s v="Agregador"/>
    <m/>
    <x v="0"/>
  </r>
  <r>
    <n v="504234"/>
    <s v="FEEDBACK RECLAMO PEDIDO INCOMPLETO TIENDA SAN MIGUEL TICKET: 504234"/>
    <s v="Pidio varios productos   no le llego la porcion de torta de chocolate.Cliente vive en ventanilla  se ofrece devolucion indicado por jessi  CLIENTE IRA A TIENDA A RECOGER SU TORTA"/>
    <s v="Marlyn Burga"/>
    <x v="751"/>
    <s v="Alerta0"/>
    <x v="8"/>
    <n v="2500053205"/>
    <x v="2"/>
    <x v="5"/>
    <x v="4"/>
    <m/>
    <s v="Tienda Vitrina"/>
    <s v=""/>
    <s v="porción de torta de chocolate"/>
    <s v="SD"/>
    <s v=""/>
    <d v="2025-05-11T00:00:00"/>
    <s v="15:36"/>
    <x v="0"/>
    <s v="Pedido incompleto"/>
    <x v="2"/>
    <s v="Tienda"/>
    <m/>
    <x v="1"/>
  </r>
  <r>
    <n v="504241"/>
    <s v="Ha enviado una Imagen"/>
    <s v="solicito una carrot cake y le llego otro pedido  driver cruzo las entregas y le compensarán en 15 días. Cl solicita solución. Se le ofrece detalle en un tiempo de 90 min. No acepta"/>
    <s v="Pamela Gallegos Lopez"/>
    <x v="752"/>
    <s v="con reclamo a agregador - Alerta0"/>
    <x v="0"/>
    <n v="2212463884"/>
    <x v="0"/>
    <x v="10"/>
    <x v="2"/>
    <m/>
    <s v="Delivery agregadores"/>
    <s v=""/>
    <s v="mom - mini carrot cake"/>
    <s v="sd"/>
    <s v=""/>
    <d v="2025-05-11T00:00:00"/>
    <s v="16:21"/>
    <x v="0"/>
    <s v="Agregador"/>
    <x v="2"/>
    <s v="Agregador"/>
    <m/>
    <x v="0"/>
  </r>
  <r>
    <n v="504247"/>
    <s v="Hola! Acabo de recibir mi pedido  pero eran 2 productos y solo dejaron 1"/>
    <s v="Solicito dos productos  no le entregaron su Mousse de chocolate Pomo  tienda indica que se envió completo  por excepción se gestiona envió "/>
    <s v="Maria"/>
    <x v="753"/>
    <s v="Cortesía - sin reclamo a agregador - Alerta0"/>
    <x v="6"/>
    <n v="1548824830"/>
    <x v="0"/>
    <x v="17"/>
    <x v="0"/>
    <m/>
    <s v="Sin responsable"/>
    <s v=""/>
    <s v="mousse de chocolate pomo"/>
    <s v="sd"/>
    <s v=""/>
    <d v="2025-05-11T00:00:00"/>
    <s v="17:15"/>
    <x v="0"/>
    <s v="No procede"/>
    <x v="2"/>
    <s v="Sin responsable"/>
    <m/>
    <x v="0"/>
  </r>
  <r>
    <n v="504285"/>
    <s v="María Almenara reclamo MAAL-001-111 8"/>
    <s v="MAAL-001-111 8 Reclama que no tocaron el timbre  dirección si tiene numeración e imagen de beetrack no concuerda con la descripción del cliente. Se envía el producto nuevamente"/>
    <s v="Maria Tirado"/>
    <x v="754"/>
    <s v="Libro de reclamaciones - Cortesía - Alerta0"/>
    <x v="16"/>
    <n v="100361874"/>
    <x v="1"/>
    <x v="3"/>
    <x v="3"/>
    <m/>
    <s v="Delivery MA"/>
    <s v=""/>
    <s v="mom - cajita de brownie"/>
    <s v="JUNIORMOSCOSO"/>
    <s v=""/>
    <d v="2025-05-11T00:00:00"/>
    <s v="18:00-21:00"/>
    <x v="1"/>
    <s v="Delivery propio"/>
    <x v="2"/>
    <s v="Delivery MA"/>
    <m/>
    <x v="1"/>
  </r>
  <r>
    <n v="504286"/>
    <s v="Ha enviado una Imagen"/>
    <s v="solicito 1 porción ch oreo  le etregaron 1 porción ch maracuya. Se coordina envio de pedido correcto con tienda. se ofrecen disculpas"/>
    <s v="Andrea Saavedra"/>
    <x v="755"/>
    <s v="Cortesía - Alerta0"/>
    <x v="13"/>
    <n v="100361855"/>
    <x v="1"/>
    <x v="10"/>
    <x v="1"/>
    <m/>
    <s v="Tienda Vitrina"/>
    <s v=""/>
    <s v="porción de cheesecake de maracuya"/>
    <s v="sd"/>
    <s v=""/>
    <d v="2025-05-11T00:00:00"/>
    <s v="18:00-19:00"/>
    <x v="0"/>
    <s v="Pedido equivocado"/>
    <x v="2"/>
    <s v="Tienda"/>
    <m/>
    <x v="1"/>
  </r>
  <r>
    <n v="504335"/>
    <s v="Uno de los postres que me encanta ir a su tienda a comprar es  la torta de chocolate  es mi preferida. Siempre que estoy cerca al Mega plaza  me doy un salto a engreirme. Hoy estuve por plaza norte y decidí engreirme y cuando llegue a casa y abrí la bo..."/>
    <s v="Indica que el taper es más pequeño y que por ello la punta de su porción la doblaron. Le parece mucho el tiempo de espera 20 min. Tda le brindó el tiempo antes de hacer el pago. Cl no responde"/>
    <s v="Karla Reyes"/>
    <x v="756"/>
    <s v="sin télefono"/>
    <x v="6"/>
    <s v="sd"/>
    <x v="2"/>
    <x v="18"/>
    <x v="4"/>
    <m/>
    <s v="Sin responsable"/>
    <s v=""/>
    <s v="porción de torta de chocolate"/>
    <s v="sd"/>
    <s v=""/>
    <d v="2025-05-11T00:00:00"/>
    <s v="20:03"/>
    <x v="0"/>
    <s v="No procede"/>
    <x v="2"/>
    <s v="Sin responsable"/>
    <m/>
    <x v="0"/>
  </r>
  <r>
    <n v="504340"/>
    <s v="960452602 ayer compré 3 cajas de trufa y dos porciones de brownie pero me dieron mi pedido incompleto falta una caja de trufas"/>
    <s v="Solicitó varios productos  no le entregaron 1 mom- caja de trufas. Se coordina el envío."/>
    <s v="Danithza Vera"/>
    <x v="757"/>
    <s v="Cortesía"/>
    <x v="8"/>
    <n v="2500019163"/>
    <x v="2"/>
    <x v="18"/>
    <x v="4"/>
    <m/>
    <s v="Tienda Vitrina"/>
    <s v=""/>
    <s v="mom - caja de trufa"/>
    <s v="SD"/>
    <s v=""/>
    <d v="2025-05-10T00:00:00"/>
    <s v="14:19"/>
    <x v="0"/>
    <s v="Pedido incompleto"/>
    <x v="2"/>
    <s v="Tienda"/>
    <m/>
    <x v="1"/>
  </r>
  <r>
    <n v="504342"/>
    <s v="Hola que tal"/>
    <s v="no le llegó su tarjeta impresa  se valida en el sistema que no se imprimió  se ofrece envío mas detalle"/>
    <s v="Jorge Mayta"/>
    <x v="758"/>
    <s v="Cortesía - Alerta1 - Alerta2 - Alerta0"/>
    <x v="2"/>
    <n v="100361913"/>
    <x v="1"/>
    <x v="20"/>
    <x v="1"/>
    <m/>
    <s v="Tienda Vitrina"/>
    <s v=""/>
    <s v="torta de chocolate 12pzs"/>
    <s v="sd"/>
    <s v=""/>
    <d v="2025-05-11T00:00:00"/>
    <s v="20:00-21:00"/>
    <x v="0"/>
    <s v="Pedido incompleto"/>
    <x v="2"/>
    <s v="Tienda"/>
    <m/>
    <x v="1"/>
  </r>
  <r>
    <n v="504350"/>
    <s v="Hola Lino  nos comunicamos de Maria Almenara  con relación a una consulta sobre tu pedido efectuado.  En caso no puedas atendernos por esta vía  puedes  comunicarte con nosotros al 6429751. Que tengas un dulce día!"/>
    <s v="Reclama que tapas estaban frías y el relleno tenía 50% menos de lo habitual de su caja de alfajores clásica y otro box  de bocaditos variados. Calidad indica que es un tema operativo. Se ofrece detalle."/>
    <s v="Coco Limo"/>
    <x v="759"/>
    <s v="Cortesía - Alerta1 - Alerta0"/>
    <x v="12"/>
    <s v="SD"/>
    <x v="2"/>
    <x v="14"/>
    <x v="4"/>
    <m/>
    <s v="Tienda Decorado"/>
    <s v="Incompleto / Sin ingrediente"/>
    <s v=".varios"/>
    <s v="SD"/>
    <s v=""/>
    <d v="2025-05-11T00:00:00"/>
    <s v="14:00-15:00"/>
    <x v="0"/>
    <s v="Calidad"/>
    <x v="2"/>
    <s v="Tienda"/>
    <m/>
    <x v="1"/>
  </r>
  <r>
    <n v="504370"/>
    <s v="FEEDBACK RECLAMO PEDIDO EQUIVOCADO TIENDA BARRANCO  #504370"/>
    <s v="Solicito un mom love box  le entregaron una mom- min. Se valida en beetrack que driver cruzó pedidos. Se coordina entrega de pedido correcto"/>
    <s v="Alessandra"/>
    <x v="760"/>
    <s v="Contacto fuera de horario - Cortesía - Alerta0"/>
    <x v="13"/>
    <n v="100358889"/>
    <x v="1"/>
    <x v="17"/>
    <x v="3"/>
    <m/>
    <s v="Delivery MA"/>
    <s v=""/>
    <s v="mom - mini de choco"/>
    <s v="SD"/>
    <s v=""/>
    <d v="2025-05-11T00:00:00"/>
    <s v="10:00-12:00"/>
    <x v="0"/>
    <s v="Pedido equivocado"/>
    <x v="2"/>
    <s v="Delivery MA"/>
    <m/>
    <x v="1"/>
  </r>
  <r>
    <n v="504378"/>
    <s v="Reclamo LIBRO DE RECLAMOS MAAL-001-1119 SAN MIGUEL #504378"/>
    <s v="MAAL-001-1119 - Pidió varios productos no le entregaron 1 cajita de alfajores. Se ofrece disculpa y se coordina la entrega del producto"/>
    <s v="Carla Jiménez Morales"/>
    <x v="761"/>
    <s v="Libro de reclamaciones - Cortesía - Alerta0"/>
    <x v="28"/>
    <n v="2500052954"/>
    <x v="2"/>
    <x v="5"/>
    <x v="4"/>
    <m/>
    <s v="Tienda Vitrina"/>
    <s v=""/>
    <s v="cajita de alfajores clásica"/>
    <s v="sd"/>
    <s v="SD"/>
    <d v="2025-05-11T00:00:00"/>
    <s v="12:24"/>
    <x v="1"/>
    <s v="Pedido incompleto"/>
    <x v="2"/>
    <s v="Tienda"/>
    <m/>
    <x v="1"/>
  </r>
  <r>
    <n v="504414"/>
    <s v="FEEDBACK RECLAMO PEDIDO EQUIVOCADO TIENDA PLAZA NORTE  #504414"/>
    <s v="Solicito una mom-mini de choco  le entregaron mom-mini carrot cake  tienda entrego producto incorrecto  cliente se acercará a recoger el producto correcto"/>
    <s v="Carolina Sosa"/>
    <x v="762"/>
    <s v="Cortesía - Alerta0"/>
    <x v="13"/>
    <n v="2500019887"/>
    <x v="2"/>
    <x v="18"/>
    <x v="4"/>
    <m/>
    <s v="Tienda Vitrina"/>
    <s v=""/>
    <s v="mom - mini carrot cake"/>
    <s v="SD"/>
    <s v=""/>
    <d v="2025-05-11T00:00:00"/>
    <s v="20:40"/>
    <x v="0"/>
    <s v="Pedido equivocado"/>
    <x v="2"/>
    <s v="Tienda"/>
    <m/>
    <x v="1"/>
  </r>
  <r>
    <n v="504443"/>
    <s v="Hola  me encanta el keke de limón  creo que como 1 al mes. Pero últimamente veo que ya no le ponen ralladura de limón y viene menos glaseado. Eso es lo único que me desanima  además antes me lo entregaban medio tibio ahora me lo dan frío   no sé el por..."/>
    <s v="Menciona que el keke de limón ya no tiene ralladura de limón arriba y ahora se lo entregan frío  se le explica al cliente la presentación del producto y como se entrega  se agradece comentario"/>
    <s v="Sheyla de la Cruz"/>
    <x v="763"/>
    <s v=""/>
    <x v="6"/>
    <s v="sd"/>
    <x v="6"/>
    <x v="15"/>
    <x v="5"/>
    <m/>
    <s v="Sin responsable"/>
    <s v=""/>
    <s v="keke de limón y blueberries 8p"/>
    <s v="sd"/>
    <s v=""/>
    <d v="2025-05-12T00:00:00"/>
    <s v="10:43"/>
    <x v="0"/>
    <s v="No procede"/>
    <x v="2"/>
    <s v="Sin responsable"/>
    <m/>
    <x v="0"/>
  </r>
  <r>
    <n v="504449"/>
    <s v="Hola Camila  según lo conversado telefónicamente le hago llegar este mensaje para poder atender su caso."/>
    <s v="Movimiento  se deriva a su soporte"/>
    <s v="Camila Zamora"/>
    <x v="764"/>
    <s v="con reclamo a agregador - Alerta1 - Alerta0"/>
    <x v="0"/>
    <n v="1547928049"/>
    <x v="0"/>
    <x v="0"/>
    <x v="0"/>
    <m/>
    <s v="Delivery agregadores"/>
    <s v=""/>
    <s v="mom - love box"/>
    <s v="sd"/>
    <s v=""/>
    <d v="2025-05-10T00:00:00"/>
    <s v="21:14"/>
    <x v="0"/>
    <s v="Agregador"/>
    <x v="2"/>
    <s v="Agregador"/>
    <m/>
    <x v="0"/>
  </r>
  <r>
    <n v="504482"/>
    <s v="Hola Maria Isabel  nos comunicamos de Maria Almenara  con relación a una consulta sobre tu pedido efectuado.  En caso no puedas atendernos por esta vía  puedes  comunicarte con nosotros al 6429751. Que tengas un dulce día!"/>
    <s v="Molesta porque el pedido llegó volteado  no tiene evidencia  se agracece información."/>
    <s v="Maria Isabel Rivera Huaytalla"/>
    <x v="765"/>
    <s v=""/>
    <x v="6"/>
    <n v="100359035"/>
    <x v="1"/>
    <x v="1"/>
    <x v="3"/>
    <m/>
    <s v="Sin responsable"/>
    <s v=""/>
    <s v="mom - love box"/>
    <s v="sd"/>
    <s v=""/>
    <d v="2025-05-11T00:00:00"/>
    <s v="08:00-10:00"/>
    <x v="0"/>
    <s v="No procede"/>
    <x v="2"/>
    <s v="Sin responsable"/>
    <m/>
    <x v="0"/>
  </r>
  <r>
    <n v="504554"/>
    <s v="N° 4 María Almenara"/>
    <s v="N° 4 En 2 oportunidades al realizar el pago con su tarjeta diners  el pos no se lo permitió  tienda indica que ya reporto incidencia  se pide disculpas y se le dará aviso al cliente cuando se resuelva el inconveniente"/>
    <s v="Gerardo Cateriano Ortega"/>
    <x v="766"/>
    <s v="Libro de reclamaciones - Alerta1 - Alerta2 - Alerta3 - Alerta0"/>
    <x v="29"/>
    <s v="SD"/>
    <x v="2"/>
    <x v="8"/>
    <x v="4"/>
    <m/>
    <s v="Proveedor"/>
    <s v=""/>
    <s v=""/>
    <s v="SD"/>
    <s v="IZIPAY"/>
    <d v="2025-05-07T00:00:00"/>
    <s v="13:29"/>
    <x v="1"/>
    <s v="Mala atencion"/>
    <x v="2"/>
    <s v="Otras areas"/>
    <m/>
    <x v="0"/>
  </r>
  <r>
    <n v="504570"/>
    <s v="Srta ya llegaron"/>
    <s v="Cambio horario de entrega al rango de 2 a 3 pm  asesor no espero confirmación de tienda  cl. mando a driver pero tienda no tenia el pedido listo  se le pide disculpas por lo sucedido."/>
    <s v="Jennifer Diaz"/>
    <x v="767"/>
    <s v="Alerta1 - Alerta0"/>
    <x v="1"/>
    <n v="100360103"/>
    <x v="1"/>
    <x v="2"/>
    <x v="1"/>
    <m/>
    <s v="Atención al cliente"/>
    <s v=""/>
    <s v=".varios"/>
    <s v="Osler Rojas"/>
    <s v=""/>
    <d v="2025-05-12T00:00:00"/>
    <s v="14:00-15:00"/>
    <x v="0"/>
    <s v="Demora"/>
    <x v="2"/>
    <s v="Otras areas"/>
    <m/>
    <x v="0"/>
  </r>
  <r>
    <n v="504577"/>
    <s v="FEEDBACK RECLAMO PEDIDO EQUIVOCADO TIENDA DOS DE MAYO # 504577"/>
    <s v="Solicito un Mom - Torta De Chocolate 12p y le entregaron una minimaria de chocolate  Se envia el producto al cliente cambiando de sabor a carrot cake solicitado por el cliente."/>
    <s v="Fabiola Fernandez"/>
    <x v="768"/>
    <s v="Cortesía - Alerta1 - Alerta2 - Alerta3 - Alerta0"/>
    <x v="13"/>
    <n v="100355663"/>
    <x v="1"/>
    <x v="4"/>
    <x v="3"/>
    <m/>
    <s v="Tienda Vitrina"/>
    <s v=""/>
    <s v="mom  - torta de chocolate 12pz"/>
    <s v="sd"/>
    <s v=""/>
    <d v="2025-04-29T00:00:00"/>
    <s v="14:00-15:00"/>
    <x v="0"/>
    <s v="Pedido equivocado"/>
    <x v="2"/>
    <s v="Tienda"/>
    <m/>
    <x v="1"/>
  </r>
  <r>
    <n v="504600"/>
    <s v="MARIA ALMENARA"/>
    <s v="Reclama que por segunda vez le mencionamos espera de 72 hr hábiles para envío de su factura  porque no migró a sunat correctamente. Cliente crítica  se ofrece detalle."/>
    <s v="Eva Ascencio"/>
    <x v="769"/>
    <s v="BoletaFacturaerrada - Cortesía - Alerta1 - Alerta2 - Alerta3 - Alerta0"/>
    <x v="20"/>
    <n v="2500029364"/>
    <x v="2"/>
    <x v="9"/>
    <x v="4"/>
    <m/>
    <s v="Sistema"/>
    <s v=""/>
    <s v=""/>
    <s v="SD"/>
    <s v=""/>
    <d v="2025-04-29T00:00:00"/>
    <s v="11:33"/>
    <x v="0"/>
    <s v="Comprobante"/>
    <x v="2"/>
    <s v="Sistema"/>
    <m/>
    <x v="0"/>
  </r>
  <r>
    <n v="504626"/>
    <s v="Hola Alicia   según lo conversado telefónicamente le hago llegar este mensaje para poder atender su caso."/>
    <s v="Reclama que sus mini mixto box y Mini pollo box llegaron incompletos y luego menciona que quienes lo recibieron lo han consumido por eso le faltaba el producto."/>
    <s v="Alicia Mego"/>
    <x v="770"/>
    <s v=""/>
    <x v="6"/>
    <n v="100361942"/>
    <x v="1"/>
    <x v="14"/>
    <x v="3"/>
    <m/>
    <s v="Sin responsable"/>
    <s v=""/>
    <s v=".varios"/>
    <s v="SD"/>
    <s v=""/>
    <d v="2025-05-12T00:00:00"/>
    <s v="14.00-15.00"/>
    <x v="0"/>
    <s v="No procede"/>
    <x v="2"/>
    <s v="Sin responsable"/>
    <m/>
    <x v="0"/>
  </r>
  <r>
    <n v="504632"/>
    <s v="Reclamo mala atención Barranco Ticket 504632"/>
    <s v="Tiene un reclamo por p.equivocado  ahora con su cortesía  no llegó su T. impresa  tienda no lo envió  se le brinda un detalle y el envió de T.impresa"/>
    <s v="Alessandra"/>
    <x v="771"/>
    <s v="Cortesía - Alerta0"/>
    <x v="7"/>
    <n v="504370"/>
    <x v="1"/>
    <x v="17"/>
    <x v="3"/>
    <m/>
    <s v="Tienda Vitrina"/>
    <s v=""/>
    <s v=""/>
    <s v="SD"/>
    <s v=""/>
    <d v="2025-05-12T00:00:00"/>
    <s v="15.00-16.00"/>
    <x v="0"/>
    <s v="Mala atencion"/>
    <x v="2"/>
    <s v="Tienda"/>
    <m/>
    <x v="1"/>
  </r>
  <r>
    <n v="504688"/>
    <s v="Reclamo elemento extraño tienda Encalada : cabello ticket #504688"/>
    <s v="Encontró cabello en el chantilli en una de sus porciones de bruselina de fresas con vainilla  se coordina nuevo producto."/>
    <s v="Corali Alexandra Casceres Chavez"/>
    <x v="772"/>
    <s v="Cortesía - Alerta1 - Alerta0"/>
    <x v="14"/>
    <s v="sd"/>
    <x v="2"/>
    <x v="12"/>
    <x v="4"/>
    <m/>
    <s v="Tienda Decorado"/>
    <s v="Cabello"/>
    <s v="porción de bruselina de vainilla &amp; fresa"/>
    <s v="sd"/>
    <s v=""/>
    <d v="2025-05-12T00:00:00"/>
    <s v="16:57"/>
    <x v="0"/>
    <s v="Calidad"/>
    <x v="2"/>
    <s v="Tienda"/>
    <m/>
    <x v="1"/>
  </r>
  <r>
    <n v="504701"/>
    <s v="Hola Valeria  según lo conversado telefónicamente le hago llegar este mensaje para poder atender su caso."/>
    <s v="Solicito un combo de 4 porciones por rappi y le entregaron un minimaria de chocolate  se deriva a su agregador  pero se valida que le entregaron errónea la comanda por que figura un pedido de peya. Rappi le reembolso"/>
    <s v="Valeria Vidal"/>
    <x v="773"/>
    <s v="con reclamo a agregador - Alerta1 - Alerta2 - Alerta3 - Alerta0"/>
    <x v="13"/>
    <n v="2212552170"/>
    <x v="0"/>
    <x v="10"/>
    <x v="2"/>
    <m/>
    <s v="Tienda Vitrina"/>
    <s v=""/>
    <s v="combo 4 porciones"/>
    <s v="sd"/>
    <s v=""/>
    <d v="2025-05-12T00:00:00"/>
    <s v="16:31"/>
    <x v="0"/>
    <s v="Pedido equivocado"/>
    <x v="2"/>
    <s v="Tienda"/>
    <m/>
    <x v="1"/>
  </r>
  <r>
    <n v="504761"/>
    <s v="Buenas tardes  el día de hoy compré un cheesecake de frutos rojos y la verdad que está muy mal de sabor. La parte que es de queso crema tiene un sabor soso y textura que no es la de un cheesecake usualmente."/>
    <s v="Porción tartaleta frutos rojos  sabor y textura extraña  se valida en tienda y esta ok.Se ofrece nuevo producto por cliente insistente."/>
    <s v="Aylis Llili Zoila Chavez Mendoza"/>
    <x v="774"/>
    <s v="Cortesía - Alerta1 - Alerta2 - Alerta3 - Alerta0"/>
    <x v="6"/>
    <n v="2500053774"/>
    <x v="2"/>
    <x v="5"/>
    <x v="4"/>
    <m/>
    <s v="Sin responsable"/>
    <s v=""/>
    <s v="porción de cheesecake de frutos rojos"/>
    <s v="SD"/>
    <s v=""/>
    <d v="2025-05-12T00:00:00"/>
    <s v="15:13"/>
    <x v="0"/>
    <s v="No procede"/>
    <x v="2"/>
    <s v="Sin responsable"/>
    <m/>
    <x v="0"/>
  </r>
  <r>
    <n v="504771"/>
    <s v="MAAL-001-1121 - Maria Almenara"/>
    <s v="MAAL-001-1121 indica que solicito una porción y no le entregaron en 8min si no el doble.Jessi revisa las camaras y hubo demora de 19min.Cliente no responde."/>
    <s v="Alexander Díaz Castro"/>
    <x v="775"/>
    <s v="Libro de reclamaciones"/>
    <x v="24"/>
    <s v="sd"/>
    <x v="5"/>
    <x v="1"/>
    <x v="8"/>
    <m/>
    <s v="Tienda Vitrina"/>
    <s v=""/>
    <s v=".varios"/>
    <s v="KRISTELL GONZALES / ANGELICA CASTRO"/>
    <s v="CRISTIAN SANCHEZ"/>
    <d v="2025-05-12T00:00:00"/>
    <s v="19:37"/>
    <x v="1"/>
    <s v="Demora"/>
    <x v="2"/>
    <s v="Tienda"/>
    <m/>
    <x v="1"/>
  </r>
  <r>
    <n v="504775"/>
    <s v="MAAL-001-112 0 María Almenara reclamo MAAL-001-112 0"/>
    <s v="MAAL-001-1120 su mom love box llego con mala presentacion.PEYA compenso con 33.75.Se deriva a su canal de compra."/>
    <s v="Camila Zamora"/>
    <x v="776"/>
    <s v="Libro de reclamaciones - Cortesía - con reclamo a agregador"/>
    <x v="18"/>
    <n v="1547928049"/>
    <x v="0"/>
    <x v="0"/>
    <x v="0"/>
    <m/>
    <s v="Delivery agregadores"/>
    <s v=""/>
    <s v="mom - love box"/>
    <s v="SD"/>
    <s v=""/>
    <d v="2025-05-12T00:00:00"/>
    <s v="21:14"/>
    <x v="1"/>
    <s v="Agregador"/>
    <x v="2"/>
    <s v="Agregador"/>
    <m/>
    <x v="0"/>
  </r>
  <r>
    <n v="504790"/>
    <s v="Hola buenas noches  mi nombre es Jose Huapaya dni 40196896 ayer mi pedido llego así"/>
    <s v="Pedido movido  se entrega nuevamente la Mini tartaleta frutos rojos box."/>
    <s v="Jose Luis Huapaya"/>
    <x v="777"/>
    <s v="Cortesía"/>
    <x v="4"/>
    <n v="100361248"/>
    <x v="1"/>
    <x v="16"/>
    <x v="3"/>
    <m/>
    <s v="Delivery MA"/>
    <s v=""/>
    <s v=".varios"/>
    <s v="DANIELALFREDOFERRAROTTO"/>
    <s v=""/>
    <d v="2025-05-11T00:00:00"/>
    <s v="10:00-12:00"/>
    <x v="0"/>
    <s v="Delivery propio"/>
    <x v="2"/>
    <s v="Delivery MA"/>
    <m/>
    <x v="1"/>
  </r>
  <r>
    <n v="506764"/>
    <s v="siempre compro la cajita de brownie pero en este local me vino con un sabor super raro  un poco feito y con cosas duras la verdad no las comi  espero puedan mejorar eso"/>
    <s v="siempre compro la cajita de brownie pero en este local me vino con un sabor super raro  un poco feito y con cosas duras la verdad no las comi  espero puedan mejorar eso"/>
    <s v="Victor Laurente "/>
    <x v="778"/>
    <s v="Google MB 2 - Rating: 2"/>
    <x v="6"/>
    <s v="SD"/>
    <x v="2"/>
    <x v="8"/>
    <x v="5"/>
    <s v=""/>
    <s v="Sin responsable"/>
    <s v=""/>
    <s v="cajita de brownies clásica"/>
    <s v="SD"/>
    <s v=""/>
    <d v="2025-05-19T00:00:00"/>
    <s v="08:34"/>
    <x v="0"/>
    <s v="No procede"/>
    <x v="2"/>
    <s v="Sin responsable"/>
    <m/>
    <x v="0"/>
  </r>
  <r>
    <n v="508581"/>
    <s v="La comida salada le falta fuerza y sabor Los postres están húmedos hasta los que deberian de ser crocantes no lo están."/>
    <s v="Rating: 2 La comida salada le falta fuerza y sabor.Los postres están húmedos hasta los que deberían de ser crocantes no lo están."/>
    <s v="Abel sanchez saldaña "/>
    <x v="779"/>
    <s v="Google MB 2 - Rating: 2"/>
    <x v="6"/>
    <s v="sd"/>
    <x v="2"/>
    <x v="22"/>
    <x v="4"/>
    <s v=""/>
    <s v="Sin responsable"/>
    <s v=""/>
    <s v=".varios"/>
    <s v="sd"/>
    <s v=""/>
    <d v="2025-05-25T00:00:00"/>
    <s v="20:40"/>
    <x v="0"/>
    <s v="No procede"/>
    <x v="2"/>
    <s v="Sin responsable"/>
    <m/>
    <x v="0"/>
  </r>
  <r>
    <n v="508597"/>
    <s v="Reclamo calidad de producto SAN MIGUEL: QUEMADO ticket #508599"/>
    <s v="Brownie al 72% dulce  capuccino con sabor quemado. Se informa a calidad. Tda indica que no ha tenido incidencias."/>
    <s v="Katty Allison Sandoval "/>
    <x v="780"/>
    <s v="Google MB 2 - Rating: 2 - sin télefono"/>
    <x v="12"/>
    <s v="sd"/>
    <x v="6"/>
    <x v="5"/>
    <x v="5"/>
    <s v=""/>
    <s v="SD"/>
    <s v="Quemado"/>
    <s v=".varios"/>
    <s v="sd"/>
    <s v=""/>
    <d v="2025-05-25T00:00:00"/>
    <s v="21:20"/>
    <x v="0"/>
    <s v="Calidad"/>
    <x v="2"/>
    <s v="SD"/>
    <m/>
    <x v="0"/>
  </r>
  <r>
    <n v="509579"/>
    <s v="Demoraron un montón para atenderme un keke de manzana Segundo  el keke más horrible que he comido  no sabíamos si era keke o un budín de manzana"/>
    <s v="Indica que tienda demoro en entregarle un keke de manzana y que no le gusto el sabor de keke  tienda indica que no hubó inconvenientes con  el cliente que no presento ninguna molestia y no hubo demora"/>
    <s v="Rafael Franco "/>
    <x v="781"/>
    <s v="Google MB 1 - Rating: 1 - Alerta1 - Alerta2 - Alerta3 - Alerta0"/>
    <x v="6"/>
    <s v="sd"/>
    <x v="2"/>
    <x v="14"/>
    <x v="4"/>
    <s v=""/>
    <s v="Sin responsable"/>
    <s v=""/>
    <s v="keke de manzana 8p"/>
    <s v="sd"/>
    <s v=""/>
    <d v="2025-05-28T00:00:00"/>
    <s v="20:23"/>
    <x v="0"/>
    <s v="No procede"/>
    <x v="2"/>
    <s v="Sin responsable"/>
    <m/>
    <x v="0"/>
  </r>
  <r>
    <n v="509594"/>
    <s v="Reclamo mala atención SANTA ANITA Ticket 509594"/>
    <s v="Local sucio y no le vendieron el producto que quería porque eran maquetas. Tda indica que cl quería porc. keke de chocol. pero debía esperar por ello cl escog otro keke. En vitrina solicita keke de chocol. y personal indica que es maqueta y tiempo de vida"/>
    <s v="Emmely Arévalo"/>
    <x v="782"/>
    <s v="Google MB 1 - Rating: 1 - Alerta1 - Alerta2 - Alerta0"/>
    <x v="7"/>
    <s v="sd"/>
    <x v="2"/>
    <x v="22"/>
    <x v="6"/>
    <s v=""/>
    <s v="Tienda Meser@"/>
    <s v=""/>
    <s v=""/>
    <s v="sd"/>
    <s v=""/>
    <d v="2025-05-29T00:00:00"/>
    <s v="21:00"/>
    <x v="0"/>
    <s v="Mala atencion"/>
    <x v="2"/>
    <s v="Tienda"/>
    <m/>
    <x v="1"/>
  </r>
  <r>
    <n v="509980"/>
    <s v="Tras varias recomendaciones y expectativas.....no me lleve una buena experiencia."/>
    <s v="Reclama que no se llevó una buena experiencia  no especifica si en cuanto a los productos o a la atención  tienda no ha presentado ninguna incidencia no recuerdan a la cl."/>
    <s v="Naty Santos Zutta "/>
    <x v="783"/>
    <s v="Google MB 3 - Rating: 3 - Alerta1 - Alerta2 - Alerta0"/>
    <x v="6"/>
    <s v="sd"/>
    <x v="2"/>
    <x v="8"/>
    <x v="4"/>
    <s v=""/>
    <s v="SD"/>
    <s v=""/>
    <s v=".varios"/>
    <s v="sd"/>
    <s v=""/>
    <d v="2025-05-29T00:00:00"/>
    <s v="16:50"/>
    <x v="0"/>
    <s v="No procede"/>
    <x v="2"/>
    <s v="SD"/>
    <m/>
    <x v="0"/>
  </r>
  <r>
    <n v="510084"/>
    <s v="Demasiado pequeño  no es para 4 personas como indica en la publicación. No volvería."/>
    <s v="Reclama que el tamaño del producto es muy pequeño pero no menciona producto ni da más detalles. Tienda no ha recibodo reclamo similar"/>
    <s v="Rocio Espinoza Taype"/>
    <x v="784"/>
    <s v="Google MB 2 - Rating: 2 - Alerta0"/>
    <x v="19"/>
    <s v="SD"/>
    <x v="6"/>
    <x v="14"/>
    <x v="5"/>
    <s v=""/>
    <s v="SD"/>
    <s v=""/>
    <s v=".no aplica"/>
    <s v="SD"/>
    <s v=""/>
    <d v="2025-05-29T00:00:00"/>
    <s v="08:49"/>
    <x v="0"/>
    <s v="Calidad"/>
    <x v="2"/>
    <s v="SD"/>
    <m/>
    <x v="0"/>
  </r>
  <r>
    <n v="510409"/>
    <s v="Reclamo mala atención Tienda La Molina  Ticket 510409"/>
    <s v="Rating: 2 Fui por primera vez y la atención fue decepcionante. Como leo en los comentarios  no es la primera vez que sucede en este local  así que operan de esa forma o no les importa mejorar el servicio. Los postres dentro del promedio  nada espectacular"/>
    <s v="Luis Lalopu "/>
    <x v="785"/>
    <s v="Google MB 2 - Rating: 2"/>
    <x v="7"/>
    <s v="sd"/>
    <x v="2"/>
    <x v="7"/>
    <x v="6"/>
    <s v=""/>
    <s v="SD"/>
    <s v=""/>
    <s v=""/>
    <s v="sd"/>
    <s v=""/>
    <d v="2025-05-30T00:00:00"/>
    <s v="16:45"/>
    <x v="0"/>
    <s v="Mala atencion"/>
    <x v="2"/>
    <s v="SD"/>
    <m/>
    <x v="0"/>
  </r>
  <r>
    <n v="507097"/>
    <s v="Buenas tardes una consulta ya no están poniendo velitas ?"/>
    <s v="Pidió una torta por peya e indica que no le llegó vela ni pudo ingresar dedicatoria. Se informa que por agregador no enviamos vela y que no hay opción de dedicatoria. Se deriva a web."/>
    <s v="Patricia"/>
    <x v="786"/>
    <s v=""/>
    <x v="6"/>
    <s v="SD"/>
    <x v="0"/>
    <x v="15"/>
    <x v="0"/>
    <s v=""/>
    <s v="Sin responsable"/>
    <s v=""/>
    <s v=".varios"/>
    <s v="SD"/>
    <s v=""/>
    <d v="2025-05-20T00:00:00"/>
    <s v="14:44"/>
    <x v="0"/>
    <s v="No procede"/>
    <x v="2"/>
    <s v="Sin responsable"/>
    <m/>
    <x v="0"/>
  </r>
  <r>
    <n v="509874"/>
    <s v="Buenas tardes  le escribe Lesly Carrasco  soy una cliente que ama los postres de Maria Almenara. Les cuento una experiencia que en su momento si me causo sorpresa y hoy como es el santo de un familiar pediremos nuevamente y me acordé de hacerles llegar..."/>
    <s v="Reclama que su torta vino con un cabello y solo lo da como sugerencia para mayor cuidado y se le ofrece cortesía"/>
    <s v="Leslie"/>
    <x v="787"/>
    <s v="Cortesía - sin reclamo a agregador - Alerta1 - Alerta2 - Alerta0"/>
    <x v="14"/>
    <n v="1530847495"/>
    <x v="0"/>
    <x v="10"/>
    <x v="0"/>
    <s v=""/>
    <s v="Producción"/>
    <s v="Cabello"/>
    <s v="mom - carrot cake 12pz"/>
    <s v="SD"/>
    <s v=""/>
    <d v="2025-04-25T00:00:00"/>
    <s v="13:02"/>
    <x v="0"/>
    <s v="Calidad"/>
    <x v="2"/>
    <s v="Otras areas"/>
    <m/>
    <x v="0"/>
  </r>
  <r>
    <n v="506265"/>
    <s v="FEEDBACK RECLAMO PEDIDO EQUIVOCADO TIENDA ARAMBURU #506265"/>
    <s v="Pidió empanada de carne y de pollo  le dieron 2 de pollo. Area de vitrinia retiró una empanada de cada lugar  no se puede identificar que área cometió el error. se envía producto correcto"/>
    <s v="Solange"/>
    <x v="788"/>
    <s v="Cortesía - Alerta0"/>
    <x v="13"/>
    <n v="2500028656"/>
    <x v="2"/>
    <x v="14"/>
    <x v="4"/>
    <s v=""/>
    <s v="SD"/>
    <s v=""/>
    <s v="empanada de pollo"/>
    <s v="sd"/>
    <s v=""/>
    <d v="2025-05-16T00:00:00"/>
    <s v="20:31"/>
    <x v="0"/>
    <s v="Pedido equivocado"/>
    <x v="2"/>
    <s v="SD"/>
    <m/>
    <x v="0"/>
  </r>
  <r>
    <n v="506556"/>
    <s v="Reclamo mala atención Aramburu Ticket 506556"/>
    <s v="Se había gestionado el envío del product. empanada de carne  sin embargo  cl indica que le volvimos a enviar de pollo. Ya no desea que le enviemos por ahora. Ella lo solicitará más adelante. Se ofrece disculpa"/>
    <s v="Solange"/>
    <x v="789"/>
    <s v="Alerta1 - Alerta0"/>
    <x v="7"/>
    <n v="506265"/>
    <x v="3"/>
    <x v="14"/>
    <x v="3"/>
    <s v=""/>
    <s v="Tienda Vitrina"/>
    <s v=""/>
    <s v=""/>
    <s v="SD"/>
    <s v=""/>
    <d v="2025-05-17T00:00:00"/>
    <s v="14:00-15:00"/>
    <x v="0"/>
    <s v="Mala atencion"/>
    <x v="2"/>
    <s v="Tienda"/>
    <m/>
    <x v="1"/>
  </r>
  <r>
    <n v="507480"/>
    <s v="Lennin Reyes  972125135. Sobre mi consulta no es por una promoción. Tengo entendido que muy a parte de consumir  les regalan 1 tajada de torta por cumpleaños? El año pasado fue asi con un plazo de 1 semana. Mi cumpleaños fue el 16 y fui el 18 a consumi..."/>
    <s v="indica que se acerco a tienda 2 días después de su cumpleaños y no le entregaron la promoción de la porción gratis  reclama que deberia ser valido por mas dias.Se agradece sugerencia"/>
    <s v="Lennin Reyes"/>
    <x v="790"/>
    <s v=""/>
    <x v="6"/>
    <s v="SD"/>
    <x v="2"/>
    <x v="15"/>
    <x v="6"/>
    <s v=""/>
    <s v="Sin responsable"/>
    <s v=""/>
    <s v=".varios"/>
    <s v="SD"/>
    <s v=""/>
    <d v="2025-05-18T00:00:00"/>
    <s v="SD"/>
    <x v="0"/>
    <s v="No procede"/>
    <x v="2"/>
    <s v="Sin responsable"/>
    <m/>
    <x v="0"/>
  </r>
  <r>
    <n v="505032"/>
    <s v="Ha enviado una Imagen"/>
    <s v="indica que la red velvet no tiene todos los ingredientes que indican en web   se le brinda el detallado del producto  se agradece su comunicación."/>
    <s v="Claudia Rospigliosi"/>
    <x v="791"/>
    <s v="Alerta0"/>
    <x v="6"/>
    <s v="sd"/>
    <x v="2"/>
    <x v="6"/>
    <x v="4"/>
    <s v=""/>
    <s v="Sin responsable"/>
    <s v=""/>
    <s v="red velvet de 12 pzs"/>
    <s v="SD"/>
    <s v=""/>
    <d v="2025-05-11T00:00:00"/>
    <s v="sd"/>
    <x v="0"/>
    <s v="No procede"/>
    <x v="2"/>
    <s v="Sin responsable"/>
    <m/>
    <x v="0"/>
  </r>
  <r>
    <n v="505214"/>
    <s v="Hola pedí esta torta"/>
    <s v="Su bruselina de vainilla y fresas no lleva flores en la decoración y no le gusta la escritura de la dedicatoria. Se explica producto y se envia por cl crítica dedicatoria y velita de cortesia."/>
    <s v="Yockasta Natalia Yalan Valenzuela"/>
    <x v="792"/>
    <s v="Cortesía - Alerta0"/>
    <x v="6"/>
    <n v="100362416"/>
    <x v="1"/>
    <x v="2"/>
    <x v="3"/>
    <s v=""/>
    <s v="Sin responsable"/>
    <s v=""/>
    <s v="bruselina vainilla &amp; fresas 12pzs"/>
    <s v="sd"/>
    <s v=""/>
    <d v="2025-05-14T00:00:00"/>
    <s v="10:00-11:00"/>
    <x v="0"/>
    <s v="No procede"/>
    <x v="2"/>
    <s v="Sin responsable"/>
    <m/>
    <x v="0"/>
  </r>
  <r>
    <n v="505855"/>
    <s v="MAAL-001-1124 Libro de Reclamo calidad de producto Santa Anita: mal estado ticket #505855"/>
    <s v="MAAL-001-1124 Crema de limón de porción de pie tiene un sabor a limón malogrado  en el merengue se sienten los granos de azúcar  tienda indica que el producto está en óptimas condiciones cl. no acepta rpta  se intenta ofrecer cortesía pero no acepta."/>
    <s v="Rumiko Liz Mizoguchi Sánchez"/>
    <x v="793"/>
    <s v="Libro de reclamaciones - Alerta1 - Alerta2 - Alerta3 - Alerta0"/>
    <x v="10"/>
    <n v="2500000436"/>
    <x v="2"/>
    <x v="22"/>
    <x v="4"/>
    <s v=""/>
    <s v="Sin responsable"/>
    <s v="Agrio / Amargo"/>
    <s v="porción de pie de limón"/>
    <s v="sd"/>
    <s v=""/>
    <d v="2025-05-15T00:00:00"/>
    <s v="18:30"/>
    <x v="1"/>
    <s v="No procede"/>
    <x v="2"/>
    <s v="Sin responsable"/>
    <m/>
    <x v="0"/>
  </r>
  <r>
    <n v="505884"/>
    <s v="FEEDBACK RECLAMO DELIVERY PROPIO TIENDA Aramburu  #505884"/>
    <s v="indica mala presentación por movimiento con nuestro delivery MA  se le ofrece disculpa + un detalle"/>
    <s v="Marcos Barrueto"/>
    <x v="794"/>
    <s v="Contacto fuera de horario - Cortesía - sin télefono"/>
    <x v="4"/>
    <n v="100362618"/>
    <x v="1"/>
    <x v="14"/>
    <x v="3"/>
    <s v=""/>
    <s v="Delivery MA"/>
    <s v=""/>
    <s v="bruselina chocolate &amp; lúcuma 12pzs"/>
    <s v="JAVIEROROPEZA"/>
    <s v=""/>
    <d v="2025-05-15T00:00:00"/>
    <s v="17:00-18:00"/>
    <x v="0"/>
    <s v="Delivery propio"/>
    <x v="2"/>
    <s v="Delivery MA"/>
    <m/>
    <x v="1"/>
  </r>
  <r>
    <n v="507120"/>
    <s v="Hola! Tengo una sugerencia  Recibí un pedido siempre todo es A1. Pero ya van 2 veces que cuando pido porción de torta me llega sin cubierto y lamentablemente estoy en la Oficina no en casa.   Como sugerencia agregarle cubiertos cuando sean porciones pe..."/>
    <s v="Menciona que no pudo comer su postre porque no le llegó cubierto y estaba en la oficina sugiere que se coloque. Se explica que no se entrega cubiertos y que puede solicitarlo por este medio."/>
    <s v="Alessandra Gómez"/>
    <x v="795"/>
    <s v=""/>
    <x v="6"/>
    <s v="SD"/>
    <x v="0"/>
    <x v="15"/>
    <x v="2"/>
    <s v=""/>
    <s v="Sin responsable"/>
    <s v=""/>
    <s v=".varios"/>
    <s v="SD"/>
    <s v=""/>
    <d v="2025-05-20T00:00:00"/>
    <s v="15:23"/>
    <x v="0"/>
    <s v="No procede"/>
    <x v="2"/>
    <s v="Sin responsable"/>
    <m/>
    <x v="0"/>
  </r>
  <r>
    <n v="507460"/>
    <s v="Ha enviado una Imagen"/>
    <s v="Indica que su mini red velvet  estaba la base muy dura  las frutas no estaban heladas y que no tenia nada de arandanos su relleno.cliente no brinda detalle de compra y no responde los mensajes."/>
    <s v="sd"/>
    <x v="796"/>
    <s v="Contacto fuera de horario - sin télefono"/>
    <x v="6"/>
    <s v="sd"/>
    <x v="6"/>
    <x v="15"/>
    <x v="5"/>
    <s v=""/>
    <s v="Sin responsable"/>
    <s v=""/>
    <s v="minimaria red velvet"/>
    <s v="sd"/>
    <s v=""/>
    <d v="2025-05-21T00:00:00"/>
    <s v="10:56"/>
    <x v="0"/>
    <s v="No procede"/>
    <x v="2"/>
    <s v="Sin responsable"/>
    <m/>
    <x v="0"/>
  </r>
  <r>
    <n v="508290"/>
    <s v="Reclamo calidad de producto Santa Anita Calidad de la bruselina de Lúcuma con chocolate ticket 508324"/>
    <s v="Cliente reclama que la bruselina de chocolucuma que está en vitrina esta desarmado. Se valida que producto ya no tiene la forma cuando recién está preparado  tienda indica que está en vitrina hace una hora. Se agradece comunicacion."/>
    <s v="Rouze Martinez "/>
    <x v="797"/>
    <s v=""/>
    <x v="12"/>
    <s v="SD"/>
    <x v="2"/>
    <x v="22"/>
    <x v="4"/>
    <s v=""/>
    <s v="Tienda Vitrina"/>
    <s v="Mala presentación"/>
    <s v="bruselina chocolate &amp; lúcuma 12pzs"/>
    <s v="SD"/>
    <s v=""/>
    <d v="2025-05-24T00:00:00"/>
    <s v="16:18"/>
    <x v="0"/>
    <s v="Calidad"/>
    <x v="2"/>
    <s v="Tienda"/>
    <m/>
    <x v="1"/>
  </r>
  <r>
    <n v="508580"/>
    <s v="Hola"/>
    <s v="reclama que no se le envió cucharita en su porcion. Se explica que somos ecoamigables.Cliente no entiende explicacion y deja de responder."/>
    <s v="Cynthia Bejarano"/>
    <x v="798"/>
    <s v="sin reclamo a agregador - sin télefono"/>
    <x v="0"/>
    <n v="2213746198"/>
    <x v="0"/>
    <x v="14"/>
    <x v="2"/>
    <s v=""/>
    <s v="Delivery agregadores"/>
    <s v=""/>
    <s v=".varios"/>
    <s v="sd"/>
    <s v=""/>
    <d v="2025-05-25T00:00:00"/>
    <s v="19:51"/>
    <x v="0"/>
    <s v="Agregador"/>
    <x v="2"/>
    <s v="Agregador"/>
    <m/>
    <x v="0"/>
  </r>
  <r>
    <n v="508594"/>
    <s v="Ayuda"/>
    <s v="Movimiento  se deriva a cliente a su soporte  pero no le brindan solución y le cierran el chat. Se ofrece cortesía por cliente insistente."/>
    <s v="Martín Gutiérrez"/>
    <x v="799"/>
    <s v="Cortesía - sin reclamo a agregador - Alerta0"/>
    <x v="0"/>
    <n v="2213751680"/>
    <x v="0"/>
    <x v="5"/>
    <x v="2"/>
    <s v=""/>
    <s v="Delivery agregadores"/>
    <s v=""/>
    <s v=".varios"/>
    <s v="SD"/>
    <s v=""/>
    <d v="2025-05-25T00:00:00"/>
    <s v="20:23"/>
    <x v="0"/>
    <s v="Agregador"/>
    <x v="2"/>
    <s v="Agregador"/>
    <m/>
    <x v="0"/>
  </r>
  <r>
    <n v="508618"/>
    <s v="Hice un reclamo de una Bruselina que compré que llegó rota"/>
    <s v="Movimiento  informa que su soporte sólo le brindo compensación de s/5.00 y era para regalo de cumpleaños. Se brinda cortesía por cliente insistente."/>
    <s v="Ilenia González"/>
    <x v="800"/>
    <s v="Cortesía - con reclamo a agregador - Alerta1 - Alerta0"/>
    <x v="0"/>
    <n v="1565123647"/>
    <x v="0"/>
    <x v="20"/>
    <x v="0"/>
    <s v=""/>
    <s v="Delivery agregadores"/>
    <s v=""/>
    <s v="porción de bruselina de vainilla &amp; fresa"/>
    <s v="SD"/>
    <s v=""/>
    <d v="2025-05-26T00:00:00"/>
    <s v="18:21"/>
    <x v="0"/>
    <s v="Agregador"/>
    <x v="2"/>
    <s v="Agregador"/>
    <m/>
    <x v="0"/>
  </r>
  <r>
    <n v="508794"/>
    <s v="Terrible porque fui hace 20 minutos al de 28 de julio y me dijeron que se había acabado  y ahora ponen que aún hay stock 🫠"/>
    <s v="Se acercó con su medalla pero tda le indicó que ya se había agotado el stock. Min después suben un post a instagram indicando que se acerquen esto generó incomodidad al cl. Tda no tenía conocimiento de la ampliación. Se ofrece disculpa + detalle"/>
    <s v="María Alejandra López"/>
    <x v="801"/>
    <s v="Cortesía - Alerta1 - Alerta2 - Alerta3 - Alerta0 - guia de cortesia"/>
    <x v="7"/>
    <s v="SD"/>
    <x v="2"/>
    <x v="20"/>
    <x v="4"/>
    <s v=""/>
    <s v="Comercial"/>
    <s v=""/>
    <s v=""/>
    <s v="SD"/>
    <s v=""/>
    <d v="2025-05-26T00:00:00"/>
    <s v="15:10"/>
    <x v="0"/>
    <s v="Mala atencion"/>
    <x v="2"/>
    <s v="Otras areas"/>
    <m/>
    <x v="0"/>
  </r>
  <r>
    <n v="508916"/>
    <s v="Reclamo mala atención (Santa Cata) Ticket: 508916"/>
    <s v="Reclama que solicitó su porción por la promoción de la maratón y le indicaron que era hasta la 6 pm pero en el post indicaba 9pm. Se le ofrece cortesía"/>
    <s v="Erick Michaell Salazar Flores"/>
    <x v="802"/>
    <s v="Cortesía - sin info - Alerta1 - Alerta0"/>
    <x v="7"/>
    <s v="SD"/>
    <x v="2"/>
    <x v="10"/>
    <x v="4"/>
    <s v=""/>
    <s v="Tienda Vitrina"/>
    <s v=""/>
    <s v=""/>
    <s v="SD"/>
    <s v=""/>
    <d v="2025-05-26T00:00:00"/>
    <s v="18:29"/>
    <x v="0"/>
    <s v="Mala atencion"/>
    <x v="2"/>
    <s v="Tienda"/>
    <m/>
    <x v="1"/>
  </r>
  <r>
    <n v="509305"/>
    <s v="Ha enviado una Imagen"/>
    <s v="Indica que el sabor y textura de su minimaria dulzura de pecanas no era el habitual  tienda indica que no han tenido ninguna incidencia.No responde"/>
    <s v="Noemi Olazabal"/>
    <x v="803"/>
    <s v="Contacto fuera de horario - sin télefono"/>
    <x v="6"/>
    <s v="SD"/>
    <x v="2"/>
    <x v="14"/>
    <x v="4"/>
    <s v=""/>
    <s v="Sin responsable"/>
    <s v=""/>
    <s v="minimaria dulzura de pecanas"/>
    <s v="SD"/>
    <s v=""/>
    <d v="2025-05-27T00:00:00"/>
    <s v="13:21"/>
    <x v="0"/>
    <s v="No procede"/>
    <x v="2"/>
    <s v="Sin responsable"/>
    <m/>
    <x v="0"/>
  </r>
  <r>
    <n v="510103"/>
    <s v="Buenas  al final me llamaron"/>
    <s v="Indica que no le dieron solución a su reclamo 509443  exige devolución se le ofrece cortesia por cliente critico"/>
    <s v="Noemi Olazabal"/>
    <x v="804"/>
    <s v="Cortesía - Alerta0 - guia de cortesia"/>
    <x v="6"/>
    <s v="sd"/>
    <x v="2"/>
    <x v="14"/>
    <x v="3"/>
    <s v=""/>
    <s v="Sin responsable"/>
    <s v=""/>
    <s v="minimaria dulzura de pecanas"/>
    <s v="sd"/>
    <s v=""/>
    <d v="2025-05-28T00:00:00"/>
    <s v="13:21"/>
    <x v="0"/>
    <s v="No procede"/>
    <x v="2"/>
    <s v="Sin responsable"/>
    <m/>
    <x v="0"/>
  </r>
  <r>
    <n v="510036"/>
    <s v="FEEDBACK RECLAMO PEDIDO EQUIVOCADO TIENDA ANDRES REYES  #510036"/>
    <s v="Solicito una porcion de pie de limon y le entregaron una porcion de crocante de manzana  se programa entrega del producto correcto."/>
    <s v="Lizet Madrid"/>
    <x v="805"/>
    <s v="Cortesía - Alerta0"/>
    <x v="13"/>
    <n v="2500018996"/>
    <x v="6"/>
    <x v="19"/>
    <x v="4"/>
    <s v=""/>
    <s v="Tienda Vitrina"/>
    <s v=""/>
    <s v="porcion de crocante de manzana"/>
    <s v="SD"/>
    <s v=""/>
    <d v="2025-05-29T00:00:00"/>
    <s v="18:03"/>
    <x v="0"/>
    <s v="Pedido equivocado"/>
    <x v="2"/>
    <s v="Tienda"/>
    <m/>
    <x v="1"/>
  </r>
  <r>
    <n v="510090"/>
    <s v="Hola  yo siempre pido sus postres y galletas  soy mega fan de la galleta chocochoco  pero hoy me llego recontra rara y destruida  estaba más aguanta de lo normal y no es la calidad a la que me tienen acostumbrada  no se descuiden por favor yo amo mucho..."/>
    <s v="Reclamo Rappi  1 galleta chocochoco llego mas aguada de lo normal por causas de otros productos que llevaba rappi. Sin reclamo agregador  se emite cortesía 1 galleta chocochoco"/>
    <s v="Liliana Contreras Rojas"/>
    <x v="806"/>
    <s v="Cortesía - sin reclamo a agregador"/>
    <x v="0"/>
    <n v="2214055526"/>
    <x v="0"/>
    <x v="18"/>
    <x v="2"/>
    <s v=""/>
    <s v="Delivery agregadores"/>
    <s v=""/>
    <s v="galleta chocochoco"/>
    <s v="sd"/>
    <s v=""/>
    <d v="2025-05-29T00:00:00"/>
    <s v="20:29"/>
    <x v="0"/>
    <s v="Agregador"/>
    <x v="2"/>
    <s v="Agregador"/>
    <m/>
    <x v="0"/>
  </r>
  <r>
    <n v="510786"/>
    <s v="Ha enviado una Imagen"/>
    <s v="Reclama que le llego el pedido movido el cheesecake de maracuya le llego en movido  se le ofrece envio de nuevo cheesecake de maracuya cliente conforme"/>
    <s v="Ariana Rosalí Pachón Huamán"/>
    <x v="807"/>
    <s v="Cortesía - con reclamo a agregador - Alerta1 - Alerta2 - Alerta3 - Alerta0 - guia de cortesia"/>
    <x v="0"/>
    <n v="1572922605"/>
    <x v="0"/>
    <x v="6"/>
    <x v="0"/>
    <s v=""/>
    <s v="Delivery agregadores"/>
    <s v=""/>
    <s v="porción de cheesecake de maracuya"/>
    <s v="sd"/>
    <s v=""/>
    <d v="2025-05-31T00:00:00"/>
    <s v="16:09"/>
    <x v="0"/>
    <s v="Agregador"/>
    <x v="2"/>
    <s v="Agregador"/>
    <m/>
    <x v="0"/>
  </r>
  <r>
    <n v="509426"/>
    <s v="FEEDBACK RECLAMO DELIVERY PROPIO TIENDA DOS DE MAYO #509426"/>
    <s v="Motorizado no dió aviso que cliente no le respondía y solo dejó el pedido en recepción  cl. no sabía que se había realizado la entrega de su pedido  se agradece feedback y se le indica que lo tomaremos en cuenta"/>
    <s v="Flor Abad"/>
    <x v="808"/>
    <s v=""/>
    <x v="4"/>
    <n v="100365846"/>
    <x v="1"/>
    <x v="4"/>
    <x v="3"/>
    <s v=""/>
    <s v="Delivery MA"/>
    <s v=""/>
    <s v="carrot cake 12pzs"/>
    <s v="KARLACARUZO-CARGUI"/>
    <s v=""/>
    <d v="2025-05-28T00:00:00"/>
    <s v="12:00-13:00"/>
    <x v="0"/>
    <s v="Delivery propio"/>
    <x v="2"/>
    <s v="Delivery MA"/>
    <m/>
    <x v="1"/>
  </r>
  <r>
    <n v="505761"/>
    <s v="FEEDBACK RECLAMO DELIVERY PROPIO TIENDA ARAMBURU #505761"/>
    <s v="bajó y no vio al driver  tuvo que salir a buscarlo  al encontrarlo estaba molesto y le dijo de mala manera que era la segunda vez que venia con el pedido  el pdto. estaba movido  se ofrece disculpas y detalle por lo ocurrido."/>
    <s v="Fanny Calderon"/>
    <x v="809"/>
    <s v="Cortesía - Alerta1 - Alerta0"/>
    <x v="4"/>
    <s v="2500028285-R"/>
    <x v="2"/>
    <x v="14"/>
    <x v="3"/>
    <s v=""/>
    <s v="Delivery MA"/>
    <s v=""/>
    <s v="cheesecake de frutos rojos 12pzs"/>
    <s v="JAVIER OROPEZA"/>
    <s v=""/>
    <d v="2025-05-15T00:00:00"/>
    <s v="14:00-15:00"/>
    <x v="0"/>
    <s v="Delivery propio"/>
    <x v="2"/>
    <s v="Delivery MA"/>
    <m/>
    <x v="1"/>
  </r>
  <r>
    <n v="508853"/>
    <s v="Llamada de Zoia Guerra"/>
    <s v="Tda tenía entregas pendientes de su rango  no da aviso. Cl no desea esperar y cambia de dirección  indica que nos espera hasta las 6 pm. CP no realizó cambio de dirección  haciendo que la demora aumente a 1hr y 46 min. Se ofrece disculpa"/>
    <s v="Zoia"/>
    <x v="810"/>
    <s v="Alerta1 - Alerta2 - Alerta3 - Alerta0"/>
    <x v="7"/>
    <n v="100365554"/>
    <x v="1"/>
    <x v="2"/>
    <x v="3"/>
    <s v=""/>
    <s v="Tienda"/>
    <s v=""/>
    <s v=""/>
    <s v="sd"/>
    <s v=""/>
    <d v="2025-05-26T00:00:00"/>
    <s v="16:00-17:00"/>
    <x v="0"/>
    <s v="Mala atencion"/>
    <x v="2"/>
    <s v="Tienda"/>
    <m/>
    <x v="1"/>
  </r>
  <r>
    <n v="505110"/>
    <s v="Llamada de Sergio Morales"/>
    <s v="Reclama que Rappi demora en entregarle su pedido y desea recogerlo en tienda  se menciona que no es posible que comprador recoja pedido. Se deriva con su canal de compra."/>
    <s v="Sergio"/>
    <x v="811"/>
    <s v="sin reclamo a agregador"/>
    <x v="0"/>
    <n v="2212629449"/>
    <x v="0"/>
    <x v="10"/>
    <x v="2"/>
    <s v=""/>
    <s v="Delivery agregadores"/>
    <s v=""/>
    <s v="combo 4 porciones"/>
    <s v="SD"/>
    <s v=""/>
    <d v="2025-05-13T00:00:00"/>
    <s v="16:47"/>
    <x v="0"/>
    <s v="Agregador"/>
    <x v="2"/>
    <s v="Agregador"/>
    <m/>
    <x v="0"/>
  </r>
  <r>
    <n v="506412"/>
    <s v="Llamada de Silvia Diaz"/>
    <s v="Pidió dedicatoria rappi  pero no llegó. Se deriva a su canal de compra."/>
    <s v="Silvia"/>
    <x v="812"/>
    <s v="sin reclamo a agregador"/>
    <x v="0"/>
    <n v="2212958262"/>
    <x v="0"/>
    <x v="17"/>
    <x v="2"/>
    <s v=""/>
    <s v="Delivery agregadores"/>
    <s v=""/>
    <s v="carrot cake 12pzs"/>
    <s v="sd"/>
    <s v=""/>
    <d v="2025-05-17T00:00:00"/>
    <s v="12:57"/>
    <x v="0"/>
    <s v="Agregador"/>
    <x v="2"/>
    <s v="Agregador"/>
    <m/>
    <x v="0"/>
  </r>
  <r>
    <n v="506957"/>
    <s v="Llamada de Hugo Gonzalez"/>
    <s v="Pedido sigue en curso  driver recogió el pedido de tienda en horario correspondiente  pero se atrasó hora de entrega. se deriva a su canal de compra"/>
    <s v="Hugo"/>
    <x v="813"/>
    <s v="sin reclamo a agregador - Alerta0"/>
    <x v="0"/>
    <n v="2213219803"/>
    <x v="0"/>
    <x v="2"/>
    <x v="2"/>
    <s v=""/>
    <s v="Delivery agregadores"/>
    <s v=""/>
    <s v="minimaria carrot cake"/>
    <s v="sd"/>
    <s v=""/>
    <d v="2025-05-19T00:00:00"/>
    <s v="20:43"/>
    <x v="0"/>
    <s v="Agregador"/>
    <x v="2"/>
    <s v="Agregador"/>
    <m/>
    <x v="0"/>
  </r>
  <r>
    <n v="510777"/>
    <s v="Llamada a Gloria Pereda"/>
    <s v="Solicitó un love box clasico pero queria comprar y llevar  tienda le solicitó 10 minutos de espera pero no quiso esperarlos. Se indican tiempos de preparación del producto."/>
    <s v="Wendy Pereda"/>
    <x v="814"/>
    <s v="HON"/>
    <x v="6"/>
    <s v="SD"/>
    <x v="2"/>
    <x v="5"/>
    <x v="4"/>
    <s v=""/>
    <s v="Sin responsable"/>
    <s v=""/>
    <s v="love box clásico"/>
    <s v="sd"/>
    <s v=""/>
    <d v="2025-05-31T00:00:00"/>
    <s v="19:10"/>
    <x v="0"/>
    <s v="No procede"/>
    <x v="2"/>
    <s v="Sin responsable"/>
    <m/>
    <x v="0"/>
  </r>
  <r>
    <n v="507969"/>
    <s v="Llamada a Jessica Niquen"/>
    <s v="reclama que ella no solicitó su pedido para el día de hoy sino para mañana  se le explica que la fecha ingresada es hoy  asimismo que debe enviar a recoger el pedido por ser prod. delicado  cl. enviará a su amiga a recoger su pedido de 5 a 6 pm"/>
    <s v="Jessica"/>
    <x v="815"/>
    <s v="Alerta0"/>
    <x v="6"/>
    <n v="100364878"/>
    <x v="1"/>
    <x v="3"/>
    <x v="1"/>
    <s v=""/>
    <s v="Sin responsable"/>
    <s v=""/>
    <s v="merengado de fresas 12pzs"/>
    <s v="sd"/>
    <s v=""/>
    <d v="2025-05-23T00:00:00"/>
    <s v="13:00-14:00"/>
    <x v="0"/>
    <s v="No procede"/>
    <x v="2"/>
    <s v="Sin responsable"/>
    <m/>
    <x v="0"/>
  </r>
  <r>
    <n v="509955"/>
    <s v="Llamada de Marco Benites Chanco"/>
    <s v="1 hora de tardanza  se informa a tienda"/>
    <s v="Marco Benites Chanco"/>
    <x v="816"/>
    <s v="Alerta1 - Alerta0"/>
    <x v="1"/>
    <n v="100366340"/>
    <x v="1"/>
    <x v="16"/>
    <x v="3"/>
    <s v=""/>
    <s v="Tienda Supervisor"/>
    <s v=""/>
    <s v=".varios"/>
    <s v="sd"/>
    <s v=""/>
    <d v="2025-05-29T00:00:00"/>
    <s v="15:00-16:00"/>
    <x v="0"/>
    <s v="Demora"/>
    <x v="2"/>
    <s v="Tienda"/>
    <m/>
    <x v="1"/>
  </r>
  <r>
    <n v="508193"/>
    <s v="Reclamo mala atención Camacho Ticket 508193"/>
    <s v="Le llegó confirmación de entrega pero no ha recibido nada  indica que estamos demorando y que tenía previsto salir. Driver coloco por error pedido entregado. Se ofrece disculpas y se le indica que se dará prioridad."/>
    <s v="Guillermo"/>
    <x v="817"/>
    <s v="Alerta0"/>
    <x v="7"/>
    <s v="MA-CAM-240525-0001"/>
    <x v="4"/>
    <x v="6"/>
    <x v="7"/>
    <s v=""/>
    <s v="Delivery MA"/>
    <s v=""/>
    <s v=""/>
    <s v="sd"/>
    <s v=""/>
    <d v="2025-05-24T00:00:00"/>
    <s v="11:48:19"/>
    <x v="0"/>
    <s v="Mala atencion"/>
    <x v="2"/>
    <s v="Delivery MA"/>
    <m/>
    <x v="1"/>
  </r>
  <r>
    <n v="508577"/>
    <s v="Llamada a Maryorie Chero Saavedra"/>
    <s v="Mesero Moisés demoró en atenderla  a pesar de haber presionado el botón de mesa en al menos cinco ocasiones. Uno de los productos solicitados no estaba disponible  lo que generó una demora en la entrega de su pedido.Se pide disculpas"/>
    <s v="Maryorie"/>
    <x v="818"/>
    <s v="Alerta1 - Alerta2 - Alerta3 - Alerta0"/>
    <x v="7"/>
    <s v="sd"/>
    <x v="2"/>
    <x v="5"/>
    <x v="6"/>
    <s v=""/>
    <s v="Tienda Meser@"/>
    <s v=""/>
    <s v=".varios"/>
    <s v="Moises"/>
    <s v=""/>
    <d v="2025-05-25T00:00:00"/>
    <s v="19:00-20:30"/>
    <x v="0"/>
    <s v="Mala atencion"/>
    <x v="2"/>
    <s v="Tienda"/>
    <m/>
    <x v="1"/>
  </r>
  <r>
    <n v="508646"/>
    <s v="Llamada de Sandra Villagómez"/>
    <s v="Desea comprar 4 box de mini porc. de torta de chocol. Se valida que la tda que se le asigna es 2 de mayo no tiene el producto. Solicita que traslademos los productos  a una tda cercana y que se tome su pedido. Se explica proceso de compra. Cl insatisfecho"/>
    <s v="Sandra Villagómez"/>
    <x v="819"/>
    <s v=""/>
    <x v="6"/>
    <s v="SD"/>
    <x v="1"/>
    <x v="15"/>
    <x v="5"/>
    <s v=""/>
    <s v="Sin responsable"/>
    <s v=""/>
    <s v="box 8 mini porciones torta de chocolate"/>
    <s v="SD"/>
    <s v=""/>
    <d v="2025-05-26T00:00:00"/>
    <s v="10:08"/>
    <x v="0"/>
    <s v="No procede"/>
    <x v="2"/>
    <s v="Sin responsable"/>
    <m/>
    <x v="0"/>
  </r>
  <r>
    <n v="510007"/>
    <s v="Llamada de Vanessa Tassara"/>
    <s v="Demora 1 hora  no tenía guía creada debido a un error en el sistema  se le indica que se dará aviso para su envío con prioridad"/>
    <s v="Ornella Vanessa Tassara Zevallos"/>
    <x v="820"/>
    <s v=""/>
    <x v="1"/>
    <n v="100366374"/>
    <x v="1"/>
    <x v="17"/>
    <x v="3"/>
    <s v=""/>
    <s v="Sistema"/>
    <s v=""/>
    <s v="keke de limón y blueberries 8p"/>
    <s v="sd"/>
    <s v=""/>
    <d v="2025-05-29T00:00:00"/>
    <s v="16:00-17:00"/>
    <x v="0"/>
    <s v="Demora"/>
    <x v="2"/>
    <s v="Sistema"/>
    <m/>
    <x v="0"/>
  </r>
  <r>
    <n v="506201"/>
    <s v="Llamada de Sara Reyes"/>
    <s v="Reclama que no entregaron su pedido   se indica que esta en recepcion.Cliente consultara y nos avisara si presenta incidencias."/>
    <s v="Sara Reyes"/>
    <x v="821"/>
    <s v=""/>
    <x v="6"/>
    <n v="100363271"/>
    <x v="1"/>
    <x v="1"/>
    <x v="3"/>
    <s v=""/>
    <s v="Sin responsable"/>
    <s v=""/>
    <s v=".varios"/>
    <s v="SD"/>
    <s v=""/>
    <d v="2025-05-16T00:00:00"/>
    <s v="18.00-19.00"/>
    <x v="0"/>
    <s v="No procede"/>
    <x v="2"/>
    <s v="Sin responsable"/>
    <m/>
    <x v="0"/>
  </r>
  <r>
    <n v="505145"/>
    <s v="Llamada de Ximena Cabrejo"/>
    <s v="pidió por agregador  reclama que no le llego su dedicatoria encima de la torta que coloco en su pedido  se indica que no tenemos opcion de dedicatoria en agregadores."/>
    <s v="Ximena Cabrejo"/>
    <x v="822"/>
    <s v=""/>
    <x v="6"/>
    <n v="1550921143"/>
    <x v="0"/>
    <x v="14"/>
    <x v="0"/>
    <s v=""/>
    <s v="Sin responsable"/>
    <s v=""/>
    <s v="minimaria de chocolate"/>
    <s v="sd"/>
    <s v=""/>
    <d v="2025-05-13T00:00:00"/>
    <s v="19:34"/>
    <x v="0"/>
    <s v="No procede"/>
    <x v="2"/>
    <s v="Sin responsable"/>
    <m/>
    <x v="0"/>
  </r>
  <r>
    <n v="506820"/>
    <s v="FEEDBACK RECLAMO PEDIDO INCOMPLETO TIENDA DOS DE MAYO # 506820"/>
    <s v="No le entregaron su porcion de keke de manzana.No tiene evidencias.Jessica valida con las camaras que el cliente saco el keke de la bolsa y pidio cambio por otro keke y se retiro sin pedirlo nuevamente .No espero al de vitrina.Se envia el keke por insiste"/>
    <s v="Rosa Mariana Rojas"/>
    <x v="823"/>
    <s v="Alerta1 - Alerta2 - Alerta3 - Alerta0 - guia de cortesia"/>
    <x v="6"/>
    <n v="2500028629"/>
    <x v="2"/>
    <x v="4"/>
    <x v="4"/>
    <s v=""/>
    <s v="Sin responsable"/>
    <s v=""/>
    <s v="keke de manzana unidad"/>
    <s v="sd"/>
    <s v=""/>
    <d v="2025-05-14T00:00:00"/>
    <s v="18:00-19:00"/>
    <x v="0"/>
    <s v="No procede"/>
    <x v="2"/>
    <s v="Sin responsable"/>
    <m/>
    <x v="0"/>
  </r>
  <r>
    <n v="505749"/>
    <s v="Llamada de 51988827095"/>
    <s v="porción de ch. de maracuyá es pastoso y la primera vez que lo prueba  se le indica que la descripción es la correcta ya que nuestro chesscake es horneado  cliente entiende."/>
    <s v="Alexandra Camarga"/>
    <x v="824"/>
    <s v="sin reclamo a agregador"/>
    <x v="6"/>
    <n v="2212785349"/>
    <x v="0"/>
    <x v="0"/>
    <x v="2"/>
    <s v=""/>
    <s v="Sin responsable"/>
    <s v=""/>
    <s v="porción de cheesecake de maracuya"/>
    <s v="sd"/>
    <s v=""/>
    <d v="2025-05-15T00:00:00"/>
    <s v="14:40"/>
    <x v="0"/>
    <s v="No procede"/>
    <x v="2"/>
    <s v="Sin responsable"/>
    <m/>
    <x v="0"/>
  </r>
  <r>
    <n v="505777"/>
    <s v="Llamada de 51932795170"/>
    <s v="indica no haber recibido su compra realizada por PEYA  se deriva a su canal de compra y se recomienda compras por la web"/>
    <s v="Maria Luisa Arroyo"/>
    <x v="825"/>
    <s v="sin reclamo a agregador"/>
    <x v="0"/>
    <n v="1552795949"/>
    <x v="0"/>
    <x v="9"/>
    <x v="0"/>
    <s v=""/>
    <s v="Delivery agregadores"/>
    <s v=""/>
    <s v=".varios"/>
    <s v="sd"/>
    <s v=""/>
    <d v="2025-05-15T00:00:00"/>
    <s v="17:54"/>
    <x v="0"/>
    <s v="Agregador"/>
    <x v="2"/>
    <s v="Agregador"/>
    <m/>
    <x v="0"/>
  </r>
  <r>
    <n v="506851"/>
    <s v="Llamada de 51960416438"/>
    <s v="Pidió pomo de mousse de limón e indica que hasta ahora no le han entregado. Tda entregó el producto al driver. Se valida que la orden finalizó a las 13:38 hrs. Se deriva a su canal de compra"/>
    <s v="Jessenia Chiroque"/>
    <x v="826"/>
    <s v="sin reclamo a agregador - Alerta0"/>
    <x v="0"/>
    <n v="5.7646422397414902E+18"/>
    <x v="0"/>
    <x v="6"/>
    <x v="9"/>
    <s v=""/>
    <s v="Delivery agregadores"/>
    <s v=""/>
    <s v="mousse de limón - pomo"/>
    <s v="sd"/>
    <s v=""/>
    <d v="2025-05-19T00:00:00"/>
    <s v="13:19"/>
    <x v="0"/>
    <s v="Agregador"/>
    <x v="2"/>
    <s v="Agregador"/>
    <m/>
    <x v="0"/>
  </r>
  <r>
    <n v="507053"/>
    <s v="FEEDBACK RECLAMO PEDIDO EQUIVOCADO TIENDA BOLIVAR  #TICKET507053"/>
    <s v="solicito carrot cake 12 pz   le entregaron minimaria carrot cake  cliente entrego la minimaria sellada y se entrega carrot cake 12 pz.No se entrego cortesia"/>
    <s v="Daniela Esther Verástegui Guevara"/>
    <x v="827"/>
    <s v="Se cambia producto al cliente - sin reclamo a agregador - guia de cortesia"/>
    <x v="13"/>
    <n v="2213245750"/>
    <x v="0"/>
    <x v="3"/>
    <x v="2"/>
    <s v=""/>
    <s v="Tienda Vitrina"/>
    <s v=""/>
    <s v="minimaria carrot cake"/>
    <s v="Rosa Mercedes Madera La Riva"/>
    <s v=""/>
    <d v="2025-05-20T00:00:00"/>
    <s v="12:15"/>
    <x v="0"/>
    <s v="Pedido equivocado"/>
    <x v="2"/>
    <s v="Tienda"/>
    <m/>
    <x v="1"/>
  </r>
  <r>
    <n v="507185"/>
    <s v="Llamada de 51941501019"/>
    <s v="Indica que recibió torta tres leches cuando su pedido era una red velvet 12 pz. Se valida que guía estaba en curso. Cl indica en la llamada que se confundió que la caja no era nuestra. Se indica que su pedido está en ruta  agradece."/>
    <s v="Maria Valdarrago"/>
    <x v="828"/>
    <s v=""/>
    <x v="6"/>
    <n v="200014416"/>
    <x v="1"/>
    <x v="14"/>
    <x v="3"/>
    <s v=""/>
    <s v="Sin responsable"/>
    <s v=""/>
    <s v="red velvet de 12 pzs"/>
    <s v="SD"/>
    <s v=""/>
    <d v="2025-05-20T00:00:00"/>
    <s v="18:00-19:00"/>
    <x v="0"/>
    <s v="No procede"/>
    <x v="2"/>
    <s v="Sin responsable"/>
    <m/>
    <x v="0"/>
  </r>
  <r>
    <n v="507222"/>
    <s v="Llamada de 51982370857"/>
    <s v="Indica que están demorando en entregarle su pedido. El estado del pedido es en progreso. Tda indica que se entregó el pedido a rt en el tiempo establecido. Se explica al cl y se deriva a su soporte"/>
    <s v="Camila Coronado"/>
    <x v="829"/>
    <s v="sin reclamo a agregador - Alerta0"/>
    <x v="0"/>
    <n v="2213285992"/>
    <x v="0"/>
    <x v="3"/>
    <x v="2"/>
    <s v=""/>
    <s v="Delivery agregadores"/>
    <s v=""/>
    <s v=".varios"/>
    <s v="sd"/>
    <s v=""/>
    <d v="2025-05-20T00:00:00"/>
    <s v="19:32"/>
    <x v="0"/>
    <s v="Agregador"/>
    <x v="2"/>
    <s v="Agregador"/>
    <m/>
    <x v="0"/>
  </r>
  <r>
    <n v="507785"/>
    <s v="Llamada de 51984961396"/>
    <s v="1h20m de tardanza orden no ingreso a central de pedidos por error de app.Se deriva a su canal de compra."/>
    <s v="Jorge Cañamero"/>
    <x v="830"/>
    <s v="sin reclamo a agregador"/>
    <x v="0"/>
    <n v="2213449856"/>
    <x v="0"/>
    <x v="22"/>
    <x v="2"/>
    <s v=""/>
    <s v="Delivery agregadores"/>
    <s v=""/>
    <s v="minimaria de cheesecake de frutos rojos"/>
    <s v="sd"/>
    <s v=""/>
    <d v="2025-05-22T00:00:00"/>
    <s v="20:36"/>
    <x v="0"/>
    <s v="Agregador"/>
    <x v="2"/>
    <s v="Agregador"/>
    <m/>
    <x v="0"/>
  </r>
  <r>
    <n v="508378"/>
    <s v="FEEDBACK RECLAMO PEDIDO EQUIVOCADO TIENDA ENCALADA #508378"/>
    <s v="Realizó una compra en tienda de una porcion pie de limon  le entregaron: una porcion pie de pecanas. Se da aviso a tienda y se coordina el envío del producto correcto."/>
    <s v="Richard Rodriguez"/>
    <x v="831"/>
    <s v="Cortesía - guia de cortesia"/>
    <x v="13"/>
    <n v="2500035626"/>
    <x v="2"/>
    <x v="12"/>
    <x v="4"/>
    <s v=""/>
    <s v="Tienda Vitrina"/>
    <s v=""/>
    <s v="porción de pie de pecanas"/>
    <s v="SD"/>
    <s v=""/>
    <d v="2025-05-24T00:00:00"/>
    <s v="21:00"/>
    <x v="0"/>
    <s v="Pedido equivocado"/>
    <x v="2"/>
    <s v="Tienda"/>
    <m/>
    <x v="1"/>
  </r>
  <r>
    <n v="508726"/>
    <s v="Llamada de 51921830393"/>
    <s v="Indica que motorizado no le realizó llamada y que ahora su orden aparece como cancelada. Se deriva a su canal de compra."/>
    <s v="Evelyn Lopez Mendoza"/>
    <x v="832"/>
    <s v="sin reclamo a agregador - Alerta1 - Alerta0"/>
    <x v="0"/>
    <n v="5.7646426810703503E+18"/>
    <x v="0"/>
    <x v="0"/>
    <x v="9"/>
    <s v=""/>
    <s v="Delivery agregadores"/>
    <s v=""/>
    <s v="cheesecake de frutos rojos 12pzs"/>
    <s v="SD"/>
    <s v=""/>
    <d v="2025-05-26T00:00:00"/>
    <s v="13:30"/>
    <x v="0"/>
    <s v="Agregador"/>
    <x v="2"/>
    <s v="Agregador"/>
    <m/>
    <x v="0"/>
  </r>
  <r>
    <n v="510436"/>
    <s v="Llamada de 51997920789"/>
    <s v="Reclama que no le entregaron su pedido y que desea ir a recoger el pedido a tienda  se le indica que esta cancelado y se deriva con su soporte"/>
    <s v="Talia Amsel"/>
    <x v="833"/>
    <s v=""/>
    <x v="0"/>
    <n v="2214112905"/>
    <x v="0"/>
    <x v="4"/>
    <x v="2"/>
    <s v=""/>
    <s v="Delivery agregadores"/>
    <s v=""/>
    <s v="carrot cake 12pzs"/>
    <s v="sd"/>
    <s v=""/>
    <d v="2025-05-30T00:00:00"/>
    <s v="16:09"/>
    <x v="0"/>
    <s v="Agregador"/>
    <x v="2"/>
    <s v="Agregador"/>
    <m/>
    <x v="0"/>
  </r>
  <r>
    <n v="506761"/>
    <s v="Hola Magly   según lo conversado telefónicamente le hago llegar este mensaje para poder atender su caso."/>
    <s v="Indica que la torta de chocolate 12p está dura y les cayo mal a todos sus invitados.Se valida que es un turrón de chocolate 12pz.Se le explica las diferencias en los productos y frescura.Cliente entiende."/>
    <s v="Magly García  Bocanegra"/>
    <x v="834"/>
    <s v=""/>
    <x v="6"/>
    <n v="100363551"/>
    <x v="1"/>
    <x v="17"/>
    <x v="3"/>
    <s v=""/>
    <s v="Sin responsable"/>
    <s v=""/>
    <s v="turrón de chocolate 12pzs"/>
    <s v="SD"/>
    <s v=""/>
    <d v="2025-05-18T00:00:00"/>
    <s v="09:00-10:00"/>
    <x v="0"/>
    <s v="No procede"/>
    <x v="2"/>
    <s v="Sin responsable"/>
    <m/>
    <x v="0"/>
  </r>
  <r>
    <n v="504967"/>
    <s v="FEEDBACK RECLAMO PEDIDO INCOMPLETO TIENDA PRECURSORES #504967"/>
    <s v="No le entregaron sus velas Lisas Rayas Dorado  se coordina el envío"/>
    <s v="Melina Oscanoa Ramos"/>
    <x v="835"/>
    <s v="Cortesía - Alerta0"/>
    <x v="8"/>
    <n v="100362237"/>
    <x v="1"/>
    <x v="11"/>
    <x v="3"/>
    <s v=""/>
    <s v="Tienda Vitrina"/>
    <s v=""/>
    <s v="velas lisas rayadas dorado"/>
    <s v="sd"/>
    <s v=""/>
    <d v="2025-05-13T00:00:00"/>
    <s v="10:00-11:00"/>
    <x v="0"/>
    <s v="Pedido incompleto"/>
    <x v="2"/>
    <s v="Tienda"/>
    <m/>
    <x v="1"/>
  </r>
  <r>
    <n v="507618"/>
    <s v="Buenas tardes"/>
    <s v="Solicita devolución porque el cliente regalado no estará para recibir la orden."/>
    <s v="Andrea Lucía Patrón Julca"/>
    <x v="836"/>
    <s v="devolución - Alerta0"/>
    <x v="3"/>
    <n v="100364332"/>
    <x v="1"/>
    <x v="10"/>
    <x v="3"/>
    <s v="55.90"/>
    <s v="Sin responsable"/>
    <s v=""/>
    <s v=""/>
    <s v="SD"/>
    <s v=""/>
    <d v="2025-05-23T00:00:00"/>
    <s v="10:00-11:00"/>
    <x v="0"/>
    <s v="Devolucion"/>
    <x v="2"/>
    <s v="Sin responsable"/>
    <m/>
    <x v="0"/>
  </r>
  <r>
    <n v="508526"/>
    <s v="FEEDBACK RECLAMO PEDIDO EQUIVOCADO TIENDA ARAMBURU  #508526"/>
    <s v="Solciito 1 porcion bruselina vainilla y le entregaron 1 porcion de carrot cake.Se envia producto correcto."/>
    <s v="Andrea"/>
    <x v="837"/>
    <s v="Cortesía - Alerta1 - Alerta0 - guia de cortesia"/>
    <x v="13"/>
    <n v="2500030466"/>
    <x v="2"/>
    <x v="14"/>
    <x v="4"/>
    <s v=""/>
    <s v="Tienda Vitrina"/>
    <s v=""/>
    <s v="porción carrot cake"/>
    <s v="sd"/>
    <s v=""/>
    <d v="2025-05-25T00:00:00"/>
    <s v="17:15"/>
    <x v="0"/>
    <s v="Pedido equivocado"/>
    <x v="2"/>
    <s v="Tienda"/>
    <m/>
    <x v="1"/>
  </r>
  <r>
    <n v="506623"/>
    <s v="Hola Cristian. Te saluda Gabriela  según lo conversado telefónicamente le hago llegar este mensaje para poder atender su caso."/>
    <s v="Muy descontento  demoraron 20 minutos en entregar 1 minimaria bruselina vai/fre. Tda tenia otros pedido. Se ofrecen disculpas y se agradece aviso"/>
    <s v="Cristian Reveros"/>
    <x v="838"/>
    <s v="HON - Alerta0"/>
    <x v="1"/>
    <n v="32974"/>
    <x v="5"/>
    <x v="11"/>
    <x v="8"/>
    <s v=""/>
    <s v="Tienda Vitrina"/>
    <s v=""/>
    <s v="minimaria bruselina de vainilla con fresa"/>
    <s v="sd"/>
    <s v=""/>
    <d v="2025-05-18T00:00:00"/>
    <s v="12:39"/>
    <x v="0"/>
    <s v="Demora"/>
    <x v="2"/>
    <s v="Tienda"/>
    <m/>
    <x v="1"/>
  </r>
  <r>
    <n v="509284"/>
    <s v="Hola!"/>
    <s v="Reclama que no enviaron una caja de  mini brownies o mini alfajores pero luego encuentra que ambos van en la misma caja."/>
    <s v="Ana"/>
    <x v="839"/>
    <s v=""/>
    <x v="6"/>
    <n v="100365759"/>
    <x v="1"/>
    <x v="7"/>
    <x v="3"/>
    <s v=""/>
    <s v="Sin responsable"/>
    <s v=""/>
    <s v="party box"/>
    <s v="SD"/>
    <s v=""/>
    <d v="2025-05-27T00:00:00"/>
    <s v="18:00-19:00"/>
    <x v="0"/>
    <s v="No procede"/>
    <x v="2"/>
    <s v="Sin responsable"/>
    <m/>
    <x v="0"/>
  </r>
  <r>
    <n v="506492"/>
    <s v="Disculpe"/>
    <s v="Movimiento  motorizado Yango  no tuvo cuidado al transportar el producto Se envía un nuevo producto"/>
    <s v="Dave  Andre"/>
    <x v="840"/>
    <s v="Cortesía - Alerta1 - Alerta2 - Alerta0"/>
    <x v="4"/>
    <s v="MA-PREC-170525-0001"/>
    <x v="4"/>
    <x v="11"/>
    <x v="11"/>
    <s v=""/>
    <s v="Delivery MA"/>
    <s v=""/>
    <s v="cheesecake de maracuyá 12pzs"/>
    <s v="SD"/>
    <s v=""/>
    <d v="2025-05-17T00:00:00"/>
    <s v="18:53"/>
    <x v="0"/>
    <s v="Delivery propio"/>
    <x v="2"/>
    <s v="Delivery MA"/>
    <m/>
    <x v="1"/>
  </r>
  <r>
    <n v="506536"/>
    <s v="Llegó"/>
    <s v="Torta enviada como cortesía le llegó movida  la guía se solicitó con Aimo y la plataforma mandó un Yango  se ofrece disculpas y un detalle por lo ocurrido"/>
    <s v="Dave  Andre"/>
    <x v="841"/>
    <s v="Cortesía - Alerta0"/>
    <x v="7"/>
    <n v="506492"/>
    <x v="3"/>
    <x v="11"/>
    <x v="7"/>
    <s v=""/>
    <s v="Delivery MA"/>
    <s v=""/>
    <s v=""/>
    <s v="sd"/>
    <s v=""/>
    <d v="2025-05-17T00:00:00"/>
    <s v="21:40"/>
    <x v="0"/>
    <s v="Mala atencion"/>
    <x v="2"/>
    <s v="Delivery MA"/>
    <m/>
    <x v="1"/>
  </r>
  <r>
    <n v="505867"/>
    <s v="Reclamo calidad de producto Camacho : Mal estado ticket # 505867"/>
    <s v="reclama que el relleno de su porción de frutos rojos tiene un sabor como ácido o abombado  se consulta con tienda"/>
    <s v="Vanessa"/>
    <x v="842"/>
    <s v="Alerta1 - Alerta2 - Alerta3 - Alerta0"/>
    <x v="12"/>
    <n v="2500026693"/>
    <x v="2"/>
    <x v="6"/>
    <x v="4"/>
    <s v=""/>
    <s v="SD"/>
    <s v="Mal estado"/>
    <s v="tartaleta de frutos rojos - personal"/>
    <s v="sd"/>
    <s v=""/>
    <d v="2025-05-15T00:00:00"/>
    <s v="18:58"/>
    <x v="0"/>
    <s v="Calidad"/>
    <x v="2"/>
    <s v="SD"/>
    <m/>
    <x v="0"/>
  </r>
  <r>
    <n v="508927"/>
    <s v="Hola buenas tardes ! Hice el pedido de una torta"/>
    <s v="No le llego su tarjeta  se envía con detalle"/>
    <s v="Maria Alejandra Cardenas Paz"/>
    <x v="843"/>
    <s v="Cortesía - Alerta1 - Alerta0 - guia de cortesia"/>
    <x v="2"/>
    <n v="100365588"/>
    <x v="1"/>
    <x v="2"/>
    <x v="3"/>
    <s v=""/>
    <s v="Tienda Vitrina"/>
    <s v=""/>
    <s v="minimaria de chocolate"/>
    <s v="SD"/>
    <s v=""/>
    <d v="2025-05-26T00:00:00"/>
    <s v="18:00-19:00"/>
    <x v="0"/>
    <s v="Pedido incompleto"/>
    <x v="2"/>
    <s v="Tienda"/>
    <m/>
    <x v="1"/>
  </r>
  <r>
    <n v="506175"/>
    <s v="Hola"/>
    <s v="No le entregaron 2 empanadas de carne  se coordina el envío.Solicito 4 empanadas de carne   se coordina recojo más un detalle (1 porción torta chocolate)."/>
    <s v="Sadith  Diaz Chang"/>
    <x v="844"/>
    <s v="Cortesía - Alerta0"/>
    <x v="8"/>
    <n v="2500027060"/>
    <x v="2"/>
    <x v="7"/>
    <x v="4"/>
    <s v=""/>
    <s v="Tienda Vitrina"/>
    <s v=""/>
    <s v="empanada de carne"/>
    <s v="Nimia Montalván"/>
    <s v="Deyvi Antonio"/>
    <d v="2025-05-16T00:00:00"/>
    <s v="10:05"/>
    <x v="0"/>
    <s v="Pedido incompleto"/>
    <x v="2"/>
    <s v="Tienda"/>
    <m/>
    <x v="1"/>
  </r>
  <r>
    <n v="507025"/>
    <s v="Bs días"/>
    <s v="Reclama que su tarj. impresa fue escrita a mano  tienda indica que cuentan con incidencias con la impresora y fue reportado con TI el 14 de mayo  se pide las disculpas  se brinda cortesía al cliente."/>
    <s v="Elizabeth Medina"/>
    <x v="845"/>
    <s v="Cortesía - guia de cortesia"/>
    <x v="2"/>
    <n v="100363929"/>
    <x v="1"/>
    <x v="8"/>
    <x v="3"/>
    <s v=""/>
    <s v="Operaciones"/>
    <s v=""/>
    <s v=".varios"/>
    <s v="sd"/>
    <s v=""/>
    <d v="2025-05-20T00:00:00"/>
    <s v="10:00-11:00"/>
    <x v="0"/>
    <s v="Pedido incompleto"/>
    <x v="2"/>
    <s v="Otras areas"/>
    <m/>
    <x v="0"/>
  </r>
  <r>
    <n v="505998"/>
    <s v="Hola Zoila  según lo conversado telefónicamente le hago llegar este mensaje para poder atender su caso."/>
    <s v="Ya no desea la compra  no podrá entregarlo a regalado."/>
    <s v="Zoila"/>
    <x v="846"/>
    <s v="devolución"/>
    <x v="3"/>
    <n v="100363074"/>
    <x v="1"/>
    <x v="14"/>
    <x v="1"/>
    <s v="35.00"/>
    <s v="Sin responsable"/>
    <s v=""/>
    <s v=""/>
    <s v="SD"/>
    <s v=""/>
    <d v="2025-05-17T00:00:00"/>
    <s v="12:00-13:00"/>
    <x v="0"/>
    <s v="Devolucion"/>
    <x v="2"/>
    <s v="Sin responsable"/>
    <m/>
    <x v="0"/>
  </r>
  <r>
    <n v="509991"/>
    <s v="Buenas tardes señorita"/>
    <s v="Reclama no le llegó dedicatoria ni tarjeta impresa / informamos a tienda para envío  se crea guía"/>
    <s v="Daniela"/>
    <x v="847"/>
    <s v="Alerta1 - Alerta2 - Alerta3 - Alerta0 - guia de cortesia"/>
    <x v="17"/>
    <n v="100366108"/>
    <x v="1"/>
    <x v="4"/>
    <x v="3"/>
    <s v=""/>
    <s v="Tienda Vitrina"/>
    <s v=""/>
    <s v="cheesecake de frutos rojos 12pzs"/>
    <s v="SD"/>
    <s v=""/>
    <d v="2025-05-29T00:00:00"/>
    <s v="16:00-17:00"/>
    <x v="0"/>
    <s v="Pedido incompleto"/>
    <x v="2"/>
    <s v="Tienda"/>
    <m/>
    <x v="1"/>
  </r>
  <r>
    <n v="509985"/>
    <s v="Ha enviado una Imagen"/>
    <s v="realizó una compra presencial para el rango de 3 a 4 pm  tienda no mandó a crear guía  motorizado no lo llevó ya que no tenia la guía cargada  se gestiona su devolución"/>
    <s v="Tracy Brigit Poma Granados"/>
    <x v="848"/>
    <s v="devolución - Alerta0"/>
    <x v="7"/>
    <n v="2500029752"/>
    <x v="2"/>
    <x v="7"/>
    <x v="3"/>
    <s v=""/>
    <s v="Tienda"/>
    <s v=""/>
    <s v=""/>
    <s v="sd"/>
    <s v=""/>
    <d v="2025-05-29T00:00:00"/>
    <s v="15:00-16:00"/>
    <x v="0"/>
    <s v="Mala atencion"/>
    <x v="2"/>
    <s v="Tienda"/>
    <m/>
    <x v="1"/>
  </r>
  <r>
    <n v="506526"/>
    <s v="Hola Nataly  según lo conversado telefónicamente le hago llegar este mensaje para poder atender su caso."/>
    <s v="Solicitó una porción de torta de chocolate y porción de ches. de frutos rojos  le llego una torta celebración  se coordina con tienda el envío de los productos correctos"/>
    <s v="Nataly Atarama Cardama"/>
    <x v="849"/>
    <s v="Cortesía - sin reclamo a agregador - Alerta1 - Alerta2 - Alerta0"/>
    <x v="13"/>
    <n v="1555340516"/>
    <x v="0"/>
    <x v="5"/>
    <x v="0"/>
    <s v=""/>
    <s v="Tienda Vitrina"/>
    <s v=""/>
    <s v=".no aplica"/>
    <s v="sd"/>
    <s v=""/>
    <d v="2025-05-17T00:00:00"/>
    <s v="18:42"/>
    <x v="0"/>
    <s v="Pedido equivocado"/>
    <x v="2"/>
    <s v="Tienda"/>
    <m/>
    <x v="1"/>
  </r>
  <r>
    <n v="508055"/>
    <s v="FEEDBACK RECLAMO PEDIDO EQUIVOCADO TIENDA SAN MIGUEL #508055"/>
    <s v="Pidió 2 cajitas de brownie clásico  le entregaron 1 petit 2 sweet box. Se ofrece disculpa y que se entregará las 2 cajitas de brownies  cliente se contactará para indicar fecha."/>
    <s v="Carlos Ovalle Lozano"/>
    <x v="850"/>
    <s v="Alerta0"/>
    <x v="13"/>
    <n v="100364913"/>
    <x v="1"/>
    <x v="5"/>
    <x v="1"/>
    <s v=""/>
    <s v="Tienda Vitrina"/>
    <s v=""/>
    <s v="Petit 2 sweet box"/>
    <s v="SD"/>
    <s v=""/>
    <d v="2025-05-23T00:00:00"/>
    <s v="15:00-16:00"/>
    <x v="0"/>
    <s v="Pedido equivocado"/>
    <x v="2"/>
    <s v="Tienda"/>
    <m/>
    <x v="1"/>
  </r>
  <r>
    <n v="509547"/>
    <s v="Buenas noches!"/>
    <s v="Pidio una carrot cake mini con una dedicatoria errada  se envia dedicatoria y tarjeta impresa correcta"/>
    <s v="Heidi"/>
    <x v="851"/>
    <s v="guia de cortesia"/>
    <x v="17"/>
    <n v="100366057"/>
    <x v="1"/>
    <x v="1"/>
    <x v="3"/>
    <s v=""/>
    <s v="Delivery MA"/>
    <s v=""/>
    <s v="minimaria carrot cake"/>
    <s v="VICTORFELIXRIOSPACAYA-DANKE"/>
    <s v=""/>
    <d v="2025-05-28T00:00:00"/>
    <s v="18:00-19:00"/>
    <x v="0"/>
    <s v="Pedido incompleto"/>
    <x v="2"/>
    <s v="Delivery MA"/>
    <m/>
    <x v="1"/>
  </r>
  <r>
    <n v="504844"/>
    <s v="Solicitud de Evidencias Contracargos ingresados del 2025-05-10 al 2025-05-12 - Carta: GD18180"/>
    <s v="contracargo"/>
    <s v="Operaciones"/>
    <x v="852"/>
    <s v="Alerta0"/>
    <x v="15"/>
    <n v="100336919"/>
    <x v="1"/>
    <x v="8"/>
    <x v="3"/>
    <s v="214.80"/>
    <s v="Sin responsable"/>
    <s v=""/>
    <s v=""/>
    <s v="SD"/>
    <s v=""/>
    <d v="2025-02-15T00:00:00"/>
    <s v="17:00-18:00"/>
    <x v="0"/>
    <s v="Contracargo"/>
    <x v="2"/>
    <s v="Sin responsable"/>
    <m/>
    <x v="0"/>
  </r>
  <r>
    <n v="505925"/>
    <s v="Solicitud de Evidencias Contracargos ingresados del 2025-05-15 - Carta: GD18297"/>
    <s v="contracargo"/>
    <s v="Operaciones"/>
    <x v="853"/>
    <s v="Alerta0"/>
    <x v="15"/>
    <n v="100340466"/>
    <x v="1"/>
    <x v="0"/>
    <x v="1"/>
    <s v="214.90"/>
    <s v="Sin responsable"/>
    <s v=""/>
    <s v=""/>
    <s v="SD"/>
    <s v=""/>
    <d v="2025-05-16T00:00:00"/>
    <s v="17.00-18.00"/>
    <x v="0"/>
    <s v="Contracargo"/>
    <x v="2"/>
    <s v="Sin responsable"/>
    <m/>
    <x v="0"/>
  </r>
  <r>
    <n v="506994"/>
    <s v="Solicitud de Evidencias Contracargos ingresados del 2025-05-17 al 2025-05-19 - Carta: GD18388"/>
    <s v="Contracargo"/>
    <s v="Operaciones"/>
    <x v="854"/>
    <s v="Alerta0"/>
    <x v="15"/>
    <n v="100361755"/>
    <x v="1"/>
    <x v="5"/>
    <x v="3"/>
    <s v="115.00"/>
    <s v="Sin responsable"/>
    <s v=""/>
    <s v=""/>
    <s v="sd"/>
    <s v=""/>
    <d v="2025-05-11T00:00:00"/>
    <s v="16:00-18:00"/>
    <x v="0"/>
    <s v="Contracargo"/>
    <x v="2"/>
    <s v="Sin responsable"/>
    <m/>
    <x v="0"/>
  </r>
  <r>
    <n v="508664"/>
    <s v="Solicitud de Evidencias Contracargos ingresados del 2025-05-23 - Carta: GD18608"/>
    <s v="Contracargo"/>
    <s v="Operaciones"/>
    <x v="855"/>
    <s v="Alerta0"/>
    <x v="15"/>
    <n v="100342725"/>
    <x v="1"/>
    <x v="8"/>
    <x v="3"/>
    <s v="155.50"/>
    <s v="Sin responsable"/>
    <s v=""/>
    <s v=""/>
    <s v="SD"/>
    <s v=""/>
    <d v="2025-03-09T00:00:00"/>
    <s v="14:00-16:00"/>
    <x v="0"/>
    <s v="Contracargo"/>
    <x v="2"/>
    <s v="Sin responsable"/>
    <m/>
    <x v="0"/>
  </r>
  <r>
    <n v="509046"/>
    <s v="Solicitud de Evidencias Contracargos ingresados del 2025-05-24 al 2025-05-26 - Carta: GD18652"/>
    <s v="contracargos"/>
    <s v="Operaciones"/>
    <x v="856"/>
    <s v="Alerta0"/>
    <x v="15"/>
    <n v="100350482"/>
    <x v="1"/>
    <x v="20"/>
    <x v="3"/>
    <s v="218"/>
    <s v="Sin responsable"/>
    <s v=""/>
    <s v=""/>
    <s v="sd"/>
    <s v=""/>
    <d v="2025-04-09T00:00:00"/>
    <s v="14:00-16:00"/>
    <x v="0"/>
    <s v="Contracargo"/>
    <x v="2"/>
    <s v="Sin responsable"/>
    <m/>
    <x v="0"/>
  </r>
  <r>
    <n v="510142"/>
    <s v="Solicitud de Evidencias Contracargos ingresados del 2025-05-29 - Carta: GD18813"/>
    <s v="contracargo"/>
    <s v="Operaciones"/>
    <x v="857"/>
    <s v="Alerta0"/>
    <x v="15"/>
    <n v="100351931"/>
    <x v="1"/>
    <x v="0"/>
    <x v="1"/>
    <s v="S/.214.00"/>
    <s v="Sin responsable"/>
    <s v=""/>
    <s v=""/>
    <s v="sd"/>
    <s v=""/>
    <d v="2025-05-30T00:00:00"/>
    <s v="13:00-14:00"/>
    <x v="0"/>
    <s v="Contracargo"/>
    <x v="2"/>
    <s v="Sin responsable"/>
    <m/>
    <x v="0"/>
  </r>
  <r>
    <n v="508307"/>
    <s v="Ha enviado una Imagen"/>
    <s v="Pidió Lovebox pero recibió 1 minimaria ch de oreo  cl desea acercarse presencial a tienda a hacer el cambio porque vive a unas casas. Se ofrecen disculpas y se agradece comprensión. Tda alista producto y recibe mini ch oreo"/>
    <s v="Renny Ronny Rodriguez Espinoza"/>
    <x v="858"/>
    <s v="Se cambia producto al cliente - sin reclamo a agregador - Alerta1 - Alerta0"/>
    <x v="13"/>
    <n v="2213606385"/>
    <x v="0"/>
    <x v="11"/>
    <x v="2"/>
    <s v=""/>
    <s v="Tienda Vitrina"/>
    <s v=""/>
    <s v="minimaria cheesecake oreo"/>
    <s v="sd"/>
    <s v=""/>
    <d v="2025-05-24T00:00:00"/>
    <s v="16:35"/>
    <x v="0"/>
    <s v="Pedido equivocado"/>
    <x v="2"/>
    <s v="Tienda"/>
    <m/>
    <x v="1"/>
  </r>
  <r>
    <n v="506715"/>
    <s v="FEEDBACK RECLAMO PEDIDO INCOMPLETO TIENDA (SAN MIGUEL) #(506715)"/>
    <s v="Solicitó varios productos y no le enviaron cookies. Se envía producto faltante"/>
    <s v="Sonia"/>
    <x v="859"/>
    <s v="sin reclamo a agregador - Alerta0 - guia de cortesia"/>
    <x v="8"/>
    <n v="1556887553"/>
    <x v="0"/>
    <x v="5"/>
    <x v="0"/>
    <s v=""/>
    <s v="Tienda Vitrina"/>
    <s v=""/>
    <s v="caja de galletas cookiss"/>
    <s v="SD"/>
    <s v=""/>
    <d v="2025-05-18T00:00:00"/>
    <s v="19:30"/>
    <x v="0"/>
    <s v="Pedido incompleto"/>
    <x v="2"/>
    <s v="Tienda"/>
    <m/>
    <x v="1"/>
  </r>
  <r>
    <n v="504922"/>
    <s v="Hola  chicos! para dejar por aqui las observaciones que tuve en tienda Aramburú el 11 de mayo"/>
    <s v="La butifarra le entregaron sin cremas y la salsa criolla separada. Sus tres leches chocolate porción tenia la masa un poco cruda. Compró 6 cajas de alfajores  estaban frios  y el manjar estaba frio y vino poco. Solicito 5 tarjetas vacias  le entregaron 1."/>
    <s v="Jessica"/>
    <x v="860"/>
    <s v=""/>
    <x v="7"/>
    <s v="SD"/>
    <x v="2"/>
    <x v="14"/>
    <x v="4"/>
    <s v=""/>
    <s v="Tienda"/>
    <s v=""/>
    <s v=""/>
    <s v="sd"/>
    <s v=""/>
    <d v="2025-05-11T00:00:00"/>
    <s v="14:30"/>
    <x v="0"/>
    <s v="Mala atencion"/>
    <x v="2"/>
    <s v="Tienda"/>
    <m/>
    <x v="1"/>
  </r>
  <r>
    <n v="505720"/>
    <s v="Reclamo calidad de producto MA SAN MIGUEL: Moscas en terraza ticket #505720"/>
    <s v="Comenta que en terraza se visualizan muchas moscas  se el explica que por ser un lugar al aire libre puede haber ese tipo de incidencia  se agradece el aviso y se toma como feedback"/>
    <s v="Claudia"/>
    <x v="861"/>
    <s v=""/>
    <x v="12"/>
    <s v="sd"/>
    <x v="2"/>
    <x v="5"/>
    <x v="6"/>
    <s v=""/>
    <s v="Operaciones"/>
    <s v="mosca"/>
    <s v=".no aplica"/>
    <s v="sd"/>
    <s v=""/>
    <d v="2025-05-15T00:00:00"/>
    <s v="16:20"/>
    <x v="0"/>
    <s v="Calidad"/>
    <x v="2"/>
    <s v="Otras areas"/>
    <m/>
    <x v="0"/>
  </r>
  <r>
    <n v="510143"/>
    <s v="Hola Ana  según lo conversado telefónicamente le hago llegar este mensaje para poder atender su caso."/>
    <s v="Solicito una blue velvet de 12 pz y le entregaron una minimaria turrón de chocolate  se le pide enviar evidencias pero indica que al abrir la caja si es la torta correcta solo que le entregaron con una boleta errada  se agradece por informarnos"/>
    <s v="Amelie Schell Schell"/>
    <x v="862"/>
    <s v="Alerta0"/>
    <x v="13"/>
    <n v="100366250"/>
    <x v="1"/>
    <x v="2"/>
    <x v="3"/>
    <s v=""/>
    <s v="Tienda Vitrina"/>
    <s v=""/>
    <s v="blue velvet 12 pzs"/>
    <s v="sd"/>
    <s v=""/>
    <d v="2025-05-30T00:00:00"/>
    <s v="08:00-09:00"/>
    <x v="0"/>
    <s v="Pedido equivocado"/>
    <x v="2"/>
    <s v="Tienda"/>
    <m/>
    <x v="1"/>
  </r>
  <r>
    <n v="509587"/>
    <s v=""/>
    <s v="reclama demora en la entrega de su pedido  tienda indica que se entrego a tiempo al motorizado  se deriva con su canal de compra"/>
    <s v="Gloria"/>
    <x v="863"/>
    <s v="sin reclamo a agregador"/>
    <x v="0"/>
    <n v="2213973703"/>
    <x v="0"/>
    <x v="0"/>
    <x v="2"/>
    <s v=""/>
    <s v="Delivery agregadores"/>
    <s v=""/>
    <s v="cheesecake de oreo 12pzs"/>
    <s v="sd"/>
    <s v=""/>
    <d v="2025-05-28T00:00:00"/>
    <s v="19:29"/>
    <x v="0"/>
    <s v="Agregador"/>
    <x v="2"/>
    <s v="Agregador"/>
    <m/>
    <x v="0"/>
  </r>
  <r>
    <n v="510695"/>
    <s v="Hola Rosario  contamos con demoras en la entrega de tu pedido  nos comunicamos para avisarte que tu pedido de María Almenara será entregado un poco más tarde de lo acordado. Lamentamos  el inconveniente y esperamos que tengas un dulce día."/>
    <s v="tardanza de 1 hora en su pedido  tienda indica que en vitrina pensaron que era pickup  saldra lo antes posible"/>
    <s v="Rosario"/>
    <x v="864"/>
    <s v="Pedidos Fuera de hora - Alerta0"/>
    <x v="1"/>
    <n v="2500031552"/>
    <x v="2"/>
    <x v="14"/>
    <x v="3"/>
    <s v=""/>
    <s v="Tienda Vitrina"/>
    <s v=""/>
    <s v=".no aplica"/>
    <s v="sd"/>
    <s v=""/>
    <d v="2025-05-31T00:00:00"/>
    <s v="14:00-15:00"/>
    <x v="0"/>
    <s v="Demora"/>
    <x v="2"/>
    <s v="Tienda"/>
    <m/>
    <x v="1"/>
  </r>
  <r>
    <n v="505597"/>
    <s v="Atención Libro de Reclamo MAAL-001-1123"/>
    <s v="MAAL-001-1123  demora en la devolución de su compra realizada por PEYA  tras anulación de pedido. Se explica que eso lo ve con su canal de compra según sus T&amp;C"/>
    <s v="Diana Luisa"/>
    <x v="865"/>
    <s v="Libro de reclamaciones - sin reclamo a agregador - Alerta1 - Alerta0"/>
    <x v="18"/>
    <n v="1547237140"/>
    <x v="0"/>
    <x v="3"/>
    <x v="0"/>
    <s v=""/>
    <s v="Delivery agregadores"/>
    <s v=""/>
    <s v=".varios"/>
    <s v="SD"/>
    <s v=""/>
    <d v="2025-05-10T00:00:00"/>
    <s v="13:20"/>
    <x v="1"/>
    <s v="Agregador"/>
    <x v="2"/>
    <s v="Agregador"/>
    <m/>
    <x v="0"/>
  </r>
  <r>
    <n v="510806"/>
    <s v="Hola Janet  según lo conversado telefónicamente le hago llegar este mensaje para poder atender su caso."/>
    <s v="No llego su tarjeta impresa  se ofrece detalle pero cliente se encuentra en huaycan  se brinda opción pickup pero requiere en la sede del aeropuerto  se da un plazo de contacto para coordinar el detalle."/>
    <s v="Janet Condori"/>
    <x v="866"/>
    <s v=""/>
    <x v="2"/>
    <n v="100367056"/>
    <x v="1"/>
    <x v="6"/>
    <x v="3"/>
    <s v=""/>
    <s v="Tienda Vitrina"/>
    <s v=""/>
    <s v="minimaria red velvet"/>
    <s v="sd"/>
    <s v=""/>
    <d v="2025-05-31T00:00:00"/>
    <s v="17:00-18:00"/>
    <x v="0"/>
    <s v="Pedido incompleto"/>
    <x v="2"/>
    <s v="Tienda"/>
    <m/>
    <x v="1"/>
  </r>
  <r>
    <n v="510015"/>
    <s v="Hola Marco   nos comunicamos de Maria Almenara  con relación a una consulta sobre tu pedido efectuado.  En caso no puedas atendernos por esta vía  puedes  comunicarte con nosotros al 6429751. Que tengas un dulce día!"/>
    <s v="MAAL-001-1134 Reclama que haya tenido que ir a recoger su pedido a tienda cuando solicitó delivery. Se genera devolución de delivery y se brinda cortesía"/>
    <s v="Marco Benites Chanco"/>
    <x v="867"/>
    <s v="Libro de reclamaciones - Cortesía - devolución - Alerta1 - Alerta0 - guia de cortesia"/>
    <x v="11"/>
    <n v="100366340"/>
    <x v="1"/>
    <x v="16"/>
    <x v="3"/>
    <s v=""/>
    <s v="Tienda"/>
    <s v=""/>
    <s v=""/>
    <s v="SD"/>
    <s v="SD"/>
    <d v="2025-05-29T00:00:00"/>
    <s v="15:00-16:00"/>
    <x v="1"/>
    <s v="Mala atencion"/>
    <x v="2"/>
    <s v="Tienda"/>
    <m/>
    <x v="1"/>
  </r>
  <r>
    <n v="506831"/>
    <s v="Reclamo elemento extraño Santa Catalina : Hongo ticket # 506831"/>
    <s v="Reclama que la fresa de la tartaleta estaba aguada y con mal aspecto.Encontro hongo en los arandanos.Cliente consumio el producto 10 horas despues.Se ofrece nuevo envio por critico."/>
    <s v="Xiomara Eliane Crispín Macavilca"/>
    <x v="868"/>
    <s v="Cortesía - Alerta1 - Alerta2 - Alerta0"/>
    <x v="12"/>
    <n v="100363178"/>
    <x v="1"/>
    <x v="10"/>
    <x v="1"/>
    <s v=""/>
    <s v="Tienda Vitrina"/>
    <s v="Hongo"/>
    <s v="tartaleta de frutos rojos 12 pzs"/>
    <s v="SD"/>
    <s v=""/>
    <d v="2025-05-19T00:00:00"/>
    <s v="15:00-16:00"/>
    <x v="0"/>
    <s v="Calidad"/>
    <x v="2"/>
    <s v="Tienda"/>
    <m/>
    <x v="1"/>
  </r>
  <r>
    <n v="509379"/>
    <s v="Ha enviado una Imagen"/>
    <s v="Cl indica que no le colocaron vela pese a que lo solicitó de manera presencial. Tda indica que al no tener dedicatoria no se coloca vela y que no recuerdan a un cliente solicitando ello. Se explica al cl y se agradece comunicación"/>
    <s v="Ricardo"/>
    <x v="869"/>
    <s v=""/>
    <x v="6"/>
    <n v="100365726"/>
    <x v="1"/>
    <x v="0"/>
    <x v="1"/>
    <s v=""/>
    <s v="Sin responsable"/>
    <s v=""/>
    <s v="red velvet de 12 pzs"/>
    <s v="sd"/>
    <s v=""/>
    <d v="2025-05-28T00:00:00"/>
    <s v="14:00-15:00"/>
    <x v="0"/>
    <s v="No procede"/>
    <x v="2"/>
    <s v="Sin responsable"/>
    <m/>
    <x v="0"/>
  </r>
  <r>
    <n v="507154"/>
    <s v="Hola"/>
    <s v="Indica que solo se tocó el timbre y no se llamó por tlf  Se valida que sí se llamó a la cliente cumpliendo el flujo. Se le brinda información y se agradece comunicación"/>
    <s v="Adriana"/>
    <x v="870"/>
    <s v="no comprador - Alerta0"/>
    <x v="6"/>
    <n v="100364141"/>
    <x v="1"/>
    <x v="2"/>
    <x v="3"/>
    <s v=""/>
    <s v="Sin responsable"/>
    <s v=""/>
    <s v="tres leches de chocolate 12pzs"/>
    <s v="sd"/>
    <s v=""/>
    <d v="2025-05-20T00:00:00"/>
    <s v="17:00-18:00"/>
    <x v="0"/>
    <s v="No procede"/>
    <x v="2"/>
    <s v="Sin responsable"/>
    <m/>
    <x v="0"/>
  </r>
  <r>
    <n v="510617"/>
    <s v="Reclamo mala atención PLAZA NORTE Ticket 510617"/>
    <s v="Pago no se procesó en izipay  se le indica al cl que solo ingresó 1 de 2 compras. Se hará devolución del pedido no entregado ya que Izipay volvió a cargar como pago procesado."/>
    <s v="Kelly Elizabeth"/>
    <x v="871"/>
    <s v="devolución - Alerta0"/>
    <x v="7"/>
    <n v="100366838"/>
    <x v="1"/>
    <x v="18"/>
    <x v="1"/>
    <s v=""/>
    <s v="Proveedor"/>
    <s v=""/>
    <s v=""/>
    <s v="Janaq"/>
    <s v=""/>
    <d v="2025-05-31T00:00:00"/>
    <s v="11:00-12:00"/>
    <x v="0"/>
    <s v="Mala atencion"/>
    <x v="2"/>
    <s v="Otras areas"/>
    <m/>
    <x v="0"/>
  </r>
  <r>
    <n v="508563"/>
    <s v="María Almenara"/>
    <s v="Indica que deberíamos colocar mamparas en nuestro local de San Miguel  ya que por el frío la comida y las bebidas se enfrían muy rápido  además del frío corporal que se siente. Se agradece sugerencia."/>
    <s v="Maryorie"/>
    <x v="872"/>
    <s v=""/>
    <x v="6"/>
    <s v="SD"/>
    <x v="2"/>
    <x v="5"/>
    <x v="6"/>
    <s v=""/>
    <s v="Sin responsable"/>
    <s v=""/>
    <s v=".varios"/>
    <s v="SD"/>
    <s v=""/>
    <d v="2025-05-25T00:00:00"/>
    <s v="19:16"/>
    <x v="0"/>
    <s v="No procede"/>
    <x v="2"/>
    <s v="Sin responsable"/>
    <m/>
    <x v="0"/>
  </r>
  <r>
    <n v="505109"/>
    <s v="Hola  quisiera poner un reclamo"/>
    <s v="Reclama que le cobraron reprogramación pese a que colocó los datos correctos y completos en referencias. Se indica que las entregas se generan en la dirección ingresada más no en la referencia."/>
    <s v="Clarita"/>
    <x v="873"/>
    <s v=""/>
    <x v="6"/>
    <n v="100362401"/>
    <x v="1"/>
    <x v="17"/>
    <x v="3"/>
    <s v=""/>
    <s v="Sin responsable"/>
    <s v=""/>
    <s v="porción de torta de chocolate"/>
    <s v="sd"/>
    <s v=""/>
    <d v="2025-05-13T00:00:00"/>
    <s v="17.00-18.00"/>
    <x v="0"/>
    <s v="No procede"/>
    <x v="2"/>
    <s v="Sin responsable"/>
    <m/>
    <x v="0"/>
  </r>
  <r>
    <n v="507843"/>
    <s v="Hola !  según lo conversado telefónicamente le hago llegar este mensaje para poder atender su caso."/>
    <s v="reclama movimiento en su entrega  se deriva con su canal de compra"/>
    <s v="Karen Inoue"/>
    <x v="874"/>
    <s v="sin reclamo a agregador"/>
    <x v="0"/>
    <n v="2213432315"/>
    <x v="0"/>
    <x v="6"/>
    <x v="2"/>
    <s v=""/>
    <s v="Delivery agregadores"/>
    <s v=""/>
    <s v="mini alfajores box"/>
    <s v="sd"/>
    <s v=""/>
    <d v="2025-05-22T00:00:00"/>
    <s v="18:26"/>
    <x v="0"/>
    <s v="Agregador"/>
    <x v="2"/>
    <s v="Agregador"/>
    <m/>
    <x v="0"/>
  </r>
  <r>
    <n v="506043"/>
    <s v="Hola"/>
    <s v="no entregaron tarjeta  impresa  tienda no puede validar mensajes en sistema  cliente se acercará a recoger su tarjeta con un detalle.Tienda no reporto a ti lo sucedido."/>
    <s v="Pamela Zanabria"/>
    <x v="875"/>
    <s v="Cortesía - Alerta1 - Alerta0"/>
    <x v="2"/>
    <n v="100363090"/>
    <x v="1"/>
    <x v="22"/>
    <x v="1"/>
    <s v=""/>
    <s v="Tienda Vitrina"/>
    <s v=""/>
    <s v="dulzura de pecanas 12p"/>
    <s v="SD"/>
    <s v=""/>
    <d v="2025-05-16T00:00:00"/>
    <s v="11.00-12.00"/>
    <x v="0"/>
    <s v="Pedido incompleto"/>
    <x v="2"/>
    <s v="Tienda"/>
    <m/>
    <x v="1"/>
  </r>
  <r>
    <n v="508670"/>
    <s v="MAAL-001-1130 María Almenara - Libro de reclamo"/>
    <s v="MAAL-001-1130 Desea que su pedido (4 unidades de box 8 miniporciones de chocolate) sea trasladado desde cualquier tienda con stock hacia Bolivar  para que ella pueda recogerlo. Cliente crítica  se toma pedido manual."/>
    <s v="Sandra Villagómez"/>
    <x v="876"/>
    <s v="Libro de reclamaciones - Alerta1 - Alerta2 - Alerta3 - Alerta0"/>
    <x v="10"/>
    <n v="2500031121"/>
    <x v="3"/>
    <x v="4"/>
    <x v="3"/>
    <s v=""/>
    <s v="Sin responsable"/>
    <s v=""/>
    <s v="box 8 mini porciones torta de chocolate"/>
    <s v="SD"/>
    <s v=""/>
    <d v="2025-05-26T00:00:00"/>
    <s v="10:42"/>
    <x v="1"/>
    <s v="No procede"/>
    <x v="2"/>
    <s v="Sin responsable"/>
    <m/>
    <x v="0"/>
  </r>
  <r>
    <n v="506195"/>
    <s v="Buenas noches estaba cenando. Si desean pueden llamarme  ingrese una reclamación por el producto en mal estado que enviaron."/>
    <s v="MAAL-001-1125 porcion de torta de chocolate con mal sabor.Se explica que los productos son del dia.Cliente incomoda  se ofrece detalle."/>
    <s v="Karla Ore"/>
    <x v="877"/>
    <s v="Libro de reclamaciones - sin reclamo a agregador - Alerta1 - Alerta2 - Alerta0"/>
    <x v="10"/>
    <n v="1553800344"/>
    <x v="0"/>
    <x v="0"/>
    <x v="0"/>
    <s v=""/>
    <s v="Sin responsable"/>
    <s v=""/>
    <s v="combo 4 porciones"/>
    <s v="SD"/>
    <s v=""/>
    <d v="2025-05-16T00:00:00"/>
    <s v="13:52"/>
    <x v="1"/>
    <s v="No procede"/>
    <x v="2"/>
    <s v="Sin responsable"/>
    <m/>
    <x v="0"/>
  </r>
  <r>
    <n v="509623"/>
    <s v="MARIA ALMENARA: HOJA DE RECLAMACION MAAL-001-1133"/>
    <s v="MAAL-001-1133 prueba"/>
    <s v="Evelyn Salazar"/>
    <x v="878"/>
    <s v=""/>
    <x v="10"/>
    <s v="sd"/>
    <x v="6"/>
    <x v="15"/>
    <x v="5"/>
    <s v=""/>
    <s v="SD"/>
    <s v=""/>
    <s v=".varios"/>
    <s v="sd"/>
    <s v=""/>
    <d v="2025-05-29T00:00:00"/>
    <s v="08:46"/>
    <x v="1"/>
    <s v="No procede"/>
    <x v="2"/>
    <s v="SD"/>
    <m/>
    <x v="0"/>
  </r>
  <r>
    <n v="507178"/>
    <s v="Ha enviado una Imagen"/>
    <s v="No le entregaron su pedido pese que la orden sale terminada. Envía conversación con RT donde le indica que no está en el lugar correcto. Se explica proceso y se deriva a su soporte."/>
    <s v="Ariana Pérez"/>
    <x v="879"/>
    <s v="sin reclamo a agregador - Alerta0"/>
    <x v="0"/>
    <n v="2213270324"/>
    <x v="0"/>
    <x v="7"/>
    <x v="2"/>
    <s v=""/>
    <s v="Delivery agregadores"/>
    <s v=""/>
    <s v="love box clásico"/>
    <s v="SD"/>
    <s v=""/>
    <d v="2025-05-20T00:00:00"/>
    <s v="16:57"/>
    <x v="0"/>
    <s v="Agregador"/>
    <x v="2"/>
    <s v="Agregador"/>
    <m/>
    <x v="0"/>
  </r>
  <r>
    <n v="508567"/>
    <s v="Buenas noched"/>
    <s v="Solicitó Minimaria Red Velvet  le entregaron Blue velvet 12 pz. Cliente acepta quedarse con blue velvet 12 pz  no se genera envío del producto correcto."/>
    <s v="Susy Trelles"/>
    <x v="880"/>
    <s v="Cortesía - Alerta1 - Alerta0"/>
    <x v="13"/>
    <n v="100365349"/>
    <x v="1"/>
    <x v="16"/>
    <x v="3"/>
    <s v=""/>
    <s v="Tienda Vitrina"/>
    <s v=""/>
    <s v="blue velvet 12 pzs"/>
    <s v="SD"/>
    <s v=""/>
    <d v="2025-05-25T00:00:00"/>
    <s v="18:00-19:00"/>
    <x v="0"/>
    <s v="Pedido equivocado"/>
    <x v="2"/>
    <s v="Tienda"/>
    <m/>
    <x v="1"/>
  </r>
  <r>
    <n v="508173"/>
    <s v="Reclamo mala atención Santa Catalina  Ticket #508173"/>
    <s v="pidió 7 minimarias  no le entregaron 02 minimarias red velvet  líder de turno quiso llevar los productos personalmente pero por la distancia no fue posible  cl. ya no desea el envío para hoy  se ofrecen disculpas y se gestiona la devolución"/>
    <s v="Katia Bustillos Villalta"/>
    <x v="881"/>
    <s v="devolución - Alerta1 - Alerta0"/>
    <x v="7"/>
    <n v="100364560"/>
    <x v="1"/>
    <x v="10"/>
    <x v="3"/>
    <s v=""/>
    <s v="Tienda Vitrina"/>
    <s v=""/>
    <s v=""/>
    <s v="SD"/>
    <s v=""/>
    <d v="2025-05-23T00:00:00"/>
    <s v="18.00-19.00"/>
    <x v="0"/>
    <s v="Mala atencion"/>
    <x v="2"/>
    <s v="Tienda"/>
    <m/>
    <x v="1"/>
  </r>
  <r>
    <n v="507144"/>
    <s v="FEEDBACK RECLAMO PEDIDO EQUIVOCADO TIENDA ARAMBURU #507144"/>
    <s v="Pidió 2 mousse de chocolate - pomo  le entregaron 1 pomo de mousse de limón. Tda se confundió. Se coordina el envío del mousse de chocolate."/>
    <s v="Stephanie  Franco"/>
    <x v="882"/>
    <s v="Cortesía - Alerta1 - Alerta0 - guia de cortesia"/>
    <x v="13"/>
    <n v="100364090"/>
    <x v="1"/>
    <x v="14"/>
    <x v="3"/>
    <s v=""/>
    <s v="Tienda Vitrina"/>
    <s v=""/>
    <s v="mousse de limón - pomo"/>
    <s v="SD"/>
    <s v=""/>
    <d v="2025-05-20T00:00:00"/>
    <s v="14:00-15:00"/>
    <x v="0"/>
    <s v="Pedido equivocado"/>
    <x v="2"/>
    <s v="Tienda"/>
    <m/>
    <x v="1"/>
  </r>
  <r>
    <n v="506663"/>
    <s v="Buenas tardes Queria reportar que no he recibido el pedido. Vino el repartidor con un paquete qw no me correspondia  se acaba de retirar."/>
    <s v="Driver cruzó guia y pedido  por lo que entregó 1 minichoco  pero cl lo devolvió  orden errada volvió a tienda. Driver entrega producto correcto."/>
    <s v="Paola Robles Isla"/>
    <x v="883"/>
    <s v="Alerta1 - Alerta0"/>
    <x v="13"/>
    <n v="100363611"/>
    <x v="1"/>
    <x v="1"/>
    <x v="3"/>
    <s v=""/>
    <s v="Delivery MA"/>
    <s v=""/>
    <s v="minimaria de chocolate"/>
    <s v="sd"/>
    <s v=""/>
    <d v="2025-05-18T00:00:00"/>
    <s v="15:00-16:00"/>
    <x v="0"/>
    <s v="Pedido equivocado"/>
    <x v="2"/>
    <s v="Delivery MA"/>
    <m/>
    <x v="1"/>
  </r>
  <r>
    <n v="505107"/>
    <s v="Ha enviado una Imagen"/>
    <s v="solicita devolución, pedido no fue entregado por demora en tk 503637 ya que call no creo la guia"/>
    <s v="Judith"/>
    <x v="884"/>
    <s v="devolución"/>
    <x v="3"/>
    <n v="100361211"/>
    <x v="1"/>
    <x v="4"/>
    <x v="3"/>
    <s v="55.90"/>
    <s v="Atención al cliente"/>
    <s v=""/>
    <s v=""/>
    <s v="Jessica"/>
    <s v=""/>
    <d v="2025-05-13T00:00:00"/>
    <s v="08:00-10:00"/>
    <x v="0"/>
    <s v="Devolucion"/>
    <x v="2"/>
    <s v="Sin responsable"/>
    <m/>
    <x v="0"/>
  </r>
  <r>
    <n v="506689"/>
    <s v="Ha enviado una Imagen"/>
    <s v="Movimiento  se deriva a su soporte  cliente no esta conforme con la compensación del aplicativo  se le brinda detalle de una mini torta por ser su cumpleaños"/>
    <s v="Maria Edith Murga"/>
    <x v="885"/>
    <s v="Cortesía - con reclamo a agregador - Alerta0 - guia de cortesia"/>
    <x v="0"/>
    <n v="1556545467"/>
    <x v="0"/>
    <x v="0"/>
    <x v="0"/>
    <s v=""/>
    <s v="Delivery agregadores"/>
    <s v=""/>
    <s v="red velvet de 12 pzs"/>
    <s v="sd"/>
    <s v=""/>
    <d v="2025-05-18T00:00:00"/>
    <s v="16:03"/>
    <x v="0"/>
    <s v="Agregador"/>
    <x v="2"/>
    <s v="Agregador"/>
    <m/>
    <x v="0"/>
  </r>
  <r>
    <n v="508209"/>
    <s v="FEEDBACK RECLAMO PEDIDO INCOMPLETO TIENDA  Andrés Reyes # 508209"/>
    <s v="No le llegaron las dos loncheras rojas de su pedido  tienda indica que le entregaron los prod. en otro empaque ya que no alcanzaban en las loncheras rojas  se le explica y se gestiona el envío"/>
    <s v="Magaly Chang"/>
    <x v="886"/>
    <s v="Alerta1 - Alerta0 - guia de cortesia"/>
    <x v="8"/>
    <n v="100362180"/>
    <x v="1"/>
    <x v="19"/>
    <x v="1"/>
    <s v=""/>
    <s v="Comercial"/>
    <s v=""/>
    <s v="tea time box"/>
    <s v="sd"/>
    <s v=""/>
    <d v="2025-05-24T00:00:00"/>
    <s v="09:00-10:00"/>
    <x v="0"/>
    <s v="Pedido incompleto"/>
    <x v="2"/>
    <s v="Otras areas"/>
    <m/>
    <x v="0"/>
  </r>
  <r>
    <n v="509304"/>
    <s v="Ha enviado una Imagen"/>
    <s v="Pidió love box le llegó mini red velvet. Se valida que driver cruzó los pedidos. Se explica al cliente y se deriva a su canal de compra."/>
    <s v="Hanna Chiong"/>
    <x v="887"/>
    <s v="sin reclamo a agregador"/>
    <x v="0"/>
    <n v="2213912598"/>
    <x v="0"/>
    <x v="1"/>
    <x v="2"/>
    <s v=""/>
    <s v="Delivery agregadores"/>
    <s v=""/>
    <s v="minimaria red velvet"/>
    <s v="sd"/>
    <s v=""/>
    <d v="2025-05-27T00:00:00"/>
    <s v="21:21"/>
    <x v="0"/>
    <s v="Agregador"/>
    <x v="2"/>
    <s v="Agregador"/>
    <m/>
    <x v="0"/>
  </r>
  <r>
    <n v="507247"/>
    <s v="Hola Jessica  nos comunicamos de Maria Almenara  con relación a una consulta sobre tu pedido efectuado.  En caso no puedas atendernos por esta vía  puedes  comunicarte con nosotros al 6429751. Que tengas un dulce día!"/>
    <s v="Reclama muchas mesas sucias y moscas en el dia de la madre.Cuando lo reporto los meseros no hicieron nada.Se ofrece disculpas al cliente y se agradece comunicacion."/>
    <s v="Jessica"/>
    <x v="888"/>
    <s v=""/>
    <x v="7"/>
    <s v="SD"/>
    <x v="2"/>
    <x v="5"/>
    <x v="6"/>
    <s v=""/>
    <s v="Tienda Meser@"/>
    <s v=""/>
    <s v=""/>
    <s v="SD"/>
    <s v=""/>
    <d v="2025-05-11T00:00:00"/>
    <s v="10:08"/>
    <x v="0"/>
    <s v="Mala atencion"/>
    <x v="2"/>
    <s v="Tienda"/>
    <m/>
    <x v="1"/>
  </r>
  <r>
    <n v="508045"/>
    <s v="Buenas tardes"/>
    <s v="Reclama no llego dedicatoria  se envía por delivery más cortesía brownie chocolate al 72%"/>
    <s v="Cinthia Geraldine Gómez Valderrama"/>
    <x v="889"/>
    <s v="Cortesía - Alerta0 - guia de cortesia"/>
    <x v="17"/>
    <n v="100364796"/>
    <x v="1"/>
    <x v="8"/>
    <x v="3"/>
    <s v=""/>
    <s v="Tienda Vitrina"/>
    <s v=""/>
    <s v="cheesecake de maracuyá 12pzs"/>
    <s v="sd"/>
    <s v=""/>
    <d v="2025-05-23T00:00:00"/>
    <s v="11:00-12:00"/>
    <x v="0"/>
    <s v="Pedido incompleto"/>
    <x v="2"/>
    <s v="Tienda"/>
    <m/>
    <x v="1"/>
  </r>
  <r>
    <n v="505343"/>
    <s v="FEEDBACK RECLAMO DELIVERY PROPIO TIENDA Encalada #505343"/>
    <s v="Reclama que 8 minicrocantes de manzana llegaron rotos  tienda indica que se puede tratar de movimiento brusco  se le ofrece detalle por el aviso."/>
    <s v="Rosanna Irma Devoto Maravi"/>
    <x v="890"/>
    <s v="Cortesía - Alerta1 - Alerta2 - Alerta3 - Alerta0"/>
    <x v="4"/>
    <n v="100362186"/>
    <x v="1"/>
    <x v="12"/>
    <x v="3"/>
    <s v=""/>
    <s v="Delivery MA"/>
    <s v=""/>
    <s v="mini crocante de manzana box"/>
    <s v="YELGUISZAPATA"/>
    <s v=""/>
    <d v="2025-05-14T00:00:00"/>
    <s v="12:00-13.00"/>
    <x v="0"/>
    <s v="Delivery propio"/>
    <x v="2"/>
    <s v="Delivery MA"/>
    <m/>
    <x v="1"/>
  </r>
  <r>
    <n v="504810"/>
    <s v="María Almenara"/>
    <s v="MAAL-001-1122 indica que encontro un diente en su torta de chocolate. Se contacta después de 28 días no cuenta con evidencia. Solicita una visita a tienda. Se escala con Jessica"/>
    <s v="Wendy Marel Aguilar Diaz"/>
    <x v="891"/>
    <s v="Libro de reclamaciones - Contacto fuera de horario - Alerta1 - Alerta2 - Alerta3 - Alerta0"/>
    <x v="10"/>
    <n v="100352339"/>
    <x v="1"/>
    <x v="17"/>
    <x v="3"/>
    <s v=""/>
    <s v="Sin responsable"/>
    <s v=""/>
    <s v="torta de chocolate 12pzs"/>
    <s v="sd"/>
    <s v=""/>
    <d v="2025-04-15T00:00:00"/>
    <s v="09:00-10:00"/>
    <x v="1"/>
    <s v="No procede"/>
    <x v="2"/>
    <s v="Sin responsable"/>
    <m/>
    <x v="0"/>
  </r>
  <r>
    <n v="509242"/>
    <s v="María Almenara reclamo MAAL-001-113 2"/>
    <s v="MAAL-001-1132 Vuelve a generar libro de reclamos por el libro anterior del ticket 504810 ya que indica que no ha recibido respuesta o solución apropiada.Caso derivado a jessica chang"/>
    <s v="Wendy Marel Aguilar Diaz"/>
    <x v="892"/>
    <s v="Libro de reclamaciones - Alerta1 - Alerta2 - Alerta3 - Alerta0"/>
    <x v="10"/>
    <n v="100352399"/>
    <x v="1"/>
    <x v="17"/>
    <x v="3"/>
    <s v=""/>
    <s v="Sin responsable"/>
    <s v=""/>
    <s v=".no aplica"/>
    <s v="SD"/>
    <s v="SD"/>
    <d v="2025-05-15T00:00:00"/>
    <s v="09:00-10:00"/>
    <x v="1"/>
    <s v="No procede"/>
    <x v="2"/>
    <s v="Sin responsable"/>
    <m/>
    <x v="0"/>
  </r>
  <r>
    <n v="504826"/>
    <s v=""/>
    <s v="indica mala presentación por movimiento  se comunica directamente con gerencia  se le  brinda un nuevo producto  aplicativo compensa el total"/>
    <s v="Solange Vera"/>
    <x v="893"/>
    <s v="Cortesía - con reclamo a agregador - Alerta1 - Alerta2 - Alerta0"/>
    <x v="0"/>
    <n v="2212338462"/>
    <x v="0"/>
    <x v="5"/>
    <x v="2"/>
    <s v=""/>
    <s v="Delivery agregadores"/>
    <s v=""/>
    <s v="mom - mini de choco"/>
    <s v="SD"/>
    <s v=""/>
    <d v="2025-05-10T00:00:00"/>
    <s v="17:49"/>
    <x v="0"/>
    <s v="Agregador"/>
    <x v="2"/>
    <s v="Agregador"/>
    <m/>
    <x v="0"/>
  </r>
  <r>
    <n v="504945"/>
    <s v="Hola Juan Carlos  nos comunicamos de Maria Almenara  con relación a una consulta sobre tu pedido efectuado.  En caso no puedas atendernos por esta vía  puedes  comunicarte con nosotros al 6429751. Que tengas un dulce día!"/>
    <s v="Solicitó MiniMaria turrón de chocolate  le entregaron torta de chocolate 12 pz. Cliente se quedará con producto que le entregaron. Se coordina envío de dedicatoria correcta junto a una galleta"/>
    <s v="Juan Carlos"/>
    <x v="894"/>
    <s v="Cortesía - no comprador - Alerta1 - Alerta2 - Alerta0"/>
    <x v="13"/>
    <n v="100362235"/>
    <x v="1"/>
    <x v="17"/>
    <x v="3"/>
    <s v=""/>
    <s v="Delivery MA"/>
    <s v=""/>
    <s v="torta de chocolate 12pzs"/>
    <s v="ADRIANOVASQUEZVALDEZ"/>
    <s v=""/>
    <d v="2025-05-13T00:00:00"/>
    <s v="11:00-12:00"/>
    <x v="0"/>
    <s v="Pedido equivocado"/>
    <x v="2"/>
    <s v="Delivery MA"/>
    <m/>
    <x v="1"/>
  </r>
  <r>
    <n v="504944"/>
    <s v="FEEDBACK RECLAMO PEDIDO EQUIVOCADO TIENDA BARRANCO  #504944"/>
    <s v="Pidió una torta de chocolate 12pz  se le entrego una mini turrón de chocolate  driver cruzó los pedidos. Se coordina la entrega del pedido correcto"/>
    <s v="Lucía Garré Arnillas"/>
    <x v="895"/>
    <s v="Cortesía - no comprador - factura"/>
    <x v="13"/>
    <n v="100362246"/>
    <x v="1"/>
    <x v="17"/>
    <x v="3"/>
    <s v=""/>
    <s v="Delivery MA"/>
    <s v=""/>
    <s v="minimaria turrón de chocolate"/>
    <s v="ADRIANOVASQUEZVALDEZ"/>
    <s v=""/>
    <d v="2025-05-13T00:00:00"/>
    <s v="11:00-12:00"/>
    <x v="0"/>
    <s v="Pedido equivocado"/>
    <x v="2"/>
    <s v="Delivery MA"/>
    <m/>
    <x v="1"/>
  </r>
  <r>
    <n v="504982"/>
    <s v="Hola !  según lo conversado telefónicamente le hago llegar este mensaje para poder atender su caso."/>
    <s v="Reclama que caja llegó vacía sin producto. Se deriva con su soporte  pero no le brindan solución. Cliente crítica  se entrega producto."/>
    <s v="Sofia Rodriguez"/>
    <x v="896"/>
    <s v="Cortesía - sin reclamo a agregador"/>
    <x v="0"/>
    <n v="2212600753"/>
    <x v="0"/>
    <x v="9"/>
    <x v="2"/>
    <s v=""/>
    <s v="Delivery agregadores"/>
    <s v=""/>
    <s v="minimaria blue velvet"/>
    <s v="SD"/>
    <s v=""/>
    <d v="2025-05-13T00:00:00"/>
    <s v="11:20"/>
    <x v="0"/>
    <s v="Agregador"/>
    <x v="2"/>
    <s v="Agregador"/>
    <m/>
    <x v="0"/>
  </r>
  <r>
    <n v="507638"/>
    <s v="Hola Rocio  según lo conversado telefónicamente le hago llegar este mensaje para poder atender su caso."/>
    <s v="No visualiza el estado de su pedido en rappi y si se debitó  se valida en el sistema que no hay un pedido ingresado con su información.Se deriva a jessica para consulta con el kam."/>
    <s v="Sofia Rodriguez"/>
    <x v="897"/>
    <s v="Alerta1 - Alerta2 - Alerta3 - Alerta0"/>
    <x v="0"/>
    <s v="sd"/>
    <x v="0"/>
    <x v="9"/>
    <x v="2"/>
    <s v=""/>
    <s v="Delivery agregadores"/>
    <s v=""/>
    <s v="torta de chocolate 12pzs"/>
    <s v="sd"/>
    <s v=""/>
    <d v="2025-05-22T00:00:00"/>
    <s v="14:49"/>
    <x v="0"/>
    <s v="Agregador"/>
    <x v="2"/>
    <s v="Agregador"/>
    <m/>
    <x v="0"/>
  </r>
  <r>
    <n v="505062"/>
    <s v="Hola"/>
    <s v="Compra en MA Santa Anita y aun no llega su pedido. Soporte indica que lo estan cancelando con el CAM. Se deriva a canal de compra."/>
    <s v="Jazmin Caceres"/>
    <x v="898"/>
    <s v=""/>
    <x v="0"/>
    <s v="sd"/>
    <x v="0"/>
    <x v="15"/>
    <x v="2"/>
    <s v=""/>
    <s v="Delivery agregadores"/>
    <s v=""/>
    <s v=".varios"/>
    <s v="sd"/>
    <s v=""/>
    <d v="2025-05-13T00:00:00"/>
    <s v="15:30"/>
    <x v="0"/>
    <s v="Agregador"/>
    <x v="2"/>
    <s v="Agregador"/>
    <m/>
    <x v="0"/>
  </r>
  <r>
    <n v="505179"/>
    <s v="Buenas noches  he pedido por Didi a María Almenara La Mar 2 porciones de torta de chocolate y el conductor de Didi entregó el paquete sellado dónde solo había un trozo! Mi pedido ha llegado incompleto"/>
    <s v="Pidió 2 porciones de tortas de chocolate  solo le entregaron 1 porc. de torta de chocolate. Didi realizará la devolución. Se ofrece disculpa se explica al cliente. Cl conforme"/>
    <s v="Ana Figueroa"/>
    <x v="899"/>
    <s v="Contacto fuera de horario - con reclamo a agregador - Alerta0"/>
    <x v="8"/>
    <n v="5.7646420550537001E+18"/>
    <x v="0"/>
    <x v="2"/>
    <x v="9"/>
    <s v=""/>
    <s v="Tienda Vitrina"/>
    <s v=""/>
    <s v="porción de torta de chocolate"/>
    <s v="sd"/>
    <s v=""/>
    <d v="2025-05-14T00:00:00"/>
    <s v="21:47"/>
    <x v="0"/>
    <s v="Pedido incompleto"/>
    <x v="2"/>
    <s v="Tienda"/>
    <m/>
    <x v="1"/>
  </r>
  <r>
    <n v="505312"/>
    <s v="Buenas tardes"/>
    <s v="Cliente menciona que su pedido anterior llegó sin dedicatoria pero no brinda pruebas ni número de pedido."/>
    <s v="Luis Barzola"/>
    <x v="900"/>
    <s v=""/>
    <x v="6"/>
    <n v="100362640"/>
    <x v="1"/>
    <x v="14"/>
    <x v="3"/>
    <s v=""/>
    <s v="Sin responsable"/>
    <s v=""/>
    <s v=".varios"/>
    <s v="sd"/>
    <s v=""/>
    <d v="2025-05-14T00:00:00"/>
    <s v="16:00-17:00"/>
    <x v="0"/>
    <s v="No procede"/>
    <x v="2"/>
    <s v="Sin responsable"/>
    <m/>
    <x v="0"/>
  </r>
  <r>
    <n v="505397"/>
    <s v="Hola Rosa  según lo conversado telefónicamente le hago llegar este mensaje para poder atender su caso."/>
    <s v="Reclama que no le llego el keke de manzana solo el petit box  no tiene boleta enviara la foto del producto recibido.Deja de responder."/>
    <s v="Rosa Mariana Rojas"/>
    <x v="901"/>
    <s v=""/>
    <x v="6"/>
    <s v="sd"/>
    <x v="2"/>
    <x v="4"/>
    <x v="4"/>
    <s v=""/>
    <s v="Sin responsable"/>
    <s v=""/>
    <s v="keke de manzana unidad"/>
    <s v="sd"/>
    <s v=""/>
    <d v="2025-05-14T00:00:00"/>
    <s v="18:00"/>
    <x v="0"/>
    <s v="No procede"/>
    <x v="2"/>
    <s v="Sin responsable"/>
    <m/>
    <x v="0"/>
  </r>
  <r>
    <n v="505468"/>
    <s v="Buenas noches  hoy por la tarde hice un pedido de dos tortas  una de red velvet y otra de brucelina de lucuma"/>
    <s v="Reclama por movimiento  se ofrecen disculpas y un nuevo producto para envío"/>
    <s v="Karina Katherine Kiyabu Kohashigawa"/>
    <x v="902"/>
    <s v="Cortesía - factura"/>
    <x v="4"/>
    <n v="100362672"/>
    <x v="1"/>
    <x v="4"/>
    <x v="3"/>
    <s v=""/>
    <s v="Delivery MA"/>
    <s v=""/>
    <s v=".varios"/>
    <s v="MANUELULLOA-DANKE"/>
    <s v=""/>
    <d v="2025-05-14T00:00:00"/>
    <s v="18:00-19:00"/>
    <x v="0"/>
    <s v="Delivery propio"/>
    <x v="2"/>
    <s v="Delivery MA"/>
    <m/>
    <x v="1"/>
  </r>
  <r>
    <n v="505475"/>
    <s v="FEEDBACK RECLAMO PEDIDO EQUIVOCADO TIENDA BOLICHERA  # 505475"/>
    <s v="Solicito un porción de torta de chocolate y le entregaron una porción de tres leches de chocolate  se entrega el pedido correcto."/>
    <s v="Katherine Guzman"/>
    <x v="903"/>
    <s v="Cortesía"/>
    <x v="13"/>
    <n v="2500025739"/>
    <x v="2"/>
    <x v="0"/>
    <x v="4"/>
    <s v=""/>
    <s v="Tienda Vitrina"/>
    <s v=""/>
    <s v="porción de torta de chocolate"/>
    <s v="sd"/>
    <s v=""/>
    <d v="2025-05-14T00:00:00"/>
    <s v="21:29"/>
    <x v="0"/>
    <s v="Pedido equivocado"/>
    <x v="2"/>
    <s v="Tienda"/>
    <m/>
    <x v="1"/>
  </r>
  <r>
    <n v="505636"/>
    <s v="Hola !  según lo conversado telefónicamente le hago llegar este mensaje para poder atender su caso."/>
    <s v="reclama que no le llego la dedicatoria encima de la torta  no hay dedicatoria configurada en web  se ofrece envió por ser cliente frecuente  se resuelve"/>
    <s v="Susana Alfaro"/>
    <x v="904"/>
    <s v="Cortesía"/>
    <x v="6"/>
    <n v="100362659"/>
    <x v="1"/>
    <x v="5"/>
    <x v="1"/>
    <s v=""/>
    <s v="Sin responsable"/>
    <s v=""/>
    <s v="carrot cake 12pzs"/>
    <s v="sd"/>
    <s v=""/>
    <d v="2025-05-15T00:00:00"/>
    <s v="11:00-12:00"/>
    <x v="0"/>
    <s v="No procede"/>
    <x v="2"/>
    <s v="Sin responsable"/>
    <m/>
    <x v="0"/>
  </r>
  <r>
    <n v="505680"/>
    <s v="Hola"/>
    <s v="reclama dedicatoria errada y tarjeta impresa que no solicitó  se le ofrece envío de la dedicatoria mas un detalle pero no desea  se toma el feedback y se agradece comunicación."/>
    <s v="Rafhael Aguirre Perez"/>
    <x v="905"/>
    <s v=""/>
    <x v="17"/>
    <n v="100362782"/>
    <x v="1"/>
    <x v="6"/>
    <x v="3"/>
    <s v=""/>
    <s v="Tienda Vitrina"/>
    <s v=""/>
    <s v="tres leches de chocolate 12pzs"/>
    <s v="sd"/>
    <s v=""/>
    <d v="2025-05-15T00:00:00"/>
    <s v="11:00-12:00"/>
    <x v="0"/>
    <s v="Pedido incompleto"/>
    <x v="2"/>
    <s v="Tienda"/>
    <m/>
    <x v="1"/>
  </r>
  <r>
    <n v="505700"/>
    <s v="Hola Omar   según lo conversado telefónicamente le hago llegar este mensaje para poder atender su caso."/>
    <s v="no enviaron torta de chocolate 12pz  solo recibió 2 alfajores individuales  por tal motivo no le recibió al driver  tienda no entrego pedido completo  driver retorno a sede por el producto faltante y lo entrego al cliente."/>
    <s v="Omar Valdivia"/>
    <x v="906"/>
    <s v="Alerta0"/>
    <x v="8"/>
    <n v="1552568987"/>
    <x v="0"/>
    <x v="12"/>
    <x v="0"/>
    <s v=""/>
    <s v="Tienda Vitrina"/>
    <s v=""/>
    <s v="torta de chocolate 12pzs"/>
    <s v="SD"/>
    <s v=""/>
    <d v="2025-05-15T00:00:00"/>
    <s v="15:04"/>
    <x v="0"/>
    <s v="Pedido incompleto"/>
    <x v="2"/>
    <s v="Tienda"/>
    <m/>
    <x v="1"/>
  </r>
  <r>
    <n v="505769"/>
    <s v="Hola Alexandra  nos comunicamos de Maria Almenara  con relación a una consulta sobre tu pedido efectuado.  En caso no puedas atendernos por esta vía  puedes  comunicarte con nosotros al 6429751. Que tengas un dulce día!"/>
    <s v="reclama que no le enviaron cubierto ni servilleta junto con su pedido  se explica que no se envían por un tema ecoamigable."/>
    <s v="Alexandra Zevallos"/>
    <x v="907"/>
    <s v="EncuestaEC"/>
    <x v="6"/>
    <n v="100362959"/>
    <x v="1"/>
    <x v="16"/>
    <x v="3"/>
    <s v=""/>
    <s v="Sin responsable"/>
    <s v=""/>
    <s v="porción de torta de chocolate"/>
    <s v="sd"/>
    <s v=""/>
    <d v="2025-05-15T00:00:00"/>
    <s v="17:00-18:00"/>
    <x v="0"/>
    <s v="No procede"/>
    <x v="2"/>
    <s v="Sin responsable"/>
    <m/>
    <x v="0"/>
  </r>
  <r>
    <n v="505834"/>
    <s v="FEEDBACK RECLAMO PEDIDO INCOMPLETO TIENDA AEROPUERTO TICKET 505834"/>
    <s v="Pidió varios productos  no le entregaron la galleta de nutella. Se coordina el envío con la tda plaza norte para el envio."/>
    <s v="Mirtha Hernandez Prado"/>
    <x v="908"/>
    <s v="Cortesía - Alerta1 - Alerta0"/>
    <x v="8"/>
    <s v="sd"/>
    <x v="2"/>
    <x v="13"/>
    <x v="4"/>
    <s v=""/>
    <s v="Tienda Vitrina"/>
    <s v=""/>
    <s v="galleta rellena de nutella"/>
    <s v="sd"/>
    <s v="Gabriela Quiñones y Miguel Rojas"/>
    <d v="2025-05-15T00:00:00"/>
    <s v="00:18"/>
    <x v="0"/>
    <s v="Pedido incompleto"/>
    <x v="2"/>
    <s v="Tienda"/>
    <m/>
    <x v="1"/>
  </r>
  <r>
    <n v="505909"/>
    <s v="Atención Libro de Reclamación N° MAAL-005"/>
    <s v="N° 5 Indica que personal de vitrina cogió con la mano un pedazo de la galleta de su porc. de pie de limón que al cortarse se rompió. Calidad menciona que el producto no debe tener contacto con las manos. Se ofrece disculpa"/>
    <s v="Ernesto Romero"/>
    <x v="909"/>
    <s v="Libro de reclamaciones - Cortesía - Alerta1 - Alerta2 - Alerta0"/>
    <x v="11"/>
    <n v="2500020490"/>
    <x v="2"/>
    <x v="8"/>
    <x v="4"/>
    <s v=""/>
    <s v="Tienda Vitrina"/>
    <s v=""/>
    <s v=""/>
    <s v="SD"/>
    <s v="SD"/>
    <d v="2025-05-14T00:00:00"/>
    <s v="19:19"/>
    <x v="1"/>
    <s v="Mala atencion"/>
    <x v="2"/>
    <s v="Tienda"/>
    <m/>
    <x v="1"/>
  </r>
  <r>
    <n v="505938"/>
    <s v="hola"/>
    <s v="Colocaron mal el nombre en la dedicatoria. Se valida que es correcto lo que la cliente menciona. Se ofrece enviar la dedicatoria + detalle"/>
    <s v="Clara Leiva"/>
    <x v="910"/>
    <s v="Cortesía - Alerta0"/>
    <x v="17"/>
    <n v="100362937"/>
    <x v="1"/>
    <x v="4"/>
    <x v="3"/>
    <s v=""/>
    <s v="Tienda Vitrina"/>
    <s v=""/>
    <s v="minimaria dulzura de pecanas"/>
    <s v="SD"/>
    <s v=""/>
    <d v="2025-05-16T00:00:00"/>
    <s v="09:00-10:00"/>
    <x v="0"/>
    <s v="Pedido incompleto"/>
    <x v="2"/>
    <s v="Tienda"/>
    <m/>
    <x v="1"/>
  </r>
  <r>
    <n v="506235"/>
    <s v="LIBRO DE RECLAMOS MAAL-001-1126 mala atención ARAMBURU Ticket #506235"/>
    <s v="MAAL-001-1126 llegó a las 21:30 y no quisieron atenderle en salón  después que exigieron ello  les atendieron. Se ofrecen disculpas y se brinda cortesia."/>
    <s v="Juan Carlos del Castillo"/>
    <x v="911"/>
    <s v="Libro de reclamaciones - Cortesía - Alerta1 - Alerta2 - Alerta3 - Alerta0"/>
    <x v="11"/>
    <n v="2500028669"/>
    <x v="2"/>
    <x v="14"/>
    <x v="6"/>
    <s v=""/>
    <s v="Tienda Cajer@"/>
    <s v=""/>
    <s v=""/>
    <s v="sd"/>
    <s v="SD"/>
    <d v="2025-05-17T00:00:00"/>
    <s v="21:30"/>
    <x v="1"/>
    <s v="Mala atencion"/>
    <x v="2"/>
    <s v="Tienda"/>
    <m/>
    <x v="1"/>
  </r>
  <r>
    <n v="506244"/>
    <s v="Ha enviado una Imagen"/>
    <s v="Tiene problemas para comprar en la web  sale error 96. TI indica: se puede deber a su internet. Cl. no entiende  se ofrece ayuda con la tarjeta y dedicatoria si pide por rappi  pero por alta demanda no se avisa a tiempo a tda. Se envían ambas con detalle"/>
    <s v="Fernanda Miranda"/>
    <x v="912"/>
    <s v="Cortesía - Alerta0"/>
    <x v="6"/>
    <n v="2212942466"/>
    <x v="0"/>
    <x v="12"/>
    <x v="2"/>
    <s v=""/>
    <s v="Sin responsable"/>
    <s v=""/>
    <s v="cheesecake de maracuyá 12pzs"/>
    <s v="SD"/>
    <s v=""/>
    <d v="2025-05-17T00:00:00"/>
    <s v="14:00-16:00"/>
    <x v="0"/>
    <s v="No procede"/>
    <x v="2"/>
    <s v="Sin responsable"/>
    <m/>
    <x v="0"/>
  </r>
  <r>
    <n v="506256"/>
    <s v="FEEDBACK RECLAMO PEDIDO EQUIVOCADO BARRANCO TICKET #506256"/>
    <s v="Solicito un pedido para el día 17 de Junio y tienda lo envió el día de hoy  se pide las disculpas y se recoge los productos enviados"/>
    <s v="Adriana Castañeda"/>
    <x v="913"/>
    <s v="Cortesía - Alerta0"/>
    <x v="13"/>
    <n v="100363212"/>
    <x v="1"/>
    <x v="17"/>
    <x v="3"/>
    <s v=""/>
    <s v="Tienda Vitrina"/>
    <s v=""/>
    <s v=".varios"/>
    <s v="sd"/>
    <s v=""/>
    <d v="2025-06-17T00:00:00"/>
    <s v="09:00-10:00"/>
    <x v="0"/>
    <s v="Pedido equivocado"/>
    <x v="2"/>
    <s v="Tienda"/>
    <m/>
    <x v="1"/>
  </r>
  <r>
    <n v="506276"/>
    <s v="Hola Vania  según lo conversado telefónicamente le hago llegar este mensaje para poder atender su caso."/>
    <s v="Solicitó una red velvet de 12 pz y le entregaron una minimaria red velvet  se pide las disculpas y se envía producto correcto"/>
    <s v="Vania Jamanca"/>
    <x v="914"/>
    <s v="Cortesía - Alerta1 - Alerta0"/>
    <x v="13"/>
    <n v="100363324"/>
    <x v="1"/>
    <x v="14"/>
    <x v="3"/>
    <s v=""/>
    <s v="Tienda Vitrina"/>
    <s v=""/>
    <s v="minimaria red velvet"/>
    <s v="sd"/>
    <s v=""/>
    <d v="2025-05-17T00:00:00"/>
    <s v="10.00-11.00"/>
    <x v="0"/>
    <s v="Pedido equivocado"/>
    <x v="2"/>
    <s v="Tienda"/>
    <m/>
    <x v="1"/>
  </r>
  <r>
    <n v="506294"/>
    <s v="Hola Isabel  nos comunicamos de Maria Almenara  con relación a una consulta sobre tu pedido efectuado.  En caso no puedas atendernos por esta vía  puedes  comunicarte con nosotros al 6429751. Que tengas un dulce día!"/>
    <s v="almibar de p. ch maracuya con mal sabor. Compró el 06/05. Se agradece información y se le indica poder contactarnos el mismo día de la compra para poder realizar las validaciones y ayudarla"/>
    <s v="Isabel Turpo"/>
    <x v="915"/>
    <s v="sin reclamo a agregador"/>
    <x v="6"/>
    <n v="1542901137"/>
    <x v="0"/>
    <x v="18"/>
    <x v="0"/>
    <s v=""/>
    <s v="Sin responsable"/>
    <s v=""/>
    <s v="porción de cheesecake de maracuya"/>
    <s v="sd"/>
    <s v=""/>
    <d v="2025-05-17T00:00:00"/>
    <s v="sd"/>
    <x v="0"/>
    <s v="No procede"/>
    <x v="2"/>
    <s v="Sin responsable"/>
    <m/>
    <x v="0"/>
  </r>
  <r>
    <n v="506300"/>
    <s v="Hola Guillermo  según lo conversado telefónicamente le hago llegar este mensaje para poder atender su caso."/>
    <s v="reclama que solicitó una torta de 3 leches pequeña y le entregaron una minimaria de chocolate  se le informa que no vendemos 3 leches en minimaria  tienda indica que se le brindó las opciones disponibles al cliente"/>
    <s v="Guillermo"/>
    <x v="916"/>
    <s v="Alerta1 - Alerta0"/>
    <x v="6"/>
    <n v="2500020775"/>
    <x v="2"/>
    <x v="18"/>
    <x v="4"/>
    <s v=""/>
    <s v="Sin responsable"/>
    <s v=""/>
    <s v="minimaria de chocolate"/>
    <s v="SD"/>
    <s v=""/>
    <d v="2025-05-16T00:00:00"/>
    <s v="20:41"/>
    <x v="0"/>
    <s v="No procede"/>
    <x v="2"/>
    <s v="Sin responsable"/>
    <m/>
    <x v="0"/>
  </r>
  <r>
    <n v="506299"/>
    <s v="Hola"/>
    <s v="no le entregaron 1 galleta chocochip individual. Cliente se acerca a recogerlo por voluntad propia  se ofrecen disculpas."/>
    <s v="Ana Castro"/>
    <x v="917"/>
    <s v=""/>
    <x v="8"/>
    <n v="2500026975"/>
    <x v="2"/>
    <x v="6"/>
    <x v="4"/>
    <s v=""/>
    <s v="Tienda Vitrina"/>
    <s v=""/>
    <s v="galleta chip de chocolate"/>
    <s v="sd"/>
    <s v=""/>
    <d v="2025-05-17T00:00:00"/>
    <s v="10:51"/>
    <x v="0"/>
    <s v="Pedido incompleto"/>
    <x v="2"/>
    <s v="Tienda"/>
    <m/>
    <x v="1"/>
  </r>
  <r>
    <n v="506394"/>
    <s v="Ha enviado una Imagen"/>
    <s v="Movimiento  cliente critico ya que Peya le compensó solo con un monto de 59.95 menos del costo que pago. Se le brinda un nuevo producto como cortesía"/>
    <s v="Ana Galvez Villalta"/>
    <x v="918"/>
    <s v="Cortesía - con reclamo a agregador - Alerta0"/>
    <x v="0"/>
    <n v="1554964937"/>
    <x v="0"/>
    <x v="8"/>
    <x v="0"/>
    <s v=""/>
    <s v="Delivery agregadores"/>
    <s v=""/>
    <s v="turrón de chocolate 12pzs"/>
    <s v="SD"/>
    <s v=""/>
    <d v="2025-05-17T00:00:00"/>
    <s v="13:34"/>
    <x v="0"/>
    <s v="Agregador"/>
    <x v="2"/>
    <s v="Agregador"/>
    <m/>
    <x v="0"/>
  </r>
  <r>
    <n v="506408"/>
    <s v="Reclamo calidad de producto MA Bolivar: Mal estado ticket #506408"/>
    <s v="Indica que los conitos de su loncherita estaban muy duros y chiclosos  el sabor del chocolate amargo. Tienda y calidad indican que su venta puede darse durante todo el TVU  sin embargo por la fecha de consumo habría sido casi en el limite de vencimiento  "/>
    <s v="Brenda Sanchez"/>
    <x v="919"/>
    <s v="Cortesía - Alerta1 - Alerta2 - Alerta3 - Alerta0"/>
    <x v="12"/>
    <n v="100359832"/>
    <x v="1"/>
    <x v="3"/>
    <x v="1"/>
    <s v=""/>
    <s v="SD"/>
    <s v="Mal estado"/>
    <s v="loncherita de conitos"/>
    <s v="SD"/>
    <s v=""/>
    <d v="2025-05-10T00:00:00"/>
    <s v="18:00-19:00"/>
    <x v="0"/>
    <s v="Calidad"/>
    <x v="2"/>
    <s v="SD"/>
    <m/>
    <x v="0"/>
  </r>
  <r>
    <n v="506459"/>
    <s v="buenas noches"/>
    <s v="Solicita devolución del cobro de su delivery  se indica que no es posible porque la dirección que registró no era la dirección real de su entrega."/>
    <s v="Giuliana Arteaga"/>
    <x v="920"/>
    <s v="Alerta0"/>
    <x v="6"/>
    <n v="100363491"/>
    <x v="1"/>
    <x v="14"/>
    <x v="3"/>
    <s v=""/>
    <s v="Sin responsable"/>
    <s v=""/>
    <s v="blue velvet 12 pzs"/>
    <s v="sd"/>
    <s v=""/>
    <d v="2025-05-17T00:00:00"/>
    <s v="18:00-19:00"/>
    <x v="0"/>
    <s v="No procede"/>
    <x v="2"/>
    <s v="Sin responsable"/>
    <m/>
    <x v="0"/>
  </r>
  <r>
    <n v="506493"/>
    <s v="Hola Maricielo   según lo conversado telefónicamente le hago llegar este mensaje para poder atender su caso."/>
    <s v="compró varios productos y no le entregaron mix ma box petit. Cliente solicita devolución"/>
    <s v="Maricielo Jaime"/>
    <x v="921"/>
    <s v="devolución - Alerta0"/>
    <x v="8"/>
    <n v="2500016196"/>
    <x v="2"/>
    <x v="19"/>
    <x v="4"/>
    <s v=""/>
    <s v="Tienda Vitrina"/>
    <s v=""/>
    <s v="mix ma box petit"/>
    <s v="SD"/>
    <s v=""/>
    <d v="2025-05-17T00:00:00"/>
    <s v="17:48"/>
    <x v="0"/>
    <s v="Pedido incompleto"/>
    <x v="2"/>
    <s v="Tienda"/>
    <m/>
    <x v="1"/>
  </r>
  <r>
    <n v="506465"/>
    <s v="Hola Antonella   según lo conversado telefónicamente le hago llegar este mensaje para poder atender su caso."/>
    <s v="Solicito varios productos  no le entregaron su cajita de brownies  se coordina con tienda el envío del producto faltante."/>
    <s v="Antonella Donayre"/>
    <x v="922"/>
    <s v="Cortesía - Alerta0"/>
    <x v="8"/>
    <n v="2500055898"/>
    <x v="2"/>
    <x v="5"/>
    <x v="4"/>
    <s v=""/>
    <s v="Tienda Vitrina"/>
    <s v=""/>
    <s v="cajita de brownies clásica"/>
    <s v="Keilys Hernandez  Willy Mateo Garcia"/>
    <s v=""/>
    <d v="2025-05-17T00:00:00"/>
    <s v="17:33"/>
    <x v="0"/>
    <s v="Pedido incompleto"/>
    <x v="2"/>
    <s v="Tienda"/>
    <m/>
    <x v="1"/>
  </r>
  <r>
    <n v="506514"/>
    <s v="Hola !  nos comunicamos de Maria Almenara  con relación a una consulta sobre tu pedido efectuado.  En caso no puedas atendernos por esta vía  puedes  comunicarte con nosotros al 6429751. Que tengas un dulce día!"/>
    <s v="Indica que su cheesecake de oreo estaba espeso y no sabia a mucho oreo. Tienda indica que no tuvo ninguna queja. Se llama para explicar las características de nuestros productos. No responde"/>
    <s v="Karina"/>
    <x v="923"/>
    <s v="HON"/>
    <x v="6"/>
    <s v="SD"/>
    <x v="2"/>
    <x v="0"/>
    <x v="6"/>
    <s v=""/>
    <s v="Sin responsable"/>
    <s v=""/>
    <s v="porción de cheesecake de oreo"/>
    <s v="SD"/>
    <s v=""/>
    <d v="2025-05-17T00:00:00"/>
    <s v="19:48"/>
    <x v="0"/>
    <s v="No procede"/>
    <x v="2"/>
    <s v="Sin responsable"/>
    <m/>
    <x v="0"/>
  </r>
  <r>
    <n v="506585"/>
    <s v="Hola Gledy  nos comunicamos de Maria Almenara  con relación a una consulta sobre tu pedido efectuado.  En caso no puedas atendernos por esta vía  puedes  comunicarte con nosotros al 6429751. Que tengas un dulce día!"/>
    <s v="MAAL-001-1127 indica que intentó realizar un pedido pero no figura disponible  luego se acerco a dos tiendas y no le ayudaron  cuando llamó le indicaron que intentara hacer su compra dentro de 2hrs. Cl no responde."/>
    <s v="Gledy Mariela Acosta Caceres"/>
    <x v="924"/>
    <s v="Libro de reclamaciones"/>
    <x v="10"/>
    <s v="sd"/>
    <x v="6"/>
    <x v="15"/>
    <x v="5"/>
    <s v=""/>
    <s v="Sin responsable"/>
    <s v=""/>
    <s v=".varios"/>
    <s v="sd"/>
    <s v=""/>
    <d v="2025-05-18T00:00:00"/>
    <s v="10:06"/>
    <x v="1"/>
    <s v="No procede"/>
    <x v="2"/>
    <s v="Sin responsable"/>
    <m/>
    <x v="0"/>
  </r>
  <r>
    <n v="506661"/>
    <s v="Hola Mariella   según lo conversado telefónicamente le hago llegar este mensaje para poder atender su caso."/>
    <s v="Solicito una porción de tartaleta de frutos rojos personal y le dieron un porción de ches. de frutos rojos  se coordina con tienda el envío de producto correcto"/>
    <s v="Mariella Villalva"/>
    <x v="925"/>
    <s v="Cortesía - Alerta1 - Alerta0 - guia de cortesia"/>
    <x v="13"/>
    <n v="2500033976"/>
    <x v="2"/>
    <x v="12"/>
    <x v="4"/>
    <s v=""/>
    <s v="Tienda Vitrina"/>
    <s v=""/>
    <s v="porción de cheesecake de frutos rojos"/>
    <s v="sd"/>
    <s v=""/>
    <d v="2025-05-18T00:00:00"/>
    <s v="15:03"/>
    <x v="0"/>
    <s v="Pedido equivocado"/>
    <x v="2"/>
    <s v="Tienda"/>
    <m/>
    <x v="1"/>
  </r>
  <r>
    <n v="506665"/>
    <s v="Hola Leidi   según lo conversado telefónicamente le hago llegar este mensaje para poder atender su caso."/>
    <s v="Pidió varios productos no le entregaron su empanada de carne y brownie individual  se ofrece disculpa. Tda enviará los prod. faltantes por rappi autorizado por su zonal"/>
    <s v="Leidi Vilchez"/>
    <x v="926"/>
    <s v="Alerta0"/>
    <x v="8"/>
    <n v="250001204"/>
    <x v="2"/>
    <x v="22"/>
    <x v="4"/>
    <s v=""/>
    <s v="Tienda Vitrina"/>
    <s v=""/>
    <s v=".varios"/>
    <s v="SD"/>
    <s v=""/>
    <d v="2025-05-18T00:00:00"/>
    <s v="14:22"/>
    <x v="0"/>
    <s v="Pedido incompleto"/>
    <x v="2"/>
    <s v="Tienda"/>
    <m/>
    <x v="1"/>
  </r>
  <r>
    <n v="506693"/>
    <s v="FEEDBACK RECLAMO PEDIDO INCOMPLETO TIENDA (ENCALADA) #(506693)"/>
    <s v="Solicitó varios pedidos  No le entregaron unidad keke zanahoria  se coordina envió"/>
    <s v="Yusel Lazos"/>
    <x v="927"/>
    <s v="Cortesía - Alerta0 - guia de cortesia"/>
    <x v="8"/>
    <n v="2500034055"/>
    <x v="2"/>
    <x v="12"/>
    <x v="4"/>
    <s v=""/>
    <s v="Tienda Vitrina"/>
    <s v=""/>
    <s v="keke de zanahoria unidad"/>
    <s v="SD"/>
    <s v=""/>
    <d v="2025-05-18T00:00:00"/>
    <s v="17:48"/>
    <x v="0"/>
    <s v="Pedido incompleto"/>
    <x v="2"/>
    <s v="Tienda"/>
    <m/>
    <x v="1"/>
  </r>
  <r>
    <n v="506701"/>
    <s v="Hola"/>
    <s v="Reclama tamaño de la porc. de cheesecake de frutos rojos. Se le comenta al cliente que se usa el mismo molde desde hace mucho y que se usa un cortador para tajadas simétricas. Cl conforme."/>
    <s v="Vanessa Campos Maza"/>
    <x v="928"/>
    <s v="Alerta0"/>
    <x v="6"/>
    <n v="2500034055"/>
    <x v="2"/>
    <x v="4"/>
    <x v="4"/>
    <s v=""/>
    <s v="Sin responsable"/>
    <s v=""/>
    <s v="porción de cheesecake de frutos rojos"/>
    <s v="SD"/>
    <s v=""/>
    <d v="2025-05-18T00:00:00"/>
    <s v="18:26"/>
    <x v="0"/>
    <s v="No procede"/>
    <x v="2"/>
    <s v="Sin responsable"/>
    <m/>
    <x v="0"/>
  </r>
  <r>
    <n v="506714"/>
    <s v="Hola !  según lo conversado telefónicamente le hago llegar este mensaje para poder atender su caso."/>
    <s v="solicito 5 porciones y no le llego 2 porciones de tres leches de chocolate. Se da aviso a tda. Tda indica que driver regresó y le entregaron las 2 porciones faltantes. Se informa a cliente y se resuelve"/>
    <s v="Miriam Cordero"/>
    <x v="929"/>
    <s v="sin reclamo a agregador"/>
    <x v="8"/>
    <n v="1556817235"/>
    <x v="0"/>
    <x v="18"/>
    <x v="0"/>
    <s v=""/>
    <s v="Tienda Vitrina"/>
    <s v=""/>
    <s v="porción de tres leches de chocolate"/>
    <s v="sd"/>
    <s v=""/>
    <d v="2025-05-18T00:00:00"/>
    <s v="18:58"/>
    <x v="0"/>
    <s v="Pedido incompleto"/>
    <x v="2"/>
    <s v="Tienda"/>
    <m/>
    <x v="1"/>
  </r>
  <r>
    <n v="506736"/>
    <s v="ASUNTO: Reclamo mala atención (Plaza norte) Ticket 506736"/>
    <s v="Reclamó que no le llegaron 2 porc. de 3 leches de chocolate. Tda indicó que driver regresó y le entregaron los productos faltantes. Cl se contacta nuevamente enojada e indica que nunca llegaron y exige solución. Se ofrece disculpa + envío de lo faltante"/>
    <s v="Miriam Cordero"/>
    <x v="930"/>
    <s v="Cortesía - sin reclamo a agregador - Alerta0 - guia de cortesia"/>
    <x v="7"/>
    <n v="1556817235"/>
    <x v="0"/>
    <x v="18"/>
    <x v="0"/>
    <s v=""/>
    <s v="Tienda"/>
    <s v=""/>
    <s v=""/>
    <s v="SD"/>
    <s v=""/>
    <d v="2025-05-18T00:00:00"/>
    <s v="19:00"/>
    <x v="0"/>
    <s v="Mala atencion"/>
    <x v="2"/>
    <s v="Tienda"/>
    <m/>
    <x v="1"/>
  </r>
  <r>
    <n v="506717"/>
    <s v="Libro reclamo mala atención MA San Miguel Ticket #506717"/>
    <s v="N° 055 Reclama que hubo atención en dos cajas en tienda para agilizar el proceso  pero no derivaron información para la preparación del producto por lo cual se genero una demora de + de 40 min. Cl. no brinda datos para el contacto."/>
    <s v="Giancarlo Rivero Colisaya"/>
    <x v="931"/>
    <s v="Libro de reclamaciones - sin télefono - Alerta1 - Alerta2 - Alerta3 - Alerta0"/>
    <x v="24"/>
    <s v="sd"/>
    <x v="2"/>
    <x v="5"/>
    <x v="4"/>
    <s v=""/>
    <s v="Tienda Cajer@"/>
    <s v=""/>
    <s v=".no aplica"/>
    <s v="sd"/>
    <s v="SD"/>
    <d v="2025-05-10T00:00:00"/>
    <s v="19:10"/>
    <x v="1"/>
    <s v="Demora"/>
    <x v="2"/>
    <s v="Tienda"/>
    <m/>
    <x v="1"/>
  </r>
  <r>
    <n v="506953"/>
    <s v="Hola Olinda   según lo conversado telefónicamente le hago llegar este mensaje para poder atender su caso."/>
    <s v="Reclama que no puede partir los discos de bruselina de chocolate y lúcuma 12 pz  cliente crítica no entiende explicación y no desea soluciones brindadas. Jessica autoriza entregar una mini"/>
    <s v="Olinda Alva Ocaña"/>
    <x v="932"/>
    <s v="Cortesía - Alerta0"/>
    <x v="6"/>
    <n v="2500026748"/>
    <x v="2"/>
    <x v="0"/>
    <x v="4"/>
    <s v=""/>
    <s v="Sin responsable"/>
    <s v=""/>
    <s v="bruselina chocolate &amp; lúcuma 12pzs"/>
    <s v="SD"/>
    <s v=""/>
    <d v="2025-05-19T00:00:00"/>
    <s v="17:10"/>
    <x v="0"/>
    <s v="No procede"/>
    <x v="2"/>
    <s v="Sin responsable"/>
    <m/>
    <x v="0"/>
  </r>
  <r>
    <n v="507074"/>
    <s v="María Almenara reclamo MAAL-001-112 8"/>
    <s v="MAAL-001-1128  Cl indica que contestó a tiempo pero RT le indicó que no podía entregarle porque estaba cancelado. Soporte peya indica que RT llegó 1:08pm y se retiró 1:32 pm. Se ofrece detalle autoriz. por Jessica."/>
    <s v="Richard Zamora Yansi"/>
    <x v="933"/>
    <s v="Libro de reclamaciones - Cortesía - sin reclamo a agregador - Alerta1 - Alerta2 - Alerta3 - Alerta0"/>
    <x v="10"/>
    <n v="1558565011"/>
    <x v="0"/>
    <x v="9"/>
    <x v="0"/>
    <s v=""/>
    <s v="Sin responsable"/>
    <s v=""/>
    <s v="cheesecake de frutos rojos 12pzs"/>
    <s v="SD"/>
    <s v=""/>
    <d v="2025-05-20T00:00:00"/>
    <s v="12:34"/>
    <x v="1"/>
    <s v="No procede"/>
    <x v="2"/>
    <s v="Sin responsable"/>
    <m/>
    <x v="0"/>
  </r>
  <r>
    <n v="507106"/>
    <s v="Reclamo elemento extraño Chorrillos  : Papel manteca  ticket # 507106"/>
    <s v="Encontró papel manteca en el segundo disco de su mini maria red velvet  cliente muy incomoda  desea su devolucion sin ningun detalle. Se gestiona devolución"/>
    <s v="Rosa Carassa La Rosa"/>
    <x v="934"/>
    <s v="devolución - Alerta1 - Alerta0"/>
    <x v="14"/>
    <n v="2500015782"/>
    <x v="2"/>
    <x v="16"/>
    <x v="4"/>
    <s v=""/>
    <s v="Tienda Decorado"/>
    <s v="papel manteca"/>
    <s v="minimaria red velvet"/>
    <s v="SD"/>
    <s v=""/>
    <d v="2025-05-19T00:00:00"/>
    <s v="12:08"/>
    <x v="0"/>
    <s v="Calidad"/>
    <x v="2"/>
    <s v="Tienda"/>
    <m/>
    <x v="1"/>
  </r>
  <r>
    <n v="507161"/>
    <s v="FEEDBACK RECLAMO PEDIDO EQUIVOCADO TIENDA DOS DE MAYO #507161"/>
    <s v="solicito 1 cajita de brownies  le entregaron 1 cajita de alfajores. se coordina envio de producto correcto.  se ofrecen disculpas y se queda con cajita de alfajores como cortesia. compensación 3 92 PEN"/>
    <s v="Yomira Gomez"/>
    <x v="935"/>
    <s v="Cortesía - con reclamo a agregador - Alerta0 - guia de cortesia"/>
    <x v="13"/>
    <n v="1558820723"/>
    <x v="0"/>
    <x v="4"/>
    <x v="0"/>
    <s v=""/>
    <s v="Tienda Vitrina"/>
    <s v=""/>
    <s v="cajita de alfajores clásica"/>
    <s v="Renato Fernandez"/>
    <s v=""/>
    <d v="2025-05-20T00:00:00"/>
    <s v="17:00"/>
    <x v="0"/>
    <s v="Pedido equivocado"/>
    <x v="2"/>
    <s v="Tienda"/>
    <m/>
    <x v="1"/>
  </r>
  <r>
    <n v="507180"/>
    <s v="Hola"/>
    <s v="Indica que no le llegó dedicatoria  se valida que no lo registró en el sistema. Por cl crítico se ofrece envió."/>
    <s v="Alfredo Lozano"/>
    <x v="936"/>
    <s v="Alerta0 - guia de cortesia"/>
    <x v="6"/>
    <n v="100363414"/>
    <x v="1"/>
    <x v="0"/>
    <x v="3"/>
    <s v=""/>
    <s v="Sin responsable"/>
    <s v=""/>
    <s v="red velvet de 12 pzs"/>
    <s v="sd"/>
    <s v=""/>
    <d v="2025-05-20T00:00:00"/>
    <s v="18:00-19:00"/>
    <x v="0"/>
    <s v="No procede"/>
    <x v="2"/>
    <s v="Sin responsable"/>
    <m/>
    <x v="0"/>
  </r>
  <r>
    <n v="507388"/>
    <s v="Hola Cristhian   según lo conversado telefónicamente le hago llegar este mensaje para poder atender su caso."/>
    <s v="Indica que su Porc. de torta de chocolate sabe fermentado  se valida que tienda ya ha reportado una incidencia similar  calidad indica que no tiene reportes similares de otras tiendas. Se ofrece un nuevo producto al cliente."/>
    <s v="Cristhian Espinoza"/>
    <x v="937"/>
    <s v="Cortesía - Alerta1 - Alerta0"/>
    <x v="12"/>
    <n v="2500027637"/>
    <x v="2"/>
    <x v="6"/>
    <x v="4"/>
    <s v=""/>
    <s v="Tienda"/>
    <s v="Mal estado"/>
    <s v="porción de torta de chocolate"/>
    <s v="sd"/>
    <s v=""/>
    <d v="2025-05-20T00:00:00"/>
    <s v="17:37"/>
    <x v="0"/>
    <s v="Calidad"/>
    <x v="2"/>
    <s v="Tienda"/>
    <m/>
    <x v="1"/>
  </r>
  <r>
    <n v="507310"/>
    <s v="María Almenara"/>
    <s v="Reclama que su pedido fue cancelado  se valida con el soporte que fue cancelado por fuera de horario  se deriva a su soporte del aplicativo."/>
    <s v="Hilda Santillán"/>
    <x v="938"/>
    <s v="sin reclamo a agregador - Alerta1 - Alerta0"/>
    <x v="0"/>
    <n v="1559187414"/>
    <x v="0"/>
    <x v="5"/>
    <x v="0"/>
    <s v=""/>
    <s v="Delivery agregadores"/>
    <s v=""/>
    <s v=".varios"/>
    <s v="sd"/>
    <s v=""/>
    <d v="2025-05-20T00:00:00"/>
    <s v="21:47"/>
    <x v="0"/>
    <s v="Agregador"/>
    <x v="2"/>
    <s v="Agregador"/>
    <m/>
    <x v="0"/>
  </r>
  <r>
    <n v="507434"/>
    <s v="Hola Sura  nos comunicamos de Maria Almenara  con relación a una consulta sobre tu pedido efectuado.  En caso no puedas atendernos por esta vía  puedes  comunicarte con nosotros al 6429751. Que tengas un dulce día!"/>
    <s v="tardanza en la entrega de productos. Tda indica que todos los pedidos han sido entregados en su tiempo de espera indicado. Cl indica que no compra hace semanas  no colocó ningún comentario"/>
    <s v="Sura"/>
    <x v="939"/>
    <s v="HON - Alerta1 - Alerta0"/>
    <x v="6"/>
    <s v="sd"/>
    <x v="2"/>
    <x v="5"/>
    <x v="6"/>
    <s v=""/>
    <s v="Sin responsable"/>
    <s v=""/>
    <s v=".no aplica"/>
    <s v="sd"/>
    <s v=""/>
    <d v="2025-05-21T00:00:00"/>
    <s v="19:12"/>
    <x v="0"/>
    <s v="No procede"/>
    <x v="2"/>
    <s v="Sin responsable"/>
    <m/>
    <x v="0"/>
  </r>
  <r>
    <n v="507450"/>
    <s v="Maria Almenara"/>
    <s v="Reclama mejoras en el tiempo de atención  Tienda menciona que se atendió pedido en menos de los 10 minutos que se le indicó y el cliente no recuerda el tiempo exacto para la entrega de la orden. Se explica tiempos de entrega."/>
    <s v="Alonso Gallegos"/>
    <x v="940"/>
    <s v="HON - sin télefono - Alerta1 - Alerta0"/>
    <x v="1"/>
    <n v="2500057656"/>
    <x v="2"/>
    <x v="5"/>
    <x v="4"/>
    <s v=""/>
    <s v="Tienda Vitrina"/>
    <s v=""/>
    <s v="mix ma box petit"/>
    <s v="SD"/>
    <s v=""/>
    <d v="2025-05-21T00:00:00"/>
    <s v="19:59"/>
    <x v="0"/>
    <s v="Demora"/>
    <x v="2"/>
    <s v="Tienda"/>
    <m/>
    <x v="1"/>
  </r>
  <r>
    <n v="507514"/>
    <s v="FEEDBACK RECLAMO PEDIDO INCOMPLETO TIENDA SANTA ANITA # TICKET 507514"/>
    <s v="en su consumo en tienda no le entregaron su porción de pie de pecanas  tienda confirma que no se le entrego  se coordina con el cliente la entrega."/>
    <s v="Marisol Mallma"/>
    <x v="941"/>
    <s v="Cortesía - Alerta0 - guia de cortesia"/>
    <x v="8"/>
    <n v="2500002094"/>
    <x v="2"/>
    <x v="22"/>
    <x v="6"/>
    <s v=""/>
    <s v="Tienda Meser@"/>
    <s v=""/>
    <s v="porción de pie de pecanas"/>
    <s v="sd"/>
    <s v=""/>
    <d v="2025-05-21T00:00:00"/>
    <s v="19:21"/>
    <x v="0"/>
    <s v="Pedido incompleto"/>
    <x v="2"/>
    <s v="Tienda"/>
    <m/>
    <x v="1"/>
  </r>
  <r>
    <n v="507571"/>
    <s v="Hola !  según lo conversado telefónicamente le hago llegar este mensaje para poder atender su caso."/>
    <s v="reclama demora de 60min.Tienda indica que la compra ya se habia entregado al driver   se deriva con su canal de compra ya que soporte menciona que no tenian rt."/>
    <s v="Alexander Garcia"/>
    <x v="942"/>
    <s v="sin reclamo a agregador"/>
    <x v="0"/>
    <n v="2213395746"/>
    <x v="0"/>
    <x v="5"/>
    <x v="2"/>
    <s v=""/>
    <s v="Delivery agregadores"/>
    <s v=""/>
    <s v="torta de chocolate 12pzs"/>
    <s v="sd"/>
    <s v=""/>
    <d v="2025-05-22T00:00:00"/>
    <s v="12:00-13:00"/>
    <x v="0"/>
    <s v="Agregador"/>
    <x v="2"/>
    <s v="Agregador"/>
    <m/>
    <x v="0"/>
  </r>
  <r>
    <n v="507667"/>
    <s v="Comprobante Maria Almenara"/>
    <s v="Solicito 2  Combos de 4 porciones  y solo le enviaron 1 combo. Se coordina el envío de lo faltante"/>
    <s v="Karla Soto Coronado"/>
    <x v="943"/>
    <s v="con reclamo a agregador - facturaAgregador - Alerta0"/>
    <x v="8"/>
    <n v="1560861489"/>
    <x v="0"/>
    <x v="5"/>
    <x v="0"/>
    <s v=""/>
    <s v="Tienda Vitrina"/>
    <s v=""/>
    <s v="combo 4 porciones"/>
    <s v="Fabian Reyes"/>
    <s v="Roman Terrevoli"/>
    <d v="2025-05-22T00:00:00"/>
    <s v="15:38"/>
    <x v="0"/>
    <s v="Pedido incompleto"/>
    <x v="2"/>
    <s v="Tienda"/>
    <m/>
    <x v="1"/>
  </r>
  <r>
    <n v="507681"/>
    <s v="Libro de Reclamos Maria Almenara"/>
    <s v="MAAL-001-112 9 No le explicaron los producto  siente que la discriminaron por ir a consumir con su uniforme de trabajo. Se explica que MA rechaza la discriminación. Tda explica que su atención fue la adecuada.Se agradece aviso se brinda cortesia"/>
    <s v="Natividad Santos Zutta"/>
    <x v="944"/>
    <s v="Libro de reclamaciones - Cortesía - Alerta1 - Alerta2 - Alerta3 - Alerta0"/>
    <x v="10"/>
    <n v="2500021552"/>
    <x v="2"/>
    <x v="8"/>
    <x v="6"/>
    <s v=""/>
    <s v="Sin responsable"/>
    <s v=""/>
    <s v="keke de chocolate"/>
    <s v="sd"/>
    <s v=""/>
    <d v="2025-05-22T00:00:00"/>
    <s v="16:38"/>
    <x v="1"/>
    <s v="No procede"/>
    <x v="2"/>
    <s v="Sin responsable"/>
    <m/>
    <x v="0"/>
  </r>
  <r>
    <n v="507717"/>
    <s v="Buenas noches"/>
    <s v="Pidió 5 porciones menciona que porc. de pie de limón  cheesecake de nutella y turrón de chocolate llegaron aplastados de la parte de arriba. No envía imagen porque estaba en un evento. Se ofrece detalle  pendiente de  gestionar"/>
    <s v="Elizabeth Amado"/>
    <x v="945"/>
    <s v=""/>
    <x v="6"/>
    <n v="100364710"/>
    <x v="1"/>
    <x v="0"/>
    <x v="3"/>
    <s v=""/>
    <s v="Sin responsable"/>
    <s v=""/>
    <s v=".varios"/>
    <s v="sd"/>
    <s v=""/>
    <d v="2025-05-22T00:00:00"/>
    <s v="18:00-19:00"/>
    <x v="0"/>
    <s v="No procede"/>
    <x v="2"/>
    <s v="Sin responsable"/>
    <m/>
    <x v="0"/>
  </r>
  <r>
    <n v="508052"/>
    <s v="Bs ts"/>
    <s v="Reclama tamaño porción de cheesecake Nutella es mas pequeño de lo normal y no le vino con su trufa. Informamos tamaño correcto y los cortes de las porciones son aleatorias"/>
    <s v="Elizabeth Amado"/>
    <x v="946"/>
    <s v="Alerta0"/>
    <x v="6"/>
    <n v="100364958"/>
    <x v="1"/>
    <x v="0"/>
    <x v="3"/>
    <s v=""/>
    <s v="Sin responsable"/>
    <s v=""/>
    <s v="porción de cheesecake de nutella"/>
    <s v="sd"/>
    <s v=""/>
    <d v="2025-05-23T00:00:00"/>
    <s v="18:00-19:00"/>
    <x v="0"/>
    <s v="No procede"/>
    <x v="2"/>
    <s v="Sin responsable"/>
    <m/>
    <x v="0"/>
  </r>
  <r>
    <n v="507742"/>
    <s v="Ha enviado una Imagen"/>
    <s v="Indica que los mini crocantes de manzana están muy húmedos y secos en la base. Tda indica que los que aún quedan están bien pero los del cliente si se ven un poco húmedos. Se brinda un nuevo producto"/>
    <s v="Diana Bravo"/>
    <x v="947"/>
    <s v="Cortesía - sin reclamo a agregador - Alerta1 - Alerta2 - Alerta3 - Alerta0"/>
    <x v="12"/>
    <n v="1561056725"/>
    <x v="0"/>
    <x v="9"/>
    <x v="0"/>
    <s v=""/>
    <s v="Tienda Vitrina"/>
    <s v="Mala presentación"/>
    <s v="love box clásico"/>
    <s v="SD"/>
    <s v=""/>
    <d v="2025-05-22T00:00:00"/>
    <s v="18:40"/>
    <x v="0"/>
    <s v="Calidad"/>
    <x v="2"/>
    <s v="Tienda"/>
    <m/>
    <x v="1"/>
  </r>
  <r>
    <n v="507780"/>
    <s v="Ha enviado una Imagen"/>
    <s v="Indica que el manjar y fudge sabe amargo y ácido de la torta de chocolate de 12p. Tda ya ha tenido reclamos del mismo producto por calidad. Se recoge muestra y se entrega un nuevo producto."/>
    <s v="Pilar Hidalgo"/>
    <x v="948"/>
    <s v="Cortesía - Recojo de Muestra - Alerta1 - Alerta0 - guia de cortesia"/>
    <x v="12"/>
    <n v="2500027889"/>
    <x v="2"/>
    <x v="6"/>
    <x v="4"/>
    <s v=""/>
    <s v="Producción"/>
    <s v="Agrio / Amargo"/>
    <s v="torta de chocolate 12pzs"/>
    <s v="sd"/>
    <s v=""/>
    <d v="2025-05-22T00:00:00"/>
    <s v="21:00"/>
    <x v="0"/>
    <s v="Calidad"/>
    <x v="2"/>
    <s v="Otras areas"/>
    <m/>
    <x v="0"/>
  </r>
  <r>
    <n v="507901"/>
    <s v="Hola"/>
    <s v="No le entregaron petit box  se gestiona entrega de producto  cliente indica que enviara a recogerlo."/>
    <s v="Lessly Mishell Donayre Ocrospoma"/>
    <x v="949"/>
    <s v=""/>
    <x v="8"/>
    <n v="2500029930"/>
    <x v="2"/>
    <x v="14"/>
    <x v="4"/>
    <s v=""/>
    <s v="Tienda Vitrina"/>
    <s v=""/>
    <s v="mix ma box petit"/>
    <s v="sd"/>
    <s v=""/>
    <d v="2025-05-22T00:00:00"/>
    <s v="21:10"/>
    <x v="0"/>
    <s v="Pedido incompleto"/>
    <x v="2"/>
    <s v="Tienda"/>
    <m/>
    <x v="1"/>
  </r>
  <r>
    <n v="507846"/>
    <s v="Hola !  según lo conversado telefónicamente le hago llegar este mensaje para poder atender su caso."/>
    <s v="indica que el sabor de sus pecanas en pie de pecanas están rancias  se explica que no hemos tenido casos similares en tienda megaplaza.Cliente entiende"/>
    <s v="Greicy Paucar"/>
    <x v="950"/>
    <s v="sin reclamo a agregador"/>
    <x v="6"/>
    <n v="2500016191"/>
    <x v="2"/>
    <x v="9"/>
    <x v="4"/>
    <s v=""/>
    <s v="Sin responsable"/>
    <s v=""/>
    <s v="porción de pie de pecanas"/>
    <s v="sd"/>
    <s v=""/>
    <d v="2025-05-22T00:00:00"/>
    <s v="20:00-21:00"/>
    <x v="0"/>
    <s v="No procede"/>
    <x v="2"/>
    <s v="Sin responsable"/>
    <m/>
    <x v="0"/>
  </r>
  <r>
    <n v="508103"/>
    <s v="Maria Almenara - Bolichera"/>
    <s v="Indica que demoraron 20 min en realizar la entrega. Tda indica que no tuvieron demora pero que el esposo estaba fastidiado desde que llegó. Se agradece comunicación al cliente"/>
    <s v="Zara Grau"/>
    <x v="951"/>
    <s v="HON - Alerta1 - Alerta0"/>
    <x v="1"/>
    <s v="sd"/>
    <x v="2"/>
    <x v="0"/>
    <x v="4"/>
    <s v=""/>
    <s v="Tienda Vitrina"/>
    <s v=""/>
    <s v="porción de torta de chocolate"/>
    <s v="SD"/>
    <s v=""/>
    <d v="2025-05-23T00:00:00"/>
    <s v="20:15"/>
    <x v="0"/>
    <s v="Demora"/>
    <x v="2"/>
    <s v="Tienda"/>
    <m/>
    <x v="1"/>
  </r>
  <r>
    <n v="508325"/>
    <s v="María Almenara"/>
    <s v="Indica que solicito una Carrot cake de 12 pz y no le llego la dedicatoria  se valida y pedido no tiene registro para agregar dedicatoria  se explica a cliente"/>
    <s v="Jessica Baca"/>
    <x v="952"/>
    <s v=""/>
    <x v="6"/>
    <n v="100365141"/>
    <x v="1"/>
    <x v="9"/>
    <x v="1"/>
    <s v=""/>
    <s v="Sin responsable"/>
    <s v=""/>
    <s v="carrot cake 12pzs"/>
    <s v="SD"/>
    <s v=""/>
    <d v="2025-05-24T00:00:00"/>
    <s v="15:00-16:00"/>
    <x v="0"/>
    <s v="No procede"/>
    <x v="2"/>
    <s v="Sin responsable"/>
    <m/>
    <x v="0"/>
  </r>
  <r>
    <n v="508328"/>
    <s v="Hola Lesly  según lo conversado telefónicamente le hago llegar este mensaje para poder atender su caso."/>
    <s v="Pidió un cheesecake de oreo de 12 pz  por peya y le llego movida y derretida  agregador solo le brindo el monto de 59 soles y no está conforme es su cumpleaños  se envía una minimaria de cortesía"/>
    <s v="Lesly Cindel Zavala Guillén"/>
    <x v="953"/>
    <s v="Cortesía - con reclamo a agregador - Alerta0 - guia de cortesia"/>
    <x v="0"/>
    <n v="1563385763"/>
    <x v="0"/>
    <x v="16"/>
    <x v="0"/>
    <s v=""/>
    <s v="Delivery agregadores"/>
    <s v=""/>
    <s v="cheesecake de oreo 12pzs"/>
    <s v="sd"/>
    <s v=""/>
    <d v="2025-05-24T00:00:00"/>
    <s v="17:53"/>
    <x v="0"/>
    <s v="Agregador"/>
    <x v="2"/>
    <s v="Agregador"/>
    <m/>
    <x v="0"/>
  </r>
  <r>
    <n v="508353"/>
    <s v="FEEDBACK RECLAMO PEDIDO INCOMPLETO TIENDA ARENALES TICKET 508353"/>
    <s v="Reclama que no le entregaron la torta de chocolate  se envia producto faltante"/>
    <s v="Miriam Sanchez"/>
    <x v="954"/>
    <s v="Alerta0 - guia de cortesia"/>
    <x v="8"/>
    <n v="100365137"/>
    <x v="1"/>
    <x v="8"/>
    <x v="3"/>
    <s v=""/>
    <s v="Tienda Vitrina"/>
    <s v=""/>
    <s v="torta de chocolate 12pzs"/>
    <s v="sd"/>
    <s v=""/>
    <d v="2025-05-24T00:00:00"/>
    <s v="16:00 -  17:00"/>
    <x v="0"/>
    <s v="Pedido incompleto"/>
    <x v="2"/>
    <s v="Tienda"/>
    <m/>
    <x v="1"/>
  </r>
  <r>
    <n v="508363"/>
    <s v="Maria Almenara  - SanMiguel"/>
    <s v="Reclama demora en el despacho de su pedido  tienda no identifica al cliente  se le solicita por correo al cl. un número de contacto para pedir mas información pero no brinda respuesta"/>
    <s v="Alejandra Ruiz"/>
    <x v="955"/>
    <s v="HON - sin télefono - Alerta0"/>
    <x v="1"/>
    <s v="sd"/>
    <x v="2"/>
    <x v="5"/>
    <x v="4"/>
    <s v=""/>
    <s v="Tienda Vitrina"/>
    <s v=""/>
    <s v=".no aplica"/>
    <s v="SD"/>
    <s v=""/>
    <d v="2025-05-24T00:00:00"/>
    <s v="21:14"/>
    <x v="0"/>
    <s v="Demora"/>
    <x v="2"/>
    <s v="Tienda"/>
    <m/>
    <x v="1"/>
  </r>
  <r>
    <n v="508442"/>
    <s v="Reclamo elemento extraño Aramburu:  Pelo  ticket #508442"/>
    <s v="Encontro un pelo dentro del relleno de la torta de chocolate entera  se envia un producto nuevo."/>
    <s v="Mariagrazia Cabrejos Mendoza"/>
    <x v="956"/>
    <s v="Cortesía - Alerta1 - Alerta2 - Alerta0"/>
    <x v="14"/>
    <n v="100365178"/>
    <x v="1"/>
    <x v="14"/>
    <x v="3"/>
    <s v=""/>
    <s v="Producción"/>
    <s v="Cabello"/>
    <s v="torta de chocolate 12pzs"/>
    <s v="sd"/>
    <s v=""/>
    <d v="2025-05-24T00:00:00"/>
    <s v="17:00-18:00"/>
    <x v="0"/>
    <s v="Calidad"/>
    <x v="2"/>
    <s v="Otras areas"/>
    <m/>
    <x v="0"/>
  </r>
  <r>
    <n v="508472"/>
    <s v="Hola Alexis  según lo conversado telefónicamente le hago llegar este mensaje para poder atender su caso."/>
    <s v="Ya no desea la compra"/>
    <s v="Alexis Quiroz"/>
    <x v="957"/>
    <s v="devolución - Alerta0"/>
    <x v="3"/>
    <n v="100365295"/>
    <x v="1"/>
    <x v="5"/>
    <x v="1"/>
    <s v="109"/>
    <s v="Sin responsable"/>
    <s v=""/>
    <s v=""/>
    <s v="sd"/>
    <s v=""/>
    <d v="2025-05-25T00:00:00"/>
    <s v="15:00-16:00"/>
    <x v="0"/>
    <s v="Devolucion"/>
    <x v="2"/>
    <s v="Sin responsable"/>
    <m/>
    <x v="0"/>
  </r>
  <r>
    <n v="505274"/>
    <s v="Hola Juan   según lo conversado telefónicamente le hago llegar este mensaje para poder atender su caso."/>
    <s v="Indica que no le entregaron su brownie de 72%  tda indica que el cl. agarro el brownie que se muestra en caja  se valida con el cl. que no llegó a agarrarlo porque tda. le indicó que le darían el pedido completo. Se coordina envío del prod. faltante"/>
    <s v="Juan Flores"/>
    <x v="958"/>
    <s v="Alerta0"/>
    <x v="8"/>
    <n v="2500032904"/>
    <x v="2"/>
    <x v="12"/>
    <x v="4"/>
    <s v=""/>
    <s v="Tienda Vitrina"/>
    <s v=""/>
    <s v="brownie de chocolate al 72%"/>
    <s v="sd"/>
    <s v=""/>
    <d v="2025-05-14T00:00:00"/>
    <s v="12:54"/>
    <x v="0"/>
    <s v="Pedido incompleto"/>
    <x v="2"/>
    <s v="Tienda"/>
    <m/>
    <x v="1"/>
  </r>
  <r>
    <n v="508521"/>
    <s v="Hola Pierina  según lo conversado telefónicamente le hago llegar este mensaje para poder atender su caso."/>
    <s v="No le entregaron su topper HB grande. Se ofrecen disculpas y se coordina el envio.Tienda bolichera solicita apoyo para el envio del local de san miguel porque esta cerca a la direccion del cliente."/>
    <s v="Pierina Sanguinetti"/>
    <x v="959"/>
    <s v="Alerta1 - Alerta2 - Alerta3 - Alerta0 - guia de cortesia"/>
    <x v="8"/>
    <n v="2500027940"/>
    <x v="2"/>
    <x v="0"/>
    <x v="4"/>
    <s v=""/>
    <s v="Tienda Vitrina"/>
    <s v=""/>
    <s v="topper happy bday"/>
    <s v="sd"/>
    <s v=""/>
    <d v="2025-05-25T00:00:00"/>
    <s v="14:40"/>
    <x v="0"/>
    <s v="Pedido incompleto"/>
    <x v="2"/>
    <s v="Tienda"/>
    <m/>
    <x v="1"/>
  </r>
  <r>
    <n v="508545"/>
    <s v="Hola"/>
    <s v="60min con retraso  tda explica que es un driver nuevo  y que llevaba otras ordenes de restaurantes.Se explica al cliente y se deriva a su soporte."/>
    <s v="Carmen Fano"/>
    <x v="960"/>
    <s v="sin reclamo a agregador - Alerta0"/>
    <x v="0"/>
    <n v="2213725649"/>
    <x v="0"/>
    <x v="17"/>
    <x v="2"/>
    <s v=""/>
    <s v="Delivery agregadores"/>
    <s v=""/>
    <s v=".varios"/>
    <s v="sd"/>
    <s v=""/>
    <d v="2025-05-25T00:00:00"/>
    <s v="17:34"/>
    <x v="0"/>
    <s v="Agregador"/>
    <x v="2"/>
    <s v="Agregador"/>
    <m/>
    <x v="0"/>
  </r>
  <r>
    <n v="508554"/>
    <s v="FEEDBACK RECLAMO PEDIDO EQUIVOCADO TIENDA SAN MIGUEL TICKET 508554"/>
    <s v="solicito petit box y le enviaron una porcion de tres leches  pedidos ya le compenso con 6 soles.Se envia el producto correcto."/>
    <s v="Daniela Leon Ramirez"/>
    <x v="961"/>
    <s v="Cortesía - con reclamo a agregador - Alerta1 - Alerta0 - guia de cortesia"/>
    <x v="13"/>
    <n v="1565055597"/>
    <x v="0"/>
    <x v="5"/>
    <x v="0"/>
    <s v=""/>
    <s v="Tienda Vitrina"/>
    <s v=""/>
    <s v="porción de tres leches clásico"/>
    <s v="sd"/>
    <s v=""/>
    <d v="2025-05-25T00:00:00"/>
    <s v="18:04"/>
    <x v="0"/>
    <s v="Pedido equivocado"/>
    <x v="2"/>
    <s v="Tienda"/>
    <m/>
    <x v="1"/>
  </r>
  <r>
    <n v="508587"/>
    <s v="Hola Grace  según lo conversado telefónicamente le hago llegar este mensaje para poder atender su caso."/>
    <s v="encontro cascara de huevo dentro de la masa del cheesecake de frutos rojos  se coordina con tienda el envio de un nuevo producto."/>
    <s v="Grace Diana Jamanca Rios"/>
    <x v="962"/>
    <s v="Cortesía - Alerta1 - Alerta2 - Alerta0 - guia de cortesia"/>
    <x v="14"/>
    <n v="2500058906"/>
    <x v="2"/>
    <x v="5"/>
    <x v="4"/>
    <s v=""/>
    <s v="Producción"/>
    <s v="cascara de huevo"/>
    <s v="cheesecake de frutos rojos 12pzs"/>
    <s v="sd"/>
    <s v=""/>
    <d v="2025-05-24T00:00:00"/>
    <s v="19:00-20:00"/>
    <x v="0"/>
    <s v="Calidad"/>
    <x v="2"/>
    <s v="Otras areas"/>
    <m/>
    <x v="0"/>
  </r>
  <r>
    <n v="508622"/>
    <s v="FEEDBACK RECLAMO PEDIDO EQUIVOCADO TIENDA SAN MIGUEL - TICKET #508622"/>
    <s v="Pidió una Carrot cake de 12 pz y le entregaron una torta clásica de chocolate 12p  se pide disculpa y que se le entregará la torta correcta  cl pasará a recoger"/>
    <s v="Cesar Nakira"/>
    <x v="963"/>
    <s v="Cortesía - Alerta1 - Alerta2 - Alerta3 - Alerta0"/>
    <x v="13"/>
    <n v="2500059281"/>
    <x v="2"/>
    <x v="5"/>
    <x v="4"/>
    <s v=""/>
    <s v="Tienda Vitrina"/>
    <s v=""/>
    <s v="torta de chocolate 12pzs"/>
    <s v="sd"/>
    <s v=""/>
    <d v="2025-05-25T00:00:00"/>
    <s v="17:24"/>
    <x v="0"/>
    <s v="Pedido equivocado"/>
    <x v="2"/>
    <s v="Tienda"/>
    <m/>
    <x v="1"/>
  </r>
  <r>
    <n v="508782"/>
    <s v="Qué tal buenas tardes"/>
    <s v="No recibió tarjeta impresa  el backoffice sale no impresa. Tda menciona que no les figuraba. Se ofrecen disculpas  se envia galleta con la tarjeta."/>
    <s v="Stayci Bruna Agoro"/>
    <x v="964"/>
    <s v="Cortesía - Alerta0 - guia de cortesia"/>
    <x v="2"/>
    <n v="100365551"/>
    <x v="1"/>
    <x v="16"/>
    <x v="3"/>
    <s v=""/>
    <s v="Tienda Vitrina"/>
    <s v=""/>
    <s v="porción de torta de chocolate"/>
    <s v="SD"/>
    <s v=""/>
    <d v="2025-05-26T00:00:00"/>
    <s v="15:00-16:00"/>
    <x v="0"/>
    <s v="Pedido incompleto"/>
    <x v="2"/>
    <s v="Tienda"/>
    <m/>
    <x v="1"/>
  </r>
  <r>
    <n v="508806"/>
    <s v="FEEDBACK RECLAMO PEDIDO EQUIVOCADO TIENDA PASO28 #508806"/>
    <s v="solicito1 porción bruselina chocolate y lucuma y le entregaron 1 porción de bruselina vainilla y fresas. Se ofrecen disculpas y se hace el envió del producto correcto."/>
    <s v="Norka Miranda"/>
    <x v="965"/>
    <s v="Cortesía - con reclamo a agregador - Alerta1 - Alerta2 - Alerta0 - guia de cortesia"/>
    <x v="13"/>
    <n v="1566239850"/>
    <x v="0"/>
    <x v="20"/>
    <x v="0"/>
    <s v=""/>
    <s v="Tienda Vitrina"/>
    <s v=""/>
    <s v="porción de bruselina de vainilla &amp; fresa"/>
    <s v="sd"/>
    <s v=""/>
    <d v="2025-05-26T00:00:00"/>
    <s v="15:30"/>
    <x v="0"/>
    <s v="Pedido equivocado"/>
    <x v="2"/>
    <s v="Tienda"/>
    <m/>
    <x v="1"/>
  </r>
  <r>
    <n v="508862"/>
    <s v="Hola Sandra   según lo conversado telefónicamente le hago llegar este mensaje para poder atender su caso."/>
    <s v="Solicitó varios productos y no le entregaron su love box. El cliente pasará por tienda por el producto faltante  se agradece feedback"/>
    <s v="Sandra Savalo"/>
    <x v="966"/>
    <s v=""/>
    <x v="8"/>
    <n v="2500028218"/>
    <x v="2"/>
    <x v="2"/>
    <x v="4"/>
    <s v=""/>
    <s v="Tienda Vitrina"/>
    <s v=""/>
    <s v="love box clásico"/>
    <s v="SD"/>
    <s v=""/>
    <d v="2025-05-26T00:00:00"/>
    <s v="16.26"/>
    <x v="0"/>
    <s v="Pedido incompleto"/>
    <x v="2"/>
    <s v="Tienda"/>
    <m/>
    <x v="1"/>
  </r>
  <r>
    <n v="508947"/>
    <s v="De vdd es mal"/>
    <s v="Realizó una compra presencial y no le entregaron su love box  cl. se contactó para avisar que pasaría 7:30 a recogerlo y que estuviera listo pero se dio aviso a otra tienda  cl. llegó y no estaba listo ocasionando su  molestia  se toma feedback  se ofrece"/>
    <s v="Sandra Savalo"/>
    <x v="967"/>
    <s v=""/>
    <x v="7"/>
    <n v="2500028218"/>
    <x v="2"/>
    <x v="0"/>
    <x v="4"/>
    <s v=""/>
    <s v="Atención al cliente"/>
    <s v=""/>
    <s v=""/>
    <s v="Osler Rojas"/>
    <s v=""/>
    <d v="2025-05-26T00:00:00"/>
    <s v="18:02"/>
    <x v="0"/>
    <s v="Mala atencion"/>
    <x v="2"/>
    <s v="Otras areas"/>
    <m/>
    <x v="0"/>
  </r>
  <r>
    <n v="508893"/>
    <s v="Hola Esmeralda  nos comunicamos de Maria Almenara  con relación a una consulta sobre tu pedido efectuado.  En caso no puedas atendernos por esta vía  puedes  comunicarte con nosotros al 6429751. Que tengas un dulce día!"/>
    <s v="reclama que el nro del motorizado no funciona y que casi se reprograma su pedido  se valida que intentamos contactarla mediante llamada y mensaje pero cl. no respondió  se intenta contactar para explicarle no responde"/>
    <s v="Esmeraldona"/>
    <x v="968"/>
    <s v=""/>
    <x v="6"/>
    <n v="100365574"/>
    <x v="1"/>
    <x v="5"/>
    <x v="3"/>
    <s v=""/>
    <s v="Sin responsable"/>
    <s v=""/>
    <s v="dulzura de pecanas 12p"/>
    <s v="sd"/>
    <s v=""/>
    <d v="2025-05-26T00:00:00"/>
    <s v="17:00-18:00"/>
    <x v="0"/>
    <s v="No procede"/>
    <x v="2"/>
    <s v="Sin responsable"/>
    <m/>
    <x v="0"/>
  </r>
  <r>
    <n v="508919"/>
    <s v="Hola !  nos comunicamos de Maria Almenara  con relación a una consulta sobre tu pedido efectuado.  En caso no puedas atendernos por esta vía  puedes  comunicarte con nosotros al 6429751. Que tengas un dulce día!"/>
    <s v="reclama que su porción de keke de limon le cayo mal al estomago  se le indica que nuestros productos son frescos  se resuelve"/>
    <s v="Gabriel Martinez"/>
    <x v="969"/>
    <s v=""/>
    <x v="6"/>
    <n v="2500019713"/>
    <x v="2"/>
    <x v="20"/>
    <x v="4"/>
    <s v=""/>
    <s v="Sin responsable"/>
    <s v=""/>
    <s v="keke de limón unidad"/>
    <s v="sd"/>
    <s v=""/>
    <d v="2025-05-25T00:00:00"/>
    <s v="20:06"/>
    <x v="0"/>
    <s v="No procede"/>
    <x v="2"/>
    <s v="Sin responsable"/>
    <m/>
    <x v="0"/>
  </r>
  <r>
    <n v="509063"/>
    <s v="Hola David  según lo conversado telefónicamente le hago llegar este mensaje para poder atender su caso."/>
    <s v="Solicito 2 tartaletas de frutos rojos personal y le entregaron 2 porc. de ches. de frutos rojos  el producto entregado es el correcto  se ofrece detalle 2 tartaletas personales  se resuelve"/>
    <s v="David Carrión La Torre"/>
    <x v="970"/>
    <s v="Cortesía - Alerta1 - Alerta2 - Alerta3 - Alerta0"/>
    <x v="6"/>
    <n v="2500031139"/>
    <x v="2"/>
    <x v="13"/>
    <x v="4"/>
    <s v=""/>
    <s v="Sin responsable"/>
    <s v=""/>
    <s v="porción de cheesecake de frutos rojos"/>
    <s v="sd"/>
    <s v=""/>
    <d v="2025-05-26T00:00:00"/>
    <s v="13:58"/>
    <x v="0"/>
    <s v="No procede"/>
    <x v="2"/>
    <s v="Sin responsable"/>
    <m/>
    <x v="0"/>
  </r>
  <r>
    <n v="509116"/>
    <s v="Hola !  según lo conversado telefónicamente le hago llegar este mensaje para poder atender su caso."/>
    <s v="No le entregamos vinagreta para su ensalada cobb  se coordina con tienda el envió de la vinagreta.No se uso driver porque la direccion estaba muy cerca."/>
    <s v="Carlos Julio Chavez Sardeña"/>
    <x v="971"/>
    <s v=""/>
    <x v="8"/>
    <n v="2500018273"/>
    <x v="2"/>
    <x v="19"/>
    <x v="4"/>
    <s v=""/>
    <s v="Tienda Vitrina"/>
    <s v=""/>
    <s v="ensalada cobb"/>
    <s v="sd"/>
    <s v=""/>
    <d v="2025-05-27T00:00:00"/>
    <s v="13:37"/>
    <x v="0"/>
    <s v="Pedido incompleto"/>
    <x v="2"/>
    <s v="Tienda"/>
    <m/>
    <x v="1"/>
  </r>
  <r>
    <n v="509128"/>
    <s v="FEEDBACK RECLAMO PEDIDO INCOMPLETO TIENDA (ARAMBURU) #(509128)"/>
    <s v="compró varios productos pero no enviaron el topper hb chico. Se envía producto faltante."/>
    <s v="Betsabel Salazar Sánchez"/>
    <x v="972"/>
    <s v="Alerta0 - guia de cortesia"/>
    <x v="8"/>
    <n v="100365739"/>
    <x v="1"/>
    <x v="14"/>
    <x v="3"/>
    <s v=""/>
    <s v="Tienda Vitrina"/>
    <s v=""/>
    <s v="topper HB chico"/>
    <s v="SD"/>
    <s v=""/>
    <d v="2025-05-27T00:00:00"/>
    <s v="14:00-15:00"/>
    <x v="0"/>
    <s v="Pedido incompleto"/>
    <x v="2"/>
    <s v="Tienda"/>
    <m/>
    <x v="1"/>
  </r>
  <r>
    <n v="509132"/>
    <s v="Comprobante Maria Almenara"/>
    <s v="MAAL-001-1131 Solicito factura en agregador y le llego boleta.Se genera cambio de boleta a factura."/>
    <s v="Rebeca Margaret Montalvo Muro"/>
    <x v="973"/>
    <s v="Libro de reclamaciones - facturaAgregador - Alerta1 - Alerta0"/>
    <x v="27"/>
    <n v="1565034945"/>
    <x v="0"/>
    <x v="3"/>
    <x v="0"/>
    <s v=""/>
    <s v="Sistema"/>
    <s v=""/>
    <s v=""/>
    <s v="sd"/>
    <s v="SD"/>
    <d v="2025-05-27T00:00:00"/>
    <s v="14:27"/>
    <x v="1"/>
    <s v="Comprobante"/>
    <x v="2"/>
    <s v="Sistema"/>
    <m/>
    <x v="0"/>
  </r>
  <r>
    <n v="509143"/>
    <s v="FEEDBACK RECLAMO PEDIDO EQUIVOCADO TIENDA (ARENALES) #(509143)"/>
    <s v="Solicitó porción de tres leches de chocolate y le entregaron porción de tres leches clasica. Se envía producto correcto"/>
    <s v="Liliana Herrera"/>
    <x v="974"/>
    <s v="Cortesía - Alerta0 - guia de cortesia"/>
    <x v="13"/>
    <n v="2500022235"/>
    <x v="1"/>
    <x v="8"/>
    <x v="4"/>
    <s v=""/>
    <s v="Tienda Vitrina"/>
    <s v=""/>
    <s v="porción de tres leches clásico"/>
    <s v="SD"/>
    <s v=""/>
    <d v="2025-05-27T00:00:00"/>
    <s v="14:34"/>
    <x v="0"/>
    <s v="Pedido equivocado"/>
    <x v="2"/>
    <s v="Tienda"/>
    <m/>
    <x v="1"/>
  </r>
  <r>
    <n v="509200"/>
    <s v="Si"/>
    <s v="ya no desea la compra"/>
    <s v="Fiorela Mallapoma Luque"/>
    <x v="975"/>
    <s v="devolución - Alerta0"/>
    <x v="3"/>
    <n v="100365770"/>
    <x v="1"/>
    <x v="0"/>
    <x v="1"/>
    <s v="49.9"/>
    <s v="Sin responsable"/>
    <s v=""/>
    <s v=""/>
    <s v="sd"/>
    <s v=""/>
    <d v="2025-05-27T00:00:00"/>
    <s v="16:00-17:00"/>
    <x v="0"/>
    <s v="Devolucion"/>
    <x v="2"/>
    <s v="Sin responsable"/>
    <m/>
    <x v="0"/>
  </r>
  <r>
    <n v="509289"/>
    <s v="FEEDBACK RECLAMO PEDIDO INCOMPLETO TIENDA LA MARINA # 509289"/>
    <s v="No le enviaron sus velas cromadas pastel  se consulta con tienda y se gestiona el envio de las velas faltantes."/>
    <s v="Luis Robles"/>
    <x v="976"/>
    <s v="con reclamo a agregador - Alerta1 - Alerta0 - guia de cortesia"/>
    <x v="8"/>
    <n v="1567798019"/>
    <x v="0"/>
    <x v="1"/>
    <x v="0"/>
    <s v=""/>
    <s v="Tienda Vitrina"/>
    <s v=""/>
    <s v="velas cromadas pastel"/>
    <s v="sd"/>
    <s v=""/>
    <d v="2025-05-27T00:00:00"/>
    <s v="20:15"/>
    <x v="0"/>
    <s v="Pedido incompleto"/>
    <x v="2"/>
    <s v="Tienda"/>
    <m/>
    <x v="1"/>
  </r>
  <r>
    <n v="509301"/>
    <s v="Ha enviado una Imagen"/>
    <s v="Reclamo agregador Rappi no le llego pedido / cliente ya puso reclamo con agregador"/>
    <s v="Jackeline Jorge"/>
    <x v="977"/>
    <s v="con reclamo a agregador"/>
    <x v="0"/>
    <s v="sd"/>
    <x v="0"/>
    <x v="19"/>
    <x v="2"/>
    <s v=""/>
    <s v="Delivery agregadores"/>
    <s v=""/>
    <s v=".varios"/>
    <s v="SD"/>
    <s v=""/>
    <d v="2025-05-27T00:00:00"/>
    <s v="21 :30"/>
    <x v="0"/>
    <s v="Agregador"/>
    <x v="2"/>
    <s v="Agregador"/>
    <m/>
    <x v="0"/>
  </r>
  <r>
    <n v="509443"/>
    <s v="Hola Noemi   nos comunicamos de Maria Almenara  con relación a una consulta sobre tu pedido efectuado.  En caso no puedas atendernos por esta vía  puedes  comunicarte con nosotros al 6429751. Que tengas un dulce día!"/>
    <s v="Indica que el sabor y textura de su minimaria dulzura de pecanas no era el habitual  tienda indica que no han tenido ninguna incidencia  se le explica características a la cliente se ofrece detalle por cliente critico."/>
    <s v="Noemi Olazabal"/>
    <x v="978"/>
    <s v="Cortesía - Alerta0 - guia de cortesia"/>
    <x v="6"/>
    <s v="sd"/>
    <x v="2"/>
    <x v="14"/>
    <x v="4"/>
    <s v=""/>
    <s v="Sin responsable"/>
    <s v=""/>
    <s v="minimaria dulzura de pecanas"/>
    <s v="sd"/>
    <s v=""/>
    <d v="2025-05-30T00:00:00"/>
    <s v="13:21"/>
    <x v="0"/>
    <s v="No procede"/>
    <x v="2"/>
    <s v="Sin responsable"/>
    <m/>
    <x v="0"/>
  </r>
  <r>
    <n v="509879"/>
    <s v="Buenas tardes"/>
    <s v="No le llego su tarjeta se envía con detalle."/>
    <s v="Naomi Lisbeth Benites Rabanal"/>
    <x v="979"/>
    <s v="Cortesía - Alerta1 - Alerta0 - guia de cortesia"/>
    <x v="2"/>
    <n v="100366219"/>
    <x v="1"/>
    <x v="2"/>
    <x v="1"/>
    <s v=""/>
    <s v="Tienda Vitrina"/>
    <s v=""/>
    <s v="minimaria blue velvet"/>
    <s v="SD"/>
    <s v=""/>
    <d v="2025-05-29T00:00:00"/>
    <s v="13:00-14:00"/>
    <x v="0"/>
    <s v="Pedido incompleto"/>
    <x v="2"/>
    <s v="Tienda"/>
    <m/>
    <x v="1"/>
  </r>
  <r>
    <n v="509347"/>
    <s v="María Almenara"/>
    <s v="No le llegó su tarjeta. En sistema de pedidos sale no impresa. Se envía con detalle."/>
    <s v="Eliana Chiclayo"/>
    <x v="980"/>
    <s v="Cortesía - Alerta1 - Alerta2 - Alerta0 - guia de cortesia"/>
    <x v="2"/>
    <n v="100365831"/>
    <x v="1"/>
    <x v="1"/>
    <x v="3"/>
    <s v=""/>
    <s v="Tienda Vitrina"/>
    <s v=""/>
    <s v="carrot cake 12pzs"/>
    <s v="SD"/>
    <s v=""/>
    <d v="2025-05-27T00:00:00"/>
    <s v="19:00-21:00"/>
    <x v="0"/>
    <s v="Pedido incompleto"/>
    <x v="2"/>
    <s v="Tienda"/>
    <m/>
    <x v="1"/>
  </r>
  <r>
    <n v="509793"/>
    <s v="hola"/>
    <s v="No le llego su tarjeta  driver cruzó las entregas. Se envía con detalle"/>
    <s v="Leonardo Velarde Ramos"/>
    <x v="981"/>
    <s v="Cortesía - Alerta1 - Alerta0 - guia de cortesia"/>
    <x v="2"/>
    <n v="100366062"/>
    <x v="1"/>
    <x v="1"/>
    <x v="3"/>
    <s v=""/>
    <s v="Delivery MA"/>
    <s v=""/>
    <s v="minimaria carrot cake"/>
    <s v="VICTORFELIXRIOSPACAYA-DANKE"/>
    <s v=""/>
    <d v="2025-05-29T00:00:00"/>
    <s v="18:00-19:00"/>
    <x v="0"/>
    <s v="Pedido incompleto"/>
    <x v="2"/>
    <s v="Delivery MA"/>
    <m/>
    <x v="1"/>
  </r>
  <r>
    <n v="510479"/>
    <s v="Hola"/>
    <s v="Dedicatoria. Solo brinda su feedback y menciona que no es necesario enviarla la dedicatoria."/>
    <s v="Prisila Leon"/>
    <x v="982"/>
    <s v=""/>
    <x v="17"/>
    <n v="100366808"/>
    <x v="1"/>
    <x v="4"/>
    <x v="3"/>
    <s v=""/>
    <s v="Tienda Vitrina"/>
    <s v=""/>
    <s v=".varios"/>
    <s v="SD"/>
    <s v=""/>
    <d v="2025-05-30T00:00:00"/>
    <s v="18:00-19:00"/>
    <x v="0"/>
    <s v="Pedido incompleto"/>
    <x v="2"/>
    <s v="Tienda"/>
    <m/>
    <x v="1"/>
  </r>
  <r>
    <n v="509586"/>
    <s v="FEEDBACK RECLAMO DELIVERY PROPIO TIENDA (SAN MIGUEL) #509586"/>
    <s v="Pidió una red velvet de 12 pz  le llego desarmada y aplastada  indica que tiene las 4 cintas en la mica. Se valida que fue el traslado del delivery por que tienda indica que salió en perfectas condiciones  se pide las disculpas y se envía una mini Carrot "/>
    <s v="Deborah Romaní Plasencia"/>
    <x v="983"/>
    <s v="Cortesía - Alerta1 - Alerta2 - Alerta0 - guia de cortesia"/>
    <x v="4"/>
    <n v="100366071"/>
    <x v="1"/>
    <x v="5"/>
    <x v="3"/>
    <s v=""/>
    <s v="Delivery MA"/>
    <s v=""/>
    <s v="red velvet de 12 pzs"/>
    <s v="GABRIELJOSEGARCIAPEREZ"/>
    <s v=""/>
    <d v="2025-05-28T00:00:00"/>
    <s v="19:00-21:00"/>
    <x v="0"/>
    <s v="Delivery propio"/>
    <x v="2"/>
    <s v="Delivery MA"/>
    <m/>
    <x v="1"/>
  </r>
  <r>
    <n v="510215"/>
    <s v="Hola Karen   nos comunicamos de Maria Almenara  con relación a una consulta sobre tu pedido efectuado.  En caso no puedas atendernos por esta vía  puedes  comunicarte con nosotros al 6429751. Que tengas un dulce día!"/>
    <s v="Reseña negativa de no llego tarjeta impresa  se valida que si figura en el sistema. Se coordina detalle con el cliente"/>
    <s v="Karen Isabel Vega Villanueva"/>
    <x v="984"/>
    <s v="Cortesía - Alerta0 - guia de cortesia"/>
    <x v="2"/>
    <n v="100366119"/>
    <x v="1"/>
    <x v="4"/>
    <x v="3"/>
    <s v=""/>
    <s v="Tienda Vitrina"/>
    <s v=""/>
    <s v="minimaria turrón de chocolate"/>
    <s v="SD"/>
    <s v=""/>
    <d v="2025-05-30T00:00:00"/>
    <s v="08:00-09:00"/>
    <x v="0"/>
    <s v="Pedido incompleto"/>
    <x v="2"/>
    <s v="Tienda"/>
    <m/>
    <x v="1"/>
  </r>
  <r>
    <n v="509657"/>
    <s v="Buenos días"/>
    <s v="Pedido le llego movido  se cordina con tienda el envio de un nuevo producto"/>
    <s v="Rosario Fallaque Aliaga"/>
    <x v="985"/>
    <s v="Cortesía - Alerta1 - Alerta2 - Alerta3 - Alerta0 - guia de cortesia"/>
    <x v="4"/>
    <n v="100366098"/>
    <x v="1"/>
    <x v="7"/>
    <x v="3"/>
    <s v=""/>
    <s v="Delivery MA"/>
    <s v=""/>
    <s v=".varios"/>
    <s v="ARMANDOPAGAN-DANKE"/>
    <s v=""/>
    <d v="2025-05-29T00:00:00"/>
    <s v="09:00-10:00"/>
    <x v="0"/>
    <s v="Delivery propio"/>
    <x v="2"/>
    <s v="Delivery MA"/>
    <m/>
    <x v="1"/>
  </r>
  <r>
    <n v="510184"/>
    <s v="Ha enviado una Imagen"/>
    <s v="pedido programado para el día 31/05  tienda realizo envío hoy 30  se recoge el pedido enviado y se ofrece un detalle para que se envie junto a su pedido en la fecha correcta"/>
    <s v="Milagros Zarate"/>
    <x v="986"/>
    <s v="Cortesía - factura - Alerta1 - Alerta2 - Alerta3 - Alerta0 - guia de cortesia"/>
    <x v="13"/>
    <n v="100366202"/>
    <x v="1"/>
    <x v="11"/>
    <x v="3"/>
    <s v=""/>
    <s v="Tienda Vitrina"/>
    <s v=""/>
    <s v="cheesecake de frutos rojos 12pzs"/>
    <s v="Michelle Castro"/>
    <s v="Camila Torres"/>
    <d v="2025-05-30T00:00:00"/>
    <s v="10:00-11:00"/>
    <x v="0"/>
    <s v="Pedido equivocado"/>
    <x v="2"/>
    <s v="Tienda"/>
    <m/>
    <x v="1"/>
  </r>
  <r>
    <n v="509662"/>
    <s v="Reclamo mala atención ARAMBURU  #509662"/>
    <s v="Pedido no viajó a inforest generó demora de 2 hrs. Tda no tenía boleta ni comanda se envió el pedido incompleto. Se ofrece detalle + envío del producto faltante petit box"/>
    <s v="Joanna Castilla Gambini"/>
    <x v="987"/>
    <s v="ECommerce/webFalla - Cortesía - Alerta1 - Alerta0 - guia de cortesia"/>
    <x v="7"/>
    <n v="100366101"/>
    <x v="1"/>
    <x v="14"/>
    <x v="3"/>
    <s v=""/>
    <s v="Sistema"/>
    <s v=""/>
    <s v=""/>
    <s v="sd"/>
    <s v=""/>
    <d v="2025-05-29T00:00:00"/>
    <s v="08:00-09:00"/>
    <x v="0"/>
    <s v="Mala atencion"/>
    <x v="2"/>
    <s v="Sistema"/>
    <m/>
    <x v="0"/>
  </r>
  <r>
    <n v="509970"/>
    <s v="gracias me comentan que no llego la dedicatoria que escribí 🥲"/>
    <s v="Indica que no le llego tarjeta impresa  se toma como feedback y se pide las disculpas del caso"/>
    <s v="Henry Lopez Galdos"/>
    <x v="988"/>
    <s v=""/>
    <x v="2"/>
    <n v="100366243"/>
    <x v="1"/>
    <x v="6"/>
    <x v="3"/>
    <s v=""/>
    <s v="Tienda Vitrina"/>
    <s v=""/>
    <s v="minimaria bruselina de vainilla con fresa"/>
    <s v="sd"/>
    <s v=""/>
    <d v="2025-05-29T00:00:00"/>
    <s v="12:00-13:00"/>
    <x v="0"/>
    <s v="Pedido incompleto"/>
    <x v="2"/>
    <s v="Tienda"/>
    <m/>
    <x v="1"/>
  </r>
  <r>
    <n v="509754"/>
    <s v="Ha enviado una Imagen"/>
    <s v="Demora de 2 hrs  tda no avisó sobre el pedido y no mandó a crear guía. Se coordina con tda 2 de mayo"/>
    <s v="Juan Arias"/>
    <x v="989"/>
    <s v="Alerta0"/>
    <x v="1"/>
    <n v="2500022409"/>
    <x v="2"/>
    <x v="8"/>
    <x v="3"/>
    <s v=""/>
    <s v="Tienda"/>
    <s v=""/>
    <s v="torta de chocolate 12pzs"/>
    <s v="sd"/>
    <s v=""/>
    <d v="2025-05-29T00:00:00"/>
    <s v="10:00-11:00"/>
    <x v="0"/>
    <s v="Demora"/>
    <x v="2"/>
    <s v="Tienda"/>
    <m/>
    <x v="1"/>
  </r>
  <r>
    <n v="509882"/>
    <s v="Hola Malena   según lo conversado telefónicamente le hago llegar este mensaje para poder atender su caso."/>
    <s v="Movimiento. Se le ofrece cortesía por lo sucedido"/>
    <s v="Malena Vigía"/>
    <x v="990"/>
    <s v="Cortesía - Alerta1 - Alerta0 - guia de cortesia"/>
    <x v="4"/>
    <n v="100366297"/>
    <x v="1"/>
    <x v="11"/>
    <x v="3"/>
    <s v=""/>
    <s v="Delivery MA"/>
    <s v=""/>
    <s v="pavlova de frutas de estación 12 pzs"/>
    <s v="SD"/>
    <s v=""/>
    <d v="2025-05-29T00:00:00"/>
    <s v="14:00-15:00"/>
    <x v="0"/>
    <s v="Delivery propio"/>
    <x v="2"/>
    <s v="Delivery MA"/>
    <m/>
    <x v="1"/>
  </r>
  <r>
    <n v="509880"/>
    <s v="Hola Juan  queremos brindarte respuesta a tu reclamo  me permites llamarte  nos comunicamos de Maria Almenara  con relación a una consulta sobre tu pedido efectuado.  En caso no puedas atendernos por esta vía  puedes  comunicarte con nosotros al 642975..."/>
    <s v="Reclama que el cashdro no le recibio su billete porque tenia un sello  además que estamos discriminándolo  se le explica el alineamiento de toma de pedido con efectivo  se le pide disculpas y se ofrece detalle"/>
    <s v="Juan José Tello"/>
    <x v="991"/>
    <s v="Cortesía - Alerta1 - Alerta2 - Alerta0"/>
    <x v="7"/>
    <s v="sd"/>
    <x v="2"/>
    <x v="9"/>
    <x v="4"/>
    <s v=""/>
    <s v="Proveedor"/>
    <s v=""/>
    <s v=""/>
    <s v="sd"/>
    <s v=""/>
    <d v="2025-05-29T00:00:00"/>
    <s v="14:30"/>
    <x v="0"/>
    <s v="Mala atencion"/>
    <x v="2"/>
    <s v="Otras areas"/>
    <m/>
    <x v="0"/>
  </r>
  <r>
    <n v="510330"/>
    <s v="Disculpe  no han puesto las dedicatorias"/>
    <s v="no le llego su tarjeta impresa  se coordina con otra sede el envío de su tarjeta + detalle"/>
    <s v="Mía Alejandra Gomez Corrales"/>
    <x v="992"/>
    <s v="Cortesía - Alerta1 - Alerta0 - guia de cortesia"/>
    <x v="2"/>
    <n v="100366345"/>
    <x v="1"/>
    <x v="19"/>
    <x v="1"/>
    <s v=""/>
    <s v="Tienda Vitrina"/>
    <s v=""/>
    <s v="torta de chocolate 12pzs"/>
    <s v="sd"/>
    <s v=""/>
    <d v="2025-05-30T00:00:00"/>
    <s v="17:00-18:00"/>
    <x v="0"/>
    <s v="Pedido incompleto"/>
    <x v="2"/>
    <s v="Tienda"/>
    <m/>
    <x v="1"/>
  </r>
  <r>
    <n v="509964"/>
    <s v="Buenas tardes"/>
    <s v="Recibió una torta chocolate 12p en vez de carrot cake 12p. No brinda ninguna evidencia e indica que está camino a tienda. Tda brinda cortesia y solución"/>
    <s v="Fátima"/>
    <x v="993"/>
    <s v=""/>
    <x v="13"/>
    <n v="2214031611"/>
    <x v="0"/>
    <x v="14"/>
    <x v="2"/>
    <s v=""/>
    <s v="Tienda Vitrina"/>
    <s v=""/>
    <s v="torta de chocolate 12pzs"/>
    <s v="sd"/>
    <s v=""/>
    <d v="2025-05-29T00:00:00"/>
    <s v="16:34"/>
    <x v="0"/>
    <s v="Pedido equivocado"/>
    <x v="2"/>
    <s v="Tienda"/>
    <m/>
    <x v="1"/>
  </r>
  <r>
    <n v="509993"/>
    <s v="Hola Ornella   nos comunicamos para avisarte que tu pedido de María Almenara será entregado un poco más tarde de lo acordado. Lamentamos  el inconveniente y esperamos que tengas un dulce día."/>
    <s v="TARDANZA 40MIN  no salio la boleta en tienda y no hay guia."/>
    <s v="Vanessa"/>
    <x v="994"/>
    <s v="Pedidos Fuera de hora"/>
    <x v="1"/>
    <n v="100366374"/>
    <x v="1"/>
    <x v="17"/>
    <x v="3"/>
    <s v=""/>
    <s v="Sistema"/>
    <s v=""/>
    <s v="keke de limón y blueberries 8p"/>
    <s v="SD"/>
    <s v=""/>
    <d v="2025-05-29T00:00:00"/>
    <s v="16:00- 17:00"/>
    <x v="0"/>
    <s v="Demora"/>
    <x v="2"/>
    <s v="Sistema"/>
    <m/>
    <x v="0"/>
  </r>
  <r>
    <n v="510037"/>
    <s v="Hola Andrea  nos comunicamos de Maria Almenara  con relación a una consulta sobre tu pedido efectuado.  En caso no puedas atendernos por esta vía  puedes  comunicarte con nosotros al 6429751. Que tengas un dulce día!"/>
    <s v="no le llegó su tarjeta impresa  se verifica que si lo solicitó  se intenta contactar para gestionar envío pero no responde"/>
    <s v="Andrea Caina"/>
    <x v="995"/>
    <s v="EncuestaEC"/>
    <x v="2"/>
    <n v="100366149"/>
    <x v="1"/>
    <x v="14"/>
    <x v="3"/>
    <s v=""/>
    <s v="Tienda Vitrina"/>
    <s v=""/>
    <s v="Congrats box"/>
    <s v="sd"/>
    <s v=""/>
    <d v="2025-05-29T00:00:00"/>
    <s v="10:00-11:00"/>
    <x v="0"/>
    <s v="Pedido incompleto"/>
    <x v="2"/>
    <s v="Tienda"/>
    <m/>
    <x v="1"/>
  </r>
  <r>
    <n v="510080"/>
    <s v="Hola Fernando   según lo conversado telefónicamente le hago llegar este mensaje para poder atender su caso."/>
    <s v="MAAL-001-1135 Solicitó en caja una tres leches de clasica y le entregaron una tres leches de chocolate. El cliente pide que se le llame mañana"/>
    <s v="Fernando Puchoc Barzola"/>
    <x v="996"/>
    <s v="Libro de reclamaciones - Cortesía - Alerta1 - Alerta0"/>
    <x v="5"/>
    <n v="2500061031"/>
    <x v="2"/>
    <x v="5"/>
    <x v="4"/>
    <s v=""/>
    <s v="Tienda Vitrina"/>
    <s v=""/>
    <s v="tres leches de chocolate 12pzs"/>
    <s v="SD"/>
    <s v="SD"/>
    <d v="2025-05-29T00:00:00"/>
    <s v="19:47"/>
    <x v="1"/>
    <s v="Pedido equivocado"/>
    <x v="2"/>
    <s v="Tienda"/>
    <m/>
    <x v="1"/>
  </r>
  <r>
    <n v="510738"/>
    <s v="Atención Libro de Reclamación MAAL-001-1139"/>
    <s v="MAAL-001-1139 el bizcochuelo de su tres leches de chocolate 12 pz estaba demasiado húmedo   generando que se  vea impresentable. Tienda menciona que keke viene humectado de planta y la presentación actual no brinda consistencia. Se brinda detalle"/>
    <s v="Yamileth Cabrera"/>
    <x v="997"/>
    <s v="Libro de reclamaciones - Cortesía - Alerta0 - guia de cortesia"/>
    <x v="25"/>
    <n v="100366568"/>
    <x v="1"/>
    <x v="8"/>
    <x v="1"/>
    <s v=""/>
    <s v="Producción"/>
    <s v="Muy húmedo"/>
    <s v="tres leches de chocolate 12pzs"/>
    <s v="SD"/>
    <s v="SD"/>
    <d v="2025-05-30T00:00:00"/>
    <s v="10:00-11:00"/>
    <x v="1"/>
    <s v="Calidad"/>
    <x v="2"/>
    <s v="Otras areas"/>
    <m/>
    <x v="0"/>
  </r>
  <r>
    <n v="510220"/>
    <s v="LIBRO DE RECLAMACIONES MARIA ALMENARA"/>
    <s v="MAAL-001-1137 Solicitó carta de tienda por Redes Sociales  se indicó que no contamos con la carta ya que está sujeta a stock y se derivó a web e ir a tda. Se brinda carta solicitada y que ella está sujeta a stock de tienda  y se agradece comunicación."/>
    <s v="Diana Avalos"/>
    <x v="998"/>
    <s v="Libro de reclamaciones - Alerta1 - Alerta2 - Alerta3 - Alerta0"/>
    <x v="10"/>
    <s v="sd"/>
    <x v="6"/>
    <x v="15"/>
    <x v="5"/>
    <s v=""/>
    <s v="Sin responsable"/>
    <s v=""/>
    <s v=".varios"/>
    <s v="sd"/>
    <s v=""/>
    <d v="2025-05-30T00:00:00"/>
    <s v="11:42"/>
    <x v="1"/>
    <s v="No procede"/>
    <x v="2"/>
    <s v="Sin responsable"/>
    <m/>
    <x v="0"/>
  </r>
  <r>
    <n v="510221"/>
    <s v="MARIA ALMENARA: HOJA DE RECLAMACION MAAL-001-1136"/>
    <s v="MAAL-001-1137 Se atendió en el ticket 510220"/>
    <s v="Diana Avalos"/>
    <x v="999"/>
    <s v="Libro de reclamaciones - Alerta0"/>
    <x v="10"/>
    <s v="sd"/>
    <x v="6"/>
    <x v="15"/>
    <x v="5"/>
    <s v=""/>
    <s v="Sin responsable"/>
    <s v=""/>
    <s v=".no aplica"/>
    <s v="sd"/>
    <s v=""/>
    <d v="2025-05-30T00:00:00"/>
    <s v="11:42"/>
    <x v="1"/>
    <s v="No procede"/>
    <x v="2"/>
    <s v="Sin responsable"/>
    <m/>
    <x v="0"/>
  </r>
  <r>
    <n v="510294"/>
    <s v="Hola Leslie  nos comunicamos de Maria Almenara  con relación a una consulta sobre tu pedido efectuado.  En caso no puedas atendernos por esta vía  puedes  comunicarte con nosotros al 6429751. Que tengas un dulce día!"/>
    <s v="reclama que su keke de chocolate estaba duro  se intenta contactar no responde"/>
    <s v="Leslie Susana Ulloa Aquije"/>
    <x v="1000"/>
    <s v=""/>
    <x v="6"/>
    <s v="sd"/>
    <x v="0"/>
    <x v="15"/>
    <x v="0"/>
    <s v=""/>
    <s v="Sin responsable"/>
    <s v=""/>
    <s v="keke de chocolate 8p"/>
    <s v="sd"/>
    <s v=""/>
    <d v="2025-05-30T00:00:00"/>
    <s v="12:39"/>
    <x v="0"/>
    <s v="No procede"/>
    <x v="2"/>
    <s v="Sin responsable"/>
    <m/>
    <x v="0"/>
  </r>
  <r>
    <n v="510363"/>
    <s v="Hola Milagros   según lo conversado telefónicamente le hago llegar este mensaje para poder atender su caso."/>
    <s v="Reclama que solicitó keke de platano unidad y le entregaron keke de chocolate unidad. Se valida en las fotos que se entregó el producto correcto"/>
    <s v="Milagros Olchece Montoya"/>
    <x v="1001"/>
    <s v="Alerta0"/>
    <x v="6"/>
    <n v="2500019215"/>
    <x v="2"/>
    <x v="19"/>
    <x v="4"/>
    <s v=""/>
    <s v="Tienda Vitrina"/>
    <s v=""/>
    <s v="keke de plátano unidad"/>
    <s v="Sin responsable"/>
    <s v=""/>
    <d v="2025-05-30T00:00:00"/>
    <s v="15:33"/>
    <x v="0"/>
    <s v="No procede"/>
    <x v="2"/>
    <s v="Tienda"/>
    <m/>
    <x v="1"/>
  </r>
  <r>
    <n v="510405"/>
    <s v="FEEDBACK RECLAMO PEDIDO EQUIVOCADO TIENDA (La Encalada ) #(510405)"/>
    <s v="pidió una minimaria de chocolate  le entregaron una minimaria red velvet  se da aviso a tienda y se gestiona el envío del producto correcto."/>
    <s v="Silvia Carmen Cusichi Condor"/>
    <x v="1002"/>
    <s v="Cortesía - Alerta1 - Alerta0 - guia de cortesia"/>
    <x v="13"/>
    <n v="2500037084"/>
    <x v="2"/>
    <x v="12"/>
    <x v="4"/>
    <s v=""/>
    <s v="Tienda Vitrina"/>
    <s v=""/>
    <s v="minimaria red velvet"/>
    <s v="sd"/>
    <s v=""/>
    <d v="2025-05-30T00:00:00"/>
    <s v="15:58"/>
    <x v="0"/>
    <s v="Pedido equivocado"/>
    <x v="2"/>
    <s v="Tienda"/>
    <m/>
    <x v="1"/>
  </r>
  <r>
    <n v="510429"/>
    <s v="Hola Verónica  nos comunicamos de Maria Almenara  con relación a una consulta sobre tu pedido efectuado.  En caso no puedas atendernos por esta vía  puedes  comunicarte con nosotros al 6429751. Que tengas un dulce día!"/>
    <s v="reclama que el brownie que ha probado en otra tienda no es el mismo que el de la tienda bolichera  cl. antes habia comprado el brownie clásico y hoy compró e brownie de chocolate al 72%  se le explican diferencias"/>
    <s v="Verónica Torreblanca Castro"/>
    <x v="1003"/>
    <s v="Alerta1 - Alerta2 - Alerta0"/>
    <x v="6"/>
    <s v="sd"/>
    <x v="2"/>
    <x v="0"/>
    <x v="4"/>
    <s v=""/>
    <s v="Sin responsable"/>
    <s v=""/>
    <s v="brownie de chocolate al 72%"/>
    <s v="sd"/>
    <s v=""/>
    <d v="2025-05-30T00:00:00"/>
    <s v="16:59"/>
    <x v="0"/>
    <s v="No procede"/>
    <x v="2"/>
    <s v="Sin responsable"/>
    <m/>
    <x v="0"/>
  </r>
  <r>
    <n v="510473"/>
    <s v="Hola Benjamin  según lo conversado telefónicamente le hago llegar este mensaje para poder atender su caso."/>
    <s v="su porc. de brus. de vainilla fresas tenía la galleta suave  se explica q es un producto fresco y delicado el cual no se exhibe por mucho ni se prepara el molde completo  cl no está de acuerdo con la rpta  se le brinda cortesía"/>
    <s v="Benjamin Lopez"/>
    <x v="1004"/>
    <s v="Cortesía - Alerta1 - Alerta2 - Alerta0 - guia de cortesia"/>
    <x v="6"/>
    <n v="2500017190"/>
    <x v="2"/>
    <x v="16"/>
    <x v="4"/>
    <s v=""/>
    <s v="Sin responsable"/>
    <s v=""/>
    <s v="porción de bruselina de vainilla &amp; fresa"/>
    <s v="sd"/>
    <s v=""/>
    <d v="2025-05-30T00:00:00"/>
    <s v="17:28"/>
    <x v="0"/>
    <s v="No procede"/>
    <x v="2"/>
    <s v="Sin responsable"/>
    <m/>
    <x v="0"/>
  </r>
  <r>
    <n v="510512"/>
    <s v="Hola Juan  nos comunicamos de Maria Almenara  con relación a una consulta sobre tu pedido efectuado.  En caso no puedas atendernos por esta vía  puedes  comunicarte con nosotros al 6429751. Que tengas un dulce día!"/>
    <s v="lo hicieron esperar 10 minutos en una compra presencial  se le explica que se atiende en orden de llegada  asimismo que el tiempo de espera es de 20 min. aprox.  se agradece comunicación"/>
    <s v="Juan César Yim Pasco"/>
    <x v="1005"/>
    <s v=""/>
    <x v="6"/>
    <s v="sd"/>
    <x v="2"/>
    <x v="5"/>
    <x v="4"/>
    <s v=""/>
    <s v="Sin responsable"/>
    <s v=""/>
    <s v=".varios"/>
    <s v="sd"/>
    <s v=""/>
    <d v="2025-05-30T00:00:00"/>
    <s v="21:21"/>
    <x v="0"/>
    <s v="No procede"/>
    <x v="2"/>
    <s v="Sin responsable"/>
    <m/>
    <x v="0"/>
  </r>
  <r>
    <n v="510575"/>
    <s v="Hola Martin  nos comunicamos de Maria Almenara  con relación a una consulta sobre tu pedido efectuado.  En caso no puedas atendernos por esta vía  puedes  comunicarte con nosotros al 6429751. Que tengas un dulce día!"/>
    <s v="MAAL-001-1138 Rt rappi canceló pedido por cliente ausente  reclama que no se le entregó el pedido. Se valida devolución del 35% por rappi. Se deriva con su soporte"/>
    <s v="Martin de la Fuente"/>
    <x v="1006"/>
    <s v="Libro de reclamaciones - con reclamo a agregador"/>
    <x v="18"/>
    <n v="2214091101"/>
    <x v="0"/>
    <x v="18"/>
    <x v="2"/>
    <s v=""/>
    <s v="Delivery agregadores"/>
    <s v=""/>
    <s v="combo 4 porciones"/>
    <s v="sd"/>
    <s v=""/>
    <d v="2025-05-30T00:00:00"/>
    <s v="12:30"/>
    <x v="1"/>
    <s v="Agregador"/>
    <x v="2"/>
    <s v="Agregador"/>
    <m/>
    <x v="0"/>
  </r>
  <r>
    <n v="510619"/>
    <s v="Hola buenos días"/>
    <s v="Se realizaron dos compras 6876 y 6878   se facturaron las 2  solo ingresó el pago de la 6878. Cl solo recibe 1 entrega  la otra regresa a tienda "/>
    <s v="Loraine Constantino"/>
    <x v="1007"/>
    <s v=""/>
    <x v="21"/>
    <n v="100366876"/>
    <x v="1"/>
    <x v="2"/>
    <x v="3"/>
    <s v=""/>
    <s v="Proveedor"/>
    <s v=""/>
    <s v="tres leches clásica 12pzs"/>
    <s v="Janaq"/>
    <s v=""/>
    <d v="2025-05-31T00:00:00"/>
    <s v="10:00-11:00"/>
    <x v="0"/>
    <s v="No procede"/>
    <x v="2"/>
    <s v="Otras areas"/>
    <m/>
    <x v="0"/>
  </r>
  <r>
    <n v="510677"/>
    <s v="Reclamo calidad de producto (Santa Catalina): (Mala presentación) ticket #510677"/>
    <s v="Los rulos con ganache y fudge llegaron derretidos. Se reporta con calidad. Se envía un nuevo producto."/>
    <s v="Natalia Matta Aguirre"/>
    <x v="1008"/>
    <s v="Cortesía - Alerta1 - Alerta2 - Alerta3 - Alerta0 - guia de cortesia"/>
    <x v="12"/>
    <n v="100366984"/>
    <x v="1"/>
    <x v="10"/>
    <x v="3"/>
    <s v=""/>
    <s v="SD"/>
    <s v="Mala presentación"/>
    <s v="torta de chocolate 12pzs"/>
    <s v="SD"/>
    <s v=""/>
    <d v="2025-05-31T00:00:00"/>
    <s v="13:00-14:00"/>
    <x v="0"/>
    <s v="Calidad"/>
    <x v="2"/>
    <s v="SD"/>
    <m/>
    <x v="0"/>
  </r>
  <r>
    <n v="510784"/>
    <s v="FEEDBACK RECLAMO DELIVERY PROPIO TIENDA LA MARINA - #510784"/>
    <s v="Reclama que le llego la boleta en el pedido  se coordina detalle con tienda cliente también  menciona que no enviaron las tarjetas impresas se envían con detalle"/>
    <s v="Sara Castro"/>
    <x v="1009"/>
    <s v="Cortesía - Alerta1 - Alerta2 - Alerta3 - Alerta0 - guia de cortesia"/>
    <x v="7"/>
    <n v="100367096"/>
    <x v="1"/>
    <x v="1"/>
    <x v="3"/>
    <s v=""/>
    <s v="Delivery MA"/>
    <s v=""/>
    <s v=""/>
    <s v="VICTORFELIXRIOSPACAYA-DANKE"/>
    <s v=""/>
    <d v="2025-05-31T00:00:00"/>
    <s v="19.00-21.00"/>
    <x v="0"/>
    <s v="Mala atencion"/>
    <x v="2"/>
    <s v="Delivery MA"/>
    <m/>
    <x v="1"/>
  </r>
  <r>
    <n v="510757"/>
    <s v="Hola Cassandra   según lo conversado telefónicamente le hago llegar este mensaje para poder atender su caso."/>
    <s v="Encontró una cascara de huevo dentro de su keke de limón 8p. Se  da aviso a calidad y se coordina envío de un nuevo producto"/>
    <s v="Cassandra Mejia"/>
    <x v="1010"/>
    <s v="Cortesía - sin reclamo a agregador - Alerta1 - Alerta2 - Alerta3 - Alerta0 - guia de cortesia"/>
    <x v="14"/>
    <n v="2214102255"/>
    <x v="0"/>
    <x v="9"/>
    <x v="2"/>
    <s v=""/>
    <s v="Producción"/>
    <s v="cascara de huevo"/>
    <s v="keke de limón y blueberries 8p"/>
    <s v="SD"/>
    <s v=""/>
    <d v="2025-05-31T00:00:00"/>
    <s v="14:07"/>
    <x v="0"/>
    <s v="Calidad"/>
    <x v="2"/>
    <s v="Otras areas"/>
    <m/>
    <x v="0"/>
  </r>
  <r>
    <n v="510791"/>
    <s v="Hola Luis   según lo conversado telefónicamente le hago llegar este mensaje para poder atender su caso."/>
    <s v="Reclama movimiento pero se valida que es probable que el producto haya sido manipulado. Se deriva a su soporte"/>
    <s v="Luis Antonio Vigo Bardales"/>
    <x v="1011"/>
    <s v="con reclamo a agregador - Alerta0"/>
    <x v="0"/>
    <n v="2214229704"/>
    <x v="0"/>
    <x v="11"/>
    <x v="2"/>
    <s v=""/>
    <s v="Delivery agregadores"/>
    <s v=""/>
    <s v="porción de pie de limón"/>
    <s v="SD"/>
    <s v=""/>
    <d v="2025-05-31T00:00:00"/>
    <s v="18:04"/>
    <x v="0"/>
    <s v="Agregador"/>
    <x v="2"/>
    <s v="Agregador"/>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7DFB1F-DCBD-4157-902D-7453EB86D6DA}" name="TablaDinámica8" cacheId="25" applyNumberFormats="0" applyBorderFormats="0" applyFontFormats="0" applyPatternFormats="0" applyAlignmentFormats="0" applyWidthHeightFormats="1" dataCaption="Valores" grandTotalCaption="Total" updatedVersion="8" minRefreshableVersion="3" useAutoFormatting="1" itemPrintTitles="1" createdVersion="8" indent="0" outline="1" outlineData="1" multipleFieldFilters="0" rowHeaderCaption="Tiendas" colHeaderCaption="Mes">
  <location ref="I35:P41" firstHeaderRow="1" firstDataRow="2" firstDataCol="1" rowPageCount="4" colPageCount="1"/>
  <pivotFields count="25">
    <pivotField dataField="1" showAll="0"/>
    <pivotField showAll="0"/>
    <pivotField showAll="0"/>
    <pivotField showAll="0"/>
    <pivotField numFmtId="22" multipleItemSelectionAllowed="1" showAll="0"/>
    <pivotField showAll="0"/>
    <pivotField axis="axisPage" multipleItemSelectionAllowed="1" showAll="0">
      <items count="31">
        <item x="16"/>
        <item x="11"/>
        <item h="1" x="10"/>
        <item x="5"/>
        <item x="12"/>
        <item h="1" x="9"/>
        <item x="17"/>
        <item x="4"/>
        <item x="0"/>
        <item h="1" x="3"/>
        <item x="14"/>
        <item x="7"/>
        <item h="1" x="6"/>
        <item x="13"/>
        <item x="8"/>
        <item x="1"/>
        <item x="2"/>
        <item h="1" x="15"/>
        <item x="18"/>
        <item x="21"/>
        <item x="19"/>
        <item x="20"/>
        <item x="22"/>
        <item x="23"/>
        <item x="24"/>
        <item x="25"/>
        <item x="26"/>
        <item x="27"/>
        <item x="28"/>
        <item x="29"/>
        <item t="default"/>
      </items>
    </pivotField>
    <pivotField showAll="0"/>
    <pivotField axis="axisRow" showAll="0">
      <items count="8">
        <item x="0"/>
        <item x="3"/>
        <item x="1"/>
        <item x="4"/>
        <item x="6"/>
        <item x="2"/>
        <item x="5"/>
        <item t="default"/>
      </items>
    </pivotField>
    <pivotField showAll="0" sortType="ascending">
      <items count="23">
        <item x="13"/>
        <item x="19"/>
        <item x="14"/>
        <item x="8"/>
        <item h="1" x="21"/>
        <item x="17"/>
        <item x="0"/>
        <item x="3"/>
        <item x="6"/>
        <item x="16"/>
        <item x="4"/>
        <item x="12"/>
        <item x="2"/>
        <item x="1"/>
        <item x="7"/>
        <item x="9"/>
        <item x="20"/>
        <item x="18"/>
        <item x="11"/>
        <item x="5"/>
        <item x="10"/>
        <item x="15"/>
        <item t="default"/>
      </items>
    </pivotField>
    <pivotField multipleItemSelectionAllowed="1" showAll="0" defaultSubtotal="0">
      <items count="11">
        <item x="9"/>
        <item x="3"/>
        <item x="0"/>
        <item x="2"/>
        <item x="1"/>
        <item x="6"/>
        <item x="4"/>
        <item x="7"/>
        <item x="8"/>
        <item x="5"/>
        <item x="10"/>
      </items>
    </pivotField>
    <pivotField showAll="0"/>
    <pivotField showAll="0"/>
    <pivotField showAll="0"/>
    <pivotField showAll="0"/>
    <pivotField showAll="0"/>
    <pivotField showAll="0"/>
    <pivotField axis="axisPage" numFmtId="22" multipleItemSelectionAllowed="1" showAll="0">
      <items count="86">
        <item x="34"/>
        <item x="0"/>
        <item x="21"/>
        <item x="36"/>
        <item x="70"/>
        <item x="8"/>
        <item x="5"/>
        <item x="30"/>
        <item x="14"/>
        <item x="9"/>
        <item x="28"/>
        <item x="1"/>
        <item x="3"/>
        <item x="4"/>
        <item x="2"/>
        <item x="6"/>
        <item x="10"/>
        <item x="7"/>
        <item x="11"/>
        <item x="12"/>
        <item x="13"/>
        <item x="15"/>
        <item x="17"/>
        <item x="16"/>
        <item x="19"/>
        <item x="18"/>
        <item x="20"/>
        <item x="22"/>
        <item x="24"/>
        <item x="25"/>
        <item x="27"/>
        <item x="29"/>
        <item x="31"/>
        <item x="23"/>
        <item x="32"/>
        <item x="33"/>
        <item x="26"/>
        <item x="35"/>
        <item x="37"/>
        <item x="38"/>
        <item x="39"/>
        <item x="40"/>
        <item x="44"/>
        <item x="65"/>
        <item x="45"/>
        <item x="57"/>
        <item x="41"/>
        <item x="42"/>
        <item x="43"/>
        <item x="58"/>
        <item x="61"/>
        <item x="46"/>
        <item x="51"/>
        <item x="54"/>
        <item x="69"/>
        <item x="66"/>
        <item x="53"/>
        <item x="60"/>
        <item x="47"/>
        <item x="55"/>
        <item x="49"/>
        <item x="48"/>
        <item x="62"/>
        <item x="67"/>
        <item x="52"/>
        <item x="71"/>
        <item x="63"/>
        <item x="64"/>
        <item x="50"/>
        <item x="59"/>
        <item x="68"/>
        <item x="56"/>
        <item h="1" x="73"/>
        <item h="1" x="74"/>
        <item h="1" x="75"/>
        <item h="1" x="72"/>
        <item h="1" x="76"/>
        <item h="1" x="77"/>
        <item h="1" x="78"/>
        <item h="1" x="79"/>
        <item h="1" x="80"/>
        <item h="1" x="81"/>
        <item x="82"/>
        <item h="1" x="84"/>
        <item h="1" x="83"/>
        <item t="default"/>
      </items>
    </pivotField>
    <pivotField showAll="0"/>
    <pivotField showAll="0"/>
    <pivotField axis="axisCol" showAll="0">
      <items count="12">
        <item x="0"/>
        <item x="8"/>
        <item x="10"/>
        <item x="9"/>
        <item x="4"/>
        <item x="1"/>
        <item x="3"/>
        <item x="7"/>
        <item x="6"/>
        <item x="5"/>
        <item x="2"/>
        <item t="default"/>
      </items>
    </pivotField>
    <pivotField axis="axisPage" multipleItemSelectionAllowed="1" showAll="0" defaultSubtotal="0">
      <items count="3">
        <item h="1" x="0"/>
        <item h="1" x="1"/>
        <item x="2"/>
      </items>
    </pivotField>
    <pivotField showAll="0"/>
    <pivotField showAll="0"/>
    <pivotField axis="axisPage" showAll="0">
      <items count="3">
        <item x="0"/>
        <item x="1"/>
        <item t="default"/>
      </items>
    </pivotField>
  </pivotFields>
  <rowFields count="1">
    <field x="8"/>
  </rowFields>
  <rowItems count="5">
    <i>
      <x/>
    </i>
    <i>
      <x v="2"/>
    </i>
    <i>
      <x v="3"/>
    </i>
    <i>
      <x v="5"/>
    </i>
    <i t="grand">
      <x/>
    </i>
  </rowItems>
  <colFields count="1">
    <field x="20"/>
  </colFields>
  <colItems count="7">
    <i>
      <x v="1"/>
    </i>
    <i>
      <x v="4"/>
    </i>
    <i>
      <x v="5"/>
    </i>
    <i>
      <x v="7"/>
    </i>
    <i>
      <x v="9"/>
    </i>
    <i>
      <x v="10"/>
    </i>
    <i t="grand">
      <x/>
    </i>
  </colItems>
  <pageFields count="4">
    <pageField fld="17" hier="-1"/>
    <pageField fld="24" item="1" hier="-1"/>
    <pageField fld="6" hier="-1"/>
    <pageField fld="21" hier="-1"/>
  </pageFields>
  <dataFields count="1">
    <dataField name="Cuenta de Caso: #" fld="0" subtotal="count" baseField="9" baseItem="6"/>
  </dataFields>
  <formats count="11">
    <format dxfId="425">
      <pivotArea grandCol="1" outline="0" collapsedLevelsAreSubtotals="1" fieldPosition="0"/>
    </format>
    <format dxfId="424">
      <pivotArea field="10" type="button" dataOnly="0" labelOnly="1" outline="0"/>
    </format>
    <format dxfId="423">
      <pivotArea type="origin" dataOnly="0" labelOnly="1" outline="0" fieldPosition="0"/>
    </format>
    <format dxfId="422">
      <pivotArea field="9" type="button" dataOnly="0" labelOnly="1" outline="0"/>
    </format>
    <format dxfId="421">
      <pivotArea dataOnly="0" labelOnly="1" grandRow="1" outline="0" fieldPosition="0"/>
    </format>
    <format dxfId="420">
      <pivotArea outline="0" collapsedLevelsAreSubtotals="1" fieldPosition="0"/>
    </format>
    <format dxfId="419">
      <pivotArea type="topRight" dataOnly="0" labelOnly="1" outline="0" fieldPosition="0"/>
    </format>
    <format dxfId="418">
      <pivotArea dataOnly="0" labelOnly="1" grandCol="1" outline="0" fieldPosition="0"/>
    </format>
    <format dxfId="417">
      <pivotArea outline="0" collapsedLevelsAreSubtotals="1" fieldPosition="0">
        <references count="1">
          <reference field="21" count="0" selected="0"/>
        </references>
      </pivotArea>
    </format>
    <format dxfId="416">
      <pivotArea field="21" type="button" dataOnly="0" labelOnly="1" outline="0" axis="axisPage" fieldPosition="3"/>
    </format>
    <format dxfId="415">
      <pivotArea dataOnly="0" labelOnly="1" fieldPosition="0">
        <references count="1">
          <reference field="2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B36039-D13E-4826-98CA-C505743A4771}" name="TablaDinámica2" cacheId="25" applyNumberFormats="0" applyBorderFormats="0" applyFontFormats="0" applyPatternFormats="0" applyAlignmentFormats="0" applyWidthHeightFormats="1" dataCaption="Valores" grandTotalCaption="Total" updatedVersion="8" minRefreshableVersion="3" useAutoFormatting="1" itemPrintTitles="1" createdVersion="8" indent="0" outline="1" outlineData="1" multipleFieldFilters="0" rowHeaderCaption="Tiendas">
  <location ref="B5:E26" firstHeaderRow="1" firstDataRow="2" firstDataCol="1" rowPageCount="3" colPageCount="1"/>
  <pivotFields count="25">
    <pivotField dataField="1" showAll="0"/>
    <pivotField showAll="0"/>
    <pivotField showAll="0"/>
    <pivotField showAll="0"/>
    <pivotField numFmtId="22" multipleItemSelectionAllowed="1" showAll="0"/>
    <pivotField showAll="0"/>
    <pivotField axis="axisPage" multipleItemSelectionAllowed="1" showAll="0">
      <items count="31">
        <item x="16"/>
        <item x="11"/>
        <item h="1" x="10"/>
        <item x="5"/>
        <item x="12"/>
        <item h="1" x="9"/>
        <item x="17"/>
        <item x="4"/>
        <item x="0"/>
        <item h="1" x="3"/>
        <item x="14"/>
        <item x="7"/>
        <item h="1" x="6"/>
        <item x="13"/>
        <item x="8"/>
        <item x="1"/>
        <item x="2"/>
        <item h="1" x="15"/>
        <item x="18"/>
        <item x="21"/>
        <item x="19"/>
        <item x="20"/>
        <item x="22"/>
        <item x="23"/>
        <item x="24"/>
        <item x="25"/>
        <item x="26"/>
        <item x="27"/>
        <item h="1" x="28"/>
        <item h="1" x="29"/>
        <item t="default"/>
      </items>
    </pivotField>
    <pivotField showAll="0"/>
    <pivotField showAll="0"/>
    <pivotField axis="axisRow" showAll="0" sortType="ascending">
      <items count="23">
        <item x="13"/>
        <item x="19"/>
        <item x="14"/>
        <item x="8"/>
        <item x="21"/>
        <item x="17"/>
        <item x="0"/>
        <item x="3"/>
        <item x="6"/>
        <item x="16"/>
        <item x="4"/>
        <item x="12"/>
        <item x="2"/>
        <item x="1"/>
        <item x="7"/>
        <item x="9"/>
        <item x="20"/>
        <item x="18"/>
        <item x="11"/>
        <item x="5"/>
        <item x="10"/>
        <item x="15"/>
        <item t="default"/>
      </items>
    </pivotField>
    <pivotField showAll="0">
      <items count="12">
        <item x="9"/>
        <item x="3"/>
        <item x="0"/>
        <item x="2"/>
        <item x="1"/>
        <item x="6"/>
        <item h="1" x="5"/>
        <item x="4"/>
        <item h="1" x="7"/>
        <item h="1" x="8"/>
        <item h="1" x="10"/>
        <item t="default"/>
      </items>
    </pivotField>
    <pivotField showAll="0"/>
    <pivotField showAll="0"/>
    <pivotField showAll="0"/>
    <pivotField showAll="0"/>
    <pivotField showAll="0"/>
    <pivotField showAll="0"/>
    <pivotField numFmtId="22" showAll="0"/>
    <pivotField showAll="0"/>
    <pivotField axis="axisCol" showAll="0">
      <items count="3">
        <item x="1"/>
        <item x="0"/>
        <item t="default"/>
      </items>
    </pivotField>
    <pivotField showAll="0"/>
    <pivotField axis="axisPage" showAll="0">
      <items count="4">
        <item x="0"/>
        <item x="1"/>
        <item x="2"/>
        <item t="default"/>
      </items>
    </pivotField>
    <pivotField showAll="0"/>
    <pivotField showAll="0"/>
    <pivotField axis="axisPage" showAll="0">
      <items count="3">
        <item x="0"/>
        <item x="1"/>
        <item t="default"/>
      </items>
    </pivotField>
  </pivotFields>
  <rowFields count="1">
    <field x="9"/>
  </rowFields>
  <rowItems count="20">
    <i>
      <x v="1"/>
    </i>
    <i>
      <x v="2"/>
    </i>
    <i>
      <x v="3"/>
    </i>
    <i>
      <x v="5"/>
    </i>
    <i>
      <x v="6"/>
    </i>
    <i>
      <x v="7"/>
    </i>
    <i>
      <x v="8"/>
    </i>
    <i>
      <x v="9"/>
    </i>
    <i>
      <x v="10"/>
    </i>
    <i>
      <x v="11"/>
    </i>
    <i>
      <x v="12"/>
    </i>
    <i>
      <x v="13"/>
    </i>
    <i>
      <x v="14"/>
    </i>
    <i>
      <x v="15"/>
    </i>
    <i>
      <x v="16"/>
    </i>
    <i>
      <x v="17"/>
    </i>
    <i>
      <x v="18"/>
    </i>
    <i>
      <x v="19"/>
    </i>
    <i>
      <x v="20"/>
    </i>
    <i t="grand">
      <x/>
    </i>
  </rowItems>
  <colFields count="1">
    <field x="19"/>
  </colFields>
  <colItems count="3">
    <i>
      <x/>
    </i>
    <i>
      <x v="1"/>
    </i>
    <i t="grand">
      <x/>
    </i>
  </colItems>
  <pageFields count="3">
    <pageField fld="24" item="1" hier="-1"/>
    <pageField fld="6" hier="-1"/>
    <pageField fld="21" item="2" hier="-1"/>
  </pageFields>
  <dataFields count="1">
    <dataField name="Cuenta de Caso: #" fld="0" subtotal="count" baseField="9" baseItem="6"/>
  </dataFields>
  <formats count="16">
    <format dxfId="441">
      <pivotArea field="10" type="button" dataOnly="0" labelOnly="1" outline="0"/>
    </format>
    <format dxfId="440">
      <pivotArea outline="0" collapsedLevelsAreSubtotals="1" fieldPosition="0">
        <references count="1">
          <reference field="19" count="0" selected="0"/>
        </references>
      </pivotArea>
    </format>
    <format dxfId="439">
      <pivotArea outline="0" collapsedLevelsAreSubtotals="1" fieldPosition="0">
        <references count="1">
          <reference field="21" count="0" selected="0"/>
        </references>
      </pivotArea>
    </format>
    <format dxfId="438">
      <pivotArea field="21" type="button" dataOnly="0" labelOnly="1" outline="0" axis="axisPage" fieldPosition="2"/>
    </format>
    <format dxfId="437">
      <pivotArea dataOnly="0" labelOnly="1" fieldPosition="0">
        <references count="1">
          <reference field="21" count="0"/>
        </references>
      </pivotArea>
    </format>
    <format dxfId="436">
      <pivotArea type="origin" dataOnly="0" labelOnly="1" outline="0" fieldPosition="0"/>
    </format>
    <format dxfId="435">
      <pivotArea field="9" type="button" dataOnly="0" labelOnly="1" outline="0" axis="axisRow" fieldPosition="0"/>
    </format>
    <format dxfId="434">
      <pivotArea dataOnly="0" labelOnly="1" fieldPosition="0">
        <references count="1">
          <reference field="9" count="0"/>
        </references>
      </pivotArea>
    </format>
    <format dxfId="433">
      <pivotArea dataOnly="0" labelOnly="1" grandRow="1" outline="0" fieldPosition="0"/>
    </format>
    <format dxfId="432">
      <pivotArea outline="0" collapsedLevelsAreSubtotals="1" fieldPosition="0"/>
    </format>
    <format dxfId="431">
      <pivotArea type="topRight" dataOnly="0" labelOnly="1" outline="0" fieldPosition="0"/>
    </format>
    <format dxfId="430">
      <pivotArea dataOnly="0" labelOnly="1" fieldPosition="0">
        <references count="1">
          <reference field="19" count="0"/>
        </references>
      </pivotArea>
    </format>
    <format dxfId="429">
      <pivotArea dataOnly="0" labelOnly="1" grandCol="1" outline="0" fieldPosition="0"/>
    </format>
    <format dxfId="428">
      <pivotArea outline="0" collapsedLevelsAreSubtotals="1" fieldPosition="0">
        <references count="1">
          <reference field="19" count="1" selected="0">
            <x v="0"/>
          </reference>
        </references>
      </pivotArea>
    </format>
    <format dxfId="427">
      <pivotArea field="19" type="button" dataOnly="0" labelOnly="1" outline="0" axis="axisCol" fieldPosition="0"/>
    </format>
    <format dxfId="426">
      <pivotArea dataOnly="0" labelOnly="1" fieldPosition="0">
        <references count="1">
          <reference field="19"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03F0CD9-D527-44A4-BAC0-8F4600FCF4B8}" name="TablaDinámica7" cacheId="20" applyNumberFormats="0" applyBorderFormats="0" applyFontFormats="0" applyPatternFormats="0" applyAlignmentFormats="0" applyWidthHeightFormats="1" dataCaption="Valores" grandTotalCaption="Total" updatedVersion="8" minRefreshableVersion="3" useAutoFormatting="1" itemPrintTitles="1" createdVersion="8" indent="0" outline="1" outlineData="1" multipleFieldFilters="0" rowHeaderCaption="Tiendas" colHeaderCaption="Mes">
  <location ref="I63:M65" firstHeaderRow="1" firstDataRow="2" firstDataCol="1" rowPageCount="2" colPageCount="1"/>
  <pivotFields count="16">
    <pivotField axis="axisPage" multipleItemSelectionAllowed="1" showAll="0">
      <items count="6">
        <item h="1" x="0"/>
        <item h="1" x="1"/>
        <item h="1" x="2"/>
        <item h="1" x="3"/>
        <item x="4"/>
        <item t="default"/>
      </items>
    </pivotField>
    <pivotField showAll="0" sortType="ascending">
      <items count="20">
        <item x="17"/>
        <item x="13"/>
        <item x="5"/>
        <item x="11"/>
        <item x="7"/>
        <item x="8"/>
        <item x="1"/>
        <item x="10"/>
        <item x="12"/>
        <item x="2"/>
        <item x="3"/>
        <item x="16"/>
        <item x="0"/>
        <item x="6"/>
        <item x="15"/>
        <item x="18"/>
        <item x="14"/>
        <item x="4"/>
        <item x="9"/>
        <item t="default"/>
      </items>
    </pivotField>
    <pivotField dataField="1" showAll="0"/>
    <pivotField showAll="0"/>
    <pivotField showAll="0"/>
    <pivotField axis="axisPage" multipleItemSelectionAllowed="1" showAll="0">
      <items count="1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h="1" x="116"/>
        <item h="1" x="117"/>
        <item h="1" x="118"/>
        <item h="1" x="119"/>
        <item h="1" x="120"/>
        <item h="1" x="121"/>
        <item h="1" x="122"/>
        <item h="1" x="123"/>
        <item h="1" x="124"/>
        <item h="1" x="125"/>
        <item x="126"/>
        <item t="default"/>
      </items>
    </pivotField>
    <pivotField showAll="0"/>
    <pivotField showAll="0"/>
    <pivotField showAll="0"/>
    <pivotField numFmtId="4" showAll="0"/>
    <pivotField numFmtId="4" showAll="0"/>
    <pivotField showAll="0"/>
    <pivotField numFmtId="4" showAll="0"/>
    <pivotField axis="axisCol" showAll="0">
      <items count="4">
        <item x="2"/>
        <item x="1"/>
        <item x="0"/>
        <item t="default"/>
      </items>
    </pivotField>
    <pivotField showAll="0"/>
    <pivotField showAll="0"/>
  </pivotFields>
  <rowItems count="1">
    <i/>
  </rowItems>
  <colFields count="1">
    <field x="13"/>
  </colFields>
  <colItems count="4">
    <i>
      <x/>
    </i>
    <i>
      <x v="1"/>
    </i>
    <i>
      <x v="2"/>
    </i>
    <i t="grand">
      <x/>
    </i>
  </colItems>
  <pageFields count="2">
    <pageField fld="5" hier="-1"/>
    <pageField fld="0" hier="-1"/>
  </pageFields>
  <dataFields count="1">
    <dataField name="PEYA" fld="2" subtotal="count" baseField="1" baseItem="0"/>
  </dataFields>
  <formats count="16">
    <format dxfId="457">
      <pivotArea outline="0" collapsedLevelsAreSubtotals="1" fieldPosition="0">
        <references count="1">
          <reference field="0" count="0" selected="0"/>
        </references>
      </pivotArea>
    </format>
    <format dxfId="456">
      <pivotArea dataOnly="0" labelOnly="1" outline="0" fieldPosition="0">
        <references count="1">
          <reference field="0" count="1">
            <x v="1"/>
          </reference>
        </references>
      </pivotArea>
    </format>
    <format dxfId="455">
      <pivotArea field="5" type="button" dataOnly="0" labelOnly="1" outline="0" axis="axisPage" fieldPosition="0"/>
    </format>
    <format dxfId="454">
      <pivotArea outline="0" collapsedLevelsAreSubtotals="1" fieldPosition="0">
        <references count="1">
          <reference field="0" count="3" selected="0">
            <x v="0"/>
            <x v="1"/>
            <x v="2"/>
          </reference>
        </references>
      </pivotArea>
    </format>
    <format dxfId="453">
      <pivotArea type="origin" dataOnly="0" labelOnly="1" outline="0" fieldPosition="0"/>
    </format>
    <format dxfId="452">
      <pivotArea field="1" type="button" dataOnly="0" labelOnly="1" outline="0"/>
    </format>
    <format dxfId="451">
      <pivotArea dataOnly="0" labelOnly="1" grandRow="1" outline="0" fieldPosition="0"/>
    </format>
    <format dxfId="450">
      <pivotArea outline="0" collapsedLevelsAreSubtotals="1" fieldPosition="0">
        <references count="1">
          <reference field="0" count="1" selected="0">
            <x v="0"/>
          </reference>
        </references>
      </pivotArea>
    </format>
    <format dxfId="449">
      <pivotArea outline="0" collapsedLevelsAreSubtotals="1" fieldPosition="0"/>
    </format>
    <format dxfId="448">
      <pivotArea type="topRight" dataOnly="0" labelOnly="1" outline="0" fieldPosition="0"/>
    </format>
    <format dxfId="447">
      <pivotArea dataOnly="0" labelOnly="1" fieldPosition="0">
        <references count="1">
          <reference field="0" count="0"/>
        </references>
      </pivotArea>
    </format>
    <format dxfId="446">
      <pivotArea dataOnly="0" labelOnly="1" grandCol="1" outline="0" fieldPosition="0"/>
    </format>
    <format dxfId="445">
      <pivotArea outline="0" collapsedLevelsAreSubtotals="1" fieldPosition="0">
        <references count="1">
          <reference field="0" count="1" selected="0">
            <x v="2"/>
          </reference>
        </references>
      </pivotArea>
    </format>
    <format dxfId="444">
      <pivotArea dataOnly="0" labelOnly="1" outline="0" fieldPosition="0">
        <references count="1">
          <reference field="5" count="0"/>
        </references>
      </pivotArea>
    </format>
    <format dxfId="443">
      <pivotArea field="0" type="button" dataOnly="0" labelOnly="1" outline="0" axis="axisPage" fieldPosition="1"/>
    </format>
    <format dxfId="442">
      <pivotArea dataOnly="0" labelOnly="1" fieldPosition="0">
        <references count="1">
          <reference field="0"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C36912-5318-4D08-ACA3-CDE1519E0B7F}" name="TablaDinámica4" cacheId="25" applyNumberFormats="0" applyBorderFormats="0" applyFontFormats="0" applyPatternFormats="0" applyAlignmentFormats="0" applyWidthHeightFormats="1" dataCaption="Valores" grandTotalCaption="Total" updatedVersion="8" minRefreshableVersion="3" useAutoFormatting="1" itemPrintTitles="1" createdVersion="8" indent="0" outline="1" outlineData="1" multipleFieldFilters="0" rowHeaderCaption="Tiendas" colHeaderCaption="Mes">
  <location ref="B35:E58" firstHeaderRow="1" firstDataRow="2" firstDataCol="1" rowPageCount="3" colPageCount="1"/>
  <pivotFields count="25">
    <pivotField dataField="1" showAll="0"/>
    <pivotField showAll="0"/>
    <pivotField showAll="0"/>
    <pivotField showAll="0"/>
    <pivotField numFmtId="22" multipleItemSelectionAllowed="1" showAll="0"/>
    <pivotField showAll="0"/>
    <pivotField axis="axisPage" multipleItemSelectionAllowed="1" showAll="0">
      <items count="31">
        <item x="16"/>
        <item x="11"/>
        <item x="10"/>
        <item x="5"/>
        <item x="12"/>
        <item x="9"/>
        <item x="17"/>
        <item x="4"/>
        <item x="0"/>
        <item x="3"/>
        <item x="14"/>
        <item x="7"/>
        <item x="6"/>
        <item x="13"/>
        <item x="8"/>
        <item x="1"/>
        <item x="2"/>
        <item x="15"/>
        <item x="18"/>
        <item x="21"/>
        <item x="19"/>
        <item x="20"/>
        <item x="22"/>
        <item x="23"/>
        <item x="24"/>
        <item x="25"/>
        <item x="26"/>
        <item x="27"/>
        <item x="28"/>
        <item x="29"/>
        <item t="default"/>
      </items>
    </pivotField>
    <pivotField showAll="0"/>
    <pivotField showAll="0"/>
    <pivotField axis="axisRow" showAll="0" sortType="ascending">
      <items count="23">
        <item x="13"/>
        <item x="19"/>
        <item x="14"/>
        <item x="8"/>
        <item x="21"/>
        <item x="17"/>
        <item x="0"/>
        <item x="3"/>
        <item x="6"/>
        <item x="16"/>
        <item x="4"/>
        <item x="12"/>
        <item x="2"/>
        <item x="1"/>
        <item x="7"/>
        <item x="9"/>
        <item x="20"/>
        <item x="18"/>
        <item x="11"/>
        <item x="5"/>
        <item x="10"/>
        <item x="15"/>
        <item t="default"/>
      </items>
    </pivotField>
    <pivotField multipleItemSelectionAllowed="1" showAll="0" defaultSubtotal="0">
      <items count="11">
        <item x="9"/>
        <item x="3"/>
        <item x="0"/>
        <item x="2"/>
        <item x="1"/>
        <item x="6"/>
        <item x="4"/>
        <item x="7"/>
        <item x="8"/>
        <item x="5"/>
        <item x="10"/>
      </items>
    </pivotField>
    <pivotField showAll="0"/>
    <pivotField showAll="0"/>
    <pivotField showAll="0"/>
    <pivotField showAll="0"/>
    <pivotField showAll="0"/>
    <pivotField showAll="0"/>
    <pivotField axis="axisPage" numFmtId="22" multipleItemSelectionAllowed="1" showAll="0">
      <items count="86">
        <item x="34"/>
        <item x="0"/>
        <item x="21"/>
        <item x="36"/>
        <item x="70"/>
        <item x="8"/>
        <item x="5"/>
        <item x="30"/>
        <item x="14"/>
        <item x="9"/>
        <item x="28"/>
        <item x="1"/>
        <item x="3"/>
        <item x="4"/>
        <item x="2"/>
        <item x="6"/>
        <item x="10"/>
        <item x="7"/>
        <item x="11"/>
        <item x="12"/>
        <item x="13"/>
        <item x="15"/>
        <item x="17"/>
        <item x="16"/>
        <item x="19"/>
        <item x="18"/>
        <item x="20"/>
        <item x="22"/>
        <item x="24"/>
        <item x="25"/>
        <item x="27"/>
        <item x="29"/>
        <item x="31"/>
        <item x="23"/>
        <item x="32"/>
        <item x="33"/>
        <item x="26"/>
        <item x="35"/>
        <item x="37"/>
        <item x="38"/>
        <item x="39"/>
        <item x="40"/>
        <item x="44"/>
        <item x="65"/>
        <item x="45"/>
        <item x="57"/>
        <item x="41"/>
        <item x="42"/>
        <item x="43"/>
        <item x="58"/>
        <item x="61"/>
        <item x="46"/>
        <item x="51"/>
        <item x="54"/>
        <item x="69"/>
        <item x="66"/>
        <item x="53"/>
        <item x="60"/>
        <item x="47"/>
        <item x="55"/>
        <item x="49"/>
        <item x="48"/>
        <item x="62"/>
        <item x="67"/>
        <item x="52"/>
        <item x="71"/>
        <item x="63"/>
        <item x="64"/>
        <item x="50"/>
        <item x="59"/>
        <item x="68"/>
        <item x="56"/>
        <item h="1" x="73"/>
        <item h="1" x="74"/>
        <item h="1" x="75"/>
        <item h="1" x="72"/>
        <item h="1" x="76"/>
        <item h="1" x="77"/>
        <item h="1" x="78"/>
        <item h="1" x="79"/>
        <item h="1" x="80"/>
        <item h="1" x="81"/>
        <item x="82"/>
        <item h="1" x="84"/>
        <item h="1" x="83"/>
        <item t="default"/>
      </items>
    </pivotField>
    <pivotField showAll="0"/>
    <pivotField showAll="0"/>
    <pivotField showAll="0"/>
    <pivotField axis="axisCol" multipleItemSelectionAllowed="1" showAll="0" defaultSubtotal="0">
      <items count="3">
        <item h="1" x="0"/>
        <item x="1"/>
        <item x="2"/>
      </items>
    </pivotField>
    <pivotField showAll="0"/>
    <pivotField showAll="0"/>
    <pivotField axis="axisPage" showAll="0">
      <items count="3">
        <item x="0"/>
        <item x="1"/>
        <item t="default"/>
      </items>
    </pivotField>
  </pivotFields>
  <rowFields count="1">
    <field x="9"/>
  </rowFields>
  <rowItems count="22">
    <i>
      <x/>
    </i>
    <i>
      <x v="1"/>
    </i>
    <i>
      <x v="2"/>
    </i>
    <i>
      <x v="3"/>
    </i>
    <i>
      <x v="5"/>
    </i>
    <i>
      <x v="6"/>
    </i>
    <i>
      <x v="7"/>
    </i>
    <i>
      <x v="8"/>
    </i>
    <i>
      <x v="9"/>
    </i>
    <i>
      <x v="10"/>
    </i>
    <i>
      <x v="11"/>
    </i>
    <i>
      <x v="12"/>
    </i>
    <i>
      <x v="13"/>
    </i>
    <i>
      <x v="14"/>
    </i>
    <i>
      <x v="15"/>
    </i>
    <i>
      <x v="16"/>
    </i>
    <i>
      <x v="17"/>
    </i>
    <i>
      <x v="18"/>
    </i>
    <i>
      <x v="19"/>
    </i>
    <i>
      <x v="20"/>
    </i>
    <i>
      <x v="21"/>
    </i>
    <i t="grand">
      <x/>
    </i>
  </rowItems>
  <colFields count="1">
    <field x="21"/>
  </colFields>
  <colItems count="3">
    <i>
      <x v="1"/>
    </i>
    <i>
      <x v="2"/>
    </i>
    <i t="grand">
      <x/>
    </i>
  </colItems>
  <pageFields count="3">
    <pageField fld="17" hier="-1"/>
    <pageField fld="24" item="1" hier="-1"/>
    <pageField fld="6" hier="-1"/>
  </pageFields>
  <dataFields count="1">
    <dataField name="Cuenta de Caso: #" fld="0" subtotal="count" baseField="9" baseItem="6"/>
  </dataFields>
  <formats count="12">
    <format dxfId="469">
      <pivotArea grandCol="1" outline="0" collapsedLevelsAreSubtotals="1" fieldPosition="0"/>
    </format>
    <format dxfId="468">
      <pivotArea field="10" type="button" dataOnly="0" labelOnly="1" outline="0"/>
    </format>
    <format dxfId="467">
      <pivotArea type="origin" dataOnly="0" labelOnly="1" outline="0" fieldPosition="0"/>
    </format>
    <format dxfId="466">
      <pivotArea field="9" type="button" dataOnly="0" labelOnly="1" outline="0" axis="axisRow" fieldPosition="0"/>
    </format>
    <format dxfId="465">
      <pivotArea dataOnly="0" labelOnly="1" fieldPosition="0">
        <references count="1">
          <reference field="9" count="19">
            <x v="0"/>
            <x v="2"/>
            <x v="3"/>
            <x v="5"/>
            <x v="6"/>
            <x v="7"/>
            <x v="8"/>
            <x v="9"/>
            <x v="10"/>
            <x v="11"/>
            <x v="12"/>
            <x v="13"/>
            <x v="14"/>
            <x v="15"/>
            <x v="16"/>
            <x v="18"/>
            <x v="19"/>
            <x v="20"/>
            <x v="21"/>
          </reference>
        </references>
      </pivotArea>
    </format>
    <format dxfId="464">
      <pivotArea dataOnly="0" labelOnly="1" grandRow="1" outline="0" fieldPosition="0"/>
    </format>
    <format dxfId="463">
      <pivotArea outline="0" collapsedLevelsAreSubtotals="1" fieldPosition="0"/>
    </format>
    <format dxfId="462">
      <pivotArea type="topRight" dataOnly="0" labelOnly="1" outline="0" fieldPosition="0"/>
    </format>
    <format dxfId="461">
      <pivotArea dataOnly="0" labelOnly="1" grandCol="1" outline="0" fieldPosition="0"/>
    </format>
    <format dxfId="460">
      <pivotArea outline="0" collapsedLevelsAreSubtotals="1" fieldPosition="0">
        <references count="1">
          <reference field="21" count="0" selected="0"/>
        </references>
      </pivotArea>
    </format>
    <format dxfId="459">
      <pivotArea field="21" type="button" dataOnly="0" labelOnly="1" outline="0" axis="axisCol" fieldPosition="0"/>
    </format>
    <format dxfId="458">
      <pivotArea dataOnly="0" labelOnly="1" fieldPosition="0">
        <references count="1">
          <reference field="2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648FF36-F483-4370-97DE-4C0B41C4ECD4}" name="TablaDinámica5" cacheId="25" applyNumberFormats="0" applyBorderFormats="0" applyFontFormats="0" applyPatternFormats="0" applyAlignmentFormats="0" applyWidthHeightFormats="1" dataCaption="Valores" grandTotalCaption="Total" updatedVersion="8" minRefreshableVersion="3" useAutoFormatting="1" itemPrintTitles="1" createdVersion="8" indent="0" outline="1" outlineData="1" multipleFieldFilters="0" rowHeaderCaption="Tiendas" colHeaderCaption="Mes">
  <location ref="B118:G133" firstHeaderRow="1" firstDataRow="2" firstDataCol="1" rowPageCount="4" colPageCount="1"/>
  <pivotFields count="25">
    <pivotField dataField="1" showAll="0"/>
    <pivotField showAll="0"/>
    <pivotField showAll="0"/>
    <pivotField showAll="0"/>
    <pivotField numFmtId="22" multipleItemSelectionAllowed="1" showAll="0"/>
    <pivotField showAll="0"/>
    <pivotField axis="axisPage" multipleItemSelectionAllowed="1" showAll="0">
      <items count="31">
        <item x="16"/>
        <item x="11"/>
        <item h="1" x="10"/>
        <item x="5"/>
        <item x="12"/>
        <item h="1" x="9"/>
        <item x="17"/>
        <item x="4"/>
        <item x="0"/>
        <item h="1" x="3"/>
        <item x="14"/>
        <item x="7"/>
        <item h="1" x="6"/>
        <item x="13"/>
        <item x="8"/>
        <item x="1"/>
        <item x="2"/>
        <item h="1" x="15"/>
        <item x="18"/>
        <item x="21"/>
        <item x="19"/>
        <item x="20"/>
        <item x="22"/>
        <item x="23"/>
        <item x="24"/>
        <item x="25"/>
        <item x="26"/>
        <item x="27"/>
        <item x="28"/>
        <item x="29"/>
        <item t="default"/>
      </items>
    </pivotField>
    <pivotField showAll="0"/>
    <pivotField axis="axisCol" showAll="0">
      <items count="8">
        <item x="0"/>
        <item x="3"/>
        <item x="1"/>
        <item x="4"/>
        <item x="6"/>
        <item x="2"/>
        <item x="5"/>
        <item t="default"/>
      </items>
    </pivotField>
    <pivotField axis="axisRow" showAll="0" sortType="ascending">
      <items count="23">
        <item x="13"/>
        <item x="19"/>
        <item x="14"/>
        <item x="8"/>
        <item x="21"/>
        <item x="17"/>
        <item x="0"/>
        <item x="3"/>
        <item x="6"/>
        <item x="16"/>
        <item x="4"/>
        <item x="12"/>
        <item x="2"/>
        <item x="1"/>
        <item x="7"/>
        <item x="9"/>
        <item x="20"/>
        <item x="18"/>
        <item x="11"/>
        <item x="5"/>
        <item x="10"/>
        <item x="15"/>
        <item t="default"/>
      </items>
    </pivotField>
    <pivotField multipleItemSelectionAllowed="1" showAll="0" defaultSubtotal="0">
      <items count="11">
        <item x="9"/>
        <item x="3"/>
        <item x="0"/>
        <item x="2"/>
        <item x="1"/>
        <item x="6"/>
        <item x="4"/>
        <item x="7"/>
        <item x="8"/>
        <item x="5"/>
        <item x="10"/>
      </items>
    </pivotField>
    <pivotField showAll="0"/>
    <pivotField showAll="0"/>
    <pivotField showAll="0"/>
    <pivotField showAll="0"/>
    <pivotField showAll="0"/>
    <pivotField showAll="0"/>
    <pivotField axis="axisPage" numFmtId="22" multipleItemSelectionAllowed="1" showAll="0">
      <items count="86">
        <item h="1" x="34"/>
        <item h="1" x="0"/>
        <item h="1" x="21"/>
        <item h="1" x="36"/>
        <item h="1" x="70"/>
        <item h="1" x="8"/>
        <item h="1" x="5"/>
        <item h="1" x="30"/>
        <item h="1" x="14"/>
        <item h="1" x="9"/>
        <item h="1" x="28"/>
        <item h="1" x="1"/>
        <item h="1" x="3"/>
        <item h="1" x="4"/>
        <item h="1" x="2"/>
        <item h="1" x="6"/>
        <item h="1" x="10"/>
        <item h="1" x="7"/>
        <item h="1" x="11"/>
        <item h="1" x="12"/>
        <item h="1" x="13"/>
        <item h="1" x="15"/>
        <item h="1" x="17"/>
        <item h="1" x="16"/>
        <item h="1" x="19"/>
        <item h="1" x="18"/>
        <item h="1" x="20"/>
        <item h="1" x="22"/>
        <item h="1" x="24"/>
        <item h="1" x="25"/>
        <item h="1" x="27"/>
        <item h="1" x="29"/>
        <item h="1" x="31"/>
        <item h="1" x="23"/>
        <item h="1" x="32"/>
        <item h="1" x="33"/>
        <item h="1" x="26"/>
        <item h="1" x="35"/>
        <item h="1" x="37"/>
        <item h="1" x="38"/>
        <item h="1" x="39"/>
        <item h="1" x="40"/>
        <item h="1" x="44"/>
        <item h="1" x="65"/>
        <item h="1" x="45"/>
        <item h="1" x="57"/>
        <item h="1" x="41"/>
        <item h="1" x="42"/>
        <item h="1" x="43"/>
        <item h="1" x="58"/>
        <item h="1" x="61"/>
        <item h="1" x="46"/>
        <item h="1" x="51"/>
        <item h="1" x="54"/>
        <item h="1" x="69"/>
        <item h="1" x="66"/>
        <item h="1" x="53"/>
        <item h="1" x="60"/>
        <item h="1" x="47"/>
        <item h="1" x="55"/>
        <item h="1" x="49"/>
        <item h="1" x="48"/>
        <item h="1" x="62"/>
        <item h="1" x="67"/>
        <item h="1" x="52"/>
        <item h="1" x="71"/>
        <item h="1" x="63"/>
        <item h="1" x="64"/>
        <item h="1" x="50"/>
        <item h="1" x="59"/>
        <item h="1" x="68"/>
        <item h="1" x="56"/>
        <item h="1" x="73"/>
        <item h="1" x="74"/>
        <item h="1" x="75"/>
        <item h="1" x="72"/>
        <item h="1" x="76"/>
        <item h="1" x="77"/>
        <item h="1" x="78"/>
        <item h="1" x="79"/>
        <item h="1" x="80"/>
        <item h="1" x="81"/>
        <item x="82"/>
        <item h="1" x="84"/>
        <item h="1" x="83"/>
        <item t="default"/>
      </items>
    </pivotField>
    <pivotField showAll="0"/>
    <pivotField showAll="0"/>
    <pivotField showAll="0"/>
    <pivotField axis="axisPage" multipleItemSelectionAllowed="1" showAll="0" defaultSubtotal="0">
      <items count="3">
        <item h="1" x="0"/>
        <item h="1" x="1"/>
        <item x="2"/>
      </items>
    </pivotField>
    <pivotField showAll="0"/>
    <pivotField showAll="0"/>
    <pivotField axis="axisPage" showAll="0">
      <items count="3">
        <item x="0"/>
        <item x="1"/>
        <item t="default"/>
      </items>
    </pivotField>
  </pivotFields>
  <rowFields count="1">
    <field x="9"/>
  </rowFields>
  <rowItems count="14">
    <i>
      <x v="2"/>
    </i>
    <i>
      <x v="5"/>
    </i>
    <i>
      <x v="6"/>
    </i>
    <i>
      <x v="7"/>
    </i>
    <i>
      <x v="9"/>
    </i>
    <i>
      <x v="10"/>
    </i>
    <i>
      <x v="11"/>
    </i>
    <i>
      <x v="13"/>
    </i>
    <i>
      <x v="16"/>
    </i>
    <i>
      <x v="17"/>
    </i>
    <i>
      <x v="18"/>
    </i>
    <i>
      <x v="19"/>
    </i>
    <i>
      <x v="20"/>
    </i>
    <i t="grand">
      <x/>
    </i>
  </rowItems>
  <colFields count="1">
    <field x="8"/>
  </colFields>
  <colItems count="5">
    <i>
      <x/>
    </i>
    <i>
      <x v="2"/>
    </i>
    <i>
      <x v="3"/>
    </i>
    <i>
      <x v="5"/>
    </i>
    <i t="grand">
      <x/>
    </i>
  </colItems>
  <pageFields count="4">
    <pageField fld="17" hier="-1"/>
    <pageField fld="24" item="1" hier="-1"/>
    <pageField fld="6" hier="-1"/>
    <pageField fld="21" hier="-1"/>
  </pageFields>
  <dataFields count="1">
    <dataField name="Cuenta de Caso: #" fld="0" subtotal="count" baseField="9" baseItem="6"/>
  </dataFields>
  <formats count="12">
    <format dxfId="481">
      <pivotArea grandCol="1" outline="0" collapsedLevelsAreSubtotals="1" fieldPosition="0"/>
    </format>
    <format dxfId="480">
      <pivotArea field="10" type="button" dataOnly="0" labelOnly="1" outline="0"/>
    </format>
    <format dxfId="479">
      <pivotArea type="origin" dataOnly="0" labelOnly="1" outline="0" fieldPosition="0"/>
    </format>
    <format dxfId="478">
      <pivotArea field="9" type="button" dataOnly="0" labelOnly="1" outline="0" axis="axisRow" fieldPosition="0"/>
    </format>
    <format dxfId="477">
      <pivotArea dataOnly="0" labelOnly="1" fieldPosition="0">
        <references count="1">
          <reference field="9" count="19">
            <x v="0"/>
            <x v="2"/>
            <x v="3"/>
            <x v="5"/>
            <x v="6"/>
            <x v="7"/>
            <x v="8"/>
            <x v="9"/>
            <x v="10"/>
            <x v="11"/>
            <x v="12"/>
            <x v="13"/>
            <x v="14"/>
            <x v="15"/>
            <x v="16"/>
            <x v="18"/>
            <x v="19"/>
            <x v="20"/>
            <x v="21"/>
          </reference>
        </references>
      </pivotArea>
    </format>
    <format dxfId="476">
      <pivotArea dataOnly="0" labelOnly="1" grandRow="1" outline="0" fieldPosition="0"/>
    </format>
    <format dxfId="475">
      <pivotArea outline="0" collapsedLevelsAreSubtotals="1" fieldPosition="0"/>
    </format>
    <format dxfId="474">
      <pivotArea type="topRight" dataOnly="0" labelOnly="1" outline="0" fieldPosition="0"/>
    </format>
    <format dxfId="473">
      <pivotArea dataOnly="0" labelOnly="1" grandCol="1" outline="0" fieldPosition="0"/>
    </format>
    <format dxfId="472">
      <pivotArea outline="0" collapsedLevelsAreSubtotals="1" fieldPosition="0">
        <references count="1">
          <reference field="21" count="0" selected="0"/>
        </references>
      </pivotArea>
    </format>
    <format dxfId="471">
      <pivotArea field="21" type="button" dataOnly="0" labelOnly="1" outline="0" axis="axisPage" fieldPosition="3"/>
    </format>
    <format dxfId="470">
      <pivotArea dataOnly="0" labelOnly="1" fieldPosition="0">
        <references count="1">
          <reference field="2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E0D7196-67D7-49EA-B355-D56B5EE7836C}" name="TablaDinámica1" cacheId="21" applyNumberFormats="0" applyBorderFormats="0" applyFontFormats="0" applyPatternFormats="0" applyAlignmentFormats="0" applyWidthHeightFormats="1" dataCaption="Valores" grandTotalCaption="Total" updatedVersion="8" minRefreshableVersion="3" useAutoFormatting="1" itemPrintTitles="1" createdVersion="8" indent="0" outline="1" outlineData="1" multipleFieldFilters="0" rowHeaderCaption="Tiendas" colHeaderCaption="Mes">
  <location ref="B90:F109" firstHeaderRow="1" firstDataRow="2" firstDataCol="1" rowPageCount="3" colPageCount="1"/>
  <pivotFields count="19">
    <pivotField axis="axisCol" showAll="0" sortType="ascending">
      <items count="6">
        <item h="1" x="0"/>
        <item h="1" x="1"/>
        <item x="2"/>
        <item x="3"/>
        <item x="4"/>
        <item t="default"/>
      </items>
    </pivotField>
    <pivotField axis="axisRow" showAll="0" sortType="ascending">
      <items count="18">
        <item x="16"/>
        <item x="6"/>
        <item x="11"/>
        <item x="13"/>
        <item x="14"/>
        <item x="3"/>
        <item x="4"/>
        <item x="8"/>
        <item x="0"/>
        <item x="1"/>
        <item x="2"/>
        <item x="15"/>
        <item x="9"/>
        <item x="12"/>
        <item x="5"/>
        <item x="7"/>
        <item x="10"/>
        <item t="default"/>
      </items>
    </pivotField>
    <pivotField dataField="1" showAll="0"/>
    <pivotField showAll="0"/>
    <pivotField showAll="0"/>
    <pivotField axis="axisPage" multipleItemSelectionAllowed="1" showAll="0">
      <items count="134">
        <item x="0"/>
        <item x="32"/>
        <item x="60"/>
        <item x="101"/>
        <item h="1" x="121"/>
        <item x="1"/>
        <item x="33"/>
        <item x="61"/>
        <item x="91"/>
        <item h="1" x="122"/>
        <item x="2"/>
        <item x="34"/>
        <item x="62"/>
        <item x="92"/>
        <item h="1" x="123"/>
        <item x="3"/>
        <item x="35"/>
        <item x="63"/>
        <item x="110"/>
        <item h="1" x="124"/>
        <item x="4"/>
        <item x="36"/>
        <item x="64"/>
        <item x="114"/>
        <item h="1" x="125"/>
        <item x="5"/>
        <item x="37"/>
        <item x="65"/>
        <item x="93"/>
        <item h="1" x="126"/>
        <item x="6"/>
        <item x="38"/>
        <item x="66"/>
        <item x="112"/>
        <item h="1" x="127"/>
        <item x="7"/>
        <item x="39"/>
        <item x="67"/>
        <item x="94"/>
        <item h="1" x="128"/>
        <item x="8"/>
        <item x="40"/>
        <item x="68"/>
        <item x="102"/>
        <item x="9"/>
        <item x="41"/>
        <item x="69"/>
        <item x="103"/>
        <item h="1" x="129"/>
        <item x="10"/>
        <item x="42"/>
        <item x="70"/>
        <item x="104"/>
        <item x="130"/>
        <item x="11"/>
        <item x="43"/>
        <item x="71"/>
        <item x="107"/>
        <item h="1" x="131"/>
        <item x="12"/>
        <item x="44"/>
        <item x="72"/>
        <item x="95"/>
        <item h="1" x="132"/>
        <item x="13"/>
        <item x="45"/>
        <item x="73"/>
        <item x="120"/>
        <item x="14"/>
        <item x="46"/>
        <item x="74"/>
        <item x="96"/>
        <item x="16"/>
        <item x="47"/>
        <item x="75"/>
        <item x="115"/>
        <item x="17"/>
        <item x="48"/>
        <item x="76"/>
        <item x="113"/>
        <item x="18"/>
        <item x="49"/>
        <item x="77"/>
        <item x="111"/>
        <item x="19"/>
        <item x="50"/>
        <item x="78"/>
        <item x="116"/>
        <item x="20"/>
        <item x="51"/>
        <item x="79"/>
        <item x="97"/>
        <item x="21"/>
        <item x="52"/>
        <item x="80"/>
        <item x="117"/>
        <item x="22"/>
        <item x="53"/>
        <item x="81"/>
        <item x="105"/>
        <item x="23"/>
        <item x="54"/>
        <item x="82"/>
        <item x="118"/>
        <item x="24"/>
        <item x="55"/>
        <item x="83"/>
        <item x="119"/>
        <item x="25"/>
        <item x="56"/>
        <item x="84"/>
        <item x="98"/>
        <item x="26"/>
        <item x="57"/>
        <item x="85"/>
        <item x="108"/>
        <item x="27"/>
        <item x="58"/>
        <item x="86"/>
        <item x="109"/>
        <item x="28"/>
        <item x="59"/>
        <item x="87"/>
        <item x="106"/>
        <item x="29"/>
        <item x="88"/>
        <item x="99"/>
        <item x="30"/>
        <item x="89"/>
        <item x="100"/>
        <item x="31"/>
        <item x="90"/>
        <item x="15"/>
        <item t="default"/>
      </items>
    </pivotField>
    <pivotField showAll="0"/>
    <pivotField showAll="0"/>
    <pivotField showAll="0"/>
    <pivotField showAll="0"/>
    <pivotField showAll="0"/>
    <pivotField showAll="0"/>
    <pivotField showAll="0"/>
    <pivotField showAll="0"/>
    <pivotField axis="axisPage" multipleItemSelectionAllowed="1" showAll="0">
      <items count="8">
        <item x="3"/>
        <item x="0"/>
        <item h="1" x="2"/>
        <item x="1"/>
        <item x="4"/>
        <item x="5"/>
        <item x="6"/>
        <item t="default"/>
      </items>
    </pivotField>
    <pivotField showAll="0"/>
    <pivotField showAll="0"/>
    <pivotField showAll="0"/>
    <pivotField axis="axisPage" showAll="0">
      <items count="3">
        <item x="0"/>
        <item x="1"/>
        <item t="default"/>
      </items>
    </pivotField>
  </pivotFields>
  <rowFields count="1">
    <field x="1"/>
  </rowFields>
  <rowItems count="18">
    <i>
      <x/>
    </i>
    <i>
      <x v="1"/>
    </i>
    <i>
      <x v="2"/>
    </i>
    <i>
      <x v="3"/>
    </i>
    <i>
      <x v="4"/>
    </i>
    <i>
      <x v="5"/>
    </i>
    <i>
      <x v="6"/>
    </i>
    <i>
      <x v="7"/>
    </i>
    <i>
      <x v="8"/>
    </i>
    <i>
      <x v="9"/>
    </i>
    <i>
      <x v="10"/>
    </i>
    <i>
      <x v="11"/>
    </i>
    <i>
      <x v="12"/>
    </i>
    <i>
      <x v="13"/>
    </i>
    <i>
      <x v="14"/>
    </i>
    <i>
      <x v="15"/>
    </i>
    <i>
      <x v="16"/>
    </i>
    <i t="grand">
      <x/>
    </i>
  </rowItems>
  <colFields count="1">
    <field x="0"/>
  </colFields>
  <colItems count="4">
    <i>
      <x v="2"/>
    </i>
    <i>
      <x v="3"/>
    </i>
    <i>
      <x v="4"/>
    </i>
    <i t="grand">
      <x/>
    </i>
  </colItems>
  <pageFields count="3">
    <pageField fld="5" hier="-1"/>
    <pageField fld="18" item="1" hier="-1"/>
    <pageField fld="14" hier="-1"/>
  </pageFields>
  <dataFields count="1">
    <dataField name="RAPPI" fld="2" subtotal="count" baseField="1" baseItem="0"/>
  </dataFields>
  <formats count="11">
    <format dxfId="492">
      <pivotArea type="origin" dataOnly="0" labelOnly="1" outline="0" fieldPosition="0"/>
    </format>
    <format dxfId="491">
      <pivotArea field="1" type="button" dataOnly="0" labelOnly="1" outline="0" axis="axisRow" fieldPosition="0"/>
    </format>
    <format dxfId="490">
      <pivotArea dataOnly="0" labelOnly="1" fieldPosition="0">
        <references count="1">
          <reference field="1" count="0"/>
        </references>
      </pivotArea>
    </format>
    <format dxfId="489">
      <pivotArea dataOnly="0" labelOnly="1" grandRow="1" outline="0" fieldPosition="0"/>
    </format>
    <format dxfId="488">
      <pivotArea outline="0" collapsedLevelsAreSubtotals="1" fieldPosition="0"/>
    </format>
    <format dxfId="487">
      <pivotArea type="topRight" dataOnly="0" labelOnly="1" outline="0" fieldPosition="0"/>
    </format>
    <format dxfId="486">
      <pivotArea dataOnly="0" labelOnly="1" fieldPosition="0">
        <references count="1">
          <reference field="0" count="0"/>
        </references>
      </pivotArea>
    </format>
    <format dxfId="485">
      <pivotArea dataOnly="0" labelOnly="1" grandCol="1" outline="0" fieldPosition="0"/>
    </format>
    <format dxfId="484">
      <pivotArea outline="0" collapsedLevelsAreSubtotals="1" fieldPosition="0">
        <references count="1">
          <reference field="0" count="1" selected="0">
            <x v="2"/>
          </reference>
        </references>
      </pivotArea>
    </format>
    <format dxfId="483">
      <pivotArea field="0" type="button" dataOnly="0" labelOnly="1" outline="0" axis="axisCol" fieldPosition="0"/>
    </format>
    <format dxfId="482">
      <pivotArea dataOnly="0" labelOnly="1" fieldPosition="0">
        <references count="1">
          <reference field="0"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22EB459-AC33-413C-B174-604565F36C5E}" name="TablaDinámica9" cacheId="21" applyNumberFormats="0" applyBorderFormats="0" applyFontFormats="0" applyPatternFormats="0" applyAlignmentFormats="0" applyWidthHeightFormats="1" dataCaption="Valores" grandTotalCaption="Total" updatedVersion="8" minRefreshableVersion="3" useAutoFormatting="1" itemPrintTitles="1" createdVersion="8" indent="0" outline="1" outlineData="1" multipleFieldFilters="0" rowHeaderCaption="Tiendas" colHeaderCaption="Mes">
  <location ref="I90:M92" firstHeaderRow="1" firstDataRow="2" firstDataCol="1" rowPageCount="3" colPageCount="1"/>
  <pivotFields count="19">
    <pivotField axis="axisPage" multipleItemSelectionAllowed="1" showAll="0" sortType="ascending">
      <items count="6">
        <item h="1" x="0"/>
        <item h="1" x="1"/>
        <item h="1" x="2"/>
        <item h="1" x="3"/>
        <item x="4"/>
        <item t="default"/>
      </items>
    </pivotField>
    <pivotField showAll="0" sortType="ascending">
      <items count="18">
        <item x="16"/>
        <item x="6"/>
        <item x="11"/>
        <item x="13"/>
        <item x="14"/>
        <item x="3"/>
        <item x="4"/>
        <item x="8"/>
        <item x="0"/>
        <item x="1"/>
        <item x="2"/>
        <item x="15"/>
        <item x="9"/>
        <item x="12"/>
        <item x="5"/>
        <item x="7"/>
        <item x="10"/>
        <item t="default"/>
      </items>
    </pivotField>
    <pivotField dataField="1" showAll="0"/>
    <pivotField showAll="0"/>
    <pivotField showAll="0"/>
    <pivotField axis="axisPage" multipleItemSelectionAllowed="1" showAll="0">
      <items count="134">
        <item h="1" x="0"/>
        <item h="1" x="32"/>
        <item h="1" x="60"/>
        <item h="1" x="101"/>
        <item h="1" x="121"/>
        <item h="1" x="1"/>
        <item h="1" x="33"/>
        <item h="1" x="61"/>
        <item h="1" x="91"/>
        <item h="1" x="122"/>
        <item h="1" x="2"/>
        <item h="1" x="34"/>
        <item h="1" x="62"/>
        <item h="1" x="92"/>
        <item h="1" x="123"/>
        <item h="1" x="3"/>
        <item h="1" x="35"/>
        <item h="1" x="63"/>
        <item h="1" x="110"/>
        <item h="1" x="124"/>
        <item h="1" x="4"/>
        <item h="1" x="36"/>
        <item h="1" x="64"/>
        <item h="1" x="114"/>
        <item h="1" x="125"/>
        <item h="1" x="5"/>
        <item h="1" x="37"/>
        <item h="1" x="65"/>
        <item h="1" x="93"/>
        <item h="1" x="126"/>
        <item h="1" x="6"/>
        <item h="1" x="38"/>
        <item h="1" x="66"/>
        <item h="1" x="112"/>
        <item h="1" x="127"/>
        <item h="1" x="7"/>
        <item h="1" x="39"/>
        <item h="1" x="67"/>
        <item h="1" x="94"/>
        <item h="1" x="128"/>
        <item h="1" x="8"/>
        <item h="1" x="40"/>
        <item h="1" x="68"/>
        <item h="1" x="102"/>
        <item h="1" x="9"/>
        <item h="1" x="41"/>
        <item h="1" x="69"/>
        <item h="1" x="103"/>
        <item h="1" x="129"/>
        <item h="1" x="10"/>
        <item h="1" x="42"/>
        <item h="1" x="70"/>
        <item h="1" x="104"/>
        <item x="130"/>
        <item h="1" x="11"/>
        <item h="1" x="43"/>
        <item h="1" x="71"/>
        <item h="1" x="107"/>
        <item h="1" x="131"/>
        <item h="1" x="12"/>
        <item h="1" x="44"/>
        <item h="1" x="72"/>
        <item h="1" x="95"/>
        <item h="1" x="132"/>
        <item h="1" x="13"/>
        <item h="1" x="45"/>
        <item h="1" x="73"/>
        <item h="1" x="120"/>
        <item h="1" x="14"/>
        <item h="1" x="46"/>
        <item h="1" x="74"/>
        <item h="1" x="96"/>
        <item h="1" x="16"/>
        <item h="1" x="47"/>
        <item h="1" x="75"/>
        <item h="1" x="115"/>
        <item h="1" x="17"/>
        <item h="1" x="48"/>
        <item h="1" x="76"/>
        <item h="1" x="113"/>
        <item h="1" x="18"/>
        <item h="1" x="49"/>
        <item h="1" x="77"/>
        <item h="1" x="111"/>
        <item h="1" x="19"/>
        <item h="1" x="50"/>
        <item h="1" x="78"/>
        <item h="1" x="116"/>
        <item h="1" x="20"/>
        <item h="1" x="51"/>
        <item h="1" x="79"/>
        <item h="1" x="97"/>
        <item h="1" x="21"/>
        <item h="1" x="52"/>
        <item h="1" x="80"/>
        <item h="1" x="117"/>
        <item h="1" x="22"/>
        <item h="1" x="53"/>
        <item h="1" x="81"/>
        <item h="1" x="105"/>
        <item h="1" x="23"/>
        <item h="1" x="54"/>
        <item h="1" x="82"/>
        <item h="1" x="118"/>
        <item h="1" x="24"/>
        <item h="1" x="55"/>
        <item h="1" x="83"/>
        <item h="1" x="119"/>
        <item h="1" x="25"/>
        <item h="1" x="56"/>
        <item h="1" x="84"/>
        <item h="1" x="98"/>
        <item h="1" x="26"/>
        <item h="1" x="57"/>
        <item h="1" x="85"/>
        <item h="1" x="108"/>
        <item h="1" x="27"/>
        <item h="1" x="58"/>
        <item h="1" x="86"/>
        <item h="1" x="109"/>
        <item h="1" x="28"/>
        <item h="1" x="59"/>
        <item h="1" x="87"/>
        <item h="1" x="106"/>
        <item h="1" x="29"/>
        <item h="1" x="88"/>
        <item h="1" x="99"/>
        <item h="1" x="30"/>
        <item h="1" x="89"/>
        <item h="1" x="100"/>
        <item h="1" x="31"/>
        <item h="1" x="90"/>
        <item h="1" x="15"/>
        <item t="default"/>
      </items>
    </pivotField>
    <pivotField showAll="0"/>
    <pivotField showAll="0"/>
    <pivotField showAll="0"/>
    <pivotField showAll="0"/>
    <pivotField showAll="0"/>
    <pivotField showAll="0"/>
    <pivotField showAll="0"/>
    <pivotField showAll="0"/>
    <pivotField axis="axisCol" multipleItemSelectionAllowed="1" showAll="0">
      <items count="8">
        <item x="3"/>
        <item x="0"/>
        <item h="1" x="2"/>
        <item x="1"/>
        <item x="4"/>
        <item x="5"/>
        <item x="6"/>
        <item t="default"/>
      </items>
    </pivotField>
    <pivotField showAll="0"/>
    <pivotField showAll="0"/>
    <pivotField showAll="0"/>
    <pivotField axis="axisPage" showAll="0">
      <items count="3">
        <item x="0"/>
        <item x="1"/>
        <item t="default"/>
      </items>
    </pivotField>
  </pivotFields>
  <rowItems count="1">
    <i/>
  </rowItems>
  <colFields count="1">
    <field x="14"/>
  </colFields>
  <colItems count="4">
    <i>
      <x/>
    </i>
    <i>
      <x v="3"/>
    </i>
    <i>
      <x v="4"/>
    </i>
    <i t="grand">
      <x/>
    </i>
  </colItems>
  <pageFields count="3">
    <pageField fld="5" hier="-1"/>
    <pageField fld="18" item="1" hier="-1"/>
    <pageField fld="0" hier="-1"/>
  </pageFields>
  <dataFields count="1">
    <dataField name="RAPPI" fld="2" subtotal="count" baseField="1" baseItem="0"/>
  </dataFields>
  <formats count="10">
    <format dxfId="502">
      <pivotArea type="origin" dataOnly="0" labelOnly="1" outline="0" fieldPosition="0"/>
    </format>
    <format dxfId="501">
      <pivotArea field="1" type="button" dataOnly="0" labelOnly="1" outline="0"/>
    </format>
    <format dxfId="500">
      <pivotArea dataOnly="0" labelOnly="1" grandRow="1" outline="0" fieldPosition="0"/>
    </format>
    <format dxfId="499">
      <pivotArea outline="0" collapsedLevelsAreSubtotals="1" fieldPosition="0"/>
    </format>
    <format dxfId="498">
      <pivotArea type="topRight" dataOnly="0" labelOnly="1" outline="0" fieldPosition="0"/>
    </format>
    <format dxfId="497">
      <pivotArea dataOnly="0" labelOnly="1" fieldPosition="0">
        <references count="1">
          <reference field="0" count="0"/>
        </references>
      </pivotArea>
    </format>
    <format dxfId="496">
      <pivotArea dataOnly="0" labelOnly="1" grandCol="1" outline="0" fieldPosition="0"/>
    </format>
    <format dxfId="495">
      <pivotArea outline="0" collapsedLevelsAreSubtotals="1" fieldPosition="0">
        <references count="1">
          <reference field="0" count="1" selected="0">
            <x v="2"/>
          </reference>
        </references>
      </pivotArea>
    </format>
    <format dxfId="494">
      <pivotArea field="0" type="button" dataOnly="0" labelOnly="1" outline="0" axis="axisPage" fieldPosition="2"/>
    </format>
    <format dxfId="493">
      <pivotArea dataOnly="0" labelOnly="1" fieldPosition="0">
        <references count="1">
          <reference field="0"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26DDE54-8AFF-4AFB-A4E5-6B5E81C12A3B}" name="TablaDinámica6" cacheId="20" applyNumberFormats="0" applyBorderFormats="0" applyFontFormats="0" applyPatternFormats="0" applyAlignmentFormats="0" applyWidthHeightFormats="1" dataCaption="Valores" grandTotalCaption="Total" updatedVersion="8" minRefreshableVersion="3" useAutoFormatting="1" itemPrintTitles="1" createdVersion="8" indent="0" outline="1" outlineData="1" multipleFieldFilters="0" rowHeaderCaption="Tiendas" colHeaderCaption="Mes">
  <location ref="B63:F84" firstHeaderRow="1" firstDataRow="2" firstDataCol="1" rowPageCount="1" colPageCount="1"/>
  <pivotFields count="16">
    <pivotField axis="axisCol" showAll="0">
      <items count="6">
        <item h="1" x="0"/>
        <item h="1" x="1"/>
        <item x="2"/>
        <item x="3"/>
        <item x="4"/>
        <item t="default"/>
      </items>
    </pivotField>
    <pivotField axis="axisRow" showAll="0" sortType="ascending">
      <items count="20">
        <item x="17"/>
        <item x="13"/>
        <item x="5"/>
        <item x="11"/>
        <item x="7"/>
        <item x="8"/>
        <item x="1"/>
        <item x="10"/>
        <item x="12"/>
        <item x="2"/>
        <item x="3"/>
        <item x="16"/>
        <item x="0"/>
        <item x="6"/>
        <item x="15"/>
        <item x="18"/>
        <item x="14"/>
        <item x="4"/>
        <item x="9"/>
        <item t="default"/>
      </items>
    </pivotField>
    <pivotField dataField="1" showAll="0"/>
    <pivotField showAll="0"/>
    <pivotField showAll="0"/>
    <pivotField axis="axisPage" multipleItemSelectionAllowed="1" showAll="0">
      <items count="1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h="1" x="116"/>
        <item h="1" x="117"/>
        <item h="1" x="118"/>
        <item h="1" x="119"/>
        <item h="1" x="120"/>
        <item h="1" x="121"/>
        <item h="1" x="122"/>
        <item h="1" x="123"/>
        <item h="1" x="124"/>
        <item h="1" x="125"/>
        <item x="126"/>
        <item t="default"/>
      </items>
    </pivotField>
    <pivotField showAll="0"/>
    <pivotField showAll="0"/>
    <pivotField showAll="0"/>
    <pivotField numFmtId="4" showAll="0"/>
    <pivotField numFmtId="4" showAll="0"/>
    <pivotField showAll="0"/>
    <pivotField numFmtId="4" showAll="0"/>
    <pivotField showAll="0"/>
    <pivotField showAll="0"/>
    <pivotField showAll="0"/>
  </pivotFields>
  <rowFields count="1">
    <field x="1"/>
  </rowFields>
  <rowItems count="20">
    <i>
      <x/>
    </i>
    <i>
      <x v="1"/>
    </i>
    <i>
      <x v="2"/>
    </i>
    <i>
      <x v="3"/>
    </i>
    <i>
      <x v="4"/>
    </i>
    <i>
      <x v="5"/>
    </i>
    <i>
      <x v="6"/>
    </i>
    <i>
      <x v="7"/>
    </i>
    <i>
      <x v="8"/>
    </i>
    <i>
      <x v="9"/>
    </i>
    <i>
      <x v="10"/>
    </i>
    <i>
      <x v="11"/>
    </i>
    <i>
      <x v="12"/>
    </i>
    <i>
      <x v="13"/>
    </i>
    <i>
      <x v="14"/>
    </i>
    <i>
      <x v="15"/>
    </i>
    <i>
      <x v="16"/>
    </i>
    <i>
      <x v="17"/>
    </i>
    <i>
      <x v="18"/>
    </i>
    <i t="grand">
      <x/>
    </i>
  </rowItems>
  <colFields count="1">
    <field x="0"/>
  </colFields>
  <colItems count="4">
    <i>
      <x v="2"/>
    </i>
    <i>
      <x v="3"/>
    </i>
    <i>
      <x v="4"/>
    </i>
    <i t="grand">
      <x/>
    </i>
  </colItems>
  <pageFields count="1">
    <pageField fld="5" hier="-1"/>
  </pageFields>
  <dataFields count="1">
    <dataField name="PEYA" fld="2" subtotal="count" baseField="1" baseItem="0"/>
  </dataFields>
  <formats count="17">
    <format dxfId="519">
      <pivotArea outline="0" collapsedLevelsAreSubtotals="1" fieldPosition="0">
        <references count="1">
          <reference field="0" count="0" selected="0"/>
        </references>
      </pivotArea>
    </format>
    <format dxfId="518">
      <pivotArea dataOnly="0" labelOnly="1" outline="0" fieldPosition="0">
        <references count="1">
          <reference field="0" count="1">
            <x v="1"/>
          </reference>
        </references>
      </pivotArea>
    </format>
    <format dxfId="517">
      <pivotArea field="5" type="button" dataOnly="0" labelOnly="1" outline="0" axis="axisPage" fieldPosition="0"/>
    </format>
    <format dxfId="516">
      <pivotArea outline="0" collapsedLevelsAreSubtotals="1" fieldPosition="0">
        <references count="1">
          <reference field="0" count="3" selected="0">
            <x v="0"/>
            <x v="1"/>
            <x v="2"/>
          </reference>
        </references>
      </pivotArea>
    </format>
    <format dxfId="515">
      <pivotArea type="origin" dataOnly="0" labelOnly="1" outline="0" fieldPosition="0"/>
    </format>
    <format dxfId="514">
      <pivotArea field="1" type="button" dataOnly="0" labelOnly="1" outline="0" axis="axisRow" fieldPosition="0"/>
    </format>
    <format dxfId="513">
      <pivotArea dataOnly="0" labelOnly="1" fieldPosition="0">
        <references count="1">
          <reference field="1" count="0"/>
        </references>
      </pivotArea>
    </format>
    <format dxfId="512">
      <pivotArea dataOnly="0" labelOnly="1" grandRow="1" outline="0" fieldPosition="0"/>
    </format>
    <format dxfId="511">
      <pivotArea outline="0" collapsedLevelsAreSubtotals="1" fieldPosition="0">
        <references count="1">
          <reference field="0" count="1" selected="0">
            <x v="0"/>
          </reference>
        </references>
      </pivotArea>
    </format>
    <format dxfId="510">
      <pivotArea outline="0" collapsedLevelsAreSubtotals="1" fieldPosition="0"/>
    </format>
    <format dxfId="509">
      <pivotArea type="topRight" dataOnly="0" labelOnly="1" outline="0" fieldPosition="0"/>
    </format>
    <format dxfId="508">
      <pivotArea dataOnly="0" labelOnly="1" fieldPosition="0">
        <references count="1">
          <reference field="0" count="0"/>
        </references>
      </pivotArea>
    </format>
    <format dxfId="507">
      <pivotArea dataOnly="0" labelOnly="1" grandCol="1" outline="0" fieldPosition="0"/>
    </format>
    <format dxfId="506">
      <pivotArea outline="0" collapsedLevelsAreSubtotals="1" fieldPosition="0">
        <references count="1">
          <reference field="0" count="1" selected="0">
            <x v="2"/>
          </reference>
        </references>
      </pivotArea>
    </format>
    <format dxfId="505">
      <pivotArea dataOnly="0" labelOnly="1" outline="0" fieldPosition="0">
        <references count="1">
          <reference field="5" count="0"/>
        </references>
      </pivotArea>
    </format>
    <format dxfId="504">
      <pivotArea field="0" type="button" dataOnly="0" labelOnly="1" outline="0" axis="axisCol" fieldPosition="0"/>
    </format>
    <format dxfId="503">
      <pivotArea dataOnly="0" labelOnly="1" fieldPosition="0">
        <references count="1">
          <reference field="0"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CB4BBB2-6C23-4C99-82DD-9876040B4B20}" name="TablaDinámica3" cacheId="23" applyNumberFormats="0" applyBorderFormats="0" applyFontFormats="0" applyPatternFormats="0" applyAlignmentFormats="0" applyWidthHeightFormats="1" dataCaption="Valores" grandTotalCaption="Total" updatedVersion="8" minRefreshableVersion="3" useAutoFormatting="1" itemPrintTitles="1" createdVersion="8" indent="0" outline="1" outlineData="1" multipleFieldFilters="0" chartFormat="4" rowHeaderCaption="Tiendas" colHeaderCaption="Mes">
  <location ref="B119:J143" firstHeaderRow="1" firstDataRow="2" firstDataCol="1" rowPageCount="3" colPageCount="1"/>
  <pivotFields count="25">
    <pivotField dataField="1" showAll="0"/>
    <pivotField showAll="0"/>
    <pivotField showAll="0"/>
    <pivotField showAll="0"/>
    <pivotField numFmtId="22" multipleItemSelectionAllowed="1" showAll="0">
      <items count="60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t="default"/>
      </items>
    </pivotField>
    <pivotField showAll="0"/>
    <pivotField axis="axisPage" multipleItemSelectionAllowed="1" showAll="0">
      <items count="29">
        <item x="16"/>
        <item x="11"/>
        <item h="1" x="10"/>
        <item x="5"/>
        <item x="12"/>
        <item h="1" x="9"/>
        <item h="1" x="15"/>
        <item x="17"/>
        <item x="4"/>
        <item x="0"/>
        <item h="1" x="3"/>
        <item x="14"/>
        <item x="7"/>
        <item h="1" x="6"/>
        <item x="13"/>
        <item x="8"/>
        <item x="1"/>
        <item x="2"/>
        <item x="18"/>
        <item x="21"/>
        <item x="19"/>
        <item x="20"/>
        <item x="22"/>
        <item x="23"/>
        <item x="24"/>
        <item x="25"/>
        <item x="26"/>
        <item x="27"/>
        <item t="default"/>
      </items>
    </pivotField>
    <pivotField showAll="0"/>
    <pivotField axis="axisCol" showAll="0">
      <items count="8">
        <item n="Agregadores" x="0"/>
        <item x="1"/>
        <item x="2"/>
        <item x="4"/>
        <item x="5"/>
        <item x="3"/>
        <item x="6"/>
        <item t="default"/>
      </items>
    </pivotField>
    <pivotField axis="axisRow" showAll="0" sortType="ascending">
      <items count="23">
        <item x="13"/>
        <item x="19"/>
        <item x="14"/>
        <item x="8"/>
        <item x="21"/>
        <item x="17"/>
        <item x="0"/>
        <item x="3"/>
        <item x="6"/>
        <item x="16"/>
        <item x="4"/>
        <item x="12"/>
        <item x="2"/>
        <item x="1"/>
        <item x="7"/>
        <item x="9"/>
        <item x="20"/>
        <item x="18"/>
        <item x="11"/>
        <item x="5"/>
        <item x="10"/>
        <item x="15"/>
        <item t="default"/>
      </items>
    </pivotField>
    <pivotField multipleItemSelectionAllowed="1" showAll="0" defaultSubtotal="0">
      <items count="13">
        <item x="9"/>
        <item x="3"/>
        <item x="0"/>
        <item x="2"/>
        <item x="1"/>
        <item x="6"/>
        <item x="5"/>
        <item x="4"/>
        <item x="7"/>
        <item x="8"/>
        <item m="1" x="11"/>
        <item x="10"/>
        <item m="1" x="12"/>
      </items>
    </pivotField>
    <pivotField showAll="0"/>
    <pivotField showAll="0"/>
    <pivotField showAll="0"/>
    <pivotField showAll="0"/>
    <pivotField showAll="0"/>
    <pivotField showAll="0"/>
    <pivotField numFmtId="22" showAll="0"/>
    <pivotField showAll="0"/>
    <pivotField showAll="0"/>
    <pivotField showAll="0"/>
    <pivotField axis="axisPage" multipleItemSelectionAllowed="1" showAll="0" defaultSubtotal="0">
      <items count="2">
        <item h="1" x="0"/>
        <item x="1"/>
      </items>
    </pivotField>
    <pivotField showAll="0"/>
    <pivotField showAll="0"/>
    <pivotField axis="axisPage" showAll="0">
      <items count="3">
        <item x="0"/>
        <item x="1"/>
        <item t="default"/>
      </items>
    </pivotField>
  </pivotFields>
  <rowFields count="1">
    <field x="9"/>
  </rowFields>
  <rowItems count="23">
    <i>
      <x/>
    </i>
    <i>
      <x v="1"/>
    </i>
    <i>
      <x v="2"/>
    </i>
    <i>
      <x v="3"/>
    </i>
    <i>
      <x v="4"/>
    </i>
    <i>
      <x v="5"/>
    </i>
    <i>
      <x v="6"/>
    </i>
    <i>
      <x v="7"/>
    </i>
    <i>
      <x v="8"/>
    </i>
    <i>
      <x v="9"/>
    </i>
    <i>
      <x v="10"/>
    </i>
    <i>
      <x v="11"/>
    </i>
    <i>
      <x v="12"/>
    </i>
    <i>
      <x v="13"/>
    </i>
    <i>
      <x v="14"/>
    </i>
    <i>
      <x v="15"/>
    </i>
    <i>
      <x v="16"/>
    </i>
    <i>
      <x v="17"/>
    </i>
    <i>
      <x v="18"/>
    </i>
    <i>
      <x v="19"/>
    </i>
    <i>
      <x v="20"/>
    </i>
    <i>
      <x v="21"/>
    </i>
    <i t="grand">
      <x/>
    </i>
  </rowItems>
  <colFields count="1">
    <field x="8"/>
  </colFields>
  <colItems count="8">
    <i>
      <x/>
    </i>
    <i>
      <x v="1"/>
    </i>
    <i>
      <x v="2"/>
    </i>
    <i>
      <x v="3"/>
    </i>
    <i>
      <x v="4"/>
    </i>
    <i>
      <x v="5"/>
    </i>
    <i>
      <x v="6"/>
    </i>
    <i t="grand">
      <x/>
    </i>
  </colItems>
  <pageFields count="3">
    <pageField fld="24" hier="-1"/>
    <pageField fld="6" hier="-1"/>
    <pageField fld="21" hier="-1"/>
  </pageFields>
  <dataFields count="1">
    <dataField name="Cuenta de Caso: #" fld="0" subtotal="count" baseField="9" baseItem="7"/>
  </dataFields>
  <formats count="16">
    <format dxfId="358">
      <pivotArea grandCol="1" outline="0" collapsedLevelsAreSubtotals="1" fieldPosition="0"/>
    </format>
    <format dxfId="357">
      <pivotArea field="10" type="button" dataOnly="0" labelOnly="1" outline="0"/>
    </format>
    <format dxfId="356">
      <pivotArea outline="0" collapsedLevelsAreSubtotals="1" fieldPosition="0"/>
    </format>
    <format dxfId="355">
      <pivotArea dataOnly="0" labelOnly="1" fieldPosition="0">
        <references count="1">
          <reference field="8" count="6">
            <x v="0"/>
            <x v="1"/>
            <x v="2"/>
            <x v="3"/>
            <x v="4"/>
            <x v="5"/>
          </reference>
        </references>
      </pivotArea>
    </format>
    <format dxfId="354">
      <pivotArea dataOnly="0" labelOnly="1" grandCol="1" outline="0" fieldPosition="0"/>
    </format>
    <format dxfId="353">
      <pivotArea field="4" type="button" dataOnly="0" labelOnly="1" outline="0"/>
    </format>
    <format dxfId="352">
      <pivotArea type="origin" dataOnly="0" labelOnly="1" outline="0" fieldPosition="0"/>
    </format>
    <format dxfId="351">
      <pivotArea field="9" type="button" dataOnly="0" labelOnly="1" outline="0" axis="axisRow" fieldPosition="0"/>
    </format>
    <format dxfId="350">
      <pivotArea dataOnly="0" labelOnly="1" fieldPosition="0">
        <references count="1">
          <reference field="9" count="19">
            <x v="0"/>
            <x v="2"/>
            <x v="3"/>
            <x v="5"/>
            <x v="6"/>
            <x v="7"/>
            <x v="8"/>
            <x v="9"/>
            <x v="10"/>
            <x v="11"/>
            <x v="12"/>
            <x v="13"/>
            <x v="14"/>
            <x v="15"/>
            <x v="16"/>
            <x v="18"/>
            <x v="19"/>
            <x v="20"/>
            <x v="21"/>
          </reference>
        </references>
      </pivotArea>
    </format>
    <format dxfId="349">
      <pivotArea dataOnly="0" labelOnly="1" grandRow="1" outline="0" fieldPosition="0"/>
    </format>
    <format dxfId="348">
      <pivotArea outline="0" collapsedLevelsAreSubtotals="1" fieldPosition="0">
        <references count="1">
          <reference field="8" count="4" selected="0">
            <x v="0"/>
            <x v="1"/>
            <x v="2"/>
            <x v="3"/>
          </reference>
        </references>
      </pivotArea>
    </format>
    <format dxfId="347">
      <pivotArea type="topRight" dataOnly="0" labelOnly="1" outline="0" fieldPosition="0"/>
    </format>
    <format dxfId="346">
      <pivotArea dataOnly="0" labelOnly="1" fieldPosition="0">
        <references count="1">
          <reference field="8" count="4">
            <x v="0"/>
            <x v="1"/>
            <x v="2"/>
            <x v="3"/>
          </reference>
        </references>
      </pivotArea>
    </format>
    <format dxfId="345">
      <pivotArea outline="0" collapsedLevelsAreSubtotals="1" fieldPosition="0">
        <references count="1">
          <reference field="8" count="1" selected="0">
            <x v="0"/>
          </reference>
        </references>
      </pivotArea>
    </format>
    <format dxfId="344">
      <pivotArea field="8" type="button" dataOnly="0" labelOnly="1" outline="0" axis="axisCol" fieldPosition="0"/>
    </format>
    <format dxfId="343">
      <pivotArea dataOnly="0" labelOnly="1" fieldPosition="0">
        <references count="1">
          <reference field="8" count="1">
            <x v="0"/>
          </reference>
        </references>
      </pivotArea>
    </format>
  </formats>
  <chartFormats count="5">
    <chartFormat chart="3" format="0" series="1">
      <pivotArea type="data" outline="0" fieldPosition="0">
        <references count="2">
          <reference field="4294967294" count="1" selected="0">
            <x v="0"/>
          </reference>
          <reference field="8" count="1" selected="0">
            <x v="0"/>
          </reference>
        </references>
      </pivotArea>
    </chartFormat>
    <chartFormat chart="3" format="1" series="1">
      <pivotArea type="data" outline="0" fieldPosition="0">
        <references count="2">
          <reference field="4294967294" count="1" selected="0">
            <x v="0"/>
          </reference>
          <reference field="8" count="1" selected="0">
            <x v="1"/>
          </reference>
        </references>
      </pivotArea>
    </chartFormat>
    <chartFormat chart="3" format="2" series="1">
      <pivotArea type="data" outline="0" fieldPosition="0">
        <references count="2">
          <reference field="4294967294" count="1" selected="0">
            <x v="0"/>
          </reference>
          <reference field="8" count="1" selected="0">
            <x v="2"/>
          </reference>
        </references>
      </pivotArea>
    </chartFormat>
    <chartFormat chart="3" format="3" series="1">
      <pivotArea type="data" outline="0" fieldPosition="0">
        <references count="2">
          <reference field="4294967294" count="1" selected="0">
            <x v="0"/>
          </reference>
          <reference field="8" count="1" selected="0">
            <x v="3"/>
          </reference>
        </references>
      </pivotArea>
    </chartFormat>
    <chartFormat chart="3" format="4" series="1">
      <pivotArea type="data" outline="0" fieldPosition="0">
        <references count="2">
          <reference field="4294967294" count="1" selected="0">
            <x v="0"/>
          </reference>
          <reference field="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2C077BE-024C-4583-910C-7A077B8264EE}" name="TablaDinámica4" cacheId="25" applyNumberFormats="0" applyBorderFormats="0" applyFontFormats="0" applyPatternFormats="0" applyAlignmentFormats="0" applyWidthHeightFormats="1" dataCaption="Valores" grandTotalCaption="Total" updatedVersion="8" minRefreshableVersion="3" useAutoFormatting="1" itemPrintTitles="1" createdVersion="8" indent="0" outline="1" outlineData="1" multipleFieldFilters="0" rowHeaderCaption="Tiendas" colHeaderCaption="Mes">
  <location ref="B35:E58" firstHeaderRow="1" firstDataRow="2" firstDataCol="1" rowPageCount="3" colPageCount="1"/>
  <pivotFields count="25">
    <pivotField dataField="1" showAll="0"/>
    <pivotField showAll="0"/>
    <pivotField showAll="0"/>
    <pivotField showAll="0"/>
    <pivotField numFmtId="22" multipleItemSelectionAllowed="1" showAll="0"/>
    <pivotField showAll="0"/>
    <pivotField axis="axisPage" multipleItemSelectionAllowed="1" showAll="0">
      <items count="31">
        <item x="16"/>
        <item x="11"/>
        <item h="1" x="10"/>
        <item x="5"/>
        <item x="12"/>
        <item h="1" x="9"/>
        <item x="17"/>
        <item x="4"/>
        <item x="0"/>
        <item h="1" x="3"/>
        <item x="14"/>
        <item x="7"/>
        <item h="1" x="6"/>
        <item x="13"/>
        <item x="8"/>
        <item x="1"/>
        <item x="2"/>
        <item h="1" x="15"/>
        <item x="18"/>
        <item x="21"/>
        <item x="19"/>
        <item x="20"/>
        <item x="22"/>
        <item x="23"/>
        <item x="24"/>
        <item x="25"/>
        <item x="26"/>
        <item x="27"/>
        <item x="28"/>
        <item x="29"/>
        <item t="default"/>
      </items>
    </pivotField>
    <pivotField showAll="0"/>
    <pivotField showAll="0"/>
    <pivotField axis="axisRow" showAll="0" sortType="ascending">
      <items count="23">
        <item x="13"/>
        <item x="19"/>
        <item x="14"/>
        <item x="8"/>
        <item h="1" x="21"/>
        <item x="17"/>
        <item x="0"/>
        <item x="3"/>
        <item x="6"/>
        <item x="16"/>
        <item x="4"/>
        <item x="12"/>
        <item x="2"/>
        <item x="1"/>
        <item x="7"/>
        <item x="9"/>
        <item x="20"/>
        <item x="18"/>
        <item x="11"/>
        <item x="5"/>
        <item x="10"/>
        <item x="15"/>
        <item t="default"/>
      </items>
    </pivotField>
    <pivotField multipleItemSelectionAllowed="1" showAll="0" defaultSubtotal="0">
      <items count="11">
        <item x="9"/>
        <item x="3"/>
        <item x="0"/>
        <item x="2"/>
        <item x="1"/>
        <item x="6"/>
        <item x="4"/>
        <item x="7"/>
        <item x="8"/>
        <item x="5"/>
        <item x="10"/>
      </items>
    </pivotField>
    <pivotField showAll="0"/>
    <pivotField showAll="0"/>
    <pivotField showAll="0"/>
    <pivotField showAll="0"/>
    <pivotField showAll="0"/>
    <pivotField showAll="0"/>
    <pivotField axis="axisPage" numFmtId="22" multipleItemSelectionAllowed="1" showAll="0">
      <items count="86">
        <item x="34"/>
        <item x="0"/>
        <item x="21"/>
        <item x="36"/>
        <item x="70"/>
        <item x="8"/>
        <item x="5"/>
        <item x="30"/>
        <item x="14"/>
        <item x="9"/>
        <item x="28"/>
        <item x="1"/>
        <item x="3"/>
        <item x="4"/>
        <item x="2"/>
        <item x="6"/>
        <item x="10"/>
        <item x="7"/>
        <item x="11"/>
        <item x="12"/>
        <item x="13"/>
        <item x="15"/>
        <item x="17"/>
        <item x="16"/>
        <item x="19"/>
        <item x="18"/>
        <item x="20"/>
        <item x="22"/>
        <item x="24"/>
        <item x="25"/>
        <item x="27"/>
        <item x="29"/>
        <item x="31"/>
        <item x="23"/>
        <item x="32"/>
        <item x="33"/>
        <item x="26"/>
        <item x="35"/>
        <item x="37"/>
        <item x="38"/>
        <item x="39"/>
        <item x="40"/>
        <item x="44"/>
        <item x="65"/>
        <item x="45"/>
        <item x="57"/>
        <item x="41"/>
        <item x="42"/>
        <item x="43"/>
        <item x="58"/>
        <item x="61"/>
        <item x="46"/>
        <item x="51"/>
        <item x="54"/>
        <item x="69"/>
        <item x="66"/>
        <item x="53"/>
        <item x="60"/>
        <item x="47"/>
        <item x="55"/>
        <item x="49"/>
        <item x="48"/>
        <item x="62"/>
        <item x="67"/>
        <item x="52"/>
        <item x="71"/>
        <item x="63"/>
        <item x="64"/>
        <item x="50"/>
        <item x="59"/>
        <item x="68"/>
        <item x="56"/>
        <item h="1" x="73"/>
        <item h="1" x="74"/>
        <item h="1" x="75"/>
        <item h="1" x="72"/>
        <item h="1" x="76"/>
        <item h="1" x="77"/>
        <item h="1" x="78"/>
        <item h="1" x="79"/>
        <item h="1" x="80"/>
        <item h="1" x="81"/>
        <item x="82"/>
        <item h="1" x="84"/>
        <item h="1" x="83"/>
        <item t="default"/>
      </items>
    </pivotField>
    <pivotField showAll="0"/>
    <pivotField showAll="0"/>
    <pivotField showAll="0"/>
    <pivotField axis="axisCol" multipleItemSelectionAllowed="1" showAll="0" defaultSubtotal="0">
      <items count="3">
        <item h="1" x="0"/>
        <item x="1"/>
        <item x="2"/>
      </items>
    </pivotField>
    <pivotField showAll="0"/>
    <pivotField showAll="0"/>
    <pivotField axis="axisPage" showAll="0">
      <items count="3">
        <item x="0"/>
        <item x="1"/>
        <item t="default"/>
      </items>
    </pivotField>
  </pivotFields>
  <rowFields count="1">
    <field x="9"/>
  </rowFields>
  <rowItems count="22">
    <i>
      <x/>
    </i>
    <i>
      <x v="1"/>
    </i>
    <i>
      <x v="2"/>
    </i>
    <i>
      <x v="3"/>
    </i>
    <i>
      <x v="5"/>
    </i>
    <i>
      <x v="6"/>
    </i>
    <i>
      <x v="7"/>
    </i>
    <i>
      <x v="8"/>
    </i>
    <i>
      <x v="9"/>
    </i>
    <i>
      <x v="10"/>
    </i>
    <i>
      <x v="11"/>
    </i>
    <i>
      <x v="12"/>
    </i>
    <i>
      <x v="13"/>
    </i>
    <i>
      <x v="14"/>
    </i>
    <i>
      <x v="15"/>
    </i>
    <i>
      <x v="16"/>
    </i>
    <i>
      <x v="17"/>
    </i>
    <i>
      <x v="18"/>
    </i>
    <i>
      <x v="19"/>
    </i>
    <i>
      <x v="20"/>
    </i>
    <i>
      <x v="21"/>
    </i>
    <i t="grand">
      <x/>
    </i>
  </rowItems>
  <colFields count="1">
    <field x="21"/>
  </colFields>
  <colItems count="3">
    <i>
      <x v="1"/>
    </i>
    <i>
      <x v="2"/>
    </i>
    <i t="grand">
      <x/>
    </i>
  </colItems>
  <pageFields count="3">
    <pageField fld="17" hier="-1"/>
    <pageField fld="24" hier="-1"/>
    <pageField fld="6" hier="-1"/>
  </pageFields>
  <dataFields count="1">
    <dataField name="Cuenta de Caso: #" fld="0" subtotal="count" baseField="9" baseItem="6"/>
  </dataFields>
  <formats count="12">
    <format dxfId="370">
      <pivotArea grandCol="1" outline="0" collapsedLevelsAreSubtotals="1" fieldPosition="0"/>
    </format>
    <format dxfId="369">
      <pivotArea field="10" type="button" dataOnly="0" labelOnly="1" outline="0"/>
    </format>
    <format dxfId="368">
      <pivotArea type="origin" dataOnly="0" labelOnly="1" outline="0" fieldPosition="0"/>
    </format>
    <format dxfId="367">
      <pivotArea field="9" type="button" dataOnly="0" labelOnly="1" outline="0" axis="axisRow" fieldPosition="0"/>
    </format>
    <format dxfId="366">
      <pivotArea dataOnly="0" labelOnly="1" fieldPosition="0">
        <references count="1">
          <reference field="9" count="19">
            <x v="0"/>
            <x v="2"/>
            <x v="3"/>
            <x v="5"/>
            <x v="6"/>
            <x v="7"/>
            <x v="8"/>
            <x v="9"/>
            <x v="10"/>
            <x v="11"/>
            <x v="12"/>
            <x v="13"/>
            <x v="14"/>
            <x v="15"/>
            <x v="16"/>
            <x v="18"/>
            <x v="19"/>
            <x v="20"/>
            <x v="21"/>
          </reference>
        </references>
      </pivotArea>
    </format>
    <format dxfId="365">
      <pivotArea dataOnly="0" labelOnly="1" grandRow="1" outline="0" fieldPosition="0"/>
    </format>
    <format dxfId="364">
      <pivotArea outline="0" collapsedLevelsAreSubtotals="1" fieldPosition="0"/>
    </format>
    <format dxfId="363">
      <pivotArea type="topRight" dataOnly="0" labelOnly="1" outline="0" fieldPosition="0"/>
    </format>
    <format dxfId="362">
      <pivotArea dataOnly="0" labelOnly="1" grandCol="1" outline="0" fieldPosition="0"/>
    </format>
    <format dxfId="361">
      <pivotArea outline="0" collapsedLevelsAreSubtotals="1" fieldPosition="0">
        <references count="1">
          <reference field="21" count="0" selected="0"/>
        </references>
      </pivotArea>
    </format>
    <format dxfId="360">
      <pivotArea field="21" type="button" dataOnly="0" labelOnly="1" outline="0" axis="axisCol" fieldPosition="0"/>
    </format>
    <format dxfId="359">
      <pivotArea dataOnly="0" labelOnly="1" fieldPosition="0">
        <references count="1">
          <reference field="2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57EED65-7339-4D0F-BAE2-4AF3EEF9C302}" name="TablaDinámica2" cacheId="23" applyNumberFormats="0" applyBorderFormats="0" applyFontFormats="0" applyPatternFormats="0" applyAlignmentFormats="0" applyWidthHeightFormats="1" dataCaption="Valores" grandTotalCaption="Total" updatedVersion="8" minRefreshableVersion="3" useAutoFormatting="1" itemPrintTitles="1" createdVersion="8" indent="0" outline="1" outlineData="1" multipleFieldFilters="0" rowHeaderCaption="Tiendas">
  <location ref="B5:E29" firstHeaderRow="1" firstDataRow="2" firstDataCol="1" rowPageCount="3" colPageCount="1"/>
  <pivotFields count="25">
    <pivotField dataField="1" showAll="0"/>
    <pivotField showAll="0"/>
    <pivotField showAll="0"/>
    <pivotField showAll="0"/>
    <pivotField numFmtId="22" multipleItemSelectionAllowed="1" showAll="0"/>
    <pivotField showAll="0"/>
    <pivotField axis="axisPage" multipleItemSelectionAllowed="1" showAll="0">
      <items count="29">
        <item x="16"/>
        <item x="11"/>
        <item h="1" x="10"/>
        <item x="5"/>
        <item x="12"/>
        <item h="1" x="9"/>
        <item x="17"/>
        <item x="4"/>
        <item x="0"/>
        <item h="1" x="3"/>
        <item x="14"/>
        <item x="7"/>
        <item h="1" x="6"/>
        <item x="13"/>
        <item x="8"/>
        <item x="1"/>
        <item x="2"/>
        <item h="1" x="15"/>
        <item x="18"/>
        <item x="21"/>
        <item x="19"/>
        <item x="20"/>
        <item x="22"/>
        <item x="23"/>
        <item x="24"/>
        <item x="25"/>
        <item x="26"/>
        <item x="27"/>
        <item t="default"/>
      </items>
    </pivotField>
    <pivotField showAll="0"/>
    <pivotField showAll="0"/>
    <pivotField axis="axisRow" showAll="0" sortType="ascending">
      <items count="23">
        <item x="13"/>
        <item x="19"/>
        <item x="14"/>
        <item x="8"/>
        <item x="21"/>
        <item x="17"/>
        <item x="0"/>
        <item x="3"/>
        <item x="6"/>
        <item x="16"/>
        <item x="4"/>
        <item x="12"/>
        <item x="2"/>
        <item x="1"/>
        <item x="7"/>
        <item x="9"/>
        <item x="20"/>
        <item x="18"/>
        <item x="11"/>
        <item x="5"/>
        <item x="10"/>
        <item x="15"/>
        <item t="default"/>
      </items>
    </pivotField>
    <pivotField showAll="0">
      <items count="14">
        <item x="9"/>
        <item x="3"/>
        <item x="0"/>
        <item x="2"/>
        <item x="1"/>
        <item x="6"/>
        <item h="1" x="5"/>
        <item x="4"/>
        <item h="1" x="7"/>
        <item h="1" x="8"/>
        <item h="1" m="1" x="11"/>
        <item h="1" x="10"/>
        <item h="1" m="1" x="12"/>
        <item t="default"/>
      </items>
    </pivotField>
    <pivotField showAll="0"/>
    <pivotField showAll="0"/>
    <pivotField showAll="0"/>
    <pivotField showAll="0"/>
    <pivotField showAll="0"/>
    <pivotField showAll="0"/>
    <pivotField numFmtId="22" showAll="0"/>
    <pivotField showAll="0"/>
    <pivotField axis="axisCol" showAll="0">
      <items count="3">
        <item x="1"/>
        <item x="0"/>
        <item t="default"/>
      </items>
    </pivotField>
    <pivotField showAll="0"/>
    <pivotField axis="axisPage" showAll="0">
      <items count="3">
        <item x="0"/>
        <item x="1"/>
        <item t="default"/>
      </items>
    </pivotField>
    <pivotField showAll="0"/>
    <pivotField showAll="0"/>
    <pivotField axis="axisPage" showAll="0">
      <items count="3">
        <item x="0"/>
        <item x="1"/>
        <item t="default"/>
      </items>
    </pivotField>
  </pivotFields>
  <rowFields count="1">
    <field x="9"/>
  </rowFields>
  <rowItems count="23">
    <i>
      <x/>
    </i>
    <i>
      <x v="1"/>
    </i>
    <i>
      <x v="2"/>
    </i>
    <i>
      <x v="3"/>
    </i>
    <i>
      <x v="4"/>
    </i>
    <i>
      <x v="5"/>
    </i>
    <i>
      <x v="6"/>
    </i>
    <i>
      <x v="7"/>
    </i>
    <i>
      <x v="8"/>
    </i>
    <i>
      <x v="9"/>
    </i>
    <i>
      <x v="10"/>
    </i>
    <i>
      <x v="11"/>
    </i>
    <i>
      <x v="12"/>
    </i>
    <i>
      <x v="13"/>
    </i>
    <i>
      <x v="14"/>
    </i>
    <i>
      <x v="15"/>
    </i>
    <i>
      <x v="16"/>
    </i>
    <i>
      <x v="17"/>
    </i>
    <i>
      <x v="18"/>
    </i>
    <i>
      <x v="19"/>
    </i>
    <i>
      <x v="20"/>
    </i>
    <i>
      <x v="21"/>
    </i>
    <i t="grand">
      <x/>
    </i>
  </rowItems>
  <colFields count="1">
    <field x="19"/>
  </colFields>
  <colItems count="3">
    <i>
      <x/>
    </i>
    <i>
      <x v="1"/>
    </i>
    <i t="grand">
      <x/>
    </i>
  </colItems>
  <pageFields count="3">
    <pageField fld="24" hier="-1"/>
    <pageField fld="6" hier="-1"/>
    <pageField fld="21" item="1" hier="-1"/>
  </pageFields>
  <dataFields count="1">
    <dataField name="Cuenta de Caso: #" fld="0" subtotal="count" baseField="9" baseItem="6"/>
  </dataFields>
  <formats count="16">
    <format dxfId="386">
      <pivotArea field="10" type="button" dataOnly="0" labelOnly="1" outline="0"/>
    </format>
    <format dxfId="385">
      <pivotArea outline="0" collapsedLevelsAreSubtotals="1" fieldPosition="0">
        <references count="1">
          <reference field="19" count="0" selected="0"/>
        </references>
      </pivotArea>
    </format>
    <format dxfId="384">
      <pivotArea outline="0" collapsedLevelsAreSubtotals="1" fieldPosition="0">
        <references count="1">
          <reference field="21" count="0" selected="0"/>
        </references>
      </pivotArea>
    </format>
    <format dxfId="383">
      <pivotArea field="21" type="button" dataOnly="0" labelOnly="1" outline="0" axis="axisPage" fieldPosition="2"/>
    </format>
    <format dxfId="382">
      <pivotArea dataOnly="0" labelOnly="1" fieldPosition="0">
        <references count="1">
          <reference field="21" count="0"/>
        </references>
      </pivotArea>
    </format>
    <format dxfId="381">
      <pivotArea type="origin" dataOnly="0" labelOnly="1" outline="0" fieldPosition="0"/>
    </format>
    <format dxfId="380">
      <pivotArea field="9" type="button" dataOnly="0" labelOnly="1" outline="0" axis="axisRow" fieldPosition="0"/>
    </format>
    <format dxfId="379">
      <pivotArea dataOnly="0" labelOnly="1" fieldPosition="0">
        <references count="1">
          <reference field="9" count="0"/>
        </references>
      </pivotArea>
    </format>
    <format dxfId="378">
      <pivotArea dataOnly="0" labelOnly="1" grandRow="1" outline="0" fieldPosition="0"/>
    </format>
    <format dxfId="377">
      <pivotArea outline="0" collapsedLevelsAreSubtotals="1" fieldPosition="0"/>
    </format>
    <format dxfId="376">
      <pivotArea type="topRight" dataOnly="0" labelOnly="1" outline="0" fieldPosition="0"/>
    </format>
    <format dxfId="375">
      <pivotArea dataOnly="0" labelOnly="1" fieldPosition="0">
        <references count="1">
          <reference field="19" count="0"/>
        </references>
      </pivotArea>
    </format>
    <format dxfId="374">
      <pivotArea dataOnly="0" labelOnly="1" grandCol="1" outline="0" fieldPosition="0"/>
    </format>
    <format dxfId="373">
      <pivotArea outline="0" collapsedLevelsAreSubtotals="1" fieldPosition="0">
        <references count="1">
          <reference field="19" count="1" selected="0">
            <x v="0"/>
          </reference>
        </references>
      </pivotArea>
    </format>
    <format dxfId="372">
      <pivotArea field="19" type="button" dataOnly="0" labelOnly="1" outline="0" axis="axisCol" fieldPosition="0"/>
    </format>
    <format dxfId="371">
      <pivotArea dataOnly="0" labelOnly="1" fieldPosition="0">
        <references count="1">
          <reference field="19"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F8CE162-7406-4BCA-A517-7410E2C81C48}" name="TablaDinámica1" cacheId="21" applyNumberFormats="0" applyBorderFormats="0" applyFontFormats="0" applyPatternFormats="0" applyAlignmentFormats="0" applyWidthHeightFormats="1" dataCaption="Valores" grandTotalCaption="Total" updatedVersion="8" minRefreshableVersion="3" useAutoFormatting="1" itemPrintTitles="1" createdVersion="8" indent="0" outline="1" outlineData="1" multipleFieldFilters="0" rowHeaderCaption="Tiendas" colHeaderCaption="Mes">
  <location ref="B90:F109" firstHeaderRow="1" firstDataRow="2" firstDataCol="1" rowPageCount="3" colPageCount="1"/>
  <pivotFields count="19">
    <pivotField axis="axisCol" showAll="0" sortType="ascending">
      <items count="6">
        <item h="1" x="0"/>
        <item h="1" x="1"/>
        <item x="2"/>
        <item x="3"/>
        <item x="4"/>
        <item t="default"/>
      </items>
    </pivotField>
    <pivotField axis="axisRow" showAll="0" sortType="ascending">
      <items count="18">
        <item x="16"/>
        <item x="6"/>
        <item x="11"/>
        <item x="13"/>
        <item x="14"/>
        <item x="3"/>
        <item x="4"/>
        <item x="8"/>
        <item x="0"/>
        <item x="1"/>
        <item x="2"/>
        <item x="15"/>
        <item x="9"/>
        <item x="12"/>
        <item x="5"/>
        <item x="7"/>
        <item x="10"/>
        <item t="default"/>
      </items>
    </pivotField>
    <pivotField dataField="1" showAll="0"/>
    <pivotField showAll="0"/>
    <pivotField showAll="0"/>
    <pivotField axis="axisPage" multipleItemSelectionAllowed="1" showAll="0">
      <items count="134">
        <item x="0"/>
        <item x="32"/>
        <item x="60"/>
        <item x="101"/>
        <item h="1" x="121"/>
        <item x="1"/>
        <item x="33"/>
        <item x="61"/>
        <item x="91"/>
        <item h="1" x="122"/>
        <item x="2"/>
        <item x="34"/>
        <item x="62"/>
        <item x="92"/>
        <item h="1" x="123"/>
        <item x="3"/>
        <item x="35"/>
        <item x="63"/>
        <item x="110"/>
        <item h="1" x="124"/>
        <item x="4"/>
        <item x="36"/>
        <item x="64"/>
        <item x="114"/>
        <item h="1" x="125"/>
        <item x="5"/>
        <item x="37"/>
        <item x="65"/>
        <item x="93"/>
        <item h="1" x="126"/>
        <item x="6"/>
        <item x="38"/>
        <item x="66"/>
        <item x="112"/>
        <item h="1" x="127"/>
        <item x="7"/>
        <item x="39"/>
        <item x="67"/>
        <item x="94"/>
        <item h="1" x="128"/>
        <item x="8"/>
        <item x="40"/>
        <item x="68"/>
        <item x="102"/>
        <item x="9"/>
        <item x="41"/>
        <item x="69"/>
        <item x="103"/>
        <item h="1" x="129"/>
        <item x="10"/>
        <item x="42"/>
        <item x="70"/>
        <item x="104"/>
        <item x="130"/>
        <item x="11"/>
        <item x="43"/>
        <item x="71"/>
        <item x="107"/>
        <item h="1" x="131"/>
        <item x="12"/>
        <item x="44"/>
        <item x="72"/>
        <item x="95"/>
        <item h="1" x="132"/>
        <item x="13"/>
        <item x="45"/>
        <item x="73"/>
        <item x="120"/>
        <item x="14"/>
        <item x="46"/>
        <item x="74"/>
        <item x="96"/>
        <item x="16"/>
        <item x="47"/>
        <item x="75"/>
        <item x="115"/>
        <item x="17"/>
        <item x="48"/>
        <item x="76"/>
        <item x="113"/>
        <item x="18"/>
        <item x="49"/>
        <item x="77"/>
        <item x="111"/>
        <item x="19"/>
        <item x="50"/>
        <item x="78"/>
        <item x="116"/>
        <item x="20"/>
        <item x="51"/>
        <item x="79"/>
        <item x="97"/>
        <item x="21"/>
        <item x="52"/>
        <item x="80"/>
        <item x="117"/>
        <item x="22"/>
        <item x="53"/>
        <item x="81"/>
        <item x="105"/>
        <item x="23"/>
        <item x="54"/>
        <item x="82"/>
        <item x="118"/>
        <item x="24"/>
        <item x="55"/>
        <item x="83"/>
        <item x="119"/>
        <item x="25"/>
        <item x="56"/>
        <item x="84"/>
        <item x="98"/>
        <item x="26"/>
        <item x="57"/>
        <item x="85"/>
        <item x="108"/>
        <item x="27"/>
        <item x="58"/>
        <item x="86"/>
        <item x="109"/>
        <item x="28"/>
        <item x="59"/>
        <item x="87"/>
        <item x="106"/>
        <item x="29"/>
        <item x="88"/>
        <item x="99"/>
        <item x="30"/>
        <item x="89"/>
        <item x="100"/>
        <item x="31"/>
        <item x="90"/>
        <item x="15"/>
        <item t="default"/>
      </items>
    </pivotField>
    <pivotField showAll="0"/>
    <pivotField showAll="0"/>
    <pivotField showAll="0"/>
    <pivotField showAll="0"/>
    <pivotField showAll="0"/>
    <pivotField showAll="0"/>
    <pivotField showAll="0"/>
    <pivotField showAll="0"/>
    <pivotField axis="axisPage" multipleItemSelectionAllowed="1" showAll="0">
      <items count="8">
        <item x="3"/>
        <item x="0"/>
        <item h="1" x="2"/>
        <item x="1"/>
        <item x="4"/>
        <item x="5"/>
        <item x="6"/>
        <item t="default"/>
      </items>
    </pivotField>
    <pivotField showAll="0"/>
    <pivotField showAll="0"/>
    <pivotField showAll="0"/>
    <pivotField axis="axisPage" showAll="0">
      <items count="3">
        <item x="0"/>
        <item x="1"/>
        <item t="default"/>
      </items>
    </pivotField>
  </pivotFields>
  <rowFields count="1">
    <field x="1"/>
  </rowFields>
  <rowItems count="18">
    <i>
      <x/>
    </i>
    <i>
      <x v="1"/>
    </i>
    <i>
      <x v="2"/>
    </i>
    <i>
      <x v="3"/>
    </i>
    <i>
      <x v="4"/>
    </i>
    <i>
      <x v="5"/>
    </i>
    <i>
      <x v="6"/>
    </i>
    <i>
      <x v="7"/>
    </i>
    <i>
      <x v="8"/>
    </i>
    <i>
      <x v="9"/>
    </i>
    <i>
      <x v="10"/>
    </i>
    <i>
      <x v="11"/>
    </i>
    <i>
      <x v="12"/>
    </i>
    <i>
      <x v="13"/>
    </i>
    <i>
      <x v="14"/>
    </i>
    <i>
      <x v="15"/>
    </i>
    <i>
      <x v="16"/>
    </i>
    <i t="grand">
      <x/>
    </i>
  </rowItems>
  <colFields count="1">
    <field x="0"/>
  </colFields>
  <colItems count="4">
    <i>
      <x v="2"/>
    </i>
    <i>
      <x v="3"/>
    </i>
    <i>
      <x v="4"/>
    </i>
    <i t="grand">
      <x/>
    </i>
  </colItems>
  <pageFields count="3">
    <pageField fld="5" hier="-1"/>
    <pageField fld="18" hier="-1"/>
    <pageField fld="14" hier="-1"/>
  </pageFields>
  <dataFields count="1">
    <dataField name="RAPPI" fld="2" subtotal="count" baseField="1" baseItem="0"/>
  </dataFields>
  <formats count="11">
    <format dxfId="397">
      <pivotArea type="origin" dataOnly="0" labelOnly="1" outline="0" fieldPosition="0"/>
    </format>
    <format dxfId="396">
      <pivotArea field="1" type="button" dataOnly="0" labelOnly="1" outline="0" axis="axisRow" fieldPosition="0"/>
    </format>
    <format dxfId="395">
      <pivotArea dataOnly="0" labelOnly="1" fieldPosition="0">
        <references count="1">
          <reference field="1" count="0"/>
        </references>
      </pivotArea>
    </format>
    <format dxfId="394">
      <pivotArea dataOnly="0" labelOnly="1" grandRow="1" outline="0" fieldPosition="0"/>
    </format>
    <format dxfId="393">
      <pivotArea outline="0" collapsedLevelsAreSubtotals="1" fieldPosition="0"/>
    </format>
    <format dxfId="392">
      <pivotArea type="topRight" dataOnly="0" labelOnly="1" outline="0" fieldPosition="0"/>
    </format>
    <format dxfId="391">
      <pivotArea dataOnly="0" labelOnly="1" fieldPosition="0">
        <references count="1">
          <reference field="0" count="0"/>
        </references>
      </pivotArea>
    </format>
    <format dxfId="390">
      <pivotArea dataOnly="0" labelOnly="1" grandCol="1" outline="0" fieldPosition="0"/>
    </format>
    <format dxfId="389">
      <pivotArea outline="0" collapsedLevelsAreSubtotals="1" fieldPosition="0">
        <references count="1">
          <reference field="0" count="1" selected="0">
            <x v="2"/>
          </reference>
        </references>
      </pivotArea>
    </format>
    <format dxfId="388">
      <pivotArea field="0" type="button" dataOnly="0" labelOnly="1" outline="0" axis="axisCol" fieldPosition="0"/>
    </format>
    <format dxfId="387">
      <pivotArea dataOnly="0" labelOnly="1" fieldPosition="0">
        <references count="1">
          <reference field="0"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ACC9C71-8659-4507-88E1-A5A952A6D031}" name="TablaDinámica6" cacheId="20" applyNumberFormats="0" applyBorderFormats="0" applyFontFormats="0" applyPatternFormats="0" applyAlignmentFormats="0" applyWidthHeightFormats="1" dataCaption="Valores" grandTotalCaption="Total" updatedVersion="8" minRefreshableVersion="3" useAutoFormatting="1" itemPrintTitles="1" createdVersion="8" indent="0" outline="1" outlineData="1" multipleFieldFilters="0" rowHeaderCaption="Tiendas" colHeaderCaption="Mes">
  <location ref="B63:F84" firstHeaderRow="1" firstDataRow="2" firstDataCol="1" rowPageCount="1" colPageCount="1"/>
  <pivotFields count="16">
    <pivotField axis="axisCol" showAll="0">
      <items count="6">
        <item h="1" x="0"/>
        <item h="1" x="1"/>
        <item x="2"/>
        <item x="3"/>
        <item x="4"/>
        <item t="default"/>
      </items>
    </pivotField>
    <pivotField axis="axisRow" showAll="0" sortType="ascending">
      <items count="20">
        <item x="17"/>
        <item x="13"/>
        <item x="5"/>
        <item x="11"/>
        <item x="7"/>
        <item x="8"/>
        <item x="1"/>
        <item x="10"/>
        <item x="12"/>
        <item x="2"/>
        <item x="3"/>
        <item x="16"/>
        <item x="0"/>
        <item x="6"/>
        <item x="15"/>
        <item x="18"/>
        <item x="14"/>
        <item x="4"/>
        <item x="9"/>
        <item t="default"/>
      </items>
    </pivotField>
    <pivotField dataField="1" showAll="0"/>
    <pivotField showAll="0"/>
    <pivotField showAll="0"/>
    <pivotField axis="axisPage" multipleItemSelectionAllowed="1" showAll="0">
      <items count="1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h="1" x="116"/>
        <item h="1" x="117"/>
        <item h="1" x="118"/>
        <item h="1" x="119"/>
        <item h="1" x="120"/>
        <item h="1" x="121"/>
        <item h="1" x="122"/>
        <item h="1" x="123"/>
        <item h="1" x="124"/>
        <item h="1" x="125"/>
        <item x="126"/>
        <item t="default"/>
      </items>
    </pivotField>
    <pivotField showAll="0"/>
    <pivotField showAll="0"/>
    <pivotField showAll="0"/>
    <pivotField numFmtId="4" showAll="0"/>
    <pivotField numFmtId="4" showAll="0"/>
    <pivotField showAll="0"/>
    <pivotField numFmtId="4" showAll="0"/>
    <pivotField showAll="0"/>
    <pivotField showAll="0"/>
    <pivotField showAll="0"/>
  </pivotFields>
  <rowFields count="1">
    <field x="1"/>
  </rowFields>
  <rowItems count="20">
    <i>
      <x/>
    </i>
    <i>
      <x v="1"/>
    </i>
    <i>
      <x v="2"/>
    </i>
    <i>
      <x v="3"/>
    </i>
    <i>
      <x v="4"/>
    </i>
    <i>
      <x v="5"/>
    </i>
    <i>
      <x v="6"/>
    </i>
    <i>
      <x v="7"/>
    </i>
    <i>
      <x v="8"/>
    </i>
    <i>
      <x v="9"/>
    </i>
    <i>
      <x v="10"/>
    </i>
    <i>
      <x v="11"/>
    </i>
    <i>
      <x v="12"/>
    </i>
    <i>
      <x v="13"/>
    </i>
    <i>
      <x v="14"/>
    </i>
    <i>
      <x v="15"/>
    </i>
    <i>
      <x v="16"/>
    </i>
    <i>
      <x v="17"/>
    </i>
    <i>
      <x v="18"/>
    </i>
    <i t="grand">
      <x/>
    </i>
  </rowItems>
  <colFields count="1">
    <field x="0"/>
  </colFields>
  <colItems count="4">
    <i>
      <x v="2"/>
    </i>
    <i>
      <x v="3"/>
    </i>
    <i>
      <x v="4"/>
    </i>
    <i t="grand">
      <x/>
    </i>
  </colItems>
  <pageFields count="1">
    <pageField fld="5" hier="-1"/>
  </pageFields>
  <dataFields count="1">
    <dataField name="PEYA" fld="2" subtotal="count" baseField="1" baseItem="0"/>
  </dataFields>
  <formats count="17">
    <format dxfId="414">
      <pivotArea outline="0" collapsedLevelsAreSubtotals="1" fieldPosition="0">
        <references count="1">
          <reference field="0" count="0" selected="0"/>
        </references>
      </pivotArea>
    </format>
    <format dxfId="413">
      <pivotArea dataOnly="0" labelOnly="1" outline="0" fieldPosition="0">
        <references count="1">
          <reference field="0" count="1">
            <x v="1"/>
          </reference>
        </references>
      </pivotArea>
    </format>
    <format dxfId="412">
      <pivotArea field="5" type="button" dataOnly="0" labelOnly="1" outline="0" axis="axisPage" fieldPosition="0"/>
    </format>
    <format dxfId="411">
      <pivotArea outline="0" collapsedLevelsAreSubtotals="1" fieldPosition="0">
        <references count="1">
          <reference field="0" count="3" selected="0">
            <x v="0"/>
            <x v="1"/>
            <x v="2"/>
          </reference>
        </references>
      </pivotArea>
    </format>
    <format dxfId="410">
      <pivotArea type="origin" dataOnly="0" labelOnly="1" outline="0" fieldPosition="0"/>
    </format>
    <format dxfId="409">
      <pivotArea field="1" type="button" dataOnly="0" labelOnly="1" outline="0" axis="axisRow" fieldPosition="0"/>
    </format>
    <format dxfId="408">
      <pivotArea dataOnly="0" labelOnly="1" fieldPosition="0">
        <references count="1">
          <reference field="1" count="0"/>
        </references>
      </pivotArea>
    </format>
    <format dxfId="407">
      <pivotArea dataOnly="0" labelOnly="1" grandRow="1" outline="0" fieldPosition="0"/>
    </format>
    <format dxfId="406">
      <pivotArea outline="0" collapsedLevelsAreSubtotals="1" fieldPosition="0">
        <references count="1">
          <reference field="0" count="1" selected="0">
            <x v="0"/>
          </reference>
        </references>
      </pivotArea>
    </format>
    <format dxfId="405">
      <pivotArea outline="0" collapsedLevelsAreSubtotals="1" fieldPosition="0"/>
    </format>
    <format dxfId="404">
      <pivotArea type="topRight" dataOnly="0" labelOnly="1" outline="0" fieldPosition="0"/>
    </format>
    <format dxfId="403">
      <pivotArea dataOnly="0" labelOnly="1" fieldPosition="0">
        <references count="1">
          <reference field="0" count="0"/>
        </references>
      </pivotArea>
    </format>
    <format dxfId="402">
      <pivotArea dataOnly="0" labelOnly="1" grandCol="1" outline="0" fieldPosition="0"/>
    </format>
    <format dxfId="401">
      <pivotArea outline="0" collapsedLevelsAreSubtotals="1" fieldPosition="0">
        <references count="1">
          <reference field="0" count="1" selected="0">
            <x v="2"/>
          </reference>
        </references>
      </pivotArea>
    </format>
    <format dxfId="400">
      <pivotArea dataOnly="0" labelOnly="1" outline="0" fieldPosition="0">
        <references count="1">
          <reference field="5" count="0"/>
        </references>
      </pivotArea>
    </format>
    <format dxfId="399">
      <pivotArea field="0" type="button" dataOnly="0" labelOnly="1" outline="0" axis="axisCol" fieldPosition="0"/>
    </format>
    <format dxfId="398">
      <pivotArea dataOnly="0" labelOnly="1" fieldPosition="0">
        <references count="1">
          <reference field="0"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CA7C94E-7D5F-4CCD-9FA9-2D3207BC693F}" name="TablaDinámica7" cacheId="26" applyNumberFormats="0" applyBorderFormats="0" applyFontFormats="0" applyPatternFormats="0" applyAlignmentFormats="0" applyWidthHeightFormats="1" dataCaption="Valores" grandTotalCaption="Total" updatedVersion="8" minRefreshableVersion="3" useAutoFormatting="1" itemPrintTitles="1" createdVersion="8" indent="0" outline="1" outlineData="1" multipleFieldFilters="0" rowHeaderCaption="Tiendas">
  <location ref="M5:P29" firstHeaderRow="1" firstDataRow="2" firstDataCol="1" rowPageCount="3" colPageCount="1"/>
  <pivotFields count="25">
    <pivotField dataField="1" showAll="0"/>
    <pivotField showAll="0"/>
    <pivotField showAll="0"/>
    <pivotField showAll="0"/>
    <pivotField numFmtId="22" multipleItemSelectionAllowed="1" showAll="0"/>
    <pivotField showAll="0"/>
    <pivotField axis="axisPage" multipleItemSelectionAllowed="1" showAll="0">
      <items count="31">
        <item x="16"/>
        <item x="11"/>
        <item x="10"/>
        <item x="5"/>
        <item x="12"/>
        <item x="9"/>
        <item x="17"/>
        <item x="4"/>
        <item x="0"/>
        <item x="3"/>
        <item x="14"/>
        <item x="7"/>
        <item x="6"/>
        <item x="13"/>
        <item x="8"/>
        <item x="1"/>
        <item x="2"/>
        <item x="15"/>
        <item x="18"/>
        <item x="21"/>
        <item x="19"/>
        <item x="20"/>
        <item x="22"/>
        <item x="23"/>
        <item x="24"/>
        <item x="25"/>
        <item x="26"/>
        <item x="27"/>
        <item x="28"/>
        <item x="29"/>
        <item t="default"/>
      </items>
    </pivotField>
    <pivotField showAll="0"/>
    <pivotField showAll="0"/>
    <pivotField axis="axisRow" showAll="0" sortType="ascending">
      <items count="24">
        <item x="13"/>
        <item x="19"/>
        <item x="14"/>
        <item x="8"/>
        <item x="21"/>
        <item x="17"/>
        <item x="0"/>
        <item x="3"/>
        <item x="6"/>
        <item x="16"/>
        <item x="4"/>
        <item x="12"/>
        <item x="2"/>
        <item x="1"/>
        <item x="7"/>
        <item x="9"/>
        <item x="20"/>
        <item x="18"/>
        <item x="11"/>
        <item x="5"/>
        <item n="Santa Anita" x="22"/>
        <item x="10"/>
        <item x="15"/>
        <item t="default"/>
      </items>
    </pivotField>
    <pivotField showAll="0">
      <items count="13">
        <item x="9"/>
        <item x="3"/>
        <item x="0"/>
        <item x="2"/>
        <item x="1"/>
        <item x="6"/>
        <item h="1" x="5"/>
        <item x="4"/>
        <item h="1" x="7"/>
        <item h="1" x="8"/>
        <item h="1" x="10"/>
        <item h="1" x="11"/>
        <item t="default"/>
      </items>
    </pivotField>
    <pivotField showAll="0"/>
    <pivotField showAll="0"/>
    <pivotField showAll="0"/>
    <pivotField showAll="0"/>
    <pivotField showAll="0"/>
    <pivotField showAll="0"/>
    <pivotField numFmtId="22" showAll="0"/>
    <pivotField showAll="0"/>
    <pivotField axis="axisCol" showAll="0">
      <items count="3">
        <item x="1"/>
        <item x="0"/>
        <item t="default"/>
      </items>
    </pivotField>
    <pivotField showAll="0"/>
    <pivotField axis="axisPage" showAll="0">
      <items count="4">
        <item x="0"/>
        <item x="1"/>
        <item x="2"/>
        <item t="default"/>
      </items>
    </pivotField>
    <pivotField showAll="0"/>
    <pivotField showAll="0"/>
    <pivotField axis="axisPage" showAll="0">
      <items count="3">
        <item x="0"/>
        <item x="1"/>
        <item t="default"/>
      </items>
    </pivotField>
  </pivotFields>
  <rowFields count="1">
    <field x="9"/>
  </rowFields>
  <rowItems count="23">
    <i>
      <x/>
    </i>
    <i>
      <x v="1"/>
    </i>
    <i>
      <x v="2"/>
    </i>
    <i>
      <x v="3"/>
    </i>
    <i>
      <x v="5"/>
    </i>
    <i>
      <x v="6"/>
    </i>
    <i>
      <x v="7"/>
    </i>
    <i>
      <x v="8"/>
    </i>
    <i>
      <x v="9"/>
    </i>
    <i>
      <x v="10"/>
    </i>
    <i>
      <x v="11"/>
    </i>
    <i>
      <x v="12"/>
    </i>
    <i>
      <x v="13"/>
    </i>
    <i>
      <x v="14"/>
    </i>
    <i>
      <x v="15"/>
    </i>
    <i>
      <x v="16"/>
    </i>
    <i>
      <x v="17"/>
    </i>
    <i>
      <x v="18"/>
    </i>
    <i>
      <x v="19"/>
    </i>
    <i>
      <x v="20"/>
    </i>
    <i>
      <x v="21"/>
    </i>
    <i>
      <x v="22"/>
    </i>
    <i t="grand">
      <x/>
    </i>
  </rowItems>
  <colFields count="1">
    <field x="19"/>
  </colFields>
  <colItems count="3">
    <i>
      <x/>
    </i>
    <i>
      <x v="1"/>
    </i>
    <i t="grand">
      <x/>
    </i>
  </colItems>
  <pageFields count="3">
    <pageField fld="24" hier="-1"/>
    <pageField fld="6" hier="-1"/>
    <pageField fld="21" item="2" hier="-1"/>
  </pageFields>
  <dataFields count="1">
    <dataField name="Cuenta de Caso: #" fld="0" subtotal="count" baseField="9" baseItem="6"/>
  </dataFields>
  <formats count="16">
    <format dxfId="51">
      <pivotArea field="10" type="button" dataOnly="0" labelOnly="1" outline="0"/>
    </format>
    <format dxfId="52">
      <pivotArea outline="0" collapsedLevelsAreSubtotals="1" fieldPosition="0">
        <references count="1">
          <reference field="19" count="0" selected="0"/>
        </references>
      </pivotArea>
    </format>
    <format dxfId="53">
      <pivotArea outline="0" collapsedLevelsAreSubtotals="1" fieldPosition="0">
        <references count="1">
          <reference field="21" count="0" selected="0"/>
        </references>
      </pivotArea>
    </format>
    <format dxfId="54">
      <pivotArea field="21" type="button" dataOnly="0" labelOnly="1" outline="0" axis="axisPage" fieldPosition="2"/>
    </format>
    <format dxfId="55">
      <pivotArea dataOnly="0" labelOnly="1" fieldPosition="0">
        <references count="1">
          <reference field="21" count="0"/>
        </references>
      </pivotArea>
    </format>
    <format dxfId="56">
      <pivotArea type="origin" dataOnly="0" labelOnly="1" outline="0" fieldPosition="0"/>
    </format>
    <format dxfId="57">
      <pivotArea field="9" type="button" dataOnly="0" labelOnly="1" outline="0" axis="axisRow" fieldPosition="0"/>
    </format>
    <format dxfId="58">
      <pivotArea dataOnly="0" labelOnly="1" fieldPosition="0">
        <references count="1">
          <reference field="9" count="0"/>
        </references>
      </pivotArea>
    </format>
    <format dxfId="59">
      <pivotArea dataOnly="0" labelOnly="1" grandRow="1" outline="0" fieldPosition="0"/>
    </format>
    <format dxfId="60">
      <pivotArea outline="0" collapsedLevelsAreSubtotals="1" fieldPosition="0"/>
    </format>
    <format dxfId="61">
      <pivotArea type="topRight" dataOnly="0" labelOnly="1" outline="0" fieldPosition="0"/>
    </format>
    <format dxfId="62">
      <pivotArea dataOnly="0" labelOnly="1" fieldPosition="0">
        <references count="1">
          <reference field="19" count="0"/>
        </references>
      </pivotArea>
    </format>
    <format dxfId="63">
      <pivotArea dataOnly="0" labelOnly="1" grandCol="1" outline="0" fieldPosition="0"/>
    </format>
    <format dxfId="64">
      <pivotArea outline="0" collapsedLevelsAreSubtotals="1" fieldPosition="0">
        <references count="1">
          <reference field="19" count="1" selected="0">
            <x v="0"/>
          </reference>
        </references>
      </pivotArea>
    </format>
    <format dxfId="65">
      <pivotArea field="19" type="button" dataOnly="0" labelOnly="1" outline="0" axis="axisCol" fieldPosition="0"/>
    </format>
    <format dxfId="66">
      <pivotArea dataOnly="0" labelOnly="1" fieldPosition="0">
        <references count="1">
          <reference field="19"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C8F8492-CAFF-4E36-9210-1813C046BC46}" name="TablaDinámica1" cacheId="24" applyNumberFormats="0" applyBorderFormats="0" applyFontFormats="0" applyPatternFormats="0" applyAlignmentFormats="0" applyWidthHeightFormats="1" dataCaption="Valores" grandTotalCaption="Total" updatedVersion="8" minRefreshableVersion="3" useAutoFormatting="1" itemPrintTitles="1" createdVersion="8" indent="0" outline="1" outlineData="1" multipleFieldFilters="0" rowHeaderCaption="Tiendas" colHeaderCaption="Mes">
  <location ref="B91:F112" firstHeaderRow="1" firstDataRow="2" firstDataCol="1" rowPageCount="2" colPageCount="1"/>
  <pivotFields count="19">
    <pivotField axis="axisCol" showAll="0" sortType="ascending">
      <items count="6">
        <item h="1" x="0"/>
        <item h="1" x="1"/>
        <item x="2"/>
        <item x="3"/>
        <item x="4"/>
        <item t="default"/>
      </items>
    </pivotField>
    <pivotField axis="axisRow" showAll="0" sortType="ascending">
      <items count="20">
        <item x="16"/>
        <item x="6"/>
        <item x="11"/>
        <item x="13"/>
        <item x="14"/>
        <item x="3"/>
        <item x="4"/>
        <item x="8"/>
        <item x="0"/>
        <item x="1"/>
        <item x="2"/>
        <item x="15"/>
        <item x="9"/>
        <item x="12"/>
        <item x="18"/>
        <item x="5"/>
        <item x="7"/>
        <item x="17"/>
        <item x="10"/>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7">
        <item x="3"/>
        <item x="0"/>
        <item h="1" x="2"/>
        <item x="1"/>
        <item x="4"/>
        <item x="5"/>
        <item t="default"/>
      </items>
    </pivotField>
    <pivotField showAll="0"/>
    <pivotField showAll="0"/>
    <pivotField showAll="0"/>
    <pivotField axis="axisPage" showAll="0">
      <items count="3">
        <item x="0"/>
        <item x="1"/>
        <item t="default"/>
      </items>
    </pivotField>
  </pivotFields>
  <rowFields count="1">
    <field x="1"/>
  </rowFields>
  <rowItems count="20">
    <i>
      <x/>
    </i>
    <i>
      <x v="1"/>
    </i>
    <i>
      <x v="2"/>
    </i>
    <i>
      <x v="3"/>
    </i>
    <i>
      <x v="4"/>
    </i>
    <i>
      <x v="5"/>
    </i>
    <i>
      <x v="6"/>
    </i>
    <i>
      <x v="7"/>
    </i>
    <i>
      <x v="8"/>
    </i>
    <i>
      <x v="9"/>
    </i>
    <i>
      <x v="10"/>
    </i>
    <i>
      <x v="11"/>
    </i>
    <i>
      <x v="12"/>
    </i>
    <i>
      <x v="13"/>
    </i>
    <i>
      <x v="14"/>
    </i>
    <i>
      <x v="15"/>
    </i>
    <i>
      <x v="16"/>
    </i>
    <i>
      <x v="17"/>
    </i>
    <i>
      <x v="18"/>
    </i>
    <i t="grand">
      <x/>
    </i>
  </rowItems>
  <colFields count="1">
    <field x="0"/>
  </colFields>
  <colItems count="4">
    <i>
      <x v="2"/>
    </i>
    <i>
      <x v="3"/>
    </i>
    <i>
      <x v="4"/>
    </i>
    <i t="grand">
      <x/>
    </i>
  </colItems>
  <pageFields count="2">
    <pageField fld="18" hier="-1"/>
    <pageField fld="14" hier="-1"/>
  </pageFields>
  <dataFields count="1">
    <dataField name="RAPPI" fld="2" subtotal="count" baseField="1" baseItem="0"/>
  </dataFields>
  <formats count="11">
    <format dxfId="277">
      <pivotArea type="origin" dataOnly="0" labelOnly="1" outline="0" fieldPosition="0"/>
    </format>
    <format dxfId="276">
      <pivotArea field="1" type="button" dataOnly="0" labelOnly="1" outline="0" axis="axisRow" fieldPosition="0"/>
    </format>
    <format dxfId="275">
      <pivotArea dataOnly="0" labelOnly="1" fieldPosition="0">
        <references count="1">
          <reference field="1" count="0"/>
        </references>
      </pivotArea>
    </format>
    <format dxfId="274">
      <pivotArea dataOnly="0" labelOnly="1" grandRow="1" outline="0" fieldPosition="0"/>
    </format>
    <format dxfId="273">
      <pivotArea outline="0" collapsedLevelsAreSubtotals="1" fieldPosition="0"/>
    </format>
    <format dxfId="272">
      <pivotArea type="topRight" dataOnly="0" labelOnly="1" outline="0" fieldPosition="0"/>
    </format>
    <format dxfId="271">
      <pivotArea dataOnly="0" labelOnly="1" fieldPosition="0">
        <references count="1">
          <reference field="0" count="0"/>
        </references>
      </pivotArea>
    </format>
    <format dxfId="270">
      <pivotArea dataOnly="0" labelOnly="1" grandCol="1" outline="0" fieldPosition="0"/>
    </format>
    <format dxfId="269">
      <pivotArea outline="0" collapsedLevelsAreSubtotals="1" fieldPosition="0">
        <references count="1">
          <reference field="0" count="1" selected="0">
            <x v="2"/>
          </reference>
        </references>
      </pivotArea>
    </format>
    <format dxfId="268">
      <pivotArea field="0" type="button" dataOnly="0" labelOnly="1" outline="0" axis="axisCol" fieldPosition="0"/>
    </format>
    <format dxfId="267">
      <pivotArea dataOnly="0" labelOnly="1" fieldPosition="0">
        <references count="1">
          <reference field="0"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FBF0175-03CE-4D28-98BC-4368794FD44E}" name="TablaDinámica2" cacheId="26" applyNumberFormats="0" applyBorderFormats="0" applyFontFormats="0" applyPatternFormats="0" applyAlignmentFormats="0" applyWidthHeightFormats="1" dataCaption="Valores" grandTotalCaption="Total" updatedVersion="8" minRefreshableVersion="3" useAutoFormatting="1" itemPrintTitles="1" createdVersion="8" indent="0" outline="1" outlineData="1" multipleFieldFilters="0" rowHeaderCaption="Tiendas">
  <location ref="B5:E29" firstHeaderRow="1" firstDataRow="2" firstDataCol="1" rowPageCount="3" colPageCount="1"/>
  <pivotFields count="25">
    <pivotField dataField="1" showAll="0"/>
    <pivotField showAll="0"/>
    <pivotField showAll="0"/>
    <pivotField showAll="0"/>
    <pivotField numFmtId="22" multipleItemSelectionAllowed="1" showAll="0"/>
    <pivotField showAll="0"/>
    <pivotField axis="axisPage" multipleItemSelectionAllowed="1" showAll="0">
      <items count="31">
        <item x="16"/>
        <item x="11"/>
        <item h="1" x="10"/>
        <item x="5"/>
        <item x="12"/>
        <item h="1" x="9"/>
        <item x="17"/>
        <item x="4"/>
        <item x="0"/>
        <item h="1" x="3"/>
        <item x="14"/>
        <item x="7"/>
        <item h="1" x="6"/>
        <item x="13"/>
        <item x="8"/>
        <item x="1"/>
        <item x="2"/>
        <item h="1" x="15"/>
        <item x="18"/>
        <item x="21"/>
        <item x="19"/>
        <item x="20"/>
        <item x="22"/>
        <item x="23"/>
        <item x="24"/>
        <item x="25"/>
        <item x="26"/>
        <item x="27"/>
        <item x="28"/>
        <item x="29"/>
        <item t="default"/>
      </items>
    </pivotField>
    <pivotField showAll="0"/>
    <pivotField showAll="0"/>
    <pivotField axis="axisRow" showAll="0" sortType="ascending">
      <items count="24">
        <item x="13"/>
        <item x="19"/>
        <item x="14"/>
        <item x="8"/>
        <item x="21"/>
        <item x="17"/>
        <item x="0"/>
        <item x="3"/>
        <item x="6"/>
        <item x="16"/>
        <item x="4"/>
        <item x="12"/>
        <item x="2"/>
        <item x="1"/>
        <item x="7"/>
        <item x="9"/>
        <item x="20"/>
        <item x="18"/>
        <item x="11"/>
        <item x="5"/>
        <item x="10"/>
        <item n="Santa Anita" x="22"/>
        <item x="15"/>
        <item t="default"/>
      </items>
    </pivotField>
    <pivotField showAll="0">
      <items count="13">
        <item x="9"/>
        <item x="3"/>
        <item x="0"/>
        <item x="2"/>
        <item x="1"/>
        <item x="6"/>
        <item h="1" x="5"/>
        <item x="4"/>
        <item h="1" x="7"/>
        <item h="1" x="8"/>
        <item h="1" x="10"/>
        <item h="1" x="11"/>
        <item t="default"/>
      </items>
    </pivotField>
    <pivotField showAll="0"/>
    <pivotField showAll="0"/>
    <pivotField showAll="0"/>
    <pivotField showAll="0"/>
    <pivotField showAll="0"/>
    <pivotField showAll="0"/>
    <pivotField numFmtId="22" showAll="0"/>
    <pivotField showAll="0"/>
    <pivotField axis="axisCol" showAll="0">
      <items count="3">
        <item x="1"/>
        <item x="0"/>
        <item t="default"/>
      </items>
    </pivotField>
    <pivotField showAll="0"/>
    <pivotField axis="axisPage" showAll="0">
      <items count="4">
        <item x="0"/>
        <item x="1"/>
        <item x="2"/>
        <item t="default"/>
      </items>
    </pivotField>
    <pivotField showAll="0"/>
    <pivotField showAll="0"/>
    <pivotField axis="axisPage" showAll="0">
      <items count="3">
        <item x="0"/>
        <item x="1"/>
        <item t="default"/>
      </items>
    </pivotField>
  </pivotFields>
  <rowFields count="1">
    <field x="9"/>
  </rowFields>
  <rowItems count="23">
    <i>
      <x/>
    </i>
    <i>
      <x v="1"/>
    </i>
    <i>
      <x v="2"/>
    </i>
    <i>
      <x v="3"/>
    </i>
    <i>
      <x v="5"/>
    </i>
    <i>
      <x v="6"/>
    </i>
    <i>
      <x v="7"/>
    </i>
    <i>
      <x v="8"/>
    </i>
    <i>
      <x v="9"/>
    </i>
    <i>
      <x v="10"/>
    </i>
    <i>
      <x v="11"/>
    </i>
    <i>
      <x v="12"/>
    </i>
    <i>
      <x v="13"/>
    </i>
    <i>
      <x v="14"/>
    </i>
    <i>
      <x v="15"/>
    </i>
    <i>
      <x v="16"/>
    </i>
    <i>
      <x v="17"/>
    </i>
    <i>
      <x v="18"/>
    </i>
    <i>
      <x v="19"/>
    </i>
    <i>
      <x v="20"/>
    </i>
    <i>
      <x v="21"/>
    </i>
    <i>
      <x v="22"/>
    </i>
    <i t="grand">
      <x/>
    </i>
  </rowItems>
  <colFields count="1">
    <field x="19"/>
  </colFields>
  <colItems count="3">
    <i>
      <x/>
    </i>
    <i>
      <x v="1"/>
    </i>
    <i t="grand">
      <x/>
    </i>
  </colItems>
  <pageFields count="3">
    <pageField fld="24" hier="-1"/>
    <pageField fld="6" hier="-1"/>
    <pageField fld="21" item="2" hier="-1"/>
  </pageFields>
  <dataFields count="1">
    <dataField name="Cuenta de Caso: #" fld="0" subtotal="count" baseField="9" baseItem="6"/>
  </dataFields>
  <formats count="16">
    <format dxfId="293">
      <pivotArea field="10" type="button" dataOnly="0" labelOnly="1" outline="0"/>
    </format>
    <format dxfId="292">
      <pivotArea outline="0" collapsedLevelsAreSubtotals="1" fieldPosition="0">
        <references count="1">
          <reference field="19" count="0" selected="0"/>
        </references>
      </pivotArea>
    </format>
    <format dxfId="291">
      <pivotArea outline="0" collapsedLevelsAreSubtotals="1" fieldPosition="0">
        <references count="1">
          <reference field="21" count="0" selected="0"/>
        </references>
      </pivotArea>
    </format>
    <format dxfId="290">
      <pivotArea field="21" type="button" dataOnly="0" labelOnly="1" outline="0" axis="axisPage" fieldPosition="2"/>
    </format>
    <format dxfId="289">
      <pivotArea dataOnly="0" labelOnly="1" fieldPosition="0">
        <references count="1">
          <reference field="21" count="0"/>
        </references>
      </pivotArea>
    </format>
    <format dxfId="288">
      <pivotArea type="origin" dataOnly="0" labelOnly="1" outline="0" fieldPosition="0"/>
    </format>
    <format dxfId="287">
      <pivotArea field="9" type="button" dataOnly="0" labelOnly="1" outline="0" axis="axisRow" fieldPosition="0"/>
    </format>
    <format dxfId="286">
      <pivotArea dataOnly="0" labelOnly="1" fieldPosition="0">
        <references count="1">
          <reference field="9" count="0"/>
        </references>
      </pivotArea>
    </format>
    <format dxfId="285">
      <pivotArea dataOnly="0" labelOnly="1" grandRow="1" outline="0" fieldPosition="0"/>
    </format>
    <format dxfId="284">
      <pivotArea outline="0" collapsedLevelsAreSubtotals="1" fieldPosition="0"/>
    </format>
    <format dxfId="283">
      <pivotArea type="topRight" dataOnly="0" labelOnly="1" outline="0" fieldPosition="0"/>
    </format>
    <format dxfId="282">
      <pivotArea dataOnly="0" labelOnly="1" fieldPosition="0">
        <references count="1">
          <reference field="19" count="0"/>
        </references>
      </pivotArea>
    </format>
    <format dxfId="281">
      <pivotArea dataOnly="0" labelOnly="1" grandCol="1" outline="0" fieldPosition="0"/>
    </format>
    <format dxfId="280">
      <pivotArea outline="0" collapsedLevelsAreSubtotals="1" fieldPosition="0">
        <references count="1">
          <reference field="19" count="1" selected="0">
            <x v="0"/>
          </reference>
        </references>
      </pivotArea>
    </format>
    <format dxfId="279">
      <pivotArea field="19" type="button" dataOnly="0" labelOnly="1" outline="0" axis="axisCol" fieldPosition="0"/>
    </format>
    <format dxfId="278">
      <pivotArea dataOnly="0" labelOnly="1" fieldPosition="0">
        <references count="1">
          <reference field="19"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BCA241B-2196-416F-A9BB-3B70FB99C4AF}" name="TablaDinámica4" cacheId="26" applyNumberFormats="0" applyBorderFormats="0" applyFontFormats="0" applyPatternFormats="0" applyAlignmentFormats="0" applyWidthHeightFormats="1" dataCaption="Valores" grandTotalCaption="Total" updatedVersion="8" minRefreshableVersion="3" useAutoFormatting="1" itemPrintTitles="1" createdVersion="8" indent="0" outline="1" outlineData="1" multipleFieldFilters="0" rowHeaderCaption="Tiendas" colHeaderCaption="Mes">
  <location ref="B35:E60" firstHeaderRow="1" firstDataRow="2" firstDataCol="1" rowPageCount="2" colPageCount="1"/>
  <pivotFields count="25">
    <pivotField dataField="1" showAll="0"/>
    <pivotField showAll="0"/>
    <pivotField showAll="0"/>
    <pivotField showAll="0"/>
    <pivotField numFmtId="22" multipleItemSelectionAllowed="1" showAll="0"/>
    <pivotField showAll="0"/>
    <pivotField axis="axisPage" multipleItemSelectionAllowed="1" showAll="0">
      <items count="31">
        <item x="16"/>
        <item x="11"/>
        <item h="1" x="10"/>
        <item x="5"/>
        <item x="12"/>
        <item h="1" x="9"/>
        <item x="17"/>
        <item x="4"/>
        <item x="0"/>
        <item h="1" x="3"/>
        <item x="14"/>
        <item x="7"/>
        <item h="1" x="6"/>
        <item x="13"/>
        <item x="8"/>
        <item x="1"/>
        <item x="2"/>
        <item h="1" x="15"/>
        <item x="18"/>
        <item x="21"/>
        <item x="19"/>
        <item x="20"/>
        <item x="22"/>
        <item x="23"/>
        <item x="24"/>
        <item x="25"/>
        <item x="26"/>
        <item h="1" x="27"/>
        <item x="28"/>
        <item x="29"/>
        <item t="default"/>
      </items>
    </pivotField>
    <pivotField showAll="0"/>
    <pivotField showAll="0"/>
    <pivotField axis="axisRow" showAll="0" sortType="ascending">
      <items count="24">
        <item x="13"/>
        <item x="19"/>
        <item x="14"/>
        <item x="8"/>
        <item x="21"/>
        <item x="17"/>
        <item x="0"/>
        <item x="3"/>
        <item x="6"/>
        <item x="16"/>
        <item x="4"/>
        <item x="12"/>
        <item x="2"/>
        <item x="1"/>
        <item x="7"/>
        <item x="9"/>
        <item x="20"/>
        <item x="18"/>
        <item x="11"/>
        <item x="5"/>
        <item x="10"/>
        <item x="22"/>
        <item x="15"/>
        <item t="default"/>
      </items>
    </pivotField>
    <pivotField multipleItemSelectionAllowed="1" showAll="0" defaultSubtotal="0">
      <items count="12">
        <item x="9"/>
        <item x="3"/>
        <item x="0"/>
        <item x="2"/>
        <item x="1"/>
        <item x="6"/>
        <item x="4"/>
        <item x="7"/>
        <item x="8"/>
        <item x="5"/>
        <item x="10"/>
        <item x="11"/>
      </items>
    </pivotField>
    <pivotField showAll="0"/>
    <pivotField showAll="0"/>
    <pivotField showAll="0"/>
    <pivotField showAll="0"/>
    <pivotField showAll="0"/>
    <pivotField showAll="0"/>
    <pivotField numFmtId="22" showAll="0"/>
    <pivotField showAll="0"/>
    <pivotField showAll="0"/>
    <pivotField showAll="0"/>
    <pivotField axis="axisCol" multipleItemSelectionAllowed="1" showAll="0" defaultSubtotal="0">
      <items count="3">
        <item h="1" x="0"/>
        <item x="1"/>
        <item x="2"/>
      </items>
    </pivotField>
    <pivotField showAll="0"/>
    <pivotField showAll="0"/>
    <pivotField axis="axisPage" showAll="0">
      <items count="3">
        <item x="0"/>
        <item x="1"/>
        <item t="default"/>
      </items>
    </pivotField>
  </pivotFields>
  <rowFields count="1">
    <field x="9"/>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21"/>
  </colFields>
  <colItems count="3">
    <i>
      <x v="1"/>
    </i>
    <i>
      <x v="2"/>
    </i>
    <i t="grand">
      <x/>
    </i>
  </colItems>
  <pageFields count="2">
    <pageField fld="24" hier="-1"/>
    <pageField fld="6" hier="-1"/>
  </pageFields>
  <dataFields count="1">
    <dataField name="Cuenta de Caso: #" fld="0" subtotal="count" baseField="9" baseItem="6"/>
  </dataFields>
  <formats count="12">
    <format dxfId="24">
      <pivotArea grandCol="1" outline="0" collapsedLevelsAreSubtotals="1" fieldPosition="0"/>
    </format>
    <format dxfId="25">
      <pivotArea field="10" type="button" dataOnly="0" labelOnly="1" outline="0"/>
    </format>
    <format dxfId="26">
      <pivotArea type="origin" dataOnly="0" labelOnly="1" outline="0" fieldPosition="0"/>
    </format>
    <format dxfId="27">
      <pivotArea field="9" type="button" dataOnly="0" labelOnly="1" outline="0" axis="axisRow" fieldPosition="0"/>
    </format>
    <format dxfId="28">
      <pivotArea dataOnly="0" labelOnly="1" fieldPosition="0">
        <references count="1">
          <reference field="9" count="19">
            <x v="0"/>
            <x v="2"/>
            <x v="3"/>
            <x v="5"/>
            <x v="6"/>
            <x v="7"/>
            <x v="8"/>
            <x v="9"/>
            <x v="10"/>
            <x v="11"/>
            <x v="12"/>
            <x v="13"/>
            <x v="14"/>
            <x v="15"/>
            <x v="16"/>
            <x v="18"/>
            <x v="19"/>
            <x v="20"/>
            <x v="22"/>
          </reference>
        </references>
      </pivotArea>
    </format>
    <format dxfId="29">
      <pivotArea dataOnly="0" labelOnly="1" grandRow="1" outline="0" fieldPosition="0"/>
    </format>
    <format dxfId="30">
      <pivotArea outline="0" collapsedLevelsAreSubtotals="1" fieldPosition="0"/>
    </format>
    <format dxfId="31">
      <pivotArea type="topRight" dataOnly="0" labelOnly="1" outline="0" fieldPosition="0"/>
    </format>
    <format dxfId="32">
      <pivotArea dataOnly="0" labelOnly="1" grandCol="1" outline="0" fieldPosition="0"/>
    </format>
    <format dxfId="33">
      <pivotArea outline="0" collapsedLevelsAreSubtotals="1" fieldPosition="0">
        <references count="1">
          <reference field="21" count="0" selected="0"/>
        </references>
      </pivotArea>
    </format>
    <format dxfId="34">
      <pivotArea field="21" type="button" dataOnly="0" labelOnly="1" outline="0" axis="axisCol" fieldPosition="0"/>
    </format>
    <format dxfId="35">
      <pivotArea dataOnly="0" labelOnly="1" fieldPosition="0">
        <references count="1">
          <reference field="2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744899F-5748-46E1-BD67-668F102367E9}" name="TablaDinámica5" cacheId="26" applyNumberFormats="0" applyBorderFormats="0" applyFontFormats="0" applyPatternFormats="0" applyAlignmentFormats="0" applyWidthHeightFormats="1" dataCaption="Valores" grandTotalCaption="Total" updatedVersion="8" minRefreshableVersion="3" useAutoFormatting="1" itemPrintTitles="1" createdVersion="8" indent="0" outline="1" outlineData="1" multipleFieldFilters="0" rowHeaderCaption="Tiendas">
  <location ref="G5:J29" firstHeaderRow="1" firstDataRow="2" firstDataCol="1" rowPageCount="3" colPageCount="1"/>
  <pivotFields count="25">
    <pivotField dataField="1" showAll="0"/>
    <pivotField showAll="0"/>
    <pivotField showAll="0"/>
    <pivotField showAll="0"/>
    <pivotField numFmtId="22" multipleItemSelectionAllowed="1" showAll="0"/>
    <pivotField showAll="0"/>
    <pivotField axis="axisPage" multipleItemSelectionAllowed="1" showAll="0">
      <items count="31">
        <item h="1" x="16"/>
        <item h="1" x="11"/>
        <item x="10"/>
        <item h="1" x="5"/>
        <item h="1" x="12"/>
        <item x="9"/>
        <item h="1" x="17"/>
        <item h="1" x="4"/>
        <item h="1" x="0"/>
        <item x="3"/>
        <item h="1" x="14"/>
        <item h="1" x="7"/>
        <item x="6"/>
        <item h="1" x="13"/>
        <item h="1" x="8"/>
        <item h="1" x="1"/>
        <item h="1" x="2"/>
        <item x="15"/>
        <item h="1" x="18"/>
        <item h="1" x="21"/>
        <item h="1" x="19"/>
        <item h="1" x="20"/>
        <item h="1" x="22"/>
        <item h="1" x="23"/>
        <item h="1" x="24"/>
        <item h="1" x="25"/>
        <item h="1" x="26"/>
        <item h="1" x="27"/>
        <item h="1" x="28"/>
        <item h="1" x="29"/>
        <item t="default"/>
      </items>
    </pivotField>
    <pivotField showAll="0"/>
    <pivotField showAll="0"/>
    <pivotField axis="axisRow" showAll="0" sortType="ascending">
      <items count="24">
        <item x="13"/>
        <item x="19"/>
        <item x="14"/>
        <item x="8"/>
        <item x="21"/>
        <item x="17"/>
        <item x="0"/>
        <item x="3"/>
        <item x="6"/>
        <item x="16"/>
        <item x="4"/>
        <item x="12"/>
        <item x="2"/>
        <item x="1"/>
        <item x="7"/>
        <item x="9"/>
        <item x="20"/>
        <item x="18"/>
        <item x="11"/>
        <item x="5"/>
        <item x="10"/>
        <item n="Santa Anita" x="22"/>
        <item x="15"/>
        <item t="default"/>
      </items>
    </pivotField>
    <pivotField showAll="0">
      <items count="13">
        <item x="9"/>
        <item x="3"/>
        <item x="0"/>
        <item x="2"/>
        <item x="1"/>
        <item x="6"/>
        <item h="1" x="5"/>
        <item x="4"/>
        <item h="1" x="7"/>
        <item h="1" x="8"/>
        <item h="1" x="10"/>
        <item h="1" x="11"/>
        <item t="default"/>
      </items>
    </pivotField>
    <pivotField showAll="0"/>
    <pivotField showAll="0"/>
    <pivotField showAll="0"/>
    <pivotField showAll="0"/>
    <pivotField showAll="0"/>
    <pivotField showAll="0"/>
    <pivotField numFmtId="22" showAll="0"/>
    <pivotField showAll="0"/>
    <pivotField axis="axisCol" showAll="0">
      <items count="3">
        <item x="1"/>
        <item x="0"/>
        <item t="default"/>
      </items>
    </pivotField>
    <pivotField showAll="0"/>
    <pivotField axis="axisPage" showAll="0">
      <items count="4">
        <item x="0"/>
        <item x="1"/>
        <item x="2"/>
        <item t="default"/>
      </items>
    </pivotField>
    <pivotField showAll="0"/>
    <pivotField showAll="0"/>
    <pivotField axis="axisPage" showAll="0">
      <items count="3">
        <item x="0"/>
        <item x="1"/>
        <item t="default"/>
      </items>
    </pivotField>
  </pivotFields>
  <rowFields count="1">
    <field x="9"/>
  </rowFields>
  <rowItems count="23">
    <i>
      <x/>
    </i>
    <i>
      <x v="1"/>
    </i>
    <i>
      <x v="2"/>
    </i>
    <i>
      <x v="3"/>
    </i>
    <i>
      <x v="5"/>
    </i>
    <i>
      <x v="6"/>
    </i>
    <i>
      <x v="7"/>
    </i>
    <i>
      <x v="8"/>
    </i>
    <i>
      <x v="9"/>
    </i>
    <i>
      <x v="10"/>
    </i>
    <i>
      <x v="11"/>
    </i>
    <i>
      <x v="12"/>
    </i>
    <i>
      <x v="13"/>
    </i>
    <i>
      <x v="14"/>
    </i>
    <i>
      <x v="15"/>
    </i>
    <i>
      <x v="16"/>
    </i>
    <i>
      <x v="17"/>
    </i>
    <i>
      <x v="18"/>
    </i>
    <i>
      <x v="19"/>
    </i>
    <i>
      <x v="20"/>
    </i>
    <i>
      <x v="21"/>
    </i>
    <i>
      <x v="22"/>
    </i>
    <i t="grand">
      <x/>
    </i>
  </rowItems>
  <colFields count="1">
    <field x="19"/>
  </colFields>
  <colItems count="3">
    <i>
      <x/>
    </i>
    <i>
      <x v="1"/>
    </i>
    <i t="grand">
      <x/>
    </i>
  </colItems>
  <pageFields count="3">
    <pageField fld="24" hier="-1"/>
    <pageField fld="6" hier="-1"/>
    <pageField fld="21" item="2" hier="-1"/>
  </pageFields>
  <dataFields count="1">
    <dataField name="Cuenta de Caso: #" fld="0" subtotal="count" baseField="9" baseItem="6"/>
  </dataFields>
  <formats count="16">
    <format dxfId="309">
      <pivotArea field="10" type="button" dataOnly="0" labelOnly="1" outline="0"/>
    </format>
    <format dxfId="308">
      <pivotArea outline="0" collapsedLevelsAreSubtotals="1" fieldPosition="0">
        <references count="1">
          <reference field="19" count="0" selected="0"/>
        </references>
      </pivotArea>
    </format>
    <format dxfId="307">
      <pivotArea outline="0" collapsedLevelsAreSubtotals="1" fieldPosition="0">
        <references count="1">
          <reference field="21" count="0" selected="0"/>
        </references>
      </pivotArea>
    </format>
    <format dxfId="306">
      <pivotArea field="21" type="button" dataOnly="0" labelOnly="1" outline="0" axis="axisPage" fieldPosition="2"/>
    </format>
    <format dxfId="305">
      <pivotArea dataOnly="0" labelOnly="1" fieldPosition="0">
        <references count="1">
          <reference field="21" count="0"/>
        </references>
      </pivotArea>
    </format>
    <format dxfId="304">
      <pivotArea type="origin" dataOnly="0" labelOnly="1" outline="0" fieldPosition="0"/>
    </format>
    <format dxfId="303">
      <pivotArea field="9" type="button" dataOnly="0" labelOnly="1" outline="0" axis="axisRow" fieldPosition="0"/>
    </format>
    <format dxfId="302">
      <pivotArea dataOnly="0" labelOnly="1" fieldPosition="0">
        <references count="1">
          <reference field="9" count="0"/>
        </references>
      </pivotArea>
    </format>
    <format dxfId="301">
      <pivotArea dataOnly="0" labelOnly="1" grandRow="1" outline="0" fieldPosition="0"/>
    </format>
    <format dxfId="300">
      <pivotArea outline="0" collapsedLevelsAreSubtotals="1" fieldPosition="0"/>
    </format>
    <format dxfId="299">
      <pivotArea type="topRight" dataOnly="0" labelOnly="1" outline="0" fieldPosition="0"/>
    </format>
    <format dxfId="298">
      <pivotArea dataOnly="0" labelOnly="1" fieldPosition="0">
        <references count="1">
          <reference field="19" count="0"/>
        </references>
      </pivotArea>
    </format>
    <format dxfId="297">
      <pivotArea dataOnly="0" labelOnly="1" grandCol="1" outline="0" fieldPosition="0"/>
    </format>
    <format dxfId="296">
      <pivotArea outline="0" collapsedLevelsAreSubtotals="1" fieldPosition="0">
        <references count="1">
          <reference field="19" count="1" selected="0">
            <x v="0"/>
          </reference>
        </references>
      </pivotArea>
    </format>
    <format dxfId="295">
      <pivotArea field="19" type="button" dataOnly="0" labelOnly="1" outline="0" axis="axisCol" fieldPosition="0"/>
    </format>
    <format dxfId="294">
      <pivotArea dataOnly="0" labelOnly="1" fieldPosition="0">
        <references count="1">
          <reference field="19"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6D95504-494D-4A1D-8413-8D82EE7DCC22}" name="TablaDinámica3" cacheId="26" applyNumberFormats="0" applyBorderFormats="0" applyFontFormats="0" applyPatternFormats="0" applyAlignmentFormats="0" applyWidthHeightFormats="1" dataCaption="Valores" grandTotalCaption="Total" updatedVersion="8" minRefreshableVersion="3" useAutoFormatting="1" itemPrintTitles="1" createdVersion="8" indent="0" outline="1" outlineData="1" multipleFieldFilters="0" chartFormat="4" rowHeaderCaption="Tiendas" colHeaderCaption="Mes">
  <location ref="B120:J144" firstHeaderRow="1" firstDataRow="2" firstDataCol="1" rowPageCount="3" colPageCount="1"/>
  <pivotFields count="25">
    <pivotField dataField="1" showAll="0"/>
    <pivotField showAll="0"/>
    <pivotField showAll="0"/>
    <pivotField showAll="0"/>
    <pivotField numFmtId="22" multipleItemSelectionAllowed="1" showAll="0">
      <items count="10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showAll="0"/>
    <pivotField axis="axisPage" multipleItemSelectionAllowed="1" showAll="0">
      <items count="31">
        <item x="16"/>
        <item x="11"/>
        <item h="1" x="10"/>
        <item x="5"/>
        <item x="12"/>
        <item h="1" x="9"/>
        <item h="1" x="15"/>
        <item x="17"/>
        <item x="4"/>
        <item x="0"/>
        <item h="1" x="3"/>
        <item x="14"/>
        <item x="7"/>
        <item h="1" x="6"/>
        <item x="13"/>
        <item x="8"/>
        <item x="1"/>
        <item x="2"/>
        <item x="18"/>
        <item x="21"/>
        <item x="19"/>
        <item x="20"/>
        <item x="22"/>
        <item x="23"/>
        <item x="24"/>
        <item x="25"/>
        <item x="26"/>
        <item x="27"/>
        <item h="1" x="28"/>
        <item h="1" x="29"/>
        <item t="default"/>
      </items>
    </pivotField>
    <pivotField showAll="0"/>
    <pivotField axis="axisCol" showAll="0">
      <items count="8">
        <item n="Agregadores" x="0"/>
        <item x="1"/>
        <item x="2"/>
        <item x="4"/>
        <item x="5"/>
        <item x="3"/>
        <item x="6"/>
        <item t="default"/>
      </items>
    </pivotField>
    <pivotField axis="axisRow" showAll="0" sortType="ascending">
      <items count="24">
        <item x="13"/>
        <item x="19"/>
        <item x="14"/>
        <item x="8"/>
        <item x="21"/>
        <item x="17"/>
        <item x="0"/>
        <item x="3"/>
        <item x="6"/>
        <item x="16"/>
        <item x="4"/>
        <item x="12"/>
        <item x="2"/>
        <item x="1"/>
        <item x="7"/>
        <item x="9"/>
        <item x="20"/>
        <item x="18"/>
        <item x="11"/>
        <item x="5"/>
        <item x="10"/>
        <item x="22"/>
        <item x="15"/>
        <item t="default"/>
      </items>
    </pivotField>
    <pivotField multipleItemSelectionAllowed="1" showAll="0" defaultSubtotal="0">
      <items count="12">
        <item x="9"/>
        <item x="3"/>
        <item x="0"/>
        <item x="2"/>
        <item x="1"/>
        <item x="6"/>
        <item x="5"/>
        <item x="4"/>
        <item x="7"/>
        <item x="8"/>
        <item x="10"/>
        <item x="11"/>
      </items>
    </pivotField>
    <pivotField showAll="0"/>
    <pivotField showAll="0"/>
    <pivotField showAll="0"/>
    <pivotField showAll="0"/>
    <pivotField showAll="0"/>
    <pivotField showAll="0"/>
    <pivotField numFmtId="22" showAll="0"/>
    <pivotField showAll="0"/>
    <pivotField showAll="0"/>
    <pivotField showAll="0"/>
    <pivotField axis="axisPage" multipleItemSelectionAllowed="1" showAll="0" defaultSubtotal="0">
      <items count="3">
        <item h="1" x="0"/>
        <item x="1"/>
        <item h="1" x="2"/>
      </items>
    </pivotField>
    <pivotField showAll="0"/>
    <pivotField showAll="0"/>
    <pivotField axis="axisPage" showAll="0">
      <items count="3">
        <item x="0"/>
        <item x="1"/>
        <item t="default"/>
      </items>
    </pivotField>
  </pivotFields>
  <rowFields count="1">
    <field x="9"/>
  </rowFields>
  <rowItems count="23">
    <i>
      <x/>
    </i>
    <i>
      <x v="1"/>
    </i>
    <i>
      <x v="2"/>
    </i>
    <i>
      <x v="3"/>
    </i>
    <i>
      <x v="4"/>
    </i>
    <i>
      <x v="5"/>
    </i>
    <i>
      <x v="6"/>
    </i>
    <i>
      <x v="7"/>
    </i>
    <i>
      <x v="8"/>
    </i>
    <i>
      <x v="9"/>
    </i>
    <i>
      <x v="10"/>
    </i>
    <i>
      <x v="11"/>
    </i>
    <i>
      <x v="12"/>
    </i>
    <i>
      <x v="13"/>
    </i>
    <i>
      <x v="14"/>
    </i>
    <i>
      <x v="15"/>
    </i>
    <i>
      <x v="16"/>
    </i>
    <i>
      <x v="17"/>
    </i>
    <i>
      <x v="18"/>
    </i>
    <i>
      <x v="19"/>
    </i>
    <i>
      <x v="20"/>
    </i>
    <i>
      <x v="22"/>
    </i>
    <i t="grand">
      <x/>
    </i>
  </rowItems>
  <colFields count="1">
    <field x="8"/>
  </colFields>
  <colItems count="8">
    <i>
      <x/>
    </i>
    <i>
      <x v="1"/>
    </i>
    <i>
      <x v="2"/>
    </i>
    <i>
      <x v="3"/>
    </i>
    <i>
      <x v="4"/>
    </i>
    <i>
      <x v="5"/>
    </i>
    <i>
      <x v="6"/>
    </i>
    <i t="grand">
      <x/>
    </i>
  </colItems>
  <pageFields count="3">
    <pageField fld="24" hier="-1"/>
    <pageField fld="6" hier="-1"/>
    <pageField fld="21" hier="-1"/>
  </pageFields>
  <dataFields count="1">
    <dataField name="Cuenta de Caso: #" fld="0" subtotal="count" baseField="9" baseItem="7"/>
  </dataFields>
  <formats count="16">
    <format dxfId="325">
      <pivotArea grandCol="1" outline="0" collapsedLevelsAreSubtotals="1" fieldPosition="0"/>
    </format>
    <format dxfId="324">
      <pivotArea field="10" type="button" dataOnly="0" labelOnly="1" outline="0"/>
    </format>
    <format dxfId="323">
      <pivotArea outline="0" collapsedLevelsAreSubtotals="1" fieldPosition="0"/>
    </format>
    <format dxfId="322">
      <pivotArea dataOnly="0" labelOnly="1" fieldPosition="0">
        <references count="1">
          <reference field="8" count="6">
            <x v="0"/>
            <x v="1"/>
            <x v="2"/>
            <x v="3"/>
            <x v="4"/>
            <x v="5"/>
          </reference>
        </references>
      </pivotArea>
    </format>
    <format dxfId="321">
      <pivotArea dataOnly="0" labelOnly="1" grandCol="1" outline="0" fieldPosition="0"/>
    </format>
    <format dxfId="320">
      <pivotArea field="4" type="button" dataOnly="0" labelOnly="1" outline="0"/>
    </format>
    <format dxfId="319">
      <pivotArea type="origin" dataOnly="0" labelOnly="1" outline="0" fieldPosition="0"/>
    </format>
    <format dxfId="318">
      <pivotArea field="9" type="button" dataOnly="0" labelOnly="1" outline="0" axis="axisRow" fieldPosition="0"/>
    </format>
    <format dxfId="317">
      <pivotArea dataOnly="0" labelOnly="1" fieldPosition="0">
        <references count="1">
          <reference field="9" count="19">
            <x v="0"/>
            <x v="2"/>
            <x v="3"/>
            <x v="5"/>
            <x v="6"/>
            <x v="7"/>
            <x v="8"/>
            <x v="9"/>
            <x v="10"/>
            <x v="11"/>
            <x v="12"/>
            <x v="13"/>
            <x v="14"/>
            <x v="15"/>
            <x v="16"/>
            <x v="18"/>
            <x v="19"/>
            <x v="20"/>
            <x v="22"/>
          </reference>
        </references>
      </pivotArea>
    </format>
    <format dxfId="316">
      <pivotArea dataOnly="0" labelOnly="1" grandRow="1" outline="0" fieldPosition="0"/>
    </format>
    <format dxfId="315">
      <pivotArea outline="0" collapsedLevelsAreSubtotals="1" fieldPosition="0">
        <references count="1">
          <reference field="8" count="4" selected="0">
            <x v="0"/>
            <x v="1"/>
            <x v="2"/>
            <x v="3"/>
          </reference>
        </references>
      </pivotArea>
    </format>
    <format dxfId="314">
      <pivotArea type="topRight" dataOnly="0" labelOnly="1" outline="0" fieldPosition="0"/>
    </format>
    <format dxfId="313">
      <pivotArea dataOnly="0" labelOnly="1" fieldPosition="0">
        <references count="1">
          <reference field="8" count="4">
            <x v="0"/>
            <x v="1"/>
            <x v="2"/>
            <x v="3"/>
          </reference>
        </references>
      </pivotArea>
    </format>
    <format dxfId="312">
      <pivotArea outline="0" collapsedLevelsAreSubtotals="1" fieldPosition="0">
        <references count="1">
          <reference field="8" count="1" selected="0">
            <x v="0"/>
          </reference>
        </references>
      </pivotArea>
    </format>
    <format dxfId="311">
      <pivotArea field="8" type="button" dataOnly="0" labelOnly="1" outline="0" axis="axisCol" fieldPosition="0"/>
    </format>
    <format dxfId="310">
      <pivotArea dataOnly="0" labelOnly="1" fieldPosition="0">
        <references count="1">
          <reference field="8" count="1">
            <x v="0"/>
          </reference>
        </references>
      </pivotArea>
    </format>
  </formats>
  <chartFormats count="5">
    <chartFormat chart="3" format="0" series="1">
      <pivotArea type="data" outline="0" fieldPosition="0">
        <references count="2">
          <reference field="4294967294" count="1" selected="0">
            <x v="0"/>
          </reference>
          <reference field="8" count="1" selected="0">
            <x v="0"/>
          </reference>
        </references>
      </pivotArea>
    </chartFormat>
    <chartFormat chart="3" format="1" series="1">
      <pivotArea type="data" outline="0" fieldPosition="0">
        <references count="2">
          <reference field="4294967294" count="1" selected="0">
            <x v="0"/>
          </reference>
          <reference field="8" count="1" selected="0">
            <x v="1"/>
          </reference>
        </references>
      </pivotArea>
    </chartFormat>
    <chartFormat chart="3" format="2" series="1">
      <pivotArea type="data" outline="0" fieldPosition="0">
        <references count="2">
          <reference field="4294967294" count="1" selected="0">
            <x v="0"/>
          </reference>
          <reference field="8" count="1" selected="0">
            <x v="2"/>
          </reference>
        </references>
      </pivotArea>
    </chartFormat>
    <chartFormat chart="3" format="3" series="1">
      <pivotArea type="data" outline="0" fieldPosition="0">
        <references count="2">
          <reference field="4294967294" count="1" selected="0">
            <x v="0"/>
          </reference>
          <reference field="8" count="1" selected="0">
            <x v="3"/>
          </reference>
        </references>
      </pivotArea>
    </chartFormat>
    <chartFormat chart="3" format="4" series="1">
      <pivotArea type="data" outline="0" fieldPosition="0">
        <references count="2">
          <reference field="4294967294" count="1" selected="0">
            <x v="0"/>
          </reference>
          <reference field="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CEC9EDD-7D75-47C9-854A-D9C71999D1D9}" name="TablaDinámica6" cacheId="22" applyNumberFormats="0" applyBorderFormats="0" applyFontFormats="0" applyPatternFormats="0" applyAlignmentFormats="0" applyWidthHeightFormats="1" dataCaption="Valores" grandTotalCaption="Total" updatedVersion="8" minRefreshableVersion="3" useAutoFormatting="1" itemPrintTitles="1" createdVersion="8" indent="0" outline="1" outlineData="1" multipleFieldFilters="0" rowHeaderCaption="Tiendas" colHeaderCaption="Mes">
  <location ref="B64:F86" firstHeaderRow="1" firstDataRow="2" firstDataCol="1" rowPageCount="1" colPageCount="1"/>
  <pivotFields count="16">
    <pivotField axis="axisCol" showAll="0">
      <items count="7">
        <item h="1" x="0"/>
        <item h="1" x="1"/>
        <item x="2"/>
        <item x="3"/>
        <item x="4"/>
        <item h="1" x="5"/>
        <item t="default"/>
      </items>
    </pivotField>
    <pivotField axis="axisRow" showAll="0" sortType="ascending">
      <items count="22">
        <item x="17"/>
        <item x="13"/>
        <item x="5"/>
        <item x="11"/>
        <item x="7"/>
        <item x="8"/>
        <item x="1"/>
        <item x="10"/>
        <item x="12"/>
        <item x="2"/>
        <item x="3"/>
        <item x="16"/>
        <item x="0"/>
        <item x="6"/>
        <item x="15"/>
        <item x="18"/>
        <item x="14"/>
        <item x="4"/>
        <item x="19"/>
        <item x="9"/>
        <item m="1" x="20"/>
        <item t="default"/>
      </items>
    </pivotField>
    <pivotField dataField="1" showAll="0"/>
    <pivotField showAll="0"/>
    <pivotField showAll="0"/>
    <pivotField axis="axisPage" multipleItemSelectionAllowed="1" showAll="0">
      <items count="1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t="default"/>
      </items>
    </pivotField>
    <pivotField showAll="0"/>
    <pivotField showAll="0"/>
    <pivotField showAll="0"/>
    <pivotField numFmtId="4" showAll="0"/>
    <pivotField numFmtId="4" showAll="0"/>
    <pivotField showAll="0"/>
    <pivotField numFmtId="4" showAll="0"/>
    <pivotField showAll="0"/>
    <pivotField showAll="0"/>
    <pivotField showAll="0"/>
  </pivotFields>
  <rowFields count="1">
    <field x="1"/>
  </rowFields>
  <rowItems count="21">
    <i>
      <x/>
    </i>
    <i>
      <x v="1"/>
    </i>
    <i>
      <x v="2"/>
    </i>
    <i>
      <x v="3"/>
    </i>
    <i>
      <x v="4"/>
    </i>
    <i>
      <x v="5"/>
    </i>
    <i>
      <x v="6"/>
    </i>
    <i>
      <x v="7"/>
    </i>
    <i>
      <x v="8"/>
    </i>
    <i>
      <x v="9"/>
    </i>
    <i>
      <x v="10"/>
    </i>
    <i>
      <x v="11"/>
    </i>
    <i>
      <x v="12"/>
    </i>
    <i>
      <x v="13"/>
    </i>
    <i>
      <x v="14"/>
    </i>
    <i>
      <x v="15"/>
    </i>
    <i>
      <x v="16"/>
    </i>
    <i>
      <x v="17"/>
    </i>
    <i>
      <x v="18"/>
    </i>
    <i>
      <x v="19"/>
    </i>
    <i t="grand">
      <x/>
    </i>
  </rowItems>
  <colFields count="1">
    <field x="0"/>
  </colFields>
  <colItems count="4">
    <i>
      <x v="2"/>
    </i>
    <i>
      <x v="3"/>
    </i>
    <i>
      <x v="4"/>
    </i>
    <i t="grand">
      <x/>
    </i>
  </colItems>
  <pageFields count="1">
    <pageField fld="5" hier="-1"/>
  </pageFields>
  <dataFields count="1">
    <dataField name="PEYA" fld="2" subtotal="count" baseField="1" baseItem="0"/>
  </dataFields>
  <formats count="17">
    <format dxfId="342">
      <pivotArea outline="0" collapsedLevelsAreSubtotals="1" fieldPosition="0">
        <references count="1">
          <reference field="0" count="0" selected="0"/>
        </references>
      </pivotArea>
    </format>
    <format dxfId="341">
      <pivotArea dataOnly="0" labelOnly="1" outline="0" fieldPosition="0">
        <references count="1">
          <reference field="0" count="1">
            <x v="1"/>
          </reference>
        </references>
      </pivotArea>
    </format>
    <format dxfId="340">
      <pivotArea field="5" type="button" dataOnly="0" labelOnly="1" outline="0" axis="axisPage" fieldPosition="0"/>
    </format>
    <format dxfId="339">
      <pivotArea outline="0" collapsedLevelsAreSubtotals="1" fieldPosition="0">
        <references count="1">
          <reference field="0" count="3" selected="0">
            <x v="0"/>
            <x v="1"/>
            <x v="2"/>
          </reference>
        </references>
      </pivotArea>
    </format>
    <format dxfId="338">
      <pivotArea type="origin" dataOnly="0" labelOnly="1" outline="0" fieldPosition="0"/>
    </format>
    <format dxfId="337">
      <pivotArea field="1" type="button" dataOnly="0" labelOnly="1" outline="0" axis="axisRow" fieldPosition="0"/>
    </format>
    <format dxfId="336">
      <pivotArea dataOnly="0" labelOnly="1" fieldPosition="0">
        <references count="1">
          <reference field="1" count="0"/>
        </references>
      </pivotArea>
    </format>
    <format dxfId="335">
      <pivotArea dataOnly="0" labelOnly="1" grandRow="1" outline="0" fieldPosition="0"/>
    </format>
    <format dxfId="334">
      <pivotArea outline="0" collapsedLevelsAreSubtotals="1" fieldPosition="0">
        <references count="1">
          <reference field="0" count="1" selected="0">
            <x v="0"/>
          </reference>
        </references>
      </pivotArea>
    </format>
    <format dxfId="333">
      <pivotArea outline="0" collapsedLevelsAreSubtotals="1" fieldPosition="0"/>
    </format>
    <format dxfId="332">
      <pivotArea type="topRight" dataOnly="0" labelOnly="1" outline="0" fieldPosition="0"/>
    </format>
    <format dxfId="331">
      <pivotArea dataOnly="0" labelOnly="1" fieldPosition="0">
        <references count="1">
          <reference field="0" count="0"/>
        </references>
      </pivotArea>
    </format>
    <format dxfId="330">
      <pivotArea dataOnly="0" labelOnly="1" grandCol="1" outline="0" fieldPosition="0"/>
    </format>
    <format dxfId="329">
      <pivotArea outline="0" collapsedLevelsAreSubtotals="1" fieldPosition="0">
        <references count="1">
          <reference field="0" count="1" selected="0">
            <x v="2"/>
          </reference>
        </references>
      </pivotArea>
    </format>
    <format dxfId="328">
      <pivotArea dataOnly="0" labelOnly="1" outline="0" fieldPosition="0">
        <references count="1">
          <reference field="5" count="0"/>
        </references>
      </pivotArea>
    </format>
    <format dxfId="327">
      <pivotArea field="0" type="button" dataOnly="0" labelOnly="1" outline="0" axis="axisCol" fieldPosition="0"/>
    </format>
    <format dxfId="326">
      <pivotArea dataOnly="0" labelOnly="1" fieldPosition="0">
        <references count="1">
          <reference field="0"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3772C05-EC95-43EB-8C8C-3EC332A46684}" name="TablaDinámica3" cacheId="23" applyNumberFormats="0" applyBorderFormats="0" applyFontFormats="0" applyPatternFormats="0" applyAlignmentFormats="0" applyWidthHeightFormats="1" dataCaption="Valores" grandTotalCaption="Total" updatedVersion="8" minRefreshableVersion="3" useAutoFormatting="1" itemPrintTitles="1" createdVersion="8" indent="0" outline="1" outlineData="1" multipleFieldFilters="0" rowHeaderCaption="Tiendas" colHeaderCaption="Mes">
  <location ref="B118:J140" firstHeaderRow="1" firstDataRow="2" firstDataCol="1" rowPageCount="2" colPageCount="1"/>
  <pivotFields count="25">
    <pivotField dataField="1" showAll="0"/>
    <pivotField showAll="0"/>
    <pivotField showAll="0"/>
    <pivotField showAll="0"/>
    <pivotField axis="axisPage" numFmtId="22" multipleItemSelectionAllowed="1" showAll="0">
      <items count="60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t="default"/>
      </items>
    </pivotField>
    <pivotField showAll="0"/>
    <pivotField showAll="0"/>
    <pivotField showAll="0"/>
    <pivotField axis="axisCol" showAll="0">
      <items count="8">
        <item n="Agregadores" x="0"/>
        <item x="1"/>
        <item x="2"/>
        <item x="4"/>
        <item x="5"/>
        <item x="3"/>
        <item x="6"/>
        <item t="default"/>
      </items>
    </pivotField>
    <pivotField axis="axisRow" showAll="0" sortType="ascending">
      <items count="23">
        <item x="13"/>
        <item x="19"/>
        <item x="14"/>
        <item x="8"/>
        <item x="21"/>
        <item x="17"/>
        <item x="0"/>
        <item x="3"/>
        <item x="6"/>
        <item x="16"/>
        <item x="4"/>
        <item x="12"/>
        <item x="2"/>
        <item x="1"/>
        <item x="7"/>
        <item x="9"/>
        <item x="20"/>
        <item x="18"/>
        <item x="11"/>
        <item x="5"/>
        <item x="10"/>
        <item x="15"/>
        <item t="default"/>
      </items>
    </pivotField>
    <pivotField multipleItemSelectionAllowed="1" showAll="0" defaultSubtotal="0">
      <items count="13">
        <item x="9"/>
        <item x="3"/>
        <item x="0"/>
        <item x="2"/>
        <item x="1"/>
        <item x="6"/>
        <item x="5"/>
        <item x="4"/>
        <item x="7"/>
        <item x="8"/>
        <item x="10"/>
        <item m="1" x="11"/>
        <item m="1" x="12"/>
      </items>
    </pivotField>
    <pivotField showAll="0"/>
    <pivotField showAll="0"/>
    <pivotField showAll="0"/>
    <pivotField showAll="0"/>
    <pivotField showAll="0"/>
    <pivotField showAll="0"/>
    <pivotField numFmtId="22" showAll="0"/>
    <pivotField showAll="0"/>
    <pivotField showAll="0"/>
    <pivotField showAll="0"/>
    <pivotField multipleItemSelectionAllowed="1" showAll="0" defaultSubtotal="0"/>
    <pivotField showAll="0"/>
    <pivotField showAll="0"/>
    <pivotField axis="axisPage" showAll="0">
      <items count="3">
        <item x="0"/>
        <item x="1"/>
        <item t="default"/>
      </items>
    </pivotField>
  </pivotFields>
  <rowFields count="1">
    <field x="9"/>
  </rowFields>
  <rowItems count="21">
    <i>
      <x/>
    </i>
    <i>
      <x v="1"/>
    </i>
    <i>
      <x v="2"/>
    </i>
    <i>
      <x v="3"/>
    </i>
    <i>
      <x v="5"/>
    </i>
    <i>
      <x v="6"/>
    </i>
    <i>
      <x v="7"/>
    </i>
    <i>
      <x v="8"/>
    </i>
    <i>
      <x v="9"/>
    </i>
    <i>
      <x v="10"/>
    </i>
    <i>
      <x v="11"/>
    </i>
    <i>
      <x v="12"/>
    </i>
    <i>
      <x v="13"/>
    </i>
    <i>
      <x v="14"/>
    </i>
    <i>
      <x v="15"/>
    </i>
    <i>
      <x v="17"/>
    </i>
    <i>
      <x v="18"/>
    </i>
    <i>
      <x v="19"/>
    </i>
    <i>
      <x v="20"/>
    </i>
    <i>
      <x v="21"/>
    </i>
    <i t="grand">
      <x/>
    </i>
  </rowItems>
  <colFields count="1">
    <field x="8"/>
  </colFields>
  <colItems count="8">
    <i>
      <x/>
    </i>
    <i>
      <x v="1"/>
    </i>
    <i>
      <x v="2"/>
    </i>
    <i>
      <x v="3"/>
    </i>
    <i>
      <x v="4"/>
    </i>
    <i>
      <x v="5"/>
    </i>
    <i>
      <x v="6"/>
    </i>
    <i t="grand">
      <x/>
    </i>
  </colItems>
  <pageFields count="2">
    <pageField fld="24" item="1" hier="-1"/>
    <pageField fld="4" hier="-1"/>
  </pageFields>
  <dataFields count="1">
    <dataField name="Cuenta de Caso: #" fld="0" subtotal="count" baseField="9" baseItem="7"/>
  </dataFields>
  <formats count="14">
    <format dxfId="212">
      <pivotArea grandCol="1" outline="0" collapsedLevelsAreSubtotals="1" fieldPosition="0"/>
    </format>
    <format dxfId="211">
      <pivotArea field="10" type="button" dataOnly="0" labelOnly="1" outline="0"/>
    </format>
    <format dxfId="210">
      <pivotArea outline="0" collapsedLevelsAreSubtotals="1" fieldPosition="0"/>
    </format>
    <format dxfId="209">
      <pivotArea dataOnly="0" labelOnly="1" outline="0" fieldPosition="0">
        <references count="1">
          <reference field="4" count="0"/>
        </references>
      </pivotArea>
    </format>
    <format dxfId="208">
      <pivotArea dataOnly="0" labelOnly="1" grandCol="1" outline="0" fieldPosition="0"/>
    </format>
    <format dxfId="207">
      <pivotArea field="4" type="button" dataOnly="0" labelOnly="1" outline="0" axis="axisPage" fieldPosition="1"/>
    </format>
    <format dxfId="206">
      <pivotArea type="origin" dataOnly="0" labelOnly="1" outline="0" fieldPosition="0"/>
    </format>
    <format dxfId="205">
      <pivotArea field="9" type="button" dataOnly="0" labelOnly="1" outline="0" axis="axisRow" fieldPosition="0"/>
    </format>
    <format dxfId="204">
      <pivotArea dataOnly="0" labelOnly="1" fieldPosition="0">
        <references count="1">
          <reference field="9" count="18">
            <x v="0"/>
            <x v="2"/>
            <x v="3"/>
            <x v="5"/>
            <x v="6"/>
            <x v="7"/>
            <x v="8"/>
            <x v="9"/>
            <x v="10"/>
            <x v="11"/>
            <x v="12"/>
            <x v="13"/>
            <x v="14"/>
            <x v="15"/>
            <x v="18"/>
            <x v="19"/>
            <x v="20"/>
            <x v="21"/>
          </reference>
        </references>
      </pivotArea>
    </format>
    <format dxfId="203">
      <pivotArea dataOnly="0" labelOnly="1" grandRow="1" outline="0" fieldPosition="0"/>
    </format>
    <format dxfId="202">
      <pivotArea outline="0" collapsedLevelsAreSubtotals="1" fieldPosition="0">
        <references count="1">
          <reference field="8" count="0" selected="0"/>
        </references>
      </pivotArea>
    </format>
    <format dxfId="201">
      <pivotArea field="8" type="button" dataOnly="0" labelOnly="1" outline="0" axis="axisCol" fieldPosition="0"/>
    </format>
    <format dxfId="200">
      <pivotArea type="topRight" dataOnly="0" labelOnly="1" outline="0" fieldPosition="0"/>
    </format>
    <format dxfId="199">
      <pivotArea dataOnly="0" labelOnly="1" fieldPosition="0">
        <references count="1">
          <reference field="8"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C7A246C2-E577-422E-82D4-EB9C6C2F62EB}" name="TablaDinámica4" cacheId="26" applyNumberFormats="0" applyBorderFormats="0" applyFontFormats="0" applyPatternFormats="0" applyAlignmentFormats="0" applyWidthHeightFormats="1" dataCaption="Valores" grandTotalCaption="Total" updatedVersion="8" minRefreshableVersion="3" useAutoFormatting="1" itemPrintTitles="1" createdVersion="8" indent="0" outline="1" outlineData="1" multipleFieldFilters="0" rowHeaderCaption="Tiendas" colHeaderCaption="Mes">
  <location ref="B35:M58" firstHeaderRow="1" firstDataRow="2" firstDataCol="1" rowPageCount="3" colPageCount="1"/>
  <pivotFields count="25">
    <pivotField dataField="1" showAll="0"/>
    <pivotField showAll="0"/>
    <pivotField showAll="0"/>
    <pivotField showAll="0"/>
    <pivotField axis="axisPage" numFmtId="22" multipleItemSelectionAllowed="1" showAll="0">
      <items count="101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showAll="0"/>
    <pivotField axis="axisPage" multipleItemSelectionAllowed="1" showAll="0">
      <items count="31">
        <item x="16"/>
        <item x="11"/>
        <item x="10"/>
        <item x="5"/>
        <item x="12"/>
        <item x="17"/>
        <item x="4"/>
        <item x="0"/>
        <item x="3"/>
        <item x="14"/>
        <item x="7"/>
        <item x="6"/>
        <item x="13"/>
        <item x="8"/>
        <item x="1"/>
        <item x="2"/>
        <item x="15"/>
        <item x="9"/>
        <item x="18"/>
        <item x="21"/>
        <item x="19"/>
        <item x="20"/>
        <item x="22"/>
        <item x="23"/>
        <item x="24"/>
        <item x="25"/>
        <item x="26"/>
        <item x="27"/>
        <item x="28"/>
        <item x="29"/>
        <item t="default"/>
      </items>
    </pivotField>
    <pivotField showAll="0"/>
    <pivotField showAll="0"/>
    <pivotField axis="axisRow" showAll="0">
      <items count="24">
        <item x="13"/>
        <item x="19"/>
        <item x="14"/>
        <item x="8"/>
        <item x="21"/>
        <item x="17"/>
        <item x="0"/>
        <item x="3"/>
        <item x="6"/>
        <item x="16"/>
        <item x="4"/>
        <item x="12"/>
        <item x="2"/>
        <item x="1"/>
        <item x="7"/>
        <item x="9"/>
        <item x="20"/>
        <item x="18"/>
        <item x="11"/>
        <item x="5"/>
        <item x="22"/>
        <item x="10"/>
        <item x="15"/>
        <item t="default"/>
      </items>
    </pivotField>
    <pivotField axis="axisCol" multipleItemSelectionAllowed="1" showAll="0" defaultSubtotal="0">
      <items count="12">
        <item x="9"/>
        <item x="0"/>
        <item x="2"/>
        <item x="3"/>
        <item x="1"/>
        <item x="6"/>
        <item x="4"/>
        <item x="7"/>
        <item x="8"/>
        <item x="5"/>
        <item x="10"/>
        <item x="11"/>
      </items>
    </pivotField>
    <pivotField showAll="0"/>
    <pivotField showAll="0"/>
    <pivotField showAll="0"/>
    <pivotField showAll="0"/>
    <pivotField showAll="0"/>
    <pivotField showAll="0"/>
    <pivotField numFmtId="22" showAll="0"/>
    <pivotField showAll="0"/>
    <pivotField showAll="0"/>
    <pivotField showAll="0"/>
    <pivotField multipleItemSelectionAllowed="1" showAll="0" defaultSubtotal="0"/>
    <pivotField showAll="0"/>
    <pivotField showAll="0"/>
    <pivotField axis="axisPage" showAll="0">
      <items count="3">
        <item x="0"/>
        <item x="1"/>
        <item t="default"/>
      </items>
    </pivotField>
  </pivotFields>
  <rowFields count="1">
    <field x="9"/>
  </rowFields>
  <rowItems count="22">
    <i>
      <x/>
    </i>
    <i>
      <x v="1"/>
    </i>
    <i>
      <x v="2"/>
    </i>
    <i>
      <x v="3"/>
    </i>
    <i>
      <x v="5"/>
    </i>
    <i>
      <x v="6"/>
    </i>
    <i>
      <x v="7"/>
    </i>
    <i>
      <x v="8"/>
    </i>
    <i>
      <x v="9"/>
    </i>
    <i>
      <x v="10"/>
    </i>
    <i>
      <x v="11"/>
    </i>
    <i>
      <x v="12"/>
    </i>
    <i>
      <x v="13"/>
    </i>
    <i>
      <x v="14"/>
    </i>
    <i>
      <x v="15"/>
    </i>
    <i>
      <x v="16"/>
    </i>
    <i>
      <x v="17"/>
    </i>
    <i>
      <x v="18"/>
    </i>
    <i>
      <x v="19"/>
    </i>
    <i>
      <x v="20"/>
    </i>
    <i>
      <x v="21"/>
    </i>
    <i t="grand">
      <x/>
    </i>
  </rowItems>
  <colFields count="1">
    <field x="10"/>
  </colFields>
  <colItems count="11">
    <i>
      <x/>
    </i>
    <i>
      <x v="1"/>
    </i>
    <i>
      <x v="2"/>
    </i>
    <i>
      <x v="3"/>
    </i>
    <i>
      <x v="4"/>
    </i>
    <i>
      <x v="5"/>
    </i>
    <i>
      <x v="6"/>
    </i>
    <i>
      <x v="7"/>
    </i>
    <i>
      <x v="8"/>
    </i>
    <i>
      <x v="11"/>
    </i>
    <i t="grand">
      <x/>
    </i>
  </colItems>
  <pageFields count="3">
    <pageField fld="24" item="1" hier="-1"/>
    <pageField fld="6" hier="-1"/>
    <pageField fld="4" hier="-1"/>
  </pageFields>
  <dataFields count="1">
    <dataField name="Cuenta de Caso: #" fld="0" subtotal="count" baseField="9" baseItem="6"/>
  </dataFields>
  <formats count="14">
    <format dxfId="226">
      <pivotArea outline="0" collapsedLevelsAreSubtotals="1" fieldPosition="0">
        <references count="1">
          <reference field="10" count="8" selected="0">
            <x v="0"/>
            <x v="1"/>
            <x v="2"/>
            <x v="3"/>
            <x v="4"/>
            <x v="5"/>
            <x v="6"/>
            <x v="9"/>
          </reference>
        </references>
      </pivotArea>
    </format>
    <format dxfId="225">
      <pivotArea dataOnly="0" labelOnly="1" fieldPosition="0">
        <references count="1">
          <reference field="10" count="8">
            <x v="0"/>
            <x v="1"/>
            <x v="2"/>
            <x v="3"/>
            <x v="4"/>
            <x v="5"/>
            <x v="6"/>
            <x v="9"/>
          </reference>
        </references>
      </pivotArea>
    </format>
    <format dxfId="224">
      <pivotArea grandCol="1" outline="0" collapsedLevelsAreSubtotals="1" fieldPosition="0"/>
    </format>
    <format dxfId="223">
      <pivotArea outline="0" collapsedLevelsAreSubtotals="1" fieldPosition="0">
        <references count="1">
          <reference field="10" count="8" selected="0">
            <x v="0"/>
            <x v="1"/>
            <x v="2"/>
            <x v="3"/>
            <x v="4"/>
            <x v="6"/>
            <x v="7"/>
            <x v="9"/>
          </reference>
        </references>
      </pivotArea>
    </format>
    <format dxfId="222">
      <pivotArea dataOnly="0" labelOnly="1" fieldPosition="0">
        <references count="1">
          <reference field="10" count="8">
            <x v="0"/>
            <x v="1"/>
            <x v="2"/>
            <x v="3"/>
            <x v="4"/>
            <x v="6"/>
            <x v="7"/>
            <x v="9"/>
          </reference>
        </references>
      </pivotArea>
    </format>
    <format dxfId="221">
      <pivotArea type="origin" dataOnly="0" labelOnly="1" outline="0" fieldPosition="0"/>
    </format>
    <format dxfId="220">
      <pivotArea field="9" type="button" dataOnly="0" labelOnly="1" outline="0" axis="axisRow" fieldPosition="0"/>
    </format>
    <format dxfId="219">
      <pivotArea dataOnly="0" labelOnly="1" fieldPosition="0">
        <references count="1">
          <reference field="9" count="18">
            <x v="0"/>
            <x v="2"/>
            <x v="3"/>
            <x v="5"/>
            <x v="6"/>
            <x v="7"/>
            <x v="8"/>
            <x v="9"/>
            <x v="10"/>
            <x v="11"/>
            <x v="12"/>
            <x v="13"/>
            <x v="14"/>
            <x v="15"/>
            <x v="18"/>
            <x v="19"/>
            <x v="21"/>
            <x v="22"/>
          </reference>
        </references>
      </pivotArea>
    </format>
    <format dxfId="218">
      <pivotArea dataOnly="0" labelOnly="1" grandRow="1" outline="0" fieldPosition="0"/>
    </format>
    <format dxfId="217">
      <pivotArea outline="0" collapsedLevelsAreSubtotals="1" fieldPosition="0"/>
    </format>
    <format dxfId="216">
      <pivotArea field="10" type="button" dataOnly="0" labelOnly="1" outline="0" axis="axisCol" fieldPosition="0"/>
    </format>
    <format dxfId="215">
      <pivotArea type="topRight" dataOnly="0" labelOnly="1" outline="0" fieldPosition="0"/>
    </format>
    <format dxfId="214">
      <pivotArea dataOnly="0" labelOnly="1" fieldPosition="0">
        <references count="1">
          <reference field="10" count="6">
            <x v="1"/>
            <x v="2"/>
            <x v="3"/>
            <x v="4"/>
            <x v="5"/>
            <x v="6"/>
          </reference>
        </references>
      </pivotArea>
    </format>
    <format dxfId="213">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C79681A5-DDC1-4249-9AAE-D18E8CE635A5}" name="TablaDinámica2" cacheId="26" applyNumberFormats="0" applyBorderFormats="0" applyFontFormats="0" applyPatternFormats="0" applyAlignmentFormats="0" applyWidthHeightFormats="1" dataCaption="Valores" grandTotalCaption="Total" updatedVersion="8" minRefreshableVersion="3" useAutoFormatting="1" itemPrintTitles="1" createdVersion="8" indent="0" outline="1" outlineData="1" multipleFieldFilters="0" rowHeaderCaption="Tiendas">
  <location ref="B5:E28" firstHeaderRow="1" firstDataRow="2" firstDataCol="1" rowPageCount="3" colPageCount="1"/>
  <pivotFields count="25">
    <pivotField dataField="1" showAll="0"/>
    <pivotField showAll="0"/>
    <pivotField showAll="0"/>
    <pivotField showAll="0"/>
    <pivotField numFmtId="22" multipleItemSelectionAllowed="1" showAll="0"/>
    <pivotField showAll="0"/>
    <pivotField axis="axisPage" multipleItemSelectionAllowed="1" showAll="0">
      <items count="31">
        <item x="16"/>
        <item x="11"/>
        <item x="10"/>
        <item x="5"/>
        <item x="12"/>
        <item x="17"/>
        <item x="4"/>
        <item x="0"/>
        <item x="3"/>
        <item x="14"/>
        <item x="7"/>
        <item x="6"/>
        <item x="13"/>
        <item x="8"/>
        <item x="1"/>
        <item x="2"/>
        <item x="15"/>
        <item x="9"/>
        <item x="18"/>
        <item x="21"/>
        <item x="19"/>
        <item x="20"/>
        <item x="22"/>
        <item x="23"/>
        <item x="24"/>
        <item x="25"/>
        <item x="26"/>
        <item x="27"/>
        <item x="28"/>
        <item x="29"/>
        <item t="default"/>
      </items>
    </pivotField>
    <pivotField showAll="0"/>
    <pivotField showAll="0"/>
    <pivotField axis="axisRow" showAll="0">
      <items count="24">
        <item x="13"/>
        <item x="19"/>
        <item x="14"/>
        <item x="8"/>
        <item x="21"/>
        <item x="17"/>
        <item x="0"/>
        <item x="3"/>
        <item x="6"/>
        <item x="16"/>
        <item x="4"/>
        <item x="12"/>
        <item x="2"/>
        <item x="1"/>
        <item x="7"/>
        <item x="9"/>
        <item x="20"/>
        <item x="18"/>
        <item x="11"/>
        <item x="5"/>
        <item x="22"/>
        <item x="10"/>
        <item x="15"/>
        <item t="default"/>
      </items>
    </pivotField>
    <pivotField showAll="0">
      <items count="13">
        <item x="9"/>
        <item x="3"/>
        <item x="0"/>
        <item x="2"/>
        <item x="1"/>
        <item x="6"/>
        <item h="1" x="5"/>
        <item x="4"/>
        <item h="1" x="7"/>
        <item h="1" x="8"/>
        <item h="1" x="10"/>
        <item h="1" x="11"/>
        <item t="default"/>
      </items>
    </pivotField>
    <pivotField showAll="0"/>
    <pivotField showAll="0"/>
    <pivotField showAll="0"/>
    <pivotField showAll="0"/>
    <pivotField showAll="0"/>
    <pivotField showAll="0"/>
    <pivotField numFmtId="22" showAll="0"/>
    <pivotField showAll="0"/>
    <pivotField axis="axisCol" showAll="0">
      <items count="3">
        <item x="1"/>
        <item x="0"/>
        <item t="default"/>
      </items>
    </pivotField>
    <pivotField showAll="0"/>
    <pivotField axis="axisPage" showAll="0">
      <items count="4">
        <item x="0"/>
        <item x="1"/>
        <item x="2"/>
        <item t="default"/>
      </items>
    </pivotField>
    <pivotField showAll="0"/>
    <pivotField showAll="0"/>
    <pivotField axis="axisPage" showAll="0">
      <items count="3">
        <item x="0"/>
        <item x="1"/>
        <item t="default"/>
      </items>
    </pivotField>
  </pivotFields>
  <rowFields count="1">
    <field x="9"/>
  </rowFields>
  <rowItems count="22">
    <i>
      <x/>
    </i>
    <i>
      <x v="1"/>
    </i>
    <i>
      <x v="2"/>
    </i>
    <i>
      <x v="3"/>
    </i>
    <i>
      <x v="5"/>
    </i>
    <i>
      <x v="6"/>
    </i>
    <i>
      <x v="7"/>
    </i>
    <i>
      <x v="8"/>
    </i>
    <i>
      <x v="9"/>
    </i>
    <i>
      <x v="10"/>
    </i>
    <i>
      <x v="11"/>
    </i>
    <i>
      <x v="12"/>
    </i>
    <i>
      <x v="13"/>
    </i>
    <i>
      <x v="14"/>
    </i>
    <i>
      <x v="15"/>
    </i>
    <i>
      <x v="16"/>
    </i>
    <i>
      <x v="17"/>
    </i>
    <i>
      <x v="18"/>
    </i>
    <i>
      <x v="19"/>
    </i>
    <i>
      <x v="20"/>
    </i>
    <i>
      <x v="21"/>
    </i>
    <i t="grand">
      <x/>
    </i>
  </rowItems>
  <colFields count="1">
    <field x="19"/>
  </colFields>
  <colItems count="3">
    <i>
      <x/>
    </i>
    <i>
      <x v="1"/>
    </i>
    <i t="grand">
      <x/>
    </i>
  </colItems>
  <pageFields count="3">
    <pageField fld="24" item="1" hier="-1"/>
    <pageField fld="6" hier="-1"/>
    <pageField fld="21" item="2" hier="-1"/>
  </pageFields>
  <dataFields count="1">
    <dataField name="Cuenta de Caso: #" fld="0" subtotal="count" baseField="9" baseItem="6"/>
  </dataFields>
  <formats count="14">
    <format dxfId="240">
      <pivotArea field="10" type="button" dataOnly="0" labelOnly="1" outline="0"/>
    </format>
    <format dxfId="239">
      <pivotArea outline="0" collapsedLevelsAreSubtotals="1" fieldPosition="0">
        <references count="1">
          <reference field="19" count="0" selected="0"/>
        </references>
      </pivotArea>
    </format>
    <format dxfId="238">
      <pivotArea outline="0" collapsedLevelsAreSubtotals="1" fieldPosition="0">
        <references count="1">
          <reference field="21" count="0" selected="0"/>
        </references>
      </pivotArea>
    </format>
    <format dxfId="237">
      <pivotArea field="21" type="button" dataOnly="0" labelOnly="1" outline="0" axis="axisPage" fieldPosition="2"/>
    </format>
    <format dxfId="236">
      <pivotArea dataOnly="0" labelOnly="1" fieldPosition="0">
        <references count="1">
          <reference field="21" count="0"/>
        </references>
      </pivotArea>
    </format>
    <format dxfId="235">
      <pivotArea type="origin" dataOnly="0" labelOnly="1" outline="0" fieldPosition="0"/>
    </format>
    <format dxfId="234">
      <pivotArea field="9" type="button" dataOnly="0" labelOnly="1" outline="0" axis="axisRow" fieldPosition="0"/>
    </format>
    <format dxfId="233">
      <pivotArea dataOnly="0" labelOnly="1" fieldPosition="0">
        <references count="1">
          <reference field="9" count="0"/>
        </references>
      </pivotArea>
    </format>
    <format dxfId="232">
      <pivotArea dataOnly="0" labelOnly="1" grandRow="1" outline="0" fieldPosition="0"/>
    </format>
    <format dxfId="231">
      <pivotArea outline="0" collapsedLevelsAreSubtotals="1" fieldPosition="0"/>
    </format>
    <format dxfId="230">
      <pivotArea field="19" type="button" dataOnly="0" labelOnly="1" outline="0" axis="axisCol" fieldPosition="0"/>
    </format>
    <format dxfId="229">
      <pivotArea type="topRight" dataOnly="0" labelOnly="1" outline="0" fieldPosition="0"/>
    </format>
    <format dxfId="228">
      <pivotArea dataOnly="0" labelOnly="1" fieldPosition="0">
        <references count="1">
          <reference field="19" count="0"/>
        </references>
      </pivotArea>
    </format>
    <format dxfId="22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F523C63B-6F4D-4A13-8F28-9FC0A22DCA3B}" name="TablaDinámica6" cacheId="22" applyNumberFormats="0" applyBorderFormats="0" applyFontFormats="0" applyPatternFormats="0" applyAlignmentFormats="0" applyWidthHeightFormats="1" dataCaption="Valores" grandTotalCaption="Total" updatedVersion="8" minRefreshableVersion="3" useAutoFormatting="1" itemPrintTitles="1" createdVersion="8" indent="0" outline="1" outlineData="1" multipleFieldFilters="0" rowHeaderCaption="Tiendas" colHeaderCaption="Mes">
  <location ref="B63:F85" firstHeaderRow="1" firstDataRow="2" firstDataCol="1" rowPageCount="1" colPageCount="1"/>
  <pivotFields count="16">
    <pivotField axis="axisCol" showAll="0">
      <items count="7">
        <item h="1" x="0"/>
        <item h="1" x="1"/>
        <item x="2"/>
        <item x="3"/>
        <item x="4"/>
        <item h="1" x="5"/>
        <item t="default"/>
      </items>
    </pivotField>
    <pivotField axis="axisRow" showAll="0" sortType="ascending">
      <items count="22">
        <item x="17"/>
        <item x="13"/>
        <item x="5"/>
        <item x="11"/>
        <item x="7"/>
        <item x="8"/>
        <item x="1"/>
        <item x="10"/>
        <item x="12"/>
        <item x="2"/>
        <item x="3"/>
        <item x="16"/>
        <item x="0"/>
        <item x="6"/>
        <item x="15"/>
        <item x="18"/>
        <item x="14"/>
        <item x="4"/>
        <item x="19"/>
        <item x="9"/>
        <item m="1" x="20"/>
        <item t="default"/>
      </items>
    </pivotField>
    <pivotField dataField="1" showAll="0"/>
    <pivotField showAll="0"/>
    <pivotField showAll="0"/>
    <pivotField axis="axisPage" multipleItemSelectionAllowed="1" showAll="0">
      <items count="1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t="default"/>
      </items>
    </pivotField>
    <pivotField showAll="0"/>
    <pivotField showAll="0"/>
    <pivotField showAll="0"/>
    <pivotField numFmtId="4" showAll="0"/>
    <pivotField numFmtId="4" showAll="0"/>
    <pivotField showAll="0"/>
    <pivotField numFmtId="4" showAll="0"/>
    <pivotField showAll="0"/>
    <pivotField showAll="0"/>
    <pivotField showAll="0"/>
  </pivotFields>
  <rowFields count="1">
    <field x="1"/>
  </rowFields>
  <rowItems count="21">
    <i>
      <x/>
    </i>
    <i>
      <x v="1"/>
    </i>
    <i>
      <x v="2"/>
    </i>
    <i>
      <x v="3"/>
    </i>
    <i>
      <x v="4"/>
    </i>
    <i>
      <x v="5"/>
    </i>
    <i>
      <x v="6"/>
    </i>
    <i>
      <x v="7"/>
    </i>
    <i>
      <x v="8"/>
    </i>
    <i>
      <x v="9"/>
    </i>
    <i>
      <x v="10"/>
    </i>
    <i>
      <x v="11"/>
    </i>
    <i>
      <x v="12"/>
    </i>
    <i>
      <x v="13"/>
    </i>
    <i>
      <x v="14"/>
    </i>
    <i>
      <x v="15"/>
    </i>
    <i>
      <x v="16"/>
    </i>
    <i>
      <x v="17"/>
    </i>
    <i>
      <x v="18"/>
    </i>
    <i>
      <x v="19"/>
    </i>
    <i t="grand">
      <x/>
    </i>
  </rowItems>
  <colFields count="1">
    <field x="0"/>
  </colFields>
  <colItems count="4">
    <i>
      <x v="2"/>
    </i>
    <i>
      <x v="3"/>
    </i>
    <i>
      <x v="4"/>
    </i>
    <i t="grand">
      <x/>
    </i>
  </colItems>
  <pageFields count="1">
    <pageField fld="5" hier="-1"/>
  </pageFields>
  <dataFields count="1">
    <dataField name="PEYA" fld="2" subtotal="count" baseField="1" baseItem="0"/>
  </dataFields>
  <formats count="17">
    <format dxfId="257">
      <pivotArea outline="0" collapsedLevelsAreSubtotals="1" fieldPosition="0">
        <references count="1">
          <reference field="0" count="0" selected="0"/>
        </references>
      </pivotArea>
    </format>
    <format dxfId="256">
      <pivotArea dataOnly="0" labelOnly="1" outline="0" fieldPosition="0">
        <references count="1">
          <reference field="0" count="1">
            <x v="1"/>
          </reference>
        </references>
      </pivotArea>
    </format>
    <format dxfId="255">
      <pivotArea field="5" type="button" dataOnly="0" labelOnly="1" outline="0" axis="axisPage" fieldPosition="0"/>
    </format>
    <format dxfId="254">
      <pivotArea outline="0" collapsedLevelsAreSubtotals="1" fieldPosition="0"/>
    </format>
    <format dxfId="253">
      <pivotArea dataOnly="0" labelOnly="1" fieldPosition="0">
        <references count="1">
          <reference field="0" count="0"/>
        </references>
      </pivotArea>
    </format>
    <format dxfId="252">
      <pivotArea dataOnly="0" labelOnly="1" grandCol="1" outline="0" fieldPosition="0"/>
    </format>
    <format dxfId="251">
      <pivotArea outline="0" collapsedLevelsAreSubtotals="1" fieldPosition="0">
        <references count="1">
          <reference field="0" count="2" selected="0">
            <x v="0"/>
            <x v="1"/>
          </reference>
        </references>
      </pivotArea>
    </format>
    <format dxfId="250">
      <pivotArea dataOnly="0" labelOnly="1" fieldPosition="0">
        <references count="1">
          <reference field="0" count="2">
            <x v="0"/>
            <x v="1"/>
          </reference>
        </references>
      </pivotArea>
    </format>
    <format dxfId="249">
      <pivotArea type="origin" dataOnly="0" labelOnly="1" outline="0" fieldPosition="0"/>
    </format>
    <format dxfId="248">
      <pivotArea field="1" type="button" dataOnly="0" labelOnly="1" outline="0" axis="axisRow" fieldPosition="0"/>
    </format>
    <format dxfId="247">
      <pivotArea dataOnly="0" labelOnly="1" fieldPosition="0">
        <references count="1">
          <reference field="1" count="0"/>
        </references>
      </pivotArea>
    </format>
    <format dxfId="246">
      <pivotArea dataOnly="0" labelOnly="1" grandRow="1" outline="0" fieldPosition="0"/>
    </format>
    <format dxfId="245">
      <pivotArea outline="0" collapsedLevelsAreSubtotals="1" fieldPosition="0">
        <references count="1">
          <reference field="0" count="2" selected="0">
            <x v="0"/>
            <x v="1"/>
          </reference>
        </references>
      </pivotArea>
    </format>
    <format dxfId="244">
      <pivotArea dataOnly="0" labelOnly="1" outline="0" fieldPosition="0">
        <references count="1">
          <reference field="5" count="0"/>
        </references>
      </pivotArea>
    </format>
    <format dxfId="243">
      <pivotArea field="0" type="button" dataOnly="0" labelOnly="1" outline="0" axis="axisCol" fieldPosition="0"/>
    </format>
    <format dxfId="242">
      <pivotArea type="topRight" dataOnly="0" labelOnly="1" outline="0" fieldPosition="0"/>
    </format>
    <format dxfId="241">
      <pivotArea dataOnly="0" labelOnly="1" fieldPosition="0">
        <references count="1">
          <reference field="0"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68A72D4F-896E-49BF-8E40-D54386E3243E}" name="TablaDinámica1" cacheId="24" applyNumberFormats="0" applyBorderFormats="0" applyFontFormats="0" applyPatternFormats="0" applyAlignmentFormats="0" applyWidthHeightFormats="1" dataCaption="Valores" grandTotalCaption="Total" updatedVersion="8" minRefreshableVersion="3" useAutoFormatting="1" itemPrintTitles="1" createdVersion="8" indent="0" outline="1" outlineData="1" multipleFieldFilters="0" rowHeaderCaption="Tiendas" colHeaderCaption="Mes">
  <location ref="B91:F112" firstHeaderRow="1" firstDataRow="2" firstDataCol="1" rowPageCount="2" colPageCount="1"/>
  <pivotFields count="19">
    <pivotField axis="axisCol" showAll="0" sortType="ascending">
      <items count="6">
        <item h="1" x="0"/>
        <item h="1" x="1"/>
        <item x="2"/>
        <item x="3"/>
        <item x="4"/>
        <item t="default"/>
      </items>
    </pivotField>
    <pivotField axis="axisRow" showAll="0" sortType="ascending">
      <items count="20">
        <item x="16"/>
        <item x="6"/>
        <item x="11"/>
        <item x="13"/>
        <item x="14"/>
        <item x="3"/>
        <item x="4"/>
        <item x="8"/>
        <item x="0"/>
        <item x="1"/>
        <item x="2"/>
        <item x="15"/>
        <item x="9"/>
        <item x="12"/>
        <item x="18"/>
        <item x="5"/>
        <item x="7"/>
        <item x="17"/>
        <item x="10"/>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7">
        <item x="0"/>
        <item x="4"/>
        <item x="2"/>
        <item x="1"/>
        <item x="3"/>
        <item x="5"/>
        <item t="default"/>
      </items>
    </pivotField>
    <pivotField showAll="0"/>
    <pivotField showAll="0"/>
    <pivotField showAll="0"/>
    <pivotField axis="axisPage" showAll="0">
      <items count="3">
        <item x="0"/>
        <item x="1"/>
        <item t="default"/>
      </items>
    </pivotField>
  </pivotFields>
  <rowFields count="1">
    <field x="1"/>
  </rowFields>
  <rowItems count="20">
    <i>
      <x/>
    </i>
    <i>
      <x v="1"/>
    </i>
    <i>
      <x v="2"/>
    </i>
    <i>
      <x v="3"/>
    </i>
    <i>
      <x v="4"/>
    </i>
    <i>
      <x v="5"/>
    </i>
    <i>
      <x v="6"/>
    </i>
    <i>
      <x v="7"/>
    </i>
    <i>
      <x v="8"/>
    </i>
    <i>
      <x v="9"/>
    </i>
    <i>
      <x v="10"/>
    </i>
    <i>
      <x v="11"/>
    </i>
    <i>
      <x v="12"/>
    </i>
    <i>
      <x v="13"/>
    </i>
    <i>
      <x v="14"/>
    </i>
    <i>
      <x v="15"/>
    </i>
    <i>
      <x v="16"/>
    </i>
    <i>
      <x v="17"/>
    </i>
    <i>
      <x v="18"/>
    </i>
    <i t="grand">
      <x/>
    </i>
  </rowItems>
  <colFields count="1">
    <field x="0"/>
  </colFields>
  <colItems count="4">
    <i>
      <x v="2"/>
    </i>
    <i>
      <x v="3"/>
    </i>
    <i>
      <x v="4"/>
    </i>
    <i t="grand">
      <x/>
    </i>
  </colItems>
  <pageFields count="2">
    <pageField fld="18" item="1" hier="-1"/>
    <pageField fld="14" hier="-1"/>
  </pageFields>
  <dataFields count="1">
    <dataField name="RAPPI" fld="2" subtotal="count" baseField="1" baseItem="0"/>
  </dataFields>
  <formats count="9">
    <format dxfId="266">
      <pivotArea outline="0" collapsedLevelsAreSubtotals="1" fieldPosition="0"/>
    </format>
    <format dxfId="265">
      <pivotArea type="topRight" dataOnly="0" labelOnly="1" outline="0" fieldPosition="0"/>
    </format>
    <format dxfId="264">
      <pivotArea dataOnly="0" labelOnly="1" fieldPosition="0">
        <references count="1">
          <reference field="0" count="0"/>
        </references>
      </pivotArea>
    </format>
    <format dxfId="263">
      <pivotArea dataOnly="0" labelOnly="1" grandCol="1" outline="0" fieldPosition="0"/>
    </format>
    <format dxfId="262">
      <pivotArea field="0" type="button" dataOnly="0" labelOnly="1" outline="0" axis="axisCol" fieldPosition="0"/>
    </format>
    <format dxfId="261">
      <pivotArea type="origin" dataOnly="0" labelOnly="1" outline="0" fieldPosition="0"/>
    </format>
    <format dxfId="260">
      <pivotArea field="1" type="button" dataOnly="0" labelOnly="1" outline="0" axis="axisRow" fieldPosition="0"/>
    </format>
    <format dxfId="259">
      <pivotArea dataOnly="0" labelOnly="1" fieldPosition="0">
        <references count="1">
          <reference field="1" count="0"/>
        </references>
      </pivotArea>
    </format>
    <format dxfId="258">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93E56D46-F635-4BA6-B872-A14BF4A3DA22}" name="TablaDinámica1" cacheId="18" applyNumberFormats="0" applyBorderFormats="0" applyFontFormats="0" applyPatternFormats="0" applyAlignmentFormats="0" applyWidthHeightFormats="1" dataCaption="Valores" grandTotalCaption="Total" updatedVersion="8" minRefreshableVersion="3" useAutoFormatting="1" itemPrintTitles="1" createdVersion="8" indent="0" outline="1" outlineData="1" multipleFieldFilters="0" rowHeaderCaption="Area responsable" colHeaderCaption="Mes">
  <location ref="B46:G59" firstHeaderRow="1" firstDataRow="2" firstDataCol="1" rowPageCount="1" colPageCount="1"/>
  <pivotFields count="9">
    <pivotField dataField="1" showAll="0"/>
    <pivotField multipleItemSelectionAllowed="1" showAll="0">
      <items count="12">
        <item x="1"/>
        <item x="8"/>
        <item x="6"/>
        <item x="5"/>
        <item x="3"/>
        <item x="7"/>
        <item x="2"/>
        <item x="0"/>
        <item x="4"/>
        <item x="9"/>
        <item h="1" x="10"/>
        <item t="default"/>
      </items>
    </pivotField>
    <pivotField showAll="0"/>
    <pivotField showAll="0"/>
    <pivotField axis="axisPage" multipleItemSelectionAllowed="1" showAll="0">
      <items count="13">
        <item h="1" x="11"/>
        <item h="1" x="7"/>
        <item x="4"/>
        <item h="1" x="3"/>
        <item h="1" x="1"/>
        <item x="9"/>
        <item h="1" x="5"/>
        <item h="1" x="2"/>
        <item h="1" x="6"/>
        <item h="1" x="0"/>
        <item h="1" x="8"/>
        <item h="1" x="10"/>
        <item t="default"/>
      </items>
    </pivotField>
    <pivotField showAll="0"/>
    <pivotField showAll="0"/>
    <pivotField axis="axisRow" showAll="0">
      <items count="22">
        <item x="0"/>
        <item x="6"/>
        <item x="11"/>
        <item x="10"/>
        <item x="2"/>
        <item x="9"/>
        <item x="5"/>
        <item x="18"/>
        <item x="4"/>
        <item x="7"/>
        <item x="8"/>
        <item x="12"/>
        <item x="13"/>
        <item m="1" x="20"/>
        <item x="1"/>
        <item x="14"/>
        <item x="15"/>
        <item x="16"/>
        <item x="17"/>
        <item x="3"/>
        <item x="19"/>
        <item t="default"/>
      </items>
    </pivotField>
    <pivotField axis="axisCol" showAll="0">
      <items count="10">
        <item h="1" x="0"/>
        <item h="1" x="1"/>
        <item h="1" x="2"/>
        <item h="1" x="3"/>
        <item h="1" x="4"/>
        <item n="Jun" x="5"/>
        <item n="Jul" x="6"/>
        <item n="Ago" x="7"/>
        <item n="Set" x="8"/>
        <item t="default"/>
      </items>
    </pivotField>
  </pivotFields>
  <rowFields count="1">
    <field x="7"/>
  </rowFields>
  <rowItems count="12">
    <i>
      <x/>
    </i>
    <i>
      <x v="1"/>
    </i>
    <i>
      <x v="2"/>
    </i>
    <i>
      <x v="3"/>
    </i>
    <i>
      <x v="5"/>
    </i>
    <i>
      <x v="6"/>
    </i>
    <i>
      <x v="7"/>
    </i>
    <i>
      <x v="8"/>
    </i>
    <i>
      <x v="14"/>
    </i>
    <i>
      <x v="16"/>
    </i>
    <i>
      <x v="19"/>
    </i>
    <i t="grand">
      <x/>
    </i>
  </rowItems>
  <colFields count="1">
    <field x="8"/>
  </colFields>
  <colItems count="5">
    <i>
      <x v="5"/>
    </i>
    <i>
      <x v="6"/>
    </i>
    <i>
      <x v="7"/>
    </i>
    <i>
      <x v="8"/>
    </i>
    <i t="grand">
      <x/>
    </i>
  </colItems>
  <pageFields count="1">
    <pageField fld="4" hier="-1"/>
  </pageFields>
  <dataFields count="1">
    <dataField name="Q" fld="0" subtotal="count" baseField="8" baseItem="0" numFmtId="3"/>
  </dataFields>
  <formats count="9">
    <format dxfId="185">
      <pivotArea outline="0" collapsedLevelsAreSubtotals="1" fieldPosition="0"/>
    </format>
    <format dxfId="184">
      <pivotArea type="topRight" dataOnly="0" labelOnly="1" outline="0" fieldPosition="0"/>
    </format>
    <format dxfId="183">
      <pivotArea dataOnly="0" labelOnly="1" grandCol="1" outline="0" fieldPosition="0"/>
    </format>
    <format dxfId="182">
      <pivotArea field="1" type="button" dataOnly="0" labelOnly="1" outline="0"/>
    </format>
    <format dxfId="181">
      <pivotArea type="origin" dataOnly="0" labelOnly="1" outline="0" fieldPosition="0"/>
    </format>
    <format dxfId="180">
      <pivotArea field="8" type="button" dataOnly="0" labelOnly="1" outline="0" axis="axisCol" fieldPosition="0"/>
    </format>
    <format dxfId="179">
      <pivotArea dataOnly="0" labelOnly="1" fieldPosition="0">
        <references count="1">
          <reference field="8" count="0"/>
        </references>
      </pivotArea>
    </format>
    <format dxfId="178">
      <pivotArea dataOnly="0" labelOnly="1" grandRow="1" outline="0" fieldPosition="0"/>
    </format>
    <format dxfId="177">
      <pivotArea field="7"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DC86722D-7E7A-4E74-9568-4CFE3BCAB5FF}" name="TablaDinámica13" cacheId="19" applyNumberFormats="0" applyBorderFormats="0" applyFontFormats="0" applyPatternFormats="0" applyAlignmentFormats="0" applyWidthHeightFormats="1" dataCaption="Valores" grandTotalCaption="Total" updatedVersion="8" minRefreshableVersion="3" useAutoFormatting="1" itemPrintTitles="1" createdVersion="8" indent="0" outline="1" outlineData="1" multipleFieldFilters="0" rowHeaderCaption="Mes" colHeaderCaption="Area responsable">
  <location ref="B3:V10" firstHeaderRow="1" firstDataRow="2" firstDataCol="1" rowPageCount="1" colPageCount="1"/>
  <pivotFields count="9">
    <pivotField dataField="1" showAll="0"/>
    <pivotField axis="axisPage" multipleItemSelectionAllowed="1" showAll="0">
      <items count="12">
        <item x="1"/>
        <item x="8"/>
        <item x="6"/>
        <item h="1" x="5"/>
        <item x="3"/>
        <item h="1" x="7"/>
        <item x="2"/>
        <item x="0"/>
        <item x="4"/>
        <item x="9"/>
        <item h="1" x="10"/>
        <item t="default"/>
      </items>
    </pivotField>
    <pivotField showAll="0"/>
    <pivotField showAll="0"/>
    <pivotField showAll="0"/>
    <pivotField showAll="0"/>
    <pivotField showAll="0"/>
    <pivotField axis="axisCol" showAll="0">
      <items count="21">
        <item x="6"/>
        <item x="0"/>
        <item x="11"/>
        <item x="10"/>
        <item x="9"/>
        <item x="14"/>
        <item x="16"/>
        <item x="17"/>
        <item x="2"/>
        <item x="4"/>
        <item x="5"/>
        <item x="7"/>
        <item x="8"/>
        <item x="12"/>
        <item x="13"/>
        <item x="18"/>
        <item x="1"/>
        <item x="15"/>
        <item x="19"/>
        <item x="3"/>
        <item t="default"/>
      </items>
    </pivotField>
    <pivotField axis="axisRow" showAll="0">
      <items count="11">
        <item h="1" x="0"/>
        <item h="1" x="1"/>
        <item h="1" x="2"/>
        <item h="1" x="3"/>
        <item h="1" x="4"/>
        <item n="Jun" x="5"/>
        <item n="Jul" x="6"/>
        <item n="Ago" x="7"/>
        <item n="Set" x="8"/>
        <item n="Oct" x="9"/>
        <item t="default"/>
      </items>
    </pivotField>
  </pivotFields>
  <rowFields count="1">
    <field x="8"/>
  </rowFields>
  <rowItems count="6">
    <i>
      <x v="5"/>
    </i>
    <i>
      <x v="6"/>
    </i>
    <i>
      <x v="7"/>
    </i>
    <i>
      <x v="8"/>
    </i>
    <i>
      <x v="9"/>
    </i>
    <i t="grand">
      <x/>
    </i>
  </rowItems>
  <colFields count="1">
    <field x="7"/>
  </colFields>
  <colItems count="20">
    <i>
      <x/>
    </i>
    <i>
      <x v="1"/>
    </i>
    <i>
      <x v="2"/>
    </i>
    <i>
      <x v="3"/>
    </i>
    <i>
      <x v="4"/>
    </i>
    <i>
      <x v="5"/>
    </i>
    <i>
      <x v="6"/>
    </i>
    <i>
      <x v="7"/>
    </i>
    <i>
      <x v="8"/>
    </i>
    <i>
      <x v="9"/>
    </i>
    <i>
      <x v="10"/>
    </i>
    <i>
      <x v="11"/>
    </i>
    <i>
      <x v="12"/>
    </i>
    <i>
      <x v="13"/>
    </i>
    <i>
      <x v="14"/>
    </i>
    <i>
      <x v="15"/>
    </i>
    <i>
      <x v="16"/>
    </i>
    <i>
      <x v="17"/>
    </i>
    <i>
      <x v="19"/>
    </i>
    <i t="grand">
      <x/>
    </i>
  </colItems>
  <pageFields count="1">
    <pageField fld="1" hier="-1"/>
  </pageFields>
  <dataFields count="1">
    <dataField name="Q" fld="0" subtotal="count" baseField="8" baseItem="0" numFmtId="3"/>
  </dataFields>
  <formats count="13">
    <format dxfId="198">
      <pivotArea dataOnly="0" fieldPosition="0">
        <references count="1">
          <reference field="7" count="1">
            <x v="0"/>
          </reference>
        </references>
      </pivotArea>
    </format>
    <format dxfId="197">
      <pivotArea outline="0" collapsedLevelsAreSubtotals="1" fieldPosition="0"/>
    </format>
    <format dxfId="196">
      <pivotArea type="topRight" dataOnly="0" labelOnly="1" outline="0" fieldPosition="0"/>
    </format>
    <format dxfId="195">
      <pivotArea dataOnly="0" labelOnly="1" grandCol="1" outline="0" fieldPosition="0"/>
    </format>
    <format dxfId="194">
      <pivotArea field="1" type="button" dataOnly="0" labelOnly="1" outline="0" axis="axisPage" fieldPosition="0"/>
    </format>
    <format dxfId="193">
      <pivotArea type="origin" dataOnly="0" labelOnly="1" outline="0" fieldPosition="0"/>
    </format>
    <format dxfId="192">
      <pivotArea field="8" type="button" dataOnly="0" labelOnly="1" outline="0" axis="axisRow" fieldPosition="0"/>
    </format>
    <format dxfId="191">
      <pivotArea dataOnly="0" labelOnly="1" fieldPosition="0">
        <references count="1">
          <reference field="8" count="0"/>
        </references>
      </pivotArea>
    </format>
    <format dxfId="190">
      <pivotArea dataOnly="0" labelOnly="1" grandRow="1" outline="0" fieldPosition="0"/>
    </format>
    <format dxfId="189">
      <pivotArea outline="0" collapsedLevelsAreSubtotals="1" fieldPosition="0">
        <references count="1">
          <reference field="7" count="1" selected="0">
            <x v="0"/>
          </reference>
        </references>
      </pivotArea>
    </format>
    <format dxfId="188">
      <pivotArea dataOnly="0" labelOnly="1" outline="0" fieldPosition="0">
        <references count="1">
          <reference field="1" count="0"/>
        </references>
      </pivotArea>
    </format>
    <format dxfId="187">
      <pivotArea field="7" type="button" dataOnly="0" labelOnly="1" outline="0" axis="axisCol" fieldPosition="0"/>
    </format>
    <format dxfId="186">
      <pivotArea dataOnly="0" labelOnly="1" fieldPosition="0">
        <references count="1">
          <reference field="7"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A384B9BC-51F5-4E0C-9DC2-1ADB308978FE}" name="TablaDinámica6" cacheId="17" applyNumberFormats="0" applyBorderFormats="0" applyFontFormats="0" applyPatternFormats="0" applyAlignmentFormats="0" applyWidthHeightFormats="1" dataCaption="Valores" grandTotalCaption="Total" updatedVersion="8" minRefreshableVersion="3" useAutoFormatting="1" itemPrintTitles="1" createdVersion="8" indent="0" outline="1" outlineData="1" multipleFieldFilters="0" rowHeaderCaption="Mes">
  <location ref="B31:H37" firstHeaderRow="1" firstDataRow="2" firstDataCol="1"/>
  <pivotFields count="17">
    <pivotField axis="axisRow" showAll="0">
      <items count="5">
        <item x="2"/>
        <item x="1"/>
        <item x="0"/>
        <item x="3"/>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Col" showAll="0" sortType="descending">
      <items count="11">
        <item x="3"/>
        <item x="2"/>
        <item m="1" x="7"/>
        <item x="5"/>
        <item h="1" x="6"/>
        <item m="1" x="8"/>
        <item m="1" x="9"/>
        <item x="0"/>
        <item x="1"/>
        <item h="1" x="4"/>
        <item t="default"/>
      </items>
      <autoSortScope>
        <pivotArea dataOnly="0" outline="0" fieldPosition="0">
          <references count="1">
            <reference field="4294967294" count="1" selected="0">
              <x v="0"/>
            </reference>
          </references>
        </pivotArea>
      </autoSortScope>
    </pivotField>
    <pivotField showAll="0"/>
    <pivotField showAll="0"/>
  </pivotFields>
  <rowFields count="1">
    <field x="0"/>
  </rowFields>
  <rowItems count="5">
    <i>
      <x/>
    </i>
    <i>
      <x v="1"/>
    </i>
    <i>
      <x v="2"/>
    </i>
    <i>
      <x v="3"/>
    </i>
    <i t="grand">
      <x/>
    </i>
  </rowItems>
  <colFields count="1">
    <field x="14"/>
  </colFields>
  <colItems count="6">
    <i>
      <x v="1"/>
    </i>
    <i>
      <x v="8"/>
    </i>
    <i>
      <x v="7"/>
    </i>
    <i>
      <x/>
    </i>
    <i>
      <x v="3"/>
    </i>
    <i t="grand">
      <x/>
    </i>
  </colItems>
  <dataFields count="1">
    <dataField name="Q" fld="2" subtotal="count" baseField="0" baseItem="0"/>
  </dataFields>
  <formats count="7">
    <format dxfId="125">
      <pivotArea outline="0" collapsedLevelsAreSubtotals="1" fieldPosition="0">
        <references count="1">
          <reference field="14" count="0" selected="0"/>
        </references>
      </pivotArea>
    </format>
    <format dxfId="124">
      <pivotArea dataOnly="0" labelOnly="1" fieldPosition="0">
        <references count="1">
          <reference field="14" count="0"/>
        </references>
      </pivotArea>
    </format>
    <format dxfId="123">
      <pivotArea outline="0" collapsedLevelsAreSubtotals="1" fieldPosition="0">
        <references count="1">
          <reference field="14" count="4" selected="0">
            <x v="0"/>
            <x v="1"/>
            <x v="5"/>
            <x v="6"/>
          </reference>
        </references>
      </pivotArea>
    </format>
    <format dxfId="122">
      <pivotArea field="14" type="button" dataOnly="0" labelOnly="1" outline="0" axis="axisCol" fieldPosition="0"/>
    </format>
    <format dxfId="121">
      <pivotArea type="topRight" dataOnly="0" labelOnly="1" outline="0" fieldPosition="0"/>
    </format>
    <format dxfId="120">
      <pivotArea dataOnly="0" labelOnly="1" fieldPosition="0">
        <references count="1">
          <reference field="14" count="4">
            <x v="0"/>
            <x v="1"/>
            <x v="5"/>
            <x v="6"/>
          </reference>
        </references>
      </pivotArea>
    </format>
    <format dxfId="119">
      <pivotArea grandCol="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C26997F4-2E53-4A4A-8BFB-9454FB0B03D6}" name="TablaDinámica5" cacheId="16" applyNumberFormats="0" applyBorderFormats="0" applyFontFormats="0" applyPatternFormats="0" applyAlignmentFormats="0" applyWidthHeightFormats="1" dataCaption="Valores" grandTotalCaption="Total" updatedVersion="8" minRefreshableVersion="3" useAutoFormatting="1" itemPrintTitles="1" createdVersion="8" indent="0" outline="1" outlineData="1" multipleFieldFilters="0" rowHeaderCaption="Mes">
  <location ref="B7:K21" firstHeaderRow="1" firstDataRow="2" firstDataCol="1" rowPageCount="2" colPageCount="1"/>
  <pivotFields count="24">
    <pivotField dataField="1" showAll="0"/>
    <pivotField showAll="0"/>
    <pivotField showAll="0"/>
    <pivotField showAll="0"/>
    <pivotField numFmtId="22" multipleItemSelectionAllowed="1" showAll="0"/>
    <pivotField showAll="0"/>
    <pivotField axis="axisPage" multipleItemSelectionAllowed="1" showAll="0">
      <items count="34">
        <item x="16"/>
        <item x="25"/>
        <item x="17"/>
        <item x="19"/>
        <item x="24"/>
        <item x="26"/>
        <item x="6"/>
        <item x="12"/>
        <item h="1" x="11"/>
        <item x="9"/>
        <item x="20"/>
        <item x="23"/>
        <item x="27"/>
        <item x="21"/>
        <item x="18"/>
        <item x="1"/>
        <item x="29"/>
        <item x="31"/>
        <item x="14"/>
        <item x="10"/>
        <item x="5"/>
        <item x="7"/>
        <item x="15"/>
        <item x="3"/>
        <item h="1" x="28"/>
        <item x="13"/>
        <item x="2"/>
        <item x="0"/>
        <item x="4"/>
        <item x="22"/>
        <item x="8"/>
        <item x="30"/>
        <item h="1" x="32"/>
        <item t="default"/>
      </items>
    </pivotField>
    <pivotField showAll="0"/>
    <pivotField showAll="0"/>
    <pivotField showAll="0" sortType="ascending">
      <items count="23">
        <item x="21"/>
        <item x="11"/>
        <item x="3"/>
        <item x="18"/>
        <item x="16"/>
        <item x="17"/>
        <item x="19"/>
        <item x="5"/>
        <item x="7"/>
        <item x="6"/>
        <item x="13"/>
        <item x="8"/>
        <item x="1"/>
        <item x="12"/>
        <item x="0"/>
        <item x="10"/>
        <item x="2"/>
        <item x="20"/>
        <item x="9"/>
        <item x="4"/>
        <item x="15"/>
        <item x="14"/>
        <item t="default"/>
      </items>
    </pivotField>
    <pivotField showAll="0">
      <items count="14">
        <item x="7"/>
        <item x="4"/>
        <item x="3"/>
        <item x="1"/>
        <item x="5"/>
        <item x="2"/>
        <item h="1" x="6"/>
        <item x="0"/>
        <item h="1" x="11"/>
        <item h="1" x="10"/>
        <item h="1" x="8"/>
        <item h="1" x="9"/>
        <item h="1" m="1" x="12"/>
        <item t="default"/>
      </items>
    </pivotField>
    <pivotField showAll="0"/>
    <pivotField showAll="0"/>
    <pivotField showAll="0"/>
    <pivotField showAll="0"/>
    <pivotField showAll="0"/>
    <pivotField numFmtId="22" showAll="0"/>
    <pivotField showAll="0"/>
    <pivotField axis="axisPage" showAll="0">
      <items count="7">
        <item m="1" x="3"/>
        <item m="1" x="4"/>
        <item m="1" x="5"/>
        <item x="1"/>
        <item x="0"/>
        <item m="1" x="2"/>
        <item t="default"/>
      </items>
    </pivotField>
    <pivotField axis="axisCol" showAll="0" sortType="descending">
      <items count="12">
        <item x="1"/>
        <item x="8"/>
        <item x="4"/>
        <item x="6"/>
        <item x="5"/>
        <item x="3"/>
        <item h="1" x="7"/>
        <item x="2"/>
        <item x="0"/>
        <item h="1" m="1" x="10"/>
        <item h="1" x="9"/>
        <item t="default"/>
      </items>
      <autoSortScope>
        <pivotArea dataOnly="0" outline="0" fieldPosition="0">
          <references count="1">
            <reference field="4294967294" count="1" selected="0">
              <x v="0"/>
            </reference>
          </references>
        </pivotArea>
      </autoSortScope>
    </pivotField>
    <pivotField axis="axisRow" showAll="0">
      <items count="13">
        <item x="0"/>
        <item x="1"/>
        <item x="2"/>
        <item x="3"/>
        <item x="4"/>
        <item x="5"/>
        <item x="6"/>
        <item x="7"/>
        <item x="8"/>
        <item x="9"/>
        <item x="10"/>
        <item x="11"/>
        <item t="default"/>
      </items>
    </pivotField>
    <pivotField showAll="0"/>
    <pivotField showAll="0"/>
    <pivotField showAll="0"/>
  </pivotFields>
  <rowFields count="1">
    <field x="20"/>
  </rowFields>
  <rowItems count="13">
    <i>
      <x/>
    </i>
    <i>
      <x v="1"/>
    </i>
    <i>
      <x v="2"/>
    </i>
    <i>
      <x v="3"/>
    </i>
    <i>
      <x v="4"/>
    </i>
    <i>
      <x v="5"/>
    </i>
    <i>
      <x v="6"/>
    </i>
    <i>
      <x v="7"/>
    </i>
    <i>
      <x v="8"/>
    </i>
    <i>
      <x v="9"/>
    </i>
    <i>
      <x v="10"/>
    </i>
    <i>
      <x v="11"/>
    </i>
    <i t="grand">
      <x/>
    </i>
  </rowItems>
  <colFields count="1">
    <field x="19"/>
  </colFields>
  <colItems count="9">
    <i>
      <x v="5"/>
    </i>
    <i>
      <x v="8"/>
    </i>
    <i>
      <x v="7"/>
    </i>
    <i>
      <x v="2"/>
    </i>
    <i>
      <x v="3"/>
    </i>
    <i>
      <x/>
    </i>
    <i>
      <x v="4"/>
    </i>
    <i>
      <x v="1"/>
    </i>
    <i t="grand">
      <x/>
    </i>
  </colItems>
  <pageFields count="2">
    <pageField fld="18" hier="-1"/>
    <pageField fld="6" hier="-1"/>
  </pageFields>
  <dataFields count="1">
    <dataField name="Q" fld="0" subtotal="count" baseField="9" baseItem="6" numFmtId="3"/>
  </dataFields>
  <formats count="19">
    <format dxfId="144">
      <pivotArea field="10" type="button" dataOnly="0" labelOnly="1" outline="0"/>
    </format>
    <format dxfId="143">
      <pivotArea outline="0" collapsedLevelsAreSubtotals="1" fieldPosition="0">
        <references count="1">
          <reference field="18" count="0" selected="0"/>
        </references>
      </pivotArea>
    </format>
    <format dxfId="142">
      <pivotArea dataOnly="0" labelOnly="1" fieldPosition="0">
        <references count="1">
          <reference field="18" count="0"/>
        </references>
      </pivotArea>
    </format>
    <format dxfId="141">
      <pivotArea outline="0" collapsedLevelsAreSubtotals="1" fieldPosition="0"/>
    </format>
    <format dxfId="140">
      <pivotArea field="18" type="button" dataOnly="0" labelOnly="1" outline="0" axis="axisPage" fieldPosition="0"/>
    </format>
    <format dxfId="139">
      <pivotArea dataOnly="0" labelOnly="1" grandCol="1" outline="0" fieldPosition="0"/>
    </format>
    <format dxfId="138">
      <pivotArea outline="0" collapsedLevelsAreSubtotals="1" fieldPosition="0">
        <references count="1">
          <reference field="20" count="0" selected="0"/>
        </references>
      </pivotArea>
    </format>
    <format dxfId="137">
      <pivotArea field="9" type="button" dataOnly="0" labelOnly="1" outline="0"/>
    </format>
    <format dxfId="136">
      <pivotArea type="origin" dataOnly="0" labelOnly="1" outline="0" fieldPosition="0"/>
    </format>
    <format dxfId="135">
      <pivotArea field="20" type="button" dataOnly="0" labelOnly="1" outline="0" axis="axisRow" fieldPosition="0"/>
    </format>
    <format dxfId="134">
      <pivotArea dataOnly="0" labelOnly="1" fieldPosition="0">
        <references count="1">
          <reference field="20" count="0"/>
        </references>
      </pivotArea>
    </format>
    <format dxfId="133">
      <pivotArea dataOnly="0" labelOnly="1" grandRow="1" outline="0" fieldPosition="0"/>
    </format>
    <format dxfId="132">
      <pivotArea outline="0" collapsedLevelsAreSubtotals="1" fieldPosition="0">
        <references count="1">
          <reference field="19" count="6" selected="0">
            <x v="0"/>
            <x v="2"/>
            <x v="3"/>
            <x v="5"/>
            <x v="7"/>
            <x v="8"/>
          </reference>
        </references>
      </pivotArea>
    </format>
    <format dxfId="131">
      <pivotArea dataOnly="0" labelOnly="1" fieldPosition="0">
        <references count="1">
          <reference field="19" count="6">
            <x v="0"/>
            <x v="2"/>
            <x v="3"/>
            <x v="5"/>
            <x v="7"/>
            <x v="8"/>
          </reference>
        </references>
      </pivotArea>
    </format>
    <format dxfId="130">
      <pivotArea outline="0" collapsedLevelsAreSubtotals="1" fieldPosition="0">
        <references count="1">
          <reference field="19" count="4" selected="0">
            <x v="3"/>
            <x v="5"/>
            <x v="7"/>
            <x v="8"/>
          </reference>
        </references>
      </pivotArea>
    </format>
    <format dxfId="129">
      <pivotArea field="19" type="button" dataOnly="0" labelOnly="1" outline="0" axis="axisCol" fieldPosition="0"/>
    </format>
    <format dxfId="128">
      <pivotArea type="topRight" dataOnly="0" labelOnly="1" outline="0" fieldPosition="0"/>
    </format>
    <format dxfId="127">
      <pivotArea dataOnly="0" labelOnly="1" fieldPosition="0">
        <references count="1">
          <reference field="19" count="4">
            <x v="3"/>
            <x v="5"/>
            <x v="7"/>
            <x v="8"/>
          </reference>
        </references>
      </pivotArea>
    </format>
    <format dxfId="12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371BA31-875B-4DF0-A51B-7DB1F44BB6EB}" name="TablaDinámica8" cacheId="15" applyNumberFormats="0" applyBorderFormats="0" applyFontFormats="0" applyPatternFormats="0" applyAlignmentFormats="0" applyWidthHeightFormats="1" dataCaption="Valores" grandTotalCaption="Total" updatedVersion="8" minRefreshableVersion="3" useAutoFormatting="1" itemPrintTitles="1" createdVersion="8" indent="0" outline="1" outlineData="1" multipleFieldFilters="0" rowHeaderCaption="Mes">
  <location ref="B54:F60" firstHeaderRow="1" firstDataRow="2" firstDataCol="1" rowPageCount="1" colPageCount="1"/>
  <pivotFields count="16">
    <pivotField axis="axisRow" showAll="0">
      <items count="13">
        <item h="1" x="4"/>
        <item h="1" x="5"/>
        <item h="1" x="6"/>
        <item h="1" x="7"/>
        <item h="1" x="8"/>
        <item x="9"/>
        <item x="10"/>
        <item x="11"/>
        <item x="0"/>
        <item h="1" x="1"/>
        <item h="1" x="2"/>
        <item h="1" x="3"/>
        <item t="default"/>
      </items>
    </pivotField>
    <pivotField showAll="0"/>
    <pivotField dataField="1" showAll="0"/>
    <pivotField showAll="0"/>
    <pivotField showAll="0"/>
    <pivotField axis="axisPage" multipleItemSelectionAllowed="1" showAll="0">
      <items count="365">
        <item x="114"/>
        <item x="136"/>
        <item x="165"/>
        <item x="194"/>
        <item x="222"/>
        <item x="252"/>
        <item x="282"/>
        <item x="311"/>
        <item h="1" x="0"/>
        <item h="1" x="24"/>
        <item h="1" x="54"/>
        <item h="1" x="84"/>
        <item x="115"/>
        <item x="137"/>
        <item x="166"/>
        <item x="195"/>
        <item x="253"/>
        <item x="283"/>
        <item x="312"/>
        <item h="1" x="1"/>
        <item x="336"/>
        <item h="1" x="25"/>
        <item h="1" x="55"/>
        <item h="1" x="85"/>
        <item x="116"/>
        <item x="138"/>
        <item x="196"/>
        <item x="223"/>
        <item x="254"/>
        <item x="284"/>
        <item x="313"/>
        <item h="1" x="2"/>
        <item x="337"/>
        <item h="1" x="26"/>
        <item h="1" x="56"/>
        <item h="1" x="86"/>
        <item x="117"/>
        <item x="139"/>
        <item x="167"/>
        <item x="197"/>
        <item x="224"/>
        <item x="255"/>
        <item x="285"/>
        <item x="314"/>
        <item h="1" x="3"/>
        <item x="338"/>
        <item h="1" x="27"/>
        <item h="1" x="57"/>
        <item h="1" x="87"/>
        <item x="140"/>
        <item x="168"/>
        <item x="198"/>
        <item x="225"/>
        <item x="256"/>
        <item x="286"/>
        <item x="315"/>
        <item x="339"/>
        <item h="1" x="28"/>
        <item h="1" x="58"/>
        <item h="1" x="88"/>
        <item x="118"/>
        <item x="141"/>
        <item x="169"/>
        <item x="199"/>
        <item x="226"/>
        <item x="257"/>
        <item x="287"/>
        <item x="316"/>
        <item x="340"/>
        <item h="1" x="29"/>
        <item h="1" x="59"/>
        <item h="1" x="89"/>
        <item x="119"/>
        <item x="142"/>
        <item x="170"/>
        <item x="200"/>
        <item x="227"/>
        <item x="258"/>
        <item x="288"/>
        <item x="317"/>
        <item h="1" x="4"/>
        <item x="341"/>
        <item h="1" x="30"/>
        <item h="1" x="60"/>
        <item h="1" x="90"/>
        <item x="120"/>
        <item x="143"/>
        <item x="171"/>
        <item x="201"/>
        <item x="228"/>
        <item x="259"/>
        <item x="289"/>
        <item x="318"/>
        <item h="1" x="5"/>
        <item x="342"/>
        <item h="1" x="31"/>
        <item h="1" x="61"/>
        <item x="121"/>
        <item x="144"/>
        <item x="172"/>
        <item x="202"/>
        <item x="229"/>
        <item x="260"/>
        <item x="319"/>
        <item h="1" x="6"/>
        <item x="343"/>
        <item h="1" x="32"/>
        <item h="1" x="62"/>
        <item h="1" x="91"/>
        <item x="122"/>
        <item x="145"/>
        <item x="173"/>
        <item x="203"/>
        <item x="230"/>
        <item x="261"/>
        <item x="290"/>
        <item x="320"/>
        <item h="1" x="7"/>
        <item x="344"/>
        <item h="1" x="33"/>
        <item h="1" x="63"/>
        <item h="1" x="92"/>
        <item x="123"/>
        <item x="146"/>
        <item x="174"/>
        <item x="204"/>
        <item x="231"/>
        <item x="262"/>
        <item x="291"/>
        <item x="321"/>
        <item h="1" x="8"/>
        <item x="345"/>
        <item h="1" x="34"/>
        <item h="1" x="64"/>
        <item h="1" x="93"/>
        <item x="124"/>
        <item x="147"/>
        <item x="175"/>
        <item x="205"/>
        <item x="232"/>
        <item x="263"/>
        <item x="292"/>
        <item x="322"/>
        <item h="1" x="9"/>
        <item x="346"/>
        <item h="1" x="35"/>
        <item h="1" x="65"/>
        <item h="1" x="94"/>
        <item x="125"/>
        <item x="148"/>
        <item x="176"/>
        <item x="206"/>
        <item x="233"/>
        <item x="264"/>
        <item x="293"/>
        <item x="323"/>
        <item h="1" x="10"/>
        <item x="347"/>
        <item h="1" x="36"/>
        <item h="1" x="66"/>
        <item h="1" x="95"/>
        <item x="126"/>
        <item x="149"/>
        <item x="207"/>
        <item x="234"/>
        <item x="265"/>
        <item x="294"/>
        <item x="324"/>
        <item h="1" x="11"/>
        <item x="348"/>
        <item h="1" x="37"/>
        <item h="1" x="67"/>
        <item h="1" x="96"/>
        <item x="150"/>
        <item x="177"/>
        <item x="208"/>
        <item x="235"/>
        <item x="266"/>
        <item x="295"/>
        <item x="325"/>
        <item x="349"/>
        <item h="1" x="38"/>
        <item h="1" x="68"/>
        <item h="1" x="97"/>
        <item x="151"/>
        <item x="178"/>
        <item x="209"/>
        <item x="236"/>
        <item x="267"/>
        <item x="296"/>
        <item x="326"/>
        <item x="350"/>
        <item h="1" x="39"/>
        <item h="1" x="69"/>
        <item h="1" x="98"/>
        <item x="152"/>
        <item x="179"/>
        <item x="210"/>
        <item x="237"/>
        <item x="268"/>
        <item x="297"/>
        <item x="327"/>
        <item h="1" x="12"/>
        <item x="351"/>
        <item h="1" x="40"/>
        <item h="1" x="70"/>
        <item h="1" x="99"/>
        <item x="153"/>
        <item x="180"/>
        <item x="211"/>
        <item x="238"/>
        <item x="269"/>
        <item x="298"/>
        <item x="328"/>
        <item h="1" x="13"/>
        <item x="352"/>
        <item h="1" x="41"/>
        <item h="1" x="71"/>
        <item h="1" x="100"/>
        <item x="154"/>
        <item x="181"/>
        <item x="212"/>
        <item x="239"/>
        <item x="270"/>
        <item x="329"/>
        <item h="1" x="14"/>
        <item x="353"/>
        <item h="1" x="42"/>
        <item h="1" x="72"/>
        <item h="1" x="101"/>
        <item x="155"/>
        <item x="182"/>
        <item x="240"/>
        <item x="271"/>
        <item x="299"/>
        <item x="330"/>
        <item h="1" x="15"/>
        <item x="354"/>
        <item h="1" x="43"/>
        <item h="1" x="73"/>
        <item h="1" x="102"/>
        <item x="156"/>
        <item x="183"/>
        <item x="213"/>
        <item x="241"/>
        <item x="272"/>
        <item x="300"/>
        <item x="331"/>
        <item x="355"/>
        <item h="1" x="44"/>
        <item h="1" x="74"/>
        <item h="1" x="103"/>
        <item x="127"/>
        <item x="157"/>
        <item x="184"/>
        <item x="242"/>
        <item x="273"/>
        <item x="301"/>
        <item x="332"/>
        <item h="1" x="16"/>
        <item x="356"/>
        <item h="1" x="75"/>
        <item h="1" x="104"/>
        <item x="128"/>
        <item x="158"/>
        <item x="185"/>
        <item x="214"/>
        <item x="243"/>
        <item x="274"/>
        <item x="302"/>
        <item x="333"/>
        <item x="357"/>
        <item h="1" x="45"/>
        <item h="1" x="76"/>
        <item h="1" x="105"/>
        <item x="129"/>
        <item x="159"/>
        <item x="186"/>
        <item x="215"/>
        <item x="244"/>
        <item x="275"/>
        <item x="303"/>
        <item x="334"/>
        <item h="1" x="17"/>
        <item x="358"/>
        <item h="1" x="46"/>
        <item h="1" x="77"/>
        <item h="1" x="106"/>
        <item x="130"/>
        <item x="160"/>
        <item x="187"/>
        <item x="216"/>
        <item x="245"/>
        <item x="276"/>
        <item x="304"/>
        <item x="335"/>
        <item h="1" x="18"/>
        <item x="359"/>
        <item h="1" x="47"/>
        <item h="1" x="78"/>
        <item h="1" x="107"/>
        <item x="131"/>
        <item x="161"/>
        <item x="188"/>
        <item x="217"/>
        <item x="246"/>
        <item x="277"/>
        <item x="305"/>
        <item h="1" x="19"/>
        <item x="360"/>
        <item h="1" x="48"/>
        <item h="1" x="79"/>
        <item h="1" x="108"/>
        <item x="132"/>
        <item x="162"/>
        <item x="189"/>
        <item x="218"/>
        <item x="247"/>
        <item x="278"/>
        <item x="306"/>
        <item h="1" x="20"/>
        <item x="361"/>
        <item h="1" x="49"/>
        <item h="1" x="80"/>
        <item h="1" x="109"/>
        <item x="133"/>
        <item x="163"/>
        <item x="190"/>
        <item x="219"/>
        <item x="248"/>
        <item x="279"/>
        <item x="307"/>
        <item h="1" x="21"/>
        <item x="362"/>
        <item h="1" x="50"/>
        <item h="1" x="81"/>
        <item h="1" x="110"/>
        <item x="164"/>
        <item x="191"/>
        <item x="220"/>
        <item x="249"/>
        <item x="280"/>
        <item x="308"/>
        <item h="1" x="22"/>
        <item x="363"/>
        <item h="1" x="51"/>
        <item h="1" x="82"/>
        <item h="1" x="111"/>
        <item x="134"/>
        <item x="192"/>
        <item x="221"/>
        <item x="250"/>
        <item x="281"/>
        <item x="309"/>
        <item h="1" x="23"/>
        <item h="1" x="52"/>
        <item h="1" x="83"/>
        <item h="1" x="112"/>
        <item x="135"/>
        <item x="193"/>
        <item x="251"/>
        <item x="310"/>
        <item h="1" x="53"/>
        <item h="1" x="113"/>
        <item t="default"/>
      </items>
    </pivotField>
    <pivotField showAll="0"/>
    <pivotField showAll="0"/>
    <pivotField showAll="0"/>
    <pivotField showAll="0"/>
    <pivotField showAll="0"/>
    <pivotField showAll="0"/>
    <pivotField showAll="0"/>
    <pivotField axis="axisCol"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s>
  <rowFields count="1">
    <field x="0"/>
  </rowFields>
  <rowItems count="5">
    <i>
      <x v="5"/>
    </i>
    <i>
      <x v="6"/>
    </i>
    <i>
      <x v="7"/>
    </i>
    <i>
      <x v="8"/>
    </i>
    <i t="grand">
      <x/>
    </i>
  </rowItems>
  <colFields count="1">
    <field x="13"/>
  </colFields>
  <colItems count="4">
    <i>
      <x v="2"/>
    </i>
    <i>
      <x v="1"/>
    </i>
    <i>
      <x/>
    </i>
    <i t="grand">
      <x/>
    </i>
  </colItems>
  <pageFields count="1">
    <pageField fld="5" hier="-1"/>
  </pageFields>
  <dataFields count="1">
    <dataField name="Cuenta de Número de pedido" fld="2" subtotal="count" baseField="0" baseItem="5"/>
  </dataFields>
  <formats count="5">
    <format dxfId="149">
      <pivotArea outline="0" collapsedLevelsAreSubtotals="1" fieldPosition="0"/>
    </format>
    <format dxfId="148">
      <pivotArea field="13" type="button" dataOnly="0" labelOnly="1" outline="0" axis="axisCol" fieldPosition="0"/>
    </format>
    <format dxfId="147">
      <pivotArea type="topRight" dataOnly="0" labelOnly="1" outline="0" fieldPosition="0"/>
    </format>
    <format dxfId="146">
      <pivotArea dataOnly="0" labelOnly="1" fieldPosition="0">
        <references count="1">
          <reference field="13" count="0"/>
        </references>
      </pivotArea>
    </format>
    <format dxfId="145">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1F2D4012-1160-4452-BB41-4043D65093D6}" name="TablaDinámica2" cacheId="18" applyNumberFormats="0" applyBorderFormats="0" applyFontFormats="0" applyPatternFormats="0" applyAlignmentFormats="0" applyWidthHeightFormats="1" dataCaption="Valores" grandTotalCaption="Total" updatedVersion="8" minRefreshableVersion="3" useAutoFormatting="1" itemPrintTitles="1" createdVersion="8" indent="0" outline="1" outlineData="1" multipleFieldFilters="0" chartFormat="5" rowHeaderCaption="Area responsable" colHeaderCaption="Mes">
  <location ref="B95:G103" firstHeaderRow="1" firstDataRow="2" firstDataCol="1" rowPageCount="2" colPageCount="1"/>
  <pivotFields count="9">
    <pivotField dataField="1" showAll="0"/>
    <pivotField axis="axisRow" multipleItemSelectionAllowed="1" showAll="0" sortType="descending">
      <items count="12">
        <item x="1"/>
        <item x="6"/>
        <item x="3"/>
        <item x="2"/>
        <item x="0"/>
        <item x="4"/>
        <item h="1" x="9"/>
        <item h="1" x="8"/>
        <item h="1" x="5"/>
        <item h="1" x="7"/>
        <item h="1" x="10"/>
        <item t="default"/>
      </items>
      <autoSortScope>
        <pivotArea dataOnly="0" outline="0" fieldPosition="0">
          <references count="1">
            <reference field="4294967294" count="1" selected="0">
              <x v="0"/>
            </reference>
          </references>
        </pivotArea>
      </autoSortScope>
    </pivotField>
    <pivotField showAll="0"/>
    <pivotField axis="axisPage" showAll="0">
      <items count="10">
        <item x="1"/>
        <item x="7"/>
        <item x="4"/>
        <item x="6"/>
        <item x="2"/>
        <item x="8"/>
        <item x="3"/>
        <item x="0"/>
        <item x="5"/>
        <item t="default"/>
      </items>
    </pivotField>
    <pivotField axis="axisPage" multipleItemSelectionAllowed="1" showAll="0">
      <items count="13">
        <item x="11"/>
        <item x="7"/>
        <item x="4"/>
        <item x="3"/>
        <item x="1"/>
        <item x="9"/>
        <item x="5"/>
        <item x="2"/>
        <item x="6"/>
        <item x="0"/>
        <item x="8"/>
        <item x="10"/>
        <item t="default"/>
      </items>
    </pivotField>
    <pivotField showAll="0"/>
    <pivotField showAll="0"/>
    <pivotField showAll="0">
      <items count="22">
        <item x="0"/>
        <item x="6"/>
        <item x="11"/>
        <item x="10"/>
        <item x="2"/>
        <item x="9"/>
        <item x="5"/>
        <item x="4"/>
        <item x="18"/>
        <item x="7"/>
        <item x="8"/>
        <item x="12"/>
        <item x="13"/>
        <item m="1" x="20"/>
        <item x="1"/>
        <item x="14"/>
        <item x="15"/>
        <item x="16"/>
        <item x="17"/>
        <item x="3"/>
        <item x="19"/>
        <item t="default"/>
      </items>
    </pivotField>
    <pivotField axis="axisCol" showAll="0">
      <items count="10">
        <item h="1" x="0"/>
        <item h="1" x="1"/>
        <item h="1" x="2"/>
        <item h="1" x="3"/>
        <item h="1" x="4"/>
        <item n="Jun" x="5"/>
        <item n="Jul" x="6"/>
        <item n="Ago" x="7"/>
        <item n="Set" x="8"/>
        <item t="default"/>
      </items>
    </pivotField>
  </pivotFields>
  <rowFields count="1">
    <field x="1"/>
  </rowFields>
  <rowItems count="7">
    <i>
      <x v="4"/>
    </i>
    <i>
      <x v="3"/>
    </i>
    <i>
      <x v="5"/>
    </i>
    <i>
      <x/>
    </i>
    <i>
      <x v="2"/>
    </i>
    <i>
      <x v="1"/>
    </i>
    <i t="grand">
      <x/>
    </i>
  </rowItems>
  <colFields count="1">
    <field x="8"/>
  </colFields>
  <colItems count="5">
    <i>
      <x v="5"/>
    </i>
    <i>
      <x v="6"/>
    </i>
    <i>
      <x v="7"/>
    </i>
    <i>
      <x v="8"/>
    </i>
    <i t="grand">
      <x/>
    </i>
  </colItems>
  <pageFields count="2">
    <pageField fld="3" hier="-1"/>
    <pageField fld="4" hier="-1"/>
  </pageFields>
  <dataFields count="1">
    <dataField name="Q" fld="0" subtotal="count" baseField="8" baseItem="0" numFmtId="3"/>
  </dataFields>
  <formats count="9">
    <format dxfId="158">
      <pivotArea outline="0" collapsedLevelsAreSubtotals="1" fieldPosition="0"/>
    </format>
    <format dxfId="157">
      <pivotArea type="topRight" dataOnly="0" labelOnly="1" outline="0" fieldPosition="0"/>
    </format>
    <format dxfId="156">
      <pivotArea dataOnly="0" labelOnly="1" grandCol="1" outline="0" fieldPosition="0"/>
    </format>
    <format dxfId="155">
      <pivotArea field="1" type="button" dataOnly="0" labelOnly="1" outline="0" axis="axisRow" fieldPosition="0"/>
    </format>
    <format dxfId="154">
      <pivotArea type="origin" dataOnly="0" labelOnly="1" outline="0" fieldPosition="0"/>
    </format>
    <format dxfId="153">
      <pivotArea field="8" type="button" dataOnly="0" labelOnly="1" outline="0" axis="axisCol" fieldPosition="0"/>
    </format>
    <format dxfId="152">
      <pivotArea dataOnly="0" labelOnly="1" fieldPosition="0">
        <references count="1">
          <reference field="8" count="0"/>
        </references>
      </pivotArea>
    </format>
    <format dxfId="151">
      <pivotArea dataOnly="0" labelOnly="1" grandRow="1" outline="0" fieldPosition="0"/>
    </format>
    <format dxfId="150">
      <pivotArea field="7" type="button" dataOnly="0" labelOnly="1" outline="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3EA21526-71FC-450D-A381-C83F40EF5F7A}" name="TablaDinámica1" cacheId="16" applyNumberFormats="0" applyBorderFormats="0" applyFontFormats="0" applyPatternFormats="0" applyAlignmentFormats="0" applyWidthHeightFormats="1" dataCaption="Valores" grandTotalCaption="Total" updatedVersion="8" minRefreshableVersion="3" useAutoFormatting="1" itemPrintTitles="1" createdVersion="8" indent="0" outline="1" outlineData="1" multipleFieldFilters="0" rowHeaderCaption="Mes" colHeaderCaption="Canal de compras">
  <location ref="W7:AH21" firstHeaderRow="1" firstDataRow="2" firstDataCol="1" rowPageCount="2" colPageCount="1"/>
  <pivotFields count="24">
    <pivotField dataField="1" showAll="0"/>
    <pivotField showAll="0"/>
    <pivotField showAll="0"/>
    <pivotField showAll="0"/>
    <pivotField numFmtId="22" multipleItemSelectionAllowed="1" showAll="0"/>
    <pivotField showAll="0"/>
    <pivotField axis="axisPage" multipleItemSelectionAllowed="1" showAll="0">
      <items count="34">
        <item x="16"/>
        <item x="25"/>
        <item x="17"/>
        <item x="19"/>
        <item x="24"/>
        <item x="26"/>
        <item x="6"/>
        <item x="12"/>
        <item h="1" x="11"/>
        <item x="9"/>
        <item x="20"/>
        <item x="23"/>
        <item x="27"/>
        <item x="21"/>
        <item x="18"/>
        <item x="1"/>
        <item x="29"/>
        <item x="31"/>
        <item x="14"/>
        <item x="10"/>
        <item x="5"/>
        <item x="7"/>
        <item x="15"/>
        <item x="3"/>
        <item h="1" x="28"/>
        <item x="13"/>
        <item x="2"/>
        <item x="0"/>
        <item x="4"/>
        <item x="22"/>
        <item x="8"/>
        <item x="30"/>
        <item h="1" x="32"/>
        <item t="default"/>
      </items>
    </pivotField>
    <pivotField showAll="0"/>
    <pivotField axis="axisCol" showAll="0" sortType="descending">
      <items count="11">
        <item n="Agregadores" x="1"/>
        <item x="7"/>
        <item x="4"/>
        <item x="6"/>
        <item x="2"/>
        <item x="8"/>
        <item x="3"/>
        <item x="0"/>
        <item x="5"/>
        <item x="9"/>
        <item t="default"/>
      </items>
      <autoSortScope>
        <pivotArea dataOnly="0" outline="0" fieldPosition="0">
          <references count="1">
            <reference field="4294967294" count="1" selected="0">
              <x v="0"/>
            </reference>
          </references>
        </pivotArea>
      </autoSortScope>
    </pivotField>
    <pivotField showAll="0" sortType="ascending">
      <items count="23">
        <item x="21"/>
        <item x="11"/>
        <item x="3"/>
        <item x="18"/>
        <item x="16"/>
        <item x="17"/>
        <item x="19"/>
        <item x="5"/>
        <item x="7"/>
        <item x="6"/>
        <item x="13"/>
        <item x="8"/>
        <item x="1"/>
        <item x="12"/>
        <item x="0"/>
        <item x="10"/>
        <item x="2"/>
        <item x="20"/>
        <item x="9"/>
        <item x="4"/>
        <item x="15"/>
        <item x="14"/>
        <item t="default"/>
      </items>
    </pivotField>
    <pivotField showAll="0">
      <items count="14">
        <item x="7"/>
        <item x="4"/>
        <item x="3"/>
        <item x="1"/>
        <item x="5"/>
        <item x="2"/>
        <item h="1" x="6"/>
        <item x="0"/>
        <item h="1" x="11"/>
        <item h="1" x="10"/>
        <item h="1" x="8"/>
        <item h="1" x="9"/>
        <item h="1" m="1" x="12"/>
        <item t="default"/>
      </items>
    </pivotField>
    <pivotField showAll="0"/>
    <pivotField showAll="0"/>
    <pivotField showAll="0"/>
    <pivotField showAll="0"/>
    <pivotField showAll="0"/>
    <pivotField numFmtId="22" showAll="0"/>
    <pivotField showAll="0"/>
    <pivotField axis="axisPage" showAll="0">
      <items count="7">
        <item m="1" x="3"/>
        <item m="1" x="4"/>
        <item m="1" x="5"/>
        <item x="1"/>
        <item x="0"/>
        <item m="1" x="2"/>
        <item t="default"/>
      </items>
    </pivotField>
    <pivotField showAll="0" sortType="descending">
      <items count="12">
        <item x="1"/>
        <item x="8"/>
        <item x="4"/>
        <item x="6"/>
        <item x="5"/>
        <item x="3"/>
        <item h="1" x="7"/>
        <item x="2"/>
        <item x="0"/>
        <item h="1" m="1" x="10"/>
        <item h="1" x="9"/>
        <item t="default"/>
      </items>
      <autoSortScope>
        <pivotArea dataOnly="0" outline="0" fieldPosition="0">
          <references count="1">
            <reference field="4294967294" count="1" selected="0">
              <x v="0"/>
            </reference>
          </references>
        </pivotArea>
      </autoSortScope>
    </pivotField>
    <pivotField axis="axisRow" showAll="0">
      <items count="13">
        <item x="0"/>
        <item x="1"/>
        <item x="2"/>
        <item x="3"/>
        <item x="4"/>
        <item x="5"/>
        <item x="6"/>
        <item x="7"/>
        <item x="8"/>
        <item x="9"/>
        <item x="10"/>
        <item x="11"/>
        <item t="default"/>
      </items>
    </pivotField>
    <pivotField showAll="0"/>
    <pivotField showAll="0"/>
    <pivotField showAll="0"/>
  </pivotFields>
  <rowFields count="1">
    <field x="20"/>
  </rowFields>
  <rowItems count="13">
    <i>
      <x/>
    </i>
    <i>
      <x v="1"/>
    </i>
    <i>
      <x v="2"/>
    </i>
    <i>
      <x v="3"/>
    </i>
    <i>
      <x v="4"/>
    </i>
    <i>
      <x v="5"/>
    </i>
    <i>
      <x v="6"/>
    </i>
    <i>
      <x v="7"/>
    </i>
    <i>
      <x v="8"/>
    </i>
    <i>
      <x v="9"/>
    </i>
    <i>
      <x v="10"/>
    </i>
    <i>
      <x v="11"/>
    </i>
    <i t="grand">
      <x/>
    </i>
  </rowItems>
  <colFields count="1">
    <field x="8"/>
  </colFields>
  <colItems count="11">
    <i>
      <x v="4"/>
    </i>
    <i>
      <x/>
    </i>
    <i>
      <x v="7"/>
    </i>
    <i>
      <x v="5"/>
    </i>
    <i>
      <x v="8"/>
    </i>
    <i>
      <x v="6"/>
    </i>
    <i>
      <x v="1"/>
    </i>
    <i>
      <x v="3"/>
    </i>
    <i>
      <x v="2"/>
    </i>
    <i>
      <x v="9"/>
    </i>
    <i t="grand">
      <x/>
    </i>
  </colItems>
  <pageFields count="2">
    <pageField fld="18" hier="-1"/>
    <pageField fld="6" hier="-1"/>
  </pageFields>
  <dataFields count="1">
    <dataField name="Q" fld="0" subtotal="count" baseField="9" baseItem="6" numFmtId="3"/>
  </dataFields>
  <formats count="18">
    <format dxfId="176">
      <pivotArea field="10" type="button" dataOnly="0" labelOnly="1" outline="0"/>
    </format>
    <format dxfId="175">
      <pivotArea outline="0" collapsedLevelsAreSubtotals="1" fieldPosition="0">
        <references count="1">
          <reference field="18" count="0" selected="0"/>
        </references>
      </pivotArea>
    </format>
    <format dxfId="174">
      <pivotArea dataOnly="0" labelOnly="1" fieldPosition="0">
        <references count="1">
          <reference field="18" count="0"/>
        </references>
      </pivotArea>
    </format>
    <format dxfId="173">
      <pivotArea outline="0" collapsedLevelsAreSubtotals="1" fieldPosition="0"/>
    </format>
    <format dxfId="172">
      <pivotArea field="18" type="button" dataOnly="0" labelOnly="1" outline="0" axis="axisPage" fieldPosition="0"/>
    </format>
    <format dxfId="171">
      <pivotArea dataOnly="0" labelOnly="1" grandCol="1" outline="0" fieldPosition="0"/>
    </format>
    <format dxfId="170">
      <pivotArea outline="0" collapsedLevelsAreSubtotals="1" fieldPosition="0">
        <references count="1">
          <reference field="20" count="0" selected="0"/>
        </references>
      </pivotArea>
    </format>
    <format dxfId="169">
      <pivotArea field="9" type="button" dataOnly="0" labelOnly="1" outline="0"/>
    </format>
    <format dxfId="168">
      <pivotArea type="origin" dataOnly="0" labelOnly="1" outline="0" fieldPosition="0"/>
    </format>
    <format dxfId="167">
      <pivotArea field="20" type="button" dataOnly="0" labelOnly="1" outline="0" axis="axisRow" fieldPosition="0"/>
    </format>
    <format dxfId="166">
      <pivotArea dataOnly="0" labelOnly="1" fieldPosition="0">
        <references count="1">
          <reference field="20" count="0"/>
        </references>
      </pivotArea>
    </format>
    <format dxfId="165">
      <pivotArea dataOnly="0" labelOnly="1" grandRow="1" outline="0" fieldPosition="0"/>
    </format>
    <format dxfId="164">
      <pivotArea field="19" type="button" dataOnly="0" labelOnly="1" outline="0"/>
    </format>
    <format dxfId="163">
      <pivotArea outline="0" fieldPosition="0">
        <references count="1">
          <reference field="4294967294" count="1">
            <x v="0"/>
          </reference>
        </references>
      </pivotArea>
    </format>
    <format dxfId="162">
      <pivotArea outline="0" collapsedLevelsAreSubtotals="1" fieldPosition="0">
        <references count="1">
          <reference field="8" count="0" selected="0"/>
        </references>
      </pivotArea>
    </format>
    <format dxfId="161">
      <pivotArea field="8" type="button" dataOnly="0" labelOnly="1" outline="0" axis="axisCol" fieldPosition="0"/>
    </format>
    <format dxfId="160">
      <pivotArea type="topRight" dataOnly="0" labelOnly="1" outline="0" fieldPosition="0"/>
    </format>
    <format dxfId="159">
      <pivotArea dataOnly="0" labelOnly="1" fieldPosition="0">
        <references count="1">
          <reference field="8"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231E1669-9815-4E6F-9F2A-C0C1159DF6BF}" name="TablaDinámica2" cacheId="14" applyNumberFormats="0" applyBorderFormats="0" applyFontFormats="0" applyPatternFormats="0" applyAlignmentFormats="0" applyWidthHeightFormats="1" dataCaption="Valores" grandTotalCaption="Total" updatedVersion="8" minRefreshableVersion="3" useAutoFormatting="1" itemPrintTitles="1" createdVersion="8" indent="0" outline="1" outlineData="1" multipleFieldFilters="0" rowHeaderCaption="Productos" colHeaderCaption="Mes">
  <location ref="K5:O20" firstHeaderRow="1" firstDataRow="2" firstDataCol="1" rowPageCount="1" colPageCount="1"/>
  <pivotFields count="16">
    <pivotField axis="axisCol" multipleItemSelectionAllowed="1" showAll="0">
      <items count="13">
        <item h="1" x="4"/>
        <item h="1" x="5"/>
        <item h="1" x="6"/>
        <item h="1" x="7"/>
        <item h="1" x="8"/>
        <item x="9"/>
        <item x="10"/>
        <item x="11"/>
        <item h="1" x="0"/>
        <item h="1" x="1"/>
        <item h="1" x="2"/>
        <item h="1" x="3"/>
        <item t="default"/>
      </items>
    </pivotField>
    <pivotField showAll="0"/>
    <pivotField dataField="1" showAll="0"/>
    <pivotField showAll="0"/>
    <pivotField axis="axisRow" showAll="0">
      <items count="122">
        <item x="79"/>
        <item x="39"/>
        <item x="103"/>
        <item x="32"/>
        <item x="66"/>
        <item x="27"/>
        <item x="7"/>
        <item x="104"/>
        <item x="71"/>
        <item x="77"/>
        <item x="6"/>
        <item x="92"/>
        <item x="84"/>
        <item x="101"/>
        <item x="95"/>
        <item x="83"/>
        <item x="87"/>
        <item x="9"/>
        <item x="91"/>
        <item x="86"/>
        <item x="62"/>
        <item x="89"/>
        <item x="38"/>
        <item x="115"/>
        <item x="114"/>
        <item x="5"/>
        <item x="3"/>
        <item x="60"/>
        <item x="58"/>
        <item x="108"/>
        <item x="98"/>
        <item x="93"/>
        <item x="90"/>
        <item x="72"/>
        <item x="65"/>
        <item x="107"/>
        <item x="15"/>
        <item x="88"/>
        <item x="33"/>
        <item x="85"/>
        <item x="23"/>
        <item x="16"/>
        <item x="29"/>
        <item x="42"/>
        <item x="48"/>
        <item x="102"/>
        <item x="8"/>
        <item x="22"/>
        <item x="36"/>
        <item x="56"/>
        <item x="54"/>
        <item x="47"/>
        <item x="59"/>
        <item x="57"/>
        <item x="53"/>
        <item x="44"/>
        <item x="113"/>
        <item x="50"/>
        <item x="117"/>
        <item x="52"/>
        <item x="12"/>
        <item x="120"/>
        <item x="112"/>
        <item x="80"/>
        <item x="17"/>
        <item x="24"/>
        <item x="67"/>
        <item x="75"/>
        <item x="73"/>
        <item x="41"/>
        <item x="118"/>
        <item x="68"/>
        <item x="1"/>
        <item x="69"/>
        <item x="37"/>
        <item x="26"/>
        <item x="10"/>
        <item x="111"/>
        <item x="76"/>
        <item x="64"/>
        <item x="78"/>
        <item x="13"/>
        <item x="35"/>
        <item x="11"/>
        <item x="18"/>
        <item x="61"/>
        <item x="2"/>
        <item x="40"/>
        <item x="70"/>
        <item x="63"/>
        <item x="34"/>
        <item x="106"/>
        <item x="28"/>
        <item x="100"/>
        <item x="82"/>
        <item x="94"/>
        <item x="19"/>
        <item x="51"/>
        <item x="49"/>
        <item x="30"/>
        <item x="55"/>
        <item x="21"/>
        <item x="45"/>
        <item x="110"/>
        <item x="81"/>
        <item x="105"/>
        <item x="4"/>
        <item x="97"/>
        <item x="116"/>
        <item x="96"/>
        <item x="25"/>
        <item x="99"/>
        <item x="14"/>
        <item x="74"/>
        <item x="20"/>
        <item x="31"/>
        <item x="109"/>
        <item x="43"/>
        <item x="46"/>
        <item x="119"/>
        <item x="0"/>
        <item t="default"/>
      </items>
    </pivotField>
    <pivotField showAll="0"/>
    <pivotField showAll="0"/>
    <pivotField showAll="0"/>
    <pivotField showAll="0"/>
    <pivotField showAll="0"/>
    <pivotField showAll="0"/>
    <pivotField showAll="0"/>
    <pivotField showAll="0"/>
    <pivotField axis="axisPage" showAll="0">
      <items count="6">
        <item x="0"/>
        <item m="1" x="4"/>
        <item m="1" x="3"/>
        <item x="1"/>
        <item x="2"/>
        <item t="default"/>
      </items>
    </pivotField>
    <pivotField showAll="0">
      <items count="3">
        <item x="0"/>
        <item x="1"/>
        <item t="default"/>
      </items>
    </pivotField>
    <pivotField axis="axisRow" showAll="0" sortType="descending">
      <items count="20">
        <item sd="0" m="1" x="17"/>
        <item sd="0" x="7"/>
        <item sd="0" x="8"/>
        <item sd="0" x="9"/>
        <item sd="0" x="13"/>
        <item sd="0" x="10"/>
        <item sd="0" m="1" x="16"/>
        <item sd="0" m="1" x="15"/>
        <item sd="0" x="11"/>
        <item sd="0" x="5"/>
        <item sd="0" x="4"/>
        <item sd="0" x="12"/>
        <item sd="0" x="1"/>
        <item sd="0" x="3"/>
        <item sd="0" x="6"/>
        <item sd="0" m="1" x="18"/>
        <item sd="0" m="1" x="14"/>
        <item sd="0" x="2"/>
        <item x="0"/>
        <item t="default"/>
      </items>
      <autoSortScope>
        <pivotArea dataOnly="0" outline="0" fieldPosition="0">
          <references count="1">
            <reference field="4294967294" count="1" selected="0">
              <x v="0"/>
            </reference>
          </references>
        </pivotArea>
      </autoSortScope>
    </pivotField>
  </pivotFields>
  <rowFields count="2">
    <field x="15"/>
    <field x="4"/>
  </rowFields>
  <rowItems count="14">
    <i>
      <x v="10"/>
    </i>
    <i>
      <x v="12"/>
    </i>
    <i>
      <x v="9"/>
    </i>
    <i>
      <x v="17"/>
    </i>
    <i>
      <x v="14"/>
    </i>
    <i>
      <x v="1"/>
    </i>
    <i>
      <x v="2"/>
    </i>
    <i>
      <x v="5"/>
    </i>
    <i>
      <x v="3"/>
    </i>
    <i>
      <x v="11"/>
    </i>
    <i>
      <x v="8"/>
    </i>
    <i>
      <x v="4"/>
    </i>
    <i>
      <x v="13"/>
    </i>
    <i t="grand">
      <x/>
    </i>
  </rowItems>
  <colFields count="1">
    <field x="0"/>
  </colFields>
  <colItems count="4">
    <i>
      <x v="5"/>
    </i>
    <i>
      <x v="6"/>
    </i>
    <i>
      <x v="7"/>
    </i>
    <i t="grand">
      <x/>
    </i>
  </colItems>
  <pageFields count="1">
    <pageField fld="13" item="0" hier="-1"/>
  </pageFields>
  <dataFields count="1">
    <dataField name="Q" fld="2" subtotal="count" baseField="15" baseItem="15"/>
  </dataFields>
  <formats count="25">
    <format dxfId="91">
      <pivotArea field="14" type="button" dataOnly="0" labelOnly="1" outline="0"/>
    </format>
    <format dxfId="90">
      <pivotArea outline="0" collapsedLevelsAreSubtotals="1" fieldPosition="0"/>
    </format>
    <format dxfId="89">
      <pivotArea dataOnly="0" labelOnly="1" outline="0" fieldPosition="0">
        <references count="1">
          <reference field="13" count="1">
            <x v="0"/>
          </reference>
        </references>
      </pivotArea>
    </format>
    <format dxfId="88">
      <pivotArea field="0" type="button" dataOnly="0" labelOnly="1" outline="0" axis="axisCol" fieldPosition="0"/>
    </format>
    <format dxfId="87">
      <pivotArea type="topRight" dataOnly="0" labelOnly="1" outline="0" fieldPosition="0"/>
    </format>
    <format dxfId="86">
      <pivotArea dataOnly="0" labelOnly="1" fieldPosition="0">
        <references count="1">
          <reference field="0" count="0"/>
        </references>
      </pivotArea>
    </format>
    <format dxfId="85">
      <pivotArea dataOnly="0" labelOnly="1" grandCol="1" outline="0" fieldPosition="0"/>
    </format>
    <format dxfId="84">
      <pivotArea outline="0" collapsedLevelsAreSubtotals="1" fieldPosition="0">
        <references count="1">
          <reference field="0" count="2" selected="0">
            <x v="5"/>
            <x v="6"/>
          </reference>
        </references>
      </pivotArea>
    </format>
    <format dxfId="83">
      <pivotArea type="topRight" dataOnly="0" labelOnly="1" outline="0" fieldPosition="0"/>
    </format>
    <format dxfId="82">
      <pivotArea dataOnly="0" labelOnly="1" fieldPosition="0">
        <references count="1">
          <reference field="0" count="2">
            <x v="5"/>
            <x v="6"/>
          </reference>
        </references>
      </pivotArea>
    </format>
    <format dxfId="81">
      <pivotArea outline="0" collapsedLevelsAreSubtotals="1" fieldPosition="0">
        <references count="1">
          <reference field="0" count="1" selected="0">
            <x v="5"/>
          </reference>
        </references>
      </pivotArea>
    </format>
    <format dxfId="80">
      <pivotArea type="origin" dataOnly="0" labelOnly="1" outline="0" fieldPosition="0"/>
    </format>
    <format dxfId="79">
      <pivotArea field="0" type="button" dataOnly="0" labelOnly="1" outline="0" axis="axisCol" fieldPosition="0"/>
    </format>
    <format dxfId="78">
      <pivotArea field="15" type="button" dataOnly="0" labelOnly="1" outline="0" axis="axisRow" fieldPosition="0"/>
    </format>
    <format dxfId="77">
      <pivotArea dataOnly="0" labelOnly="1" fieldPosition="0">
        <references count="1">
          <reference field="15" count="13">
            <x v="1"/>
            <x v="2"/>
            <x v="3"/>
            <x v="4"/>
            <x v="5"/>
            <x v="8"/>
            <x v="9"/>
            <x v="10"/>
            <x v="11"/>
            <x v="12"/>
            <x v="13"/>
            <x v="14"/>
            <x v="17"/>
          </reference>
        </references>
      </pivotArea>
    </format>
    <format dxfId="76">
      <pivotArea dataOnly="0" labelOnly="1" grandRow="1" outline="0" fieldPosition="0"/>
    </format>
    <format dxfId="75">
      <pivotArea dataOnly="0" labelOnly="1" fieldPosition="0">
        <references count="1">
          <reference field="0" count="1">
            <x v="5"/>
          </reference>
        </references>
      </pivotArea>
    </format>
    <format dxfId="74">
      <pivotArea outline="0" collapsedLevelsAreSubtotals="1" fieldPosition="0">
        <references count="1">
          <reference field="0" count="2" selected="0">
            <x v="5"/>
            <x v="6"/>
          </reference>
        </references>
      </pivotArea>
    </format>
    <format dxfId="73">
      <pivotArea type="origin" dataOnly="0" labelOnly="1" outline="0" fieldPosition="0"/>
    </format>
    <format dxfId="72">
      <pivotArea field="0" type="button" dataOnly="0" labelOnly="1" outline="0" axis="axisCol" fieldPosition="0"/>
    </format>
    <format dxfId="71">
      <pivotArea type="topRight" dataOnly="0" labelOnly="1" outline="0" fieldPosition="0"/>
    </format>
    <format dxfId="70">
      <pivotArea field="15" type="button" dataOnly="0" labelOnly="1" outline="0" axis="axisRow" fieldPosition="0"/>
    </format>
    <format dxfId="69">
      <pivotArea dataOnly="0" labelOnly="1" fieldPosition="0">
        <references count="1">
          <reference field="15" count="13">
            <x v="1"/>
            <x v="2"/>
            <x v="3"/>
            <x v="4"/>
            <x v="5"/>
            <x v="8"/>
            <x v="9"/>
            <x v="10"/>
            <x v="11"/>
            <x v="12"/>
            <x v="13"/>
            <x v="14"/>
            <x v="17"/>
          </reference>
        </references>
      </pivotArea>
    </format>
    <format dxfId="68">
      <pivotArea dataOnly="0" labelOnly="1" grandRow="1" outline="0" fieldPosition="0"/>
    </format>
    <format dxfId="67">
      <pivotArea dataOnly="0" labelOnly="1" fieldPosition="0">
        <references count="1">
          <reference field="0" count="2">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6BEFA0B9-E5D5-4EB9-AEC6-E9EA909DFF5E}" name="TablaDinámica10" cacheId="18" applyNumberFormats="0" applyBorderFormats="0" applyFontFormats="0" applyPatternFormats="0" applyAlignmentFormats="0" applyWidthHeightFormats="1" dataCaption="Valores" grandTotalCaption="Total" updatedVersion="8" minRefreshableVersion="3" useAutoFormatting="1" itemPrintTitles="1" createdVersion="8" indent="0" outline="1" outlineData="1" multipleFieldFilters="0" rowHeaderCaption="Productos" colHeaderCaption="Mes">
  <location ref="B61:G91" firstHeaderRow="1" firstDataRow="2" firstDataCol="1" rowPageCount="1" colPageCount="1"/>
  <pivotFields count="9">
    <pivotField showAll="0"/>
    <pivotField axis="axisPage" multipleItemSelectionAllowed="1" showAll="0">
      <items count="12">
        <item h="1" x="1"/>
        <item h="1" x="8"/>
        <item h="1" x="6"/>
        <item h="1" x="5"/>
        <item h="1" x="3"/>
        <item h="1" x="7"/>
        <item h="1" x="2"/>
        <item h="1" x="0"/>
        <item h="1" x="9"/>
        <item x="4"/>
        <item h="1" x="10"/>
        <item t="default"/>
      </items>
    </pivotField>
    <pivotField showAll="0"/>
    <pivotField dataField="1" showAll="0"/>
    <pivotField showAll="0"/>
    <pivotField axis="axisRow" showAll="0" sortType="descending">
      <items count="318">
        <item x="305"/>
        <item x="4"/>
        <item x="145"/>
        <item x="18"/>
        <item x="172"/>
        <item x="225"/>
        <item x="220"/>
        <item x="89"/>
        <item x="119"/>
        <item x="101"/>
        <item x="50"/>
        <item x="26"/>
        <item x="234"/>
        <item x="125"/>
        <item x="93"/>
        <item x="86"/>
        <item x="130"/>
        <item x="71"/>
        <item x="87"/>
        <item x="224"/>
        <item x="72"/>
        <item x="85"/>
        <item x="9"/>
        <item x="153"/>
        <item x="191"/>
        <item x="240"/>
        <item x="195"/>
        <item x="111"/>
        <item x="6"/>
        <item x="90"/>
        <item x="16"/>
        <item x="30"/>
        <item x="66"/>
        <item x="288"/>
        <item x="24"/>
        <item x="290"/>
        <item x="300"/>
        <item x="33"/>
        <item x="275"/>
        <item x="64"/>
        <item x="208"/>
        <item x="108"/>
        <item x="52"/>
        <item x="292"/>
        <item x="73"/>
        <item x="109"/>
        <item x="118"/>
        <item x="213"/>
        <item x="246"/>
        <item x="245"/>
        <item x="105"/>
        <item x="80"/>
        <item x="103"/>
        <item x="252"/>
        <item x="113"/>
        <item x="280"/>
        <item x="180"/>
        <item x="95"/>
        <item x="132"/>
        <item x="207"/>
        <item x="144"/>
        <item x="154"/>
        <item x="96"/>
        <item x="196"/>
        <item x="286"/>
        <item x="22"/>
        <item x="184"/>
        <item x="178"/>
        <item x="139"/>
        <item x="267"/>
        <item x="177"/>
        <item x="309"/>
        <item x="76"/>
        <item x="163"/>
        <item x="276"/>
        <item x="165"/>
        <item x="158"/>
        <item x="159"/>
        <item x="284"/>
        <item x="160"/>
        <item x="157"/>
        <item x="273"/>
        <item x="156"/>
        <item x="277"/>
        <item x="166"/>
        <item x="164"/>
        <item x="14"/>
        <item x="205"/>
        <item x="291"/>
        <item x="34"/>
        <item x="117"/>
        <item x="57"/>
        <item x="35"/>
        <item x="250"/>
        <item x="303"/>
        <item x="127"/>
        <item x="261"/>
        <item x="40"/>
        <item x="141"/>
        <item x="295"/>
        <item x="167"/>
        <item x="253"/>
        <item x="281"/>
        <item x="100"/>
        <item x="110"/>
        <item x="39"/>
        <item x="122"/>
        <item x="0"/>
        <item x="190"/>
        <item x="31"/>
        <item x="200"/>
        <item x="257"/>
        <item x="63"/>
        <item x="247"/>
        <item x="241"/>
        <item x="313"/>
        <item x="251"/>
        <item x="91"/>
        <item x="296"/>
        <item x="254"/>
        <item x="216"/>
        <item x="202"/>
        <item x="302"/>
        <item x="8"/>
        <item x="107"/>
        <item x="43"/>
        <item x="102"/>
        <item x="133"/>
        <item x="259"/>
        <item x="203"/>
        <item x="59"/>
        <item x="45"/>
        <item x="19"/>
        <item x="263"/>
        <item x="98"/>
        <item x="150"/>
        <item x="312"/>
        <item x="36"/>
        <item x="68"/>
        <item x="297"/>
        <item x="136"/>
        <item x="41"/>
        <item x="185"/>
        <item x="283"/>
        <item x="11"/>
        <item x="58"/>
        <item x="192"/>
        <item x="199"/>
        <item x="212"/>
        <item x="128"/>
        <item x="173"/>
        <item x="112"/>
        <item x="168"/>
        <item x="285"/>
        <item x="227"/>
        <item x="129"/>
        <item x="243"/>
        <item x="311"/>
        <item x="179"/>
        <item x="92"/>
        <item x="124"/>
        <item x="99"/>
        <item x="38"/>
        <item x="140"/>
        <item x="2"/>
        <item x="61"/>
        <item x="17"/>
        <item x="182"/>
        <item x="78"/>
        <item x="299"/>
        <item x="94"/>
        <item x="235"/>
        <item x="123"/>
        <item x="32"/>
        <item x="62"/>
        <item x="294"/>
        <item x="53"/>
        <item x="187"/>
        <item x="23"/>
        <item x="269"/>
        <item x="210"/>
        <item x="233"/>
        <item x="106"/>
        <item x="88"/>
        <item x="83"/>
        <item x="174"/>
        <item x="81"/>
        <item x="84"/>
        <item x="79"/>
        <item x="51"/>
        <item x="55"/>
        <item x="149"/>
        <item x="138"/>
        <item x="148"/>
        <item x="146"/>
        <item x="137"/>
        <item x="147"/>
        <item x="143"/>
        <item x="142"/>
        <item x="211"/>
        <item x="69"/>
        <item x="268"/>
        <item x="104"/>
        <item x="67"/>
        <item x="48"/>
        <item x="152"/>
        <item x="161"/>
        <item x="131"/>
        <item x="310"/>
        <item x="181"/>
        <item x="77"/>
        <item x="214"/>
        <item x="3"/>
        <item x="10"/>
        <item x="262"/>
        <item x="238"/>
        <item x="223"/>
        <item x="242"/>
        <item x="226"/>
        <item x="239"/>
        <item x="215"/>
        <item x="49"/>
        <item x="188"/>
        <item x="219"/>
        <item x="270"/>
        <item x="222"/>
        <item x="230"/>
        <item x="121"/>
        <item x="134"/>
        <item x="5"/>
        <item x="197"/>
        <item x="217"/>
        <item x="75"/>
        <item x="126"/>
        <item x="169"/>
        <item x="25"/>
        <item x="56"/>
        <item x="120"/>
        <item x="12"/>
        <item x="21"/>
        <item x="287"/>
        <item x="15"/>
        <item x="60"/>
        <item x="7"/>
        <item x="307"/>
        <item x="46"/>
        <item x="47"/>
        <item x="97"/>
        <item x="244"/>
        <item x="258"/>
        <item x="260"/>
        <item x="271"/>
        <item x="221"/>
        <item x="229"/>
        <item x="272"/>
        <item x="264"/>
        <item x="170"/>
        <item x="201"/>
        <item x="279"/>
        <item x="278"/>
        <item x="206"/>
        <item x="231"/>
        <item x="289"/>
        <item x="42"/>
        <item x="236"/>
        <item x="198"/>
        <item x="189"/>
        <item x="194"/>
        <item x="249"/>
        <item x="232"/>
        <item x="162"/>
        <item x="186"/>
        <item x="37"/>
        <item x="65"/>
        <item x="265"/>
        <item x="274"/>
        <item x="228"/>
        <item x="282"/>
        <item x="266"/>
        <item x="293"/>
        <item x="301"/>
        <item x="256"/>
        <item x="171"/>
        <item x="193"/>
        <item x="135"/>
        <item x="183"/>
        <item x="70"/>
        <item x="82"/>
        <item x="218"/>
        <item x="116"/>
        <item x="304"/>
        <item x="44"/>
        <item x="28"/>
        <item x="114"/>
        <item x="151"/>
        <item x="204"/>
        <item x="248"/>
        <item x="13"/>
        <item x="74"/>
        <item x="209"/>
        <item x="27"/>
        <item x="1"/>
        <item x="298"/>
        <item x="20"/>
        <item x="29"/>
        <item x="255"/>
        <item x="155"/>
        <item x="115"/>
        <item x="175"/>
        <item x="237"/>
        <item x="54"/>
        <item x="176"/>
        <item x="306"/>
        <item x="308"/>
        <item x="314"/>
        <item x="315"/>
        <item x="316"/>
        <item t="default"/>
      </items>
      <autoSortScope>
        <pivotArea dataOnly="0" outline="0" fieldPosition="0">
          <references count="1">
            <reference field="4294967294" count="1" selected="0">
              <x v="0"/>
            </reference>
          </references>
        </pivotArea>
      </autoSortScope>
    </pivotField>
    <pivotField axis="axisRow" showAll="0" sortType="descending">
      <items count="65">
        <item sd="0" x="5"/>
        <item sd="0" x="35"/>
        <item sd="0" x="6"/>
        <item sd="0" x="9"/>
        <item sd="0" x="29"/>
        <item sd="0" x="49"/>
        <item sd="0" x="52"/>
        <item sd="0" x="8"/>
        <item sd="0" x="51"/>
        <item sd="0" x="31"/>
        <item sd="0" x="13"/>
        <item sd="0" x="21"/>
        <item sd="0" x="26"/>
        <item sd="0" x="28"/>
        <item sd="0" m="1" x="63"/>
        <item sd="0" x="44"/>
        <item sd="0" x="27"/>
        <item sd="0" x="46"/>
        <item sd="0" x="47"/>
        <item sd="0" x="14"/>
        <item sd="0" x="41"/>
        <item sd="0" x="17"/>
        <item sd="0" x="36"/>
        <item sd="0" x="43"/>
        <item sd="0" x="18"/>
        <item sd="0" x="0"/>
        <item sd="0" x="11"/>
        <item sd="0" x="19"/>
        <item sd="0" x="33"/>
        <item sd="0" x="2"/>
        <item sd="0" x="37"/>
        <item sd="0" x="3"/>
        <item sd="0" x="45"/>
        <item sd="0" x="23"/>
        <item sd="0" x="20"/>
        <item sd="0" x="39"/>
        <item sd="0" x="24"/>
        <item sd="0" x="4"/>
        <item sd="0" x="32"/>
        <item sd="0" x="38"/>
        <item sd="0" x="7"/>
        <item sd="0" x="25"/>
        <item sd="0" x="16"/>
        <item sd="0" x="1"/>
        <item sd="0" x="42"/>
        <item sd="0" x="10"/>
        <item sd="0" x="34"/>
        <item sd="0" x="15"/>
        <item sd="0" x="22"/>
        <item sd="0" x="40"/>
        <item sd="0" x="48"/>
        <item sd="0" x="50"/>
        <item sd="0" x="12"/>
        <item sd="0" x="62"/>
        <item sd="0" x="53"/>
        <item sd="0" x="57"/>
        <item sd="0" x="58"/>
        <item sd="0" x="55"/>
        <item sd="0" x="56"/>
        <item sd="0" x="30"/>
        <item x="54"/>
        <item x="59"/>
        <item x="60"/>
        <item x="61"/>
        <item t="default"/>
      </items>
      <autoSortScope>
        <pivotArea dataOnly="0" outline="0" fieldPosition="0">
          <references count="1">
            <reference field="4294967294" count="1" selected="0">
              <x v="0"/>
            </reference>
          </references>
        </pivotArea>
      </autoSortScope>
    </pivotField>
    <pivotField multipleItemSelectionAllowed="1" showAll="0"/>
    <pivotField axis="axisCol" showAll="0">
      <items count="10">
        <item h="1" x="0"/>
        <item h="1" x="1"/>
        <item h="1" x="2"/>
        <item h="1" x="3"/>
        <item h="1" x="4"/>
        <item x="5"/>
        <item x="6"/>
        <item x="7"/>
        <item x="8"/>
        <item t="default"/>
      </items>
    </pivotField>
  </pivotFields>
  <rowFields count="2">
    <field x="6"/>
    <field x="5"/>
  </rowFields>
  <rowItems count="29">
    <i>
      <x v="37"/>
    </i>
    <i>
      <x v="29"/>
    </i>
    <i>
      <x v="43"/>
    </i>
    <i>
      <x v="3"/>
    </i>
    <i>
      <x v="45"/>
    </i>
    <i>
      <x v="10"/>
    </i>
    <i>
      <x v="47"/>
    </i>
    <i>
      <x/>
    </i>
    <i>
      <x v="52"/>
    </i>
    <i>
      <x v="13"/>
    </i>
    <i>
      <x v="31"/>
    </i>
    <i>
      <x v="58"/>
    </i>
    <i>
      <x v="26"/>
    </i>
    <i>
      <x v="2"/>
    </i>
    <i>
      <x v="15"/>
    </i>
    <i>
      <x v="4"/>
    </i>
    <i>
      <x v="23"/>
    </i>
    <i>
      <x v="41"/>
    </i>
    <i>
      <x v="56"/>
    </i>
    <i>
      <x v="35"/>
    </i>
    <i>
      <x v="28"/>
    </i>
    <i>
      <x v="27"/>
    </i>
    <i>
      <x v="36"/>
    </i>
    <i>
      <x v="6"/>
    </i>
    <i>
      <x v="57"/>
    </i>
    <i>
      <x v="44"/>
    </i>
    <i>
      <x v="38"/>
    </i>
    <i>
      <x v="16"/>
    </i>
    <i t="grand">
      <x/>
    </i>
  </rowItems>
  <colFields count="1">
    <field x="8"/>
  </colFields>
  <colItems count="5">
    <i>
      <x v="5"/>
    </i>
    <i>
      <x v="6"/>
    </i>
    <i>
      <x v="7"/>
    </i>
    <i>
      <x v="8"/>
    </i>
    <i t="grand">
      <x/>
    </i>
  </colItems>
  <pageFields count="1">
    <pageField fld="1" hier="-1"/>
  </pageFields>
  <dataFields count="1">
    <dataField name="Cuenta de Caso: Canal de Compra" fld="3" subtotal="count" baseField="5" baseItem="0"/>
  </dataFields>
  <formats count="6">
    <format dxfId="97">
      <pivotArea outline="0" collapsedLevelsAreSubtotals="1" fieldPosition="0">
        <references count="1">
          <reference field="8" count="0" selected="0"/>
        </references>
      </pivotArea>
    </format>
    <format dxfId="96">
      <pivotArea outline="0" collapsedLevelsAreSubtotals="1" fieldPosition="0"/>
    </format>
    <format dxfId="95">
      <pivotArea field="8" type="button" dataOnly="0" labelOnly="1" outline="0" axis="axisCol" fieldPosition="0"/>
    </format>
    <format dxfId="94">
      <pivotArea type="topRight" dataOnly="0" labelOnly="1" outline="0" fieldPosition="0"/>
    </format>
    <format dxfId="93">
      <pivotArea dataOnly="0" labelOnly="1" fieldPosition="0">
        <references count="1">
          <reference field="8" count="0"/>
        </references>
      </pivotArea>
    </format>
    <format dxfId="92">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3BA608B-49FA-4CBA-8134-C88CCC3FD46B}" name="TablaDinámica9" cacheId="16" applyNumberFormats="0" applyBorderFormats="0" applyFontFormats="0" applyPatternFormats="0" applyAlignmentFormats="0" applyWidthHeightFormats="1" dataCaption="Valores" grandTotalCaption="Total" updatedVersion="8" minRefreshableVersion="3" useAutoFormatting="1" itemPrintTitles="1" createdVersion="8" indent="0" outline="1" outlineData="1" multipleFieldFilters="0" rowHeaderCaption="Productos" colHeaderCaption="Mes">
  <location ref="R4:V29" firstHeaderRow="1" firstDataRow="2" firstDataCol="1" rowPageCount="1" colPageCount="1"/>
  <pivotFields count="24">
    <pivotField dataField="1"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axis="axisRow" showAll="0">
      <items count="262">
        <item x="4"/>
        <item x="145"/>
        <item x="18"/>
        <item x="172"/>
        <item x="89"/>
        <item x="119"/>
        <item x="101"/>
        <item x="50"/>
        <item x="26"/>
        <item x="125"/>
        <item x="93"/>
        <item x="86"/>
        <item x="130"/>
        <item x="71"/>
        <item x="87"/>
        <item x="72"/>
        <item x="85"/>
        <item x="9"/>
        <item x="153"/>
        <item x="111"/>
        <item x="6"/>
        <item x="90"/>
        <item x="16"/>
        <item x="30"/>
        <item x="66"/>
        <item x="24"/>
        <item x="33"/>
        <item x="64"/>
        <item x="108"/>
        <item x="52"/>
        <item x="73"/>
        <item x="109"/>
        <item x="118"/>
        <item x="105"/>
        <item x="80"/>
        <item x="103"/>
        <item x="113"/>
        <item x="180"/>
        <item x="95"/>
        <item x="132"/>
        <item x="144"/>
        <item x="154"/>
        <item x="96"/>
        <item x="22"/>
        <item x="184"/>
        <item x="178"/>
        <item x="139"/>
        <item x="177"/>
        <item x="76"/>
        <item x="163"/>
        <item x="165"/>
        <item x="158"/>
        <item x="159"/>
        <item x="160"/>
        <item x="157"/>
        <item x="156"/>
        <item x="166"/>
        <item x="164"/>
        <item x="14"/>
        <item x="34"/>
        <item x="117"/>
        <item x="57"/>
        <item x="35"/>
        <item x="127"/>
        <item x="40"/>
        <item x="141"/>
        <item x="167"/>
        <item x="100"/>
        <item x="110"/>
        <item x="39"/>
        <item x="122"/>
        <item x="0"/>
        <item x="31"/>
        <item x="63"/>
        <item x="91"/>
        <item x="8"/>
        <item x="107"/>
        <item x="43"/>
        <item x="102"/>
        <item x="133"/>
        <item x="59"/>
        <item x="45"/>
        <item x="19"/>
        <item x="98"/>
        <item x="150"/>
        <item x="36"/>
        <item x="68"/>
        <item x="136"/>
        <item x="41"/>
        <item x="11"/>
        <item x="58"/>
        <item x="128"/>
        <item x="173"/>
        <item x="112"/>
        <item x="168"/>
        <item x="129"/>
        <item x="179"/>
        <item x="92"/>
        <item x="124"/>
        <item x="99"/>
        <item x="38"/>
        <item x="140"/>
        <item x="2"/>
        <item x="61"/>
        <item x="17"/>
        <item x="182"/>
        <item x="78"/>
        <item x="94"/>
        <item x="123"/>
        <item x="32"/>
        <item x="62"/>
        <item x="53"/>
        <item x="23"/>
        <item x="106"/>
        <item x="88"/>
        <item x="83"/>
        <item x="174"/>
        <item x="81"/>
        <item x="84"/>
        <item x="79"/>
        <item x="51"/>
        <item x="55"/>
        <item x="149"/>
        <item x="138"/>
        <item x="148"/>
        <item x="146"/>
        <item x="137"/>
        <item x="147"/>
        <item x="143"/>
        <item x="142"/>
        <item x="69"/>
        <item x="104"/>
        <item x="67"/>
        <item x="48"/>
        <item x="152"/>
        <item x="161"/>
        <item x="131"/>
        <item x="181"/>
        <item x="77"/>
        <item x="3"/>
        <item x="49"/>
        <item x="10"/>
        <item x="121"/>
        <item x="134"/>
        <item x="5"/>
        <item x="75"/>
        <item x="126"/>
        <item x="169"/>
        <item x="25"/>
        <item x="56"/>
        <item x="120"/>
        <item x="12"/>
        <item x="21"/>
        <item x="15"/>
        <item x="60"/>
        <item x="7"/>
        <item x="42"/>
        <item x="46"/>
        <item x="47"/>
        <item x="97"/>
        <item x="170"/>
        <item x="162"/>
        <item x="37"/>
        <item x="65"/>
        <item x="171"/>
        <item x="135"/>
        <item x="183"/>
        <item x="70"/>
        <item x="82"/>
        <item x="116"/>
        <item x="44"/>
        <item x="28"/>
        <item x="114"/>
        <item x="151"/>
        <item x="13"/>
        <item x="74"/>
        <item x="27"/>
        <item x="1"/>
        <item x="20"/>
        <item x="29"/>
        <item x="155"/>
        <item x="115"/>
        <item x="175"/>
        <item x="54"/>
        <item x="176"/>
        <item x="185"/>
        <item x="186"/>
        <item x="187"/>
        <item x="188"/>
        <item x="189"/>
        <item x="190"/>
        <item x="191"/>
        <item x="192"/>
        <item x="193"/>
        <item x="194"/>
        <item x="195"/>
        <item x="196"/>
        <item x="197"/>
        <item x="198"/>
        <item m="1" x="260"/>
        <item x="199"/>
        <item x="201"/>
        <item x="202"/>
        <item x="204"/>
        <item x="205"/>
        <item x="207"/>
        <item x="208"/>
        <item x="206"/>
        <item x="209"/>
        <item x="210"/>
        <item x="211"/>
        <item x="212"/>
        <item x="213"/>
        <item x="214"/>
        <item x="200"/>
        <item x="203"/>
        <item x="215"/>
        <item x="216"/>
        <item x="217"/>
        <item x="218"/>
        <item x="219"/>
        <item x="220"/>
        <item x="221"/>
        <item x="222"/>
        <item x="223"/>
        <item x="224"/>
        <item x="225"/>
        <item x="226"/>
        <item x="227"/>
        <item x="228"/>
        <item x="229"/>
        <item x="230"/>
        <item x="231"/>
        <item x="232"/>
        <item x="233"/>
        <item x="234"/>
        <item x="235"/>
        <item x="236"/>
        <item x="237"/>
        <item x="238"/>
        <item x="240"/>
        <item x="241"/>
        <item x="242"/>
        <item x="243"/>
        <item x="244"/>
        <item x="245"/>
        <item x="246"/>
        <item x="247"/>
        <item x="248"/>
        <item x="249"/>
        <item x="250"/>
        <item x="251"/>
        <item x="252"/>
        <item x="253"/>
        <item x="254"/>
        <item x="255"/>
        <item x="256"/>
        <item x="257"/>
        <item x="258"/>
        <item x="259"/>
        <item x="239"/>
        <item t="default"/>
      </items>
    </pivotField>
    <pivotField showAll="0"/>
    <pivotField showAll="0"/>
    <pivotField showAll="0"/>
    <pivotField showAll="0"/>
    <pivotField axis="axisPage" multipleItemSelectionAllowed="1" showAll="0">
      <items count="12">
        <item x="1"/>
        <item h="1" x="8"/>
        <item x="4"/>
        <item h="1" x="6"/>
        <item h="1" x="5"/>
        <item h="1" x="3"/>
        <item h="1" x="7"/>
        <item h="1" x="2"/>
        <item h="1" x="0"/>
        <item h="1" m="1" x="10"/>
        <item h="1" x="9"/>
        <item t="default"/>
      </items>
    </pivotField>
    <pivotField axis="axisCol" multipleItemSelectionAllowed="1" showAll="0">
      <items count="13">
        <item h="1" x="0"/>
        <item h="1" x="1"/>
        <item h="1" x="2"/>
        <item h="1" x="3"/>
        <item h="1" x="4"/>
        <item x="5"/>
        <item x="6"/>
        <item x="7"/>
        <item h="1" x="8"/>
        <item h="1" x="9"/>
        <item h="1" x="10"/>
        <item h="1" x="11"/>
        <item t="default"/>
      </items>
    </pivotField>
    <pivotField showAll="0" sortType="descending">
      <items count="8">
        <item x="2"/>
        <item x="5"/>
        <item x="1"/>
        <item x="3"/>
        <item x="4"/>
        <item x="0"/>
        <item m="1" x="6"/>
        <item t="default"/>
      </items>
      <autoSortScope>
        <pivotArea dataOnly="0" outline="0" fieldPosition="0">
          <references count="1">
            <reference field="4294967294" count="1" selected="0">
              <x v="0"/>
            </reference>
          </references>
        </pivotArea>
      </autoSortScope>
    </pivotField>
    <pivotField axis="axisRow" showAll="0" sortType="descending">
      <items count="88">
        <item sd="0" x="5"/>
        <item sd="0" x="46"/>
        <item sd="0" x="6"/>
        <item sd="0" x="9"/>
        <item sd="0" x="34"/>
        <item sd="0" x="8"/>
        <item sd="0" x="57"/>
        <item sd="0" x="43"/>
        <item sd="0" x="35"/>
        <item sd="0" x="13"/>
        <item sd="0" x="24"/>
        <item sd="0" x="31"/>
        <item sd="0" x="33"/>
        <item sd="0" x="37"/>
        <item x="49"/>
        <item x="54"/>
        <item sd="0" x="58"/>
        <item x="38"/>
        <item sd="0" x="12"/>
        <item sd="0" x="68"/>
        <item sd="0" x="67"/>
        <item sd="0" x="52"/>
        <item x="66"/>
        <item sd="0" x="32"/>
        <item sd="0" x="14"/>
        <item sd="0" x="26"/>
        <item sd="0" x="18"/>
        <item sd="0" x="48"/>
        <item x="20"/>
        <item x="53"/>
        <item sd="0" x="61"/>
        <item x="40"/>
        <item x="42"/>
        <item x="19"/>
        <item sd="0" x="47"/>
        <item x="0"/>
        <item sd="0" x="17"/>
        <item sd="0" x="36"/>
        <item sd="0" x="11"/>
        <item sd="0" x="27"/>
        <item sd="0" x="39"/>
        <item sd="0" x="21"/>
        <item sd="0" m="1" x="86"/>
        <item sd="0" x="2"/>
        <item x="51"/>
        <item x="55"/>
        <item x="50"/>
        <item sd="0" x="29"/>
        <item sd="0" x="41"/>
        <item sd="0" x="3"/>
        <item x="28"/>
        <item x="23"/>
        <item sd="0" x="60"/>
        <item sd="0" x="4"/>
        <item sd="0" x="63"/>
        <item sd="0" x="7"/>
        <item sd="0" x="30"/>
        <item sd="0" x="22"/>
        <item sd="0" x="16"/>
        <item x="44"/>
        <item sd="0" x="56"/>
        <item sd="0" x="1"/>
        <item sd="0" x="10"/>
        <item sd="0" x="59"/>
        <item sd="0" x="45"/>
        <item sd="0" x="64"/>
        <item sd="0" x="15"/>
        <item x="25"/>
        <item sd="0" x="65"/>
        <item sd="0" x="83"/>
        <item m="1" x="84"/>
        <item x="69"/>
        <item x="70"/>
        <item x="71"/>
        <item x="72"/>
        <item x="73"/>
        <item x="74"/>
        <item x="75"/>
        <item x="76"/>
        <item m="1" x="85"/>
        <item x="62"/>
        <item x="77"/>
        <item x="78"/>
        <item x="79"/>
        <item x="80"/>
        <item x="81"/>
        <item x="82"/>
        <item t="default"/>
      </items>
      <autoSortScope>
        <pivotArea dataOnly="0" outline="0" fieldPosition="0">
          <references count="1">
            <reference field="4294967294" count="1" selected="0">
              <x v="0"/>
            </reference>
          </references>
        </pivotArea>
      </autoSortScope>
    </pivotField>
    <pivotField showAll="0"/>
  </pivotFields>
  <rowFields count="2">
    <field x="22"/>
    <field x="14"/>
  </rowFields>
  <rowItems count="24">
    <i>
      <x v="43"/>
    </i>
    <i>
      <x v="62"/>
    </i>
    <i>
      <x v="53"/>
    </i>
    <i>
      <x v="61"/>
    </i>
    <i>
      <x v="66"/>
    </i>
    <i>
      <x v="3"/>
    </i>
    <i>
      <x v="9"/>
    </i>
    <i>
      <x/>
    </i>
    <i>
      <x v="38"/>
    </i>
    <i>
      <x v="49"/>
    </i>
    <i>
      <x v="56"/>
    </i>
    <i>
      <x v="25"/>
    </i>
    <i>
      <x v="18"/>
    </i>
    <i>
      <x v="8"/>
    </i>
    <i>
      <x v="12"/>
    </i>
    <i>
      <x v="23"/>
    </i>
    <i>
      <x v="13"/>
    </i>
    <i>
      <x v="41"/>
    </i>
    <i>
      <x v="48"/>
    </i>
    <i>
      <x v="10"/>
    </i>
    <i>
      <x v="37"/>
    </i>
    <i>
      <x v="30"/>
    </i>
    <i>
      <x v="36"/>
    </i>
    <i t="grand">
      <x/>
    </i>
  </rowItems>
  <colFields count="1">
    <field x="20"/>
  </colFields>
  <colItems count="4">
    <i>
      <x v="5"/>
    </i>
    <i>
      <x v="6"/>
    </i>
    <i>
      <x v="7"/>
    </i>
    <i t="grand">
      <x/>
    </i>
  </colItems>
  <pageFields count="1">
    <pageField fld="19" hier="-1"/>
  </pageFields>
  <dataFields count="1">
    <dataField name="Q" fld="0" subtotal="count" baseField="22" baseItem="1"/>
  </dataFields>
  <formats count="8">
    <format dxfId="105">
      <pivotArea outline="0" collapsedLevelsAreSubtotals="1" fieldPosition="0"/>
    </format>
    <format dxfId="104">
      <pivotArea field="21" type="button" dataOnly="0" labelOnly="1" outline="0"/>
    </format>
    <format dxfId="103">
      <pivotArea dataOnly="0" labelOnly="1" grandCol="1" outline="0" fieldPosition="0"/>
    </format>
    <format dxfId="102">
      <pivotArea outline="0" collapsedLevelsAreSubtotals="1" fieldPosition="0">
        <references count="1">
          <reference field="20" count="0" selected="0"/>
        </references>
      </pivotArea>
    </format>
    <format dxfId="101">
      <pivotArea dataOnly="0" labelOnly="1" outline="0" fieldPosition="0">
        <references count="1">
          <reference field="19" count="0"/>
        </references>
      </pivotArea>
    </format>
    <format dxfId="100">
      <pivotArea field="20" type="button" dataOnly="0" labelOnly="1" outline="0" axis="axisCol" fieldPosition="0"/>
    </format>
    <format dxfId="99">
      <pivotArea type="topRight" dataOnly="0" labelOnly="1" outline="0" fieldPosition="0"/>
    </format>
    <format dxfId="98">
      <pivotArea dataOnly="0" labelOnly="1" fieldPosition="0">
        <references count="1">
          <reference field="2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FEB2600B-4453-46AD-BFF8-E1FCFB76FCD2}" name="TablaDinámica1" cacheId="17" applyNumberFormats="0" applyBorderFormats="0" applyFontFormats="0" applyPatternFormats="0" applyAlignmentFormats="0" applyWidthHeightFormats="1" dataCaption="Valores" grandTotalCaption="Total" updatedVersion="8" minRefreshableVersion="3" useAutoFormatting="1" itemPrintTitles="1" createdVersion="8" indent="0" outline="1" outlineData="1" multipleFieldFilters="0" rowHeaderCaption="Productos" colHeaderCaption="Mes">
  <location ref="B5:G35" firstHeaderRow="1" firstDataRow="2" firstDataCol="1" rowPageCount="1" colPageCount="1"/>
  <pivotFields count="17">
    <pivotField axis="axisCol" showAll="0">
      <items count="5">
        <item x="2"/>
        <item x="1"/>
        <item x="0"/>
        <item x="3"/>
        <item t="default"/>
      </items>
    </pivotField>
    <pivotField showAll="0" sortType="ascending">
      <items count="18">
        <item x="3"/>
        <item x="13"/>
        <item x="14"/>
        <item x="12"/>
        <item x="11"/>
        <item x="7"/>
        <item x="10"/>
        <item x="0"/>
        <item x="4"/>
        <item x="15"/>
        <item x="16"/>
        <item x="5"/>
        <item x="9"/>
        <item x="2"/>
        <item x="8"/>
        <item x="6"/>
        <item x="1"/>
        <item t="default"/>
      </items>
    </pivotField>
    <pivotField dataField="1" showAll="0"/>
    <pivotField showAll="0"/>
    <pivotField axis="axisRow" showAll="0" sortType="descending">
      <items count="154">
        <item x="60"/>
        <item x="73"/>
        <item x="76"/>
        <item x="58"/>
        <item x="109"/>
        <item x="9"/>
        <item x="17"/>
        <item x="46"/>
        <item x="81"/>
        <item x="14"/>
        <item x="39"/>
        <item x="129"/>
        <item x="34"/>
        <item x="42"/>
        <item x="90"/>
        <item x="89"/>
        <item x="11"/>
        <item x="88"/>
        <item x="100"/>
        <item x="134"/>
        <item x="33"/>
        <item x="18"/>
        <item x="101"/>
        <item x="119"/>
        <item x="130"/>
        <item x="139"/>
        <item x="140"/>
        <item x="138"/>
        <item x="127"/>
        <item x="131"/>
        <item x="124"/>
        <item x="30"/>
        <item x="106"/>
        <item x="29"/>
        <item x="146"/>
        <item x="97"/>
        <item x="43"/>
        <item x="113"/>
        <item x="102"/>
        <item x="135"/>
        <item x="8"/>
        <item x="24"/>
        <item x="108"/>
        <item x="92"/>
        <item x="98"/>
        <item x="103"/>
        <item x="48"/>
        <item x="26"/>
        <item x="111"/>
        <item x="27"/>
        <item x="91"/>
        <item x="95"/>
        <item x="12"/>
        <item x="86"/>
        <item x="1"/>
        <item x="137"/>
        <item x="10"/>
        <item x="23"/>
        <item x="41"/>
        <item x="63"/>
        <item x="40"/>
        <item x="69"/>
        <item x="72"/>
        <item x="4"/>
        <item x="22"/>
        <item x="62"/>
        <item x="74"/>
        <item x="53"/>
        <item x="5"/>
        <item x="0"/>
        <item x="36"/>
        <item x="71"/>
        <item x="38"/>
        <item x="13"/>
        <item x="99"/>
        <item x="125"/>
        <item x="59"/>
        <item x="45"/>
        <item x="32"/>
        <item x="37"/>
        <item x="120"/>
        <item x="44"/>
        <item x="67"/>
        <item x="78"/>
        <item x="57"/>
        <item x="79"/>
        <item x="47"/>
        <item x="3"/>
        <item x="6"/>
        <item x="52"/>
        <item x="56"/>
        <item x="66"/>
        <item x="20"/>
        <item x="87"/>
        <item x="110"/>
        <item x="123"/>
        <item x="55"/>
        <item x="65"/>
        <item x="126"/>
        <item x="25"/>
        <item x="133"/>
        <item x="132"/>
        <item x="31"/>
        <item x="50"/>
        <item x="19"/>
        <item x="21"/>
        <item x="7"/>
        <item x="16"/>
        <item x="105"/>
        <item x="2"/>
        <item x="117"/>
        <item x="128"/>
        <item x="64"/>
        <item x="136"/>
        <item x="118"/>
        <item x="107"/>
        <item x="51"/>
        <item x="28"/>
        <item x="35"/>
        <item x="94"/>
        <item x="104"/>
        <item x="77"/>
        <item x="82"/>
        <item x="84"/>
        <item x="15"/>
        <item x="49"/>
        <item x="54"/>
        <item x="61"/>
        <item x="68"/>
        <item x="70"/>
        <item x="75"/>
        <item x="80"/>
        <item x="83"/>
        <item x="85"/>
        <item x="93"/>
        <item x="115"/>
        <item x="122"/>
        <item x="96"/>
        <item x="112"/>
        <item x="114"/>
        <item x="116"/>
        <item x="121"/>
        <item x="141"/>
        <item x="142"/>
        <item x="143"/>
        <item x="144"/>
        <item x="145"/>
        <item x="147"/>
        <item x="148"/>
        <item x="149"/>
        <item x="150"/>
        <item x="151"/>
        <item x="15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axis="axisPage" multipleItemSelectionAllowed="1" showAll="0">
      <items count="11">
        <item x="2"/>
        <item m="1" x="7"/>
        <item h="1" x="5"/>
        <item m="1" x="8"/>
        <item m="1" x="9"/>
        <item h="1" x="6"/>
        <item x="3"/>
        <item h="1" x="0"/>
        <item h="1" x="1"/>
        <item h="1" x="4"/>
        <item t="default"/>
      </items>
    </pivotField>
    <pivotField showAll="0" sortType="descending">
      <items count="15">
        <item x="1"/>
        <item x="6"/>
        <item x="9"/>
        <item x="5"/>
        <item x="3"/>
        <item x="2"/>
        <item x="8"/>
        <item x="10"/>
        <item x="0"/>
        <item x="11"/>
        <item x="12"/>
        <item x="4"/>
        <item x="7"/>
        <item x="13"/>
        <item t="default"/>
      </items>
      <autoSortScope>
        <pivotArea dataOnly="0" outline="0" fieldPosition="0">
          <references count="1">
            <reference field="4294967294" count="1" selected="0">
              <x v="0"/>
            </reference>
          </references>
        </pivotArea>
      </autoSortScope>
    </pivotField>
    <pivotField axis="axisRow" showAll="0" sortType="descending">
      <items count="50">
        <item sd="0" x="5"/>
        <item sd="0" x="12"/>
        <item sd="0" x="1"/>
        <item sd="0" x="25"/>
        <item sd="0" x="22"/>
        <item sd="0" x="33"/>
        <item sd="0" x="10"/>
        <item sd="0" x="8"/>
        <item sd="0" x="6"/>
        <item sd="0" x="16"/>
        <item sd="0" x="11"/>
        <item sd="0" x="29"/>
        <item sd="0" x="37"/>
        <item sd="0" x="41"/>
        <item sd="0" x="15"/>
        <item sd="0" x="28"/>
        <item sd="0" x="19"/>
        <item sd="0" x="34"/>
        <item sd="0" x="30"/>
        <item sd="0" x="42"/>
        <item sd="0" x="7"/>
        <item sd="0" x="27"/>
        <item sd="0" x="23"/>
        <item sd="0" x="0"/>
        <item sd="0" x="18"/>
        <item sd="0" x="38"/>
        <item sd="0" x="39"/>
        <item sd="0" x="3"/>
        <item sd="0" x="31"/>
        <item sd="0" x="35"/>
        <item sd="0" x="40"/>
        <item sd="0" x="24"/>
        <item sd="0" x="43"/>
        <item sd="0" x="36"/>
        <item sd="0" x="32"/>
        <item sd="0" x="9"/>
        <item sd="0" x="20"/>
        <item sd="0" x="13"/>
        <item sd="0" x="17"/>
        <item sd="0" x="21"/>
        <item sd="0" x="2"/>
        <item sd="0" x="26"/>
        <item sd="0" x="4"/>
        <item x="14"/>
        <item x="44"/>
        <item x="45"/>
        <item x="46"/>
        <item x="47"/>
        <item x="48"/>
        <item t="default"/>
      </items>
      <autoSortScope>
        <pivotArea dataOnly="0" outline="0" fieldPosition="0">
          <references count="1">
            <reference field="4294967294" count="1" selected="0">
              <x v="0"/>
            </reference>
          </references>
        </pivotArea>
      </autoSortScope>
    </pivotField>
  </pivotFields>
  <rowFields count="2">
    <field x="16"/>
    <field x="4"/>
  </rowFields>
  <rowItems count="29">
    <i>
      <x v="27"/>
    </i>
    <i>
      <x v="23"/>
    </i>
    <i>
      <x v="37"/>
    </i>
    <i>
      <x v="2"/>
    </i>
    <i>
      <x v="7"/>
    </i>
    <i>
      <x v="40"/>
    </i>
    <i>
      <x/>
    </i>
    <i>
      <x v="39"/>
    </i>
    <i>
      <x v="10"/>
    </i>
    <i>
      <x v="8"/>
    </i>
    <i>
      <x v="17"/>
    </i>
    <i>
      <x v="20"/>
    </i>
    <i>
      <x v="42"/>
    </i>
    <i>
      <x v="12"/>
    </i>
    <i>
      <x v="36"/>
    </i>
    <i>
      <x v="1"/>
    </i>
    <i>
      <x v="4"/>
    </i>
    <i>
      <x v="16"/>
    </i>
    <i>
      <x v="24"/>
    </i>
    <i>
      <x v="6"/>
    </i>
    <i>
      <x v="38"/>
    </i>
    <i>
      <x v="22"/>
    </i>
    <i>
      <x v="35"/>
    </i>
    <i>
      <x v="5"/>
    </i>
    <i>
      <x v="41"/>
    </i>
    <i>
      <x v="31"/>
    </i>
    <i>
      <x v="19"/>
    </i>
    <i>
      <x v="34"/>
    </i>
    <i t="grand">
      <x/>
    </i>
  </rowItems>
  <colFields count="1">
    <field x="0"/>
  </colFields>
  <colItems count="5">
    <i>
      <x/>
    </i>
    <i>
      <x v="1"/>
    </i>
    <i>
      <x v="2"/>
    </i>
    <i>
      <x v="3"/>
    </i>
    <i t="grand">
      <x/>
    </i>
  </colItems>
  <pageFields count="1">
    <pageField fld="14" hier="-1"/>
  </pageFields>
  <dataFields count="1">
    <dataField name="Q" fld="2" subtotal="count" baseField="1" baseItem="0"/>
  </dataFields>
  <formats count="13">
    <format dxfId="118">
      <pivotArea type="origin" dataOnly="0" labelOnly="1" outline="0" fieldPosition="0"/>
    </format>
    <format dxfId="117">
      <pivotArea field="1" type="button" dataOnly="0" labelOnly="1" outline="0"/>
    </format>
    <format dxfId="116">
      <pivotArea dataOnly="0" labelOnly="1" grandRow="1" outline="0" fieldPosition="0"/>
    </format>
    <format dxfId="115">
      <pivotArea collapsedLevelsAreSubtotals="1" fieldPosition="0">
        <references count="1">
          <reference field="16" count="1">
            <x v="39"/>
          </reference>
        </references>
      </pivotArea>
    </format>
    <format dxfId="114">
      <pivotArea dataOnly="0" labelOnly="1" fieldPosition="0">
        <references count="1">
          <reference field="16" count="1">
            <x v="39"/>
          </reference>
        </references>
      </pivotArea>
    </format>
    <format dxfId="113">
      <pivotArea field="15" type="button" dataOnly="0" labelOnly="1" outline="0"/>
    </format>
    <format dxfId="112">
      <pivotArea outline="0" collapsedLevelsAreSubtotals="1" fieldPosition="0">
        <references count="1">
          <reference field="0" count="0" selected="0"/>
        </references>
      </pivotArea>
    </format>
    <format dxfId="111">
      <pivotArea outline="0" collapsedLevelsAreSubtotals="1" fieldPosition="0"/>
    </format>
    <format dxfId="110">
      <pivotArea dataOnly="0" labelOnly="1" outline="0" fieldPosition="0">
        <references count="1">
          <reference field="14" count="0"/>
        </references>
      </pivotArea>
    </format>
    <format dxfId="109">
      <pivotArea field="0" type="button" dataOnly="0" labelOnly="1" outline="0" axis="axisCol" fieldPosition="0"/>
    </format>
    <format dxfId="108">
      <pivotArea type="topRight" dataOnly="0" labelOnly="1" outline="0" fieldPosition="0"/>
    </format>
    <format dxfId="107">
      <pivotArea dataOnly="0" labelOnly="1" fieldPosition="0">
        <references count="1">
          <reference field="0" count="0"/>
        </references>
      </pivotArea>
    </format>
    <format dxfId="106">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6.xml"/><Relationship Id="rId7" Type="http://schemas.openxmlformats.org/officeDocument/2006/relationships/pivotTable" Target="../pivotTables/pivotTable20.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23.xml"/><Relationship Id="rId2" Type="http://schemas.openxmlformats.org/officeDocument/2006/relationships/pivotTable" Target="../pivotTables/pivotTable22.xml"/><Relationship Id="rId1" Type="http://schemas.openxmlformats.org/officeDocument/2006/relationships/pivotTable" Target="../pivotTables/pivotTable21.xml"/><Relationship Id="rId5" Type="http://schemas.openxmlformats.org/officeDocument/2006/relationships/pivotTable" Target="../pivotTables/pivotTable25.xml"/><Relationship Id="rId4" Type="http://schemas.openxmlformats.org/officeDocument/2006/relationships/pivotTable" Target="../pivotTables/pivotTable2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7.xml"/><Relationship Id="rId1" Type="http://schemas.openxmlformats.org/officeDocument/2006/relationships/pivotTable" Target="../pivotTables/pivotTable26.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0.xml"/><Relationship Id="rId2" Type="http://schemas.openxmlformats.org/officeDocument/2006/relationships/pivotTable" Target="../pivotTables/pivotTable29.xml"/><Relationship Id="rId1" Type="http://schemas.openxmlformats.org/officeDocument/2006/relationships/pivotTable" Target="../pivotTables/pivotTable28.xml"/><Relationship Id="rId6" Type="http://schemas.openxmlformats.org/officeDocument/2006/relationships/drawing" Target="../drawings/drawing3.xml"/><Relationship Id="rId5" Type="http://schemas.openxmlformats.org/officeDocument/2006/relationships/pivotTable" Target="../pivotTables/pivotTable32.xml"/><Relationship Id="rId4" Type="http://schemas.openxmlformats.org/officeDocument/2006/relationships/pivotTable" Target="../pivotTables/pivotTable31.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35.xml"/><Relationship Id="rId2" Type="http://schemas.openxmlformats.org/officeDocument/2006/relationships/pivotTable" Target="../pivotTables/pivotTable34.xml"/><Relationship Id="rId1" Type="http://schemas.openxmlformats.org/officeDocument/2006/relationships/pivotTable" Target="../pivotTables/pivotTable33.xml"/><Relationship Id="rId5" Type="http://schemas.openxmlformats.org/officeDocument/2006/relationships/drawing" Target="../drawings/drawing4.xml"/><Relationship Id="rId4" Type="http://schemas.openxmlformats.org/officeDocument/2006/relationships/pivotTable" Target="../pivotTables/pivotTable3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6C33B-4553-4823-B9A1-780EFE7F6977}">
  <dimension ref="B1:AB165"/>
  <sheetViews>
    <sheetView showGridLines="0" zoomScale="80" zoomScaleNormal="80" workbookViewId="0">
      <selection activeCell="H9" sqref="H9"/>
    </sheetView>
  </sheetViews>
  <sheetFormatPr baseColWidth="10" defaultRowHeight="15" x14ac:dyDescent="0.25"/>
  <cols>
    <col min="1" max="1" width="2.85546875" customWidth="1"/>
    <col min="2" max="2" width="37.42578125" style="2" bestFit="1" customWidth="1"/>
    <col min="3" max="3" width="23" style="3" bestFit="1" customWidth="1"/>
    <col min="4" max="4" width="3.42578125" style="3" bestFit="1" customWidth="1"/>
    <col min="5" max="5" width="5.7109375" style="3" bestFit="1" customWidth="1"/>
    <col min="6" max="6" width="7.140625" style="3" bestFit="1" customWidth="1"/>
    <col min="7" max="7" width="5.7109375" style="3" bestFit="1" customWidth="1"/>
    <col min="8" max="8" width="8.85546875" style="3" customWidth="1"/>
    <col min="9" max="9" width="37.42578125" style="3" bestFit="1" customWidth="1"/>
    <col min="10" max="10" width="23" style="3" bestFit="1" customWidth="1"/>
    <col min="11" max="11" width="14.85546875" style="3" bestFit="1" customWidth="1"/>
    <col min="12" max="12" width="8.42578125" style="3" bestFit="1" customWidth="1"/>
    <col min="13" max="13" width="13.7109375" style="3" bestFit="1" customWidth="1"/>
    <col min="14" max="14" width="18.140625" style="2" bestFit="1" customWidth="1"/>
    <col min="15" max="15" width="18" style="3" bestFit="1" customWidth="1"/>
    <col min="16" max="16" width="5.7109375" style="3" bestFit="1" customWidth="1"/>
    <col min="17" max="17" width="18.140625" style="3" bestFit="1" customWidth="1"/>
    <col min="18" max="18" width="14.85546875" style="3" bestFit="1" customWidth="1"/>
    <col min="19" max="19" width="20.5703125" bestFit="1" customWidth="1"/>
    <col min="20" max="20" width="7.7109375" bestFit="1" customWidth="1"/>
    <col min="21" max="21" width="11" bestFit="1" customWidth="1"/>
    <col min="22" max="22" width="11.85546875" bestFit="1" customWidth="1"/>
    <col min="23" max="23" width="5.7109375" bestFit="1" customWidth="1"/>
    <col min="24" max="24" width="13.7109375" bestFit="1" customWidth="1"/>
    <col min="25" max="25" width="23" bestFit="1" customWidth="1"/>
    <col min="26" max="26" width="3.42578125" bestFit="1" customWidth="1"/>
    <col min="27" max="27" width="5.7109375" bestFit="1" customWidth="1"/>
    <col min="28" max="29" width="4.42578125" bestFit="1" customWidth="1"/>
    <col min="30" max="30" width="5.7109375" bestFit="1" customWidth="1"/>
    <col min="31" max="56" width="15.85546875" bestFit="1" customWidth="1"/>
    <col min="57" max="221" width="17" bestFit="1" customWidth="1"/>
    <col min="222" max="222" width="5.7109375" bestFit="1" customWidth="1"/>
  </cols>
  <sheetData>
    <row r="1" spans="2:16" x14ac:dyDescent="0.25">
      <c r="B1" s="1" t="s">
        <v>638</v>
      </c>
      <c r="C1" t="s">
        <v>639</v>
      </c>
      <c r="J1"/>
      <c r="K1"/>
    </row>
    <row r="2" spans="2:16" x14ac:dyDescent="0.25">
      <c r="B2" s="1" t="s">
        <v>2</v>
      </c>
      <c r="C2" t="s">
        <v>127</v>
      </c>
      <c r="J2"/>
      <c r="K2"/>
    </row>
    <row r="3" spans="2:16" x14ac:dyDescent="0.25">
      <c r="B3" s="10" t="s">
        <v>131</v>
      </c>
      <c r="C3" s="3">
        <v>5</v>
      </c>
    </row>
    <row r="4" spans="2:16" x14ac:dyDescent="0.25">
      <c r="J4" s="2"/>
    </row>
    <row r="5" spans="2:16" x14ac:dyDescent="0.25">
      <c r="B5" s="14" t="s">
        <v>566</v>
      </c>
      <c r="C5" s="10" t="s">
        <v>88</v>
      </c>
      <c r="G5"/>
      <c r="H5"/>
      <c r="I5"/>
      <c r="J5" s="62" t="s">
        <v>117</v>
      </c>
      <c r="K5" s="62" t="s">
        <v>40</v>
      </c>
      <c r="L5" s="62" t="s">
        <v>95</v>
      </c>
      <c r="M5" s="62" t="s">
        <v>75</v>
      </c>
      <c r="N5" s="62" t="s">
        <v>100</v>
      </c>
      <c r="O5" s="62" t="s">
        <v>5120</v>
      </c>
      <c r="P5" s="62" t="s">
        <v>1953</v>
      </c>
    </row>
    <row r="6" spans="2:16" x14ac:dyDescent="0.25">
      <c r="B6" s="14" t="s">
        <v>121</v>
      </c>
      <c r="C6" s="3" t="s">
        <v>84</v>
      </c>
      <c r="D6" s="3" t="s">
        <v>571</v>
      </c>
      <c r="E6" s="3" t="s">
        <v>46</v>
      </c>
      <c r="G6"/>
      <c r="H6"/>
      <c r="I6"/>
      <c r="J6" s="3" t="s">
        <v>135</v>
      </c>
      <c r="K6" s="13">
        <f>K13/$K$19</f>
        <v>0.3</v>
      </c>
      <c r="L6" s="13">
        <f>L13/$L$19</f>
        <v>0.22222222222222221</v>
      </c>
      <c r="M6" s="13">
        <f>M13/$M$19</f>
        <v>0.23333333333333334</v>
      </c>
      <c r="N6" s="13">
        <f>N13/$N$19</f>
        <v>0</v>
      </c>
      <c r="O6" s="13">
        <f>O13/$O$19</f>
        <v>0</v>
      </c>
      <c r="P6" s="13">
        <f>P13/$P$19</f>
        <v>0</v>
      </c>
    </row>
    <row r="7" spans="2:16" x14ac:dyDescent="0.25">
      <c r="B7" s="2" t="s">
        <v>1215</v>
      </c>
      <c r="C7" s="3">
        <v>1</v>
      </c>
      <c r="E7" s="3">
        <v>1</v>
      </c>
      <c r="G7"/>
      <c r="H7"/>
      <c r="I7"/>
      <c r="J7" s="3" t="s">
        <v>5121</v>
      </c>
      <c r="K7" s="13">
        <f t="shared" ref="K7:K11" si="0">K14/$K$19</f>
        <v>0.6</v>
      </c>
      <c r="L7" s="13">
        <f t="shared" ref="L7:L11" si="1">L14/$L$19</f>
        <v>0.27777777777777779</v>
      </c>
      <c r="M7" s="13">
        <f t="shared" ref="M7:M11" si="2">M14/$M$19</f>
        <v>0.46666666666666667</v>
      </c>
      <c r="N7" s="13">
        <f t="shared" ref="N7:N11" si="3">N14/$N$19</f>
        <v>0</v>
      </c>
      <c r="O7" s="13">
        <f t="shared" ref="O7:O11" si="4">O14/$O$19</f>
        <v>0</v>
      </c>
      <c r="P7" s="13">
        <f t="shared" ref="P7:P11" si="5">P14/$P$19</f>
        <v>0</v>
      </c>
    </row>
    <row r="8" spans="2:16" x14ac:dyDescent="0.25">
      <c r="B8" s="2" t="s">
        <v>17</v>
      </c>
      <c r="D8" s="3">
        <v>5</v>
      </c>
      <c r="E8" s="3">
        <v>5</v>
      </c>
      <c r="G8"/>
      <c r="H8"/>
      <c r="I8"/>
      <c r="J8" s="3" t="s">
        <v>16</v>
      </c>
      <c r="K8" s="13">
        <f t="shared" si="0"/>
        <v>0</v>
      </c>
      <c r="L8" s="13">
        <f t="shared" si="1"/>
        <v>0.33333333333333331</v>
      </c>
      <c r="M8" s="13">
        <f t="shared" si="2"/>
        <v>0.26666666666666666</v>
      </c>
      <c r="N8" s="13">
        <f t="shared" si="3"/>
        <v>1</v>
      </c>
      <c r="O8" s="13">
        <f t="shared" si="4"/>
        <v>0.33333333333333331</v>
      </c>
      <c r="P8" s="13">
        <f t="shared" si="5"/>
        <v>0.5</v>
      </c>
    </row>
    <row r="9" spans="2:16" x14ac:dyDescent="0.25">
      <c r="B9" s="2" t="s">
        <v>182</v>
      </c>
      <c r="D9" s="3">
        <v>1</v>
      </c>
      <c r="E9" s="3">
        <v>1</v>
      </c>
      <c r="G9"/>
      <c r="H9"/>
      <c r="I9"/>
      <c r="J9" s="3" t="s">
        <v>5125</v>
      </c>
      <c r="K9" s="13">
        <f t="shared" si="0"/>
        <v>0</v>
      </c>
      <c r="L9" s="13">
        <f t="shared" si="1"/>
        <v>5.5555555555555552E-2</v>
      </c>
      <c r="M9" s="13">
        <f t="shared" si="2"/>
        <v>0</v>
      </c>
      <c r="N9" s="13">
        <f t="shared" si="3"/>
        <v>0</v>
      </c>
      <c r="O9" s="13">
        <f t="shared" si="4"/>
        <v>0</v>
      </c>
      <c r="P9" s="13">
        <f t="shared" si="5"/>
        <v>0.5</v>
      </c>
    </row>
    <row r="10" spans="2:16" x14ac:dyDescent="0.25">
      <c r="B10" s="2" t="s">
        <v>158</v>
      </c>
      <c r="D10" s="3">
        <v>5</v>
      </c>
      <c r="E10" s="3">
        <v>5</v>
      </c>
      <c r="G10"/>
      <c r="H10"/>
      <c r="I10"/>
      <c r="J10" s="3" t="s">
        <v>19</v>
      </c>
      <c r="K10" s="13">
        <f t="shared" si="0"/>
        <v>0.1</v>
      </c>
      <c r="L10" s="13">
        <f t="shared" si="1"/>
        <v>0.1111111111111111</v>
      </c>
      <c r="M10" s="13">
        <f t="shared" si="2"/>
        <v>3.3333333333333333E-2</v>
      </c>
      <c r="N10" s="13">
        <f t="shared" si="3"/>
        <v>0</v>
      </c>
      <c r="O10" s="13">
        <f t="shared" si="4"/>
        <v>0.66666666666666663</v>
      </c>
      <c r="P10" s="13">
        <f t="shared" si="5"/>
        <v>0</v>
      </c>
    </row>
    <row r="11" spans="2:16" x14ac:dyDescent="0.25">
      <c r="B11" s="2" t="s">
        <v>200</v>
      </c>
      <c r="D11" s="3">
        <v>5</v>
      </c>
      <c r="E11" s="3">
        <v>5</v>
      </c>
      <c r="G11"/>
      <c r="H11"/>
      <c r="I11"/>
      <c r="J11" s="3" t="s">
        <v>77</v>
      </c>
      <c r="K11" s="13">
        <f t="shared" si="0"/>
        <v>0</v>
      </c>
      <c r="L11" s="13">
        <f t="shared" si="1"/>
        <v>0</v>
      </c>
      <c r="M11" s="13">
        <f t="shared" si="2"/>
        <v>0</v>
      </c>
      <c r="N11" s="13">
        <f t="shared" si="3"/>
        <v>0</v>
      </c>
      <c r="O11" s="13">
        <f t="shared" si="4"/>
        <v>0</v>
      </c>
      <c r="P11" s="13">
        <f t="shared" si="5"/>
        <v>0</v>
      </c>
    </row>
    <row r="12" spans="2:16" x14ac:dyDescent="0.25">
      <c r="B12" s="2" t="s">
        <v>29</v>
      </c>
      <c r="C12" s="3">
        <v>1</v>
      </c>
      <c r="E12" s="3">
        <v>1</v>
      </c>
      <c r="G12"/>
      <c r="H12"/>
      <c r="I12"/>
      <c r="J12" s="62" t="s">
        <v>118</v>
      </c>
      <c r="K12" s="62" t="s">
        <v>40</v>
      </c>
      <c r="L12" s="62" t="s">
        <v>95</v>
      </c>
      <c r="M12" s="62" t="s">
        <v>75</v>
      </c>
      <c r="N12" s="62" t="s">
        <v>100</v>
      </c>
      <c r="O12" s="62" t="s">
        <v>5120</v>
      </c>
      <c r="P12" s="62" t="s">
        <v>1953</v>
      </c>
    </row>
    <row r="13" spans="2:16" x14ac:dyDescent="0.25">
      <c r="B13" s="2" t="s">
        <v>26</v>
      </c>
      <c r="D13" s="3">
        <v>3</v>
      </c>
      <c r="E13" s="3">
        <v>3</v>
      </c>
      <c r="G13"/>
      <c r="H13"/>
      <c r="I13"/>
      <c r="J13" s="3" t="s">
        <v>135</v>
      </c>
      <c r="K13" s="3">
        <f>J92</f>
        <v>3</v>
      </c>
      <c r="L13" s="3">
        <v>4</v>
      </c>
      <c r="M13" s="3">
        <v>7</v>
      </c>
      <c r="N13" s="3"/>
    </row>
    <row r="14" spans="2:16" x14ac:dyDescent="0.25">
      <c r="B14" s="2" t="s">
        <v>35</v>
      </c>
      <c r="D14" s="3">
        <v>3</v>
      </c>
      <c r="E14" s="3">
        <v>3</v>
      </c>
      <c r="G14"/>
      <c r="H14"/>
      <c r="I14"/>
      <c r="J14" s="3" t="s">
        <v>5121</v>
      </c>
      <c r="K14" s="3">
        <f>+J65</f>
        <v>6</v>
      </c>
      <c r="L14" s="3">
        <v>5</v>
      </c>
      <c r="M14" s="3">
        <v>14</v>
      </c>
      <c r="N14" s="3"/>
    </row>
    <row r="15" spans="2:16" x14ac:dyDescent="0.25">
      <c r="B15" s="2" t="s">
        <v>39</v>
      </c>
      <c r="D15" s="3">
        <v>14</v>
      </c>
      <c r="E15" s="3">
        <v>14</v>
      </c>
      <c r="G15"/>
      <c r="H15"/>
      <c r="I15"/>
      <c r="J15" s="3" t="s">
        <v>16</v>
      </c>
      <c r="L15" s="3">
        <v>6</v>
      </c>
      <c r="M15" s="3">
        <v>8</v>
      </c>
      <c r="N15" s="3">
        <v>7</v>
      </c>
      <c r="O15" s="3">
        <v>1</v>
      </c>
      <c r="P15" s="3">
        <v>1</v>
      </c>
    </row>
    <row r="16" spans="2:16" x14ac:dyDescent="0.25">
      <c r="B16" s="2" t="s">
        <v>36</v>
      </c>
      <c r="D16" s="3">
        <v>10</v>
      </c>
      <c r="E16" s="3">
        <v>10</v>
      </c>
      <c r="G16"/>
      <c r="H16"/>
      <c r="I16"/>
      <c r="J16" s="3" t="s">
        <v>5125</v>
      </c>
      <c r="L16" s="3">
        <v>1</v>
      </c>
      <c r="P16" s="3">
        <v>1</v>
      </c>
    </row>
    <row r="17" spans="2:24" x14ac:dyDescent="0.25">
      <c r="B17" s="2" t="s">
        <v>41</v>
      </c>
      <c r="D17" s="3">
        <v>2</v>
      </c>
      <c r="E17" s="3">
        <v>2</v>
      </c>
      <c r="G17"/>
      <c r="H17"/>
      <c r="I17"/>
      <c r="J17" s="3" t="s">
        <v>19</v>
      </c>
      <c r="K17" s="3">
        <f>+J40</f>
        <v>1</v>
      </c>
      <c r="L17" s="3">
        <v>2</v>
      </c>
      <c r="M17" s="3">
        <v>1</v>
      </c>
      <c r="N17" s="3"/>
      <c r="O17" s="3">
        <v>2</v>
      </c>
      <c r="X17" s="20"/>
    </row>
    <row r="18" spans="2:24" x14ac:dyDescent="0.25">
      <c r="B18" s="2" t="s">
        <v>33</v>
      </c>
      <c r="C18" s="3">
        <v>2</v>
      </c>
      <c r="D18" s="3">
        <v>4</v>
      </c>
      <c r="E18" s="3">
        <v>6</v>
      </c>
      <c r="G18"/>
      <c r="H18"/>
      <c r="I18"/>
      <c r="J18" s="3" t="s">
        <v>77</v>
      </c>
      <c r="N18" s="3"/>
    </row>
    <row r="19" spans="2:24" x14ac:dyDescent="0.25">
      <c r="B19" s="2" t="s">
        <v>27</v>
      </c>
      <c r="D19" s="3">
        <v>1</v>
      </c>
      <c r="E19" s="3">
        <v>1</v>
      </c>
      <c r="G19"/>
      <c r="H19"/>
      <c r="I19"/>
      <c r="J19" s="62" t="s">
        <v>46</v>
      </c>
      <c r="K19" s="62">
        <f t="shared" ref="K19:P19" si="6">SUM(K13:K18)</f>
        <v>10</v>
      </c>
      <c r="L19" s="62">
        <f t="shared" si="6"/>
        <v>18</v>
      </c>
      <c r="M19" s="62">
        <f t="shared" si="6"/>
        <v>30</v>
      </c>
      <c r="N19" s="62">
        <f t="shared" si="6"/>
        <v>7</v>
      </c>
      <c r="O19" s="62">
        <f t="shared" si="6"/>
        <v>3</v>
      </c>
      <c r="P19" s="62">
        <f t="shared" si="6"/>
        <v>2</v>
      </c>
      <c r="Q19" s="3">
        <f>SUM(K19:P19)</f>
        <v>70</v>
      </c>
    </row>
    <row r="20" spans="2:24" x14ac:dyDescent="0.25">
      <c r="B20" s="2" t="s">
        <v>45</v>
      </c>
      <c r="D20" s="3">
        <v>1</v>
      </c>
      <c r="E20" s="3">
        <v>1</v>
      </c>
      <c r="G20"/>
      <c r="H20"/>
      <c r="I20"/>
      <c r="J20"/>
      <c r="K20"/>
      <c r="L20"/>
      <c r="M20"/>
    </row>
    <row r="21" spans="2:24" x14ac:dyDescent="0.25">
      <c r="B21" s="2" t="s">
        <v>24</v>
      </c>
      <c r="D21" s="3">
        <v>2</v>
      </c>
      <c r="E21" s="3">
        <v>2</v>
      </c>
      <c r="G21"/>
      <c r="H21"/>
      <c r="I21"/>
      <c r="J21"/>
      <c r="K21"/>
      <c r="L21"/>
      <c r="M21"/>
    </row>
    <row r="22" spans="2:24" x14ac:dyDescent="0.25">
      <c r="B22" s="2" t="s">
        <v>667</v>
      </c>
      <c r="D22" s="3">
        <v>3</v>
      </c>
      <c r="E22" s="3">
        <v>3</v>
      </c>
      <c r="G22"/>
      <c r="H22"/>
      <c r="I22"/>
      <c r="J22"/>
      <c r="K22" s="62" t="s">
        <v>40</v>
      </c>
      <c r="L22" s="13">
        <f>M22/$M$28</f>
        <v>0.14285714285714285</v>
      </c>
      <c r="M22" s="67">
        <v>10</v>
      </c>
      <c r="N22"/>
      <c r="O22"/>
      <c r="P22"/>
    </row>
    <row r="23" spans="2:24" x14ac:dyDescent="0.25">
      <c r="B23" s="2" t="s">
        <v>42</v>
      </c>
      <c r="D23" s="3">
        <v>2</v>
      </c>
      <c r="E23" s="3">
        <v>2</v>
      </c>
      <c r="G23"/>
      <c r="H23"/>
      <c r="I23"/>
      <c r="K23" s="62" t="s">
        <v>95</v>
      </c>
      <c r="L23" s="13">
        <f t="shared" ref="L23:L27" si="7">M23/$M$28</f>
        <v>0.25714285714285712</v>
      </c>
      <c r="M23" s="3">
        <v>18</v>
      </c>
    </row>
    <row r="24" spans="2:24" x14ac:dyDescent="0.25">
      <c r="B24" s="2" t="s">
        <v>20</v>
      </c>
      <c r="C24" s="3">
        <v>1</v>
      </c>
      <c r="D24" s="3">
        <v>14</v>
      </c>
      <c r="E24" s="3">
        <v>15</v>
      </c>
      <c r="G24"/>
      <c r="H24"/>
      <c r="I24"/>
      <c r="K24" s="62" t="s">
        <v>75</v>
      </c>
      <c r="L24" s="13">
        <f t="shared" si="7"/>
        <v>0.42857142857142855</v>
      </c>
      <c r="M24" s="3">
        <v>30</v>
      </c>
    </row>
    <row r="25" spans="2:24" x14ac:dyDescent="0.25">
      <c r="B25" s="2" t="s">
        <v>31</v>
      </c>
      <c r="D25" s="3">
        <v>7</v>
      </c>
      <c r="E25" s="3">
        <v>7</v>
      </c>
      <c r="G25"/>
      <c r="H25"/>
      <c r="I25"/>
      <c r="K25" s="62" t="s">
        <v>100</v>
      </c>
      <c r="L25" s="13">
        <f t="shared" si="7"/>
        <v>0.1</v>
      </c>
      <c r="M25" s="3">
        <v>7</v>
      </c>
    </row>
    <row r="26" spans="2:24" x14ac:dyDescent="0.25">
      <c r="B26" s="2" t="s">
        <v>46</v>
      </c>
      <c r="C26" s="3">
        <v>5</v>
      </c>
      <c r="D26" s="3">
        <v>82</v>
      </c>
      <c r="E26" s="3">
        <v>87</v>
      </c>
      <c r="G26"/>
      <c r="H26"/>
      <c r="I26"/>
      <c r="K26" s="62" t="s">
        <v>5120</v>
      </c>
      <c r="L26" s="13">
        <f t="shared" si="7"/>
        <v>4.2857142857142858E-2</v>
      </c>
      <c r="M26" s="3">
        <v>3</v>
      </c>
    </row>
    <row r="27" spans="2:24" x14ac:dyDescent="0.25">
      <c r="B27"/>
      <c r="C27"/>
      <c r="D27"/>
      <c r="E27"/>
      <c r="G27"/>
      <c r="H27"/>
      <c r="I27"/>
      <c r="K27" s="62" t="s">
        <v>1953</v>
      </c>
      <c r="L27" s="13">
        <f t="shared" si="7"/>
        <v>2.8571428571428571E-2</v>
      </c>
      <c r="M27" s="3">
        <v>2</v>
      </c>
    </row>
    <row r="28" spans="2:24" x14ac:dyDescent="0.25">
      <c r="B28"/>
      <c r="C28"/>
      <c r="D28"/>
      <c r="E28"/>
      <c r="G28"/>
      <c r="H28"/>
      <c r="I28"/>
      <c r="K28" s="3" t="s">
        <v>46</v>
      </c>
      <c r="L28" s="13"/>
      <c r="M28" s="3">
        <f>SUM(M22:M27)</f>
        <v>70</v>
      </c>
    </row>
    <row r="29" spans="2:24" x14ac:dyDescent="0.25">
      <c r="B29"/>
      <c r="C29"/>
      <c r="D29"/>
      <c r="E29"/>
      <c r="G29"/>
      <c r="H29"/>
      <c r="I29"/>
    </row>
    <row r="30" spans="2:24" x14ac:dyDescent="0.25">
      <c r="G30"/>
      <c r="H30"/>
      <c r="I30" s="1" t="s">
        <v>12</v>
      </c>
      <c r="J30" t="s">
        <v>127</v>
      </c>
    </row>
    <row r="31" spans="2:24" x14ac:dyDescent="0.25">
      <c r="B31" s="1" t="s">
        <v>12</v>
      </c>
      <c r="C31" t="s">
        <v>127</v>
      </c>
      <c r="I31" s="1" t="s">
        <v>638</v>
      </c>
      <c r="J31" t="s">
        <v>639</v>
      </c>
    </row>
    <row r="32" spans="2:24" x14ac:dyDescent="0.25">
      <c r="B32" s="1" t="s">
        <v>638</v>
      </c>
      <c r="C32" t="s">
        <v>639</v>
      </c>
      <c r="I32" s="1" t="s">
        <v>2</v>
      </c>
      <c r="J32" t="s">
        <v>127</v>
      </c>
    </row>
    <row r="33" spans="2:28" x14ac:dyDescent="0.25">
      <c r="B33" s="1" t="s">
        <v>2</v>
      </c>
      <c r="C33" t="s">
        <v>122</v>
      </c>
      <c r="I33" s="10" t="s">
        <v>131</v>
      </c>
      <c r="J33" s="3">
        <v>5</v>
      </c>
    </row>
    <row r="34" spans="2:28" x14ac:dyDescent="0.25">
      <c r="I34" s="2"/>
    </row>
    <row r="35" spans="2:28" x14ac:dyDescent="0.25">
      <c r="B35" s="14" t="s">
        <v>566</v>
      </c>
      <c r="C35" s="10" t="s">
        <v>112</v>
      </c>
      <c r="G35" s="3" t="s">
        <v>1954</v>
      </c>
      <c r="H35"/>
      <c r="I35" s="14" t="s">
        <v>566</v>
      </c>
      <c r="J35" s="1" t="s">
        <v>112</v>
      </c>
      <c r="N35" s="3"/>
      <c r="AB35" s="3"/>
    </row>
    <row r="36" spans="2:28" x14ac:dyDescent="0.25">
      <c r="B36" s="14" t="s">
        <v>121</v>
      </c>
      <c r="C36" s="3">
        <v>4</v>
      </c>
      <c r="D36" s="3">
        <v>5</v>
      </c>
      <c r="E36" s="3" t="s">
        <v>46</v>
      </c>
      <c r="H36"/>
      <c r="I36" s="1" t="s">
        <v>121</v>
      </c>
      <c r="J36" t="s">
        <v>40</v>
      </c>
      <c r="K36" t="s">
        <v>100</v>
      </c>
      <c r="L36" t="s">
        <v>1953</v>
      </c>
      <c r="M36" t="s">
        <v>226</v>
      </c>
      <c r="N36" t="s">
        <v>148</v>
      </c>
      <c r="O36" t="s">
        <v>95</v>
      </c>
      <c r="P36" s="3" t="s">
        <v>46</v>
      </c>
    </row>
    <row r="37" spans="2:28" ht="14.25" customHeight="1" x14ac:dyDescent="0.25">
      <c r="B37" s="2" t="s">
        <v>87</v>
      </c>
      <c r="C37" s="3">
        <v>3</v>
      </c>
      <c r="E37" s="3">
        <v>3</v>
      </c>
      <c r="G37" s="3">
        <f>D37</f>
        <v>0</v>
      </c>
      <c r="H37"/>
      <c r="I37" s="2" t="s">
        <v>30</v>
      </c>
      <c r="N37" s="3">
        <v>1</v>
      </c>
      <c r="P37" s="3">
        <v>1</v>
      </c>
    </row>
    <row r="38" spans="2:28" x14ac:dyDescent="0.25">
      <c r="B38" s="2" t="s">
        <v>1215</v>
      </c>
      <c r="C38" s="3">
        <v>3</v>
      </c>
      <c r="E38" s="3">
        <v>3</v>
      </c>
      <c r="G38" s="3">
        <f>D38+E65+E92</f>
        <v>1</v>
      </c>
      <c r="H38"/>
      <c r="I38" s="2" t="s">
        <v>16</v>
      </c>
      <c r="K38" s="3">
        <v>7</v>
      </c>
      <c r="L38" s="3">
        <v>1</v>
      </c>
      <c r="M38" s="3">
        <v>1</v>
      </c>
      <c r="N38" s="3">
        <v>8</v>
      </c>
      <c r="O38" s="3">
        <v>6</v>
      </c>
      <c r="P38" s="3">
        <v>23</v>
      </c>
    </row>
    <row r="39" spans="2:28" x14ac:dyDescent="0.25">
      <c r="B39" s="2" t="s">
        <v>17</v>
      </c>
      <c r="C39" s="3">
        <v>13</v>
      </c>
      <c r="D39" s="3">
        <v>1</v>
      </c>
      <c r="E39" s="3">
        <v>14</v>
      </c>
      <c r="G39" s="3">
        <f t="shared" ref="G39:G51" si="8">+D39+E66+E93</f>
        <v>1</v>
      </c>
      <c r="H39"/>
      <c r="I39" s="2" t="s">
        <v>176</v>
      </c>
      <c r="L39" s="3">
        <v>1</v>
      </c>
      <c r="N39" s="3"/>
      <c r="O39" s="3">
        <v>1</v>
      </c>
      <c r="P39" s="3">
        <v>2</v>
      </c>
    </row>
    <row r="40" spans="2:28" x14ac:dyDescent="0.25">
      <c r="B40" s="2" t="s">
        <v>182</v>
      </c>
      <c r="C40" s="3">
        <v>10</v>
      </c>
      <c r="E40" s="3">
        <v>10</v>
      </c>
      <c r="G40" s="3">
        <f t="shared" si="8"/>
        <v>0</v>
      </c>
      <c r="H40"/>
      <c r="I40" s="2" t="s">
        <v>19</v>
      </c>
      <c r="J40" s="3">
        <v>1</v>
      </c>
      <c r="M40" s="3">
        <v>2</v>
      </c>
      <c r="N40" s="3">
        <v>1</v>
      </c>
      <c r="O40" s="3">
        <v>2</v>
      </c>
      <c r="P40" s="3">
        <v>6</v>
      </c>
    </row>
    <row r="41" spans="2:28" x14ac:dyDescent="0.25">
      <c r="B41" s="2" t="s">
        <v>158</v>
      </c>
      <c r="C41" s="3">
        <v>4</v>
      </c>
      <c r="D41" s="3">
        <v>2</v>
      </c>
      <c r="E41" s="3">
        <v>6</v>
      </c>
      <c r="G41" s="3">
        <f t="shared" si="8"/>
        <v>3</v>
      </c>
      <c r="H41"/>
      <c r="I41" s="2" t="s">
        <v>46</v>
      </c>
      <c r="J41" s="3">
        <v>1</v>
      </c>
      <c r="K41" s="3">
        <v>7</v>
      </c>
      <c r="L41" s="3">
        <v>2</v>
      </c>
      <c r="M41" s="3">
        <v>3</v>
      </c>
      <c r="N41" s="3">
        <v>10</v>
      </c>
      <c r="O41" s="3">
        <v>9</v>
      </c>
      <c r="P41" s="3">
        <v>32</v>
      </c>
    </row>
    <row r="42" spans="2:28" x14ac:dyDescent="0.25">
      <c r="B42" s="2" t="s">
        <v>200</v>
      </c>
      <c r="C42" s="3">
        <v>3</v>
      </c>
      <c r="D42" s="3">
        <v>2</v>
      </c>
      <c r="E42" s="3">
        <v>5</v>
      </c>
      <c r="G42" s="3">
        <f t="shared" si="8"/>
        <v>4</v>
      </c>
      <c r="H42"/>
      <c r="I42"/>
      <c r="J42"/>
      <c r="K42"/>
      <c r="L42"/>
      <c r="M42"/>
      <c r="N42"/>
      <c r="O42"/>
      <c r="P42"/>
    </row>
    <row r="43" spans="2:28" x14ac:dyDescent="0.25">
      <c r="B43" s="2" t="s">
        <v>29</v>
      </c>
      <c r="C43" s="3">
        <v>3</v>
      </c>
      <c r="D43" s="3">
        <v>1</v>
      </c>
      <c r="E43" s="3">
        <v>4</v>
      </c>
      <c r="G43" s="3">
        <f t="shared" si="8"/>
        <v>1</v>
      </c>
      <c r="H43"/>
      <c r="I43"/>
      <c r="J43"/>
      <c r="K43"/>
      <c r="L43"/>
      <c r="M43"/>
      <c r="N43"/>
      <c r="O43"/>
      <c r="P43"/>
    </row>
    <row r="44" spans="2:28" x14ac:dyDescent="0.25">
      <c r="B44" s="2" t="s">
        <v>26</v>
      </c>
      <c r="C44" s="3">
        <v>2</v>
      </c>
      <c r="E44" s="3">
        <v>2</v>
      </c>
      <c r="G44" s="3">
        <f t="shared" si="8"/>
        <v>5</v>
      </c>
      <c r="H44"/>
      <c r="I44"/>
      <c r="J44"/>
      <c r="K44"/>
      <c r="L44"/>
      <c r="M44"/>
      <c r="N44"/>
      <c r="O44"/>
      <c r="P44"/>
    </row>
    <row r="45" spans="2:28" x14ac:dyDescent="0.25">
      <c r="B45" s="2" t="s">
        <v>35</v>
      </c>
      <c r="C45" s="3">
        <v>5</v>
      </c>
      <c r="D45" s="3">
        <v>3</v>
      </c>
      <c r="E45" s="3">
        <v>8</v>
      </c>
      <c r="G45" s="3">
        <f t="shared" si="8"/>
        <v>4</v>
      </c>
      <c r="H45"/>
      <c r="I45"/>
      <c r="J45"/>
      <c r="K45"/>
      <c r="L45"/>
      <c r="M45"/>
      <c r="N45"/>
      <c r="O45"/>
      <c r="P45"/>
    </row>
    <row r="46" spans="2:28" x14ac:dyDescent="0.25">
      <c r="B46" s="2" t="s">
        <v>39</v>
      </c>
      <c r="C46" s="3">
        <v>19</v>
      </c>
      <c r="D46" s="3">
        <v>6</v>
      </c>
      <c r="E46" s="3">
        <v>25</v>
      </c>
      <c r="G46" s="3">
        <f t="shared" si="8"/>
        <v>8</v>
      </c>
      <c r="H46"/>
      <c r="I46"/>
      <c r="J46"/>
      <c r="K46"/>
      <c r="L46"/>
      <c r="M46"/>
      <c r="N46"/>
      <c r="O46"/>
      <c r="P46"/>
    </row>
    <row r="47" spans="2:28" x14ac:dyDescent="0.25">
      <c r="B47" s="2" t="s">
        <v>36</v>
      </c>
      <c r="C47" s="3">
        <v>9</v>
      </c>
      <c r="D47" s="3">
        <v>2</v>
      </c>
      <c r="E47" s="3">
        <v>11</v>
      </c>
      <c r="G47" s="3">
        <f t="shared" si="8"/>
        <v>2</v>
      </c>
      <c r="H47"/>
      <c r="I47"/>
      <c r="J47"/>
      <c r="K47"/>
      <c r="L47"/>
      <c r="M47"/>
      <c r="N47"/>
      <c r="O47"/>
      <c r="P47"/>
    </row>
    <row r="48" spans="2:28" x14ac:dyDescent="0.25">
      <c r="B48" s="2" t="s">
        <v>41</v>
      </c>
      <c r="C48" s="3">
        <v>16</v>
      </c>
      <c r="E48" s="3">
        <v>16</v>
      </c>
      <c r="G48" s="3">
        <f t="shared" si="8"/>
        <v>1</v>
      </c>
      <c r="H48"/>
      <c r="I48"/>
      <c r="J48"/>
      <c r="K48"/>
      <c r="L48"/>
      <c r="M48"/>
      <c r="N48"/>
      <c r="O48"/>
      <c r="P48"/>
    </row>
    <row r="49" spans="2:19" x14ac:dyDescent="0.25">
      <c r="B49" s="2" t="s">
        <v>33</v>
      </c>
      <c r="C49" s="3">
        <v>4</v>
      </c>
      <c r="D49" s="3">
        <v>1</v>
      </c>
      <c r="E49" s="3">
        <v>5</v>
      </c>
      <c r="G49" s="3">
        <f t="shared" si="8"/>
        <v>5</v>
      </c>
      <c r="H49"/>
      <c r="I49"/>
      <c r="J49"/>
      <c r="K49"/>
      <c r="L49"/>
      <c r="M49"/>
      <c r="N49"/>
      <c r="O49"/>
      <c r="P49"/>
    </row>
    <row r="50" spans="2:19" x14ac:dyDescent="0.25">
      <c r="B50" s="2" t="s">
        <v>27</v>
      </c>
      <c r="C50" s="3">
        <v>6</v>
      </c>
      <c r="E50" s="3">
        <v>6</v>
      </c>
      <c r="G50" s="3">
        <f t="shared" si="8"/>
        <v>4</v>
      </c>
      <c r="H50"/>
      <c r="I50"/>
      <c r="J50"/>
      <c r="K50"/>
      <c r="L50"/>
      <c r="M50"/>
      <c r="N50"/>
      <c r="O50"/>
      <c r="P50"/>
    </row>
    <row r="51" spans="2:19" x14ac:dyDescent="0.25">
      <c r="B51" s="2" t="s">
        <v>45</v>
      </c>
      <c r="C51" s="3">
        <v>3</v>
      </c>
      <c r="E51" s="3">
        <v>3</v>
      </c>
      <c r="G51" s="3">
        <f t="shared" si="8"/>
        <v>1</v>
      </c>
      <c r="H51"/>
      <c r="I51"/>
      <c r="J51"/>
      <c r="K51"/>
      <c r="L51"/>
      <c r="M51"/>
      <c r="N51"/>
      <c r="O51"/>
    </row>
    <row r="52" spans="2:19" x14ac:dyDescent="0.25">
      <c r="B52" s="2" t="s">
        <v>24</v>
      </c>
      <c r="D52" s="3">
        <v>1</v>
      </c>
      <c r="E52" s="3">
        <v>1</v>
      </c>
      <c r="G52" s="3">
        <f>+D52+E79</f>
        <v>4</v>
      </c>
      <c r="H52"/>
      <c r="I52"/>
      <c r="J52"/>
      <c r="K52"/>
      <c r="L52"/>
      <c r="M52"/>
      <c r="N52"/>
      <c r="O52"/>
    </row>
    <row r="53" spans="2:19" x14ac:dyDescent="0.25">
      <c r="B53" s="2" t="s">
        <v>667</v>
      </c>
      <c r="C53" s="3">
        <v>1</v>
      </c>
      <c r="D53" s="3">
        <v>1</v>
      </c>
      <c r="E53" s="3">
        <v>2</v>
      </c>
      <c r="G53" s="3">
        <f>+D53+E80</f>
        <v>6</v>
      </c>
      <c r="H53"/>
      <c r="I53"/>
      <c r="J53"/>
      <c r="K53"/>
      <c r="L53"/>
      <c r="M53"/>
      <c r="N53"/>
      <c r="O53"/>
    </row>
    <row r="54" spans="2:19" x14ac:dyDescent="0.25">
      <c r="B54" s="2" t="s">
        <v>42</v>
      </c>
      <c r="C54" s="3">
        <v>5</v>
      </c>
      <c r="D54" s="3">
        <v>1</v>
      </c>
      <c r="E54" s="3">
        <v>6</v>
      </c>
      <c r="G54" s="3">
        <f>+D54+E81+E106</f>
        <v>3</v>
      </c>
      <c r="H54"/>
      <c r="I54"/>
      <c r="J54"/>
      <c r="K54"/>
      <c r="L54"/>
      <c r="M54"/>
      <c r="N54"/>
      <c r="O54"/>
    </row>
    <row r="55" spans="2:19" x14ac:dyDescent="0.25">
      <c r="B55" s="2" t="s">
        <v>20</v>
      </c>
      <c r="C55" s="3">
        <v>17</v>
      </c>
      <c r="D55" s="3">
        <v>7</v>
      </c>
      <c r="E55" s="3">
        <v>24</v>
      </c>
      <c r="G55" s="3">
        <f>+D55+E82+E107</f>
        <v>10</v>
      </c>
      <c r="H55"/>
      <c r="I55"/>
      <c r="J55"/>
      <c r="K55"/>
      <c r="L55"/>
      <c r="M55"/>
      <c r="N55"/>
      <c r="O55"/>
    </row>
    <row r="56" spans="2:19" x14ac:dyDescent="0.25">
      <c r="B56" s="2" t="s">
        <v>31</v>
      </c>
      <c r="C56" s="3">
        <v>3</v>
      </c>
      <c r="D56" s="3">
        <v>4</v>
      </c>
      <c r="E56" s="3">
        <v>7</v>
      </c>
      <c r="G56" s="3">
        <f>+D56+E83+E108</f>
        <v>7</v>
      </c>
      <c r="H56"/>
      <c r="I56"/>
      <c r="J56"/>
      <c r="K56"/>
      <c r="L56"/>
      <c r="M56"/>
      <c r="N56"/>
      <c r="O56"/>
    </row>
    <row r="57" spans="2:19" x14ac:dyDescent="0.25">
      <c r="B57" s="2" t="s">
        <v>74</v>
      </c>
      <c r="C57" s="3">
        <v>1</v>
      </c>
      <c r="E57" s="3">
        <v>1</v>
      </c>
      <c r="G57" s="3">
        <f>+(D58-2)+E84+E109</f>
        <v>68</v>
      </c>
      <c r="H57"/>
      <c r="I57"/>
      <c r="J57"/>
      <c r="K57"/>
      <c r="L57"/>
      <c r="M57"/>
      <c r="N57"/>
      <c r="O57"/>
    </row>
    <row r="58" spans="2:19" x14ac:dyDescent="0.25">
      <c r="B58" s="2" t="s">
        <v>46</v>
      </c>
      <c r="C58" s="3">
        <v>130</v>
      </c>
      <c r="D58" s="3">
        <v>32</v>
      </c>
      <c r="E58" s="3">
        <v>162</v>
      </c>
      <c r="G58"/>
      <c r="H58"/>
      <c r="I58"/>
      <c r="J58"/>
      <c r="K58"/>
      <c r="L58"/>
      <c r="M58"/>
      <c r="O58" s="2"/>
      <c r="S58" s="3"/>
    </row>
    <row r="59" spans="2:19" x14ac:dyDescent="0.25">
      <c r="B59"/>
      <c r="C59"/>
      <c r="D59"/>
      <c r="E59"/>
      <c r="O59" s="2"/>
      <c r="S59" s="3"/>
    </row>
    <row r="60" spans="2:19" x14ac:dyDescent="0.25">
      <c r="E60"/>
      <c r="I60" s="10" t="s">
        <v>62</v>
      </c>
      <c r="J60" s="3" t="s">
        <v>127</v>
      </c>
      <c r="O60" s="2"/>
      <c r="S60" s="3"/>
    </row>
    <row r="61" spans="2:19" x14ac:dyDescent="0.25">
      <c r="B61" s="3" t="s">
        <v>62</v>
      </c>
      <c r="C61" s="3" t="s">
        <v>127</v>
      </c>
      <c r="I61" s="10" t="s">
        <v>112</v>
      </c>
      <c r="J61" s="3">
        <v>5</v>
      </c>
      <c r="O61" s="2"/>
      <c r="S61" s="3"/>
    </row>
    <row r="62" spans="2:19" x14ac:dyDescent="0.25">
      <c r="I62" s="2"/>
      <c r="O62" s="2"/>
      <c r="S62" s="3"/>
    </row>
    <row r="63" spans="2:19" x14ac:dyDescent="0.25">
      <c r="B63" s="2" t="s">
        <v>115</v>
      </c>
      <c r="C63" s="3" t="s">
        <v>112</v>
      </c>
      <c r="G63"/>
      <c r="H63"/>
      <c r="I63" s="2"/>
      <c r="J63" s="1" t="s">
        <v>112</v>
      </c>
      <c r="N63"/>
      <c r="O63"/>
      <c r="P63"/>
    </row>
    <row r="64" spans="2:19" x14ac:dyDescent="0.25">
      <c r="B64" s="2" t="s">
        <v>121</v>
      </c>
      <c r="C64" s="3">
        <v>3</v>
      </c>
      <c r="D64" s="3">
        <v>4</v>
      </c>
      <c r="E64" s="3">
        <v>5</v>
      </c>
      <c r="F64" s="3" t="s">
        <v>46</v>
      </c>
      <c r="G64"/>
      <c r="H64"/>
      <c r="I64" s="2"/>
      <c r="J64" t="s">
        <v>40</v>
      </c>
      <c r="K64" t="s">
        <v>148</v>
      </c>
      <c r="L64" t="s">
        <v>170</v>
      </c>
      <c r="M64" s="3" t="s">
        <v>46</v>
      </c>
      <c r="N64"/>
      <c r="O64"/>
      <c r="P64"/>
    </row>
    <row r="65" spans="2:16" x14ac:dyDescent="0.25">
      <c r="B65" s="2" t="s">
        <v>1215</v>
      </c>
      <c r="C65" s="3">
        <v>6</v>
      </c>
      <c r="D65" s="3">
        <v>7</v>
      </c>
      <c r="E65" s="3">
        <v>1</v>
      </c>
      <c r="F65" s="3">
        <v>14</v>
      </c>
      <c r="G65"/>
      <c r="H65"/>
      <c r="I65" s="2" t="s">
        <v>115</v>
      </c>
      <c r="J65" s="3">
        <v>6</v>
      </c>
      <c r="K65" s="3">
        <v>13</v>
      </c>
      <c r="L65" s="3">
        <v>5</v>
      </c>
      <c r="M65" s="3">
        <v>24</v>
      </c>
      <c r="N65"/>
      <c r="O65"/>
      <c r="P65"/>
    </row>
    <row r="66" spans="2:16" x14ac:dyDescent="0.25">
      <c r="B66" s="2" t="s">
        <v>96</v>
      </c>
      <c r="C66" s="3">
        <v>5</v>
      </c>
      <c r="D66" s="3">
        <v>4</v>
      </c>
      <c r="F66" s="3">
        <v>9</v>
      </c>
      <c r="G66"/>
      <c r="H66"/>
      <c r="I66"/>
      <c r="J66"/>
      <c r="K66"/>
      <c r="L66"/>
      <c r="M66"/>
      <c r="N66"/>
      <c r="O66"/>
      <c r="P66"/>
    </row>
    <row r="67" spans="2:16" x14ac:dyDescent="0.25">
      <c r="B67" s="2" t="s">
        <v>182</v>
      </c>
      <c r="C67" s="3">
        <v>7</v>
      </c>
      <c r="D67" s="3">
        <v>1</v>
      </c>
      <c r="F67" s="3">
        <v>8</v>
      </c>
      <c r="G67"/>
      <c r="H67"/>
      <c r="I67"/>
      <c r="J67"/>
      <c r="K67"/>
      <c r="L67"/>
      <c r="M67"/>
      <c r="N67"/>
      <c r="O67"/>
      <c r="P67"/>
    </row>
    <row r="68" spans="2:16" x14ac:dyDescent="0.25">
      <c r="B68" s="2" t="s">
        <v>158</v>
      </c>
      <c r="C68" s="3">
        <v>4</v>
      </c>
      <c r="D68" s="3">
        <v>4</v>
      </c>
      <c r="F68" s="3">
        <v>8</v>
      </c>
      <c r="G68"/>
      <c r="H68"/>
      <c r="I68"/>
      <c r="J68"/>
      <c r="K68"/>
      <c r="L68"/>
      <c r="M68"/>
      <c r="N68"/>
      <c r="O68"/>
      <c r="P68"/>
    </row>
    <row r="69" spans="2:16" x14ac:dyDescent="0.25">
      <c r="B69" s="2" t="s">
        <v>200</v>
      </c>
      <c r="C69" s="3">
        <v>11</v>
      </c>
      <c r="D69" s="3">
        <v>2</v>
      </c>
      <c r="E69" s="3">
        <v>2</v>
      </c>
      <c r="F69" s="3">
        <v>15</v>
      </c>
      <c r="G69"/>
      <c r="H69"/>
      <c r="I69"/>
      <c r="J69"/>
      <c r="K69"/>
      <c r="L69"/>
      <c r="M69"/>
      <c r="N69"/>
      <c r="O69"/>
      <c r="P69"/>
    </row>
    <row r="70" spans="2:16" x14ac:dyDescent="0.25">
      <c r="B70" s="2" t="s">
        <v>29</v>
      </c>
      <c r="C70" s="3">
        <v>5</v>
      </c>
      <c r="D70" s="3">
        <v>7</v>
      </c>
      <c r="F70" s="3">
        <v>12</v>
      </c>
      <c r="G70"/>
      <c r="H70"/>
      <c r="I70"/>
      <c r="J70"/>
      <c r="K70"/>
      <c r="L70"/>
      <c r="M70"/>
      <c r="N70"/>
      <c r="O70"/>
      <c r="P70"/>
    </row>
    <row r="71" spans="2:16" x14ac:dyDescent="0.25">
      <c r="B71" s="2" t="s">
        <v>26</v>
      </c>
      <c r="C71" s="3">
        <v>8</v>
      </c>
      <c r="D71" s="3">
        <v>11</v>
      </c>
      <c r="E71" s="3">
        <v>3</v>
      </c>
      <c r="F71" s="3">
        <v>22</v>
      </c>
      <c r="G71"/>
      <c r="H71"/>
      <c r="I71"/>
      <c r="J71"/>
      <c r="K71"/>
      <c r="L71"/>
      <c r="M71"/>
      <c r="N71"/>
      <c r="O71"/>
      <c r="P71"/>
    </row>
    <row r="72" spans="2:16" x14ac:dyDescent="0.25">
      <c r="B72" s="2" t="s">
        <v>35</v>
      </c>
      <c r="C72" s="3">
        <v>2</v>
      </c>
      <c r="D72" s="3">
        <v>3</v>
      </c>
      <c r="F72" s="3">
        <v>5</v>
      </c>
      <c r="G72"/>
      <c r="H72"/>
      <c r="I72"/>
      <c r="J72"/>
      <c r="K72"/>
      <c r="L72"/>
      <c r="M72"/>
      <c r="N72"/>
      <c r="O72"/>
      <c r="P72"/>
    </row>
    <row r="73" spans="2:16" x14ac:dyDescent="0.25">
      <c r="B73" s="2" t="s">
        <v>78</v>
      </c>
      <c r="C73" s="3">
        <v>16</v>
      </c>
      <c r="D73" s="3">
        <v>9</v>
      </c>
      <c r="E73" s="3">
        <v>1</v>
      </c>
      <c r="F73" s="3">
        <v>26</v>
      </c>
      <c r="G73"/>
      <c r="H73"/>
      <c r="I73"/>
      <c r="J73"/>
      <c r="K73"/>
      <c r="L73"/>
      <c r="M73"/>
      <c r="N73"/>
      <c r="O73"/>
      <c r="P73"/>
    </row>
    <row r="74" spans="2:16" x14ac:dyDescent="0.25">
      <c r="B74" s="2" t="s">
        <v>36</v>
      </c>
      <c r="C74" s="3">
        <v>5</v>
      </c>
      <c r="D74" s="3">
        <v>8</v>
      </c>
      <c r="F74" s="3">
        <v>13</v>
      </c>
      <c r="G74"/>
      <c r="H74"/>
      <c r="I74"/>
      <c r="J74"/>
      <c r="K74"/>
      <c r="L74"/>
      <c r="M74"/>
      <c r="N74"/>
      <c r="O74"/>
      <c r="P74"/>
    </row>
    <row r="75" spans="2:16" x14ac:dyDescent="0.25">
      <c r="B75" s="2" t="s">
        <v>41</v>
      </c>
      <c r="C75" s="3">
        <v>3</v>
      </c>
      <c r="D75" s="3">
        <v>5</v>
      </c>
      <c r="F75" s="3">
        <v>8</v>
      </c>
      <c r="G75"/>
      <c r="H75"/>
      <c r="I75"/>
      <c r="J75"/>
      <c r="K75"/>
      <c r="L75"/>
      <c r="M75"/>
      <c r="N75"/>
      <c r="O75"/>
      <c r="P75"/>
    </row>
    <row r="76" spans="2:16" x14ac:dyDescent="0.25">
      <c r="B76" s="2" t="s">
        <v>33</v>
      </c>
      <c r="C76" s="3">
        <v>2</v>
      </c>
      <c r="D76" s="3">
        <v>7</v>
      </c>
      <c r="E76" s="3">
        <v>4</v>
      </c>
      <c r="F76" s="3">
        <v>13</v>
      </c>
      <c r="G76"/>
      <c r="H76"/>
      <c r="I76"/>
      <c r="J76"/>
      <c r="K76"/>
      <c r="L76"/>
      <c r="M76"/>
      <c r="N76"/>
      <c r="O76"/>
      <c r="P76"/>
    </row>
    <row r="77" spans="2:16" x14ac:dyDescent="0.25">
      <c r="B77" s="2" t="s">
        <v>97</v>
      </c>
      <c r="C77" s="3">
        <v>2</v>
      </c>
      <c r="D77" s="3">
        <v>3</v>
      </c>
      <c r="E77" s="3">
        <v>1</v>
      </c>
      <c r="F77" s="3">
        <v>6</v>
      </c>
      <c r="G77"/>
      <c r="H77"/>
      <c r="I77"/>
      <c r="J77"/>
      <c r="K77"/>
      <c r="L77"/>
      <c r="M77"/>
      <c r="N77"/>
      <c r="O77"/>
      <c r="P77"/>
    </row>
    <row r="78" spans="2:16" x14ac:dyDescent="0.25">
      <c r="B78" s="2" t="s">
        <v>45</v>
      </c>
      <c r="C78" s="3">
        <v>9</v>
      </c>
      <c r="D78" s="3">
        <v>13</v>
      </c>
      <c r="F78" s="3">
        <v>22</v>
      </c>
      <c r="G78"/>
      <c r="H78"/>
      <c r="I78"/>
      <c r="J78"/>
      <c r="K78"/>
      <c r="L78"/>
      <c r="M78"/>
      <c r="N78"/>
      <c r="O78"/>
      <c r="P78"/>
    </row>
    <row r="79" spans="2:16" x14ac:dyDescent="0.25">
      <c r="B79" s="2" t="s">
        <v>71</v>
      </c>
      <c r="C79" s="3">
        <v>4</v>
      </c>
      <c r="D79" s="3">
        <v>4</v>
      </c>
      <c r="E79" s="3">
        <v>3</v>
      </c>
      <c r="F79" s="3">
        <v>11</v>
      </c>
      <c r="G79"/>
      <c r="H79"/>
      <c r="I79"/>
      <c r="J79"/>
      <c r="K79"/>
      <c r="L79"/>
      <c r="M79"/>
      <c r="N79"/>
      <c r="O79"/>
    </row>
    <row r="80" spans="2:16" x14ac:dyDescent="0.25">
      <c r="B80" s="2" t="s">
        <v>667</v>
      </c>
      <c r="C80" s="3">
        <v>2</v>
      </c>
      <c r="D80" s="3">
        <v>5</v>
      </c>
      <c r="E80" s="3">
        <v>5</v>
      </c>
      <c r="F80" s="3">
        <v>12</v>
      </c>
      <c r="G80"/>
      <c r="H80"/>
      <c r="I80"/>
      <c r="J80"/>
      <c r="K80"/>
      <c r="L80"/>
      <c r="M80"/>
      <c r="N80"/>
      <c r="O80"/>
    </row>
    <row r="81" spans="2:15" x14ac:dyDescent="0.25">
      <c r="B81" s="2" t="s">
        <v>42</v>
      </c>
      <c r="C81" s="3">
        <v>4</v>
      </c>
      <c r="D81" s="3">
        <v>7</v>
      </c>
      <c r="E81" s="3">
        <v>1</v>
      </c>
      <c r="F81" s="3">
        <v>12</v>
      </c>
      <c r="G81"/>
      <c r="H81"/>
      <c r="I81"/>
      <c r="J81"/>
      <c r="K81"/>
      <c r="L81"/>
      <c r="M81"/>
      <c r="N81"/>
      <c r="O81"/>
    </row>
    <row r="82" spans="2:15" x14ac:dyDescent="0.25">
      <c r="B82" s="2" t="s">
        <v>20</v>
      </c>
      <c r="C82" s="3">
        <v>15</v>
      </c>
      <c r="D82" s="3">
        <v>14</v>
      </c>
      <c r="E82" s="3">
        <v>2</v>
      </c>
      <c r="F82" s="3">
        <v>31</v>
      </c>
      <c r="G82"/>
      <c r="H82"/>
      <c r="I82"/>
      <c r="J82"/>
      <c r="K82"/>
      <c r="L82"/>
      <c r="M82"/>
      <c r="N82"/>
      <c r="O82"/>
    </row>
    <row r="83" spans="2:15" x14ac:dyDescent="0.25">
      <c r="B83" s="2" t="s">
        <v>98</v>
      </c>
      <c r="C83" s="3">
        <v>7</v>
      </c>
      <c r="D83" s="3">
        <v>4</v>
      </c>
      <c r="E83" s="3">
        <v>1</v>
      </c>
      <c r="F83" s="3">
        <v>12</v>
      </c>
      <c r="G83"/>
      <c r="H83"/>
      <c r="I83"/>
      <c r="J83"/>
      <c r="K83"/>
      <c r="L83"/>
      <c r="M83"/>
      <c r="N83"/>
      <c r="O83"/>
    </row>
    <row r="84" spans="2:15" x14ac:dyDescent="0.25">
      <c r="B84" s="2" t="s">
        <v>46</v>
      </c>
      <c r="C84" s="3">
        <v>117</v>
      </c>
      <c r="D84" s="3">
        <v>118</v>
      </c>
      <c r="E84" s="3">
        <v>24</v>
      </c>
      <c r="F84" s="3">
        <v>259</v>
      </c>
      <c r="G84"/>
      <c r="H84"/>
      <c r="I84"/>
      <c r="J84"/>
      <c r="K84"/>
      <c r="L84"/>
      <c r="M84"/>
      <c r="N84"/>
      <c r="O84"/>
    </row>
    <row r="85" spans="2:15" x14ac:dyDescent="0.25">
      <c r="B85"/>
      <c r="D85"/>
      <c r="E85"/>
      <c r="F85"/>
      <c r="G85"/>
      <c r="H85"/>
      <c r="I85"/>
      <c r="J85"/>
      <c r="K85"/>
      <c r="L85"/>
      <c r="M85"/>
      <c r="N85"/>
      <c r="O85"/>
    </row>
    <row r="86" spans="2:15" x14ac:dyDescent="0.25">
      <c r="B86" s="1" t="s">
        <v>48</v>
      </c>
      <c r="C86" t="s">
        <v>127</v>
      </c>
      <c r="H86"/>
      <c r="I86" s="1" t="s">
        <v>48</v>
      </c>
      <c r="J86" t="s">
        <v>4458</v>
      </c>
      <c r="N86"/>
      <c r="O86"/>
    </row>
    <row r="87" spans="2:15" x14ac:dyDescent="0.25">
      <c r="B87" s="1" t="s">
        <v>640</v>
      </c>
      <c r="C87" t="s">
        <v>639</v>
      </c>
      <c r="G87"/>
      <c r="H87"/>
      <c r="I87" s="1" t="s">
        <v>640</v>
      </c>
      <c r="J87" t="s">
        <v>639</v>
      </c>
      <c r="N87"/>
      <c r="O87"/>
    </row>
    <row r="88" spans="2:15" x14ac:dyDescent="0.25">
      <c r="B88" s="1" t="s">
        <v>377</v>
      </c>
      <c r="C88" t="s">
        <v>127</v>
      </c>
      <c r="G88"/>
      <c r="H88"/>
      <c r="I88" s="10" t="s">
        <v>111</v>
      </c>
      <c r="J88" s="3">
        <v>5</v>
      </c>
      <c r="N88"/>
      <c r="O88"/>
    </row>
    <row r="89" spans="2:15" x14ac:dyDescent="0.25">
      <c r="B89"/>
      <c r="G89"/>
      <c r="H89"/>
      <c r="I89"/>
      <c r="N89"/>
      <c r="O89"/>
    </row>
    <row r="90" spans="2:15" x14ac:dyDescent="0.25">
      <c r="B90" s="14" t="s">
        <v>116</v>
      </c>
      <c r="C90" s="10" t="s">
        <v>112</v>
      </c>
      <c r="G90"/>
      <c r="H90"/>
      <c r="I90" s="2"/>
      <c r="J90" s="1" t="s">
        <v>112</v>
      </c>
      <c r="N90"/>
      <c r="O90"/>
    </row>
    <row r="91" spans="2:15" x14ac:dyDescent="0.25">
      <c r="B91" s="14" t="s">
        <v>121</v>
      </c>
      <c r="C91" s="3">
        <v>3</v>
      </c>
      <c r="D91" s="3">
        <v>4</v>
      </c>
      <c r="E91" s="3">
        <v>5</v>
      </c>
      <c r="F91" s="3" t="s">
        <v>46</v>
      </c>
      <c r="G91"/>
      <c r="H91"/>
      <c r="I91" s="2"/>
      <c r="J91" t="s">
        <v>40</v>
      </c>
      <c r="K91" t="s">
        <v>148</v>
      </c>
      <c r="L91" t="s">
        <v>170</v>
      </c>
      <c r="M91" s="3" t="s">
        <v>46</v>
      </c>
      <c r="N91"/>
      <c r="O91"/>
    </row>
    <row r="92" spans="2:15" x14ac:dyDescent="0.25">
      <c r="B92" s="2" t="s">
        <v>1215</v>
      </c>
      <c r="C92" s="3">
        <v>3</v>
      </c>
      <c r="D92" s="3">
        <v>2</v>
      </c>
      <c r="F92" s="3">
        <v>5</v>
      </c>
      <c r="G92"/>
      <c r="H92"/>
      <c r="I92" s="2" t="s">
        <v>116</v>
      </c>
      <c r="J92" s="3">
        <v>3</v>
      </c>
      <c r="K92" s="3">
        <v>7</v>
      </c>
      <c r="L92" s="3">
        <v>4</v>
      </c>
      <c r="M92" s="3">
        <v>14</v>
      </c>
      <c r="N92"/>
      <c r="O92"/>
    </row>
    <row r="93" spans="2:15" x14ac:dyDescent="0.25">
      <c r="B93" s="2" t="s">
        <v>96</v>
      </c>
      <c r="C93" s="3">
        <v>5</v>
      </c>
      <c r="D93" s="3">
        <v>6</v>
      </c>
      <c r="F93" s="3">
        <v>11</v>
      </c>
      <c r="G93"/>
      <c r="H93"/>
      <c r="I93"/>
      <c r="J93"/>
      <c r="K93"/>
      <c r="L93"/>
      <c r="M93"/>
      <c r="N93"/>
      <c r="O93"/>
    </row>
    <row r="94" spans="2:15" x14ac:dyDescent="0.25">
      <c r="B94" s="2" t="s">
        <v>182</v>
      </c>
      <c r="C94" s="3">
        <v>6</v>
      </c>
      <c r="D94" s="3">
        <v>3</v>
      </c>
      <c r="F94" s="3">
        <v>9</v>
      </c>
      <c r="G94"/>
      <c r="H94"/>
      <c r="I94"/>
      <c r="J94"/>
      <c r="K94"/>
      <c r="L94"/>
      <c r="M94"/>
      <c r="N94"/>
      <c r="O94"/>
    </row>
    <row r="95" spans="2:15" x14ac:dyDescent="0.25">
      <c r="B95" s="2" t="s">
        <v>158</v>
      </c>
      <c r="C95" s="3">
        <v>8</v>
      </c>
      <c r="D95" s="3">
        <v>8</v>
      </c>
      <c r="E95" s="3">
        <v>1</v>
      </c>
      <c r="F95" s="3">
        <v>17</v>
      </c>
      <c r="G95"/>
      <c r="H95"/>
      <c r="I95"/>
      <c r="J95"/>
      <c r="K95"/>
      <c r="L95"/>
      <c r="M95"/>
      <c r="N95"/>
      <c r="O95"/>
    </row>
    <row r="96" spans="2:15" x14ac:dyDescent="0.25">
      <c r="B96" s="2" t="s">
        <v>200</v>
      </c>
      <c r="C96" s="3">
        <v>18</v>
      </c>
      <c r="D96" s="3">
        <v>10</v>
      </c>
      <c r="F96" s="3">
        <v>28</v>
      </c>
      <c r="G96"/>
      <c r="H96"/>
      <c r="I96"/>
      <c r="J96"/>
      <c r="K96"/>
      <c r="L96"/>
      <c r="M96"/>
      <c r="N96"/>
      <c r="O96"/>
    </row>
    <row r="97" spans="2:15" x14ac:dyDescent="0.25">
      <c r="B97" s="2" t="s">
        <v>29</v>
      </c>
      <c r="C97" s="3">
        <v>10</v>
      </c>
      <c r="D97" s="3">
        <v>9</v>
      </c>
      <c r="F97" s="3">
        <v>19</v>
      </c>
      <c r="G97"/>
      <c r="H97"/>
      <c r="I97"/>
      <c r="J97"/>
      <c r="K97"/>
      <c r="L97"/>
      <c r="M97"/>
      <c r="N97"/>
      <c r="O97"/>
    </row>
    <row r="98" spans="2:15" x14ac:dyDescent="0.25">
      <c r="B98" s="2" t="s">
        <v>26</v>
      </c>
      <c r="C98" s="3">
        <v>7</v>
      </c>
      <c r="D98" s="3">
        <v>9</v>
      </c>
      <c r="E98" s="3">
        <v>2</v>
      </c>
      <c r="F98" s="3">
        <v>18</v>
      </c>
      <c r="G98"/>
      <c r="H98"/>
      <c r="I98"/>
      <c r="J98"/>
      <c r="K98"/>
      <c r="L98"/>
      <c r="M98"/>
      <c r="N98"/>
      <c r="O98"/>
    </row>
    <row r="99" spans="2:15" x14ac:dyDescent="0.25">
      <c r="B99" s="2" t="s">
        <v>35</v>
      </c>
      <c r="C99" s="3">
        <v>5</v>
      </c>
      <c r="D99" s="3">
        <v>7</v>
      </c>
      <c r="E99" s="3">
        <v>1</v>
      </c>
      <c r="F99" s="3">
        <v>13</v>
      </c>
      <c r="G99"/>
      <c r="H99"/>
      <c r="I99"/>
      <c r="J99"/>
      <c r="K99"/>
      <c r="L99"/>
      <c r="M99"/>
      <c r="N99"/>
      <c r="O99"/>
    </row>
    <row r="100" spans="2:15" x14ac:dyDescent="0.25">
      <c r="B100" s="2" t="s">
        <v>39</v>
      </c>
      <c r="C100" s="3">
        <v>6</v>
      </c>
      <c r="D100" s="3">
        <v>12</v>
      </c>
      <c r="E100" s="3">
        <v>1</v>
      </c>
      <c r="F100" s="3">
        <v>19</v>
      </c>
      <c r="G100"/>
      <c r="H100"/>
      <c r="I100"/>
      <c r="J100"/>
      <c r="K100"/>
      <c r="L100"/>
      <c r="M100"/>
      <c r="N100"/>
      <c r="O100"/>
    </row>
    <row r="101" spans="2:15" x14ac:dyDescent="0.25">
      <c r="B101" s="2" t="s">
        <v>36</v>
      </c>
      <c r="C101" s="3">
        <v>4</v>
      </c>
      <c r="D101" s="3">
        <v>8</v>
      </c>
      <c r="F101" s="3">
        <v>12</v>
      </c>
      <c r="G101"/>
      <c r="H101"/>
      <c r="I101"/>
      <c r="J101"/>
      <c r="K101"/>
      <c r="L101"/>
      <c r="M101"/>
      <c r="N101"/>
      <c r="O101"/>
    </row>
    <row r="102" spans="2:15" x14ac:dyDescent="0.25">
      <c r="B102" s="2" t="s">
        <v>41</v>
      </c>
      <c r="C102" s="3">
        <v>10</v>
      </c>
      <c r="D102" s="3">
        <v>5</v>
      </c>
      <c r="E102" s="3">
        <v>1</v>
      </c>
      <c r="F102" s="3">
        <v>16</v>
      </c>
      <c r="G102"/>
      <c r="H102"/>
      <c r="I102"/>
      <c r="J102"/>
      <c r="K102"/>
      <c r="L102"/>
      <c r="M102"/>
      <c r="N102"/>
      <c r="O102"/>
    </row>
    <row r="103" spans="2:15" x14ac:dyDescent="0.25">
      <c r="B103" s="2" t="s">
        <v>33</v>
      </c>
      <c r="C103" s="3">
        <v>5</v>
      </c>
      <c r="D103" s="3">
        <v>2</v>
      </c>
      <c r="F103" s="3">
        <v>7</v>
      </c>
      <c r="G103"/>
      <c r="H103"/>
      <c r="I103"/>
      <c r="J103"/>
      <c r="K103"/>
      <c r="L103"/>
      <c r="M103"/>
      <c r="N103"/>
      <c r="O103"/>
    </row>
    <row r="104" spans="2:15" x14ac:dyDescent="0.25">
      <c r="B104" s="2" t="s">
        <v>27</v>
      </c>
      <c r="C104" s="3">
        <v>8</v>
      </c>
      <c r="D104" s="3">
        <v>13</v>
      </c>
      <c r="E104" s="3">
        <v>3</v>
      </c>
      <c r="F104" s="3">
        <v>24</v>
      </c>
      <c r="G104"/>
      <c r="H104"/>
      <c r="I104"/>
      <c r="J104"/>
      <c r="K104"/>
      <c r="L104"/>
      <c r="M104"/>
      <c r="N104"/>
      <c r="O104"/>
    </row>
    <row r="105" spans="2:15" x14ac:dyDescent="0.25">
      <c r="B105" s="2" t="s">
        <v>45</v>
      </c>
      <c r="C105" s="3">
        <v>13</v>
      </c>
      <c r="D105" s="3">
        <v>13</v>
      </c>
      <c r="E105" s="3">
        <v>1</v>
      </c>
      <c r="F105" s="3">
        <v>27</v>
      </c>
      <c r="G105"/>
      <c r="H105"/>
      <c r="I105"/>
      <c r="J105"/>
      <c r="K105"/>
      <c r="L105"/>
      <c r="M105"/>
      <c r="N105"/>
      <c r="O105"/>
    </row>
    <row r="106" spans="2:15" x14ac:dyDescent="0.25">
      <c r="B106" s="2" t="s">
        <v>42</v>
      </c>
      <c r="C106" s="3">
        <v>6</v>
      </c>
      <c r="D106" s="3">
        <v>2</v>
      </c>
      <c r="E106" s="3">
        <v>1</v>
      </c>
      <c r="F106" s="3">
        <v>9</v>
      </c>
      <c r="G106"/>
      <c r="H106"/>
      <c r="I106"/>
      <c r="J106"/>
      <c r="K106"/>
      <c r="L106"/>
      <c r="M106"/>
      <c r="N106"/>
      <c r="O106"/>
    </row>
    <row r="107" spans="2:15" x14ac:dyDescent="0.25">
      <c r="B107" s="2" t="s">
        <v>20</v>
      </c>
      <c r="C107" s="3">
        <v>20</v>
      </c>
      <c r="D107" s="3">
        <v>19</v>
      </c>
      <c r="E107" s="3">
        <v>1</v>
      </c>
      <c r="F107" s="3">
        <v>40</v>
      </c>
      <c r="G107"/>
      <c r="H107"/>
      <c r="I107"/>
      <c r="J107"/>
      <c r="K107"/>
      <c r="L107"/>
      <c r="M107"/>
      <c r="N107"/>
      <c r="O107"/>
    </row>
    <row r="108" spans="2:15" x14ac:dyDescent="0.25">
      <c r="B108" s="2" t="s">
        <v>98</v>
      </c>
      <c r="C108" s="3">
        <v>6</v>
      </c>
      <c r="D108" s="3">
        <v>2</v>
      </c>
      <c r="E108" s="3">
        <v>2</v>
      </c>
      <c r="F108" s="3">
        <v>10</v>
      </c>
      <c r="G108"/>
      <c r="H108"/>
      <c r="I108"/>
      <c r="J108"/>
      <c r="K108"/>
      <c r="L108"/>
      <c r="M108"/>
      <c r="N108"/>
      <c r="O108"/>
    </row>
    <row r="109" spans="2:15" x14ac:dyDescent="0.25">
      <c r="B109" s="2" t="s">
        <v>46</v>
      </c>
      <c r="C109" s="3">
        <v>140</v>
      </c>
      <c r="D109" s="3">
        <v>130</v>
      </c>
      <c r="E109" s="3">
        <v>14</v>
      </c>
      <c r="F109" s="3">
        <v>284</v>
      </c>
      <c r="G109"/>
      <c r="H109"/>
      <c r="I109"/>
      <c r="J109"/>
      <c r="K109"/>
      <c r="L109"/>
      <c r="M109"/>
      <c r="N109"/>
      <c r="O109"/>
    </row>
    <row r="110" spans="2:15" x14ac:dyDescent="0.25">
      <c r="B110"/>
      <c r="G110"/>
      <c r="H110"/>
      <c r="I110"/>
      <c r="J110"/>
      <c r="K110"/>
      <c r="L110"/>
      <c r="M110"/>
      <c r="N110"/>
      <c r="O110"/>
    </row>
    <row r="111" spans="2:15" x14ac:dyDescent="0.25">
      <c r="B111"/>
      <c r="G111"/>
      <c r="H111"/>
      <c r="I111"/>
      <c r="J111"/>
      <c r="K111"/>
      <c r="L111"/>
      <c r="M111"/>
      <c r="N111"/>
      <c r="O111"/>
    </row>
    <row r="112" spans="2:15" x14ac:dyDescent="0.25">
      <c r="B112"/>
      <c r="G112"/>
      <c r="H112"/>
      <c r="I112"/>
      <c r="J112"/>
      <c r="K112"/>
      <c r="L112"/>
      <c r="M112"/>
      <c r="N112"/>
      <c r="O112"/>
    </row>
    <row r="113" spans="2:16" x14ac:dyDescent="0.25">
      <c r="B113" s="1" t="s">
        <v>12</v>
      </c>
      <c r="C113" s="61">
        <v>45788</v>
      </c>
      <c r="D113"/>
      <c r="E113"/>
      <c r="F113"/>
      <c r="G113"/>
      <c r="H113"/>
      <c r="I113"/>
      <c r="J113"/>
      <c r="K113"/>
      <c r="L113"/>
      <c r="M113"/>
      <c r="N113"/>
      <c r="O113"/>
    </row>
    <row r="114" spans="2:16" x14ac:dyDescent="0.25">
      <c r="B114" s="1" t="s">
        <v>638</v>
      </c>
      <c r="C114" t="s">
        <v>639</v>
      </c>
      <c r="F114"/>
      <c r="G114"/>
      <c r="H114"/>
      <c r="I114"/>
      <c r="J114"/>
      <c r="K114"/>
      <c r="L114"/>
      <c r="M114"/>
      <c r="N114"/>
      <c r="O114"/>
    </row>
    <row r="115" spans="2:16" x14ac:dyDescent="0.25">
      <c r="B115" s="1" t="s">
        <v>2</v>
      </c>
      <c r="C115" t="s">
        <v>127</v>
      </c>
      <c r="F115"/>
      <c r="G115"/>
      <c r="M115"/>
      <c r="N115"/>
      <c r="O115"/>
    </row>
    <row r="116" spans="2:16" x14ac:dyDescent="0.25">
      <c r="B116" s="10" t="s">
        <v>131</v>
      </c>
      <c r="C116" s="3">
        <v>5</v>
      </c>
      <c r="F116"/>
      <c r="G116"/>
      <c r="M116"/>
      <c r="N116"/>
      <c r="O116"/>
    </row>
    <row r="117" spans="2:16" x14ac:dyDescent="0.25">
      <c r="F117"/>
      <c r="G117"/>
      <c r="P117"/>
    </row>
    <row r="118" spans="2:16" x14ac:dyDescent="0.25">
      <c r="B118" s="14" t="s">
        <v>566</v>
      </c>
      <c r="C118" s="1" t="s">
        <v>112</v>
      </c>
      <c r="P118"/>
    </row>
    <row r="119" spans="2:16" x14ac:dyDescent="0.25">
      <c r="B119" s="14" t="s">
        <v>121</v>
      </c>
      <c r="C119" t="s">
        <v>30</v>
      </c>
      <c r="D119" t="s">
        <v>16</v>
      </c>
      <c r="E119" t="s">
        <v>176</v>
      </c>
      <c r="F119" t="s">
        <v>19</v>
      </c>
      <c r="G119" s="3" t="s">
        <v>46</v>
      </c>
      <c r="H119"/>
      <c r="I119"/>
      <c r="J119"/>
      <c r="K119"/>
      <c r="L119"/>
      <c r="P119"/>
    </row>
    <row r="120" spans="2:16" x14ac:dyDescent="0.25">
      <c r="B120" s="2" t="s">
        <v>17</v>
      </c>
      <c r="F120" s="3">
        <v>1</v>
      </c>
      <c r="G120" s="3">
        <v>1</v>
      </c>
      <c r="H120"/>
      <c r="I120"/>
      <c r="J120"/>
      <c r="K120"/>
      <c r="L120"/>
      <c r="P120"/>
    </row>
    <row r="121" spans="2:16" x14ac:dyDescent="0.25">
      <c r="B121" s="2" t="s">
        <v>158</v>
      </c>
      <c r="D121" s="3">
        <v>2</v>
      </c>
      <c r="G121" s="3">
        <v>2</v>
      </c>
      <c r="H121"/>
      <c r="I121"/>
      <c r="J121"/>
      <c r="K121"/>
      <c r="L121"/>
      <c r="P121"/>
    </row>
    <row r="122" spans="2:16" x14ac:dyDescent="0.25">
      <c r="B122" s="2" t="s">
        <v>200</v>
      </c>
      <c r="C122" s="3">
        <v>1</v>
      </c>
      <c r="D122" s="3">
        <v>1</v>
      </c>
      <c r="G122" s="3">
        <v>2</v>
      </c>
      <c r="H122"/>
      <c r="I122"/>
      <c r="J122"/>
      <c r="K122"/>
      <c r="L122"/>
      <c r="M122" s="2" t="s">
        <v>123</v>
      </c>
      <c r="N122" s="3">
        <f>C117+K82+AB55</f>
        <v>0</v>
      </c>
      <c r="O122" s="44" t="e">
        <f>N122/$N$127</f>
        <v>#DIV/0!</v>
      </c>
      <c r="P122"/>
    </row>
    <row r="123" spans="2:16" x14ac:dyDescent="0.25">
      <c r="B123" s="2" t="s">
        <v>29</v>
      </c>
      <c r="D123" s="3">
        <v>1</v>
      </c>
      <c r="G123" s="3">
        <v>1</v>
      </c>
      <c r="H123"/>
      <c r="I123"/>
      <c r="J123"/>
      <c r="K123"/>
      <c r="L123"/>
      <c r="M123" s="2" t="s">
        <v>659</v>
      </c>
      <c r="N123" s="3">
        <f>E117</f>
        <v>0</v>
      </c>
      <c r="O123" s="44" t="e">
        <f t="shared" ref="O123:O126" si="9">N123/$N$127</f>
        <v>#DIV/0!</v>
      </c>
      <c r="P123"/>
    </row>
    <row r="124" spans="2:16" x14ac:dyDescent="0.25">
      <c r="B124" s="2" t="s">
        <v>35</v>
      </c>
      <c r="D124" s="3">
        <v>3</v>
      </c>
      <c r="G124" s="3">
        <v>3</v>
      </c>
      <c r="H124"/>
      <c r="I124"/>
      <c r="J124"/>
      <c r="K124"/>
      <c r="L124"/>
      <c r="M124" s="2" t="s">
        <v>657</v>
      </c>
      <c r="N124" s="3">
        <f>D117</f>
        <v>0</v>
      </c>
      <c r="O124" s="44" t="e">
        <f t="shared" si="9"/>
        <v>#DIV/0!</v>
      </c>
      <c r="P124"/>
    </row>
    <row r="125" spans="2:16" x14ac:dyDescent="0.25">
      <c r="B125" s="2" t="s">
        <v>39</v>
      </c>
      <c r="D125" s="3">
        <v>5</v>
      </c>
      <c r="G125" s="3">
        <v>5</v>
      </c>
      <c r="H125"/>
      <c r="I125"/>
      <c r="J125"/>
      <c r="K125"/>
      <c r="L125"/>
      <c r="M125" s="2" t="s">
        <v>658</v>
      </c>
      <c r="N125" s="3">
        <f>F117</f>
        <v>0</v>
      </c>
      <c r="O125" s="44" t="e">
        <f t="shared" si="9"/>
        <v>#DIV/0!</v>
      </c>
      <c r="P125"/>
    </row>
    <row r="126" spans="2:16" x14ac:dyDescent="0.25">
      <c r="B126" s="2" t="s">
        <v>36</v>
      </c>
      <c r="F126" s="3">
        <v>1</v>
      </c>
      <c r="G126" s="3">
        <v>1</v>
      </c>
      <c r="H126"/>
      <c r="I126"/>
      <c r="J126"/>
      <c r="K126"/>
      <c r="L126"/>
      <c r="M126" s="2" t="s">
        <v>557</v>
      </c>
      <c r="N126" s="3">
        <f>G117</f>
        <v>0</v>
      </c>
      <c r="O126" s="44" t="e">
        <f t="shared" si="9"/>
        <v>#DIV/0!</v>
      </c>
      <c r="P126"/>
    </row>
    <row r="127" spans="2:16" x14ac:dyDescent="0.25">
      <c r="B127" s="2" t="s">
        <v>33</v>
      </c>
      <c r="D127" s="3">
        <v>1</v>
      </c>
      <c r="G127" s="3">
        <v>1</v>
      </c>
      <c r="H127"/>
      <c r="I127"/>
      <c r="J127"/>
      <c r="K127"/>
      <c r="L127"/>
      <c r="N127" s="2">
        <f>SUM(N122:N126)</f>
        <v>0</v>
      </c>
      <c r="P127"/>
    </row>
    <row r="128" spans="2:16" x14ac:dyDescent="0.25">
      <c r="B128" s="2" t="s">
        <v>24</v>
      </c>
      <c r="D128" s="3">
        <v>1</v>
      </c>
      <c r="G128" s="3">
        <v>1</v>
      </c>
      <c r="H128"/>
      <c r="I128"/>
      <c r="J128"/>
      <c r="K128"/>
      <c r="L128"/>
      <c r="P128"/>
    </row>
    <row r="129" spans="2:16" x14ac:dyDescent="0.25">
      <c r="B129" s="2" t="s">
        <v>667</v>
      </c>
      <c r="F129" s="3">
        <v>1</v>
      </c>
      <c r="G129" s="3">
        <v>1</v>
      </c>
      <c r="H129"/>
      <c r="I129"/>
      <c r="J129"/>
      <c r="K129"/>
      <c r="L129"/>
      <c r="P129"/>
    </row>
    <row r="130" spans="2:16" x14ac:dyDescent="0.25">
      <c r="B130" s="2" t="s">
        <v>42</v>
      </c>
      <c r="D130" s="3">
        <v>1</v>
      </c>
      <c r="G130" s="3">
        <v>1</v>
      </c>
      <c r="H130"/>
      <c r="I130"/>
      <c r="J130"/>
      <c r="K130"/>
      <c r="L130"/>
      <c r="P130"/>
    </row>
    <row r="131" spans="2:16" x14ac:dyDescent="0.25">
      <c r="B131" s="2" t="s">
        <v>20</v>
      </c>
      <c r="D131" s="3">
        <v>3</v>
      </c>
      <c r="E131" s="3">
        <v>2</v>
      </c>
      <c r="F131" s="3">
        <v>2</v>
      </c>
      <c r="G131" s="3">
        <v>7</v>
      </c>
      <c r="H131"/>
      <c r="I131"/>
      <c r="J131"/>
      <c r="K131"/>
      <c r="L131"/>
    </row>
    <row r="132" spans="2:16" x14ac:dyDescent="0.25">
      <c r="B132" s="2" t="s">
        <v>31</v>
      </c>
      <c r="D132" s="3">
        <v>3</v>
      </c>
      <c r="F132" s="3">
        <v>1</v>
      </c>
      <c r="G132" s="3">
        <v>4</v>
      </c>
      <c r="H132"/>
      <c r="I132"/>
      <c r="J132"/>
      <c r="K132"/>
      <c r="L132"/>
    </row>
    <row r="133" spans="2:16" x14ac:dyDescent="0.25">
      <c r="B133" s="2" t="s">
        <v>46</v>
      </c>
      <c r="C133" s="3">
        <v>1</v>
      </c>
      <c r="D133" s="3">
        <v>21</v>
      </c>
      <c r="E133" s="3">
        <v>2</v>
      </c>
      <c r="F133" s="3">
        <v>6</v>
      </c>
      <c r="G133" s="3">
        <v>30</v>
      </c>
      <c r="H133"/>
      <c r="I133"/>
      <c r="J133"/>
      <c r="K133"/>
      <c r="L133"/>
    </row>
    <row r="134" spans="2:16" x14ac:dyDescent="0.25">
      <c r="B134"/>
      <c r="C134"/>
      <c r="D134"/>
      <c r="E134"/>
      <c r="F134"/>
      <c r="G134"/>
      <c r="H134"/>
      <c r="I134"/>
      <c r="J134"/>
      <c r="K134"/>
      <c r="L134"/>
    </row>
    <row r="135" spans="2:16" x14ac:dyDescent="0.25">
      <c r="B135"/>
      <c r="C135"/>
      <c r="D135"/>
      <c r="E135"/>
      <c r="F135"/>
      <c r="G135"/>
      <c r="H135"/>
      <c r="I135"/>
      <c r="J135"/>
      <c r="K135"/>
      <c r="L135"/>
    </row>
    <row r="136" spans="2:16" x14ac:dyDescent="0.25">
      <c r="H136"/>
      <c r="I136"/>
      <c r="J136"/>
      <c r="K136"/>
      <c r="L136"/>
    </row>
    <row r="137" spans="2:16" x14ac:dyDescent="0.25">
      <c r="H137"/>
      <c r="I137"/>
      <c r="J137"/>
      <c r="K137"/>
      <c r="L137"/>
    </row>
    <row r="138" spans="2:16" x14ac:dyDescent="0.25">
      <c r="H138"/>
      <c r="I138"/>
      <c r="J138"/>
      <c r="K138"/>
      <c r="L138"/>
    </row>
    <row r="139" spans="2:16" x14ac:dyDescent="0.25">
      <c r="B139" s="62" t="s">
        <v>19</v>
      </c>
      <c r="C139" s="62" t="s">
        <v>5122</v>
      </c>
      <c r="D139" s="62" t="s">
        <v>116</v>
      </c>
      <c r="E139" s="62" t="s">
        <v>115</v>
      </c>
      <c r="F139" s="62" t="s">
        <v>82</v>
      </c>
      <c r="G139" s="62" t="s">
        <v>5123</v>
      </c>
      <c r="H139" s="62" t="s">
        <v>46</v>
      </c>
      <c r="I139"/>
      <c r="J139"/>
      <c r="K139"/>
      <c r="L139"/>
    </row>
    <row r="140" spans="2:16" x14ac:dyDescent="0.25">
      <c r="B140" s="2" t="s">
        <v>87</v>
      </c>
      <c r="E140" s="3">
        <v>1</v>
      </c>
      <c r="F140" s="3">
        <v>1</v>
      </c>
      <c r="H140" s="3">
        <f>SUM(C140:G140)</f>
        <v>2</v>
      </c>
      <c r="I140"/>
      <c r="J140"/>
      <c r="K140"/>
      <c r="L140"/>
    </row>
    <row r="141" spans="2:16" x14ac:dyDescent="0.25">
      <c r="B141" s="2" t="s">
        <v>1215</v>
      </c>
      <c r="H141" s="3">
        <f t="shared" ref="H141:H160" si="10">SUM(C141:G141)</f>
        <v>0</v>
      </c>
      <c r="I141"/>
      <c r="J141"/>
      <c r="K141"/>
      <c r="L141"/>
    </row>
    <row r="142" spans="2:16" x14ac:dyDescent="0.25">
      <c r="B142" s="2" t="s">
        <v>17</v>
      </c>
      <c r="H142" s="3">
        <f t="shared" si="10"/>
        <v>0</v>
      </c>
      <c r="I142"/>
      <c r="J142"/>
    </row>
    <row r="143" spans="2:16" x14ac:dyDescent="0.25">
      <c r="B143" s="2" t="s">
        <v>182</v>
      </c>
      <c r="H143" s="3">
        <f t="shared" si="10"/>
        <v>0</v>
      </c>
      <c r="I143"/>
      <c r="J143"/>
    </row>
    <row r="144" spans="2:16" x14ac:dyDescent="0.25">
      <c r="B144" s="2" t="s">
        <v>158</v>
      </c>
      <c r="C144" s="3">
        <v>2</v>
      </c>
      <c r="D144" s="3">
        <v>1</v>
      </c>
      <c r="E144" s="3">
        <v>2</v>
      </c>
      <c r="H144" s="3">
        <f t="shared" si="10"/>
        <v>5</v>
      </c>
    </row>
    <row r="145" spans="2:8" x14ac:dyDescent="0.25">
      <c r="B145" s="2" t="s">
        <v>200</v>
      </c>
      <c r="C145" s="3">
        <v>1</v>
      </c>
      <c r="E145" s="3">
        <v>1</v>
      </c>
      <c r="H145" s="3">
        <f t="shared" si="10"/>
        <v>2</v>
      </c>
    </row>
    <row r="146" spans="2:8" x14ac:dyDescent="0.25">
      <c r="B146" s="2" t="s">
        <v>29</v>
      </c>
      <c r="C146" s="3">
        <v>1</v>
      </c>
      <c r="E146" s="3">
        <v>3</v>
      </c>
      <c r="H146" s="3">
        <f t="shared" si="10"/>
        <v>4</v>
      </c>
    </row>
    <row r="147" spans="2:8" x14ac:dyDescent="0.25">
      <c r="B147" s="2" t="s">
        <v>26</v>
      </c>
      <c r="D147" s="3">
        <v>2</v>
      </c>
      <c r="H147" s="3">
        <f t="shared" si="10"/>
        <v>2</v>
      </c>
    </row>
    <row r="148" spans="2:8" x14ac:dyDescent="0.25">
      <c r="B148" s="2" t="s">
        <v>35</v>
      </c>
      <c r="C148" s="3">
        <v>3</v>
      </c>
      <c r="D148" s="3">
        <v>1</v>
      </c>
      <c r="E148" s="3">
        <v>1</v>
      </c>
      <c r="H148" s="3">
        <f t="shared" si="10"/>
        <v>5</v>
      </c>
    </row>
    <row r="149" spans="2:8" x14ac:dyDescent="0.25">
      <c r="B149" s="2" t="s">
        <v>39</v>
      </c>
      <c r="C149" s="3">
        <v>5</v>
      </c>
      <c r="D149" s="3">
        <v>1</v>
      </c>
      <c r="H149" s="3">
        <f t="shared" si="10"/>
        <v>6</v>
      </c>
    </row>
    <row r="150" spans="2:8" x14ac:dyDescent="0.25">
      <c r="B150" s="2" t="s">
        <v>36</v>
      </c>
      <c r="F150" s="3">
        <v>1</v>
      </c>
      <c r="H150" s="3">
        <f t="shared" si="10"/>
        <v>1</v>
      </c>
    </row>
    <row r="151" spans="2:8" x14ac:dyDescent="0.25">
      <c r="B151" s="2" t="s">
        <v>41</v>
      </c>
      <c r="D151" s="3">
        <v>1</v>
      </c>
      <c r="E151" s="3">
        <v>4</v>
      </c>
      <c r="H151" s="3">
        <f t="shared" si="10"/>
        <v>5</v>
      </c>
    </row>
    <row r="152" spans="2:8" x14ac:dyDescent="0.25">
      <c r="B152" s="2" t="s">
        <v>33</v>
      </c>
      <c r="C152" s="3">
        <v>1</v>
      </c>
      <c r="E152" s="3">
        <v>1</v>
      </c>
      <c r="H152" s="3">
        <f t="shared" si="10"/>
        <v>2</v>
      </c>
    </row>
    <row r="153" spans="2:8" x14ac:dyDescent="0.25">
      <c r="B153" s="2" t="s">
        <v>27</v>
      </c>
      <c r="D153" s="3">
        <v>3</v>
      </c>
      <c r="H153" s="3">
        <f t="shared" si="10"/>
        <v>3</v>
      </c>
    </row>
    <row r="154" spans="2:8" x14ac:dyDescent="0.25">
      <c r="B154" s="2" t="s">
        <v>45</v>
      </c>
      <c r="D154" s="3">
        <v>1</v>
      </c>
      <c r="E154" s="3">
        <v>3</v>
      </c>
      <c r="H154" s="3">
        <f t="shared" si="10"/>
        <v>4</v>
      </c>
    </row>
    <row r="155" spans="2:8" x14ac:dyDescent="0.25">
      <c r="B155" s="2" t="s">
        <v>71</v>
      </c>
      <c r="C155" s="3">
        <v>1</v>
      </c>
      <c r="H155" s="3">
        <f t="shared" si="10"/>
        <v>1</v>
      </c>
    </row>
    <row r="156" spans="2:8" x14ac:dyDescent="0.25">
      <c r="B156" s="2" t="s">
        <v>667</v>
      </c>
      <c r="E156" s="3">
        <v>5</v>
      </c>
      <c r="F156" s="3">
        <v>1</v>
      </c>
      <c r="H156" s="3">
        <f t="shared" si="10"/>
        <v>6</v>
      </c>
    </row>
    <row r="157" spans="2:8" x14ac:dyDescent="0.25">
      <c r="B157" s="2" t="s">
        <v>42</v>
      </c>
      <c r="C157" s="3">
        <v>1</v>
      </c>
      <c r="D157" s="3">
        <v>1</v>
      </c>
      <c r="E157" s="3">
        <v>1</v>
      </c>
      <c r="H157" s="3">
        <f t="shared" si="10"/>
        <v>3</v>
      </c>
    </row>
    <row r="158" spans="2:8" x14ac:dyDescent="0.25">
      <c r="B158" s="2" t="s">
        <v>20</v>
      </c>
      <c r="C158" s="3">
        <v>3</v>
      </c>
      <c r="D158" s="3">
        <v>1</v>
      </c>
      <c r="E158" s="3">
        <v>2</v>
      </c>
      <c r="F158" s="3">
        <v>2</v>
      </c>
      <c r="G158" s="3">
        <v>2</v>
      </c>
      <c r="H158" s="3">
        <f t="shared" si="10"/>
        <v>10</v>
      </c>
    </row>
    <row r="159" spans="2:8" x14ac:dyDescent="0.25">
      <c r="B159" s="2" t="s">
        <v>31</v>
      </c>
      <c r="C159" s="3">
        <v>3</v>
      </c>
      <c r="D159" s="3">
        <v>2</v>
      </c>
      <c r="E159" s="3">
        <v>1</v>
      </c>
      <c r="F159" s="3">
        <v>1</v>
      </c>
      <c r="H159" s="3">
        <f t="shared" si="10"/>
        <v>7</v>
      </c>
    </row>
    <row r="160" spans="2:8" x14ac:dyDescent="0.25">
      <c r="B160" s="66" t="s">
        <v>46</v>
      </c>
      <c r="C160" s="62">
        <f>SUM(C140:C159)</f>
        <v>21</v>
      </c>
      <c r="D160" s="62">
        <f t="shared" ref="D160:G160" si="11">SUM(D140:D159)</f>
        <v>14</v>
      </c>
      <c r="E160" s="62">
        <f t="shared" si="11"/>
        <v>25</v>
      </c>
      <c r="F160" s="62">
        <f t="shared" si="11"/>
        <v>6</v>
      </c>
      <c r="G160" s="62">
        <f t="shared" si="11"/>
        <v>2</v>
      </c>
      <c r="H160" s="62">
        <f t="shared" si="10"/>
        <v>68</v>
      </c>
    </row>
    <row r="161" spans="2:8" x14ac:dyDescent="0.25">
      <c r="B161" s="63" t="s">
        <v>5124</v>
      </c>
      <c r="C161" s="64">
        <f>C160/$H$160</f>
        <v>0.30882352941176472</v>
      </c>
      <c r="D161" s="64">
        <f>D160/$H$160</f>
        <v>0.20588235294117646</v>
      </c>
      <c r="E161" s="64">
        <f>E160/$H$160</f>
        <v>0.36764705882352944</v>
      </c>
      <c r="F161" s="64">
        <f>F160/$H$160</f>
        <v>8.8235294117647065E-2</v>
      </c>
      <c r="G161" s="64">
        <f>G160/$H$160</f>
        <v>2.9411764705882353E-2</v>
      </c>
      <c r="H161" s="65"/>
    </row>
    <row r="162" spans="2:8" x14ac:dyDescent="0.25">
      <c r="B162"/>
    </row>
    <row r="163" spans="2:8" x14ac:dyDescent="0.25">
      <c r="B163"/>
      <c r="C163"/>
      <c r="D163"/>
      <c r="E163"/>
    </row>
    <row r="164" spans="2:8" x14ac:dyDescent="0.25">
      <c r="B164"/>
      <c r="C164"/>
      <c r="D164"/>
      <c r="E164"/>
    </row>
    <row r="165" spans="2:8" x14ac:dyDescent="0.25">
      <c r="B165"/>
      <c r="C165"/>
      <c r="D165"/>
      <c r="E165"/>
    </row>
  </sheetData>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2D675-A4DD-4ACA-A0E8-31CC12421DF3}">
  <dimension ref="B1:AB143"/>
  <sheetViews>
    <sheetView showGridLines="0" topLeftCell="A29" zoomScale="80" zoomScaleNormal="80" workbookViewId="0">
      <selection activeCell="K45" sqref="K45"/>
    </sheetView>
  </sheetViews>
  <sheetFormatPr baseColWidth="10" defaultRowHeight="15" x14ac:dyDescent="0.25"/>
  <cols>
    <col min="1" max="1" width="2.85546875" customWidth="1"/>
    <col min="2" max="2" width="37.42578125" style="2" bestFit="1" customWidth="1"/>
    <col min="3" max="3" width="23" style="3" bestFit="1" customWidth="1"/>
    <col min="4" max="4" width="3.42578125" style="3" bestFit="1" customWidth="1"/>
    <col min="5" max="5" width="5.7109375" style="3" bestFit="1" customWidth="1"/>
    <col min="6" max="6" width="16.7109375" style="3" bestFit="1" customWidth="1"/>
    <col min="7" max="7" width="7" style="3" bestFit="1" customWidth="1"/>
    <col min="8" max="8" width="18" style="3" bestFit="1" customWidth="1"/>
    <col min="9" max="9" width="8.140625" style="3" bestFit="1" customWidth="1"/>
    <col min="10" max="11" width="5.7109375" style="3" bestFit="1" customWidth="1"/>
    <col min="12" max="12" width="8.140625" style="3" bestFit="1" customWidth="1"/>
    <col min="13" max="13" width="13.42578125" style="3" bestFit="1" customWidth="1"/>
    <col min="14" max="14" width="5.7109375" style="2" bestFit="1" customWidth="1"/>
    <col min="15" max="15" width="6.5703125" style="3" bestFit="1" customWidth="1"/>
    <col min="16" max="16" width="13.7109375" style="3" bestFit="1" customWidth="1"/>
    <col min="17" max="17" width="18.140625" style="3" bestFit="1" customWidth="1"/>
    <col min="18" max="18" width="14.85546875" style="3" bestFit="1" customWidth="1"/>
    <col min="19" max="19" width="20.5703125" bestFit="1" customWidth="1"/>
    <col min="20" max="20" width="7.7109375" bestFit="1" customWidth="1"/>
    <col min="21" max="21" width="11" bestFit="1" customWidth="1"/>
    <col min="22" max="22" width="11.85546875" bestFit="1" customWidth="1"/>
    <col min="23" max="23" width="5.7109375" bestFit="1" customWidth="1"/>
    <col min="24" max="24" width="13.7109375" bestFit="1" customWidth="1"/>
    <col min="25" max="25" width="23" bestFit="1" customWidth="1"/>
    <col min="26" max="26" width="3.42578125" bestFit="1" customWidth="1"/>
    <col min="27" max="27" width="5.7109375" bestFit="1" customWidth="1"/>
    <col min="28" max="29" width="4.42578125" bestFit="1" customWidth="1"/>
    <col min="30" max="30" width="5.7109375" bestFit="1" customWidth="1"/>
    <col min="31" max="56" width="15.85546875" bestFit="1" customWidth="1"/>
    <col min="57" max="221" width="17" bestFit="1" customWidth="1"/>
    <col min="222" max="222" width="5.7109375" bestFit="1" customWidth="1"/>
  </cols>
  <sheetData>
    <row r="1" spans="2:13" x14ac:dyDescent="0.25">
      <c r="B1" s="1" t="s">
        <v>638</v>
      </c>
      <c r="C1" t="s">
        <v>122</v>
      </c>
      <c r="J1"/>
      <c r="K1"/>
    </row>
    <row r="2" spans="2:13" x14ac:dyDescent="0.25">
      <c r="B2" s="1" t="s">
        <v>2</v>
      </c>
      <c r="C2" t="s">
        <v>127</v>
      </c>
      <c r="J2"/>
      <c r="K2"/>
    </row>
    <row r="3" spans="2:13" x14ac:dyDescent="0.25">
      <c r="B3" s="10" t="s">
        <v>131</v>
      </c>
      <c r="C3" s="3">
        <v>4</v>
      </c>
    </row>
    <row r="4" spans="2:13" x14ac:dyDescent="0.25">
      <c r="J4" s="2"/>
    </row>
    <row r="5" spans="2:13" x14ac:dyDescent="0.25">
      <c r="B5" s="14" t="s">
        <v>566</v>
      </c>
      <c r="C5" s="10" t="s">
        <v>88</v>
      </c>
      <c r="G5"/>
      <c r="H5"/>
      <c r="I5"/>
      <c r="J5"/>
      <c r="K5"/>
      <c r="L5"/>
      <c r="M5"/>
    </row>
    <row r="6" spans="2:13" x14ac:dyDescent="0.25">
      <c r="B6" s="14" t="s">
        <v>121</v>
      </c>
      <c r="C6" s="3" t="s">
        <v>84</v>
      </c>
      <c r="D6" s="3" t="s">
        <v>571</v>
      </c>
      <c r="E6" s="3" t="s">
        <v>46</v>
      </c>
      <c r="G6"/>
      <c r="H6"/>
      <c r="I6"/>
      <c r="J6"/>
      <c r="K6"/>
      <c r="L6"/>
      <c r="M6"/>
    </row>
    <row r="7" spans="2:13" x14ac:dyDescent="0.25">
      <c r="B7" s="2" t="s">
        <v>87</v>
      </c>
      <c r="C7" s="3">
        <v>1</v>
      </c>
      <c r="D7" s="3">
        <v>2</v>
      </c>
      <c r="E7" s="3">
        <v>3</v>
      </c>
      <c r="G7"/>
      <c r="H7"/>
      <c r="I7"/>
      <c r="J7"/>
      <c r="K7"/>
      <c r="L7"/>
      <c r="M7"/>
    </row>
    <row r="8" spans="2:13" x14ac:dyDescent="0.25">
      <c r="B8" s="2" t="s">
        <v>1215</v>
      </c>
      <c r="D8" s="3">
        <v>8</v>
      </c>
      <c r="E8" s="3">
        <v>8</v>
      </c>
      <c r="G8"/>
      <c r="H8"/>
      <c r="I8"/>
      <c r="J8"/>
      <c r="K8"/>
      <c r="L8"/>
      <c r="M8"/>
    </row>
    <row r="9" spans="2:13" x14ac:dyDescent="0.25">
      <c r="B9" s="2" t="s">
        <v>17</v>
      </c>
      <c r="C9" s="3">
        <v>1</v>
      </c>
      <c r="D9" s="3">
        <v>16</v>
      </c>
      <c r="E9" s="3">
        <v>17</v>
      </c>
      <c r="G9"/>
      <c r="H9"/>
      <c r="I9"/>
      <c r="J9"/>
      <c r="K9"/>
      <c r="L9"/>
      <c r="M9"/>
    </row>
    <row r="10" spans="2:13" x14ac:dyDescent="0.25">
      <c r="B10" s="2" t="s">
        <v>182</v>
      </c>
      <c r="C10" s="3">
        <v>3</v>
      </c>
      <c r="D10" s="3">
        <v>10</v>
      </c>
      <c r="E10" s="3">
        <v>13</v>
      </c>
      <c r="G10"/>
      <c r="H10"/>
      <c r="I10"/>
      <c r="J10"/>
      <c r="K10"/>
      <c r="L10"/>
      <c r="M10"/>
    </row>
    <row r="11" spans="2:13" x14ac:dyDescent="0.25">
      <c r="B11" s="2" t="s">
        <v>430</v>
      </c>
      <c r="D11" s="3">
        <v>1</v>
      </c>
      <c r="E11" s="3">
        <v>1</v>
      </c>
      <c r="G11"/>
      <c r="H11"/>
      <c r="I11"/>
      <c r="J11"/>
      <c r="K11"/>
      <c r="L11"/>
      <c r="M11"/>
    </row>
    <row r="12" spans="2:13" x14ac:dyDescent="0.25">
      <c r="B12" s="2" t="s">
        <v>158</v>
      </c>
      <c r="D12" s="3">
        <v>6</v>
      </c>
      <c r="E12" s="3">
        <v>6</v>
      </c>
      <c r="G12"/>
      <c r="H12"/>
      <c r="I12"/>
      <c r="J12"/>
      <c r="K12"/>
      <c r="L12"/>
      <c r="M12"/>
    </row>
    <row r="13" spans="2:13" x14ac:dyDescent="0.25">
      <c r="B13" s="2" t="s">
        <v>200</v>
      </c>
      <c r="D13" s="3">
        <v>8</v>
      </c>
      <c r="E13" s="3">
        <v>8</v>
      </c>
      <c r="G13"/>
      <c r="H13"/>
      <c r="I13"/>
      <c r="J13"/>
      <c r="K13"/>
      <c r="L13"/>
      <c r="M13"/>
    </row>
    <row r="14" spans="2:13" x14ac:dyDescent="0.25">
      <c r="B14" s="2" t="s">
        <v>29</v>
      </c>
      <c r="D14" s="3">
        <v>10</v>
      </c>
      <c r="E14" s="3">
        <v>10</v>
      </c>
      <c r="G14"/>
      <c r="H14"/>
      <c r="I14"/>
      <c r="J14"/>
      <c r="K14"/>
      <c r="L14"/>
      <c r="M14"/>
    </row>
    <row r="15" spans="2:13" x14ac:dyDescent="0.25">
      <c r="B15" s="2" t="s">
        <v>26</v>
      </c>
      <c r="D15" s="3">
        <v>3</v>
      </c>
      <c r="E15" s="3">
        <v>3</v>
      </c>
      <c r="G15"/>
      <c r="H15"/>
      <c r="I15"/>
      <c r="J15"/>
      <c r="K15"/>
      <c r="L15"/>
      <c r="M15"/>
    </row>
    <row r="16" spans="2:13" x14ac:dyDescent="0.25">
      <c r="B16" s="2" t="s">
        <v>35</v>
      </c>
      <c r="C16" s="3">
        <v>1</v>
      </c>
      <c r="D16" s="3">
        <v>6</v>
      </c>
      <c r="E16" s="3">
        <v>7</v>
      </c>
      <c r="G16"/>
      <c r="H16"/>
      <c r="I16"/>
      <c r="J16"/>
      <c r="K16"/>
      <c r="L16"/>
      <c r="M16"/>
    </row>
    <row r="17" spans="2:24" x14ac:dyDescent="0.25">
      <c r="B17" s="2" t="s">
        <v>39</v>
      </c>
      <c r="C17" s="3">
        <v>1</v>
      </c>
      <c r="D17" s="3">
        <v>19</v>
      </c>
      <c r="E17" s="3">
        <v>20</v>
      </c>
      <c r="G17"/>
      <c r="H17"/>
      <c r="I17"/>
      <c r="J17"/>
      <c r="K17"/>
      <c r="L17"/>
      <c r="M17"/>
      <c r="X17" s="20"/>
    </row>
    <row r="18" spans="2:24" x14ac:dyDescent="0.25">
      <c r="B18" s="2" t="s">
        <v>36</v>
      </c>
      <c r="D18" s="3">
        <v>13</v>
      </c>
      <c r="E18" s="3">
        <v>13</v>
      </c>
      <c r="G18"/>
      <c r="H18"/>
      <c r="I18"/>
      <c r="J18"/>
      <c r="K18"/>
      <c r="L18"/>
      <c r="M18"/>
    </row>
    <row r="19" spans="2:24" x14ac:dyDescent="0.25">
      <c r="B19" s="2" t="s">
        <v>41</v>
      </c>
      <c r="C19" s="3">
        <v>2</v>
      </c>
      <c r="D19" s="3">
        <v>20</v>
      </c>
      <c r="E19" s="3">
        <v>22</v>
      </c>
      <c r="G19"/>
      <c r="H19"/>
      <c r="I19"/>
      <c r="J19"/>
      <c r="K19"/>
      <c r="L19"/>
      <c r="M19"/>
    </row>
    <row r="20" spans="2:24" x14ac:dyDescent="0.25">
      <c r="B20" s="2" t="s">
        <v>33</v>
      </c>
      <c r="D20" s="3">
        <v>9</v>
      </c>
      <c r="E20" s="3">
        <v>9</v>
      </c>
      <c r="G20"/>
      <c r="H20"/>
      <c r="I20"/>
      <c r="J20"/>
      <c r="K20"/>
      <c r="L20"/>
      <c r="M20"/>
    </row>
    <row r="21" spans="2:24" x14ac:dyDescent="0.25">
      <c r="B21" s="2" t="s">
        <v>27</v>
      </c>
      <c r="C21" s="3">
        <v>1</v>
      </c>
      <c r="D21" s="3">
        <v>13</v>
      </c>
      <c r="E21" s="3">
        <v>14</v>
      </c>
      <c r="G21"/>
      <c r="H21"/>
      <c r="I21"/>
      <c r="J21"/>
      <c r="K21"/>
      <c r="L21"/>
      <c r="M21"/>
    </row>
    <row r="22" spans="2:24" x14ac:dyDescent="0.25">
      <c r="B22" s="2" t="s">
        <v>45</v>
      </c>
      <c r="D22" s="3">
        <v>7</v>
      </c>
      <c r="E22" s="3">
        <v>7</v>
      </c>
      <c r="G22"/>
      <c r="H22"/>
      <c r="I22"/>
      <c r="J22"/>
      <c r="K22"/>
      <c r="L22"/>
      <c r="M22"/>
      <c r="N22"/>
      <c r="O22"/>
      <c r="P22"/>
    </row>
    <row r="23" spans="2:24" x14ac:dyDescent="0.25">
      <c r="B23" s="2" t="s">
        <v>24</v>
      </c>
      <c r="D23" s="3">
        <v>1</v>
      </c>
      <c r="E23" s="3">
        <v>1</v>
      </c>
      <c r="G23"/>
      <c r="H23"/>
      <c r="I23"/>
      <c r="J23"/>
      <c r="K23"/>
      <c r="L23"/>
      <c r="M23"/>
      <c r="N23"/>
      <c r="O23"/>
      <c r="P23"/>
    </row>
    <row r="24" spans="2:24" x14ac:dyDescent="0.25">
      <c r="B24" s="2" t="s">
        <v>667</v>
      </c>
      <c r="D24" s="3">
        <v>3</v>
      </c>
      <c r="E24" s="3">
        <v>3</v>
      </c>
      <c r="G24"/>
      <c r="H24"/>
      <c r="I24"/>
      <c r="J24"/>
      <c r="K24"/>
      <c r="L24"/>
      <c r="M24"/>
      <c r="N24"/>
      <c r="O24"/>
      <c r="P24"/>
    </row>
    <row r="25" spans="2:24" x14ac:dyDescent="0.25">
      <c r="B25" s="2" t="s">
        <v>42</v>
      </c>
      <c r="C25" s="3">
        <v>1</v>
      </c>
      <c r="D25" s="3">
        <v>8</v>
      </c>
      <c r="E25" s="3">
        <v>9</v>
      </c>
      <c r="G25"/>
      <c r="H25"/>
      <c r="I25"/>
      <c r="J25"/>
      <c r="K25"/>
      <c r="L25"/>
      <c r="M25"/>
      <c r="N25"/>
      <c r="O25"/>
      <c r="P25"/>
    </row>
    <row r="26" spans="2:24" x14ac:dyDescent="0.25">
      <c r="B26" s="2" t="s">
        <v>20</v>
      </c>
      <c r="C26" s="3">
        <v>1</v>
      </c>
      <c r="D26" s="3">
        <v>22</v>
      </c>
      <c r="E26" s="3">
        <v>23</v>
      </c>
      <c r="G26"/>
      <c r="H26"/>
      <c r="I26"/>
      <c r="J26"/>
      <c r="K26"/>
      <c r="L26"/>
      <c r="M26"/>
      <c r="N26"/>
      <c r="O26"/>
      <c r="P26"/>
    </row>
    <row r="27" spans="2:24" x14ac:dyDescent="0.25">
      <c r="B27" s="2" t="s">
        <v>31</v>
      </c>
      <c r="C27" s="3">
        <v>1</v>
      </c>
      <c r="D27" s="3">
        <v>7</v>
      </c>
      <c r="E27" s="3">
        <v>8</v>
      </c>
      <c r="G27"/>
      <c r="H27"/>
      <c r="I27"/>
      <c r="J27"/>
      <c r="K27"/>
      <c r="N27"/>
      <c r="O27"/>
      <c r="P27"/>
    </row>
    <row r="28" spans="2:24" x14ac:dyDescent="0.25">
      <c r="B28" s="2" t="s">
        <v>74</v>
      </c>
      <c r="D28" s="3">
        <v>4</v>
      </c>
      <c r="E28" s="3">
        <v>4</v>
      </c>
      <c r="G28"/>
      <c r="H28"/>
      <c r="I28"/>
      <c r="J28"/>
      <c r="K28"/>
      <c r="N28"/>
      <c r="O28"/>
      <c r="P28"/>
    </row>
    <row r="29" spans="2:24" x14ac:dyDescent="0.25">
      <c r="B29" s="2" t="s">
        <v>46</v>
      </c>
      <c r="C29" s="3">
        <v>13</v>
      </c>
      <c r="D29" s="3">
        <v>196</v>
      </c>
      <c r="E29" s="3">
        <v>209</v>
      </c>
      <c r="G29"/>
      <c r="H29"/>
      <c r="I29"/>
      <c r="J29"/>
      <c r="K29"/>
      <c r="N29"/>
      <c r="O29"/>
      <c r="P29"/>
    </row>
    <row r="30" spans="2:24" x14ac:dyDescent="0.25">
      <c r="G30"/>
      <c r="H30"/>
      <c r="I30"/>
      <c r="J30"/>
      <c r="K30"/>
      <c r="N30"/>
      <c r="O30"/>
      <c r="P30"/>
    </row>
    <row r="31" spans="2:24" x14ac:dyDescent="0.25">
      <c r="B31" s="1" t="s">
        <v>12</v>
      </c>
      <c r="C31" t="s">
        <v>127</v>
      </c>
    </row>
    <row r="32" spans="2:24" x14ac:dyDescent="0.25">
      <c r="B32" s="1" t="s">
        <v>638</v>
      </c>
      <c r="C32" t="s">
        <v>122</v>
      </c>
    </row>
    <row r="33" spans="2:28" x14ac:dyDescent="0.25">
      <c r="B33" s="1" t="s">
        <v>2</v>
      </c>
      <c r="C33" t="s">
        <v>127</v>
      </c>
      <c r="N33"/>
      <c r="O33"/>
    </row>
    <row r="35" spans="2:28" x14ac:dyDescent="0.25">
      <c r="B35" s="14" t="s">
        <v>566</v>
      </c>
      <c r="C35" s="10" t="s">
        <v>112</v>
      </c>
      <c r="G35" s="3" t="s">
        <v>1954</v>
      </c>
      <c r="H35"/>
      <c r="I35"/>
      <c r="J35"/>
      <c r="K35"/>
      <c r="L35"/>
      <c r="M35"/>
      <c r="N35"/>
      <c r="O35"/>
      <c r="AB35" s="3"/>
    </row>
    <row r="36" spans="2:28" x14ac:dyDescent="0.25">
      <c r="B36" s="14" t="s">
        <v>121</v>
      </c>
      <c r="C36" s="3">
        <v>4</v>
      </c>
      <c r="D36" s="3">
        <v>5</v>
      </c>
      <c r="E36" s="3" t="s">
        <v>46</v>
      </c>
      <c r="H36"/>
      <c r="I36"/>
      <c r="J36"/>
      <c r="K36"/>
      <c r="L36"/>
      <c r="M36"/>
      <c r="N36"/>
      <c r="O36"/>
    </row>
    <row r="37" spans="2:28" ht="14.25" customHeight="1" x14ac:dyDescent="0.25">
      <c r="B37" s="2" t="s">
        <v>87</v>
      </c>
      <c r="C37" s="3">
        <v>3</v>
      </c>
      <c r="E37" s="3">
        <v>3</v>
      </c>
      <c r="G37" s="3">
        <f>D37</f>
        <v>0</v>
      </c>
      <c r="H37"/>
      <c r="I37"/>
      <c r="J37"/>
      <c r="K37"/>
      <c r="L37"/>
      <c r="M37"/>
      <c r="N37"/>
      <c r="O37"/>
    </row>
    <row r="38" spans="2:28" x14ac:dyDescent="0.25">
      <c r="B38" s="2" t="s">
        <v>1215</v>
      </c>
      <c r="C38" s="3">
        <v>8</v>
      </c>
      <c r="D38" s="3">
        <v>1</v>
      </c>
      <c r="E38" s="3">
        <v>9</v>
      </c>
      <c r="G38" s="3">
        <f>D38+E65+E92</f>
        <v>6</v>
      </c>
      <c r="H38"/>
      <c r="I38"/>
      <c r="J38"/>
      <c r="K38"/>
      <c r="L38"/>
      <c r="M38"/>
      <c r="N38"/>
      <c r="O38"/>
    </row>
    <row r="39" spans="2:28" x14ac:dyDescent="0.25">
      <c r="B39" s="2" t="s">
        <v>17</v>
      </c>
      <c r="C39" s="3">
        <v>17</v>
      </c>
      <c r="D39" s="3">
        <v>1</v>
      </c>
      <c r="E39" s="3">
        <v>18</v>
      </c>
      <c r="G39" s="3">
        <f t="shared" ref="G39:G51" si="0">+D39+E66+E93</f>
        <v>1</v>
      </c>
      <c r="H39"/>
      <c r="I39"/>
      <c r="J39"/>
      <c r="K39"/>
      <c r="L39"/>
      <c r="M39"/>
      <c r="N39"/>
      <c r="O39"/>
    </row>
    <row r="40" spans="2:28" x14ac:dyDescent="0.25">
      <c r="B40" s="2" t="s">
        <v>182</v>
      </c>
      <c r="C40" s="3">
        <v>13</v>
      </c>
      <c r="E40" s="3">
        <v>13</v>
      </c>
      <c r="G40" s="3">
        <f t="shared" si="0"/>
        <v>0</v>
      </c>
      <c r="H40"/>
      <c r="I40"/>
      <c r="J40"/>
      <c r="K40"/>
      <c r="L40"/>
      <c r="M40"/>
      <c r="N40"/>
      <c r="O40"/>
    </row>
    <row r="41" spans="2:28" x14ac:dyDescent="0.25">
      <c r="B41" s="2" t="s">
        <v>158</v>
      </c>
      <c r="C41" s="3">
        <v>6</v>
      </c>
      <c r="D41" s="3">
        <v>2</v>
      </c>
      <c r="E41" s="3">
        <v>8</v>
      </c>
      <c r="G41" s="3">
        <f t="shared" si="0"/>
        <v>6</v>
      </c>
      <c r="H41"/>
      <c r="I41"/>
      <c r="J41"/>
      <c r="K41"/>
      <c r="L41"/>
      <c r="M41"/>
      <c r="N41"/>
      <c r="O41"/>
    </row>
    <row r="42" spans="2:28" x14ac:dyDescent="0.25">
      <c r="B42" s="2" t="s">
        <v>200</v>
      </c>
      <c r="C42" s="3">
        <v>8</v>
      </c>
      <c r="D42" s="3">
        <v>2</v>
      </c>
      <c r="E42" s="3">
        <v>10</v>
      </c>
      <c r="G42" s="3">
        <f t="shared" si="0"/>
        <v>4</v>
      </c>
      <c r="H42"/>
      <c r="I42"/>
      <c r="J42"/>
      <c r="K42"/>
      <c r="L42"/>
      <c r="M42"/>
      <c r="N42"/>
      <c r="O42"/>
    </row>
    <row r="43" spans="2:28" x14ac:dyDescent="0.25">
      <c r="B43" s="2" t="s">
        <v>29</v>
      </c>
      <c r="C43" s="3">
        <v>10</v>
      </c>
      <c r="D43" s="3">
        <v>2</v>
      </c>
      <c r="E43" s="3">
        <v>12</v>
      </c>
      <c r="G43" s="3">
        <f t="shared" si="0"/>
        <v>4</v>
      </c>
      <c r="H43"/>
      <c r="I43"/>
      <c r="J43"/>
      <c r="K43"/>
      <c r="L43"/>
      <c r="M43"/>
      <c r="N43"/>
      <c r="O43"/>
    </row>
    <row r="44" spans="2:28" x14ac:dyDescent="0.25">
      <c r="B44" s="2" t="s">
        <v>26</v>
      </c>
      <c r="C44" s="3">
        <v>3</v>
      </c>
      <c r="E44" s="3">
        <v>3</v>
      </c>
      <c r="G44" s="3">
        <f t="shared" si="0"/>
        <v>8</v>
      </c>
      <c r="H44"/>
      <c r="I44"/>
      <c r="J44"/>
      <c r="K44"/>
      <c r="L44"/>
      <c r="M44"/>
      <c r="N44"/>
      <c r="O44"/>
    </row>
    <row r="45" spans="2:28" x14ac:dyDescent="0.25">
      <c r="B45" s="2" t="s">
        <v>35</v>
      </c>
      <c r="C45" s="3">
        <v>7</v>
      </c>
      <c r="D45" s="3">
        <v>3</v>
      </c>
      <c r="E45" s="3">
        <v>10</v>
      </c>
      <c r="G45" s="3">
        <f t="shared" si="0"/>
        <v>6</v>
      </c>
      <c r="H45"/>
      <c r="I45"/>
      <c r="J45"/>
      <c r="K45"/>
      <c r="L45"/>
      <c r="M45"/>
      <c r="N45"/>
      <c r="O45"/>
    </row>
    <row r="46" spans="2:28" x14ac:dyDescent="0.25">
      <c r="B46" s="2" t="s">
        <v>39</v>
      </c>
      <c r="C46" s="3">
        <v>20</v>
      </c>
      <c r="D46" s="3">
        <v>7</v>
      </c>
      <c r="E46" s="3">
        <v>27</v>
      </c>
      <c r="G46" s="3">
        <f t="shared" si="0"/>
        <v>9</v>
      </c>
      <c r="H46"/>
      <c r="I46"/>
      <c r="J46"/>
      <c r="K46"/>
      <c r="L46"/>
      <c r="M46"/>
      <c r="N46"/>
      <c r="O46"/>
    </row>
    <row r="47" spans="2:28" x14ac:dyDescent="0.25">
      <c r="B47" s="2" t="s">
        <v>36</v>
      </c>
      <c r="C47" s="3">
        <v>13</v>
      </c>
      <c r="D47" s="3">
        <v>3</v>
      </c>
      <c r="E47" s="3">
        <v>16</v>
      </c>
      <c r="G47" s="3">
        <f t="shared" si="0"/>
        <v>4</v>
      </c>
      <c r="H47"/>
      <c r="I47"/>
      <c r="J47"/>
      <c r="K47"/>
      <c r="L47"/>
      <c r="M47"/>
      <c r="N47"/>
      <c r="O47"/>
    </row>
    <row r="48" spans="2:28" x14ac:dyDescent="0.25">
      <c r="B48" s="2" t="s">
        <v>41</v>
      </c>
      <c r="C48" s="3">
        <v>22</v>
      </c>
      <c r="E48" s="3">
        <v>22</v>
      </c>
      <c r="G48" s="3">
        <f t="shared" si="0"/>
        <v>1</v>
      </c>
      <c r="H48"/>
      <c r="I48"/>
      <c r="J48"/>
      <c r="K48"/>
      <c r="L48"/>
      <c r="M48"/>
      <c r="N48"/>
      <c r="O48"/>
    </row>
    <row r="49" spans="2:19" x14ac:dyDescent="0.25">
      <c r="B49" s="2" t="s">
        <v>33</v>
      </c>
      <c r="C49" s="3">
        <v>9</v>
      </c>
      <c r="D49" s="3">
        <v>1</v>
      </c>
      <c r="E49" s="3">
        <v>10</v>
      </c>
      <c r="G49" s="3">
        <f t="shared" si="0"/>
        <v>10</v>
      </c>
      <c r="H49"/>
      <c r="I49"/>
      <c r="J49"/>
      <c r="K49"/>
      <c r="L49"/>
      <c r="M49"/>
      <c r="N49"/>
      <c r="O49"/>
    </row>
    <row r="50" spans="2:19" x14ac:dyDescent="0.25">
      <c r="B50" s="2" t="s">
        <v>27</v>
      </c>
      <c r="C50" s="3">
        <v>14</v>
      </c>
      <c r="E50" s="3">
        <v>14</v>
      </c>
      <c r="G50" s="3">
        <f t="shared" si="0"/>
        <v>6</v>
      </c>
      <c r="H50"/>
      <c r="I50"/>
      <c r="J50"/>
      <c r="K50"/>
      <c r="L50"/>
      <c r="M50"/>
      <c r="N50"/>
      <c r="O50"/>
    </row>
    <row r="51" spans="2:19" x14ac:dyDescent="0.25">
      <c r="B51" s="2" t="s">
        <v>45</v>
      </c>
      <c r="C51" s="3">
        <v>7</v>
      </c>
      <c r="D51" s="3">
        <v>2</v>
      </c>
      <c r="E51" s="3">
        <v>9</v>
      </c>
      <c r="G51" s="3">
        <f t="shared" si="0"/>
        <v>7</v>
      </c>
      <c r="H51"/>
      <c r="I51"/>
      <c r="J51"/>
      <c r="K51"/>
      <c r="L51"/>
      <c r="M51"/>
      <c r="N51"/>
      <c r="O51"/>
    </row>
    <row r="52" spans="2:19" x14ac:dyDescent="0.25">
      <c r="B52" s="2" t="s">
        <v>24</v>
      </c>
      <c r="C52" s="3">
        <v>1</v>
      </c>
      <c r="D52" s="3">
        <v>1</v>
      </c>
      <c r="E52" s="3">
        <v>2</v>
      </c>
      <c r="G52" s="3">
        <f>+D52+E79</f>
        <v>4</v>
      </c>
      <c r="H52"/>
      <c r="I52"/>
      <c r="J52"/>
      <c r="K52"/>
      <c r="L52"/>
      <c r="M52"/>
      <c r="N52"/>
      <c r="O52"/>
    </row>
    <row r="53" spans="2:19" x14ac:dyDescent="0.25">
      <c r="B53" s="2" t="s">
        <v>667</v>
      </c>
      <c r="C53" s="3">
        <v>3</v>
      </c>
      <c r="D53" s="3">
        <v>3</v>
      </c>
      <c r="E53" s="3">
        <v>6</v>
      </c>
      <c r="G53" s="3">
        <f>+D53+E80</f>
        <v>8</v>
      </c>
      <c r="H53"/>
      <c r="I53"/>
      <c r="J53"/>
      <c r="K53"/>
      <c r="L53"/>
      <c r="M53"/>
      <c r="N53"/>
      <c r="O53"/>
    </row>
    <row r="54" spans="2:19" x14ac:dyDescent="0.25">
      <c r="B54" s="2" t="s">
        <v>42</v>
      </c>
      <c r="C54" s="3">
        <v>9</v>
      </c>
      <c r="D54" s="3">
        <v>1</v>
      </c>
      <c r="E54" s="3">
        <v>10</v>
      </c>
      <c r="G54" s="3">
        <f>+D54+E81+E106</f>
        <v>3</v>
      </c>
      <c r="H54"/>
      <c r="I54"/>
      <c r="J54"/>
      <c r="K54"/>
      <c r="L54"/>
      <c r="M54"/>
      <c r="N54"/>
      <c r="O54"/>
    </row>
    <row r="55" spans="2:19" x14ac:dyDescent="0.25">
      <c r="B55" s="2" t="s">
        <v>20</v>
      </c>
      <c r="C55" s="3">
        <v>23</v>
      </c>
      <c r="D55" s="3">
        <v>8</v>
      </c>
      <c r="E55" s="3">
        <v>31</v>
      </c>
      <c r="G55" s="3">
        <f>+D55+E82+E107</f>
        <v>14</v>
      </c>
      <c r="H55"/>
      <c r="I55"/>
      <c r="J55"/>
      <c r="K55"/>
      <c r="L55"/>
      <c r="M55"/>
      <c r="N55"/>
      <c r="O55"/>
    </row>
    <row r="56" spans="2:19" x14ac:dyDescent="0.25">
      <c r="B56" s="2" t="s">
        <v>31</v>
      </c>
      <c r="C56" s="3">
        <v>8</v>
      </c>
      <c r="D56" s="3">
        <v>5</v>
      </c>
      <c r="E56" s="3">
        <v>13</v>
      </c>
      <c r="G56" s="3">
        <f>+D56+E83+E108</f>
        <v>8</v>
      </c>
      <c r="H56"/>
      <c r="I56"/>
      <c r="J56"/>
      <c r="K56"/>
      <c r="L56"/>
      <c r="M56"/>
      <c r="N56"/>
      <c r="O56"/>
    </row>
    <row r="57" spans="2:19" x14ac:dyDescent="0.25">
      <c r="B57" s="2" t="s">
        <v>74</v>
      </c>
      <c r="C57" s="3">
        <v>4</v>
      </c>
      <c r="D57" s="3">
        <v>2</v>
      </c>
      <c r="E57" s="3">
        <v>6</v>
      </c>
      <c r="G57" s="3">
        <f>+(D58-2)+E84+E109</f>
        <v>109</v>
      </c>
      <c r="H57"/>
      <c r="I57"/>
      <c r="J57"/>
      <c r="K57">
        <f>109-36</f>
        <v>73</v>
      </c>
      <c r="L57"/>
      <c r="M57"/>
      <c r="N57"/>
      <c r="O57"/>
    </row>
    <row r="58" spans="2:19" x14ac:dyDescent="0.25">
      <c r="B58" s="2" t="s">
        <v>46</v>
      </c>
      <c r="C58" s="3">
        <v>208</v>
      </c>
      <c r="D58" s="3">
        <v>44</v>
      </c>
      <c r="E58" s="3">
        <v>252</v>
      </c>
      <c r="G58"/>
      <c r="H58"/>
      <c r="I58"/>
      <c r="J58"/>
      <c r="K58"/>
      <c r="L58"/>
      <c r="M58"/>
      <c r="N58" s="45">
        <f>36/109</f>
        <v>0.33027522935779818</v>
      </c>
      <c r="O58" s="2"/>
      <c r="S58" s="3"/>
    </row>
    <row r="59" spans="2:19" x14ac:dyDescent="0.25">
      <c r="B59"/>
      <c r="C59"/>
      <c r="D59"/>
      <c r="E59"/>
      <c r="O59" s="2"/>
      <c r="S59" s="3"/>
    </row>
    <row r="60" spans="2:19" x14ac:dyDescent="0.25">
      <c r="E60"/>
      <c r="O60" s="2"/>
      <c r="S60" s="3"/>
    </row>
    <row r="61" spans="2:19" x14ac:dyDescent="0.25">
      <c r="B61" s="10" t="s">
        <v>62</v>
      </c>
      <c r="C61" s="3" t="s">
        <v>127</v>
      </c>
      <c r="O61" s="2"/>
      <c r="S61" s="3"/>
    </row>
    <row r="62" spans="2:19" x14ac:dyDescent="0.25">
      <c r="O62" s="2"/>
      <c r="S62" s="3"/>
    </row>
    <row r="63" spans="2:19" x14ac:dyDescent="0.25">
      <c r="B63" s="14" t="s">
        <v>115</v>
      </c>
      <c r="C63" s="10" t="s">
        <v>112</v>
      </c>
      <c r="G63"/>
      <c r="H63"/>
      <c r="I63"/>
      <c r="J63"/>
      <c r="K63"/>
      <c r="L63"/>
      <c r="M63"/>
      <c r="N63"/>
      <c r="O63"/>
      <c r="P63"/>
    </row>
    <row r="64" spans="2:19" x14ac:dyDescent="0.25">
      <c r="B64" s="14" t="s">
        <v>121</v>
      </c>
      <c r="C64" s="3">
        <v>3</v>
      </c>
      <c r="D64" s="3">
        <v>4</v>
      </c>
      <c r="E64" s="3">
        <v>5</v>
      </c>
      <c r="F64" s="3" t="s">
        <v>46</v>
      </c>
      <c r="G64"/>
      <c r="H64"/>
      <c r="I64"/>
      <c r="J64"/>
      <c r="K64"/>
      <c r="L64"/>
      <c r="M64"/>
      <c r="N64"/>
      <c r="O64"/>
      <c r="P64"/>
    </row>
    <row r="65" spans="2:16" x14ac:dyDescent="0.25">
      <c r="B65" s="2" t="s">
        <v>1215</v>
      </c>
      <c r="C65" s="3">
        <v>6</v>
      </c>
      <c r="D65" s="3">
        <v>7</v>
      </c>
      <c r="E65" s="3">
        <v>1</v>
      </c>
      <c r="F65" s="3">
        <v>14</v>
      </c>
      <c r="G65"/>
      <c r="H65"/>
      <c r="I65"/>
      <c r="J65"/>
      <c r="K65"/>
      <c r="L65"/>
      <c r="M65"/>
      <c r="N65"/>
      <c r="O65"/>
      <c r="P65"/>
    </row>
    <row r="66" spans="2:16" x14ac:dyDescent="0.25">
      <c r="B66" s="2" t="s">
        <v>96</v>
      </c>
      <c r="C66" s="3">
        <v>5</v>
      </c>
      <c r="D66" s="3">
        <v>4</v>
      </c>
      <c r="F66" s="3">
        <v>9</v>
      </c>
      <c r="G66"/>
      <c r="H66"/>
      <c r="I66"/>
      <c r="J66"/>
      <c r="K66"/>
      <c r="L66"/>
      <c r="M66"/>
      <c r="N66"/>
      <c r="O66"/>
      <c r="P66"/>
    </row>
    <row r="67" spans="2:16" x14ac:dyDescent="0.25">
      <c r="B67" s="2" t="s">
        <v>182</v>
      </c>
      <c r="C67" s="3">
        <v>7</v>
      </c>
      <c r="D67" s="3">
        <v>1</v>
      </c>
      <c r="F67" s="3">
        <v>8</v>
      </c>
      <c r="G67"/>
      <c r="H67"/>
      <c r="I67"/>
      <c r="J67"/>
      <c r="K67"/>
      <c r="L67"/>
      <c r="M67"/>
      <c r="N67"/>
      <c r="O67"/>
      <c r="P67"/>
    </row>
    <row r="68" spans="2:16" x14ac:dyDescent="0.25">
      <c r="B68" s="2" t="s">
        <v>158</v>
      </c>
      <c r="C68" s="3">
        <v>4</v>
      </c>
      <c r="D68" s="3">
        <v>4</v>
      </c>
      <c r="F68" s="3">
        <v>8</v>
      </c>
      <c r="G68"/>
      <c r="H68"/>
      <c r="I68"/>
      <c r="J68"/>
      <c r="K68"/>
      <c r="L68"/>
      <c r="M68"/>
      <c r="N68"/>
      <c r="O68"/>
      <c r="P68"/>
    </row>
    <row r="69" spans="2:16" x14ac:dyDescent="0.25">
      <c r="B69" s="2" t="s">
        <v>200</v>
      </c>
      <c r="C69" s="3">
        <v>11</v>
      </c>
      <c r="D69" s="3">
        <v>2</v>
      </c>
      <c r="E69" s="3">
        <v>2</v>
      </c>
      <c r="F69" s="3">
        <v>15</v>
      </c>
      <c r="G69"/>
      <c r="H69"/>
      <c r="I69"/>
      <c r="J69"/>
      <c r="K69"/>
      <c r="L69"/>
      <c r="M69"/>
      <c r="N69"/>
      <c r="O69"/>
      <c r="P69"/>
    </row>
    <row r="70" spans="2:16" x14ac:dyDescent="0.25">
      <c r="B70" s="2" t="s">
        <v>29</v>
      </c>
      <c r="C70" s="3">
        <v>5</v>
      </c>
      <c r="D70" s="3">
        <v>7</v>
      </c>
      <c r="F70" s="3">
        <v>12</v>
      </c>
      <c r="G70"/>
      <c r="H70"/>
      <c r="I70"/>
      <c r="J70"/>
      <c r="K70"/>
      <c r="L70"/>
      <c r="M70"/>
      <c r="N70"/>
      <c r="O70"/>
      <c r="P70"/>
    </row>
    <row r="71" spans="2:16" x14ac:dyDescent="0.25">
      <c r="B71" s="2" t="s">
        <v>26</v>
      </c>
      <c r="C71" s="3">
        <v>8</v>
      </c>
      <c r="D71" s="3">
        <v>11</v>
      </c>
      <c r="E71" s="3">
        <v>3</v>
      </c>
      <c r="F71" s="3">
        <v>22</v>
      </c>
      <c r="G71"/>
      <c r="H71"/>
      <c r="I71"/>
      <c r="J71"/>
      <c r="K71"/>
      <c r="L71"/>
      <c r="M71"/>
      <c r="N71"/>
      <c r="O71"/>
      <c r="P71"/>
    </row>
    <row r="72" spans="2:16" x14ac:dyDescent="0.25">
      <c r="B72" s="2" t="s">
        <v>35</v>
      </c>
      <c r="C72" s="3">
        <v>2</v>
      </c>
      <c r="D72" s="3">
        <v>3</v>
      </c>
      <c r="F72" s="3">
        <v>5</v>
      </c>
      <c r="G72"/>
      <c r="H72"/>
      <c r="I72"/>
      <c r="J72"/>
      <c r="K72"/>
      <c r="L72"/>
      <c r="M72"/>
      <c r="N72"/>
      <c r="O72"/>
      <c r="P72"/>
    </row>
    <row r="73" spans="2:16" x14ac:dyDescent="0.25">
      <c r="B73" s="2" t="s">
        <v>78</v>
      </c>
      <c r="C73" s="3">
        <v>16</v>
      </c>
      <c r="D73" s="3">
        <v>9</v>
      </c>
      <c r="E73" s="3">
        <v>1</v>
      </c>
      <c r="F73" s="3">
        <v>26</v>
      </c>
      <c r="G73"/>
      <c r="H73"/>
      <c r="I73"/>
      <c r="J73"/>
      <c r="K73"/>
      <c r="L73"/>
      <c r="M73"/>
      <c r="N73"/>
      <c r="O73"/>
      <c r="P73"/>
    </row>
    <row r="74" spans="2:16" x14ac:dyDescent="0.25">
      <c r="B74" s="2" t="s">
        <v>36</v>
      </c>
      <c r="C74" s="3">
        <v>5</v>
      </c>
      <c r="D74" s="3">
        <v>8</v>
      </c>
      <c r="F74" s="3">
        <v>13</v>
      </c>
      <c r="G74"/>
      <c r="H74"/>
      <c r="I74"/>
      <c r="J74"/>
      <c r="K74"/>
      <c r="L74"/>
      <c r="M74"/>
      <c r="N74"/>
      <c r="O74"/>
      <c r="P74"/>
    </row>
    <row r="75" spans="2:16" x14ac:dyDescent="0.25">
      <c r="B75" s="2" t="s">
        <v>41</v>
      </c>
      <c r="C75" s="3">
        <v>3</v>
      </c>
      <c r="D75" s="3">
        <v>5</v>
      </c>
      <c r="F75" s="3">
        <v>8</v>
      </c>
      <c r="G75"/>
      <c r="H75"/>
      <c r="I75"/>
      <c r="J75"/>
      <c r="K75"/>
      <c r="L75"/>
      <c r="M75"/>
      <c r="N75"/>
      <c r="O75"/>
      <c r="P75"/>
    </row>
    <row r="76" spans="2:16" x14ac:dyDescent="0.25">
      <c r="B76" s="2" t="s">
        <v>33</v>
      </c>
      <c r="C76" s="3">
        <v>2</v>
      </c>
      <c r="D76" s="3">
        <v>7</v>
      </c>
      <c r="E76" s="3">
        <v>4</v>
      </c>
      <c r="F76" s="3">
        <v>13</v>
      </c>
      <c r="G76"/>
      <c r="H76"/>
      <c r="I76"/>
      <c r="J76"/>
      <c r="K76"/>
      <c r="L76"/>
      <c r="M76"/>
      <c r="N76"/>
      <c r="O76"/>
      <c r="P76"/>
    </row>
    <row r="77" spans="2:16" x14ac:dyDescent="0.25">
      <c r="B77" s="2" t="s">
        <v>97</v>
      </c>
      <c r="C77" s="3">
        <v>2</v>
      </c>
      <c r="D77" s="3">
        <v>3</v>
      </c>
      <c r="E77" s="3">
        <v>1</v>
      </c>
      <c r="F77" s="3">
        <v>6</v>
      </c>
      <c r="G77"/>
      <c r="H77"/>
      <c r="I77"/>
      <c r="J77"/>
      <c r="K77"/>
      <c r="L77"/>
      <c r="M77"/>
      <c r="N77"/>
      <c r="O77"/>
      <c r="P77"/>
    </row>
    <row r="78" spans="2:16" x14ac:dyDescent="0.25">
      <c r="B78" s="2" t="s">
        <v>45</v>
      </c>
      <c r="C78" s="3">
        <v>9</v>
      </c>
      <c r="D78" s="3">
        <v>13</v>
      </c>
      <c r="F78" s="3">
        <v>22</v>
      </c>
      <c r="G78"/>
      <c r="H78"/>
      <c r="I78"/>
      <c r="J78"/>
      <c r="K78"/>
      <c r="L78"/>
      <c r="M78"/>
      <c r="N78"/>
      <c r="O78"/>
      <c r="P78"/>
    </row>
    <row r="79" spans="2:16" x14ac:dyDescent="0.25">
      <c r="B79" s="2" t="s">
        <v>71</v>
      </c>
      <c r="C79" s="3">
        <v>4</v>
      </c>
      <c r="D79" s="3">
        <v>4</v>
      </c>
      <c r="E79" s="3">
        <v>3</v>
      </c>
      <c r="F79" s="3">
        <v>11</v>
      </c>
      <c r="G79"/>
      <c r="H79"/>
      <c r="I79"/>
      <c r="J79"/>
      <c r="K79"/>
      <c r="L79"/>
      <c r="M79"/>
      <c r="N79"/>
      <c r="O79"/>
    </row>
    <row r="80" spans="2:16" x14ac:dyDescent="0.25">
      <c r="B80" s="2" t="s">
        <v>667</v>
      </c>
      <c r="C80" s="3">
        <v>2</v>
      </c>
      <c r="D80" s="3">
        <v>5</v>
      </c>
      <c r="E80" s="3">
        <v>5</v>
      </c>
      <c r="F80" s="3">
        <v>12</v>
      </c>
      <c r="G80"/>
      <c r="H80"/>
      <c r="I80"/>
      <c r="J80"/>
      <c r="K80"/>
      <c r="L80"/>
      <c r="M80"/>
      <c r="N80"/>
      <c r="O80"/>
    </row>
    <row r="81" spans="2:15" x14ac:dyDescent="0.25">
      <c r="B81" s="2" t="s">
        <v>42</v>
      </c>
      <c r="C81" s="3">
        <v>4</v>
      </c>
      <c r="D81" s="3">
        <v>7</v>
      </c>
      <c r="E81" s="3">
        <v>1</v>
      </c>
      <c r="F81" s="3">
        <v>12</v>
      </c>
      <c r="G81"/>
      <c r="H81"/>
      <c r="I81"/>
      <c r="J81"/>
      <c r="K81"/>
      <c r="L81"/>
      <c r="M81"/>
      <c r="N81"/>
      <c r="O81"/>
    </row>
    <row r="82" spans="2:15" x14ac:dyDescent="0.25">
      <c r="B82" s="2" t="s">
        <v>20</v>
      </c>
      <c r="C82" s="3">
        <v>15</v>
      </c>
      <c r="D82" s="3">
        <v>14</v>
      </c>
      <c r="E82" s="3">
        <v>2</v>
      </c>
      <c r="F82" s="3">
        <v>31</v>
      </c>
      <c r="G82"/>
      <c r="H82"/>
      <c r="I82"/>
      <c r="J82"/>
      <c r="K82"/>
      <c r="L82"/>
      <c r="M82"/>
      <c r="N82"/>
      <c r="O82"/>
    </row>
    <row r="83" spans="2:15" x14ac:dyDescent="0.25">
      <c r="B83" s="2" t="s">
        <v>98</v>
      </c>
      <c r="C83" s="3">
        <v>7</v>
      </c>
      <c r="D83" s="3">
        <v>4</v>
      </c>
      <c r="E83" s="3">
        <v>1</v>
      </c>
      <c r="F83" s="3">
        <v>12</v>
      </c>
      <c r="G83"/>
      <c r="H83"/>
      <c r="I83"/>
      <c r="J83"/>
      <c r="K83"/>
      <c r="L83"/>
      <c r="M83"/>
      <c r="N83"/>
      <c r="O83"/>
    </row>
    <row r="84" spans="2:15" x14ac:dyDescent="0.25">
      <c r="B84" s="2" t="s">
        <v>46</v>
      </c>
      <c r="C84" s="3">
        <v>117</v>
      </c>
      <c r="D84" s="3">
        <v>118</v>
      </c>
      <c r="E84" s="3">
        <v>24</v>
      </c>
      <c r="F84" s="3">
        <v>259</v>
      </c>
      <c r="G84"/>
      <c r="H84"/>
      <c r="I84"/>
      <c r="J84"/>
      <c r="K84"/>
      <c r="L84"/>
      <c r="M84"/>
      <c r="N84"/>
      <c r="O84"/>
    </row>
    <row r="85" spans="2:15" x14ac:dyDescent="0.25">
      <c r="B85"/>
      <c r="D85"/>
      <c r="E85"/>
      <c r="F85"/>
      <c r="G85"/>
      <c r="H85"/>
      <c r="I85"/>
      <c r="J85"/>
      <c r="K85"/>
      <c r="L85"/>
      <c r="M85"/>
      <c r="N85"/>
      <c r="O85"/>
    </row>
    <row r="86" spans="2:15" x14ac:dyDescent="0.25">
      <c r="B86" s="1" t="s">
        <v>48</v>
      </c>
      <c r="C86" t="s">
        <v>127</v>
      </c>
      <c r="H86"/>
      <c r="I86"/>
      <c r="J86"/>
      <c r="K86"/>
      <c r="L86"/>
      <c r="M86"/>
      <c r="N86"/>
      <c r="O86"/>
    </row>
    <row r="87" spans="2:15" x14ac:dyDescent="0.25">
      <c r="B87" s="1" t="s">
        <v>640</v>
      </c>
      <c r="C87" t="s">
        <v>122</v>
      </c>
      <c r="G87"/>
      <c r="H87"/>
      <c r="I87"/>
      <c r="J87"/>
      <c r="K87"/>
      <c r="L87"/>
      <c r="M87"/>
      <c r="N87"/>
      <c r="O87"/>
    </row>
    <row r="88" spans="2:15" x14ac:dyDescent="0.25">
      <c r="B88" s="1" t="s">
        <v>377</v>
      </c>
      <c r="C88" t="s">
        <v>127</v>
      </c>
      <c r="G88"/>
      <c r="H88"/>
      <c r="I88"/>
      <c r="J88"/>
      <c r="K88"/>
      <c r="L88"/>
      <c r="M88"/>
      <c r="N88"/>
      <c r="O88"/>
    </row>
    <row r="89" spans="2:15" x14ac:dyDescent="0.25">
      <c r="B89"/>
      <c r="G89"/>
      <c r="H89"/>
      <c r="I89"/>
      <c r="J89"/>
      <c r="K89"/>
      <c r="L89"/>
      <c r="M89"/>
      <c r="N89"/>
      <c r="O89"/>
    </row>
    <row r="90" spans="2:15" x14ac:dyDescent="0.25">
      <c r="B90" s="14" t="s">
        <v>116</v>
      </c>
      <c r="C90" s="10" t="s">
        <v>112</v>
      </c>
      <c r="G90"/>
      <c r="H90"/>
      <c r="I90"/>
      <c r="J90"/>
      <c r="K90"/>
      <c r="L90"/>
      <c r="M90"/>
      <c r="N90"/>
      <c r="O90"/>
    </row>
    <row r="91" spans="2:15" x14ac:dyDescent="0.25">
      <c r="B91" s="14" t="s">
        <v>121</v>
      </c>
      <c r="C91" s="3">
        <v>3</v>
      </c>
      <c r="D91" s="3">
        <v>4</v>
      </c>
      <c r="E91" s="3">
        <v>5</v>
      </c>
      <c r="F91" s="3" t="s">
        <v>46</v>
      </c>
      <c r="G91"/>
      <c r="H91"/>
      <c r="I91"/>
      <c r="J91"/>
      <c r="K91"/>
      <c r="L91"/>
      <c r="M91"/>
      <c r="N91"/>
      <c r="O91"/>
    </row>
    <row r="92" spans="2:15" x14ac:dyDescent="0.25">
      <c r="B92" s="2" t="s">
        <v>1215</v>
      </c>
      <c r="C92" s="3">
        <v>4</v>
      </c>
      <c r="D92" s="3">
        <v>7</v>
      </c>
      <c r="E92" s="3">
        <v>4</v>
      </c>
      <c r="F92" s="3">
        <v>15</v>
      </c>
      <c r="G92"/>
      <c r="H92"/>
      <c r="I92"/>
      <c r="J92"/>
      <c r="K92"/>
      <c r="L92"/>
      <c r="M92"/>
      <c r="N92"/>
      <c r="O92"/>
    </row>
    <row r="93" spans="2:15" x14ac:dyDescent="0.25">
      <c r="B93" s="2" t="s">
        <v>96</v>
      </c>
      <c r="C93" s="3">
        <v>7</v>
      </c>
      <c r="D93" s="3">
        <v>10</v>
      </c>
      <c r="F93" s="3">
        <v>17</v>
      </c>
      <c r="G93"/>
      <c r="H93"/>
      <c r="I93"/>
      <c r="J93"/>
      <c r="K93"/>
      <c r="L93"/>
      <c r="M93"/>
      <c r="N93"/>
      <c r="O93"/>
    </row>
    <row r="94" spans="2:15" x14ac:dyDescent="0.25">
      <c r="B94" s="2" t="s">
        <v>182</v>
      </c>
      <c r="C94" s="3">
        <v>9</v>
      </c>
      <c r="D94" s="3">
        <v>3</v>
      </c>
      <c r="F94" s="3">
        <v>12</v>
      </c>
      <c r="G94"/>
      <c r="H94"/>
      <c r="I94"/>
      <c r="J94"/>
      <c r="K94"/>
      <c r="L94"/>
      <c r="M94"/>
      <c r="N94"/>
      <c r="O94"/>
    </row>
    <row r="95" spans="2:15" x14ac:dyDescent="0.25">
      <c r="B95" s="2" t="s">
        <v>158</v>
      </c>
      <c r="C95" s="3">
        <v>9</v>
      </c>
      <c r="D95" s="3">
        <v>11</v>
      </c>
      <c r="E95" s="3">
        <v>4</v>
      </c>
      <c r="F95" s="3">
        <v>24</v>
      </c>
      <c r="G95"/>
      <c r="H95"/>
      <c r="I95"/>
      <c r="J95"/>
      <c r="K95"/>
      <c r="L95"/>
      <c r="M95"/>
      <c r="N95"/>
      <c r="O95"/>
    </row>
    <row r="96" spans="2:15" x14ac:dyDescent="0.25">
      <c r="B96" s="2" t="s">
        <v>200</v>
      </c>
      <c r="C96" s="3">
        <v>20</v>
      </c>
      <c r="D96" s="3">
        <v>15</v>
      </c>
      <c r="F96" s="3">
        <v>35</v>
      </c>
      <c r="G96"/>
      <c r="H96"/>
      <c r="I96"/>
      <c r="J96"/>
      <c r="K96"/>
      <c r="L96"/>
      <c r="M96"/>
      <c r="N96"/>
      <c r="O96"/>
    </row>
    <row r="97" spans="2:15" x14ac:dyDescent="0.25">
      <c r="B97" s="2" t="s">
        <v>29</v>
      </c>
      <c r="C97" s="3">
        <v>14</v>
      </c>
      <c r="D97" s="3">
        <v>17</v>
      </c>
      <c r="E97" s="3">
        <v>2</v>
      </c>
      <c r="F97" s="3">
        <v>33</v>
      </c>
      <c r="G97"/>
      <c r="H97"/>
      <c r="I97"/>
      <c r="J97"/>
      <c r="K97"/>
      <c r="L97"/>
      <c r="M97"/>
      <c r="N97"/>
      <c r="O97"/>
    </row>
    <row r="98" spans="2:15" x14ac:dyDescent="0.25">
      <c r="B98" s="2" t="s">
        <v>26</v>
      </c>
      <c r="C98" s="3">
        <v>14</v>
      </c>
      <c r="D98" s="3">
        <v>17</v>
      </c>
      <c r="E98" s="3">
        <v>5</v>
      </c>
      <c r="F98" s="3">
        <v>36</v>
      </c>
      <c r="G98"/>
      <c r="H98"/>
      <c r="I98"/>
      <c r="J98"/>
      <c r="K98"/>
      <c r="L98"/>
      <c r="M98"/>
      <c r="N98"/>
      <c r="O98"/>
    </row>
    <row r="99" spans="2:15" x14ac:dyDescent="0.25">
      <c r="B99" s="2" t="s">
        <v>35</v>
      </c>
      <c r="C99" s="3">
        <v>9</v>
      </c>
      <c r="D99" s="3">
        <v>10</v>
      </c>
      <c r="E99" s="3">
        <v>3</v>
      </c>
      <c r="F99" s="3">
        <v>22</v>
      </c>
      <c r="G99"/>
      <c r="H99"/>
      <c r="I99"/>
      <c r="J99"/>
      <c r="K99"/>
      <c r="L99"/>
      <c r="M99"/>
      <c r="N99"/>
      <c r="O99"/>
    </row>
    <row r="100" spans="2:15" x14ac:dyDescent="0.25">
      <c r="B100" s="2" t="s">
        <v>39</v>
      </c>
      <c r="C100" s="3">
        <v>9</v>
      </c>
      <c r="D100" s="3">
        <v>16</v>
      </c>
      <c r="E100" s="3">
        <v>1</v>
      </c>
      <c r="F100" s="3">
        <v>26</v>
      </c>
      <c r="G100"/>
      <c r="H100"/>
      <c r="I100"/>
      <c r="J100"/>
      <c r="K100"/>
      <c r="L100"/>
      <c r="M100"/>
      <c r="N100"/>
      <c r="O100"/>
    </row>
    <row r="101" spans="2:15" x14ac:dyDescent="0.25">
      <c r="B101" s="2" t="s">
        <v>36</v>
      </c>
      <c r="C101" s="3">
        <v>6</v>
      </c>
      <c r="D101" s="3">
        <v>9</v>
      </c>
      <c r="E101" s="3">
        <v>1</v>
      </c>
      <c r="F101" s="3">
        <v>16</v>
      </c>
      <c r="G101"/>
      <c r="H101"/>
      <c r="I101"/>
      <c r="J101"/>
      <c r="K101"/>
      <c r="L101"/>
      <c r="M101"/>
      <c r="N101"/>
      <c r="O101"/>
    </row>
    <row r="102" spans="2:15" x14ac:dyDescent="0.25">
      <c r="B102" s="2" t="s">
        <v>41</v>
      </c>
      <c r="C102" s="3">
        <v>13</v>
      </c>
      <c r="D102" s="3">
        <v>10</v>
      </c>
      <c r="E102" s="3">
        <v>1</v>
      </c>
      <c r="F102" s="3">
        <v>24</v>
      </c>
      <c r="G102"/>
      <c r="H102"/>
      <c r="I102"/>
      <c r="J102"/>
      <c r="K102"/>
      <c r="L102"/>
      <c r="M102"/>
      <c r="N102"/>
      <c r="O102"/>
    </row>
    <row r="103" spans="2:15" x14ac:dyDescent="0.25">
      <c r="B103" s="2" t="s">
        <v>33</v>
      </c>
      <c r="C103" s="3">
        <v>11</v>
      </c>
      <c r="D103" s="3">
        <v>7</v>
      </c>
      <c r="E103" s="3">
        <v>5</v>
      </c>
      <c r="F103" s="3">
        <v>23</v>
      </c>
      <c r="G103"/>
      <c r="H103"/>
      <c r="I103"/>
      <c r="J103"/>
      <c r="K103"/>
      <c r="L103"/>
      <c r="M103"/>
      <c r="N103"/>
      <c r="O103"/>
    </row>
    <row r="104" spans="2:15" x14ac:dyDescent="0.25">
      <c r="B104" s="2" t="s">
        <v>27</v>
      </c>
      <c r="C104" s="3">
        <v>13</v>
      </c>
      <c r="D104" s="3">
        <v>15</v>
      </c>
      <c r="E104" s="3">
        <v>5</v>
      </c>
      <c r="F104" s="3">
        <v>33</v>
      </c>
      <c r="G104"/>
      <c r="H104"/>
      <c r="I104"/>
      <c r="J104"/>
      <c r="K104"/>
      <c r="L104"/>
      <c r="M104"/>
      <c r="N104"/>
      <c r="O104"/>
    </row>
    <row r="105" spans="2:15" x14ac:dyDescent="0.25">
      <c r="B105" s="2" t="s">
        <v>45</v>
      </c>
      <c r="C105" s="3">
        <v>25</v>
      </c>
      <c r="D105" s="3">
        <v>27</v>
      </c>
      <c r="E105" s="3">
        <v>5</v>
      </c>
      <c r="F105" s="3">
        <v>57</v>
      </c>
      <c r="G105"/>
      <c r="H105"/>
      <c r="I105"/>
      <c r="J105"/>
      <c r="K105"/>
      <c r="L105"/>
      <c r="M105"/>
      <c r="N105"/>
      <c r="O105"/>
    </row>
    <row r="106" spans="2:15" x14ac:dyDescent="0.25">
      <c r="B106" s="2" t="s">
        <v>42</v>
      </c>
      <c r="C106" s="3">
        <v>12</v>
      </c>
      <c r="D106" s="3">
        <v>6</v>
      </c>
      <c r="E106" s="3">
        <v>1</v>
      </c>
      <c r="F106" s="3">
        <v>19</v>
      </c>
      <c r="G106"/>
      <c r="H106"/>
      <c r="I106"/>
      <c r="J106"/>
      <c r="K106"/>
      <c r="L106"/>
      <c r="M106"/>
      <c r="N106"/>
      <c r="O106"/>
    </row>
    <row r="107" spans="2:15" x14ac:dyDescent="0.25">
      <c r="B107" s="2" t="s">
        <v>20</v>
      </c>
      <c r="C107" s="3">
        <v>30</v>
      </c>
      <c r="D107" s="3">
        <v>30</v>
      </c>
      <c r="E107" s="3">
        <v>4</v>
      </c>
      <c r="F107" s="3">
        <v>64</v>
      </c>
      <c r="G107"/>
      <c r="H107"/>
      <c r="I107"/>
      <c r="J107"/>
      <c r="K107"/>
      <c r="L107"/>
      <c r="M107"/>
      <c r="N107"/>
      <c r="O107"/>
    </row>
    <row r="108" spans="2:15" x14ac:dyDescent="0.25">
      <c r="B108" s="2" t="s">
        <v>98</v>
      </c>
      <c r="C108" s="3">
        <v>7</v>
      </c>
      <c r="D108" s="3">
        <v>10</v>
      </c>
      <c r="E108" s="3">
        <v>2</v>
      </c>
      <c r="F108" s="3">
        <v>19</v>
      </c>
      <c r="G108"/>
      <c r="H108"/>
      <c r="I108"/>
      <c r="J108"/>
      <c r="K108"/>
      <c r="L108"/>
      <c r="M108"/>
      <c r="N108"/>
      <c r="O108"/>
    </row>
    <row r="109" spans="2:15" x14ac:dyDescent="0.25">
      <c r="B109" s="2" t="s">
        <v>46</v>
      </c>
      <c r="C109" s="3">
        <v>212</v>
      </c>
      <c r="D109" s="3">
        <v>220</v>
      </c>
      <c r="E109" s="3">
        <v>43</v>
      </c>
      <c r="F109" s="3">
        <v>475</v>
      </c>
      <c r="G109"/>
      <c r="H109"/>
      <c r="I109"/>
      <c r="J109"/>
      <c r="K109"/>
      <c r="L109"/>
      <c r="M109"/>
      <c r="N109"/>
      <c r="O109"/>
    </row>
    <row r="110" spans="2:15" x14ac:dyDescent="0.25">
      <c r="B110"/>
      <c r="G110"/>
      <c r="H110"/>
      <c r="I110"/>
      <c r="J110"/>
      <c r="K110"/>
      <c r="L110"/>
      <c r="M110"/>
      <c r="N110"/>
      <c r="O110"/>
    </row>
    <row r="111" spans="2:15" x14ac:dyDescent="0.25">
      <c r="B111"/>
      <c r="G111"/>
      <c r="H111"/>
      <c r="I111"/>
      <c r="J111"/>
      <c r="K111"/>
      <c r="L111"/>
      <c r="M111"/>
      <c r="N111"/>
      <c r="O111"/>
    </row>
    <row r="112" spans="2:15" x14ac:dyDescent="0.25">
      <c r="B112"/>
      <c r="G112"/>
      <c r="H112"/>
      <c r="I112"/>
      <c r="J112"/>
      <c r="K112"/>
      <c r="L112"/>
      <c r="M112"/>
      <c r="N112"/>
      <c r="O112"/>
    </row>
    <row r="113" spans="2:16" x14ac:dyDescent="0.25">
      <c r="B113"/>
      <c r="G113"/>
      <c r="H113"/>
      <c r="I113"/>
      <c r="J113"/>
      <c r="K113"/>
      <c r="L113"/>
      <c r="M113"/>
      <c r="N113"/>
      <c r="O113"/>
    </row>
    <row r="114" spans="2:16" x14ac:dyDescent="0.25">
      <c r="B114"/>
      <c r="G114"/>
      <c r="H114"/>
      <c r="I114"/>
      <c r="J114"/>
      <c r="K114"/>
      <c r="L114"/>
      <c r="M114"/>
      <c r="N114"/>
      <c r="O114"/>
    </row>
    <row r="115" spans="2:16" x14ac:dyDescent="0.25">
      <c r="B115" s="1" t="s">
        <v>638</v>
      </c>
      <c r="C115" t="s">
        <v>122</v>
      </c>
      <c r="M115"/>
      <c r="N115"/>
      <c r="O115"/>
    </row>
    <row r="116" spans="2:16" x14ac:dyDescent="0.25">
      <c r="B116" s="1" t="s">
        <v>2</v>
      </c>
      <c r="C116" t="s">
        <v>127</v>
      </c>
      <c r="M116"/>
      <c r="N116"/>
      <c r="O116"/>
    </row>
    <row r="117" spans="2:16" x14ac:dyDescent="0.25">
      <c r="B117" s="1" t="s">
        <v>131</v>
      </c>
      <c r="C117" s="2">
        <v>4</v>
      </c>
      <c r="P117"/>
    </row>
    <row r="118" spans="2:16" x14ac:dyDescent="0.25">
      <c r="P118"/>
    </row>
    <row r="119" spans="2:16" x14ac:dyDescent="0.25">
      <c r="B119" s="14" t="s">
        <v>566</v>
      </c>
      <c r="C119" s="10" t="s">
        <v>112</v>
      </c>
      <c r="K119"/>
      <c r="L119"/>
      <c r="P119"/>
    </row>
    <row r="120" spans="2:16" x14ac:dyDescent="0.25">
      <c r="B120" s="14" t="s">
        <v>121</v>
      </c>
      <c r="C120" s="3" t="s">
        <v>123</v>
      </c>
      <c r="D120" s="3" t="s">
        <v>16</v>
      </c>
      <c r="E120" s="3" t="s">
        <v>19</v>
      </c>
      <c r="F120" s="3" t="s">
        <v>176</v>
      </c>
      <c r="G120" s="3" t="s">
        <v>77</v>
      </c>
      <c r="H120" s="3" t="s">
        <v>189</v>
      </c>
      <c r="I120" t="s">
        <v>74</v>
      </c>
      <c r="J120" s="3" t="s">
        <v>46</v>
      </c>
      <c r="K120"/>
      <c r="L120"/>
      <c r="P120"/>
    </row>
    <row r="121" spans="2:16" x14ac:dyDescent="0.25">
      <c r="B121" s="2" t="s">
        <v>87</v>
      </c>
      <c r="D121" s="3">
        <v>1</v>
      </c>
      <c r="E121" s="3">
        <v>2</v>
      </c>
      <c r="J121" s="3">
        <v>3</v>
      </c>
      <c r="K121"/>
      <c r="L121"/>
      <c r="P121"/>
    </row>
    <row r="122" spans="2:16" x14ac:dyDescent="0.25">
      <c r="B122" s="2" t="s">
        <v>1215</v>
      </c>
      <c r="C122" s="3">
        <v>5</v>
      </c>
      <c r="D122" s="3">
        <v>2</v>
      </c>
      <c r="E122" s="3">
        <v>1</v>
      </c>
      <c r="J122" s="3">
        <v>8</v>
      </c>
      <c r="K122"/>
      <c r="L122"/>
      <c r="M122" s="2" t="s">
        <v>123</v>
      </c>
      <c r="N122" s="3">
        <f>C140+K82+AB55</f>
        <v>11</v>
      </c>
      <c r="O122" s="44">
        <f>N122/$N$127</f>
        <v>0.47826086956521741</v>
      </c>
      <c r="P122"/>
    </row>
    <row r="123" spans="2:16" x14ac:dyDescent="0.25">
      <c r="B123" s="2" t="s">
        <v>17</v>
      </c>
      <c r="C123" s="3">
        <v>5</v>
      </c>
      <c r="D123" s="3">
        <v>7</v>
      </c>
      <c r="E123" s="3">
        <v>4</v>
      </c>
      <c r="H123" s="3">
        <v>1</v>
      </c>
      <c r="J123" s="3">
        <v>17</v>
      </c>
      <c r="K123"/>
      <c r="L123"/>
      <c r="M123" s="2" t="s">
        <v>659</v>
      </c>
      <c r="N123" s="3">
        <f>E140</f>
        <v>6</v>
      </c>
      <c r="O123" s="44">
        <f t="shared" ref="O123:O126" si="1">N123/$N$127</f>
        <v>0.2608695652173913</v>
      </c>
      <c r="P123"/>
    </row>
    <row r="124" spans="2:16" x14ac:dyDescent="0.25">
      <c r="B124" s="2" t="s">
        <v>182</v>
      </c>
      <c r="C124" s="3">
        <v>2</v>
      </c>
      <c r="D124" s="3">
        <v>5</v>
      </c>
      <c r="E124" s="3">
        <v>5</v>
      </c>
      <c r="F124" s="3">
        <v>1</v>
      </c>
      <c r="J124" s="3">
        <v>13</v>
      </c>
      <c r="K124"/>
      <c r="L124"/>
      <c r="M124" s="2" t="s">
        <v>657</v>
      </c>
      <c r="N124" s="3">
        <f>D140</f>
        <v>5</v>
      </c>
      <c r="O124" s="44">
        <f t="shared" si="1"/>
        <v>0.21739130434782608</v>
      </c>
      <c r="P124"/>
    </row>
    <row r="125" spans="2:16" x14ac:dyDescent="0.25">
      <c r="B125" s="2" t="s">
        <v>430</v>
      </c>
      <c r="E125" s="3">
        <v>1</v>
      </c>
      <c r="J125" s="3">
        <v>1</v>
      </c>
      <c r="K125"/>
      <c r="L125"/>
      <c r="M125" s="2" t="s">
        <v>658</v>
      </c>
      <c r="N125" s="3">
        <f>F140</f>
        <v>1</v>
      </c>
      <c r="O125" s="44">
        <f t="shared" si="1"/>
        <v>4.3478260869565216E-2</v>
      </c>
      <c r="P125"/>
    </row>
    <row r="126" spans="2:16" x14ac:dyDescent="0.25">
      <c r="B126" s="2" t="s">
        <v>158</v>
      </c>
      <c r="C126" s="3">
        <v>4</v>
      </c>
      <c r="D126" s="3">
        <v>2</v>
      </c>
      <c r="J126" s="3">
        <v>6</v>
      </c>
      <c r="K126"/>
      <c r="L126"/>
      <c r="M126" s="2" t="s">
        <v>557</v>
      </c>
      <c r="N126" s="3">
        <f>G140</f>
        <v>0</v>
      </c>
      <c r="O126" s="44">
        <f t="shared" si="1"/>
        <v>0</v>
      </c>
      <c r="P126"/>
    </row>
    <row r="127" spans="2:16" x14ac:dyDescent="0.25">
      <c r="B127" s="2" t="s">
        <v>200</v>
      </c>
      <c r="C127" s="3">
        <v>7</v>
      </c>
      <c r="E127" s="3">
        <v>1</v>
      </c>
      <c r="J127" s="3">
        <v>8</v>
      </c>
      <c r="K127"/>
      <c r="L127"/>
      <c r="N127" s="2">
        <f>SUM(N122:N126)</f>
        <v>23</v>
      </c>
      <c r="P127"/>
    </row>
    <row r="128" spans="2:16" x14ac:dyDescent="0.25">
      <c r="B128" s="2" t="s">
        <v>29</v>
      </c>
      <c r="C128" s="3">
        <v>3</v>
      </c>
      <c r="D128" s="3">
        <v>6</v>
      </c>
      <c r="F128" s="3">
        <v>1</v>
      </c>
      <c r="J128" s="3">
        <v>10</v>
      </c>
      <c r="K128"/>
      <c r="L128"/>
      <c r="P128"/>
    </row>
    <row r="129" spans="2:16" x14ac:dyDescent="0.25">
      <c r="B129" s="2" t="s">
        <v>26</v>
      </c>
      <c r="C129" s="3">
        <v>3</v>
      </c>
      <c r="J129" s="3">
        <v>3</v>
      </c>
      <c r="K129"/>
      <c r="L129"/>
      <c r="P129"/>
    </row>
    <row r="130" spans="2:16" x14ac:dyDescent="0.25">
      <c r="B130" s="2" t="s">
        <v>35</v>
      </c>
      <c r="C130" s="3">
        <v>1</v>
      </c>
      <c r="D130" s="3">
        <v>3</v>
      </c>
      <c r="E130" s="3">
        <v>2</v>
      </c>
      <c r="F130" s="3">
        <v>1</v>
      </c>
      <c r="J130" s="3">
        <v>7</v>
      </c>
      <c r="K130"/>
      <c r="L130"/>
      <c r="P130"/>
    </row>
    <row r="131" spans="2:16" x14ac:dyDescent="0.25">
      <c r="B131" s="2" t="s">
        <v>39</v>
      </c>
      <c r="C131" s="3">
        <v>3</v>
      </c>
      <c r="D131" s="3">
        <v>11</v>
      </c>
      <c r="E131" s="3">
        <v>5</v>
      </c>
      <c r="H131" s="3">
        <v>1</v>
      </c>
      <c r="J131" s="3">
        <v>20</v>
      </c>
      <c r="K131"/>
      <c r="L131"/>
    </row>
    <row r="132" spans="2:16" x14ac:dyDescent="0.25">
      <c r="B132" s="2" t="s">
        <v>36</v>
      </c>
      <c r="C132" s="3">
        <v>2</v>
      </c>
      <c r="D132" s="3">
        <v>7</v>
      </c>
      <c r="E132" s="3">
        <v>3</v>
      </c>
      <c r="G132" s="3">
        <v>1</v>
      </c>
      <c r="J132" s="3">
        <v>13</v>
      </c>
      <c r="K132"/>
      <c r="L132"/>
    </row>
    <row r="133" spans="2:16" x14ac:dyDescent="0.25">
      <c r="B133" s="2" t="s">
        <v>41</v>
      </c>
      <c r="C133" s="3">
        <v>7</v>
      </c>
      <c r="D133" s="3">
        <v>9</v>
      </c>
      <c r="E133" s="3">
        <v>4</v>
      </c>
      <c r="F133" s="3">
        <v>1</v>
      </c>
      <c r="H133" s="3">
        <v>1</v>
      </c>
      <c r="J133" s="3">
        <v>22</v>
      </c>
      <c r="K133"/>
      <c r="L133"/>
    </row>
    <row r="134" spans="2:16" x14ac:dyDescent="0.25">
      <c r="B134" s="2" t="s">
        <v>33</v>
      </c>
      <c r="C134" s="3">
        <v>6</v>
      </c>
      <c r="D134" s="3">
        <v>2</v>
      </c>
      <c r="G134" s="3">
        <v>1</v>
      </c>
      <c r="J134" s="3">
        <v>9</v>
      </c>
      <c r="K134"/>
      <c r="L134"/>
    </row>
    <row r="135" spans="2:16" x14ac:dyDescent="0.25">
      <c r="B135" s="2" t="s">
        <v>27</v>
      </c>
      <c r="C135" s="3">
        <v>10</v>
      </c>
      <c r="D135" s="3">
        <v>2</v>
      </c>
      <c r="E135" s="3">
        <v>2</v>
      </c>
      <c r="J135" s="3">
        <v>14</v>
      </c>
      <c r="K135"/>
      <c r="L135"/>
    </row>
    <row r="136" spans="2:16" x14ac:dyDescent="0.25">
      <c r="B136" s="2" t="s">
        <v>45</v>
      </c>
      <c r="C136" s="3">
        <v>4</v>
      </c>
      <c r="E136" s="3">
        <v>3</v>
      </c>
      <c r="J136" s="3">
        <v>7</v>
      </c>
      <c r="K136"/>
      <c r="L136"/>
    </row>
    <row r="137" spans="2:16" x14ac:dyDescent="0.25">
      <c r="B137" s="2" t="s">
        <v>24</v>
      </c>
      <c r="E137" s="3">
        <v>1</v>
      </c>
      <c r="J137" s="3">
        <v>1</v>
      </c>
      <c r="K137"/>
      <c r="L137"/>
    </row>
    <row r="138" spans="2:16" x14ac:dyDescent="0.25">
      <c r="B138" s="2" t="s">
        <v>667</v>
      </c>
      <c r="C138" s="3">
        <v>2</v>
      </c>
      <c r="E138" s="3">
        <v>1</v>
      </c>
      <c r="J138" s="3">
        <v>3</v>
      </c>
      <c r="K138"/>
      <c r="L138"/>
    </row>
    <row r="139" spans="2:16" x14ac:dyDescent="0.25">
      <c r="B139" s="2" t="s">
        <v>42</v>
      </c>
      <c r="C139" s="3">
        <v>3</v>
      </c>
      <c r="D139" s="3">
        <v>4</v>
      </c>
      <c r="G139" s="3">
        <v>2</v>
      </c>
      <c r="J139" s="3">
        <v>9</v>
      </c>
      <c r="K139"/>
      <c r="L139"/>
    </row>
    <row r="140" spans="2:16" x14ac:dyDescent="0.25">
      <c r="B140" s="2" t="s">
        <v>20</v>
      </c>
      <c r="C140" s="3">
        <v>11</v>
      </c>
      <c r="D140" s="3">
        <v>5</v>
      </c>
      <c r="E140" s="3">
        <v>6</v>
      </c>
      <c r="F140" s="3">
        <v>1</v>
      </c>
      <c r="J140" s="3">
        <v>23</v>
      </c>
      <c r="K140"/>
      <c r="L140"/>
    </row>
    <row r="141" spans="2:16" x14ac:dyDescent="0.25">
      <c r="B141" s="2" t="s">
        <v>31</v>
      </c>
      <c r="C141" s="3">
        <v>3</v>
      </c>
      <c r="D141" s="3">
        <v>4</v>
      </c>
      <c r="E141" s="3">
        <v>1</v>
      </c>
      <c r="J141" s="3">
        <v>8</v>
      </c>
      <c r="K141"/>
      <c r="L141"/>
    </row>
    <row r="142" spans="2:16" x14ac:dyDescent="0.25">
      <c r="B142" s="2" t="s">
        <v>74</v>
      </c>
      <c r="C142" s="3">
        <v>1</v>
      </c>
      <c r="I142" s="3">
        <v>3</v>
      </c>
      <c r="J142" s="3">
        <v>4</v>
      </c>
    </row>
    <row r="143" spans="2:16" x14ac:dyDescent="0.25">
      <c r="B143" s="2" t="s">
        <v>46</v>
      </c>
      <c r="C143" s="3">
        <v>82</v>
      </c>
      <c r="D143" s="3">
        <v>70</v>
      </c>
      <c r="E143" s="3">
        <v>42</v>
      </c>
      <c r="F143" s="3">
        <v>5</v>
      </c>
      <c r="G143" s="3">
        <v>4</v>
      </c>
      <c r="H143" s="3">
        <v>3</v>
      </c>
      <c r="I143" s="3">
        <v>3</v>
      </c>
      <c r="J143" s="3">
        <v>209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1160E-81A0-4C29-9054-DFC3E57BA412}">
  <dimension ref="B1:AB144"/>
  <sheetViews>
    <sheetView showGridLines="0" topLeftCell="A31" zoomScaleNormal="100" workbookViewId="0">
      <selection activeCell="H43" sqref="H43"/>
    </sheetView>
  </sheetViews>
  <sheetFormatPr baseColWidth="10" defaultRowHeight="15" x14ac:dyDescent="0.25"/>
  <cols>
    <col min="1" max="1" width="2.85546875" customWidth="1"/>
    <col min="2" max="2" width="16.7109375" style="2" bestFit="1" customWidth="1"/>
    <col min="3" max="3" width="23" style="3" bestFit="1" customWidth="1"/>
    <col min="4" max="4" width="4.42578125" style="3" bestFit="1" customWidth="1"/>
    <col min="5" max="5" width="5.7109375" style="3" bestFit="1" customWidth="1"/>
    <col min="6" max="6" width="18.28515625" style="3" customWidth="1"/>
    <col min="7" max="7" width="16.7109375" style="3" bestFit="1" customWidth="1"/>
    <col min="8" max="8" width="26" style="3" bestFit="1" customWidth="1"/>
    <col min="9" max="9" width="9.85546875" style="3" bestFit="1" customWidth="1"/>
    <col min="10" max="11" width="5.7109375" style="3" bestFit="1" customWidth="1"/>
    <col min="12" max="12" width="8.140625" style="3" bestFit="1" customWidth="1"/>
    <col min="13" max="13" width="16.7109375" style="3" bestFit="1" customWidth="1"/>
    <col min="14" max="14" width="26" style="2" bestFit="1" customWidth="1"/>
    <col min="15" max="15" width="9.85546875" style="3" bestFit="1" customWidth="1"/>
    <col min="16" max="16" width="5.7109375" style="3" bestFit="1" customWidth="1"/>
    <col min="17" max="17" width="18.140625" style="3" bestFit="1" customWidth="1"/>
    <col min="18" max="18" width="14.85546875" style="3" bestFit="1" customWidth="1"/>
    <col min="19" max="19" width="20.5703125" bestFit="1" customWidth="1"/>
    <col min="20" max="20" width="7.7109375" bestFit="1" customWidth="1"/>
    <col min="21" max="21" width="11" bestFit="1" customWidth="1"/>
    <col min="22" max="22" width="11.85546875" bestFit="1" customWidth="1"/>
    <col min="23" max="23" width="5.7109375" bestFit="1" customWidth="1"/>
    <col min="24" max="24" width="13.7109375" bestFit="1" customWidth="1"/>
    <col min="25" max="25" width="23" bestFit="1" customWidth="1"/>
    <col min="26" max="26" width="3.42578125" bestFit="1" customWidth="1"/>
    <col min="27" max="27" width="5.7109375" bestFit="1" customWidth="1"/>
    <col min="28" max="29" width="4.42578125" bestFit="1" customWidth="1"/>
    <col min="30" max="30" width="5.7109375" bestFit="1" customWidth="1"/>
    <col min="31" max="56" width="15.85546875" bestFit="1" customWidth="1"/>
    <col min="57" max="221" width="17" bestFit="1" customWidth="1"/>
    <col min="222" max="222" width="5.7109375" bestFit="1" customWidth="1"/>
  </cols>
  <sheetData>
    <row r="1" spans="2:16" x14ac:dyDescent="0.25">
      <c r="B1" s="1" t="s">
        <v>638</v>
      </c>
      <c r="C1" t="s">
        <v>122</v>
      </c>
      <c r="G1" s="1" t="s">
        <v>638</v>
      </c>
      <c r="H1" t="s">
        <v>122</v>
      </c>
      <c r="K1"/>
      <c r="M1" s="1" t="s">
        <v>638</v>
      </c>
      <c r="N1" t="s">
        <v>122</v>
      </c>
    </row>
    <row r="2" spans="2:16" x14ac:dyDescent="0.25">
      <c r="B2" s="1" t="s">
        <v>2</v>
      </c>
      <c r="C2" t="s">
        <v>127</v>
      </c>
      <c r="G2" s="1" t="s">
        <v>2</v>
      </c>
      <c r="H2" t="s">
        <v>127</v>
      </c>
      <c r="K2"/>
      <c r="M2" s="1" t="s">
        <v>2</v>
      </c>
      <c r="N2" t="s">
        <v>122</v>
      </c>
    </row>
    <row r="3" spans="2:16" x14ac:dyDescent="0.25">
      <c r="B3" s="10" t="s">
        <v>131</v>
      </c>
      <c r="C3" s="3">
        <v>5</v>
      </c>
      <c r="G3" s="10" t="s">
        <v>131</v>
      </c>
      <c r="H3" s="3">
        <v>5</v>
      </c>
      <c r="M3" s="10" t="s">
        <v>131</v>
      </c>
      <c r="N3" s="3">
        <v>5</v>
      </c>
    </row>
    <row r="4" spans="2:16" x14ac:dyDescent="0.25">
      <c r="G4" s="2"/>
      <c r="M4" s="2"/>
      <c r="N4" s="3"/>
    </row>
    <row r="5" spans="2:16" x14ac:dyDescent="0.25">
      <c r="B5" s="14" t="s">
        <v>566</v>
      </c>
      <c r="C5" s="10" t="s">
        <v>88</v>
      </c>
      <c r="G5" s="14" t="s">
        <v>566</v>
      </c>
      <c r="H5" s="10" t="s">
        <v>88</v>
      </c>
      <c r="K5"/>
      <c r="L5"/>
      <c r="M5" s="14" t="s">
        <v>566</v>
      </c>
      <c r="N5" s="10" t="s">
        <v>88</v>
      </c>
    </row>
    <row r="6" spans="2:16" x14ac:dyDescent="0.25">
      <c r="B6" s="14" t="s">
        <v>121</v>
      </c>
      <c r="C6" s="3" t="s">
        <v>84</v>
      </c>
      <c r="D6" s="3" t="s">
        <v>571</v>
      </c>
      <c r="E6" s="3" t="s">
        <v>46</v>
      </c>
      <c r="G6" s="14" t="s">
        <v>121</v>
      </c>
      <c r="H6" s="3" t="s">
        <v>84</v>
      </c>
      <c r="I6" s="3" t="s">
        <v>571</v>
      </c>
      <c r="J6" s="3" t="s">
        <v>46</v>
      </c>
      <c r="K6"/>
      <c r="L6"/>
      <c r="M6" s="14" t="s">
        <v>121</v>
      </c>
      <c r="N6" s="3" t="s">
        <v>84</v>
      </c>
      <c r="O6" s="3" t="s">
        <v>571</v>
      </c>
      <c r="P6" s="3" t="s">
        <v>46</v>
      </c>
    </row>
    <row r="7" spans="2:16" x14ac:dyDescent="0.25">
      <c r="B7" s="2" t="s">
        <v>87</v>
      </c>
      <c r="D7" s="3">
        <v>1</v>
      </c>
      <c r="E7" s="3">
        <v>1</v>
      </c>
      <c r="G7" s="2" t="s">
        <v>87</v>
      </c>
      <c r="I7" s="3">
        <v>4</v>
      </c>
      <c r="J7" s="3">
        <v>4</v>
      </c>
      <c r="K7"/>
      <c r="L7"/>
      <c r="M7" s="2" t="s">
        <v>87</v>
      </c>
      <c r="N7" s="74"/>
      <c r="O7" s="74">
        <v>5</v>
      </c>
      <c r="P7" s="74">
        <v>5</v>
      </c>
    </row>
    <row r="8" spans="2:16" x14ac:dyDescent="0.25">
      <c r="B8" s="2" t="s">
        <v>1215</v>
      </c>
      <c r="C8" s="3">
        <v>1</v>
      </c>
      <c r="D8" s="3">
        <v>8</v>
      </c>
      <c r="E8" s="3">
        <v>9</v>
      </c>
      <c r="G8" s="2" t="s">
        <v>1215</v>
      </c>
      <c r="I8" s="3">
        <v>4</v>
      </c>
      <c r="J8" s="3">
        <v>4</v>
      </c>
      <c r="K8"/>
      <c r="L8"/>
      <c r="M8" s="2" t="s">
        <v>1215</v>
      </c>
      <c r="N8" s="74">
        <v>1</v>
      </c>
      <c r="O8" s="74">
        <v>12</v>
      </c>
      <c r="P8" s="74">
        <v>13</v>
      </c>
    </row>
    <row r="9" spans="2:16" x14ac:dyDescent="0.25">
      <c r="B9" s="2" t="s">
        <v>17</v>
      </c>
      <c r="C9" s="3">
        <v>1</v>
      </c>
      <c r="D9" s="3">
        <v>23</v>
      </c>
      <c r="E9" s="3">
        <v>24</v>
      </c>
      <c r="G9" s="2" t="s">
        <v>17</v>
      </c>
      <c r="I9" s="3">
        <v>10</v>
      </c>
      <c r="J9" s="3">
        <v>10</v>
      </c>
      <c r="K9"/>
      <c r="L9"/>
      <c r="M9" s="2" t="s">
        <v>17</v>
      </c>
      <c r="N9" s="74">
        <v>1</v>
      </c>
      <c r="O9" s="74">
        <v>33</v>
      </c>
      <c r="P9" s="74">
        <v>34</v>
      </c>
    </row>
    <row r="10" spans="2:16" x14ac:dyDescent="0.25">
      <c r="B10" s="2" t="s">
        <v>182</v>
      </c>
      <c r="C10" s="3">
        <v>3</v>
      </c>
      <c r="D10" s="3">
        <v>7</v>
      </c>
      <c r="E10" s="3">
        <v>10</v>
      </c>
      <c r="G10" s="2" t="s">
        <v>182</v>
      </c>
      <c r="H10" s="3">
        <v>1</v>
      </c>
      <c r="I10" s="3">
        <v>9</v>
      </c>
      <c r="J10" s="3">
        <v>10</v>
      </c>
      <c r="K10"/>
      <c r="L10"/>
      <c r="M10" s="2" t="s">
        <v>182</v>
      </c>
      <c r="N10" s="74">
        <v>4</v>
      </c>
      <c r="O10" s="74">
        <v>16</v>
      </c>
      <c r="P10" s="74">
        <v>20</v>
      </c>
    </row>
    <row r="11" spans="2:16" x14ac:dyDescent="0.25">
      <c r="B11" s="2" t="s">
        <v>158</v>
      </c>
      <c r="D11" s="3">
        <v>12</v>
      </c>
      <c r="E11" s="3">
        <v>12</v>
      </c>
      <c r="G11" s="2" t="s">
        <v>158</v>
      </c>
      <c r="H11" s="3">
        <v>2</v>
      </c>
      <c r="I11" s="3">
        <v>4</v>
      </c>
      <c r="J11" s="3">
        <v>6</v>
      </c>
      <c r="K11"/>
      <c r="L11"/>
      <c r="M11" s="2" t="s">
        <v>158</v>
      </c>
      <c r="N11" s="74">
        <v>2</v>
      </c>
      <c r="O11" s="74">
        <v>16</v>
      </c>
      <c r="P11" s="74">
        <v>18</v>
      </c>
    </row>
    <row r="12" spans="2:16" x14ac:dyDescent="0.25">
      <c r="B12" s="2" t="s">
        <v>200</v>
      </c>
      <c r="C12" s="3">
        <v>1</v>
      </c>
      <c r="D12" s="3">
        <v>15</v>
      </c>
      <c r="E12" s="3">
        <v>16</v>
      </c>
      <c r="G12" s="2" t="s">
        <v>200</v>
      </c>
      <c r="H12" s="3">
        <v>1</v>
      </c>
      <c r="I12" s="3">
        <v>12</v>
      </c>
      <c r="J12" s="3">
        <v>13</v>
      </c>
      <c r="K12"/>
      <c r="L12"/>
      <c r="M12" s="2" t="s">
        <v>200</v>
      </c>
      <c r="N12" s="74">
        <v>2</v>
      </c>
      <c r="O12" s="74">
        <v>27</v>
      </c>
      <c r="P12" s="74">
        <v>29</v>
      </c>
    </row>
    <row r="13" spans="2:16" x14ac:dyDescent="0.25">
      <c r="B13" s="2" t="s">
        <v>29</v>
      </c>
      <c r="C13" s="3">
        <v>3</v>
      </c>
      <c r="D13" s="3">
        <v>6</v>
      </c>
      <c r="E13" s="3">
        <v>9</v>
      </c>
      <c r="G13" s="2" t="s">
        <v>29</v>
      </c>
      <c r="I13" s="3">
        <v>4</v>
      </c>
      <c r="J13" s="3">
        <v>4</v>
      </c>
      <c r="K13"/>
      <c r="L13"/>
      <c r="M13" s="2" t="s">
        <v>29</v>
      </c>
      <c r="N13" s="74">
        <v>3</v>
      </c>
      <c r="O13" s="74">
        <v>10</v>
      </c>
      <c r="P13" s="74">
        <v>13</v>
      </c>
    </row>
    <row r="14" spans="2:16" x14ac:dyDescent="0.25">
      <c r="B14" s="2" t="s">
        <v>26</v>
      </c>
      <c r="D14" s="3">
        <v>15</v>
      </c>
      <c r="E14" s="3">
        <v>15</v>
      </c>
      <c r="G14" s="2" t="s">
        <v>26</v>
      </c>
      <c r="I14" s="3">
        <v>2</v>
      </c>
      <c r="J14" s="3">
        <v>2</v>
      </c>
      <c r="K14"/>
      <c r="L14"/>
      <c r="M14" s="2" t="s">
        <v>26</v>
      </c>
      <c r="N14" s="74"/>
      <c r="O14" s="74">
        <v>17</v>
      </c>
      <c r="P14" s="74">
        <v>17</v>
      </c>
    </row>
    <row r="15" spans="2:16" x14ac:dyDescent="0.25">
      <c r="B15" s="2" t="s">
        <v>35</v>
      </c>
      <c r="C15" s="3">
        <v>1</v>
      </c>
      <c r="D15" s="3">
        <v>9</v>
      </c>
      <c r="E15" s="3">
        <v>10</v>
      </c>
      <c r="G15" s="2" t="s">
        <v>35</v>
      </c>
      <c r="H15" s="3">
        <v>1</v>
      </c>
      <c r="I15" s="3">
        <v>2</v>
      </c>
      <c r="J15" s="3">
        <v>3</v>
      </c>
      <c r="K15"/>
      <c r="L15"/>
      <c r="M15" s="2" t="s">
        <v>35</v>
      </c>
      <c r="N15" s="74">
        <v>2</v>
      </c>
      <c r="O15" s="74">
        <v>11</v>
      </c>
      <c r="P15" s="74">
        <v>13</v>
      </c>
    </row>
    <row r="16" spans="2:16" x14ac:dyDescent="0.25">
      <c r="B16" s="2" t="s">
        <v>39</v>
      </c>
      <c r="D16" s="3">
        <v>23</v>
      </c>
      <c r="E16" s="3">
        <v>23</v>
      </c>
      <c r="G16" s="2" t="s">
        <v>39</v>
      </c>
      <c r="H16" s="3">
        <v>1</v>
      </c>
      <c r="I16" s="3">
        <v>7</v>
      </c>
      <c r="J16" s="3">
        <v>8</v>
      </c>
      <c r="K16"/>
      <c r="L16"/>
      <c r="M16" s="2" t="s">
        <v>39</v>
      </c>
      <c r="N16" s="74">
        <v>1</v>
      </c>
      <c r="O16" s="74">
        <v>30</v>
      </c>
      <c r="P16" s="74">
        <v>31</v>
      </c>
    </row>
    <row r="17" spans="2:24" x14ac:dyDescent="0.25">
      <c r="B17" s="2" t="s">
        <v>36</v>
      </c>
      <c r="D17" s="3">
        <v>18</v>
      </c>
      <c r="E17" s="3">
        <v>18</v>
      </c>
      <c r="G17" s="2" t="s">
        <v>36</v>
      </c>
      <c r="I17" s="3">
        <v>1</v>
      </c>
      <c r="J17" s="3">
        <v>1</v>
      </c>
      <c r="K17"/>
      <c r="L17"/>
      <c r="M17" s="2" t="s">
        <v>36</v>
      </c>
      <c r="N17" s="74"/>
      <c r="O17" s="74">
        <v>19</v>
      </c>
      <c r="P17" s="74">
        <v>19</v>
      </c>
      <c r="X17" s="20"/>
    </row>
    <row r="18" spans="2:24" x14ac:dyDescent="0.25">
      <c r="B18" s="2" t="s">
        <v>41</v>
      </c>
      <c r="D18" s="3">
        <v>14</v>
      </c>
      <c r="E18" s="3">
        <v>14</v>
      </c>
      <c r="G18" s="2" t="s">
        <v>41</v>
      </c>
      <c r="I18" s="3">
        <v>2</v>
      </c>
      <c r="J18" s="3">
        <v>2</v>
      </c>
      <c r="K18"/>
      <c r="L18"/>
      <c r="M18" s="2" t="s">
        <v>41</v>
      </c>
      <c r="N18" s="74"/>
      <c r="O18" s="74">
        <v>16</v>
      </c>
      <c r="P18" s="74">
        <v>16</v>
      </c>
    </row>
    <row r="19" spans="2:24" x14ac:dyDescent="0.25">
      <c r="B19" s="2" t="s">
        <v>33</v>
      </c>
      <c r="C19" s="3">
        <v>2</v>
      </c>
      <c r="D19" s="3">
        <v>12</v>
      </c>
      <c r="E19" s="3">
        <v>14</v>
      </c>
      <c r="G19" s="2" t="s">
        <v>33</v>
      </c>
      <c r="I19" s="3">
        <v>4</v>
      </c>
      <c r="J19" s="3">
        <v>4</v>
      </c>
      <c r="K19"/>
      <c r="L19"/>
      <c r="M19" s="2" t="s">
        <v>33</v>
      </c>
      <c r="N19" s="74">
        <v>2</v>
      </c>
      <c r="O19" s="74">
        <v>16</v>
      </c>
      <c r="P19" s="74">
        <v>18</v>
      </c>
    </row>
    <row r="20" spans="2:24" x14ac:dyDescent="0.25">
      <c r="B20" s="2" t="s">
        <v>27</v>
      </c>
      <c r="C20" s="3">
        <v>1</v>
      </c>
      <c r="D20" s="3">
        <v>8</v>
      </c>
      <c r="E20" s="3">
        <v>9</v>
      </c>
      <c r="G20" s="2" t="s">
        <v>27</v>
      </c>
      <c r="I20" s="3">
        <v>2</v>
      </c>
      <c r="J20" s="3">
        <v>2</v>
      </c>
      <c r="K20"/>
      <c r="L20"/>
      <c r="M20" s="2" t="s">
        <v>27</v>
      </c>
      <c r="N20" s="74">
        <v>1</v>
      </c>
      <c r="O20" s="74">
        <v>10</v>
      </c>
      <c r="P20" s="74">
        <v>11</v>
      </c>
    </row>
    <row r="21" spans="2:24" x14ac:dyDescent="0.25">
      <c r="B21" s="2" t="s">
        <v>45</v>
      </c>
      <c r="C21" s="3">
        <v>1</v>
      </c>
      <c r="D21" s="3">
        <v>11</v>
      </c>
      <c r="E21" s="3">
        <v>12</v>
      </c>
      <c r="G21" s="2" t="s">
        <v>45</v>
      </c>
      <c r="H21" s="3">
        <v>1</v>
      </c>
      <c r="I21" s="3">
        <v>3</v>
      </c>
      <c r="J21" s="3">
        <v>4</v>
      </c>
      <c r="K21"/>
      <c r="L21"/>
      <c r="M21" s="2" t="s">
        <v>45</v>
      </c>
      <c r="N21" s="74">
        <v>2</v>
      </c>
      <c r="O21" s="74">
        <v>14</v>
      </c>
      <c r="P21" s="74">
        <v>16</v>
      </c>
    </row>
    <row r="22" spans="2:24" x14ac:dyDescent="0.25">
      <c r="B22" s="2" t="s">
        <v>24</v>
      </c>
      <c r="D22" s="3">
        <v>5</v>
      </c>
      <c r="E22" s="3">
        <v>5</v>
      </c>
      <c r="G22" s="2" t="s">
        <v>24</v>
      </c>
      <c r="I22" s="3">
        <v>2</v>
      </c>
      <c r="J22" s="3">
        <v>2</v>
      </c>
      <c r="K22"/>
      <c r="L22"/>
      <c r="M22" s="2" t="s">
        <v>24</v>
      </c>
      <c r="N22" s="74"/>
      <c r="O22" s="74">
        <v>7</v>
      </c>
      <c r="P22" s="74">
        <v>7</v>
      </c>
    </row>
    <row r="23" spans="2:24" x14ac:dyDescent="0.25">
      <c r="B23" s="2" t="s">
        <v>667</v>
      </c>
      <c r="C23" s="3">
        <v>1</v>
      </c>
      <c r="D23" s="3">
        <v>10</v>
      </c>
      <c r="E23" s="3">
        <v>11</v>
      </c>
      <c r="G23" s="2" t="s">
        <v>667</v>
      </c>
      <c r="I23" s="3">
        <v>4</v>
      </c>
      <c r="J23" s="3">
        <v>4</v>
      </c>
      <c r="K23"/>
      <c r="L23"/>
      <c r="M23" s="2" t="s">
        <v>667</v>
      </c>
      <c r="N23" s="74">
        <v>1</v>
      </c>
      <c r="O23" s="74">
        <v>14</v>
      </c>
      <c r="P23" s="74">
        <v>15</v>
      </c>
    </row>
    <row r="24" spans="2:24" x14ac:dyDescent="0.25">
      <c r="B24" s="2" t="s">
        <v>42</v>
      </c>
      <c r="D24" s="3">
        <v>12</v>
      </c>
      <c r="E24" s="3">
        <v>12</v>
      </c>
      <c r="G24" s="2" t="s">
        <v>42</v>
      </c>
      <c r="I24" s="3">
        <v>1</v>
      </c>
      <c r="J24" s="3">
        <v>1</v>
      </c>
      <c r="K24"/>
      <c r="L24"/>
      <c r="M24" s="2" t="s">
        <v>42</v>
      </c>
      <c r="N24" s="74"/>
      <c r="O24" s="74">
        <v>13</v>
      </c>
      <c r="P24" s="74">
        <v>13</v>
      </c>
    </row>
    <row r="25" spans="2:24" x14ac:dyDescent="0.25">
      <c r="B25" s="2" t="s">
        <v>20</v>
      </c>
      <c r="C25" s="3">
        <v>5</v>
      </c>
      <c r="D25" s="3">
        <v>35</v>
      </c>
      <c r="E25" s="3">
        <v>40</v>
      </c>
      <c r="G25" s="2" t="s">
        <v>20</v>
      </c>
      <c r="H25" s="3">
        <v>1</v>
      </c>
      <c r="I25" s="3">
        <v>13</v>
      </c>
      <c r="J25" s="3">
        <v>14</v>
      </c>
      <c r="K25"/>
      <c r="L25"/>
      <c r="M25" s="2" t="s">
        <v>20</v>
      </c>
      <c r="N25" s="74">
        <v>6</v>
      </c>
      <c r="O25" s="74">
        <v>48</v>
      </c>
      <c r="P25" s="74">
        <v>54</v>
      </c>
    </row>
    <row r="26" spans="2:24" x14ac:dyDescent="0.25">
      <c r="B26" s="2" t="s">
        <v>31</v>
      </c>
      <c r="D26" s="3">
        <v>15</v>
      </c>
      <c r="E26" s="3">
        <v>15</v>
      </c>
      <c r="G26" s="2" t="s">
        <v>31</v>
      </c>
      <c r="I26" s="3">
        <v>4</v>
      </c>
      <c r="J26" s="3">
        <v>4</v>
      </c>
      <c r="K26"/>
      <c r="L26"/>
      <c r="M26" s="2" t="s">
        <v>5308</v>
      </c>
      <c r="N26" s="74">
        <v>1</v>
      </c>
      <c r="O26" s="74">
        <v>7</v>
      </c>
      <c r="P26" s="74">
        <v>8</v>
      </c>
    </row>
    <row r="27" spans="2:24" x14ac:dyDescent="0.25">
      <c r="B27" s="2" t="s">
        <v>5308</v>
      </c>
      <c r="D27" s="3">
        <v>6</v>
      </c>
      <c r="E27" s="3">
        <v>6</v>
      </c>
      <c r="G27" s="2" t="s">
        <v>5308</v>
      </c>
      <c r="H27" s="3">
        <v>1</v>
      </c>
      <c r="I27" s="3">
        <v>1</v>
      </c>
      <c r="J27" s="3">
        <v>2</v>
      </c>
      <c r="K27"/>
      <c r="M27" s="2" t="s">
        <v>31</v>
      </c>
      <c r="N27" s="74"/>
      <c r="O27" s="74">
        <v>19</v>
      </c>
      <c r="P27" s="74">
        <v>19</v>
      </c>
    </row>
    <row r="28" spans="2:24" x14ac:dyDescent="0.25">
      <c r="B28" s="2" t="s">
        <v>74</v>
      </c>
      <c r="D28" s="3">
        <v>4</v>
      </c>
      <c r="E28" s="3">
        <v>4</v>
      </c>
      <c r="G28" s="2" t="s">
        <v>74</v>
      </c>
      <c r="H28" s="3">
        <v>4</v>
      </c>
      <c r="I28" s="3">
        <v>10</v>
      </c>
      <c r="J28" s="3">
        <v>14</v>
      </c>
      <c r="K28"/>
      <c r="M28" s="2" t="s">
        <v>74</v>
      </c>
      <c r="N28" s="74">
        <v>4</v>
      </c>
      <c r="O28" s="74">
        <v>14</v>
      </c>
      <c r="P28" s="74">
        <v>18</v>
      </c>
    </row>
    <row r="29" spans="2:24" x14ac:dyDescent="0.25">
      <c r="B29" s="2" t="s">
        <v>46</v>
      </c>
      <c r="C29" s="3">
        <v>20</v>
      </c>
      <c r="D29" s="3">
        <v>269</v>
      </c>
      <c r="E29" s="3">
        <v>289</v>
      </c>
      <c r="G29" s="2" t="s">
        <v>46</v>
      </c>
      <c r="H29" s="3">
        <v>13</v>
      </c>
      <c r="I29" s="3">
        <v>105</v>
      </c>
      <c r="J29" s="3">
        <v>118</v>
      </c>
      <c r="K29"/>
      <c r="M29" s="2" t="s">
        <v>46</v>
      </c>
      <c r="N29" s="74">
        <v>33</v>
      </c>
      <c r="O29" s="74">
        <v>374</v>
      </c>
      <c r="P29" s="74">
        <v>407</v>
      </c>
    </row>
    <row r="30" spans="2:24" x14ac:dyDescent="0.25">
      <c r="G30"/>
      <c r="H30"/>
      <c r="I30"/>
      <c r="J30"/>
      <c r="K30"/>
      <c r="N30"/>
      <c r="O30"/>
      <c r="P30"/>
    </row>
    <row r="31" spans="2:24" x14ac:dyDescent="0.25">
      <c r="B31"/>
    </row>
    <row r="32" spans="2:24" x14ac:dyDescent="0.25">
      <c r="B32" s="1" t="s">
        <v>638</v>
      </c>
      <c r="C32" t="s">
        <v>122</v>
      </c>
    </row>
    <row r="33" spans="2:28" x14ac:dyDescent="0.25">
      <c r="B33" s="1" t="s">
        <v>2</v>
      </c>
      <c r="C33" t="s">
        <v>127</v>
      </c>
      <c r="N33"/>
      <c r="O33"/>
    </row>
    <row r="35" spans="2:28" x14ac:dyDescent="0.25">
      <c r="B35" s="14" t="s">
        <v>566</v>
      </c>
      <c r="C35" s="10" t="s">
        <v>112</v>
      </c>
      <c r="F35" s="73" t="s">
        <v>1954</v>
      </c>
      <c r="G35"/>
      <c r="H35"/>
      <c r="I35"/>
      <c r="J35"/>
      <c r="K35"/>
      <c r="L35"/>
      <c r="M35"/>
      <c r="N35"/>
      <c r="O35"/>
      <c r="AB35" s="3"/>
    </row>
    <row r="36" spans="2:28" x14ac:dyDescent="0.25">
      <c r="B36" s="14" t="s">
        <v>121</v>
      </c>
      <c r="C36" s="3">
        <v>4</v>
      </c>
      <c r="D36" s="3">
        <v>5</v>
      </c>
      <c r="E36" s="3" t="s">
        <v>46</v>
      </c>
      <c r="F36" s="73"/>
      <c r="G36"/>
      <c r="H36"/>
      <c r="I36"/>
      <c r="J36"/>
      <c r="K36"/>
      <c r="L36"/>
      <c r="M36"/>
      <c r="N36"/>
      <c r="O36"/>
    </row>
    <row r="37" spans="2:28" ht="14.25" customHeight="1" x14ac:dyDescent="0.25">
      <c r="B37" s="2" t="s">
        <v>87</v>
      </c>
      <c r="C37" s="74">
        <v>3</v>
      </c>
      <c r="D37" s="74">
        <v>1</v>
      </c>
      <c r="E37" s="74">
        <v>4</v>
      </c>
      <c r="F37" s="3">
        <f>D37</f>
        <v>1</v>
      </c>
      <c r="G37"/>
      <c r="H37"/>
      <c r="I37"/>
      <c r="J37"/>
      <c r="K37"/>
      <c r="L37"/>
      <c r="M37"/>
      <c r="N37"/>
      <c r="O37"/>
    </row>
    <row r="38" spans="2:28" x14ac:dyDescent="0.25">
      <c r="B38" s="2" t="s">
        <v>1215</v>
      </c>
      <c r="C38" s="74">
        <v>8</v>
      </c>
      <c r="D38" s="74">
        <v>9</v>
      </c>
      <c r="E38" s="74">
        <v>17</v>
      </c>
      <c r="F38" s="3">
        <f>D38+E66+E93</f>
        <v>27</v>
      </c>
      <c r="G38"/>
      <c r="H38"/>
      <c r="I38"/>
      <c r="J38"/>
      <c r="K38"/>
      <c r="L38"/>
      <c r="M38"/>
      <c r="N38"/>
      <c r="O38"/>
    </row>
    <row r="39" spans="2:28" x14ac:dyDescent="0.25">
      <c r="B39" s="2" t="s">
        <v>17</v>
      </c>
      <c r="C39" s="74">
        <v>17</v>
      </c>
      <c r="D39" s="74">
        <v>24</v>
      </c>
      <c r="E39" s="74">
        <v>41</v>
      </c>
      <c r="F39" s="3">
        <f>+D39+E67+E94</f>
        <v>39</v>
      </c>
      <c r="G39"/>
      <c r="H39"/>
      <c r="I39"/>
      <c r="J39"/>
      <c r="K39"/>
      <c r="L39"/>
      <c r="M39"/>
      <c r="N39"/>
      <c r="O39"/>
    </row>
    <row r="40" spans="2:28" x14ac:dyDescent="0.25">
      <c r="B40" s="2" t="s">
        <v>182</v>
      </c>
      <c r="C40" s="74">
        <v>13</v>
      </c>
      <c r="D40" s="74">
        <v>10</v>
      </c>
      <c r="E40" s="74">
        <v>23</v>
      </c>
      <c r="F40" s="3">
        <f>+D40+E68+E95</f>
        <v>17</v>
      </c>
      <c r="G40"/>
      <c r="H40"/>
      <c r="I40"/>
      <c r="J40"/>
      <c r="K40"/>
      <c r="L40"/>
      <c r="M40"/>
      <c r="N40"/>
      <c r="O40"/>
    </row>
    <row r="41" spans="2:28" x14ac:dyDescent="0.25">
      <c r="B41" s="2" t="s">
        <v>430</v>
      </c>
      <c r="C41" s="74">
        <v>1</v>
      </c>
      <c r="D41" s="74"/>
      <c r="E41" s="74">
        <v>1</v>
      </c>
      <c r="F41" s="3">
        <f>+D41</f>
        <v>0</v>
      </c>
      <c r="G41"/>
      <c r="H41"/>
      <c r="I41"/>
      <c r="J41"/>
      <c r="K41"/>
      <c r="L41"/>
      <c r="M41"/>
      <c r="N41"/>
      <c r="O41"/>
    </row>
    <row r="42" spans="2:28" x14ac:dyDescent="0.25">
      <c r="B42" s="2" t="s">
        <v>158</v>
      </c>
      <c r="C42" s="74">
        <v>6</v>
      </c>
      <c r="D42" s="74">
        <v>12</v>
      </c>
      <c r="E42" s="74">
        <v>18</v>
      </c>
      <c r="F42" s="3">
        <f t="shared" ref="F42:F53" si="0">+D42+E69+E96</f>
        <v>30</v>
      </c>
      <c r="G42"/>
      <c r="H42"/>
      <c r="I42"/>
      <c r="J42"/>
      <c r="K42"/>
      <c r="L42"/>
      <c r="M42"/>
      <c r="N42"/>
      <c r="O42"/>
    </row>
    <row r="43" spans="2:28" x14ac:dyDescent="0.25">
      <c r="B43" s="2" t="s">
        <v>200</v>
      </c>
      <c r="C43" s="74">
        <v>8</v>
      </c>
      <c r="D43" s="74">
        <v>16</v>
      </c>
      <c r="E43" s="74">
        <v>24</v>
      </c>
      <c r="F43" s="3">
        <f t="shared" si="0"/>
        <v>42</v>
      </c>
      <c r="G43"/>
      <c r="H43"/>
      <c r="I43"/>
      <c r="J43"/>
      <c r="K43"/>
      <c r="L43"/>
      <c r="M43"/>
      <c r="N43"/>
      <c r="O43"/>
    </row>
    <row r="44" spans="2:28" x14ac:dyDescent="0.25">
      <c r="B44" s="2" t="s">
        <v>29</v>
      </c>
      <c r="C44" s="74">
        <v>10</v>
      </c>
      <c r="D44" s="74">
        <v>8</v>
      </c>
      <c r="E44" s="74">
        <v>18</v>
      </c>
      <c r="F44" s="3">
        <f t="shared" si="0"/>
        <v>52</v>
      </c>
      <c r="G44"/>
      <c r="H44"/>
      <c r="I44"/>
      <c r="J44"/>
      <c r="K44"/>
      <c r="L44"/>
      <c r="M44"/>
      <c r="N44"/>
      <c r="O44"/>
    </row>
    <row r="45" spans="2:28" x14ac:dyDescent="0.25">
      <c r="B45" s="2" t="s">
        <v>26</v>
      </c>
      <c r="C45" s="74">
        <v>3</v>
      </c>
      <c r="D45" s="74">
        <v>15</v>
      </c>
      <c r="E45" s="74">
        <v>18</v>
      </c>
      <c r="F45" s="3">
        <f t="shared" si="0"/>
        <v>50</v>
      </c>
      <c r="G45"/>
      <c r="H45"/>
      <c r="I45"/>
      <c r="J45"/>
      <c r="K45"/>
      <c r="L45"/>
      <c r="M45"/>
      <c r="N45"/>
      <c r="O45"/>
    </row>
    <row r="46" spans="2:28" x14ac:dyDescent="0.25">
      <c r="B46" s="2" t="s">
        <v>35</v>
      </c>
      <c r="C46" s="74">
        <v>7</v>
      </c>
      <c r="D46" s="74">
        <v>10</v>
      </c>
      <c r="E46" s="74">
        <v>17</v>
      </c>
      <c r="F46" s="3">
        <f t="shared" si="0"/>
        <v>26</v>
      </c>
      <c r="G46"/>
      <c r="H46"/>
      <c r="I46"/>
      <c r="J46"/>
      <c r="K46"/>
      <c r="L46"/>
      <c r="M46"/>
      <c r="N46"/>
      <c r="O46"/>
    </row>
    <row r="47" spans="2:28" x14ac:dyDescent="0.25">
      <c r="B47" s="2" t="s">
        <v>39</v>
      </c>
      <c r="C47" s="74">
        <v>20</v>
      </c>
      <c r="D47" s="74">
        <v>23</v>
      </c>
      <c r="E47" s="74">
        <v>43</v>
      </c>
      <c r="F47" s="3">
        <f t="shared" si="0"/>
        <v>40</v>
      </c>
      <c r="G47"/>
      <c r="H47"/>
      <c r="I47"/>
      <c r="J47"/>
      <c r="K47"/>
      <c r="L47"/>
      <c r="M47"/>
      <c r="N47"/>
      <c r="O47"/>
    </row>
    <row r="48" spans="2:28" x14ac:dyDescent="0.25">
      <c r="B48" s="2" t="s">
        <v>36</v>
      </c>
      <c r="C48" s="74">
        <v>13</v>
      </c>
      <c r="D48" s="74">
        <v>18</v>
      </c>
      <c r="E48" s="74">
        <v>31</v>
      </c>
      <c r="F48" s="3">
        <f t="shared" si="0"/>
        <v>29</v>
      </c>
      <c r="G48"/>
      <c r="H48"/>
      <c r="I48"/>
      <c r="J48"/>
      <c r="K48"/>
      <c r="L48"/>
      <c r="M48"/>
      <c r="N48"/>
      <c r="O48"/>
    </row>
    <row r="49" spans="2:19" x14ac:dyDescent="0.25">
      <c r="B49" s="2" t="s">
        <v>41</v>
      </c>
      <c r="C49" s="74">
        <v>21</v>
      </c>
      <c r="D49" s="74">
        <v>14</v>
      </c>
      <c r="E49" s="74">
        <v>35</v>
      </c>
      <c r="F49" s="17">
        <f t="shared" si="0"/>
        <v>24</v>
      </c>
      <c r="G49"/>
      <c r="H49"/>
      <c r="I49"/>
      <c r="J49"/>
      <c r="K49"/>
      <c r="L49"/>
      <c r="M49"/>
      <c r="N49"/>
      <c r="O49"/>
    </row>
    <row r="50" spans="2:19" x14ac:dyDescent="0.25">
      <c r="B50" s="2" t="s">
        <v>33</v>
      </c>
      <c r="C50" s="74">
        <v>9</v>
      </c>
      <c r="D50" s="74">
        <v>14</v>
      </c>
      <c r="E50" s="74">
        <v>23</v>
      </c>
      <c r="F50" s="3">
        <f t="shared" si="0"/>
        <v>39</v>
      </c>
      <c r="G50"/>
      <c r="H50"/>
      <c r="I50"/>
      <c r="J50"/>
      <c r="K50"/>
      <c r="L50"/>
      <c r="M50"/>
      <c r="N50"/>
      <c r="O50"/>
    </row>
    <row r="51" spans="2:19" x14ac:dyDescent="0.25">
      <c r="B51" s="2" t="s">
        <v>27</v>
      </c>
      <c r="C51" s="74">
        <v>13</v>
      </c>
      <c r="D51" s="74">
        <v>8</v>
      </c>
      <c r="E51" s="74">
        <v>21</v>
      </c>
      <c r="F51" s="3">
        <f t="shared" si="0"/>
        <v>31</v>
      </c>
      <c r="G51"/>
      <c r="H51"/>
      <c r="I51"/>
      <c r="J51"/>
      <c r="K51"/>
      <c r="L51"/>
      <c r="M51"/>
      <c r="N51"/>
      <c r="O51"/>
    </row>
    <row r="52" spans="2:19" x14ac:dyDescent="0.25">
      <c r="B52" s="2" t="s">
        <v>45</v>
      </c>
      <c r="C52" s="74">
        <v>7</v>
      </c>
      <c r="D52" s="74">
        <v>12</v>
      </c>
      <c r="E52" s="74">
        <v>19</v>
      </c>
      <c r="F52" s="3">
        <f t="shared" si="0"/>
        <v>57</v>
      </c>
      <c r="G52"/>
      <c r="H52"/>
      <c r="I52"/>
      <c r="J52"/>
      <c r="K52"/>
      <c r="L52"/>
      <c r="M52"/>
      <c r="N52"/>
      <c r="O52"/>
    </row>
    <row r="53" spans="2:19" x14ac:dyDescent="0.25">
      <c r="B53" s="2" t="s">
        <v>24</v>
      </c>
      <c r="C53" s="74">
        <v>1</v>
      </c>
      <c r="D53" s="74">
        <v>5</v>
      </c>
      <c r="E53" s="74">
        <v>6</v>
      </c>
      <c r="F53" s="3">
        <f t="shared" si="0"/>
        <v>23</v>
      </c>
      <c r="G53"/>
      <c r="H53"/>
      <c r="I53"/>
      <c r="J53"/>
      <c r="K53"/>
      <c r="L53"/>
      <c r="M53"/>
      <c r="N53"/>
      <c r="O53"/>
    </row>
    <row r="54" spans="2:19" x14ac:dyDescent="0.25">
      <c r="B54" s="2" t="s">
        <v>667</v>
      </c>
      <c r="C54" s="74">
        <v>3</v>
      </c>
      <c r="D54" s="74">
        <v>11</v>
      </c>
      <c r="E54" s="74">
        <v>14</v>
      </c>
      <c r="F54" s="3">
        <f>+D54+E81</f>
        <v>31</v>
      </c>
      <c r="G54"/>
      <c r="H54"/>
      <c r="I54"/>
      <c r="J54"/>
      <c r="K54"/>
      <c r="L54"/>
      <c r="M54"/>
      <c r="N54"/>
      <c r="O54"/>
    </row>
    <row r="55" spans="2:19" x14ac:dyDescent="0.25">
      <c r="B55" s="2" t="s">
        <v>42</v>
      </c>
      <c r="C55" s="74">
        <v>9</v>
      </c>
      <c r="D55" s="74">
        <v>12</v>
      </c>
      <c r="E55" s="74">
        <v>21</v>
      </c>
      <c r="F55" s="3">
        <f>+D55+E82+E108</f>
        <v>27</v>
      </c>
      <c r="G55"/>
      <c r="H55"/>
      <c r="I55"/>
      <c r="J55"/>
      <c r="K55"/>
      <c r="L55"/>
      <c r="M55"/>
      <c r="N55"/>
      <c r="O55"/>
    </row>
    <row r="56" spans="2:19" x14ac:dyDescent="0.25">
      <c r="B56" s="2" t="s">
        <v>20</v>
      </c>
      <c r="C56" s="74">
        <v>23</v>
      </c>
      <c r="D56" s="74">
        <v>39</v>
      </c>
      <c r="E56" s="74">
        <v>62</v>
      </c>
      <c r="F56" s="3">
        <f>+D56+E83+E109</f>
        <v>101</v>
      </c>
      <c r="G56"/>
      <c r="H56"/>
      <c r="I56"/>
      <c r="J56"/>
      <c r="K56"/>
      <c r="L56"/>
      <c r="M56"/>
      <c r="N56"/>
      <c r="O56"/>
    </row>
    <row r="57" spans="2:19" x14ac:dyDescent="0.25">
      <c r="B57" s="2" t="s">
        <v>31</v>
      </c>
      <c r="C57" s="74">
        <v>8</v>
      </c>
      <c r="D57" s="74">
        <v>15</v>
      </c>
      <c r="E57" s="74">
        <v>23</v>
      </c>
      <c r="F57" s="3">
        <f>+D57+E85+E110</f>
        <v>37</v>
      </c>
      <c r="G57"/>
      <c r="H57"/>
      <c r="I57"/>
      <c r="J57"/>
      <c r="K57"/>
      <c r="L57"/>
      <c r="M57"/>
      <c r="N57"/>
      <c r="O57"/>
    </row>
    <row r="58" spans="2:19" x14ac:dyDescent="0.25">
      <c r="B58" s="2" t="s">
        <v>5409</v>
      </c>
      <c r="C58" s="74"/>
      <c r="D58" s="74">
        <v>6</v>
      </c>
      <c r="E58" s="74">
        <v>6</v>
      </c>
      <c r="F58" s="3">
        <f>+D58+E84+E110</f>
        <v>23</v>
      </c>
      <c r="G58"/>
      <c r="H58"/>
      <c r="I58"/>
      <c r="J58"/>
      <c r="K58"/>
      <c r="L58"/>
      <c r="M58"/>
      <c r="O58" s="2"/>
      <c r="S58" s="3"/>
    </row>
    <row r="59" spans="2:19" x14ac:dyDescent="0.25">
      <c r="B59" s="2" t="s">
        <v>74</v>
      </c>
      <c r="C59" s="74">
        <v>4</v>
      </c>
      <c r="D59" s="74">
        <v>4</v>
      </c>
      <c r="E59" s="74">
        <v>8</v>
      </c>
      <c r="F59" s="3">
        <v>4</v>
      </c>
      <c r="O59" s="2"/>
      <c r="S59" s="3"/>
    </row>
    <row r="60" spans="2:19" x14ac:dyDescent="0.25">
      <c r="B60" s="2" t="s">
        <v>46</v>
      </c>
      <c r="C60" s="74">
        <v>207</v>
      </c>
      <c r="D60" s="74">
        <v>286</v>
      </c>
      <c r="E60" s="74">
        <v>493</v>
      </c>
      <c r="F60" s="3">
        <f>+D60+E86+E112</f>
        <v>750</v>
      </c>
      <c r="O60" s="2"/>
      <c r="S60" s="3"/>
    </row>
    <row r="61" spans="2:19" x14ac:dyDescent="0.25">
      <c r="O61" s="2"/>
      <c r="S61" s="3"/>
    </row>
    <row r="62" spans="2:19" x14ac:dyDescent="0.25">
      <c r="B62" s="10" t="s">
        <v>62</v>
      </c>
      <c r="C62" s="3" t="s">
        <v>122</v>
      </c>
      <c r="O62" s="2"/>
      <c r="S62" s="3"/>
    </row>
    <row r="63" spans="2:19" x14ac:dyDescent="0.25">
      <c r="O63" s="2"/>
      <c r="S63" s="3"/>
    </row>
    <row r="64" spans="2:19" x14ac:dyDescent="0.25">
      <c r="B64" s="14" t="s">
        <v>115</v>
      </c>
      <c r="C64" s="10" t="s">
        <v>112</v>
      </c>
      <c r="G64"/>
      <c r="H64"/>
      <c r="I64"/>
      <c r="J64"/>
      <c r="K64"/>
      <c r="L64"/>
      <c r="M64"/>
      <c r="N64"/>
      <c r="O64"/>
      <c r="P64"/>
    </row>
    <row r="65" spans="2:16" x14ac:dyDescent="0.25">
      <c r="B65" s="14" t="s">
        <v>121</v>
      </c>
      <c r="C65" s="3">
        <v>3</v>
      </c>
      <c r="D65" s="3">
        <v>4</v>
      </c>
      <c r="E65" s="3">
        <v>5</v>
      </c>
      <c r="F65" s="3" t="s">
        <v>46</v>
      </c>
      <c r="G65"/>
      <c r="H65"/>
      <c r="I65"/>
      <c r="J65"/>
      <c r="K65"/>
      <c r="L65"/>
      <c r="M65"/>
      <c r="N65"/>
      <c r="O65"/>
      <c r="P65"/>
    </row>
    <row r="66" spans="2:16" x14ac:dyDescent="0.25">
      <c r="B66" s="2" t="s">
        <v>1215</v>
      </c>
      <c r="C66" s="3">
        <v>6</v>
      </c>
      <c r="D66" s="3">
        <v>7</v>
      </c>
      <c r="E66" s="3">
        <v>10</v>
      </c>
      <c r="F66" s="3">
        <v>23</v>
      </c>
      <c r="G66"/>
      <c r="H66"/>
      <c r="I66"/>
      <c r="J66"/>
      <c r="K66"/>
      <c r="L66"/>
      <c r="M66"/>
      <c r="N66"/>
      <c r="O66"/>
      <c r="P66"/>
    </row>
    <row r="67" spans="2:16" x14ac:dyDescent="0.25">
      <c r="B67" s="2" t="s">
        <v>96</v>
      </c>
      <c r="C67" s="3">
        <v>5</v>
      </c>
      <c r="D67" s="3">
        <v>4</v>
      </c>
      <c r="E67" s="3">
        <v>8</v>
      </c>
      <c r="F67" s="3">
        <v>17</v>
      </c>
      <c r="G67"/>
      <c r="H67"/>
      <c r="I67"/>
      <c r="J67"/>
      <c r="K67"/>
      <c r="L67"/>
      <c r="M67"/>
      <c r="N67"/>
      <c r="O67"/>
      <c r="P67"/>
    </row>
    <row r="68" spans="2:16" x14ac:dyDescent="0.25">
      <c r="B68" s="2" t="s">
        <v>182</v>
      </c>
      <c r="C68" s="3">
        <v>7</v>
      </c>
      <c r="D68" s="3">
        <v>1</v>
      </c>
      <c r="E68" s="3">
        <v>1</v>
      </c>
      <c r="F68" s="3">
        <v>9</v>
      </c>
      <c r="G68"/>
      <c r="H68"/>
      <c r="I68"/>
      <c r="J68"/>
      <c r="K68"/>
      <c r="L68"/>
      <c r="M68"/>
      <c r="N68"/>
      <c r="O68"/>
      <c r="P68"/>
    </row>
    <row r="69" spans="2:16" x14ac:dyDescent="0.25">
      <c r="B69" s="2" t="s">
        <v>158</v>
      </c>
      <c r="C69" s="3">
        <v>4</v>
      </c>
      <c r="D69" s="3">
        <v>4</v>
      </c>
      <c r="E69" s="3">
        <v>3</v>
      </c>
      <c r="F69" s="3">
        <v>11</v>
      </c>
      <c r="G69"/>
      <c r="H69"/>
      <c r="I69"/>
      <c r="J69"/>
      <c r="K69"/>
      <c r="L69"/>
      <c r="M69"/>
      <c r="N69"/>
      <c r="O69"/>
      <c r="P69"/>
    </row>
    <row r="70" spans="2:16" x14ac:dyDescent="0.25">
      <c r="B70" s="2" t="s">
        <v>200</v>
      </c>
      <c r="C70" s="3">
        <v>11</v>
      </c>
      <c r="D70" s="3">
        <v>2</v>
      </c>
      <c r="E70" s="3">
        <v>8</v>
      </c>
      <c r="F70" s="3">
        <v>21</v>
      </c>
      <c r="G70"/>
      <c r="H70"/>
      <c r="I70"/>
      <c r="J70"/>
      <c r="K70"/>
      <c r="L70"/>
      <c r="M70"/>
      <c r="N70"/>
      <c r="O70"/>
      <c r="P70"/>
    </row>
    <row r="71" spans="2:16" x14ac:dyDescent="0.25">
      <c r="B71" s="2" t="s">
        <v>29</v>
      </c>
      <c r="C71" s="3">
        <v>5</v>
      </c>
      <c r="D71" s="3">
        <v>7</v>
      </c>
      <c r="E71" s="3">
        <v>15</v>
      </c>
      <c r="F71" s="3">
        <v>27</v>
      </c>
      <c r="G71"/>
      <c r="H71"/>
      <c r="I71"/>
      <c r="J71"/>
      <c r="K71"/>
      <c r="L71"/>
      <c r="M71"/>
      <c r="N71"/>
      <c r="O71"/>
      <c r="P71"/>
    </row>
    <row r="72" spans="2:16" x14ac:dyDescent="0.25">
      <c r="B72" s="2" t="s">
        <v>26</v>
      </c>
      <c r="C72" s="3">
        <v>8</v>
      </c>
      <c r="D72" s="3">
        <v>11</v>
      </c>
      <c r="E72" s="3">
        <v>16</v>
      </c>
      <c r="F72" s="3">
        <v>35</v>
      </c>
      <c r="G72"/>
      <c r="H72"/>
      <c r="I72"/>
      <c r="J72"/>
      <c r="K72"/>
      <c r="L72"/>
      <c r="M72"/>
      <c r="N72"/>
      <c r="O72"/>
      <c r="P72"/>
    </row>
    <row r="73" spans="2:16" x14ac:dyDescent="0.25">
      <c r="B73" s="2" t="s">
        <v>35</v>
      </c>
      <c r="C73" s="3">
        <v>2</v>
      </c>
      <c r="D73" s="3">
        <v>3</v>
      </c>
      <c r="E73" s="3">
        <v>3</v>
      </c>
      <c r="F73" s="3">
        <v>8</v>
      </c>
      <c r="G73"/>
      <c r="H73"/>
      <c r="I73"/>
      <c r="J73"/>
      <c r="K73"/>
      <c r="L73"/>
      <c r="M73"/>
      <c r="N73"/>
      <c r="O73"/>
      <c r="P73"/>
    </row>
    <row r="74" spans="2:16" x14ac:dyDescent="0.25">
      <c r="B74" s="2" t="s">
        <v>78</v>
      </c>
      <c r="C74" s="3">
        <v>16</v>
      </c>
      <c r="D74" s="3">
        <v>9</v>
      </c>
      <c r="E74" s="3">
        <v>9</v>
      </c>
      <c r="F74" s="3">
        <v>34</v>
      </c>
      <c r="G74"/>
      <c r="H74"/>
      <c r="I74"/>
      <c r="J74"/>
      <c r="K74"/>
      <c r="L74"/>
      <c r="M74"/>
      <c r="N74"/>
      <c r="O74"/>
      <c r="P74"/>
    </row>
    <row r="75" spans="2:16" x14ac:dyDescent="0.25">
      <c r="B75" s="2" t="s">
        <v>36</v>
      </c>
      <c r="C75" s="3">
        <v>5</v>
      </c>
      <c r="D75" s="3">
        <v>8</v>
      </c>
      <c r="E75" s="3">
        <v>2</v>
      </c>
      <c r="F75" s="3">
        <v>15</v>
      </c>
      <c r="G75"/>
      <c r="H75"/>
      <c r="I75"/>
      <c r="J75"/>
      <c r="K75"/>
      <c r="L75"/>
      <c r="M75"/>
      <c r="N75"/>
      <c r="O75"/>
      <c r="P75"/>
    </row>
    <row r="76" spans="2:16" x14ac:dyDescent="0.25">
      <c r="B76" s="2" t="s">
        <v>41</v>
      </c>
      <c r="C76" s="3">
        <v>3</v>
      </c>
      <c r="D76" s="3">
        <v>5</v>
      </c>
      <c r="E76" s="3">
        <v>2</v>
      </c>
      <c r="F76" s="3">
        <v>10</v>
      </c>
      <c r="G76"/>
      <c r="H76"/>
      <c r="I76"/>
      <c r="J76"/>
      <c r="K76"/>
      <c r="L76"/>
      <c r="M76"/>
      <c r="N76"/>
      <c r="O76"/>
      <c r="P76"/>
    </row>
    <row r="77" spans="2:16" x14ac:dyDescent="0.25">
      <c r="B77" s="2" t="s">
        <v>33</v>
      </c>
      <c r="C77" s="3">
        <v>2</v>
      </c>
      <c r="D77" s="3">
        <v>7</v>
      </c>
      <c r="E77" s="3">
        <v>13</v>
      </c>
      <c r="F77" s="3">
        <v>22</v>
      </c>
      <c r="G77"/>
      <c r="H77"/>
      <c r="I77"/>
      <c r="J77"/>
      <c r="K77"/>
      <c r="L77"/>
      <c r="M77"/>
      <c r="N77"/>
      <c r="O77"/>
      <c r="P77"/>
    </row>
    <row r="78" spans="2:16" x14ac:dyDescent="0.25">
      <c r="B78" s="2" t="s">
        <v>97</v>
      </c>
      <c r="C78" s="3">
        <v>2</v>
      </c>
      <c r="D78" s="3">
        <v>3</v>
      </c>
      <c r="E78" s="3">
        <v>5</v>
      </c>
      <c r="F78" s="3">
        <v>10</v>
      </c>
      <c r="G78"/>
      <c r="H78"/>
      <c r="I78"/>
      <c r="J78"/>
      <c r="K78"/>
      <c r="L78"/>
      <c r="M78"/>
      <c r="N78"/>
      <c r="O78"/>
      <c r="P78"/>
    </row>
    <row r="79" spans="2:16" x14ac:dyDescent="0.25">
      <c r="B79" s="2" t="s">
        <v>45</v>
      </c>
      <c r="C79" s="3">
        <v>9</v>
      </c>
      <c r="D79" s="3">
        <v>13</v>
      </c>
      <c r="E79" s="3">
        <v>10</v>
      </c>
      <c r="F79" s="3">
        <v>32</v>
      </c>
      <c r="G79"/>
      <c r="H79"/>
      <c r="I79"/>
      <c r="J79"/>
      <c r="K79"/>
      <c r="L79"/>
      <c r="M79"/>
      <c r="N79"/>
      <c r="O79"/>
      <c r="P79"/>
    </row>
    <row r="80" spans="2:16" x14ac:dyDescent="0.25">
      <c r="B80" s="2" t="s">
        <v>71</v>
      </c>
      <c r="C80" s="3">
        <v>4</v>
      </c>
      <c r="D80" s="3">
        <v>4</v>
      </c>
      <c r="E80" s="3">
        <v>13</v>
      </c>
      <c r="F80" s="3">
        <v>21</v>
      </c>
      <c r="G80"/>
      <c r="H80"/>
      <c r="I80"/>
      <c r="J80"/>
      <c r="K80"/>
      <c r="L80"/>
      <c r="M80"/>
      <c r="N80"/>
      <c r="O80"/>
    </row>
    <row r="81" spans="2:15" x14ac:dyDescent="0.25">
      <c r="B81" s="2" t="s">
        <v>667</v>
      </c>
      <c r="C81" s="3">
        <v>2</v>
      </c>
      <c r="D81" s="3">
        <v>5</v>
      </c>
      <c r="E81" s="3">
        <v>20</v>
      </c>
      <c r="F81" s="3">
        <v>27</v>
      </c>
      <c r="G81"/>
      <c r="H81"/>
      <c r="I81"/>
      <c r="J81"/>
      <c r="K81"/>
      <c r="L81"/>
      <c r="M81"/>
      <c r="N81"/>
      <c r="O81"/>
    </row>
    <row r="82" spans="2:15" x14ac:dyDescent="0.25">
      <c r="B82" s="2" t="s">
        <v>42</v>
      </c>
      <c r="C82" s="3">
        <v>4</v>
      </c>
      <c r="D82" s="3">
        <v>7</v>
      </c>
      <c r="E82" s="3">
        <v>5</v>
      </c>
      <c r="F82" s="3">
        <v>16</v>
      </c>
      <c r="G82"/>
      <c r="H82"/>
      <c r="I82"/>
      <c r="J82"/>
      <c r="K82"/>
      <c r="L82"/>
      <c r="M82"/>
      <c r="N82"/>
      <c r="O82"/>
    </row>
    <row r="83" spans="2:15" x14ac:dyDescent="0.25">
      <c r="B83" s="2" t="s">
        <v>20</v>
      </c>
      <c r="C83" s="3">
        <v>15</v>
      </c>
      <c r="D83" s="3">
        <v>14</v>
      </c>
      <c r="E83" s="3">
        <v>21</v>
      </c>
      <c r="F83" s="3">
        <v>50</v>
      </c>
      <c r="G83"/>
      <c r="H83"/>
      <c r="I83"/>
      <c r="J83"/>
      <c r="K83"/>
      <c r="L83"/>
      <c r="M83"/>
      <c r="N83"/>
      <c r="O83"/>
    </row>
    <row r="84" spans="2:15" x14ac:dyDescent="0.25">
      <c r="B84" s="2" t="s">
        <v>5308</v>
      </c>
      <c r="E84" s="3">
        <v>4</v>
      </c>
      <c r="F84" s="3">
        <v>4</v>
      </c>
      <c r="G84"/>
      <c r="H84"/>
      <c r="I84"/>
      <c r="J84"/>
      <c r="K84"/>
      <c r="L84"/>
      <c r="M84"/>
      <c r="N84"/>
      <c r="O84"/>
    </row>
    <row r="85" spans="2:15" x14ac:dyDescent="0.25">
      <c r="B85" s="2" t="s">
        <v>98</v>
      </c>
      <c r="C85" s="3">
        <v>7</v>
      </c>
      <c r="D85" s="3">
        <v>4</v>
      </c>
      <c r="E85" s="3">
        <v>9</v>
      </c>
      <c r="F85" s="3">
        <v>20</v>
      </c>
      <c r="G85"/>
      <c r="H85"/>
      <c r="I85"/>
      <c r="J85"/>
      <c r="K85"/>
      <c r="L85"/>
      <c r="M85"/>
      <c r="N85"/>
      <c r="O85"/>
    </row>
    <row r="86" spans="2:15" x14ac:dyDescent="0.25">
      <c r="B86" s="2" t="s">
        <v>46</v>
      </c>
      <c r="C86" s="3">
        <v>117</v>
      </c>
      <c r="D86" s="3">
        <v>118</v>
      </c>
      <c r="E86" s="3">
        <v>177</v>
      </c>
      <c r="F86" s="3">
        <v>412</v>
      </c>
      <c r="G86"/>
      <c r="H86"/>
      <c r="I86"/>
      <c r="J86"/>
      <c r="K86"/>
      <c r="L86"/>
      <c r="M86"/>
      <c r="N86"/>
      <c r="O86"/>
    </row>
    <row r="87" spans="2:15" x14ac:dyDescent="0.25">
      <c r="H87"/>
      <c r="I87"/>
      <c r="J87"/>
      <c r="K87"/>
      <c r="L87"/>
      <c r="M87"/>
      <c r="N87"/>
      <c r="O87"/>
    </row>
    <row r="88" spans="2:15" x14ac:dyDescent="0.25">
      <c r="B88" s="1" t="s">
        <v>640</v>
      </c>
      <c r="C88" t="s">
        <v>122</v>
      </c>
      <c r="G88"/>
      <c r="H88"/>
      <c r="I88"/>
      <c r="J88"/>
      <c r="K88"/>
      <c r="L88"/>
      <c r="M88"/>
      <c r="N88"/>
      <c r="O88"/>
    </row>
    <row r="89" spans="2:15" x14ac:dyDescent="0.25">
      <c r="B89" s="1" t="s">
        <v>377</v>
      </c>
      <c r="C89" t="s">
        <v>127</v>
      </c>
      <c r="G89"/>
      <c r="H89"/>
      <c r="I89"/>
      <c r="J89"/>
      <c r="K89"/>
      <c r="L89"/>
      <c r="M89"/>
      <c r="N89"/>
      <c r="O89"/>
    </row>
    <row r="90" spans="2:15" x14ac:dyDescent="0.25">
      <c r="B90"/>
      <c r="G90"/>
      <c r="H90"/>
      <c r="I90"/>
      <c r="J90"/>
      <c r="K90"/>
      <c r="L90"/>
      <c r="M90"/>
      <c r="N90"/>
      <c r="O90"/>
    </row>
    <row r="91" spans="2:15" x14ac:dyDescent="0.25">
      <c r="B91" s="14" t="s">
        <v>116</v>
      </c>
      <c r="C91" s="10" t="s">
        <v>112</v>
      </c>
      <c r="G91"/>
      <c r="H91"/>
      <c r="I91"/>
      <c r="J91"/>
      <c r="K91"/>
      <c r="L91"/>
      <c r="M91"/>
      <c r="N91"/>
      <c r="O91"/>
    </row>
    <row r="92" spans="2:15" x14ac:dyDescent="0.25">
      <c r="B92" s="14" t="s">
        <v>121</v>
      </c>
      <c r="C92" s="3">
        <v>3</v>
      </c>
      <c r="D92" s="3">
        <v>4</v>
      </c>
      <c r="E92" s="3">
        <v>5</v>
      </c>
      <c r="F92" s="3" t="s">
        <v>46</v>
      </c>
      <c r="G92"/>
      <c r="H92"/>
      <c r="I92"/>
      <c r="J92"/>
      <c r="K92"/>
      <c r="L92"/>
      <c r="M92"/>
      <c r="N92"/>
      <c r="O92"/>
    </row>
    <row r="93" spans="2:15" x14ac:dyDescent="0.25">
      <c r="B93" s="2" t="s">
        <v>1215</v>
      </c>
      <c r="C93" s="3">
        <v>4</v>
      </c>
      <c r="D93" s="3">
        <v>7</v>
      </c>
      <c r="E93" s="3">
        <v>8</v>
      </c>
      <c r="F93" s="3">
        <v>19</v>
      </c>
      <c r="G93"/>
      <c r="H93"/>
      <c r="I93"/>
      <c r="J93"/>
      <c r="K93"/>
      <c r="L93"/>
      <c r="M93"/>
      <c r="N93"/>
      <c r="O93"/>
    </row>
    <row r="94" spans="2:15" x14ac:dyDescent="0.25">
      <c r="B94" s="2" t="s">
        <v>96</v>
      </c>
      <c r="C94" s="3">
        <v>7</v>
      </c>
      <c r="D94" s="3">
        <v>10</v>
      </c>
      <c r="E94" s="3">
        <v>7</v>
      </c>
      <c r="F94" s="3">
        <v>24</v>
      </c>
      <c r="G94"/>
      <c r="H94"/>
      <c r="I94"/>
      <c r="J94"/>
      <c r="K94"/>
      <c r="L94"/>
      <c r="M94"/>
      <c r="N94"/>
      <c r="O94"/>
    </row>
    <row r="95" spans="2:15" x14ac:dyDescent="0.25">
      <c r="B95" s="2" t="s">
        <v>182</v>
      </c>
      <c r="C95" s="3">
        <v>9</v>
      </c>
      <c r="D95" s="3">
        <v>3</v>
      </c>
      <c r="E95" s="3">
        <v>6</v>
      </c>
      <c r="F95" s="3">
        <v>18</v>
      </c>
      <c r="G95"/>
      <c r="H95"/>
      <c r="I95"/>
      <c r="J95"/>
      <c r="K95"/>
      <c r="L95"/>
      <c r="M95"/>
      <c r="N95"/>
      <c r="O95"/>
    </row>
    <row r="96" spans="2:15" x14ac:dyDescent="0.25">
      <c r="B96" s="2" t="s">
        <v>158</v>
      </c>
      <c r="C96" s="3">
        <v>9</v>
      </c>
      <c r="D96" s="3">
        <v>11</v>
      </c>
      <c r="E96" s="3">
        <v>15</v>
      </c>
      <c r="F96" s="3">
        <v>35</v>
      </c>
      <c r="G96"/>
      <c r="H96"/>
      <c r="I96"/>
      <c r="J96"/>
      <c r="K96"/>
      <c r="L96"/>
      <c r="M96"/>
      <c r="N96"/>
      <c r="O96"/>
    </row>
    <row r="97" spans="2:15" x14ac:dyDescent="0.25">
      <c r="B97" s="2" t="s">
        <v>200</v>
      </c>
      <c r="C97" s="3">
        <v>20</v>
      </c>
      <c r="D97" s="3">
        <v>15</v>
      </c>
      <c r="E97" s="3">
        <v>18</v>
      </c>
      <c r="F97" s="3">
        <v>53</v>
      </c>
      <c r="G97"/>
      <c r="H97"/>
      <c r="I97"/>
      <c r="J97"/>
      <c r="K97"/>
      <c r="L97"/>
      <c r="M97"/>
      <c r="N97"/>
      <c r="O97"/>
    </row>
    <row r="98" spans="2:15" x14ac:dyDescent="0.25">
      <c r="B98" s="2" t="s">
        <v>29</v>
      </c>
      <c r="C98" s="3">
        <v>14</v>
      </c>
      <c r="D98" s="3">
        <v>17</v>
      </c>
      <c r="E98" s="3">
        <v>29</v>
      </c>
      <c r="F98" s="3">
        <v>60</v>
      </c>
      <c r="G98"/>
      <c r="H98"/>
      <c r="I98"/>
      <c r="J98"/>
      <c r="K98"/>
      <c r="L98"/>
      <c r="M98"/>
      <c r="N98"/>
      <c r="O98"/>
    </row>
    <row r="99" spans="2:15" x14ac:dyDescent="0.25">
      <c r="B99" s="2" t="s">
        <v>26</v>
      </c>
      <c r="C99" s="3">
        <v>14</v>
      </c>
      <c r="D99" s="3">
        <v>17</v>
      </c>
      <c r="E99" s="3">
        <v>19</v>
      </c>
      <c r="F99" s="3">
        <v>50</v>
      </c>
      <c r="G99"/>
      <c r="H99"/>
      <c r="I99"/>
      <c r="J99"/>
      <c r="K99"/>
      <c r="L99"/>
      <c r="M99"/>
      <c r="N99"/>
      <c r="O99"/>
    </row>
    <row r="100" spans="2:15" x14ac:dyDescent="0.25">
      <c r="B100" s="2" t="s">
        <v>35</v>
      </c>
      <c r="C100" s="3">
        <v>9</v>
      </c>
      <c r="D100" s="3">
        <v>10</v>
      </c>
      <c r="E100" s="3">
        <v>13</v>
      </c>
      <c r="F100" s="3">
        <v>32</v>
      </c>
      <c r="G100"/>
      <c r="H100"/>
      <c r="I100"/>
      <c r="J100"/>
      <c r="K100"/>
      <c r="L100"/>
      <c r="M100"/>
      <c r="N100"/>
      <c r="O100"/>
    </row>
    <row r="101" spans="2:15" x14ac:dyDescent="0.25">
      <c r="B101" s="2" t="s">
        <v>39</v>
      </c>
      <c r="C101" s="3">
        <v>9</v>
      </c>
      <c r="D101" s="3">
        <v>16</v>
      </c>
      <c r="E101" s="3">
        <v>8</v>
      </c>
      <c r="F101" s="3">
        <v>33</v>
      </c>
      <c r="G101"/>
      <c r="H101"/>
      <c r="I101"/>
      <c r="J101"/>
      <c r="K101"/>
      <c r="L101"/>
      <c r="M101"/>
      <c r="N101"/>
      <c r="O101"/>
    </row>
    <row r="102" spans="2:15" x14ac:dyDescent="0.25">
      <c r="B102" s="2" t="s">
        <v>36</v>
      </c>
      <c r="C102" s="3">
        <v>6</v>
      </c>
      <c r="D102" s="3">
        <v>9</v>
      </c>
      <c r="E102" s="3">
        <v>9</v>
      </c>
      <c r="F102" s="3">
        <v>24</v>
      </c>
      <c r="G102"/>
      <c r="H102"/>
      <c r="I102"/>
      <c r="J102"/>
      <c r="K102"/>
      <c r="L102"/>
      <c r="M102"/>
      <c r="N102"/>
      <c r="O102"/>
    </row>
    <row r="103" spans="2:15" x14ac:dyDescent="0.25">
      <c r="B103" s="2" t="s">
        <v>41</v>
      </c>
      <c r="C103" s="3">
        <v>13</v>
      </c>
      <c r="D103" s="3">
        <v>10</v>
      </c>
      <c r="E103" s="3">
        <v>8</v>
      </c>
      <c r="F103" s="3">
        <v>31</v>
      </c>
      <c r="G103"/>
      <c r="H103"/>
      <c r="I103"/>
      <c r="J103"/>
      <c r="K103"/>
      <c r="L103"/>
      <c r="M103"/>
      <c r="N103"/>
      <c r="O103"/>
    </row>
    <row r="104" spans="2:15" x14ac:dyDescent="0.25">
      <c r="B104" s="2" t="s">
        <v>33</v>
      </c>
      <c r="C104" s="3">
        <v>11</v>
      </c>
      <c r="D104" s="3">
        <v>7</v>
      </c>
      <c r="E104" s="3">
        <v>12</v>
      </c>
      <c r="F104" s="3">
        <v>30</v>
      </c>
      <c r="G104"/>
      <c r="H104"/>
      <c r="I104"/>
      <c r="J104"/>
      <c r="K104"/>
      <c r="L104"/>
      <c r="M104"/>
      <c r="N104"/>
      <c r="O104"/>
    </row>
    <row r="105" spans="2:15" x14ac:dyDescent="0.25">
      <c r="B105" s="2" t="s">
        <v>27</v>
      </c>
      <c r="C105" s="3">
        <v>13</v>
      </c>
      <c r="D105" s="3">
        <v>15</v>
      </c>
      <c r="E105" s="3">
        <v>18</v>
      </c>
      <c r="F105" s="3">
        <v>46</v>
      </c>
      <c r="G105"/>
      <c r="H105"/>
      <c r="I105"/>
      <c r="J105"/>
      <c r="K105"/>
      <c r="L105"/>
      <c r="M105"/>
      <c r="N105"/>
      <c r="O105"/>
    </row>
    <row r="106" spans="2:15" x14ac:dyDescent="0.25">
      <c r="B106" s="2" t="s">
        <v>45</v>
      </c>
      <c r="C106" s="3">
        <v>25</v>
      </c>
      <c r="D106" s="3">
        <v>27</v>
      </c>
      <c r="E106" s="3">
        <v>35</v>
      </c>
      <c r="F106" s="3">
        <v>87</v>
      </c>
      <c r="G106"/>
      <c r="H106"/>
      <c r="I106"/>
      <c r="J106"/>
      <c r="K106"/>
      <c r="L106"/>
      <c r="M106"/>
      <c r="N106"/>
      <c r="O106"/>
    </row>
    <row r="107" spans="2:15" x14ac:dyDescent="0.25">
      <c r="B107" s="2" t="s">
        <v>71</v>
      </c>
      <c r="E107" s="3">
        <v>5</v>
      </c>
      <c r="F107" s="3">
        <v>5</v>
      </c>
      <c r="G107"/>
      <c r="H107"/>
      <c r="I107"/>
      <c r="J107"/>
      <c r="K107"/>
      <c r="L107"/>
      <c r="M107"/>
      <c r="N107"/>
      <c r="O107"/>
    </row>
    <row r="108" spans="2:15" x14ac:dyDescent="0.25">
      <c r="B108" s="2" t="s">
        <v>42</v>
      </c>
      <c r="C108" s="3">
        <v>12</v>
      </c>
      <c r="D108" s="3">
        <v>6</v>
      </c>
      <c r="E108" s="3">
        <v>10</v>
      </c>
      <c r="F108" s="3">
        <v>28</v>
      </c>
      <c r="G108"/>
      <c r="H108"/>
      <c r="I108"/>
      <c r="J108"/>
      <c r="K108"/>
      <c r="L108"/>
      <c r="M108"/>
      <c r="N108"/>
      <c r="O108"/>
    </row>
    <row r="109" spans="2:15" x14ac:dyDescent="0.25">
      <c r="B109" s="2" t="s">
        <v>20</v>
      </c>
      <c r="C109" s="3">
        <v>30</v>
      </c>
      <c r="D109" s="3">
        <v>30</v>
      </c>
      <c r="E109" s="3">
        <v>41</v>
      </c>
      <c r="F109" s="3">
        <v>101</v>
      </c>
      <c r="G109"/>
      <c r="H109"/>
      <c r="I109"/>
      <c r="J109"/>
      <c r="K109"/>
      <c r="L109"/>
      <c r="M109"/>
      <c r="N109"/>
      <c r="O109"/>
    </row>
    <row r="110" spans="2:15" x14ac:dyDescent="0.25">
      <c r="B110" s="2" t="s">
        <v>5308</v>
      </c>
      <c r="E110" s="3">
        <v>13</v>
      </c>
      <c r="F110" s="3">
        <v>13</v>
      </c>
      <c r="G110"/>
      <c r="H110"/>
      <c r="I110"/>
      <c r="J110"/>
      <c r="K110"/>
      <c r="L110"/>
      <c r="M110"/>
      <c r="N110"/>
      <c r="O110"/>
    </row>
    <row r="111" spans="2:15" x14ac:dyDescent="0.25">
      <c r="B111" s="2" t="s">
        <v>98</v>
      </c>
      <c r="C111" s="3">
        <v>7</v>
      </c>
      <c r="D111" s="3">
        <v>10</v>
      </c>
      <c r="E111" s="3">
        <v>13</v>
      </c>
      <c r="F111" s="3">
        <v>30</v>
      </c>
      <c r="G111"/>
      <c r="H111"/>
      <c r="I111"/>
      <c r="J111"/>
      <c r="K111"/>
      <c r="L111"/>
      <c r="M111"/>
      <c r="N111"/>
      <c r="O111"/>
    </row>
    <row r="112" spans="2:15" x14ac:dyDescent="0.25">
      <c r="B112" s="2" t="s">
        <v>46</v>
      </c>
      <c r="C112" s="3">
        <v>212</v>
      </c>
      <c r="D112" s="3">
        <v>220</v>
      </c>
      <c r="E112" s="3">
        <v>287</v>
      </c>
      <c r="F112" s="3">
        <v>719</v>
      </c>
      <c r="G112"/>
      <c r="H112"/>
      <c r="I112"/>
      <c r="J112"/>
      <c r="K112"/>
      <c r="L112"/>
      <c r="M112"/>
      <c r="N112"/>
      <c r="O112"/>
    </row>
    <row r="113" spans="2:16" x14ac:dyDescent="0.25">
      <c r="B113"/>
      <c r="G113"/>
      <c r="H113"/>
      <c r="I113"/>
      <c r="J113"/>
      <c r="K113"/>
      <c r="L113"/>
      <c r="M113"/>
      <c r="N113"/>
      <c r="O113"/>
    </row>
    <row r="114" spans="2:16" x14ac:dyDescent="0.25">
      <c r="B114"/>
      <c r="G114"/>
      <c r="H114"/>
      <c r="I114"/>
      <c r="J114"/>
      <c r="K114"/>
      <c r="L114"/>
      <c r="M114"/>
      <c r="N114"/>
      <c r="O114"/>
    </row>
    <row r="115" spans="2:16" x14ac:dyDescent="0.25">
      <c r="B115"/>
      <c r="G115"/>
      <c r="H115"/>
      <c r="I115"/>
      <c r="J115"/>
      <c r="K115"/>
      <c r="L115"/>
      <c r="M115"/>
      <c r="N115"/>
      <c r="O115"/>
    </row>
    <row r="116" spans="2:16" x14ac:dyDescent="0.25">
      <c r="B116" s="1" t="s">
        <v>638</v>
      </c>
      <c r="C116" t="s">
        <v>122</v>
      </c>
      <c r="M116"/>
      <c r="N116"/>
      <c r="O116"/>
    </row>
    <row r="117" spans="2:16" x14ac:dyDescent="0.25">
      <c r="B117" s="1" t="s">
        <v>2</v>
      </c>
      <c r="C117" t="s">
        <v>127</v>
      </c>
      <c r="M117"/>
      <c r="N117"/>
      <c r="O117"/>
    </row>
    <row r="118" spans="2:16" x14ac:dyDescent="0.25">
      <c r="B118" s="1" t="s">
        <v>131</v>
      </c>
      <c r="C118" s="2">
        <v>4</v>
      </c>
      <c r="P118"/>
    </row>
    <row r="119" spans="2:16" x14ac:dyDescent="0.25">
      <c r="P119"/>
    </row>
    <row r="120" spans="2:16" x14ac:dyDescent="0.25">
      <c r="B120" s="14" t="s">
        <v>566</v>
      </c>
      <c r="C120" s="10" t="s">
        <v>112</v>
      </c>
      <c r="K120"/>
      <c r="L120"/>
      <c r="P120"/>
    </row>
    <row r="121" spans="2:16" x14ac:dyDescent="0.25">
      <c r="B121" s="14" t="s">
        <v>121</v>
      </c>
      <c r="C121" s="3" t="s">
        <v>123</v>
      </c>
      <c r="D121" s="3" t="s">
        <v>16</v>
      </c>
      <c r="E121" s="3" t="s">
        <v>19</v>
      </c>
      <c r="F121" s="3" t="s">
        <v>176</v>
      </c>
      <c r="G121" s="3" t="s">
        <v>77</v>
      </c>
      <c r="H121" s="3" t="s">
        <v>189</v>
      </c>
      <c r="I121" t="s">
        <v>74</v>
      </c>
      <c r="J121" s="3" t="s">
        <v>46</v>
      </c>
      <c r="K121"/>
      <c r="L121"/>
      <c r="P121"/>
    </row>
    <row r="122" spans="2:16" x14ac:dyDescent="0.25">
      <c r="B122" s="2" t="s">
        <v>87</v>
      </c>
      <c r="D122" s="3">
        <v>1</v>
      </c>
      <c r="E122" s="3">
        <v>2</v>
      </c>
      <c r="J122" s="3">
        <v>3</v>
      </c>
      <c r="K122"/>
      <c r="L122"/>
      <c r="P122"/>
    </row>
    <row r="123" spans="2:16" x14ac:dyDescent="0.25">
      <c r="B123" s="2" t="s">
        <v>1215</v>
      </c>
      <c r="C123" s="3">
        <v>5</v>
      </c>
      <c r="D123" s="3">
        <v>2</v>
      </c>
      <c r="E123" s="3">
        <v>1</v>
      </c>
      <c r="J123" s="3">
        <v>8</v>
      </c>
      <c r="K123"/>
      <c r="L123"/>
      <c r="M123" s="2" t="s">
        <v>123</v>
      </c>
      <c r="N123" s="3">
        <f>C141+K83+AB55</f>
        <v>11</v>
      </c>
      <c r="O123" s="44">
        <f>N123/$N$128</f>
        <v>0.47826086956521741</v>
      </c>
      <c r="P123"/>
    </row>
    <row r="124" spans="2:16" x14ac:dyDescent="0.25">
      <c r="B124" s="2" t="s">
        <v>17</v>
      </c>
      <c r="C124" s="3">
        <v>5</v>
      </c>
      <c r="D124" s="3">
        <v>7</v>
      </c>
      <c r="E124" s="3">
        <v>4</v>
      </c>
      <c r="H124" s="3">
        <v>1</v>
      </c>
      <c r="J124" s="3">
        <v>17</v>
      </c>
      <c r="K124"/>
      <c r="L124"/>
      <c r="M124" s="2" t="s">
        <v>659</v>
      </c>
      <c r="N124" s="3">
        <f>E141</f>
        <v>6</v>
      </c>
      <c r="O124" s="44">
        <f t="shared" ref="O124:O127" si="1">N124/$N$128</f>
        <v>0.2608695652173913</v>
      </c>
      <c r="P124"/>
    </row>
    <row r="125" spans="2:16" x14ac:dyDescent="0.25">
      <c r="B125" s="2" t="s">
        <v>182</v>
      </c>
      <c r="C125" s="3">
        <v>2</v>
      </c>
      <c r="D125" s="3">
        <v>5</v>
      </c>
      <c r="E125" s="3">
        <v>5</v>
      </c>
      <c r="F125" s="3">
        <v>1</v>
      </c>
      <c r="J125" s="3">
        <v>13</v>
      </c>
      <c r="K125"/>
      <c r="L125"/>
      <c r="M125" s="2" t="s">
        <v>657</v>
      </c>
      <c r="N125" s="3">
        <f>D141</f>
        <v>5</v>
      </c>
      <c r="O125" s="44">
        <f t="shared" si="1"/>
        <v>0.21739130434782608</v>
      </c>
      <c r="P125"/>
    </row>
    <row r="126" spans="2:16" x14ac:dyDescent="0.25">
      <c r="B126" s="2" t="s">
        <v>430</v>
      </c>
      <c r="E126" s="3">
        <v>1</v>
      </c>
      <c r="J126" s="3">
        <v>1</v>
      </c>
      <c r="K126"/>
      <c r="L126"/>
      <c r="M126" s="2" t="s">
        <v>658</v>
      </c>
      <c r="N126" s="3">
        <f>F141</f>
        <v>1</v>
      </c>
      <c r="O126" s="44">
        <f t="shared" si="1"/>
        <v>4.3478260869565216E-2</v>
      </c>
      <c r="P126"/>
    </row>
    <row r="127" spans="2:16" x14ac:dyDescent="0.25">
      <c r="B127" s="2" t="s">
        <v>158</v>
      </c>
      <c r="C127" s="3">
        <v>4</v>
      </c>
      <c r="D127" s="3">
        <v>2</v>
      </c>
      <c r="J127" s="3">
        <v>6</v>
      </c>
      <c r="K127"/>
      <c r="L127"/>
      <c r="M127" s="2" t="s">
        <v>557</v>
      </c>
      <c r="N127" s="3">
        <f>G141</f>
        <v>0</v>
      </c>
      <c r="O127" s="44">
        <f t="shared" si="1"/>
        <v>0</v>
      </c>
      <c r="P127"/>
    </row>
    <row r="128" spans="2:16" x14ac:dyDescent="0.25">
      <c r="B128" s="2" t="s">
        <v>200</v>
      </c>
      <c r="C128" s="3">
        <v>7</v>
      </c>
      <c r="E128" s="3">
        <v>1</v>
      </c>
      <c r="J128" s="3">
        <v>8</v>
      </c>
      <c r="K128"/>
      <c r="L128"/>
      <c r="N128" s="2">
        <f>SUM(N123:N127)</f>
        <v>23</v>
      </c>
      <c r="P128"/>
    </row>
    <row r="129" spans="2:16" x14ac:dyDescent="0.25">
      <c r="B129" s="2" t="s">
        <v>29</v>
      </c>
      <c r="C129" s="3">
        <v>3</v>
      </c>
      <c r="D129" s="3">
        <v>6</v>
      </c>
      <c r="F129" s="3">
        <v>1</v>
      </c>
      <c r="J129" s="3">
        <v>10</v>
      </c>
      <c r="K129"/>
      <c r="L129"/>
      <c r="P129"/>
    </row>
    <row r="130" spans="2:16" x14ac:dyDescent="0.25">
      <c r="B130" s="2" t="s">
        <v>26</v>
      </c>
      <c r="C130" s="3">
        <v>3</v>
      </c>
      <c r="J130" s="3">
        <v>3</v>
      </c>
      <c r="K130"/>
      <c r="L130"/>
      <c r="P130"/>
    </row>
    <row r="131" spans="2:16" x14ac:dyDescent="0.25">
      <c r="B131" s="2" t="s">
        <v>35</v>
      </c>
      <c r="C131" s="3">
        <v>1</v>
      </c>
      <c r="D131" s="3">
        <v>3</v>
      </c>
      <c r="E131" s="3">
        <v>2</v>
      </c>
      <c r="F131" s="3">
        <v>1</v>
      </c>
      <c r="J131" s="3">
        <v>7</v>
      </c>
      <c r="K131"/>
      <c r="L131"/>
      <c r="P131"/>
    </row>
    <row r="132" spans="2:16" x14ac:dyDescent="0.25">
      <c r="B132" s="2" t="s">
        <v>39</v>
      </c>
      <c r="C132" s="3">
        <v>3</v>
      </c>
      <c r="D132" s="3">
        <v>11</v>
      </c>
      <c r="E132" s="3">
        <v>5</v>
      </c>
      <c r="H132" s="3">
        <v>1</v>
      </c>
      <c r="J132" s="3">
        <v>20</v>
      </c>
      <c r="K132"/>
      <c r="L132"/>
    </row>
    <row r="133" spans="2:16" x14ac:dyDescent="0.25">
      <c r="B133" s="2" t="s">
        <v>36</v>
      </c>
      <c r="C133" s="3">
        <v>2</v>
      </c>
      <c r="D133" s="3">
        <v>7</v>
      </c>
      <c r="E133" s="3">
        <v>3</v>
      </c>
      <c r="G133" s="3">
        <v>1</v>
      </c>
      <c r="J133" s="3">
        <v>13</v>
      </c>
      <c r="K133"/>
      <c r="L133"/>
    </row>
    <row r="134" spans="2:16" x14ac:dyDescent="0.25">
      <c r="B134" s="2" t="s">
        <v>41</v>
      </c>
      <c r="C134" s="3">
        <v>7</v>
      </c>
      <c r="D134" s="3">
        <v>9</v>
      </c>
      <c r="E134" s="3">
        <v>4</v>
      </c>
      <c r="F134" s="3">
        <v>1</v>
      </c>
      <c r="H134" s="3">
        <v>1</v>
      </c>
      <c r="J134" s="3">
        <v>22</v>
      </c>
      <c r="K134"/>
      <c r="L134"/>
    </row>
    <row r="135" spans="2:16" x14ac:dyDescent="0.25">
      <c r="B135" s="2" t="s">
        <v>33</v>
      </c>
      <c r="C135" s="3">
        <v>6</v>
      </c>
      <c r="D135" s="3">
        <v>2</v>
      </c>
      <c r="G135" s="3">
        <v>1</v>
      </c>
      <c r="J135" s="3">
        <v>9</v>
      </c>
      <c r="K135"/>
      <c r="L135"/>
    </row>
    <row r="136" spans="2:16" x14ac:dyDescent="0.25">
      <c r="B136" s="2" t="s">
        <v>27</v>
      </c>
      <c r="C136" s="3">
        <v>10</v>
      </c>
      <c r="D136" s="3">
        <v>2</v>
      </c>
      <c r="E136" s="3">
        <v>2</v>
      </c>
      <c r="J136" s="3">
        <v>14</v>
      </c>
      <c r="K136"/>
      <c r="L136"/>
    </row>
    <row r="137" spans="2:16" x14ac:dyDescent="0.25">
      <c r="B137" s="2" t="s">
        <v>45</v>
      </c>
      <c r="C137" s="3">
        <v>4</v>
      </c>
      <c r="E137" s="3">
        <v>3</v>
      </c>
      <c r="J137" s="3">
        <v>7</v>
      </c>
      <c r="K137"/>
      <c r="L137"/>
    </row>
    <row r="138" spans="2:16" x14ac:dyDescent="0.25">
      <c r="B138" s="2" t="s">
        <v>24</v>
      </c>
      <c r="E138" s="3">
        <v>1</v>
      </c>
      <c r="J138" s="3">
        <v>1</v>
      </c>
      <c r="K138"/>
      <c r="L138"/>
    </row>
    <row r="139" spans="2:16" x14ac:dyDescent="0.25">
      <c r="B139" s="2" t="s">
        <v>667</v>
      </c>
      <c r="C139" s="3">
        <v>2</v>
      </c>
      <c r="E139" s="3">
        <v>1</v>
      </c>
      <c r="J139" s="3">
        <v>3</v>
      </c>
      <c r="K139"/>
      <c r="L139"/>
    </row>
    <row r="140" spans="2:16" x14ac:dyDescent="0.25">
      <c r="B140" s="2" t="s">
        <v>42</v>
      </c>
      <c r="C140" s="3">
        <v>3</v>
      </c>
      <c r="D140" s="3">
        <v>4</v>
      </c>
      <c r="G140" s="3">
        <v>2</v>
      </c>
      <c r="J140" s="3">
        <v>9</v>
      </c>
      <c r="K140"/>
      <c r="L140"/>
    </row>
    <row r="141" spans="2:16" x14ac:dyDescent="0.25">
      <c r="B141" s="2" t="s">
        <v>20</v>
      </c>
      <c r="C141" s="3">
        <v>11</v>
      </c>
      <c r="D141" s="3">
        <v>5</v>
      </c>
      <c r="E141" s="3">
        <v>6</v>
      </c>
      <c r="F141" s="3">
        <v>1</v>
      </c>
      <c r="J141" s="3">
        <v>23</v>
      </c>
      <c r="K141"/>
      <c r="L141"/>
    </row>
    <row r="142" spans="2:16" x14ac:dyDescent="0.25">
      <c r="B142" s="2" t="s">
        <v>31</v>
      </c>
      <c r="C142" s="3">
        <v>3</v>
      </c>
      <c r="D142" s="3">
        <v>4</v>
      </c>
      <c r="E142" s="3">
        <v>1</v>
      </c>
      <c r="J142" s="3">
        <v>8</v>
      </c>
      <c r="K142"/>
      <c r="L142"/>
    </row>
    <row r="143" spans="2:16" x14ac:dyDescent="0.25">
      <c r="B143" s="2" t="s">
        <v>74</v>
      </c>
      <c r="C143" s="3">
        <v>1</v>
      </c>
      <c r="I143" s="3">
        <v>3</v>
      </c>
      <c r="J143" s="3">
        <v>4</v>
      </c>
    </row>
    <row r="144" spans="2:16" x14ac:dyDescent="0.25">
      <c r="B144" s="2" t="s">
        <v>46</v>
      </c>
      <c r="C144" s="3">
        <v>82</v>
      </c>
      <c r="D144" s="3">
        <v>70</v>
      </c>
      <c r="E144" s="3">
        <v>42</v>
      </c>
      <c r="F144" s="3">
        <v>5</v>
      </c>
      <c r="G144" s="3">
        <v>4</v>
      </c>
      <c r="H144" s="3">
        <v>3</v>
      </c>
      <c r="I144" s="3">
        <v>3</v>
      </c>
      <c r="J144" s="3">
        <v>209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55CB0-C0B7-48B1-A564-6D9C5770E94C}">
  <dimension ref="B1:AB142"/>
  <sheetViews>
    <sheetView showGridLines="0" zoomScale="80" zoomScaleNormal="80" workbookViewId="0">
      <selection activeCell="K23" sqref="K23"/>
    </sheetView>
  </sheetViews>
  <sheetFormatPr baseColWidth="10" defaultRowHeight="15" x14ac:dyDescent="0.25"/>
  <cols>
    <col min="1" max="1" width="2.85546875" customWidth="1"/>
    <col min="2" max="2" width="16.7109375" style="2" bestFit="1" customWidth="1"/>
    <col min="3" max="3" width="26" style="3" bestFit="1" customWidth="1"/>
    <col min="4" max="4" width="18.42578125" style="3" bestFit="1" customWidth="1"/>
    <col min="5" max="5" width="14.28515625" style="3" bestFit="1" customWidth="1"/>
    <col min="6" max="6" width="12.28515625" style="3" bestFit="1" customWidth="1"/>
    <col min="7" max="7" width="7.28515625" style="3" bestFit="1" customWidth="1"/>
    <col min="8" max="8" width="6" style="3" bestFit="1" customWidth="1"/>
    <col min="9" max="9" width="5.5703125" style="3" bestFit="1" customWidth="1"/>
    <col min="10" max="10" width="13.85546875" style="3" bestFit="1" customWidth="1"/>
    <col min="11" max="11" width="7" style="3" bestFit="1" customWidth="1"/>
    <col min="12" max="12" width="14.5703125" style="3" bestFit="1" customWidth="1"/>
    <col min="13" max="13" width="5.7109375" style="3" bestFit="1" customWidth="1"/>
    <col min="14" max="14" width="20.42578125" style="2" bestFit="1" customWidth="1"/>
    <col min="15" max="15" width="14.140625" style="3" customWidth="1"/>
    <col min="16" max="16" width="13.7109375" style="3" customWidth="1"/>
    <col min="17" max="17" width="18.140625" style="3" customWidth="1"/>
    <col min="18" max="18" width="14.85546875" customWidth="1"/>
    <col min="19" max="19" width="13.7109375" bestFit="1" customWidth="1"/>
    <col min="20" max="20" width="11.42578125" bestFit="1" customWidth="1"/>
    <col min="21" max="21" width="3.42578125" bestFit="1" customWidth="1"/>
    <col min="22" max="22" width="4.42578125" bestFit="1" customWidth="1"/>
    <col min="23" max="23" width="5.7109375" customWidth="1"/>
    <col min="24" max="24" width="13.7109375" bestFit="1" customWidth="1"/>
    <col min="25" max="25" width="11.42578125" bestFit="1" customWidth="1"/>
    <col min="26" max="26" width="5.7109375" bestFit="1" customWidth="1"/>
    <col min="27" max="32" width="6.28515625" bestFit="1" customWidth="1"/>
    <col min="33" max="33" width="8.42578125" bestFit="1" customWidth="1"/>
    <col min="34" max="56" width="15.85546875" bestFit="1" customWidth="1"/>
    <col min="57" max="221" width="17" bestFit="1" customWidth="1"/>
    <col min="222" max="222" width="5.7109375" bestFit="1" customWidth="1"/>
  </cols>
  <sheetData>
    <row r="1" spans="2:13" x14ac:dyDescent="0.25">
      <c r="B1" s="1" t="s">
        <v>638</v>
      </c>
      <c r="C1" t="s">
        <v>639</v>
      </c>
    </row>
    <row r="2" spans="2:13" x14ac:dyDescent="0.25">
      <c r="B2" s="1" t="s">
        <v>2</v>
      </c>
      <c r="C2" t="s">
        <v>122</v>
      </c>
    </row>
    <row r="3" spans="2:13" x14ac:dyDescent="0.25">
      <c r="B3" s="10" t="s">
        <v>131</v>
      </c>
      <c r="C3" s="3">
        <v>5</v>
      </c>
    </row>
    <row r="5" spans="2:13" x14ac:dyDescent="0.25">
      <c r="B5" s="14" t="s">
        <v>566</v>
      </c>
      <c r="C5" s="10" t="s">
        <v>88</v>
      </c>
      <c r="L5"/>
      <c r="M5"/>
    </row>
    <row r="6" spans="2:13" x14ac:dyDescent="0.25">
      <c r="B6" s="14" t="s">
        <v>121</v>
      </c>
      <c r="C6" s="3" t="s">
        <v>84</v>
      </c>
      <c r="D6" s="3" t="s">
        <v>571</v>
      </c>
      <c r="E6" s="3" t="s">
        <v>46</v>
      </c>
      <c r="L6"/>
      <c r="M6"/>
    </row>
    <row r="7" spans="2:13" x14ac:dyDescent="0.25">
      <c r="B7" s="2" t="s">
        <v>87</v>
      </c>
      <c r="D7" s="3">
        <v>1</v>
      </c>
      <c r="E7" s="3">
        <v>1</v>
      </c>
      <c r="L7"/>
      <c r="M7"/>
    </row>
    <row r="8" spans="2:13" x14ac:dyDescent="0.25">
      <c r="B8" s="2" t="s">
        <v>1215</v>
      </c>
      <c r="C8" s="3">
        <v>1</v>
      </c>
      <c r="D8" s="3">
        <v>5</v>
      </c>
      <c r="E8" s="3">
        <v>6</v>
      </c>
      <c r="L8"/>
      <c r="M8"/>
    </row>
    <row r="9" spans="2:13" x14ac:dyDescent="0.25">
      <c r="B9" s="2" t="s">
        <v>17</v>
      </c>
      <c r="C9" s="3">
        <v>1</v>
      </c>
      <c r="D9" s="3">
        <v>17</v>
      </c>
      <c r="E9" s="3">
        <v>18</v>
      </c>
      <c r="L9"/>
      <c r="M9"/>
    </row>
    <row r="10" spans="2:13" x14ac:dyDescent="0.25">
      <c r="B10" s="2" t="s">
        <v>182</v>
      </c>
      <c r="C10" s="3">
        <v>1</v>
      </c>
      <c r="D10" s="3">
        <v>5</v>
      </c>
      <c r="E10" s="3">
        <v>6</v>
      </c>
      <c r="L10"/>
      <c r="M10"/>
    </row>
    <row r="11" spans="2:13" x14ac:dyDescent="0.25">
      <c r="B11" s="2" t="s">
        <v>158</v>
      </c>
      <c r="D11" s="3">
        <v>8</v>
      </c>
      <c r="E11" s="3">
        <v>8</v>
      </c>
      <c r="L11"/>
      <c r="M11"/>
    </row>
    <row r="12" spans="2:13" x14ac:dyDescent="0.25">
      <c r="B12" s="2" t="s">
        <v>200</v>
      </c>
      <c r="D12" s="3">
        <v>8</v>
      </c>
      <c r="E12" s="3">
        <v>8</v>
      </c>
      <c r="L12"/>
      <c r="M12"/>
    </row>
    <row r="13" spans="2:13" x14ac:dyDescent="0.25">
      <c r="B13" s="2" t="s">
        <v>29</v>
      </c>
      <c r="C13" s="3">
        <v>1</v>
      </c>
      <c r="D13" s="3">
        <v>1</v>
      </c>
      <c r="E13" s="3">
        <v>2</v>
      </c>
      <c r="L13"/>
      <c r="M13"/>
    </row>
    <row r="14" spans="2:13" x14ac:dyDescent="0.25">
      <c r="B14" s="2" t="s">
        <v>26</v>
      </c>
      <c r="D14" s="3">
        <v>9</v>
      </c>
      <c r="E14" s="3">
        <v>9</v>
      </c>
      <c r="L14"/>
      <c r="M14"/>
    </row>
    <row r="15" spans="2:13" x14ac:dyDescent="0.25">
      <c r="B15" s="2" t="s">
        <v>35</v>
      </c>
      <c r="C15" s="3">
        <v>1</v>
      </c>
      <c r="D15" s="3">
        <v>7</v>
      </c>
      <c r="E15" s="3">
        <v>8</v>
      </c>
      <c r="L15"/>
      <c r="M15"/>
    </row>
    <row r="16" spans="2:13" x14ac:dyDescent="0.25">
      <c r="B16" s="2" t="s">
        <v>39</v>
      </c>
      <c r="D16" s="3">
        <v>21</v>
      </c>
      <c r="E16" s="3">
        <v>21</v>
      </c>
      <c r="L16"/>
      <c r="M16"/>
    </row>
    <row r="17" spans="2:24" x14ac:dyDescent="0.25">
      <c r="B17" s="2" t="s">
        <v>36</v>
      </c>
      <c r="D17" s="3">
        <v>17</v>
      </c>
      <c r="E17" s="3">
        <v>17</v>
      </c>
      <c r="L17"/>
      <c r="M17"/>
      <c r="X17" s="20"/>
    </row>
    <row r="18" spans="2:24" x14ac:dyDescent="0.25">
      <c r="B18" s="2" t="s">
        <v>41</v>
      </c>
      <c r="D18" s="3">
        <v>8</v>
      </c>
      <c r="E18" s="3">
        <v>8</v>
      </c>
      <c r="L18"/>
      <c r="M18"/>
    </row>
    <row r="19" spans="2:24" x14ac:dyDescent="0.25">
      <c r="B19" s="2" t="s">
        <v>33</v>
      </c>
      <c r="C19" s="3">
        <v>2</v>
      </c>
      <c r="D19" s="3">
        <v>10</v>
      </c>
      <c r="E19" s="3">
        <v>12</v>
      </c>
      <c r="L19"/>
      <c r="M19"/>
    </row>
    <row r="20" spans="2:24" x14ac:dyDescent="0.25">
      <c r="B20" s="2" t="s">
        <v>27</v>
      </c>
      <c r="D20" s="3">
        <v>4</v>
      </c>
      <c r="E20" s="3">
        <v>4</v>
      </c>
      <c r="L20"/>
      <c r="M20"/>
    </row>
    <row r="21" spans="2:24" x14ac:dyDescent="0.25">
      <c r="B21" s="2" t="s">
        <v>45</v>
      </c>
      <c r="D21" s="3">
        <v>2</v>
      </c>
      <c r="E21" s="3">
        <v>2</v>
      </c>
      <c r="L21"/>
      <c r="M21"/>
    </row>
    <row r="22" spans="2:24" x14ac:dyDescent="0.25">
      <c r="B22" s="2" t="s">
        <v>24</v>
      </c>
      <c r="D22" s="3">
        <v>3</v>
      </c>
      <c r="E22" s="3">
        <v>3</v>
      </c>
      <c r="L22"/>
      <c r="M22"/>
      <c r="N22"/>
      <c r="O22"/>
      <c r="P22"/>
      <c r="Q22"/>
    </row>
    <row r="23" spans="2:24" x14ac:dyDescent="0.25">
      <c r="B23" s="2" t="s">
        <v>667</v>
      </c>
      <c r="D23" s="3">
        <v>5</v>
      </c>
      <c r="E23" s="3">
        <v>5</v>
      </c>
      <c r="L23"/>
      <c r="M23"/>
      <c r="N23"/>
      <c r="O23"/>
      <c r="P23"/>
      <c r="Q23"/>
    </row>
    <row r="24" spans="2:24" x14ac:dyDescent="0.25">
      <c r="B24" s="2" t="s">
        <v>42</v>
      </c>
      <c r="D24" s="3">
        <v>9</v>
      </c>
      <c r="E24" s="3">
        <v>9</v>
      </c>
      <c r="L24"/>
      <c r="M24"/>
      <c r="N24"/>
      <c r="O24"/>
      <c r="P24"/>
      <c r="Q24"/>
    </row>
    <row r="25" spans="2:24" x14ac:dyDescent="0.25">
      <c r="B25" s="2" t="s">
        <v>20</v>
      </c>
      <c r="C25" s="3">
        <v>4</v>
      </c>
      <c r="D25" s="3">
        <v>26</v>
      </c>
      <c r="E25" s="3">
        <v>30</v>
      </c>
      <c r="L25"/>
      <c r="M25"/>
      <c r="N25"/>
      <c r="O25"/>
      <c r="P25"/>
      <c r="Q25"/>
    </row>
    <row r="26" spans="2:24" x14ac:dyDescent="0.25">
      <c r="B26" s="2" t="s">
        <v>5409</v>
      </c>
      <c r="D26" s="3">
        <v>5</v>
      </c>
      <c r="E26" s="3">
        <v>5</v>
      </c>
      <c r="L26"/>
      <c r="M26"/>
      <c r="N26"/>
      <c r="O26"/>
      <c r="P26"/>
      <c r="Q26"/>
    </row>
    <row r="27" spans="2:24" x14ac:dyDescent="0.25">
      <c r="B27" s="2" t="s">
        <v>31</v>
      </c>
      <c r="D27" s="3">
        <v>10</v>
      </c>
      <c r="E27" s="3">
        <v>10</v>
      </c>
      <c r="N27"/>
      <c r="O27"/>
      <c r="P27"/>
      <c r="Q27"/>
    </row>
    <row r="28" spans="2:24" x14ac:dyDescent="0.25">
      <c r="B28" s="2" t="s">
        <v>46</v>
      </c>
      <c r="C28" s="3">
        <v>11</v>
      </c>
      <c r="D28" s="3">
        <v>181</v>
      </c>
      <c r="E28" s="3">
        <v>192</v>
      </c>
      <c r="N28"/>
      <c r="O28"/>
      <c r="P28"/>
      <c r="Q28"/>
    </row>
    <row r="29" spans="2:24" x14ac:dyDescent="0.25">
      <c r="N29"/>
      <c r="O29"/>
      <c r="P29"/>
      <c r="Q29"/>
    </row>
    <row r="30" spans="2:24" x14ac:dyDescent="0.25">
      <c r="N30"/>
      <c r="O30"/>
      <c r="P30"/>
      <c r="Q30"/>
    </row>
    <row r="31" spans="2:24" x14ac:dyDescent="0.25">
      <c r="B31" s="1" t="s">
        <v>638</v>
      </c>
      <c r="C31" t="s">
        <v>639</v>
      </c>
    </row>
    <row r="32" spans="2:24" x14ac:dyDescent="0.25">
      <c r="B32" s="1" t="s">
        <v>2</v>
      </c>
      <c r="C32" t="s">
        <v>122</v>
      </c>
    </row>
    <row r="33" spans="2:28" x14ac:dyDescent="0.25">
      <c r="B33" s="1" t="s">
        <v>392</v>
      </c>
      <c r="C33" t="s">
        <v>127</v>
      </c>
      <c r="N33"/>
      <c r="O33"/>
    </row>
    <row r="35" spans="2:28" x14ac:dyDescent="0.25">
      <c r="B35" s="14" t="s">
        <v>566</v>
      </c>
      <c r="C35" s="10" t="s">
        <v>112</v>
      </c>
      <c r="N35"/>
      <c r="O35"/>
      <c r="AA35" s="3"/>
      <c r="AB35" s="3"/>
    </row>
    <row r="36" spans="2:28" x14ac:dyDescent="0.25">
      <c r="B36" s="14" t="s">
        <v>121</v>
      </c>
      <c r="C36" s="3" t="s">
        <v>44</v>
      </c>
      <c r="D36" s="3" t="s">
        <v>32</v>
      </c>
      <c r="E36" s="3" t="s">
        <v>43</v>
      </c>
      <c r="F36" s="3" t="s">
        <v>25</v>
      </c>
      <c r="G36" s="3" t="s">
        <v>18</v>
      </c>
      <c r="H36" s="3" t="s">
        <v>37</v>
      </c>
      <c r="I36" s="3" t="s">
        <v>21</v>
      </c>
      <c r="J36" s="3" t="s">
        <v>177</v>
      </c>
      <c r="K36" t="s">
        <v>77</v>
      </c>
      <c r="L36" t="s">
        <v>5614</v>
      </c>
      <c r="M36" s="3" t="s">
        <v>46</v>
      </c>
      <c r="N36" s="3" t="s">
        <v>115</v>
      </c>
      <c r="O36" s="3" t="s">
        <v>116</v>
      </c>
    </row>
    <row r="37" spans="2:28" ht="14.25" customHeight="1" x14ac:dyDescent="0.25">
      <c r="B37" s="2" t="s">
        <v>87</v>
      </c>
      <c r="I37" s="3">
        <v>1</v>
      </c>
      <c r="M37" s="3">
        <v>1</v>
      </c>
      <c r="N37" s="3">
        <f>D37</f>
        <v>0</v>
      </c>
      <c r="O37" s="3">
        <f>E37</f>
        <v>0</v>
      </c>
      <c r="P37"/>
    </row>
    <row r="38" spans="2:28" x14ac:dyDescent="0.25">
      <c r="B38" s="2" t="s">
        <v>1215</v>
      </c>
      <c r="G38" s="3">
        <v>1</v>
      </c>
      <c r="H38" s="3">
        <v>1</v>
      </c>
      <c r="I38" s="3">
        <v>4</v>
      </c>
      <c r="M38" s="3">
        <v>6</v>
      </c>
      <c r="N38" s="3">
        <f>D38+E65</f>
        <v>10</v>
      </c>
      <c r="O38" s="3">
        <f t="shared" ref="O38:O52" si="0">E38+E93</f>
        <v>2</v>
      </c>
      <c r="P38"/>
    </row>
    <row r="39" spans="2:28" x14ac:dyDescent="0.25">
      <c r="B39" s="2" t="s">
        <v>17</v>
      </c>
      <c r="E39" s="3">
        <v>1</v>
      </c>
      <c r="F39" s="3">
        <v>12</v>
      </c>
      <c r="H39" s="3">
        <v>1</v>
      </c>
      <c r="I39" s="3">
        <v>4</v>
      </c>
      <c r="M39" s="3">
        <v>18</v>
      </c>
      <c r="N39" s="3">
        <f>D39+E66</f>
        <v>8</v>
      </c>
      <c r="O39" s="3">
        <f t="shared" si="0"/>
        <v>6</v>
      </c>
      <c r="P39"/>
    </row>
    <row r="40" spans="2:28" x14ac:dyDescent="0.25">
      <c r="B40" s="2" t="s">
        <v>182</v>
      </c>
      <c r="F40" s="3">
        <v>4</v>
      </c>
      <c r="I40" s="3">
        <v>2</v>
      </c>
      <c r="M40" s="3">
        <v>6</v>
      </c>
      <c r="N40" s="3">
        <f t="shared" ref="N40:N58" si="1">D40+E67</f>
        <v>1</v>
      </c>
      <c r="O40" s="3">
        <f t="shared" si="0"/>
        <v>2</v>
      </c>
      <c r="P40"/>
    </row>
    <row r="41" spans="2:28" x14ac:dyDescent="0.25">
      <c r="B41" s="2" t="s">
        <v>158</v>
      </c>
      <c r="E41" s="3">
        <v>1</v>
      </c>
      <c r="F41" s="3">
        <v>6</v>
      </c>
      <c r="G41" s="3">
        <v>1</v>
      </c>
      <c r="M41" s="3">
        <v>8</v>
      </c>
      <c r="N41" s="3">
        <f t="shared" si="1"/>
        <v>3</v>
      </c>
      <c r="O41" s="3">
        <f t="shared" si="0"/>
        <v>7</v>
      </c>
      <c r="P41"/>
    </row>
    <row r="42" spans="2:28" x14ac:dyDescent="0.25">
      <c r="B42" s="2" t="s">
        <v>200</v>
      </c>
      <c r="D42" s="3">
        <v>1</v>
      </c>
      <c r="E42" s="3">
        <v>2</v>
      </c>
      <c r="F42" s="3">
        <v>2</v>
      </c>
      <c r="I42" s="3">
        <v>3</v>
      </c>
      <c r="M42" s="3">
        <v>8</v>
      </c>
      <c r="N42" s="3">
        <f t="shared" si="1"/>
        <v>9</v>
      </c>
      <c r="O42" s="3">
        <f t="shared" si="0"/>
        <v>8</v>
      </c>
      <c r="P42"/>
    </row>
    <row r="43" spans="2:28" x14ac:dyDescent="0.25">
      <c r="B43" s="2" t="s">
        <v>29</v>
      </c>
      <c r="E43" s="3">
        <v>1</v>
      </c>
      <c r="F43" s="3">
        <v>1</v>
      </c>
      <c r="M43" s="3">
        <v>2</v>
      </c>
      <c r="N43" s="3">
        <f t="shared" si="1"/>
        <v>15</v>
      </c>
      <c r="O43" s="3">
        <f t="shared" si="0"/>
        <v>3</v>
      </c>
      <c r="P43"/>
    </row>
    <row r="44" spans="2:28" x14ac:dyDescent="0.25">
      <c r="B44" s="2" t="s">
        <v>26</v>
      </c>
      <c r="E44" s="3">
        <v>1</v>
      </c>
      <c r="F44" s="3">
        <v>3</v>
      </c>
      <c r="I44" s="3">
        <v>4</v>
      </c>
      <c r="J44" s="3">
        <v>1</v>
      </c>
      <c r="M44" s="3">
        <v>9</v>
      </c>
      <c r="N44" s="3">
        <f t="shared" si="1"/>
        <v>16</v>
      </c>
      <c r="O44" s="3">
        <f t="shared" si="0"/>
        <v>9</v>
      </c>
      <c r="P44"/>
    </row>
    <row r="45" spans="2:28" x14ac:dyDescent="0.25">
      <c r="B45" s="2" t="s">
        <v>35</v>
      </c>
      <c r="F45" s="3">
        <v>7</v>
      </c>
      <c r="I45" s="3">
        <v>1</v>
      </c>
      <c r="M45" s="3">
        <v>8</v>
      </c>
      <c r="N45" s="3">
        <f t="shared" si="1"/>
        <v>3</v>
      </c>
      <c r="O45" s="3">
        <f t="shared" si="0"/>
        <v>8</v>
      </c>
      <c r="P45"/>
    </row>
    <row r="46" spans="2:28" x14ac:dyDescent="0.25">
      <c r="B46" s="2" t="s">
        <v>39</v>
      </c>
      <c r="C46" s="3">
        <v>1</v>
      </c>
      <c r="D46" s="3">
        <v>1</v>
      </c>
      <c r="F46" s="3">
        <v>16</v>
      </c>
      <c r="G46" s="3">
        <v>1</v>
      </c>
      <c r="I46" s="3">
        <v>2</v>
      </c>
      <c r="M46" s="3">
        <v>21</v>
      </c>
      <c r="N46" s="3">
        <f t="shared" si="1"/>
        <v>10</v>
      </c>
      <c r="O46" s="3">
        <f t="shared" si="0"/>
        <v>6</v>
      </c>
      <c r="P46"/>
    </row>
    <row r="47" spans="2:28" x14ac:dyDescent="0.25">
      <c r="B47" s="2" t="s">
        <v>36</v>
      </c>
      <c r="D47" s="3">
        <v>1</v>
      </c>
      <c r="F47" s="3">
        <v>5</v>
      </c>
      <c r="G47" s="3">
        <v>1</v>
      </c>
      <c r="H47" s="3">
        <v>2</v>
      </c>
      <c r="I47" s="3">
        <v>8</v>
      </c>
      <c r="M47" s="3">
        <v>17</v>
      </c>
      <c r="N47" s="3">
        <f t="shared" si="1"/>
        <v>3</v>
      </c>
      <c r="O47" s="3">
        <f t="shared" si="0"/>
        <v>7</v>
      </c>
      <c r="P47"/>
    </row>
    <row r="48" spans="2:28" x14ac:dyDescent="0.25">
      <c r="B48" s="2" t="s">
        <v>41</v>
      </c>
      <c r="C48" s="3">
        <v>1</v>
      </c>
      <c r="D48" s="3">
        <v>1</v>
      </c>
      <c r="F48" s="3">
        <v>3</v>
      </c>
      <c r="G48" s="3">
        <v>2</v>
      </c>
      <c r="I48" s="3">
        <v>1</v>
      </c>
      <c r="M48" s="3">
        <v>8</v>
      </c>
      <c r="N48" s="3">
        <f t="shared" si="1"/>
        <v>3</v>
      </c>
      <c r="O48" s="3">
        <f t="shared" si="0"/>
        <v>4</v>
      </c>
      <c r="P48"/>
    </row>
    <row r="49" spans="2:18" x14ac:dyDescent="0.25">
      <c r="B49" s="2" t="s">
        <v>33</v>
      </c>
      <c r="C49" s="3">
        <v>1</v>
      </c>
      <c r="D49" s="3">
        <v>2</v>
      </c>
      <c r="F49" s="3">
        <v>7</v>
      </c>
      <c r="K49" s="3">
        <v>2</v>
      </c>
      <c r="M49" s="3">
        <v>12</v>
      </c>
      <c r="N49" s="3">
        <f t="shared" si="1"/>
        <v>15</v>
      </c>
      <c r="O49" s="3">
        <f t="shared" si="0"/>
        <v>5</v>
      </c>
      <c r="P49"/>
    </row>
    <row r="50" spans="2:18" x14ac:dyDescent="0.25">
      <c r="B50" s="2" t="s">
        <v>27</v>
      </c>
      <c r="F50" s="3">
        <v>3</v>
      </c>
      <c r="I50" s="3">
        <v>1</v>
      </c>
      <c r="M50" s="3">
        <v>4</v>
      </c>
      <c r="N50" s="3">
        <f t="shared" si="1"/>
        <v>5</v>
      </c>
      <c r="O50" s="3">
        <f t="shared" si="0"/>
        <v>8</v>
      </c>
      <c r="P50"/>
    </row>
    <row r="51" spans="2:18" x14ac:dyDescent="0.25">
      <c r="B51" s="2" t="s">
        <v>45</v>
      </c>
      <c r="D51" s="3">
        <v>2</v>
      </c>
      <c r="M51" s="3">
        <v>2</v>
      </c>
      <c r="N51" s="3">
        <f t="shared" si="1"/>
        <v>12</v>
      </c>
      <c r="O51" s="3">
        <f t="shared" si="0"/>
        <v>13</v>
      </c>
      <c r="P51"/>
    </row>
    <row r="52" spans="2:18" x14ac:dyDescent="0.25">
      <c r="B52" s="2" t="s">
        <v>24</v>
      </c>
      <c r="D52" s="3">
        <v>1</v>
      </c>
      <c r="G52" s="3">
        <v>2</v>
      </c>
      <c r="M52" s="3">
        <v>3</v>
      </c>
      <c r="N52" s="3">
        <f t="shared" si="1"/>
        <v>14</v>
      </c>
      <c r="O52" s="3">
        <f t="shared" si="0"/>
        <v>5</v>
      </c>
      <c r="P52"/>
    </row>
    <row r="53" spans="2:18" x14ac:dyDescent="0.25">
      <c r="B53" s="2" t="s">
        <v>667</v>
      </c>
      <c r="D53" s="3">
        <v>2</v>
      </c>
      <c r="I53" s="3">
        <v>3</v>
      </c>
      <c r="M53" s="3">
        <v>5</v>
      </c>
      <c r="N53" s="3">
        <f t="shared" si="1"/>
        <v>22</v>
      </c>
      <c r="O53" s="3">
        <f>E53</f>
        <v>0</v>
      </c>
      <c r="P53"/>
    </row>
    <row r="54" spans="2:18" x14ac:dyDescent="0.25">
      <c r="B54" s="2" t="s">
        <v>42</v>
      </c>
      <c r="E54" s="3">
        <v>1</v>
      </c>
      <c r="F54" s="3">
        <v>5</v>
      </c>
      <c r="J54" s="3">
        <v>1</v>
      </c>
      <c r="K54" s="3">
        <v>1</v>
      </c>
      <c r="L54" s="3">
        <v>1</v>
      </c>
      <c r="M54" s="3">
        <v>9</v>
      </c>
      <c r="N54" s="3">
        <f t="shared" si="1"/>
        <v>5</v>
      </c>
      <c r="O54" s="3">
        <f>E54+E108</f>
        <v>5</v>
      </c>
      <c r="P54"/>
    </row>
    <row r="55" spans="2:18" x14ac:dyDescent="0.25">
      <c r="B55" s="2" t="s">
        <v>20</v>
      </c>
      <c r="D55" s="3">
        <v>5</v>
      </c>
      <c r="F55" s="3">
        <v>6</v>
      </c>
      <c r="G55" s="3">
        <v>3</v>
      </c>
      <c r="H55" s="3">
        <v>3</v>
      </c>
      <c r="I55" s="3">
        <v>11</v>
      </c>
      <c r="J55" s="3">
        <v>2</v>
      </c>
      <c r="M55" s="3">
        <v>30</v>
      </c>
      <c r="N55" s="3">
        <f t="shared" si="1"/>
        <v>26</v>
      </c>
      <c r="O55" s="3">
        <f>E55+E109</f>
        <v>16</v>
      </c>
      <c r="P55"/>
    </row>
    <row r="56" spans="2:18" x14ac:dyDescent="0.25">
      <c r="B56" s="2" t="s">
        <v>5409</v>
      </c>
      <c r="G56" s="3">
        <v>1</v>
      </c>
      <c r="H56" s="3">
        <v>2</v>
      </c>
      <c r="I56" s="3">
        <v>2</v>
      </c>
      <c r="M56" s="3">
        <v>5</v>
      </c>
      <c r="N56" s="3">
        <f t="shared" si="1"/>
        <v>4</v>
      </c>
      <c r="O56" s="3">
        <f>E56+E110</f>
        <v>7</v>
      </c>
      <c r="P56"/>
    </row>
    <row r="57" spans="2:18" x14ac:dyDescent="0.25">
      <c r="B57" s="2" t="s">
        <v>31</v>
      </c>
      <c r="D57" s="3">
        <v>1</v>
      </c>
      <c r="E57" s="3">
        <v>2</v>
      </c>
      <c r="F57" s="3">
        <v>3</v>
      </c>
      <c r="G57" s="3">
        <v>2</v>
      </c>
      <c r="I57" s="3">
        <v>2</v>
      </c>
      <c r="M57" s="3">
        <v>10</v>
      </c>
      <c r="N57" s="3">
        <f t="shared" si="1"/>
        <v>10</v>
      </c>
      <c r="O57" s="3">
        <f>E57+E111</f>
        <v>9</v>
      </c>
      <c r="P57"/>
    </row>
    <row r="58" spans="2:18" x14ac:dyDescent="0.25">
      <c r="B58" s="2" t="s">
        <v>46</v>
      </c>
      <c r="C58" s="3">
        <v>3</v>
      </c>
      <c r="D58" s="3">
        <v>17</v>
      </c>
      <c r="E58" s="3">
        <v>9</v>
      </c>
      <c r="F58" s="3">
        <v>83</v>
      </c>
      <c r="G58" s="3">
        <v>14</v>
      </c>
      <c r="H58" s="3">
        <v>9</v>
      </c>
      <c r="I58" s="3">
        <v>49</v>
      </c>
      <c r="J58" s="3">
        <v>4</v>
      </c>
      <c r="K58" s="3">
        <v>3</v>
      </c>
      <c r="L58" s="3">
        <v>1</v>
      </c>
      <c r="M58" s="3">
        <v>192</v>
      </c>
      <c r="N58" s="3">
        <f t="shared" si="1"/>
        <v>194</v>
      </c>
      <c r="O58" s="3">
        <f>E58+E112</f>
        <v>130</v>
      </c>
      <c r="R58" s="3"/>
    </row>
    <row r="59" spans="2:18" x14ac:dyDescent="0.25">
      <c r="R59" s="3"/>
    </row>
    <row r="60" spans="2:18" x14ac:dyDescent="0.25">
      <c r="O60" s="2"/>
      <c r="R60" s="3"/>
    </row>
    <row r="61" spans="2:18" x14ac:dyDescent="0.25">
      <c r="B61" s="10" t="s">
        <v>62</v>
      </c>
      <c r="C61" s="3" t="s">
        <v>122</v>
      </c>
      <c r="O61" s="2"/>
      <c r="R61" s="3"/>
    </row>
    <row r="62" spans="2:18" x14ac:dyDescent="0.25">
      <c r="O62" s="2"/>
      <c r="R62" s="3"/>
    </row>
    <row r="63" spans="2:18" x14ac:dyDescent="0.25">
      <c r="B63" s="14" t="s">
        <v>115</v>
      </c>
      <c r="C63" s="10" t="s">
        <v>112</v>
      </c>
      <c r="G63"/>
      <c r="H63"/>
      <c r="I63"/>
      <c r="J63"/>
      <c r="K63"/>
      <c r="M63"/>
      <c r="N63"/>
      <c r="O63"/>
      <c r="P63"/>
      <c r="Q63"/>
    </row>
    <row r="64" spans="2:18" x14ac:dyDescent="0.25">
      <c r="B64" s="14" t="s">
        <v>121</v>
      </c>
      <c r="C64" s="3">
        <v>3</v>
      </c>
      <c r="D64" s="3">
        <v>4</v>
      </c>
      <c r="E64" s="3">
        <v>5</v>
      </c>
      <c r="F64" s="3" t="s">
        <v>46</v>
      </c>
      <c r="G64"/>
      <c r="H64"/>
      <c r="I64"/>
      <c r="J64"/>
      <c r="K64"/>
      <c r="M64"/>
      <c r="N64"/>
      <c r="O64"/>
      <c r="P64"/>
      <c r="Q64"/>
    </row>
    <row r="65" spans="2:16" x14ac:dyDescent="0.25">
      <c r="B65" s="2" t="s">
        <v>1215</v>
      </c>
      <c r="C65" s="3">
        <v>6</v>
      </c>
      <c r="D65" s="3">
        <v>7</v>
      </c>
      <c r="E65" s="3">
        <v>10</v>
      </c>
      <c r="F65" s="3">
        <v>23</v>
      </c>
      <c r="G65"/>
      <c r="H65"/>
      <c r="I65"/>
      <c r="J65"/>
      <c r="K65"/>
      <c r="M65"/>
      <c r="N65"/>
      <c r="O65"/>
      <c r="P65"/>
    </row>
    <row r="66" spans="2:16" x14ac:dyDescent="0.25">
      <c r="B66" s="2" t="s">
        <v>96</v>
      </c>
      <c r="C66" s="3">
        <v>5</v>
      </c>
      <c r="D66" s="3">
        <v>4</v>
      </c>
      <c r="E66" s="3">
        <v>8</v>
      </c>
      <c r="F66" s="3">
        <v>17</v>
      </c>
      <c r="G66"/>
      <c r="H66"/>
      <c r="I66"/>
      <c r="J66"/>
      <c r="K66"/>
      <c r="M66"/>
      <c r="N66"/>
      <c r="O66"/>
      <c r="P66"/>
    </row>
    <row r="67" spans="2:16" x14ac:dyDescent="0.25">
      <c r="B67" s="2" t="s">
        <v>182</v>
      </c>
      <c r="C67" s="3">
        <v>7</v>
      </c>
      <c r="D67" s="3">
        <v>1</v>
      </c>
      <c r="E67" s="3">
        <v>1</v>
      </c>
      <c r="F67" s="3">
        <v>9</v>
      </c>
      <c r="G67"/>
      <c r="H67"/>
      <c r="I67"/>
      <c r="J67"/>
      <c r="K67"/>
      <c r="M67"/>
      <c r="N67"/>
      <c r="O67"/>
      <c r="P67"/>
    </row>
    <row r="68" spans="2:16" x14ac:dyDescent="0.25">
      <c r="B68" s="2" t="s">
        <v>158</v>
      </c>
      <c r="C68" s="3">
        <v>4</v>
      </c>
      <c r="D68" s="3">
        <v>4</v>
      </c>
      <c r="E68" s="3">
        <v>3</v>
      </c>
      <c r="F68" s="3">
        <v>11</v>
      </c>
      <c r="G68"/>
      <c r="H68"/>
      <c r="I68"/>
      <c r="J68"/>
      <c r="K68"/>
      <c r="M68"/>
      <c r="N68"/>
      <c r="O68"/>
      <c r="P68"/>
    </row>
    <row r="69" spans="2:16" x14ac:dyDescent="0.25">
      <c r="B69" s="2" t="s">
        <v>200</v>
      </c>
      <c r="C69" s="3">
        <v>11</v>
      </c>
      <c r="D69" s="3">
        <v>2</v>
      </c>
      <c r="E69" s="3">
        <v>8</v>
      </c>
      <c r="F69" s="3">
        <v>21</v>
      </c>
      <c r="G69"/>
      <c r="H69"/>
      <c r="I69"/>
      <c r="J69"/>
      <c r="K69"/>
      <c r="M69"/>
      <c r="N69"/>
      <c r="O69"/>
      <c r="P69"/>
    </row>
    <row r="70" spans="2:16" x14ac:dyDescent="0.25">
      <c r="B70" s="2" t="s">
        <v>29</v>
      </c>
      <c r="C70" s="3">
        <v>5</v>
      </c>
      <c r="D70" s="3">
        <v>7</v>
      </c>
      <c r="E70" s="3">
        <v>15</v>
      </c>
      <c r="F70" s="3">
        <v>27</v>
      </c>
      <c r="G70"/>
      <c r="H70"/>
      <c r="I70"/>
      <c r="J70"/>
      <c r="K70"/>
      <c r="M70"/>
      <c r="N70"/>
      <c r="O70"/>
      <c r="P70"/>
    </row>
    <row r="71" spans="2:16" x14ac:dyDescent="0.25">
      <c r="B71" s="2" t="s">
        <v>26</v>
      </c>
      <c r="C71" s="3">
        <v>8</v>
      </c>
      <c r="D71" s="3">
        <v>11</v>
      </c>
      <c r="E71" s="3">
        <v>16</v>
      </c>
      <c r="F71" s="3">
        <v>35</v>
      </c>
      <c r="G71"/>
      <c r="H71"/>
      <c r="I71"/>
      <c r="J71"/>
      <c r="K71"/>
      <c r="M71"/>
      <c r="N71"/>
      <c r="O71"/>
      <c r="P71"/>
    </row>
    <row r="72" spans="2:16" x14ac:dyDescent="0.25">
      <c r="B72" s="2" t="s">
        <v>35</v>
      </c>
      <c r="C72" s="3">
        <v>2</v>
      </c>
      <c r="D72" s="3">
        <v>3</v>
      </c>
      <c r="E72" s="3">
        <v>3</v>
      </c>
      <c r="F72" s="3">
        <v>8</v>
      </c>
      <c r="G72"/>
      <c r="H72"/>
      <c r="I72"/>
      <c r="J72"/>
      <c r="K72"/>
      <c r="M72"/>
      <c r="N72"/>
      <c r="O72"/>
      <c r="P72"/>
    </row>
    <row r="73" spans="2:16" x14ac:dyDescent="0.25">
      <c r="B73" s="2" t="s">
        <v>78</v>
      </c>
      <c r="C73" s="3">
        <v>16</v>
      </c>
      <c r="D73" s="3">
        <v>9</v>
      </c>
      <c r="E73" s="3">
        <v>9</v>
      </c>
      <c r="F73" s="3">
        <v>34</v>
      </c>
      <c r="G73"/>
      <c r="H73"/>
      <c r="I73"/>
      <c r="J73"/>
      <c r="K73"/>
      <c r="M73"/>
      <c r="N73"/>
      <c r="O73"/>
      <c r="P73"/>
    </row>
    <row r="74" spans="2:16" x14ac:dyDescent="0.25">
      <c r="B74" s="2" t="s">
        <v>36</v>
      </c>
      <c r="C74" s="3">
        <v>5</v>
      </c>
      <c r="D74" s="3">
        <v>8</v>
      </c>
      <c r="E74" s="3">
        <v>2</v>
      </c>
      <c r="F74" s="3">
        <v>15</v>
      </c>
      <c r="G74"/>
      <c r="H74"/>
      <c r="I74"/>
      <c r="J74"/>
      <c r="K74"/>
      <c r="M74"/>
      <c r="N74"/>
      <c r="O74"/>
      <c r="P74"/>
    </row>
    <row r="75" spans="2:16" x14ac:dyDescent="0.25">
      <c r="B75" s="2" t="s">
        <v>41</v>
      </c>
      <c r="C75" s="3">
        <v>3</v>
      </c>
      <c r="D75" s="3">
        <v>5</v>
      </c>
      <c r="E75" s="3">
        <v>2</v>
      </c>
      <c r="F75" s="3">
        <v>10</v>
      </c>
      <c r="G75"/>
      <c r="H75"/>
      <c r="I75"/>
      <c r="J75"/>
      <c r="K75"/>
      <c r="M75"/>
      <c r="N75"/>
      <c r="O75"/>
      <c r="P75"/>
    </row>
    <row r="76" spans="2:16" x14ac:dyDescent="0.25">
      <c r="B76" s="2" t="s">
        <v>33</v>
      </c>
      <c r="C76" s="3">
        <v>2</v>
      </c>
      <c r="D76" s="3">
        <v>7</v>
      </c>
      <c r="E76" s="3">
        <v>13</v>
      </c>
      <c r="F76" s="3">
        <v>22</v>
      </c>
      <c r="G76"/>
      <c r="H76"/>
      <c r="I76"/>
      <c r="J76"/>
      <c r="K76"/>
      <c r="M76"/>
      <c r="N76"/>
      <c r="O76"/>
      <c r="P76"/>
    </row>
    <row r="77" spans="2:16" x14ac:dyDescent="0.25">
      <c r="B77" s="2" t="s">
        <v>97</v>
      </c>
      <c r="C77" s="3">
        <v>2</v>
      </c>
      <c r="D77" s="3">
        <v>3</v>
      </c>
      <c r="E77" s="3">
        <v>5</v>
      </c>
      <c r="F77" s="3">
        <v>10</v>
      </c>
      <c r="G77"/>
      <c r="H77"/>
      <c r="I77"/>
      <c r="J77"/>
      <c r="K77"/>
      <c r="M77"/>
      <c r="N77"/>
      <c r="O77"/>
      <c r="P77"/>
    </row>
    <row r="78" spans="2:16" x14ac:dyDescent="0.25">
      <c r="B78" s="2" t="s">
        <v>45</v>
      </c>
      <c r="C78" s="3">
        <v>9</v>
      </c>
      <c r="D78" s="3">
        <v>13</v>
      </c>
      <c r="E78" s="3">
        <v>10</v>
      </c>
      <c r="F78" s="3">
        <v>32</v>
      </c>
      <c r="G78"/>
      <c r="H78"/>
      <c r="I78"/>
      <c r="J78"/>
      <c r="K78"/>
      <c r="M78"/>
      <c r="N78"/>
      <c r="O78"/>
      <c r="P78"/>
    </row>
    <row r="79" spans="2:16" x14ac:dyDescent="0.25">
      <c r="B79" s="2" t="s">
        <v>71</v>
      </c>
      <c r="C79" s="3">
        <v>4</v>
      </c>
      <c r="D79" s="3">
        <v>4</v>
      </c>
      <c r="E79" s="3">
        <v>13</v>
      </c>
      <c r="F79" s="3">
        <v>21</v>
      </c>
      <c r="G79"/>
      <c r="H79"/>
      <c r="I79"/>
      <c r="J79"/>
      <c r="K79"/>
      <c r="M79"/>
      <c r="N79"/>
      <c r="O79"/>
    </row>
    <row r="80" spans="2:16" x14ac:dyDescent="0.25">
      <c r="B80" s="2" t="s">
        <v>667</v>
      </c>
      <c r="C80" s="3">
        <v>2</v>
      </c>
      <c r="D80" s="3">
        <v>5</v>
      </c>
      <c r="E80" s="3">
        <v>20</v>
      </c>
      <c r="F80" s="3">
        <v>27</v>
      </c>
      <c r="G80"/>
      <c r="H80"/>
      <c r="I80"/>
      <c r="J80"/>
      <c r="K80"/>
      <c r="M80"/>
      <c r="N80"/>
      <c r="O80"/>
    </row>
    <row r="81" spans="2:15" x14ac:dyDescent="0.25">
      <c r="B81" s="2" t="s">
        <v>42</v>
      </c>
      <c r="C81" s="3">
        <v>4</v>
      </c>
      <c r="D81" s="3">
        <v>7</v>
      </c>
      <c r="E81" s="3">
        <v>5</v>
      </c>
      <c r="F81" s="3">
        <v>16</v>
      </c>
      <c r="G81"/>
      <c r="H81"/>
      <c r="I81"/>
      <c r="J81"/>
      <c r="K81"/>
      <c r="L81"/>
      <c r="M81"/>
      <c r="N81"/>
      <c r="O81"/>
    </row>
    <row r="82" spans="2:15" x14ac:dyDescent="0.25">
      <c r="B82" s="2" t="s">
        <v>20</v>
      </c>
      <c r="C82" s="3">
        <v>15</v>
      </c>
      <c r="D82" s="3">
        <v>14</v>
      </c>
      <c r="E82" s="3">
        <v>21</v>
      </c>
      <c r="F82" s="3">
        <v>50</v>
      </c>
      <c r="G82"/>
      <c r="H82"/>
      <c r="I82"/>
      <c r="J82"/>
      <c r="K82"/>
      <c r="L82"/>
      <c r="M82"/>
      <c r="N82"/>
      <c r="O82"/>
    </row>
    <row r="83" spans="2:15" x14ac:dyDescent="0.25">
      <c r="B83" s="2" t="s">
        <v>5308</v>
      </c>
      <c r="E83" s="3">
        <v>4</v>
      </c>
      <c r="F83" s="3">
        <v>4</v>
      </c>
      <c r="G83"/>
      <c r="H83"/>
      <c r="I83"/>
      <c r="J83"/>
      <c r="K83"/>
      <c r="L83"/>
      <c r="M83"/>
      <c r="N83"/>
      <c r="O83"/>
    </row>
    <row r="84" spans="2:15" x14ac:dyDescent="0.25">
      <c r="B84" s="2" t="s">
        <v>98</v>
      </c>
      <c r="C84" s="3">
        <v>7</v>
      </c>
      <c r="D84" s="3">
        <v>4</v>
      </c>
      <c r="E84" s="3">
        <v>9</v>
      </c>
      <c r="F84" s="3">
        <v>20</v>
      </c>
      <c r="L84"/>
      <c r="M84"/>
      <c r="N84"/>
      <c r="O84"/>
    </row>
    <row r="85" spans="2:15" x14ac:dyDescent="0.25">
      <c r="B85" s="2" t="s">
        <v>46</v>
      </c>
      <c r="C85" s="3">
        <v>117</v>
      </c>
      <c r="D85" s="3">
        <v>118</v>
      </c>
      <c r="E85" s="3">
        <v>177</v>
      </c>
      <c r="F85" s="3">
        <v>412</v>
      </c>
      <c r="M85"/>
      <c r="N85"/>
      <c r="O85"/>
    </row>
    <row r="86" spans="2:15" x14ac:dyDescent="0.25">
      <c r="M86"/>
      <c r="N86"/>
      <c r="O86"/>
    </row>
    <row r="87" spans="2:15" x14ac:dyDescent="0.25">
      <c r="M87"/>
      <c r="N87"/>
      <c r="O87"/>
    </row>
    <row r="88" spans="2:15" x14ac:dyDescent="0.25">
      <c r="B88" s="1" t="s">
        <v>640</v>
      </c>
      <c r="C88" t="s">
        <v>639</v>
      </c>
      <c r="D88"/>
      <c r="E88"/>
      <c r="F88"/>
      <c r="M88"/>
      <c r="N88"/>
      <c r="O88"/>
    </row>
    <row r="89" spans="2:15" x14ac:dyDescent="0.25">
      <c r="B89" s="1" t="s">
        <v>377</v>
      </c>
      <c r="C89" t="s">
        <v>122</v>
      </c>
      <c r="D89"/>
      <c r="E89"/>
      <c r="F89"/>
      <c r="M89"/>
      <c r="N89"/>
      <c r="O89"/>
    </row>
    <row r="90" spans="2:15" x14ac:dyDescent="0.25">
      <c r="B90"/>
      <c r="C90"/>
      <c r="D90"/>
      <c r="E90"/>
      <c r="F90"/>
      <c r="M90"/>
      <c r="N90"/>
      <c r="O90"/>
    </row>
    <row r="91" spans="2:15" x14ac:dyDescent="0.25">
      <c r="B91" s="14" t="s">
        <v>116</v>
      </c>
      <c r="C91" s="14" t="s">
        <v>112</v>
      </c>
      <c r="M91"/>
      <c r="N91"/>
      <c r="O91"/>
    </row>
    <row r="92" spans="2:15" x14ac:dyDescent="0.25">
      <c r="B92" s="14" t="s">
        <v>121</v>
      </c>
      <c r="C92" s="3">
        <v>3</v>
      </c>
      <c r="D92" s="3">
        <v>4</v>
      </c>
      <c r="E92" s="3">
        <v>5</v>
      </c>
      <c r="F92" s="3" t="s">
        <v>46</v>
      </c>
      <c r="M92"/>
      <c r="N92"/>
      <c r="O92"/>
    </row>
    <row r="93" spans="2:15" x14ac:dyDescent="0.25">
      <c r="B93" s="2" t="s">
        <v>1215</v>
      </c>
      <c r="C93" s="3">
        <v>3</v>
      </c>
      <c r="D93" s="3">
        <v>2</v>
      </c>
      <c r="E93" s="3">
        <v>2</v>
      </c>
      <c r="F93" s="3">
        <v>7</v>
      </c>
      <c r="M93"/>
      <c r="N93"/>
      <c r="O93"/>
    </row>
    <row r="94" spans="2:15" x14ac:dyDescent="0.25">
      <c r="B94" s="2" t="s">
        <v>96</v>
      </c>
      <c r="C94" s="3">
        <v>5</v>
      </c>
      <c r="D94" s="3">
        <v>6</v>
      </c>
      <c r="E94" s="3">
        <v>5</v>
      </c>
      <c r="F94" s="3">
        <v>16</v>
      </c>
      <c r="M94"/>
      <c r="N94"/>
      <c r="O94"/>
    </row>
    <row r="95" spans="2:15" x14ac:dyDescent="0.25">
      <c r="B95" s="2" t="s">
        <v>182</v>
      </c>
      <c r="C95" s="3">
        <v>6</v>
      </c>
      <c r="D95" s="3">
        <v>3</v>
      </c>
      <c r="E95" s="3">
        <v>2</v>
      </c>
      <c r="F95" s="3">
        <v>11</v>
      </c>
      <c r="M95"/>
      <c r="N95"/>
      <c r="O95"/>
    </row>
    <row r="96" spans="2:15" x14ac:dyDescent="0.25">
      <c r="B96" s="2" t="s">
        <v>158</v>
      </c>
      <c r="C96" s="3">
        <v>8</v>
      </c>
      <c r="D96" s="3">
        <v>8</v>
      </c>
      <c r="E96" s="3">
        <v>6</v>
      </c>
      <c r="F96" s="3">
        <v>22</v>
      </c>
      <c r="M96"/>
      <c r="N96"/>
      <c r="O96"/>
    </row>
    <row r="97" spans="2:15" x14ac:dyDescent="0.25">
      <c r="B97" s="2" t="s">
        <v>200</v>
      </c>
      <c r="C97" s="3">
        <v>18</v>
      </c>
      <c r="D97" s="3">
        <v>10</v>
      </c>
      <c r="E97" s="3">
        <v>6</v>
      </c>
      <c r="F97" s="3">
        <v>34</v>
      </c>
      <c r="M97"/>
      <c r="N97"/>
      <c r="O97"/>
    </row>
    <row r="98" spans="2:15" x14ac:dyDescent="0.25">
      <c r="B98" s="2" t="s">
        <v>29</v>
      </c>
      <c r="C98" s="3">
        <v>10</v>
      </c>
      <c r="D98" s="3">
        <v>9</v>
      </c>
      <c r="E98" s="3">
        <v>2</v>
      </c>
      <c r="F98" s="3">
        <v>21</v>
      </c>
      <c r="M98"/>
      <c r="N98"/>
      <c r="O98"/>
    </row>
    <row r="99" spans="2:15" x14ac:dyDescent="0.25">
      <c r="B99" s="2" t="s">
        <v>26</v>
      </c>
      <c r="C99" s="3">
        <v>7</v>
      </c>
      <c r="D99" s="3">
        <v>9</v>
      </c>
      <c r="E99" s="3">
        <v>8</v>
      </c>
      <c r="F99" s="3">
        <v>24</v>
      </c>
      <c r="M99"/>
      <c r="N99"/>
      <c r="O99"/>
    </row>
    <row r="100" spans="2:15" x14ac:dyDescent="0.25">
      <c r="B100" s="2" t="s">
        <v>35</v>
      </c>
      <c r="C100" s="3">
        <v>5</v>
      </c>
      <c r="D100" s="3">
        <v>7</v>
      </c>
      <c r="E100" s="3">
        <v>8</v>
      </c>
      <c r="F100" s="3">
        <v>20</v>
      </c>
      <c r="M100"/>
      <c r="N100"/>
      <c r="O100"/>
    </row>
    <row r="101" spans="2:15" x14ac:dyDescent="0.25">
      <c r="B101" s="2" t="s">
        <v>39</v>
      </c>
      <c r="C101" s="3">
        <v>6</v>
      </c>
      <c r="D101" s="3">
        <v>12</v>
      </c>
      <c r="E101" s="3">
        <v>6</v>
      </c>
      <c r="F101" s="3">
        <v>24</v>
      </c>
      <c r="M101"/>
      <c r="N101"/>
      <c r="O101"/>
    </row>
    <row r="102" spans="2:15" x14ac:dyDescent="0.25">
      <c r="B102" s="2" t="s">
        <v>36</v>
      </c>
      <c r="C102" s="3">
        <v>4</v>
      </c>
      <c r="D102" s="3">
        <v>8</v>
      </c>
      <c r="E102" s="3">
        <v>7</v>
      </c>
      <c r="F102" s="3">
        <v>19</v>
      </c>
      <c r="M102"/>
      <c r="N102"/>
      <c r="O102"/>
    </row>
    <row r="103" spans="2:15" x14ac:dyDescent="0.25">
      <c r="B103" s="2" t="s">
        <v>41</v>
      </c>
      <c r="C103" s="3">
        <v>10</v>
      </c>
      <c r="D103" s="3">
        <v>5</v>
      </c>
      <c r="E103" s="3">
        <v>4</v>
      </c>
      <c r="F103" s="3">
        <v>19</v>
      </c>
      <c r="M103"/>
      <c r="N103"/>
      <c r="O103"/>
    </row>
    <row r="104" spans="2:15" x14ac:dyDescent="0.25">
      <c r="B104" s="2" t="s">
        <v>33</v>
      </c>
      <c r="C104" s="3">
        <v>5</v>
      </c>
      <c r="D104" s="3">
        <v>2</v>
      </c>
      <c r="E104" s="3">
        <v>5</v>
      </c>
      <c r="F104" s="3">
        <v>12</v>
      </c>
      <c r="M104"/>
      <c r="N104"/>
      <c r="O104"/>
    </row>
    <row r="105" spans="2:15" x14ac:dyDescent="0.25">
      <c r="B105" s="2" t="s">
        <v>27</v>
      </c>
      <c r="C105" s="3">
        <v>8</v>
      </c>
      <c r="D105" s="3">
        <v>13</v>
      </c>
      <c r="E105" s="3">
        <v>8</v>
      </c>
      <c r="F105" s="3">
        <v>29</v>
      </c>
      <c r="M105"/>
      <c r="N105"/>
      <c r="O105"/>
    </row>
    <row r="106" spans="2:15" x14ac:dyDescent="0.25">
      <c r="B106" s="2" t="s">
        <v>45</v>
      </c>
      <c r="C106" s="3">
        <v>13</v>
      </c>
      <c r="D106" s="3">
        <v>13</v>
      </c>
      <c r="E106" s="3">
        <v>13</v>
      </c>
      <c r="F106" s="3">
        <v>39</v>
      </c>
      <c r="M106"/>
      <c r="N106"/>
      <c r="O106"/>
    </row>
    <row r="107" spans="2:15" x14ac:dyDescent="0.25">
      <c r="B107" s="2" t="s">
        <v>71</v>
      </c>
      <c r="E107" s="3">
        <v>5</v>
      </c>
      <c r="F107" s="3">
        <v>5</v>
      </c>
      <c r="M107"/>
      <c r="N107"/>
      <c r="O107"/>
    </row>
    <row r="108" spans="2:15" x14ac:dyDescent="0.25">
      <c r="B108" s="2" t="s">
        <v>42</v>
      </c>
      <c r="C108" s="3">
        <v>6</v>
      </c>
      <c r="D108" s="3">
        <v>2</v>
      </c>
      <c r="E108" s="3">
        <v>4</v>
      </c>
      <c r="F108" s="3">
        <v>12</v>
      </c>
      <c r="M108"/>
      <c r="N108"/>
      <c r="O108"/>
    </row>
    <row r="109" spans="2:15" x14ac:dyDescent="0.25">
      <c r="B109" s="2" t="s">
        <v>20</v>
      </c>
      <c r="C109" s="3">
        <v>20</v>
      </c>
      <c r="D109" s="3">
        <v>19</v>
      </c>
      <c r="E109" s="3">
        <v>16</v>
      </c>
      <c r="F109" s="3">
        <v>55</v>
      </c>
      <c r="M109"/>
      <c r="N109"/>
      <c r="O109"/>
    </row>
    <row r="110" spans="2:15" x14ac:dyDescent="0.25">
      <c r="B110" s="2" t="s">
        <v>5308</v>
      </c>
      <c r="E110" s="3">
        <v>7</v>
      </c>
      <c r="F110" s="3">
        <v>7</v>
      </c>
      <c r="M110"/>
      <c r="N110"/>
      <c r="O110"/>
    </row>
    <row r="111" spans="2:15" x14ac:dyDescent="0.25">
      <c r="B111" s="2" t="s">
        <v>98</v>
      </c>
      <c r="C111" s="3">
        <v>6</v>
      </c>
      <c r="D111" s="3">
        <v>2</v>
      </c>
      <c r="E111" s="3">
        <v>7</v>
      </c>
      <c r="F111" s="3">
        <v>15</v>
      </c>
      <c r="M111"/>
      <c r="N111"/>
      <c r="O111"/>
    </row>
    <row r="112" spans="2:15" x14ac:dyDescent="0.25">
      <c r="B112" s="2" t="s">
        <v>46</v>
      </c>
      <c r="C112" s="3">
        <v>140</v>
      </c>
      <c r="D112" s="3">
        <v>130</v>
      </c>
      <c r="E112" s="3">
        <v>121</v>
      </c>
      <c r="F112" s="3">
        <v>391</v>
      </c>
      <c r="M112"/>
      <c r="N112"/>
      <c r="O112"/>
    </row>
    <row r="113" spans="2:17" x14ac:dyDescent="0.25">
      <c r="M113"/>
      <c r="N113"/>
      <c r="O113"/>
    </row>
    <row r="114" spans="2:17" x14ac:dyDescent="0.25">
      <c r="M114"/>
      <c r="N114"/>
      <c r="O114"/>
    </row>
    <row r="115" spans="2:17" x14ac:dyDescent="0.25">
      <c r="B115" s="1" t="s">
        <v>638</v>
      </c>
      <c r="C115" t="s">
        <v>639</v>
      </c>
      <c r="M115"/>
      <c r="N115"/>
      <c r="O115"/>
    </row>
    <row r="116" spans="2:17" x14ac:dyDescent="0.25">
      <c r="B116" s="14" t="s">
        <v>392</v>
      </c>
      <c r="C116" s="3" t="s">
        <v>122</v>
      </c>
      <c r="P116"/>
      <c r="Q116"/>
    </row>
    <row r="117" spans="2:17" x14ac:dyDescent="0.25">
      <c r="P117"/>
      <c r="Q117"/>
    </row>
    <row r="118" spans="2:17" x14ac:dyDescent="0.25">
      <c r="B118" s="14" t="s">
        <v>566</v>
      </c>
      <c r="C118" s="10" t="s">
        <v>112</v>
      </c>
      <c r="K118"/>
      <c r="L118"/>
      <c r="P118"/>
      <c r="Q118"/>
    </row>
    <row r="119" spans="2:17" x14ac:dyDescent="0.25">
      <c r="B119" s="14" t="s">
        <v>121</v>
      </c>
      <c r="C119" s="3" t="s">
        <v>123</v>
      </c>
      <c r="D119" s="3" t="s">
        <v>16</v>
      </c>
      <c r="E119" s="3" t="s">
        <v>19</v>
      </c>
      <c r="F119" s="3" t="s">
        <v>176</v>
      </c>
      <c r="G119" s="3" t="s">
        <v>77</v>
      </c>
      <c r="H119" s="3" t="s">
        <v>189</v>
      </c>
      <c r="I119" s="3" t="s">
        <v>74</v>
      </c>
      <c r="J119" s="3" t="s">
        <v>46</v>
      </c>
      <c r="K119"/>
      <c r="L119"/>
      <c r="P119"/>
      <c r="Q119"/>
    </row>
    <row r="120" spans="2:17" x14ac:dyDescent="0.25">
      <c r="B120" s="2" t="s">
        <v>87</v>
      </c>
      <c r="D120" s="3">
        <v>2</v>
      </c>
      <c r="E120" s="3">
        <v>3</v>
      </c>
      <c r="J120" s="3">
        <v>5</v>
      </c>
      <c r="K120"/>
      <c r="L120"/>
      <c r="P120"/>
      <c r="Q120"/>
    </row>
    <row r="121" spans="2:17" x14ac:dyDescent="0.25">
      <c r="B121" s="2" t="s">
        <v>1215</v>
      </c>
      <c r="C121" s="3">
        <v>1</v>
      </c>
      <c r="D121" s="3">
        <v>3</v>
      </c>
      <c r="E121" s="3">
        <v>1</v>
      </c>
      <c r="J121" s="3">
        <v>5</v>
      </c>
      <c r="K121"/>
      <c r="L121"/>
      <c r="P121"/>
      <c r="Q121"/>
    </row>
    <row r="122" spans="2:17" x14ac:dyDescent="0.25">
      <c r="B122" s="2" t="s">
        <v>17</v>
      </c>
      <c r="C122" s="3">
        <v>4</v>
      </c>
      <c r="D122" s="3">
        <v>13</v>
      </c>
      <c r="E122" s="3">
        <v>9</v>
      </c>
      <c r="J122" s="3">
        <v>26</v>
      </c>
      <c r="K122"/>
      <c r="L122"/>
      <c r="P122"/>
      <c r="Q122"/>
    </row>
    <row r="123" spans="2:17" x14ac:dyDescent="0.25">
      <c r="B123" s="2" t="s">
        <v>182</v>
      </c>
      <c r="C123" s="3">
        <v>4</v>
      </c>
      <c r="D123" s="3">
        <v>11</v>
      </c>
      <c r="E123" s="3">
        <v>7</v>
      </c>
      <c r="H123" s="3">
        <v>2</v>
      </c>
      <c r="J123" s="3">
        <v>24</v>
      </c>
      <c r="K123"/>
      <c r="L123"/>
      <c r="P123"/>
      <c r="Q123"/>
    </row>
    <row r="124" spans="2:17" x14ac:dyDescent="0.25">
      <c r="B124" s="2" t="s">
        <v>158</v>
      </c>
      <c r="C124" s="3">
        <v>4</v>
      </c>
      <c r="D124" s="3">
        <v>5</v>
      </c>
      <c r="J124" s="3">
        <v>9</v>
      </c>
      <c r="K124"/>
      <c r="L124"/>
      <c r="P124"/>
      <c r="Q124"/>
    </row>
    <row r="125" spans="2:17" x14ac:dyDescent="0.25">
      <c r="B125" s="2" t="s">
        <v>200</v>
      </c>
      <c r="C125" s="3">
        <v>8</v>
      </c>
      <c r="D125" s="3">
        <v>1</v>
      </c>
      <c r="J125" s="3">
        <v>9</v>
      </c>
      <c r="K125"/>
      <c r="L125"/>
      <c r="P125"/>
      <c r="Q125"/>
    </row>
    <row r="126" spans="2:17" x14ac:dyDescent="0.25">
      <c r="B126" s="2" t="s">
        <v>29</v>
      </c>
      <c r="D126" s="3">
        <v>4</v>
      </c>
      <c r="J126" s="3">
        <v>4</v>
      </c>
      <c r="K126"/>
      <c r="L126"/>
      <c r="P126"/>
      <c r="Q126"/>
    </row>
    <row r="127" spans="2:17" x14ac:dyDescent="0.25">
      <c r="B127" s="2" t="s">
        <v>26</v>
      </c>
      <c r="C127" s="3">
        <v>2</v>
      </c>
      <c r="D127" s="3">
        <v>4</v>
      </c>
      <c r="E127" s="3">
        <v>1</v>
      </c>
      <c r="J127" s="3">
        <v>7</v>
      </c>
      <c r="K127"/>
      <c r="L127"/>
      <c r="P127"/>
      <c r="Q127"/>
    </row>
    <row r="128" spans="2:17" x14ac:dyDescent="0.25">
      <c r="B128" s="2" t="s">
        <v>35</v>
      </c>
      <c r="C128" s="3">
        <v>1</v>
      </c>
      <c r="D128" s="3">
        <v>4</v>
      </c>
      <c r="E128" s="3">
        <v>2</v>
      </c>
      <c r="J128" s="3">
        <v>7</v>
      </c>
      <c r="K128"/>
      <c r="L128"/>
      <c r="P128"/>
      <c r="Q128"/>
    </row>
    <row r="129" spans="2:17" x14ac:dyDescent="0.25">
      <c r="B129" s="2" t="s">
        <v>39</v>
      </c>
      <c r="C129" s="3">
        <v>4</v>
      </c>
      <c r="D129" s="3">
        <v>17</v>
      </c>
      <c r="E129" s="3">
        <v>8</v>
      </c>
      <c r="F129" s="3">
        <v>1</v>
      </c>
      <c r="H129" s="3">
        <v>1</v>
      </c>
      <c r="J129" s="3">
        <v>31</v>
      </c>
      <c r="K129"/>
      <c r="L129"/>
      <c r="P129"/>
      <c r="Q129"/>
    </row>
    <row r="130" spans="2:17" x14ac:dyDescent="0.25">
      <c r="B130" s="2" t="s">
        <v>36</v>
      </c>
      <c r="C130" s="3">
        <v>2</v>
      </c>
      <c r="D130" s="3">
        <v>11</v>
      </c>
      <c r="E130" s="3">
        <v>9</v>
      </c>
      <c r="G130" s="3">
        <v>1</v>
      </c>
      <c r="J130" s="3">
        <v>23</v>
      </c>
      <c r="K130"/>
      <c r="L130"/>
    </row>
    <row r="131" spans="2:17" x14ac:dyDescent="0.25">
      <c r="B131" s="2" t="s">
        <v>41</v>
      </c>
      <c r="C131" s="3">
        <v>6</v>
      </c>
      <c r="D131" s="3">
        <v>13</v>
      </c>
      <c r="E131" s="3">
        <v>9</v>
      </c>
      <c r="J131" s="3">
        <v>28</v>
      </c>
      <c r="K131"/>
      <c r="L131"/>
    </row>
    <row r="132" spans="2:17" x14ac:dyDescent="0.25">
      <c r="B132" s="2" t="s">
        <v>33</v>
      </c>
      <c r="C132" s="3">
        <v>1</v>
      </c>
      <c r="D132" s="3">
        <v>4</v>
      </c>
      <c r="G132" s="3">
        <v>3</v>
      </c>
      <c r="J132" s="3">
        <v>8</v>
      </c>
      <c r="K132"/>
      <c r="L132"/>
    </row>
    <row r="133" spans="2:17" x14ac:dyDescent="0.25">
      <c r="B133" s="2" t="s">
        <v>27</v>
      </c>
      <c r="C133" s="3">
        <v>4</v>
      </c>
      <c r="D133" s="3">
        <v>4</v>
      </c>
      <c r="E133" s="3">
        <v>3</v>
      </c>
      <c r="F133" s="3">
        <v>1</v>
      </c>
      <c r="J133" s="3">
        <v>12</v>
      </c>
      <c r="K133"/>
      <c r="L133"/>
    </row>
    <row r="134" spans="2:17" x14ac:dyDescent="0.25">
      <c r="B134" s="2" t="s">
        <v>45</v>
      </c>
      <c r="C134" s="3">
        <v>4</v>
      </c>
      <c r="D134" s="3">
        <v>1</v>
      </c>
      <c r="E134" s="3">
        <v>3</v>
      </c>
      <c r="J134" s="3">
        <v>8</v>
      </c>
      <c r="K134"/>
      <c r="L134"/>
    </row>
    <row r="135" spans="2:17" x14ac:dyDescent="0.25">
      <c r="B135" s="2" t="s">
        <v>667</v>
      </c>
      <c r="C135" s="3">
        <v>2</v>
      </c>
      <c r="E135" s="3">
        <v>1</v>
      </c>
      <c r="J135" s="3">
        <v>3</v>
      </c>
      <c r="K135"/>
      <c r="L135"/>
    </row>
    <row r="136" spans="2:17" x14ac:dyDescent="0.25">
      <c r="B136" s="2" t="s">
        <v>42</v>
      </c>
      <c r="C136" s="3">
        <v>3</v>
      </c>
      <c r="D136" s="3">
        <v>4</v>
      </c>
      <c r="J136" s="3">
        <v>7</v>
      </c>
      <c r="K136"/>
      <c r="L136"/>
    </row>
    <row r="137" spans="2:17" x14ac:dyDescent="0.25">
      <c r="B137" s="2" t="s">
        <v>20</v>
      </c>
      <c r="C137" s="3">
        <v>10</v>
      </c>
      <c r="D137" s="3">
        <v>7</v>
      </c>
      <c r="E137" s="3">
        <v>14</v>
      </c>
      <c r="F137" s="3">
        <v>1</v>
      </c>
      <c r="J137" s="3">
        <v>32</v>
      </c>
      <c r="K137"/>
      <c r="L137"/>
    </row>
    <row r="138" spans="2:17" x14ac:dyDescent="0.25">
      <c r="B138" s="2" t="s">
        <v>31</v>
      </c>
      <c r="C138" s="3">
        <v>3</v>
      </c>
      <c r="D138" s="3">
        <v>6</v>
      </c>
      <c r="E138" s="3">
        <v>2</v>
      </c>
      <c r="F138" s="3">
        <v>1</v>
      </c>
      <c r="J138" s="3">
        <v>12</v>
      </c>
      <c r="K138"/>
      <c r="L138"/>
    </row>
    <row r="139" spans="2:17" x14ac:dyDescent="0.25">
      <c r="B139" s="2" t="s">
        <v>74</v>
      </c>
      <c r="I139" s="3">
        <v>1</v>
      </c>
      <c r="J139" s="3">
        <v>1</v>
      </c>
      <c r="K139"/>
      <c r="L139"/>
    </row>
    <row r="140" spans="2:17" x14ac:dyDescent="0.25">
      <c r="B140" s="2" t="s">
        <v>46</v>
      </c>
      <c r="C140" s="3">
        <v>63</v>
      </c>
      <c r="D140" s="3">
        <v>114</v>
      </c>
      <c r="E140" s="3">
        <v>72</v>
      </c>
      <c r="F140" s="3">
        <v>4</v>
      </c>
      <c r="G140" s="3">
        <v>4</v>
      </c>
      <c r="H140" s="3">
        <v>3</v>
      </c>
      <c r="I140" s="3">
        <v>1</v>
      </c>
      <c r="J140" s="3">
        <v>261</v>
      </c>
      <c r="K140"/>
      <c r="L140"/>
    </row>
    <row r="141" spans="2:17" x14ac:dyDescent="0.25">
      <c r="B141"/>
      <c r="C141"/>
      <c r="D141"/>
      <c r="E141"/>
      <c r="F141"/>
      <c r="G141"/>
      <c r="H141"/>
      <c r="I141"/>
      <c r="J141"/>
      <c r="K141"/>
      <c r="L141"/>
    </row>
    <row r="142" spans="2:17" x14ac:dyDescent="0.25">
      <c r="B142"/>
      <c r="C142"/>
      <c r="D142"/>
      <c r="E142"/>
      <c r="F142"/>
      <c r="G142"/>
      <c r="H142"/>
      <c r="I142"/>
      <c r="J142"/>
      <c r="K142"/>
      <c r="L14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E4F95-F84D-4170-9223-03065E88561F}">
  <dimension ref="B1:V88"/>
  <sheetViews>
    <sheetView showGridLines="0" topLeftCell="F14" zoomScale="90" zoomScaleNormal="90" workbookViewId="0">
      <selection activeCell="L19" sqref="L19"/>
    </sheetView>
  </sheetViews>
  <sheetFormatPr baseColWidth="10" defaultRowHeight="15" x14ac:dyDescent="0.25"/>
  <cols>
    <col min="1" max="1" width="7.140625" customWidth="1"/>
    <col min="2" max="2" width="9.85546875" style="3" bestFit="1" customWidth="1"/>
    <col min="3" max="3" width="22.7109375" style="3" bestFit="1" customWidth="1"/>
    <col min="4" max="4" width="7" style="3" bestFit="1" customWidth="1"/>
    <col min="5" max="5" width="15.85546875" style="3" bestFit="1" customWidth="1"/>
    <col min="6" max="6" width="13.28515625" style="3" bestFit="1" customWidth="1"/>
    <col min="7" max="7" width="18.7109375" bestFit="1" customWidth="1"/>
    <col min="8" max="8" width="13.85546875" bestFit="1" customWidth="1"/>
    <col min="9" max="9" width="15.42578125" bestFit="1" customWidth="1"/>
    <col min="10" max="10" width="15" bestFit="1" customWidth="1"/>
    <col min="11" max="11" width="10.140625" bestFit="1" customWidth="1"/>
    <col min="12" max="12" width="8" bestFit="1" customWidth="1"/>
    <col min="13" max="13" width="12" bestFit="1" customWidth="1"/>
    <col min="14" max="14" width="8.140625" bestFit="1" customWidth="1"/>
    <col min="15" max="15" width="10.85546875" bestFit="1" customWidth="1"/>
    <col min="16" max="16" width="9.85546875" bestFit="1" customWidth="1"/>
    <col min="17" max="17" width="8.5703125" bestFit="1" customWidth="1"/>
    <col min="18" max="18" width="11.42578125" bestFit="1" customWidth="1"/>
    <col min="19" max="19" width="11" bestFit="1" customWidth="1"/>
    <col min="20" max="20" width="17.7109375" bestFit="1" customWidth="1"/>
    <col min="21" max="21" width="15" bestFit="1" customWidth="1"/>
    <col min="22" max="23" width="6" bestFit="1" customWidth="1"/>
  </cols>
  <sheetData>
    <row r="1" spans="2:22" x14ac:dyDescent="0.25">
      <c r="B1" s="10" t="s">
        <v>377</v>
      </c>
      <c r="C1" s="3" t="s">
        <v>127</v>
      </c>
    </row>
    <row r="3" spans="2:22" x14ac:dyDescent="0.25">
      <c r="B3" s="10" t="s">
        <v>118</v>
      </c>
      <c r="C3" s="10" t="s">
        <v>210</v>
      </c>
      <c r="G3" s="3"/>
      <c r="H3" s="3"/>
      <c r="I3" s="3"/>
      <c r="J3" s="3"/>
      <c r="K3" s="3"/>
      <c r="L3" s="3"/>
      <c r="M3" s="3"/>
      <c r="N3" s="3"/>
      <c r="O3" s="3"/>
      <c r="P3" s="3"/>
      <c r="Q3" s="3"/>
      <c r="R3" s="3"/>
      <c r="S3" s="3"/>
      <c r="T3" s="3"/>
      <c r="U3" s="3"/>
      <c r="V3" s="3"/>
    </row>
    <row r="4" spans="2:22" x14ac:dyDescent="0.25">
      <c r="B4" s="10" t="s">
        <v>112</v>
      </c>
      <c r="C4" s="3" t="s">
        <v>22</v>
      </c>
      <c r="D4" t="s">
        <v>19</v>
      </c>
      <c r="E4" t="s">
        <v>86</v>
      </c>
      <c r="F4" t="s">
        <v>152</v>
      </c>
      <c r="G4" t="s">
        <v>38</v>
      </c>
      <c r="H4" t="s">
        <v>34</v>
      </c>
      <c r="I4" t="s">
        <v>621</v>
      </c>
      <c r="J4" t="s">
        <v>85</v>
      </c>
      <c r="K4" t="s">
        <v>398</v>
      </c>
      <c r="L4" t="s">
        <v>225</v>
      </c>
      <c r="M4" t="s">
        <v>25</v>
      </c>
      <c r="N4" t="s">
        <v>360</v>
      </c>
      <c r="O4" t="s">
        <v>145</v>
      </c>
      <c r="P4" t="s">
        <v>378</v>
      </c>
      <c r="Q4" t="s">
        <v>637</v>
      </c>
      <c r="R4" t="s">
        <v>478</v>
      </c>
      <c r="S4" t="s">
        <v>395</v>
      </c>
      <c r="T4" t="s">
        <v>414</v>
      </c>
      <c r="U4" t="s">
        <v>401</v>
      </c>
      <c r="V4" s="3" t="s">
        <v>46</v>
      </c>
    </row>
    <row r="5" spans="2:22" x14ac:dyDescent="0.25">
      <c r="B5" s="3" t="s">
        <v>569</v>
      </c>
      <c r="C5" s="27">
        <v>248</v>
      </c>
      <c r="D5" s="27">
        <v>196</v>
      </c>
      <c r="E5" s="27">
        <v>4</v>
      </c>
      <c r="F5" s="27">
        <v>1</v>
      </c>
      <c r="G5" s="27"/>
      <c r="H5" s="27"/>
      <c r="I5" s="27"/>
      <c r="J5" s="27"/>
      <c r="K5" s="27">
        <v>129</v>
      </c>
      <c r="L5" s="27">
        <v>13</v>
      </c>
      <c r="M5" s="27">
        <v>8</v>
      </c>
      <c r="N5" s="27">
        <v>3</v>
      </c>
      <c r="O5" s="27"/>
      <c r="P5" s="27">
        <v>1</v>
      </c>
      <c r="Q5" s="27"/>
      <c r="R5" s="27"/>
      <c r="S5" s="27">
        <v>17</v>
      </c>
      <c r="T5" s="27"/>
      <c r="U5" s="27">
        <v>4</v>
      </c>
      <c r="V5" s="27">
        <v>624</v>
      </c>
    </row>
    <row r="6" spans="2:22" x14ac:dyDescent="0.25">
      <c r="B6" s="3" t="s">
        <v>567</v>
      </c>
      <c r="C6" s="27">
        <v>214</v>
      </c>
      <c r="D6" s="27">
        <v>174</v>
      </c>
      <c r="E6" s="27"/>
      <c r="F6" s="27">
        <v>1</v>
      </c>
      <c r="G6" s="27"/>
      <c r="H6" s="27"/>
      <c r="I6" s="27"/>
      <c r="J6" s="27"/>
      <c r="K6" s="27">
        <v>138</v>
      </c>
      <c r="L6" s="27">
        <v>13</v>
      </c>
      <c r="M6" s="27">
        <v>17</v>
      </c>
      <c r="N6" s="27">
        <v>3</v>
      </c>
      <c r="O6" s="27">
        <v>1</v>
      </c>
      <c r="P6" s="27"/>
      <c r="Q6" s="27"/>
      <c r="R6" s="27"/>
      <c r="S6" s="27">
        <v>22</v>
      </c>
      <c r="T6" s="27"/>
      <c r="U6" s="27">
        <v>5</v>
      </c>
      <c r="V6" s="27">
        <v>588</v>
      </c>
    </row>
    <row r="7" spans="2:22" x14ac:dyDescent="0.25">
      <c r="B7" s="3" t="s">
        <v>574</v>
      </c>
      <c r="C7" s="27">
        <v>188</v>
      </c>
      <c r="D7" s="27">
        <v>165</v>
      </c>
      <c r="E7" s="27">
        <v>2</v>
      </c>
      <c r="F7" s="27">
        <v>3</v>
      </c>
      <c r="G7" s="27">
        <v>1</v>
      </c>
      <c r="H7" s="27"/>
      <c r="I7" s="27"/>
      <c r="J7" s="27"/>
      <c r="K7" s="27">
        <v>105</v>
      </c>
      <c r="L7" s="27">
        <v>15</v>
      </c>
      <c r="M7" s="27">
        <v>12</v>
      </c>
      <c r="N7" s="27">
        <v>7</v>
      </c>
      <c r="O7" s="27">
        <v>3</v>
      </c>
      <c r="P7" s="27"/>
      <c r="Q7" s="27"/>
      <c r="R7" s="27"/>
      <c r="S7" s="27">
        <v>23</v>
      </c>
      <c r="T7" s="27"/>
      <c r="U7" s="27">
        <v>4</v>
      </c>
      <c r="V7" s="27">
        <v>528</v>
      </c>
    </row>
    <row r="8" spans="2:22" x14ac:dyDescent="0.25">
      <c r="B8" s="3" t="s">
        <v>656</v>
      </c>
      <c r="C8" s="27">
        <v>274</v>
      </c>
      <c r="D8" s="27">
        <v>66</v>
      </c>
      <c r="E8" s="27">
        <v>9</v>
      </c>
      <c r="F8" s="27">
        <v>2</v>
      </c>
      <c r="G8" s="27">
        <v>7</v>
      </c>
      <c r="H8" s="27">
        <v>6</v>
      </c>
      <c r="I8" s="27">
        <v>1</v>
      </c>
      <c r="J8" s="27">
        <v>6</v>
      </c>
      <c r="K8" s="27">
        <v>125</v>
      </c>
      <c r="L8" s="27">
        <v>16</v>
      </c>
      <c r="M8" s="27">
        <v>11</v>
      </c>
      <c r="N8" s="27">
        <v>1</v>
      </c>
      <c r="O8" s="27">
        <v>6</v>
      </c>
      <c r="P8" s="27"/>
      <c r="Q8" s="27">
        <v>1</v>
      </c>
      <c r="R8" s="27">
        <v>2</v>
      </c>
      <c r="S8" s="27"/>
      <c r="T8" s="27">
        <v>2</v>
      </c>
      <c r="U8" s="27">
        <v>4</v>
      </c>
      <c r="V8" s="27">
        <v>539</v>
      </c>
    </row>
    <row r="9" spans="2:22" x14ac:dyDescent="0.25">
      <c r="B9" s="3" t="s">
        <v>693</v>
      </c>
      <c r="C9" s="27"/>
      <c r="D9" s="27">
        <v>117</v>
      </c>
      <c r="E9" s="27"/>
      <c r="F9" s="27"/>
      <c r="G9" s="27"/>
      <c r="H9" s="27"/>
      <c r="I9" s="27"/>
      <c r="J9" s="27"/>
      <c r="K9" s="27">
        <v>57</v>
      </c>
      <c r="L9" s="27">
        <v>15</v>
      </c>
      <c r="M9" s="27">
        <v>21</v>
      </c>
      <c r="N9" s="27"/>
      <c r="O9" s="27"/>
      <c r="P9" s="27"/>
      <c r="Q9" s="27"/>
      <c r="R9" s="27"/>
      <c r="S9" s="27">
        <v>19</v>
      </c>
      <c r="T9" s="27"/>
      <c r="U9" s="27"/>
      <c r="V9" s="27">
        <v>229</v>
      </c>
    </row>
    <row r="10" spans="2:22" x14ac:dyDescent="0.25">
      <c r="B10" s="3" t="s">
        <v>46</v>
      </c>
      <c r="C10" s="27">
        <v>924</v>
      </c>
      <c r="D10" s="27">
        <v>718</v>
      </c>
      <c r="E10" s="27">
        <v>15</v>
      </c>
      <c r="F10" s="27">
        <v>7</v>
      </c>
      <c r="G10" s="27">
        <v>8</v>
      </c>
      <c r="H10" s="27">
        <v>6</v>
      </c>
      <c r="I10" s="27">
        <v>1</v>
      </c>
      <c r="J10" s="27">
        <v>6</v>
      </c>
      <c r="K10" s="27">
        <v>554</v>
      </c>
      <c r="L10" s="27">
        <v>72</v>
      </c>
      <c r="M10" s="27">
        <v>69</v>
      </c>
      <c r="N10" s="27">
        <v>14</v>
      </c>
      <c r="O10" s="27">
        <v>10</v>
      </c>
      <c r="P10" s="27">
        <v>1</v>
      </c>
      <c r="Q10" s="27">
        <v>1</v>
      </c>
      <c r="R10" s="27">
        <v>2</v>
      </c>
      <c r="S10" s="27">
        <v>81</v>
      </c>
      <c r="T10" s="27">
        <v>2</v>
      </c>
      <c r="U10" s="27">
        <v>17</v>
      </c>
      <c r="V10" s="27">
        <v>2508</v>
      </c>
    </row>
    <row r="11" spans="2:22" x14ac:dyDescent="0.25">
      <c r="C11" s="27"/>
      <c r="D11" s="27"/>
      <c r="E11" s="27"/>
      <c r="F11" s="27"/>
      <c r="G11" s="27"/>
      <c r="H11" s="27"/>
      <c r="I11" s="27"/>
      <c r="J11" s="27"/>
      <c r="K11" s="27"/>
      <c r="L11" s="27"/>
      <c r="M11" s="27"/>
      <c r="N11" s="27"/>
      <c r="O11" s="27"/>
      <c r="P11" s="27"/>
      <c r="Q11" s="27"/>
      <c r="R11" s="27"/>
      <c r="S11" s="27"/>
      <c r="T11" s="27"/>
      <c r="U11" s="27"/>
      <c r="V11" s="27"/>
    </row>
    <row r="12" spans="2:22" x14ac:dyDescent="0.25">
      <c r="C12" s="27"/>
      <c r="D12" s="27"/>
      <c r="E12" s="27"/>
      <c r="F12" s="27"/>
      <c r="G12" s="27"/>
      <c r="H12" s="27"/>
      <c r="I12" s="27"/>
      <c r="J12" s="27"/>
      <c r="K12" s="27"/>
      <c r="L12" s="27"/>
      <c r="M12" s="27"/>
      <c r="N12" s="27"/>
      <c r="O12" s="27"/>
      <c r="P12" s="27"/>
      <c r="Q12" s="27"/>
      <c r="R12" s="27"/>
      <c r="S12" s="27"/>
      <c r="T12" s="27"/>
      <c r="U12" s="27"/>
      <c r="V12" s="27"/>
    </row>
    <row r="13" spans="2:22" x14ac:dyDescent="0.25">
      <c r="C13" s="27"/>
      <c r="D13" s="27"/>
      <c r="E13" s="27"/>
      <c r="F13" s="27"/>
      <c r="G13" s="27"/>
      <c r="H13" s="27"/>
      <c r="I13" s="27"/>
      <c r="J13" s="27"/>
      <c r="K13" s="27"/>
      <c r="L13" s="27"/>
      <c r="M13" s="27"/>
      <c r="N13" s="27"/>
      <c r="O13" s="27"/>
      <c r="P13" s="27"/>
      <c r="Q13" s="27"/>
      <c r="R13" s="27"/>
      <c r="S13" s="27"/>
      <c r="T13" s="27"/>
      <c r="U13" s="27"/>
      <c r="V13" s="27"/>
    </row>
    <row r="14" spans="2:22" x14ac:dyDescent="0.25">
      <c r="C14" s="27"/>
      <c r="D14" s="27"/>
      <c r="E14" s="27"/>
      <c r="F14" s="27"/>
      <c r="G14" s="27"/>
      <c r="H14" s="27"/>
      <c r="I14" s="27"/>
      <c r="J14" s="27"/>
      <c r="K14" s="27"/>
      <c r="L14" s="27"/>
      <c r="M14" s="27"/>
      <c r="N14" s="27"/>
      <c r="O14" s="27"/>
      <c r="P14" s="27"/>
      <c r="Q14" s="27"/>
      <c r="R14" s="27"/>
      <c r="S14" s="27"/>
      <c r="T14" s="27"/>
      <c r="U14" s="27"/>
      <c r="V14" s="27"/>
    </row>
    <row r="15" spans="2:22" x14ac:dyDescent="0.25">
      <c r="C15" s="27"/>
      <c r="D15" s="27"/>
      <c r="E15" s="27"/>
      <c r="F15" s="27"/>
      <c r="G15" s="27"/>
      <c r="H15" s="27"/>
      <c r="I15" s="27"/>
      <c r="J15" s="27"/>
      <c r="K15" s="27"/>
      <c r="L15" s="27"/>
      <c r="M15" s="27"/>
      <c r="N15" s="27"/>
      <c r="O15" s="27"/>
      <c r="P15" s="27"/>
      <c r="Q15" s="27"/>
      <c r="R15" s="27"/>
      <c r="S15" s="27"/>
    </row>
    <row r="16" spans="2:22" x14ac:dyDescent="0.25">
      <c r="C16" s="27"/>
      <c r="D16" s="27"/>
      <c r="E16" s="27"/>
      <c r="F16" s="24" t="s">
        <v>112</v>
      </c>
      <c r="G16" s="24" t="s">
        <v>19</v>
      </c>
      <c r="H16" s="24" t="s">
        <v>398</v>
      </c>
      <c r="I16" s="24" t="s">
        <v>225</v>
      </c>
      <c r="J16" s="24" t="s">
        <v>25</v>
      </c>
      <c r="K16" s="24" t="s">
        <v>594</v>
      </c>
      <c r="L16" s="27"/>
      <c r="M16" s="27"/>
      <c r="N16" s="27"/>
      <c r="O16" s="27"/>
      <c r="P16" s="27"/>
      <c r="Q16" s="27"/>
      <c r="R16" s="27"/>
      <c r="S16" s="27"/>
      <c r="T16" s="27"/>
      <c r="U16" s="27"/>
      <c r="V16" s="27"/>
    </row>
    <row r="17" spans="2:19" x14ac:dyDescent="0.25">
      <c r="C17" s="13"/>
      <c r="D17" s="13"/>
      <c r="E17" s="13"/>
      <c r="F17" s="3" t="s">
        <v>569</v>
      </c>
      <c r="G17" s="13">
        <f>SUM(C5:J5)/$V$5</f>
        <v>0.71955128205128205</v>
      </c>
      <c r="H17" s="13">
        <f>K5/$V$5</f>
        <v>0.20673076923076922</v>
      </c>
      <c r="I17" s="13">
        <f>L5/$V$5</f>
        <v>2.0833333333333332E-2</v>
      </c>
      <c r="J17" s="13">
        <f>(M5+R5)/V5</f>
        <v>1.282051282051282E-2</v>
      </c>
      <c r="K17" s="13">
        <f>100%-(G17+H17+I17+J17)</f>
        <v>4.0064102564102533E-2</v>
      </c>
      <c r="L17" s="13"/>
      <c r="M17" s="13"/>
      <c r="N17" s="13"/>
      <c r="O17" s="3" t="s">
        <v>569</v>
      </c>
      <c r="P17" s="3" t="s">
        <v>567</v>
      </c>
      <c r="Q17" s="3" t="s">
        <v>574</v>
      </c>
      <c r="R17" s="3" t="s">
        <v>656</v>
      </c>
      <c r="S17" s="3" t="s">
        <v>693</v>
      </c>
    </row>
    <row r="18" spans="2:19" x14ac:dyDescent="0.25">
      <c r="C18" s="13"/>
      <c r="D18" s="13"/>
      <c r="E18" s="13"/>
      <c r="F18" s="3" t="s">
        <v>567</v>
      </c>
      <c r="G18" s="13">
        <f>SUM(C6:J6)/$V$6</f>
        <v>0.66156462585034015</v>
      </c>
      <c r="H18" s="13">
        <f>K6/$V$6</f>
        <v>0.23469387755102042</v>
      </c>
      <c r="I18" s="13">
        <f>L6/$V$6</f>
        <v>2.2108843537414966E-2</v>
      </c>
      <c r="J18" s="13">
        <f>(M6+R6)/V6</f>
        <v>2.8911564625850341E-2</v>
      </c>
      <c r="K18" s="13">
        <f t="shared" ref="K18:K19" si="0">100%-(G18+H18+I18+J18)</f>
        <v>5.2721088435374153E-2</v>
      </c>
      <c r="L18" s="13"/>
      <c r="M18" s="13"/>
      <c r="N18" s="45" t="s">
        <v>19</v>
      </c>
      <c r="O18" s="13">
        <f>G17</f>
        <v>0.71955128205128205</v>
      </c>
      <c r="P18" s="13">
        <f>G18</f>
        <v>0.66156462585034015</v>
      </c>
      <c r="Q18" s="13">
        <f>G19</f>
        <v>0.67992424242424243</v>
      </c>
      <c r="R18" s="13">
        <f>G20</f>
        <v>0.68831168831168832</v>
      </c>
      <c r="S18" s="13">
        <f>G21</f>
        <v>0.51091703056768556</v>
      </c>
    </row>
    <row r="19" spans="2:19" x14ac:dyDescent="0.25">
      <c r="C19" s="13"/>
      <c r="D19" s="13"/>
      <c r="E19" s="13"/>
      <c r="F19" s="3" t="s">
        <v>574</v>
      </c>
      <c r="G19" s="13">
        <f>SUM(C7:J7)/$V$7</f>
        <v>0.67992424242424243</v>
      </c>
      <c r="H19" s="13">
        <f>K7/$V$7</f>
        <v>0.19886363636363635</v>
      </c>
      <c r="I19" s="13">
        <f>L7/$V$7</f>
        <v>2.8409090909090908E-2</v>
      </c>
      <c r="J19" s="13">
        <f>(M7+R7)/V7</f>
        <v>2.2727272727272728E-2</v>
      </c>
      <c r="K19" s="13">
        <f t="shared" si="0"/>
        <v>7.0075757575757569E-2</v>
      </c>
      <c r="L19" s="13"/>
      <c r="M19" s="13"/>
      <c r="N19" s="45" t="s">
        <v>398</v>
      </c>
      <c r="O19" s="22">
        <f>H17</f>
        <v>0.20673076923076922</v>
      </c>
      <c r="P19" s="22">
        <f>H18</f>
        <v>0.23469387755102042</v>
      </c>
      <c r="Q19" s="22">
        <f>H19</f>
        <v>0.19886363636363635</v>
      </c>
      <c r="R19" s="22">
        <f>H20</f>
        <v>0.23191094619666047</v>
      </c>
      <c r="S19" s="22">
        <f>H21</f>
        <v>0.24890829694323144</v>
      </c>
    </row>
    <row r="20" spans="2:19" x14ac:dyDescent="0.25">
      <c r="D20"/>
      <c r="E20"/>
      <c r="F20" s="3" t="s">
        <v>656</v>
      </c>
      <c r="G20" s="13">
        <f>SUM(C8:J8)/$V$8</f>
        <v>0.68831168831168832</v>
      </c>
      <c r="H20" s="13">
        <f>K8/$V$8</f>
        <v>0.23191094619666047</v>
      </c>
      <c r="I20" s="13">
        <f>L8/$V$8</f>
        <v>2.9684601113172542E-2</v>
      </c>
      <c r="J20" s="13">
        <f>(M8+R8)/V8</f>
        <v>2.4118738404452691E-2</v>
      </c>
      <c r="K20" s="13">
        <f>100%-(G20+H20+I20+J20)</f>
        <v>2.5974025974025983E-2</v>
      </c>
      <c r="N20" s="2" t="s">
        <v>225</v>
      </c>
      <c r="O20" s="22">
        <f>I17</f>
        <v>2.0833333333333332E-2</v>
      </c>
      <c r="P20" s="22">
        <f>I18</f>
        <v>2.2108843537414966E-2</v>
      </c>
      <c r="Q20" s="22">
        <f>I19</f>
        <v>2.8409090909090908E-2</v>
      </c>
      <c r="R20" s="22">
        <f>I20</f>
        <v>2.9684601113172542E-2</v>
      </c>
      <c r="S20" s="22">
        <f>I21</f>
        <v>6.5502183406113537E-2</v>
      </c>
    </row>
    <row r="21" spans="2:19" x14ac:dyDescent="0.25">
      <c r="D21"/>
      <c r="E21"/>
      <c r="F21" s="3" t="s">
        <v>693</v>
      </c>
      <c r="G21" s="13">
        <f>SUM(C9:J9)/$V$9</f>
        <v>0.51091703056768556</v>
      </c>
      <c r="H21" s="13">
        <f>K9/$V$9</f>
        <v>0.24890829694323144</v>
      </c>
      <c r="I21" s="13">
        <f>L9/$V$9</f>
        <v>6.5502183406113537E-2</v>
      </c>
      <c r="J21" s="13">
        <f>(M9+R9)/V9</f>
        <v>9.1703056768558958E-2</v>
      </c>
      <c r="K21" s="13">
        <f>100%-(G21+H21+I21+J21)</f>
        <v>8.2969432314410452E-2</v>
      </c>
      <c r="N21" s="2"/>
      <c r="O21" s="22"/>
      <c r="P21" s="22"/>
      <c r="Q21" s="22"/>
      <c r="R21" s="22"/>
    </row>
    <row r="22" spans="2:19" x14ac:dyDescent="0.25">
      <c r="D22"/>
      <c r="E22"/>
      <c r="G22" s="13"/>
      <c r="H22" s="13"/>
      <c r="I22" s="13"/>
      <c r="J22" s="13"/>
      <c r="K22" s="13"/>
      <c r="N22" s="2"/>
      <c r="O22" s="22"/>
      <c r="P22" s="22"/>
      <c r="Q22" s="22"/>
      <c r="R22" s="22"/>
    </row>
    <row r="23" spans="2:19" x14ac:dyDescent="0.25">
      <c r="D23"/>
      <c r="E23"/>
      <c r="F23"/>
      <c r="G23" s="33"/>
      <c r="H23" s="33"/>
      <c r="I23" s="33"/>
      <c r="N23" t="s">
        <v>25</v>
      </c>
      <c r="O23" s="22">
        <f>J17</f>
        <v>1.282051282051282E-2</v>
      </c>
      <c r="P23" s="22">
        <f>J18</f>
        <v>2.8911564625850341E-2</v>
      </c>
      <c r="Q23" s="22">
        <f>J19</f>
        <v>2.2727272727272728E-2</v>
      </c>
      <c r="R23" s="22">
        <f>J20</f>
        <v>2.4118738404452691E-2</v>
      </c>
      <c r="S23" s="22">
        <f>J21</f>
        <v>9.1703056768558958E-2</v>
      </c>
    </row>
    <row r="24" spans="2:19" x14ac:dyDescent="0.25">
      <c r="D24"/>
      <c r="E24"/>
      <c r="F24"/>
      <c r="G24" s="44">
        <f>AVERAGE(G17:G20)</f>
        <v>0.68733795965938826</v>
      </c>
      <c r="H24" s="44">
        <f>AVERAGE(H17:H20)</f>
        <v>0.21804980733552159</v>
      </c>
      <c r="I24" s="44">
        <f>AVERAGE(I17:I20)</f>
        <v>2.5258967223252937E-2</v>
      </c>
      <c r="J24" s="44">
        <f>AVERAGE(J17:J20)</f>
        <v>2.2144522144522144E-2</v>
      </c>
      <c r="K24" s="44">
        <f>AVERAGE(K17:K20)</f>
        <v>4.7208743637315059E-2</v>
      </c>
      <c r="L24" s="44"/>
      <c r="M24" s="44"/>
      <c r="N24" s="45" t="s">
        <v>594</v>
      </c>
      <c r="O24" s="13">
        <f>K17</f>
        <v>4.0064102564102533E-2</v>
      </c>
      <c r="P24" s="22">
        <f>K18</f>
        <v>5.2721088435374153E-2</v>
      </c>
      <c r="Q24" s="22">
        <f>K19</f>
        <v>7.0075757575757569E-2</v>
      </c>
      <c r="R24" s="22">
        <f>K20</f>
        <v>2.5974025974025983E-2</v>
      </c>
      <c r="S24" s="22">
        <f>K21</f>
        <v>8.2969432314410452E-2</v>
      </c>
    </row>
    <row r="25" spans="2:19" x14ac:dyDescent="0.25">
      <c r="D25"/>
      <c r="E25"/>
      <c r="F25"/>
      <c r="G25" s="33"/>
      <c r="H25" s="33"/>
      <c r="I25" s="33"/>
    </row>
    <row r="26" spans="2:19" x14ac:dyDescent="0.25">
      <c r="D26"/>
      <c r="E26"/>
      <c r="F26"/>
      <c r="G26" s="34"/>
      <c r="H26" s="34"/>
      <c r="I26" s="34"/>
    </row>
    <row r="27" spans="2:19" x14ac:dyDescent="0.25">
      <c r="C27" s="24" t="s">
        <v>19</v>
      </c>
      <c r="D27" s="24" t="s">
        <v>398</v>
      </c>
      <c r="E27" s="24" t="s">
        <v>225</v>
      </c>
      <c r="F27" s="24" t="s">
        <v>594</v>
      </c>
      <c r="G27" s="32"/>
      <c r="H27" s="32"/>
      <c r="I27" s="32"/>
      <c r="J27" s="32"/>
      <c r="K27" s="32"/>
    </row>
    <row r="28" spans="2:19" x14ac:dyDescent="0.25">
      <c r="B28" s="3" t="s">
        <v>570</v>
      </c>
      <c r="C28" s="22">
        <f>G24</f>
        <v>0.68733795965938826</v>
      </c>
      <c r="D28" s="22">
        <f>H24</f>
        <v>0.21804980733552159</v>
      </c>
      <c r="E28" s="13">
        <v>2.3248309313210001E-2</v>
      </c>
      <c r="F28" s="22">
        <v>9.5000000000000001E-2</v>
      </c>
    </row>
    <row r="32" spans="2:19" x14ac:dyDescent="0.25">
      <c r="C32" s="36" t="s">
        <v>569</v>
      </c>
      <c r="D32" s="36" t="s">
        <v>567</v>
      </c>
      <c r="E32" s="36" t="s">
        <v>568</v>
      </c>
      <c r="F32" s="36" t="s">
        <v>656</v>
      </c>
    </row>
    <row r="33" spans="2:15" x14ac:dyDescent="0.25">
      <c r="C33" s="35">
        <f>G17</f>
        <v>0.71955128205128205</v>
      </c>
      <c r="D33" s="35">
        <f>G18</f>
        <v>0.66156462585034015</v>
      </c>
      <c r="E33" s="35">
        <f>G19</f>
        <v>0.67992424242424243</v>
      </c>
      <c r="F33" s="35">
        <f>G20</f>
        <v>0.68831168831168832</v>
      </c>
    </row>
    <row r="44" spans="2:15" x14ac:dyDescent="0.25">
      <c r="B44" s="1" t="s">
        <v>6</v>
      </c>
      <c r="C44" t="s">
        <v>127</v>
      </c>
    </row>
    <row r="46" spans="2:15" x14ac:dyDescent="0.25">
      <c r="B46" s="10" t="s">
        <v>118</v>
      </c>
      <c r="C46" s="10" t="s">
        <v>112</v>
      </c>
      <c r="G46" s="3"/>
    </row>
    <row r="47" spans="2:15" x14ac:dyDescent="0.25">
      <c r="B47" s="10" t="s">
        <v>210</v>
      </c>
      <c r="C47" s="3" t="s">
        <v>569</v>
      </c>
      <c r="D47" s="3" t="s">
        <v>567</v>
      </c>
      <c r="E47" s="3" t="s">
        <v>574</v>
      </c>
      <c r="F47" s="3" t="s">
        <v>656</v>
      </c>
      <c r="G47" s="3" t="s">
        <v>46</v>
      </c>
      <c r="J47" s="3" t="s">
        <v>210</v>
      </c>
      <c r="K47" s="24" t="s">
        <v>569</v>
      </c>
      <c r="L47" s="24" t="s">
        <v>567</v>
      </c>
      <c r="M47" s="24" t="s">
        <v>574</v>
      </c>
      <c r="N47" s="24" t="s">
        <v>656</v>
      </c>
      <c r="O47" s="24" t="s">
        <v>46</v>
      </c>
    </row>
    <row r="48" spans="2:15" x14ac:dyDescent="0.25">
      <c r="B48" s="2" t="s">
        <v>19</v>
      </c>
      <c r="C48" s="27">
        <v>37</v>
      </c>
      <c r="D48" s="27">
        <v>35</v>
      </c>
      <c r="E48" s="27">
        <v>46</v>
      </c>
      <c r="F48" s="27">
        <v>1</v>
      </c>
      <c r="G48" s="27">
        <v>119</v>
      </c>
      <c r="J48" t="s">
        <v>19</v>
      </c>
      <c r="K48" s="13">
        <f>SUM(C48:C52)/C59</f>
        <v>0.53623188405797106</v>
      </c>
      <c r="L48" s="13">
        <f t="shared" ref="L48:O48" si="1">SUM(D48:D52)/D59</f>
        <v>0.45454545454545453</v>
      </c>
      <c r="M48" s="13">
        <f t="shared" si="1"/>
        <v>0.52873563218390807</v>
      </c>
      <c r="N48" s="13">
        <f>SUM(F48:F52)/F59</f>
        <v>0.5</v>
      </c>
      <c r="O48" s="13">
        <f t="shared" si="1"/>
        <v>0.50476190476190474</v>
      </c>
    </row>
    <row r="49" spans="2:15" x14ac:dyDescent="0.25">
      <c r="B49" s="2" t="s">
        <v>22</v>
      </c>
      <c r="C49" s="27"/>
      <c r="D49" s="27"/>
      <c r="E49" s="27"/>
      <c r="F49" s="27">
        <v>37</v>
      </c>
      <c r="G49" s="27">
        <v>37</v>
      </c>
      <c r="J49" t="s">
        <v>25</v>
      </c>
      <c r="K49" s="13">
        <f>(C53+C54)/C59</f>
        <v>0.13043478260869565</v>
      </c>
      <c r="L49" s="13">
        <f t="shared" ref="L49:O49" si="2">(D53+D54)/D59</f>
        <v>0.22077922077922077</v>
      </c>
      <c r="M49" s="13">
        <f t="shared" si="2"/>
        <v>0.13793103448275862</v>
      </c>
      <c r="N49" s="13">
        <f t="shared" si="2"/>
        <v>0.14634146341463414</v>
      </c>
      <c r="O49" s="13">
        <f t="shared" si="2"/>
        <v>0.15873015873015872</v>
      </c>
    </row>
    <row r="50" spans="2:15" x14ac:dyDescent="0.25">
      <c r="B50" s="2" t="s">
        <v>86</v>
      </c>
      <c r="C50" s="27"/>
      <c r="D50" s="27"/>
      <c r="E50" s="27"/>
      <c r="F50" s="27">
        <v>1</v>
      </c>
      <c r="G50" s="27">
        <v>1</v>
      </c>
      <c r="J50" t="s">
        <v>395</v>
      </c>
      <c r="K50" s="13">
        <f>SUM(C55:C57)/C59</f>
        <v>0.15942028985507245</v>
      </c>
      <c r="L50" s="13">
        <f t="shared" ref="L50:N50" si="3">SUM(D55:D57)/D59</f>
        <v>0.15584415584415584</v>
      </c>
      <c r="M50" s="13">
        <f t="shared" si="3"/>
        <v>9.1954022988505746E-2</v>
      </c>
      <c r="N50" s="13">
        <f t="shared" si="3"/>
        <v>9.7560975609756101E-2</v>
      </c>
      <c r="O50" s="13">
        <f>SUM(G55:G57)/G59</f>
        <v>0.12380952380952381</v>
      </c>
    </row>
    <row r="51" spans="2:15" x14ac:dyDescent="0.25">
      <c r="B51" s="2" t="s">
        <v>152</v>
      </c>
      <c r="C51" s="27"/>
      <c r="D51" s="27"/>
      <c r="E51" s="27"/>
      <c r="F51" s="27">
        <v>1</v>
      </c>
      <c r="G51" s="27">
        <v>1</v>
      </c>
      <c r="J51" t="s">
        <v>401</v>
      </c>
      <c r="K51" s="13">
        <f>SUM(C58)/C59</f>
        <v>0.17391304347826086</v>
      </c>
      <c r="L51" s="13">
        <f t="shared" ref="L51:O51" si="4">SUM(D58)/D59</f>
        <v>0.16883116883116883</v>
      </c>
      <c r="M51" s="13">
        <f t="shared" si="4"/>
        <v>0.2413793103448276</v>
      </c>
      <c r="N51" s="13">
        <f t="shared" si="4"/>
        <v>0.25609756097560976</v>
      </c>
      <c r="O51" s="13">
        <f t="shared" si="4"/>
        <v>0.21269841269841269</v>
      </c>
    </row>
    <row r="52" spans="2:15" x14ac:dyDescent="0.25">
      <c r="B52" s="2" t="s">
        <v>38</v>
      </c>
      <c r="C52" s="27"/>
      <c r="D52" s="27"/>
      <c r="E52" s="27"/>
      <c r="F52" s="27">
        <v>1</v>
      </c>
      <c r="G52" s="27">
        <v>1</v>
      </c>
    </row>
    <row r="53" spans="2:15" x14ac:dyDescent="0.25">
      <c r="B53" s="2" t="s">
        <v>25</v>
      </c>
      <c r="C53" s="27">
        <v>9</v>
      </c>
      <c r="D53" s="27">
        <v>17</v>
      </c>
      <c r="E53" s="27">
        <v>12</v>
      </c>
      <c r="F53" s="27">
        <v>10</v>
      </c>
      <c r="G53" s="27">
        <v>48</v>
      </c>
    </row>
    <row r="54" spans="2:15" x14ac:dyDescent="0.25">
      <c r="B54" s="2" t="s">
        <v>478</v>
      </c>
      <c r="C54" s="27"/>
      <c r="D54" s="27"/>
      <c r="E54" s="27"/>
      <c r="F54" s="27">
        <v>2</v>
      </c>
      <c r="G54" s="27">
        <v>2</v>
      </c>
    </row>
    <row r="55" spans="2:15" x14ac:dyDescent="0.25">
      <c r="B55" s="2" t="s">
        <v>225</v>
      </c>
      <c r="C55" s="27">
        <v>1</v>
      </c>
      <c r="D55" s="27">
        <v>2</v>
      </c>
      <c r="E55" s="27">
        <v>5</v>
      </c>
      <c r="F55" s="27">
        <v>5</v>
      </c>
      <c r="G55" s="27">
        <v>13</v>
      </c>
    </row>
    <row r="56" spans="2:15" x14ac:dyDescent="0.25">
      <c r="B56" s="2" t="s">
        <v>395</v>
      </c>
      <c r="C56" s="27">
        <v>10</v>
      </c>
      <c r="D56" s="27">
        <v>10</v>
      </c>
      <c r="E56" s="27">
        <v>3</v>
      </c>
      <c r="F56" s="27"/>
      <c r="G56" s="27">
        <v>23</v>
      </c>
    </row>
    <row r="57" spans="2:15" x14ac:dyDescent="0.25">
      <c r="B57" s="2" t="s">
        <v>414</v>
      </c>
      <c r="C57" s="27"/>
      <c r="D57" s="27"/>
      <c r="E57" s="27"/>
      <c r="F57" s="27">
        <v>3</v>
      </c>
      <c r="G57" s="27">
        <v>3</v>
      </c>
    </row>
    <row r="58" spans="2:15" x14ac:dyDescent="0.25">
      <c r="B58" s="2" t="s">
        <v>401</v>
      </c>
      <c r="C58" s="27">
        <v>12</v>
      </c>
      <c r="D58" s="27">
        <v>13</v>
      </c>
      <c r="E58" s="27">
        <v>21</v>
      </c>
      <c r="F58" s="27">
        <v>21</v>
      </c>
      <c r="G58" s="27">
        <v>67</v>
      </c>
    </row>
    <row r="59" spans="2:15" x14ac:dyDescent="0.25">
      <c r="B59" s="3" t="s">
        <v>46</v>
      </c>
      <c r="C59" s="27">
        <v>69</v>
      </c>
      <c r="D59" s="27">
        <v>77</v>
      </c>
      <c r="E59" s="27">
        <v>87</v>
      </c>
      <c r="F59" s="27">
        <v>82</v>
      </c>
      <c r="G59" s="27">
        <v>315</v>
      </c>
    </row>
    <row r="60" spans="2:15" x14ac:dyDescent="0.25">
      <c r="B60"/>
      <c r="C60"/>
      <c r="D60"/>
      <c r="E60"/>
      <c r="F60"/>
    </row>
    <row r="84" customFormat="1" x14ac:dyDescent="0.25"/>
    <row r="85" customFormat="1" x14ac:dyDescent="0.25"/>
    <row r="86" customFormat="1" x14ac:dyDescent="0.25"/>
    <row r="87" customFormat="1" x14ac:dyDescent="0.25"/>
    <row r="88" customFormat="1" x14ac:dyDescent="0.25"/>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B7CC4-14C9-4D7F-9B6D-91694EACE375}">
  <dimension ref="B2:AH114"/>
  <sheetViews>
    <sheetView showGridLines="0" topLeftCell="A17" zoomScale="80" zoomScaleNormal="80" workbookViewId="0">
      <selection activeCell="J30" sqref="J30"/>
    </sheetView>
  </sheetViews>
  <sheetFormatPr baseColWidth="10" defaultRowHeight="15" x14ac:dyDescent="0.25"/>
  <cols>
    <col min="1" max="1" width="4.42578125" customWidth="1"/>
    <col min="2" max="2" width="24.42578125" style="3" bestFit="1" customWidth="1"/>
    <col min="3" max="3" width="11.42578125" style="3" bestFit="1" customWidth="1"/>
    <col min="4" max="4" width="4.42578125" style="3" bestFit="1" customWidth="1"/>
    <col min="5" max="5" width="4.5703125" style="3" bestFit="1" customWidth="1"/>
    <col min="6" max="6" width="4.42578125" style="3" bestFit="1" customWidth="1"/>
    <col min="7" max="7" width="6" style="3" bestFit="1" customWidth="1"/>
    <col min="8" max="8" width="5.7109375" style="3" bestFit="1" customWidth="1"/>
    <col min="9" max="9" width="11" style="3" bestFit="1" customWidth="1"/>
    <col min="10" max="10" width="11.85546875" bestFit="1" customWidth="1"/>
    <col min="11" max="11" width="6" bestFit="1" customWidth="1"/>
    <col min="13" max="13" width="21.140625" style="3" customWidth="1"/>
    <col min="14" max="14" width="19.85546875" bestFit="1" customWidth="1"/>
    <col min="15" max="15" width="19.85546875" customWidth="1"/>
    <col min="16" max="16" width="22" bestFit="1" customWidth="1"/>
    <col min="17" max="17" width="20" bestFit="1" customWidth="1"/>
    <col min="18" max="18" width="16" bestFit="1" customWidth="1"/>
    <col min="19" max="19" width="22" bestFit="1" customWidth="1"/>
    <col min="20" max="20" width="12.140625" bestFit="1" customWidth="1"/>
    <col min="21" max="21" width="13" bestFit="1" customWidth="1"/>
    <col min="23" max="23" width="13.7109375" bestFit="1" customWidth="1"/>
    <col min="24" max="24" width="23" bestFit="1" customWidth="1"/>
    <col min="25" max="25" width="12.28515625" bestFit="1" customWidth="1"/>
    <col min="26" max="26" width="7.140625" bestFit="1" customWidth="1"/>
    <col min="27" max="27" width="16.7109375" bestFit="1" customWidth="1"/>
    <col min="28" max="28" width="7" bestFit="1" customWidth="1"/>
    <col min="29" max="29" width="8.140625" bestFit="1" customWidth="1"/>
    <col min="30" max="30" width="18" bestFit="1" customWidth="1"/>
    <col min="31" max="31" width="11.42578125" bestFit="1" customWidth="1"/>
    <col min="32" max="32" width="10" bestFit="1" customWidth="1"/>
    <col min="33" max="33" width="5.5703125" bestFit="1" customWidth="1"/>
    <col min="34" max="34" width="6" bestFit="1" customWidth="1"/>
  </cols>
  <sheetData>
    <row r="2" spans="2:34" x14ac:dyDescent="0.25">
      <c r="B2" s="23" t="s">
        <v>575</v>
      </c>
    </row>
    <row r="3" spans="2:34" x14ac:dyDescent="0.25">
      <c r="B3" s="23"/>
      <c r="W3" s="23"/>
      <c r="X3" s="3"/>
      <c r="Y3" s="3"/>
      <c r="Z3" s="3"/>
      <c r="AA3" s="3"/>
      <c r="AB3" s="3"/>
      <c r="AC3" s="3"/>
      <c r="AD3" s="3"/>
    </row>
    <row r="4" spans="2:34" x14ac:dyDescent="0.25">
      <c r="B4" s="10" t="s">
        <v>83</v>
      </c>
      <c r="C4" s="3" t="s">
        <v>122</v>
      </c>
      <c r="J4" s="3"/>
      <c r="K4" s="3"/>
      <c r="W4" s="10" t="s">
        <v>83</v>
      </c>
      <c r="X4" s="3" t="s">
        <v>122</v>
      </c>
      <c r="Y4" s="3"/>
      <c r="Z4" s="3"/>
      <c r="AA4" s="3"/>
      <c r="AB4" s="3"/>
      <c r="AC4" s="3"/>
      <c r="AD4" s="3"/>
      <c r="AE4" s="3"/>
      <c r="AF4" s="3"/>
    </row>
    <row r="5" spans="2:34" x14ac:dyDescent="0.25">
      <c r="B5" s="1" t="s">
        <v>2</v>
      </c>
      <c r="C5" t="s">
        <v>127</v>
      </c>
      <c r="J5" s="3"/>
      <c r="K5" s="3"/>
      <c r="W5" s="1" t="s">
        <v>2</v>
      </c>
      <c r="X5" t="s">
        <v>127</v>
      </c>
      <c r="Y5" s="3"/>
      <c r="Z5" s="3"/>
      <c r="AA5" s="3"/>
      <c r="AB5" s="3"/>
      <c r="AC5" s="3"/>
      <c r="AD5" s="3"/>
      <c r="AE5" s="3"/>
      <c r="AF5" s="3"/>
    </row>
    <row r="6" spans="2:34" x14ac:dyDescent="0.25">
      <c r="J6" s="3"/>
      <c r="K6" s="3"/>
      <c r="W6" s="3"/>
      <c r="X6" s="3"/>
      <c r="Y6" s="3"/>
      <c r="Z6" s="3"/>
      <c r="AA6" s="3"/>
      <c r="AB6" s="3"/>
      <c r="AC6" s="3"/>
      <c r="AD6" s="3"/>
      <c r="AE6" s="3"/>
      <c r="AF6" s="3"/>
    </row>
    <row r="7" spans="2:34" x14ac:dyDescent="0.25">
      <c r="B7" s="10" t="s">
        <v>118</v>
      </c>
      <c r="C7" s="10" t="s">
        <v>88</v>
      </c>
      <c r="J7" s="3"/>
      <c r="K7" s="3"/>
      <c r="W7" s="10" t="s">
        <v>118</v>
      </c>
      <c r="X7" s="10" t="s">
        <v>595</v>
      </c>
      <c r="Y7" s="3"/>
      <c r="Z7" s="3"/>
      <c r="AA7" s="3"/>
      <c r="AB7" s="3"/>
      <c r="AC7" s="3"/>
      <c r="AD7" s="3"/>
      <c r="AE7" s="3"/>
      <c r="AF7" s="3"/>
      <c r="AG7" s="3"/>
      <c r="AH7" s="3"/>
    </row>
    <row r="8" spans="2:34" x14ac:dyDescent="0.25">
      <c r="B8" s="10" t="s">
        <v>112</v>
      </c>
      <c r="C8" s="3" t="s">
        <v>226</v>
      </c>
      <c r="D8" s="3" t="s">
        <v>170</v>
      </c>
      <c r="E8" s="3" t="s">
        <v>148</v>
      </c>
      <c r="F8" s="3" t="s">
        <v>399</v>
      </c>
      <c r="G8" s="3" t="s">
        <v>100</v>
      </c>
      <c r="H8" s="3" t="s">
        <v>40</v>
      </c>
      <c r="I8" t="s">
        <v>402</v>
      </c>
      <c r="J8" t="s">
        <v>407</v>
      </c>
      <c r="K8" s="3" t="s">
        <v>46</v>
      </c>
      <c r="N8" s="3" t="s">
        <v>170</v>
      </c>
      <c r="O8" s="3" t="s">
        <v>148</v>
      </c>
      <c r="P8" s="3" t="s">
        <v>399</v>
      </c>
      <c r="Q8" s="3" t="s">
        <v>40</v>
      </c>
      <c r="R8" s="3" t="s">
        <v>226</v>
      </c>
      <c r="S8" s="3" t="s">
        <v>100</v>
      </c>
      <c r="T8" s="3" t="s">
        <v>402</v>
      </c>
      <c r="U8" s="3" t="s">
        <v>46</v>
      </c>
      <c r="W8" s="10" t="s">
        <v>112</v>
      </c>
      <c r="X8" s="3" t="s">
        <v>16</v>
      </c>
      <c r="Y8" s="3" t="s">
        <v>123</v>
      </c>
      <c r="Z8" s="3" t="s">
        <v>19</v>
      </c>
      <c r="AA8" s="3" t="s">
        <v>176</v>
      </c>
      <c r="AB8" s="3" t="s">
        <v>77</v>
      </c>
      <c r="AC8" s="3" t="s">
        <v>74</v>
      </c>
      <c r="AD8" s="3" t="s">
        <v>189</v>
      </c>
      <c r="AE8" s="3" t="s">
        <v>473</v>
      </c>
      <c r="AF8" s="3" t="s">
        <v>378</v>
      </c>
      <c r="AG8" s="3" t="s">
        <v>21</v>
      </c>
      <c r="AH8" s="3" t="s">
        <v>46</v>
      </c>
    </row>
    <row r="9" spans="2:34" x14ac:dyDescent="0.25">
      <c r="B9" s="3">
        <v>1</v>
      </c>
      <c r="C9" s="27">
        <v>40</v>
      </c>
      <c r="D9" s="27">
        <v>80</v>
      </c>
      <c r="E9" s="27">
        <v>29</v>
      </c>
      <c r="F9" s="27">
        <v>22</v>
      </c>
      <c r="G9" s="27">
        <v>12</v>
      </c>
      <c r="H9" s="27">
        <v>18</v>
      </c>
      <c r="I9" s="27">
        <v>8</v>
      </c>
      <c r="J9" s="27"/>
      <c r="K9" s="27">
        <v>209</v>
      </c>
      <c r="M9" s="3" t="s">
        <v>567</v>
      </c>
      <c r="N9" s="27">
        <f>+C14+D33+D56</f>
        <v>180</v>
      </c>
      <c r="O9" s="27">
        <f>+E14+E33+C56</f>
        <v>165</v>
      </c>
      <c r="P9" s="27">
        <f>+G14+C33</f>
        <v>98</v>
      </c>
      <c r="Q9" s="27">
        <f>+H14+F33+E56</f>
        <v>90</v>
      </c>
      <c r="R9" s="27">
        <f>+D14+G33</f>
        <v>58</v>
      </c>
      <c r="S9" s="27">
        <f>+F14</f>
        <v>32</v>
      </c>
      <c r="T9" s="27">
        <f>+I14</f>
        <v>10</v>
      </c>
      <c r="U9" s="27">
        <f>SUM(N9:T9)</f>
        <v>633</v>
      </c>
      <c r="W9" s="3">
        <v>1</v>
      </c>
      <c r="X9" s="27">
        <v>98</v>
      </c>
      <c r="Y9" s="27">
        <v>58</v>
      </c>
      <c r="Z9" s="27">
        <v>47</v>
      </c>
      <c r="AA9" s="27"/>
      <c r="AB9" s="27">
        <v>1</v>
      </c>
      <c r="AC9" s="27">
        <v>3</v>
      </c>
      <c r="AD9" s="27"/>
      <c r="AE9" s="27"/>
      <c r="AF9" s="27">
        <v>2</v>
      </c>
      <c r="AG9" s="27"/>
      <c r="AH9" s="27">
        <v>209</v>
      </c>
    </row>
    <row r="10" spans="2:34" x14ac:dyDescent="0.25">
      <c r="B10" s="3">
        <v>2</v>
      </c>
      <c r="C10" s="27">
        <v>110</v>
      </c>
      <c r="D10" s="27">
        <v>58</v>
      </c>
      <c r="E10" s="27">
        <v>32</v>
      </c>
      <c r="F10" s="27">
        <v>18</v>
      </c>
      <c r="G10" s="27">
        <v>145</v>
      </c>
      <c r="H10" s="27">
        <v>18</v>
      </c>
      <c r="I10" s="27">
        <v>10</v>
      </c>
      <c r="J10" s="27">
        <v>1</v>
      </c>
      <c r="K10" s="27">
        <v>392</v>
      </c>
      <c r="M10" s="3" t="s">
        <v>567</v>
      </c>
      <c r="N10" s="27">
        <f t="shared" ref="N10" si="0">+C15+D34+D57</f>
        <v>163</v>
      </c>
      <c r="O10" s="27">
        <f>+E15+E34+C57</f>
        <v>154</v>
      </c>
      <c r="P10" s="27">
        <f>+G15+C34</f>
        <v>100</v>
      </c>
      <c r="Q10" s="27">
        <f>+H15+F34+E57</f>
        <v>71</v>
      </c>
      <c r="R10" s="27">
        <f>+D15+G34</f>
        <v>61</v>
      </c>
      <c r="S10" s="27">
        <f>+F15</f>
        <v>38</v>
      </c>
      <c r="T10" s="27">
        <f t="shared" ref="T10:T11" si="1">+I15</f>
        <v>12</v>
      </c>
      <c r="U10" s="27">
        <f>SUM(N10:T10)</f>
        <v>599</v>
      </c>
      <c r="W10" s="3">
        <v>2</v>
      </c>
      <c r="X10" s="27">
        <v>285</v>
      </c>
      <c r="Y10" s="27">
        <v>57</v>
      </c>
      <c r="Z10" s="27">
        <v>47</v>
      </c>
      <c r="AA10" s="27"/>
      <c r="AB10" s="27">
        <v>4</v>
      </c>
      <c r="AC10" s="27">
        <v>1</v>
      </c>
      <c r="AD10" s="27">
        <v>1</v>
      </c>
      <c r="AE10" s="27">
        <v>1</v>
      </c>
      <c r="AF10" s="27"/>
      <c r="AG10" s="27"/>
      <c r="AH10" s="27">
        <v>396</v>
      </c>
    </row>
    <row r="11" spans="2:34" x14ac:dyDescent="0.25">
      <c r="B11" s="3">
        <v>3</v>
      </c>
      <c r="C11" s="27">
        <v>53</v>
      </c>
      <c r="D11" s="27">
        <v>59</v>
      </c>
      <c r="E11" s="27">
        <v>44</v>
      </c>
      <c r="F11" s="27">
        <v>32</v>
      </c>
      <c r="G11" s="27">
        <v>24</v>
      </c>
      <c r="H11" s="27">
        <v>15</v>
      </c>
      <c r="I11" s="27">
        <v>10</v>
      </c>
      <c r="J11" s="27"/>
      <c r="K11" s="27">
        <v>237</v>
      </c>
      <c r="M11" s="3" t="s">
        <v>574</v>
      </c>
      <c r="N11" s="27">
        <f>+C16+D35+D58</f>
        <v>154</v>
      </c>
      <c r="O11" s="27">
        <f>+E16+E35+C58</f>
        <v>123</v>
      </c>
      <c r="P11" s="27">
        <f>+G16+C35</f>
        <v>77</v>
      </c>
      <c r="Q11" s="27">
        <f>+H16+F35+E58</f>
        <v>84</v>
      </c>
      <c r="R11" s="27">
        <f>+D16+G35</f>
        <v>59</v>
      </c>
      <c r="S11" s="27">
        <f>+F16</f>
        <v>30</v>
      </c>
      <c r="T11" s="27">
        <f t="shared" si="1"/>
        <v>16</v>
      </c>
      <c r="U11" s="27">
        <f>SUM(N11:T11)</f>
        <v>543</v>
      </c>
      <c r="W11" s="3">
        <v>3</v>
      </c>
      <c r="X11" s="27">
        <v>113</v>
      </c>
      <c r="Y11" s="27">
        <v>77</v>
      </c>
      <c r="Z11" s="27">
        <v>48</v>
      </c>
      <c r="AA11" s="27"/>
      <c r="AB11" s="27">
        <v>1</v>
      </c>
      <c r="AC11" s="27">
        <v>3</v>
      </c>
      <c r="AD11" s="27"/>
      <c r="AE11" s="27"/>
      <c r="AF11" s="27"/>
      <c r="AG11" s="27"/>
      <c r="AH11" s="27">
        <v>242</v>
      </c>
    </row>
    <row r="12" spans="2:34" x14ac:dyDescent="0.25">
      <c r="B12" s="3">
        <v>4</v>
      </c>
      <c r="C12" s="27">
        <v>41</v>
      </c>
      <c r="D12" s="27">
        <v>61</v>
      </c>
      <c r="E12" s="27">
        <v>29</v>
      </c>
      <c r="F12" s="27">
        <v>27</v>
      </c>
      <c r="G12" s="27">
        <v>22</v>
      </c>
      <c r="H12" s="27">
        <v>23</v>
      </c>
      <c r="I12" s="27">
        <v>6</v>
      </c>
      <c r="J12" s="27">
        <v>1</v>
      </c>
      <c r="K12" s="27">
        <v>210</v>
      </c>
      <c r="W12" s="3">
        <v>4</v>
      </c>
      <c r="X12" s="27">
        <v>83</v>
      </c>
      <c r="Y12" s="27">
        <v>70</v>
      </c>
      <c r="Z12" s="27">
        <v>53</v>
      </c>
      <c r="AA12" s="27"/>
      <c r="AB12" s="27">
        <v>1</v>
      </c>
      <c r="AC12" s="27"/>
      <c r="AD12" s="27"/>
      <c r="AE12" s="27">
        <v>3</v>
      </c>
      <c r="AF12" s="27"/>
      <c r="AG12" s="27"/>
      <c r="AH12" s="27">
        <v>210</v>
      </c>
    </row>
    <row r="13" spans="2:34" x14ac:dyDescent="0.25">
      <c r="B13" s="3">
        <v>5</v>
      </c>
      <c r="C13" s="27">
        <v>40</v>
      </c>
      <c r="D13" s="27">
        <v>67</v>
      </c>
      <c r="E13" s="27">
        <v>43</v>
      </c>
      <c r="F13" s="27">
        <v>28</v>
      </c>
      <c r="G13" s="27">
        <v>27</v>
      </c>
      <c r="H13" s="27">
        <v>20</v>
      </c>
      <c r="I13" s="27">
        <v>13</v>
      </c>
      <c r="J13" s="27"/>
      <c r="K13" s="27">
        <v>238</v>
      </c>
      <c r="W13" s="3">
        <v>5</v>
      </c>
      <c r="X13" s="27">
        <v>108</v>
      </c>
      <c r="Y13" s="27">
        <v>71</v>
      </c>
      <c r="Z13" s="27">
        <v>59</v>
      </c>
      <c r="AA13" s="27"/>
      <c r="AB13" s="27">
        <v>1</v>
      </c>
      <c r="AC13" s="27">
        <v>2</v>
      </c>
      <c r="AD13" s="27"/>
      <c r="AE13" s="27"/>
      <c r="AF13" s="27"/>
      <c r="AG13" s="27"/>
      <c r="AH13" s="27">
        <v>241</v>
      </c>
    </row>
    <row r="14" spans="2:34" x14ac:dyDescent="0.25">
      <c r="B14" s="3">
        <v>6</v>
      </c>
      <c r="C14" s="27">
        <v>46</v>
      </c>
      <c r="D14" s="27">
        <v>57</v>
      </c>
      <c r="E14" s="27">
        <v>41</v>
      </c>
      <c r="F14" s="27">
        <v>32</v>
      </c>
      <c r="G14" s="27">
        <v>8</v>
      </c>
      <c r="H14" s="27">
        <v>24</v>
      </c>
      <c r="I14" s="27">
        <v>10</v>
      </c>
      <c r="J14" s="27"/>
      <c r="K14" s="27">
        <v>218</v>
      </c>
      <c r="W14" s="3">
        <v>6</v>
      </c>
      <c r="X14" s="27">
        <v>63</v>
      </c>
      <c r="Y14" s="27">
        <v>88</v>
      </c>
      <c r="Z14" s="27">
        <v>63</v>
      </c>
      <c r="AA14" s="27"/>
      <c r="AB14" s="27">
        <v>4</v>
      </c>
      <c r="AC14" s="27">
        <v>2</v>
      </c>
      <c r="AD14" s="27"/>
      <c r="AE14" s="27"/>
      <c r="AF14" s="27"/>
      <c r="AG14" s="27"/>
      <c r="AH14" s="27">
        <v>220</v>
      </c>
    </row>
    <row r="15" spans="2:34" x14ac:dyDescent="0.25">
      <c r="B15" s="3">
        <v>7</v>
      </c>
      <c r="C15" s="27">
        <v>48</v>
      </c>
      <c r="D15" s="27">
        <v>58</v>
      </c>
      <c r="E15" s="27">
        <v>37</v>
      </c>
      <c r="F15" s="27">
        <v>38</v>
      </c>
      <c r="G15" s="27">
        <v>14</v>
      </c>
      <c r="H15" s="27">
        <v>17</v>
      </c>
      <c r="I15" s="27">
        <v>12</v>
      </c>
      <c r="J15" s="27">
        <v>1</v>
      </c>
      <c r="K15" s="27">
        <v>225</v>
      </c>
      <c r="W15" s="3">
        <v>7</v>
      </c>
      <c r="X15" s="27">
        <v>69</v>
      </c>
      <c r="Y15" s="27">
        <v>88</v>
      </c>
      <c r="Z15" s="27">
        <v>63</v>
      </c>
      <c r="AA15" s="27">
        <v>1</v>
      </c>
      <c r="AB15" s="27">
        <v>1</v>
      </c>
      <c r="AC15" s="27">
        <v>3</v>
      </c>
      <c r="AD15" s="27"/>
      <c r="AE15" s="27"/>
      <c r="AF15" s="27"/>
      <c r="AG15" s="27"/>
      <c r="AH15" s="27">
        <v>225</v>
      </c>
    </row>
    <row r="16" spans="2:34" x14ac:dyDescent="0.25">
      <c r="B16" s="3">
        <v>8</v>
      </c>
      <c r="C16" s="27">
        <v>50</v>
      </c>
      <c r="D16" s="27">
        <v>56</v>
      </c>
      <c r="E16" s="27">
        <v>29</v>
      </c>
      <c r="F16" s="27">
        <v>30</v>
      </c>
      <c r="G16" s="27">
        <v>11</v>
      </c>
      <c r="H16" s="27">
        <v>27</v>
      </c>
      <c r="I16" s="27">
        <v>16</v>
      </c>
      <c r="J16" s="27"/>
      <c r="K16" s="27">
        <v>219</v>
      </c>
      <c r="W16" s="3">
        <v>8</v>
      </c>
      <c r="X16" s="27">
        <v>83</v>
      </c>
      <c r="Y16" s="27">
        <v>69</v>
      </c>
      <c r="Z16" s="27">
        <v>56</v>
      </c>
      <c r="AA16" s="27">
        <v>5</v>
      </c>
      <c r="AB16" s="27">
        <v>2</v>
      </c>
      <c r="AC16" s="27">
        <v>3</v>
      </c>
      <c r="AD16" s="27">
        <v>1</v>
      </c>
      <c r="AE16" s="27"/>
      <c r="AF16" s="27"/>
      <c r="AG16" s="27"/>
      <c r="AH16" s="27">
        <v>219</v>
      </c>
    </row>
    <row r="17" spans="2:34" x14ac:dyDescent="0.25">
      <c r="B17" s="3">
        <v>9</v>
      </c>
      <c r="C17" s="27">
        <v>51</v>
      </c>
      <c r="D17" s="27">
        <v>49</v>
      </c>
      <c r="E17" s="27">
        <v>33</v>
      </c>
      <c r="F17" s="27">
        <v>32</v>
      </c>
      <c r="G17" s="27">
        <v>10</v>
      </c>
      <c r="H17" s="27">
        <v>29</v>
      </c>
      <c r="I17" s="27">
        <v>19</v>
      </c>
      <c r="J17" s="27"/>
      <c r="K17" s="27">
        <v>223</v>
      </c>
      <c r="M17" s="3" t="s">
        <v>569</v>
      </c>
      <c r="N17" s="13">
        <f t="shared" ref="N17:T17" si="2">N9/$U$9</f>
        <v>0.28436018957345971</v>
      </c>
      <c r="O17" s="13">
        <f t="shared" si="2"/>
        <v>0.26066350710900477</v>
      </c>
      <c r="P17" s="13">
        <f t="shared" si="2"/>
        <v>0.15481832543443919</v>
      </c>
      <c r="Q17" s="13">
        <f t="shared" si="2"/>
        <v>0.14218009478672985</v>
      </c>
      <c r="R17" s="13">
        <f t="shared" si="2"/>
        <v>9.1627172195892573E-2</v>
      </c>
      <c r="S17" s="13">
        <f t="shared" si="2"/>
        <v>5.0552922590837282E-2</v>
      </c>
      <c r="T17" s="13">
        <f t="shared" si="2"/>
        <v>1.579778830963665E-2</v>
      </c>
      <c r="W17" s="3">
        <v>9</v>
      </c>
      <c r="X17" s="27">
        <v>87</v>
      </c>
      <c r="Y17" s="27">
        <v>75</v>
      </c>
      <c r="Z17" s="27">
        <v>52</v>
      </c>
      <c r="AA17" s="27">
        <v>5</v>
      </c>
      <c r="AB17" s="27">
        <v>2</v>
      </c>
      <c r="AC17" s="27">
        <v>2</v>
      </c>
      <c r="AD17" s="27"/>
      <c r="AE17" s="27"/>
      <c r="AF17" s="27"/>
      <c r="AG17" s="27"/>
      <c r="AH17" s="27">
        <v>223</v>
      </c>
    </row>
    <row r="18" spans="2:34" x14ac:dyDescent="0.25">
      <c r="B18" s="3">
        <v>10</v>
      </c>
      <c r="C18" s="27">
        <v>47</v>
      </c>
      <c r="D18" s="27">
        <v>35</v>
      </c>
      <c r="E18" s="27">
        <v>48</v>
      </c>
      <c r="F18" s="27">
        <v>56</v>
      </c>
      <c r="G18" s="27">
        <v>21</v>
      </c>
      <c r="H18" s="27">
        <v>22</v>
      </c>
      <c r="I18" s="27">
        <v>12</v>
      </c>
      <c r="J18" s="27"/>
      <c r="K18" s="27">
        <v>241</v>
      </c>
      <c r="M18" s="3" t="s">
        <v>567</v>
      </c>
      <c r="N18" s="13">
        <f t="shared" ref="N18:T18" si="3">N10/$U$10</f>
        <v>0.27212020033388984</v>
      </c>
      <c r="O18" s="13">
        <f t="shared" si="3"/>
        <v>0.2570951585976628</v>
      </c>
      <c r="P18" s="13">
        <f t="shared" si="3"/>
        <v>0.1669449081803005</v>
      </c>
      <c r="Q18" s="13">
        <f t="shared" si="3"/>
        <v>0.11853088480801335</v>
      </c>
      <c r="R18" s="13">
        <f t="shared" si="3"/>
        <v>0.1018363939899833</v>
      </c>
      <c r="S18" s="13">
        <f t="shared" si="3"/>
        <v>6.3439065108514187E-2</v>
      </c>
      <c r="T18" s="13">
        <f t="shared" si="3"/>
        <v>2.003338898163606E-2</v>
      </c>
      <c r="W18" s="3">
        <v>10</v>
      </c>
      <c r="X18" s="27">
        <v>80</v>
      </c>
      <c r="Y18" s="27">
        <v>100</v>
      </c>
      <c r="Z18" s="27">
        <v>54</v>
      </c>
      <c r="AA18" s="27">
        <v>7</v>
      </c>
      <c r="AB18" s="27"/>
      <c r="AC18" s="27"/>
      <c r="AD18" s="27"/>
      <c r="AE18" s="27"/>
      <c r="AF18" s="27"/>
      <c r="AG18" s="27"/>
      <c r="AH18" s="27">
        <v>241</v>
      </c>
    </row>
    <row r="19" spans="2:34" x14ac:dyDescent="0.25">
      <c r="B19" s="3">
        <v>11</v>
      </c>
      <c r="C19" s="27">
        <v>67</v>
      </c>
      <c r="D19" s="27">
        <v>40</v>
      </c>
      <c r="E19" s="27">
        <v>21</v>
      </c>
      <c r="F19" s="27">
        <v>46</v>
      </c>
      <c r="G19" s="27">
        <v>15</v>
      </c>
      <c r="H19" s="27">
        <v>25</v>
      </c>
      <c r="I19" s="27">
        <v>10</v>
      </c>
      <c r="J19" s="27">
        <v>1</v>
      </c>
      <c r="K19" s="27">
        <v>225</v>
      </c>
      <c r="M19" s="3" t="s">
        <v>574</v>
      </c>
      <c r="N19" s="13">
        <f t="shared" ref="N19:T19" si="4">N11/$U$11</f>
        <v>0.28360957642725598</v>
      </c>
      <c r="O19" s="13">
        <f t="shared" si="4"/>
        <v>0.22651933701657459</v>
      </c>
      <c r="P19" s="13">
        <f t="shared" si="4"/>
        <v>0.14180478821362799</v>
      </c>
      <c r="Q19" s="13">
        <f t="shared" si="4"/>
        <v>0.15469613259668508</v>
      </c>
      <c r="R19" s="13">
        <f t="shared" si="4"/>
        <v>0.10865561694290976</v>
      </c>
      <c r="S19" s="13">
        <f t="shared" si="4"/>
        <v>5.5248618784530384E-2</v>
      </c>
      <c r="T19" s="13">
        <f t="shared" si="4"/>
        <v>2.9465930018416207E-2</v>
      </c>
      <c r="W19" s="3">
        <v>11</v>
      </c>
      <c r="X19" s="27">
        <v>79</v>
      </c>
      <c r="Y19" s="27">
        <v>73</v>
      </c>
      <c r="Z19" s="27">
        <v>55</v>
      </c>
      <c r="AA19" s="27">
        <v>10</v>
      </c>
      <c r="AB19" s="27">
        <v>4</v>
      </c>
      <c r="AC19" s="27">
        <v>2</v>
      </c>
      <c r="AD19" s="27">
        <v>1</v>
      </c>
      <c r="AE19" s="27">
        <v>1</v>
      </c>
      <c r="AF19" s="27"/>
      <c r="AG19" s="27"/>
      <c r="AH19" s="27">
        <v>225</v>
      </c>
    </row>
    <row r="20" spans="2:34" x14ac:dyDescent="0.25">
      <c r="B20" s="3">
        <v>12</v>
      </c>
      <c r="C20" s="27">
        <v>83</v>
      </c>
      <c r="D20" s="27">
        <v>46</v>
      </c>
      <c r="E20" s="27">
        <v>50</v>
      </c>
      <c r="F20" s="27">
        <v>67</v>
      </c>
      <c r="G20" s="27">
        <v>17</v>
      </c>
      <c r="H20" s="27">
        <v>35</v>
      </c>
      <c r="I20" s="27">
        <v>16</v>
      </c>
      <c r="J20" s="27"/>
      <c r="K20" s="27">
        <v>314</v>
      </c>
      <c r="W20" s="3">
        <v>12</v>
      </c>
      <c r="X20" s="27">
        <v>125</v>
      </c>
      <c r="Y20" s="27">
        <v>113</v>
      </c>
      <c r="Z20" s="27">
        <v>63</v>
      </c>
      <c r="AA20" s="27">
        <v>5</v>
      </c>
      <c r="AB20" s="27">
        <v>4</v>
      </c>
      <c r="AC20" s="27"/>
      <c r="AD20" s="27">
        <v>3</v>
      </c>
      <c r="AE20" s="27">
        <v>1</v>
      </c>
      <c r="AF20" s="27"/>
      <c r="AG20" s="27">
        <v>1</v>
      </c>
      <c r="AH20" s="27">
        <v>315</v>
      </c>
    </row>
    <row r="21" spans="2:34" x14ac:dyDescent="0.25">
      <c r="B21" s="3" t="s">
        <v>46</v>
      </c>
      <c r="C21" s="27">
        <v>676</v>
      </c>
      <c r="D21" s="27">
        <v>666</v>
      </c>
      <c r="E21" s="27">
        <v>436</v>
      </c>
      <c r="F21" s="27">
        <v>428</v>
      </c>
      <c r="G21" s="27">
        <v>326</v>
      </c>
      <c r="H21" s="27">
        <v>273</v>
      </c>
      <c r="I21" s="27">
        <v>142</v>
      </c>
      <c r="J21" s="27">
        <v>4</v>
      </c>
      <c r="K21" s="27">
        <v>2951</v>
      </c>
      <c r="W21" s="3" t="s">
        <v>46</v>
      </c>
      <c r="X21" s="27">
        <v>1273</v>
      </c>
      <c r="Y21" s="27">
        <v>939</v>
      </c>
      <c r="Z21" s="27">
        <v>660</v>
      </c>
      <c r="AA21" s="27">
        <v>33</v>
      </c>
      <c r="AB21" s="27">
        <v>25</v>
      </c>
      <c r="AC21" s="27">
        <v>21</v>
      </c>
      <c r="AD21" s="27">
        <v>6</v>
      </c>
      <c r="AE21" s="27">
        <v>6</v>
      </c>
      <c r="AF21" s="27">
        <v>2</v>
      </c>
      <c r="AG21" s="27">
        <v>1</v>
      </c>
      <c r="AH21" s="27">
        <v>2966</v>
      </c>
    </row>
    <row r="22" spans="2:34" x14ac:dyDescent="0.25">
      <c r="B22" s="3" t="s">
        <v>569</v>
      </c>
      <c r="C22" s="13">
        <f t="shared" ref="C22:I22" si="5">C14/$K$14</f>
        <v>0.21100917431192662</v>
      </c>
      <c r="D22" s="13">
        <f t="shared" si="5"/>
        <v>0.26146788990825687</v>
      </c>
      <c r="E22" s="13">
        <f t="shared" si="5"/>
        <v>0.18807339449541285</v>
      </c>
      <c r="F22" s="13">
        <f t="shared" si="5"/>
        <v>0.14678899082568808</v>
      </c>
      <c r="G22" s="13">
        <f t="shared" si="5"/>
        <v>3.669724770642202E-2</v>
      </c>
      <c r="H22" s="13">
        <f t="shared" si="5"/>
        <v>0.11009174311926606</v>
      </c>
      <c r="I22" s="13">
        <f t="shared" si="5"/>
        <v>4.5871559633027525E-2</v>
      </c>
      <c r="J22" s="13"/>
      <c r="K22" s="3"/>
    </row>
    <row r="23" spans="2:34" x14ac:dyDescent="0.25">
      <c r="B23" s="3" t="s">
        <v>567</v>
      </c>
      <c r="C23" s="13">
        <f t="shared" ref="C23:I23" si="6">C15/$K$15</f>
        <v>0.21333333333333335</v>
      </c>
      <c r="D23" s="13">
        <f t="shared" si="6"/>
        <v>0.25777777777777777</v>
      </c>
      <c r="E23" s="13">
        <f t="shared" si="6"/>
        <v>0.16444444444444445</v>
      </c>
      <c r="F23" s="13">
        <f t="shared" si="6"/>
        <v>0.16888888888888889</v>
      </c>
      <c r="G23" s="13">
        <f t="shared" si="6"/>
        <v>6.222222222222222E-2</v>
      </c>
      <c r="H23" s="13">
        <f t="shared" si="6"/>
        <v>7.5555555555555556E-2</v>
      </c>
      <c r="I23" s="13">
        <f t="shared" si="6"/>
        <v>5.3333333333333337E-2</v>
      </c>
      <c r="K23" s="3"/>
      <c r="W23" s="3" t="s">
        <v>600</v>
      </c>
      <c r="X23" s="13" t="e">
        <f t="shared" ref="X23:AA28" si="7">X9/$AG$14</f>
        <v>#DIV/0!</v>
      </c>
      <c r="Y23" s="13" t="e">
        <f t="shared" si="7"/>
        <v>#DIV/0!</v>
      </c>
      <c r="Z23" s="13" t="e">
        <f t="shared" si="7"/>
        <v>#DIV/0!</v>
      </c>
      <c r="AA23" s="13" t="e">
        <f t="shared" si="7"/>
        <v>#DIV/0!</v>
      </c>
    </row>
    <row r="24" spans="2:34" x14ac:dyDescent="0.25">
      <c r="B24" s="3" t="s">
        <v>574</v>
      </c>
      <c r="C24" s="13">
        <f t="shared" ref="C24:I24" si="8">C16/$K$16</f>
        <v>0.22831050228310501</v>
      </c>
      <c r="D24" s="13">
        <f t="shared" si="8"/>
        <v>0.25570776255707761</v>
      </c>
      <c r="E24" s="13">
        <f t="shared" si="8"/>
        <v>0.13242009132420091</v>
      </c>
      <c r="F24" s="13">
        <f t="shared" si="8"/>
        <v>0.13698630136986301</v>
      </c>
      <c r="G24" s="13">
        <f t="shared" si="8"/>
        <v>5.0228310502283102E-2</v>
      </c>
      <c r="H24" s="13">
        <f t="shared" si="8"/>
        <v>0.12328767123287671</v>
      </c>
      <c r="I24" s="13">
        <f t="shared" si="8"/>
        <v>7.3059360730593603E-2</v>
      </c>
      <c r="K24" s="3"/>
      <c r="N24" s="3" t="s">
        <v>170</v>
      </c>
      <c r="O24" s="3" t="s">
        <v>148</v>
      </c>
      <c r="P24" s="3" t="s">
        <v>399</v>
      </c>
      <c r="Q24" s="3" t="s">
        <v>40</v>
      </c>
      <c r="R24" s="3" t="s">
        <v>226</v>
      </c>
      <c r="S24" s="3" t="s">
        <v>594</v>
      </c>
      <c r="T24" s="3"/>
      <c r="W24" s="3" t="s">
        <v>599</v>
      </c>
      <c r="X24" s="13" t="e">
        <f t="shared" si="7"/>
        <v>#DIV/0!</v>
      </c>
      <c r="Y24" s="13" t="e">
        <f t="shared" si="7"/>
        <v>#DIV/0!</v>
      </c>
      <c r="Z24" s="13" t="e">
        <f t="shared" si="7"/>
        <v>#DIV/0!</v>
      </c>
      <c r="AA24" s="13" t="e">
        <f t="shared" si="7"/>
        <v>#DIV/0!</v>
      </c>
    </row>
    <row r="25" spans="2:34" x14ac:dyDescent="0.25">
      <c r="B25" s="3" t="s">
        <v>656</v>
      </c>
      <c r="C25" s="13">
        <f t="shared" ref="C25:I25" si="9">C17/$K$17</f>
        <v>0.22869955156950672</v>
      </c>
      <c r="D25" s="13">
        <f t="shared" si="9"/>
        <v>0.21973094170403587</v>
      </c>
      <c r="E25" s="13">
        <f t="shared" si="9"/>
        <v>0.14798206278026907</v>
      </c>
      <c r="F25" s="13">
        <f t="shared" si="9"/>
        <v>0.14349775784753363</v>
      </c>
      <c r="G25" s="13">
        <f t="shared" si="9"/>
        <v>4.4843049327354258E-2</v>
      </c>
      <c r="H25" s="13">
        <f t="shared" si="9"/>
        <v>0.13004484304932734</v>
      </c>
      <c r="I25" s="13">
        <f t="shared" si="9"/>
        <v>8.520179372197309E-2</v>
      </c>
      <c r="M25" s="3" t="s">
        <v>570</v>
      </c>
      <c r="N25" s="22">
        <f>AVERAGE(N17:N19)</f>
        <v>0.28002998877820184</v>
      </c>
      <c r="O25" s="22">
        <f>AVERAGE(O17:O19)</f>
        <v>0.24809266757441403</v>
      </c>
      <c r="P25" s="22">
        <f>AVERAGE(P17:P19)</f>
        <v>0.15452267394278921</v>
      </c>
      <c r="Q25" s="22">
        <f>AVERAGE(Q17:Q19)</f>
        <v>0.13846903739714275</v>
      </c>
      <c r="R25" s="22">
        <f>AVERAGE(R17:R19)</f>
        <v>0.10070639437626187</v>
      </c>
      <c r="S25" s="22">
        <v>0.04</v>
      </c>
      <c r="T25" s="22"/>
      <c r="W25" s="3" t="s">
        <v>598</v>
      </c>
      <c r="X25" s="13" t="e">
        <f t="shared" si="7"/>
        <v>#DIV/0!</v>
      </c>
      <c r="Y25" s="13" t="e">
        <f t="shared" si="7"/>
        <v>#DIV/0!</v>
      </c>
      <c r="Z25" s="13" t="e">
        <f t="shared" si="7"/>
        <v>#DIV/0!</v>
      </c>
      <c r="AA25" s="13" t="e">
        <f t="shared" si="7"/>
        <v>#DIV/0!</v>
      </c>
    </row>
    <row r="26" spans="2:34" x14ac:dyDescent="0.25">
      <c r="C26" s="24" t="s">
        <v>170</v>
      </c>
      <c r="D26" s="24" t="s">
        <v>226</v>
      </c>
      <c r="E26" s="24" t="s">
        <v>148</v>
      </c>
      <c r="F26" s="24" t="s">
        <v>399</v>
      </c>
      <c r="G26" s="24" t="s">
        <v>40</v>
      </c>
      <c r="H26" s="24" t="s">
        <v>594</v>
      </c>
      <c r="M26" s="28"/>
      <c r="N26" s="29"/>
      <c r="W26" s="3" t="s">
        <v>597</v>
      </c>
      <c r="X26" s="13" t="e">
        <f t="shared" si="7"/>
        <v>#DIV/0!</v>
      </c>
      <c r="Y26" s="13" t="e">
        <f t="shared" si="7"/>
        <v>#DIV/0!</v>
      </c>
      <c r="Z26" s="13" t="e">
        <f t="shared" si="7"/>
        <v>#DIV/0!</v>
      </c>
      <c r="AA26" s="13" t="e">
        <f t="shared" si="7"/>
        <v>#DIV/0!</v>
      </c>
    </row>
    <row r="27" spans="2:34" x14ac:dyDescent="0.25">
      <c r="B27" s="3" t="s">
        <v>570</v>
      </c>
      <c r="C27" s="22">
        <f>AVERAGE(C22:C24)</f>
        <v>0.21755100330945498</v>
      </c>
      <c r="D27" s="22">
        <f>AVERAGE(D22:D24)</f>
        <v>0.25831781008103744</v>
      </c>
      <c r="E27" s="22">
        <f>AVERAGE(E22:E24)</f>
        <v>0.16164597675468609</v>
      </c>
      <c r="F27" s="22">
        <f>AVERAGE(G22:G24)</f>
        <v>4.9715926810309119E-2</v>
      </c>
      <c r="G27" s="22">
        <f>AVERAGE(H22:H24)</f>
        <v>0.10297832330256611</v>
      </c>
      <c r="H27" s="22">
        <v>0.11</v>
      </c>
      <c r="M27" s="28"/>
      <c r="N27" s="29"/>
      <c r="W27" s="3" t="s">
        <v>596</v>
      </c>
      <c r="X27" s="13" t="e">
        <f t="shared" si="7"/>
        <v>#DIV/0!</v>
      </c>
      <c r="Y27" s="13" t="e">
        <f t="shared" si="7"/>
        <v>#DIV/0!</v>
      </c>
      <c r="Z27" s="13" t="e">
        <f t="shared" si="7"/>
        <v>#DIV/0!</v>
      </c>
      <c r="AA27" s="13" t="e">
        <f t="shared" si="7"/>
        <v>#DIV/0!</v>
      </c>
    </row>
    <row r="28" spans="2:34" x14ac:dyDescent="0.25">
      <c r="M28" s="28"/>
      <c r="N28" s="29"/>
      <c r="W28" s="3" t="s">
        <v>569</v>
      </c>
      <c r="X28" s="13" t="e">
        <f t="shared" si="7"/>
        <v>#DIV/0!</v>
      </c>
      <c r="Y28" s="13" t="e">
        <f t="shared" si="7"/>
        <v>#DIV/0!</v>
      </c>
      <c r="Z28" s="13" t="e">
        <f t="shared" si="7"/>
        <v>#DIV/0!</v>
      </c>
      <c r="AA28" s="13" t="e">
        <f t="shared" si="7"/>
        <v>#DIV/0!</v>
      </c>
      <c r="AB28" s="13" t="e">
        <f>AB14/$AG$14</f>
        <v>#DIV/0!</v>
      </c>
      <c r="AC28" s="13" t="e">
        <f>AC14/$AG$14</f>
        <v>#DIV/0!</v>
      </c>
      <c r="AD28" s="13" t="e">
        <f>AD14/$AG$14</f>
        <v>#DIV/0!</v>
      </c>
      <c r="AE28" s="13" t="e">
        <f>AE14/$AG$14</f>
        <v>#DIV/0!</v>
      </c>
      <c r="AF28" s="13" t="e">
        <f>AF14/$AG$14</f>
        <v>#DIV/0!</v>
      </c>
    </row>
    <row r="29" spans="2:34" x14ac:dyDescent="0.25">
      <c r="M29" s="28"/>
      <c r="N29" s="29"/>
      <c r="W29" s="3"/>
      <c r="X29" s="13"/>
      <c r="Y29" s="13"/>
      <c r="Z29" s="13"/>
      <c r="AA29" s="13"/>
      <c r="AB29" s="13"/>
      <c r="AC29" s="13"/>
      <c r="AD29" s="13"/>
      <c r="AE29" s="13"/>
      <c r="AF29" s="13"/>
    </row>
    <row r="30" spans="2:34" x14ac:dyDescent="0.25">
      <c r="B30" s="25" t="s">
        <v>576</v>
      </c>
      <c r="M30" s="28"/>
      <c r="N30" s="29"/>
      <c r="W30" s="3"/>
      <c r="X30" s="13"/>
      <c r="Y30" s="13"/>
      <c r="Z30" s="13"/>
      <c r="AA30" s="13"/>
      <c r="AB30" s="13"/>
      <c r="AC30" s="13"/>
      <c r="AD30" s="13"/>
      <c r="AE30" s="13"/>
      <c r="AF30" s="13"/>
    </row>
    <row r="31" spans="2:34" x14ac:dyDescent="0.25">
      <c r="B31" s="1" t="s">
        <v>118</v>
      </c>
      <c r="C31" s="10" t="s">
        <v>88</v>
      </c>
      <c r="I31"/>
      <c r="M31" s="28"/>
      <c r="N31" s="30"/>
      <c r="W31" s="3"/>
      <c r="X31" s="13"/>
      <c r="Y31" s="13"/>
      <c r="Z31" s="13"/>
      <c r="AA31" s="13"/>
      <c r="AB31" s="13"/>
      <c r="AC31" s="13"/>
      <c r="AD31" s="13"/>
      <c r="AE31" s="13"/>
      <c r="AF31" s="13"/>
    </row>
    <row r="32" spans="2:34" x14ac:dyDescent="0.25">
      <c r="B32" s="1" t="s">
        <v>112</v>
      </c>
      <c r="C32" s="3" t="s">
        <v>387</v>
      </c>
      <c r="D32" s="3" t="s">
        <v>170</v>
      </c>
      <c r="E32" s="3" t="s">
        <v>148</v>
      </c>
      <c r="F32" s="3" t="s">
        <v>40</v>
      </c>
      <c r="G32" s="3" t="s">
        <v>226</v>
      </c>
      <c r="H32" t="s">
        <v>46</v>
      </c>
      <c r="I32"/>
      <c r="W32" s="3" t="s">
        <v>567</v>
      </c>
      <c r="X32" s="13" t="e">
        <f t="shared" ref="X32:AF32" si="10">X15/$AG$15</f>
        <v>#DIV/0!</v>
      </c>
      <c r="Y32" s="13" t="e">
        <f t="shared" si="10"/>
        <v>#DIV/0!</v>
      </c>
      <c r="Z32" s="13" t="e">
        <f t="shared" si="10"/>
        <v>#DIV/0!</v>
      </c>
      <c r="AA32" s="13" t="e">
        <f t="shared" si="10"/>
        <v>#DIV/0!</v>
      </c>
      <c r="AB32" s="13" t="e">
        <f t="shared" si="10"/>
        <v>#DIV/0!</v>
      </c>
      <c r="AC32" s="13" t="e">
        <f t="shared" si="10"/>
        <v>#DIV/0!</v>
      </c>
      <c r="AD32" s="13" t="e">
        <f t="shared" si="10"/>
        <v>#DIV/0!</v>
      </c>
      <c r="AE32" s="13" t="e">
        <f t="shared" si="10"/>
        <v>#DIV/0!</v>
      </c>
      <c r="AF32" s="13" t="e">
        <f t="shared" si="10"/>
        <v>#DIV/0!</v>
      </c>
    </row>
    <row r="33" spans="2:32" x14ac:dyDescent="0.25">
      <c r="B33" s="2">
        <v>6</v>
      </c>
      <c r="C33" s="3">
        <v>90</v>
      </c>
      <c r="D33" s="3">
        <v>88</v>
      </c>
      <c r="E33" s="3">
        <v>57</v>
      </c>
      <c r="F33" s="3">
        <v>23</v>
      </c>
      <c r="G33" s="3">
        <v>1</v>
      </c>
      <c r="H33" s="3">
        <v>259</v>
      </c>
      <c r="I33"/>
      <c r="W33" s="3" t="s">
        <v>574</v>
      </c>
      <c r="X33" s="13" t="e">
        <f t="shared" ref="X33:AF33" si="11">X16/$AG$16</f>
        <v>#DIV/0!</v>
      </c>
      <c r="Y33" s="13" t="e">
        <f t="shared" si="11"/>
        <v>#DIV/0!</v>
      </c>
      <c r="Z33" s="13" t="e">
        <f t="shared" si="11"/>
        <v>#DIV/0!</v>
      </c>
      <c r="AA33" s="13" t="e">
        <f t="shared" si="11"/>
        <v>#DIV/0!</v>
      </c>
      <c r="AB33" s="13" t="e">
        <f t="shared" si="11"/>
        <v>#DIV/0!</v>
      </c>
      <c r="AC33" s="13" t="e">
        <f t="shared" si="11"/>
        <v>#DIV/0!</v>
      </c>
      <c r="AD33" s="13" t="e">
        <f t="shared" si="11"/>
        <v>#DIV/0!</v>
      </c>
      <c r="AE33" s="13" t="e">
        <f t="shared" si="11"/>
        <v>#DIV/0!</v>
      </c>
      <c r="AF33" s="13" t="e">
        <f t="shared" si="11"/>
        <v>#DIV/0!</v>
      </c>
    </row>
    <row r="34" spans="2:32" x14ac:dyDescent="0.25">
      <c r="B34" s="2">
        <v>7</v>
      </c>
      <c r="C34" s="3">
        <v>86</v>
      </c>
      <c r="D34" s="3">
        <v>68</v>
      </c>
      <c r="E34" s="3">
        <v>58</v>
      </c>
      <c r="F34" s="3">
        <v>17</v>
      </c>
      <c r="G34" s="3">
        <v>3</v>
      </c>
      <c r="H34" s="3">
        <v>232</v>
      </c>
      <c r="I34"/>
      <c r="W34" s="3" t="s">
        <v>656</v>
      </c>
      <c r="X34" s="13" t="e">
        <f t="shared" ref="X34:AF34" si="12">X17/$AG$17</f>
        <v>#DIV/0!</v>
      </c>
      <c r="Y34" s="13" t="e">
        <f t="shared" si="12"/>
        <v>#DIV/0!</v>
      </c>
      <c r="Z34" s="13" t="e">
        <f t="shared" si="12"/>
        <v>#DIV/0!</v>
      </c>
      <c r="AA34" s="13" t="e">
        <f t="shared" si="12"/>
        <v>#DIV/0!</v>
      </c>
      <c r="AB34" s="13" t="e">
        <f t="shared" si="12"/>
        <v>#DIV/0!</v>
      </c>
      <c r="AC34" s="13" t="e">
        <f t="shared" si="12"/>
        <v>#DIV/0!</v>
      </c>
      <c r="AD34" s="13" t="e">
        <f t="shared" si="12"/>
        <v>#DIV/0!</v>
      </c>
      <c r="AE34" s="13" t="e">
        <f t="shared" si="12"/>
        <v>#DIV/0!</v>
      </c>
      <c r="AF34" s="13" t="e">
        <f t="shared" si="12"/>
        <v>#DIV/0!</v>
      </c>
    </row>
    <row r="35" spans="2:32" x14ac:dyDescent="0.25">
      <c r="B35" s="2">
        <v>8</v>
      </c>
      <c r="C35" s="3">
        <v>66</v>
      </c>
      <c r="D35" s="3">
        <v>73</v>
      </c>
      <c r="E35" s="3">
        <v>64</v>
      </c>
      <c r="F35" s="3">
        <v>26</v>
      </c>
      <c r="G35" s="3">
        <v>3</v>
      </c>
      <c r="H35" s="3">
        <v>232</v>
      </c>
      <c r="I35"/>
    </row>
    <row r="36" spans="2:32" x14ac:dyDescent="0.25">
      <c r="B36" s="2">
        <v>9</v>
      </c>
      <c r="C36" s="3">
        <v>89</v>
      </c>
      <c r="D36" s="3">
        <v>50</v>
      </c>
      <c r="E36" s="3">
        <v>50</v>
      </c>
      <c r="F36" s="3">
        <v>22</v>
      </c>
      <c r="H36" s="3">
        <v>211</v>
      </c>
      <c r="I36"/>
    </row>
    <row r="37" spans="2:32" x14ac:dyDescent="0.25">
      <c r="B37" s="2" t="s">
        <v>46</v>
      </c>
      <c r="C37" s="3">
        <v>331</v>
      </c>
      <c r="D37" s="3">
        <v>279</v>
      </c>
      <c r="E37" s="3">
        <v>229</v>
      </c>
      <c r="F37" s="3">
        <v>88</v>
      </c>
      <c r="G37" s="3">
        <v>7</v>
      </c>
      <c r="H37" s="3">
        <v>934</v>
      </c>
      <c r="I37"/>
    </row>
    <row r="38" spans="2:32" x14ac:dyDescent="0.25">
      <c r="B38" s="2"/>
      <c r="I38"/>
    </row>
    <row r="39" spans="2:32" x14ac:dyDescent="0.25">
      <c r="B39" s="2"/>
      <c r="I39"/>
    </row>
    <row r="40" spans="2:32" x14ac:dyDescent="0.25">
      <c r="B40"/>
    </row>
    <row r="41" spans="2:32" x14ac:dyDescent="0.25">
      <c r="B41" s="3" t="s">
        <v>569</v>
      </c>
      <c r="C41" s="13">
        <f>C33/$H$33</f>
        <v>0.34749034749034752</v>
      </c>
      <c r="D41" s="13">
        <f t="shared" ref="D41:G41" si="13">D33/$H$33</f>
        <v>0.33976833976833976</v>
      </c>
      <c r="E41" s="13">
        <f t="shared" si="13"/>
        <v>0.22007722007722008</v>
      </c>
      <c r="F41" s="13">
        <f t="shared" si="13"/>
        <v>8.8803088803088806E-2</v>
      </c>
      <c r="G41" s="13">
        <f t="shared" si="13"/>
        <v>3.8610038610038611E-3</v>
      </c>
      <c r="X41" s="24" t="s">
        <v>16</v>
      </c>
      <c r="Y41" s="24" t="s">
        <v>123</v>
      </c>
      <c r="Z41" s="24" t="s">
        <v>19</v>
      </c>
      <c r="AA41" s="24" t="s">
        <v>594</v>
      </c>
    </row>
    <row r="42" spans="2:32" x14ac:dyDescent="0.25">
      <c r="B42" s="3" t="s">
        <v>567</v>
      </c>
      <c r="C42" s="13">
        <f>C34/$H$34</f>
        <v>0.37068965517241381</v>
      </c>
      <c r="D42" s="13">
        <f t="shared" ref="D42:G42" si="14">D34/$H$34</f>
        <v>0.29310344827586204</v>
      </c>
      <c r="E42" s="13">
        <f t="shared" si="14"/>
        <v>0.25</v>
      </c>
      <c r="F42" s="13">
        <f t="shared" si="14"/>
        <v>7.3275862068965511E-2</v>
      </c>
      <c r="G42" s="13">
        <f t="shared" si="14"/>
        <v>1.2931034482758621E-2</v>
      </c>
      <c r="W42" s="3" t="s">
        <v>570</v>
      </c>
      <c r="X42" s="22" t="e">
        <f>AVERAGE(X28:X33)</f>
        <v>#DIV/0!</v>
      </c>
      <c r="Y42" s="22" t="e">
        <f>AVERAGE(Y28:Y33)</f>
        <v>#DIV/0!</v>
      </c>
      <c r="Z42" s="22" t="e">
        <f>AVERAGE(Z28:Z33)</f>
        <v>#DIV/0!</v>
      </c>
      <c r="AA42" s="22" t="e">
        <f>AA28+AB28</f>
        <v>#DIV/0!</v>
      </c>
    </row>
    <row r="43" spans="2:32" x14ac:dyDescent="0.25">
      <c r="B43" s="3" t="s">
        <v>574</v>
      </c>
      <c r="C43" s="13">
        <f>C35/$H$35</f>
        <v>0.28448275862068967</v>
      </c>
      <c r="D43" s="13">
        <f t="shared" ref="D43:G43" si="15">D35/$H$35</f>
        <v>0.31465517241379309</v>
      </c>
      <c r="E43" s="13">
        <f t="shared" si="15"/>
        <v>0.27586206896551724</v>
      </c>
      <c r="F43" s="13">
        <f t="shared" si="15"/>
        <v>0.11206896551724138</v>
      </c>
      <c r="G43" s="13">
        <f t="shared" si="15"/>
        <v>1.2931034482758621E-2</v>
      </c>
    </row>
    <row r="44" spans="2:32" x14ac:dyDescent="0.25">
      <c r="B44" s="3" t="s">
        <v>656</v>
      </c>
      <c r="C44" s="13">
        <f>C36/$H$36</f>
        <v>0.4218009478672986</v>
      </c>
      <c r="D44" s="13">
        <f t="shared" ref="D44:G44" si="16">D36/$H$36</f>
        <v>0.23696682464454977</v>
      </c>
      <c r="E44" s="13">
        <f>E36/$H$36</f>
        <v>0.23696682464454977</v>
      </c>
      <c r="F44" s="13">
        <f t="shared" si="16"/>
        <v>0.10426540284360189</v>
      </c>
      <c r="G44" s="13">
        <f t="shared" si="16"/>
        <v>0</v>
      </c>
    </row>
    <row r="45" spans="2:32" x14ac:dyDescent="0.25">
      <c r="G45" s="31"/>
    </row>
    <row r="46" spans="2:32" x14ac:dyDescent="0.25">
      <c r="G46" s="22"/>
    </row>
    <row r="47" spans="2:32" x14ac:dyDescent="0.25">
      <c r="B47"/>
      <c r="C47" s="24" t="s">
        <v>387</v>
      </c>
      <c r="D47" s="24" t="s">
        <v>170</v>
      </c>
      <c r="E47" s="24" t="s">
        <v>148</v>
      </c>
      <c r="F47" s="24" t="s">
        <v>594</v>
      </c>
    </row>
    <row r="48" spans="2:32" x14ac:dyDescent="0.25">
      <c r="B48" s="3" t="s">
        <v>570</v>
      </c>
      <c r="C48" s="22">
        <f>AVERAGE(C41:C43)</f>
        <v>0.33422092042781704</v>
      </c>
      <c r="D48" s="22">
        <f>AVERAGE(D41:D43)</f>
        <v>0.315842320152665</v>
      </c>
      <c r="E48" s="22">
        <f>AVERAGE(E41:E43)</f>
        <v>0.24864642968091244</v>
      </c>
      <c r="F48" s="22">
        <v>0.09</v>
      </c>
    </row>
    <row r="49" spans="2:6" x14ac:dyDescent="0.25">
      <c r="B49"/>
    </row>
    <row r="50" spans="2:6" x14ac:dyDescent="0.25">
      <c r="B50" s="26" t="s">
        <v>577</v>
      </c>
    </row>
    <row r="51" spans="2:6" x14ac:dyDescent="0.25">
      <c r="B51" s="26"/>
    </row>
    <row r="52" spans="2:6" x14ac:dyDescent="0.25">
      <c r="B52" s="1" t="s">
        <v>62</v>
      </c>
      <c r="C52" t="s">
        <v>127</v>
      </c>
    </row>
    <row r="53" spans="2:6" x14ac:dyDescent="0.25">
      <c r="B53" s="26"/>
    </row>
    <row r="54" spans="2:6" x14ac:dyDescent="0.25">
      <c r="B54" s="1" t="s">
        <v>386</v>
      </c>
      <c r="C54" s="10" t="s">
        <v>88</v>
      </c>
    </row>
    <row r="55" spans="2:6" x14ac:dyDescent="0.25">
      <c r="B55" s="1" t="s">
        <v>112</v>
      </c>
      <c r="C55" s="3" t="s">
        <v>148</v>
      </c>
      <c r="D55" s="3" t="s">
        <v>170</v>
      </c>
      <c r="E55" s="3" t="s">
        <v>40</v>
      </c>
      <c r="F55" s="3" t="s">
        <v>46</v>
      </c>
    </row>
    <row r="56" spans="2:6" x14ac:dyDescent="0.25">
      <c r="B56" s="2">
        <v>6</v>
      </c>
      <c r="C56" s="3">
        <v>67</v>
      </c>
      <c r="D56" s="3">
        <v>46</v>
      </c>
      <c r="E56" s="3">
        <v>43</v>
      </c>
      <c r="F56" s="3">
        <v>156</v>
      </c>
    </row>
    <row r="57" spans="2:6" x14ac:dyDescent="0.25">
      <c r="B57" s="2">
        <v>7</v>
      </c>
      <c r="C57" s="3">
        <v>59</v>
      </c>
      <c r="D57" s="3">
        <v>47</v>
      </c>
      <c r="E57" s="3">
        <v>37</v>
      </c>
      <c r="F57" s="3">
        <v>143</v>
      </c>
    </row>
    <row r="58" spans="2:6" x14ac:dyDescent="0.25">
      <c r="B58" s="2">
        <v>8</v>
      </c>
      <c r="C58" s="3">
        <v>30</v>
      </c>
      <c r="D58" s="3">
        <v>31</v>
      </c>
      <c r="E58" s="3">
        <v>31</v>
      </c>
      <c r="F58" s="3">
        <v>92</v>
      </c>
    </row>
    <row r="59" spans="2:6" x14ac:dyDescent="0.25">
      <c r="B59" s="2">
        <v>9</v>
      </c>
      <c r="C59" s="3">
        <v>45</v>
      </c>
      <c r="D59" s="3">
        <v>39</v>
      </c>
      <c r="E59" s="3">
        <v>37</v>
      </c>
      <c r="F59" s="3">
        <v>121</v>
      </c>
    </row>
    <row r="60" spans="2:6" x14ac:dyDescent="0.25">
      <c r="B60" s="2" t="s">
        <v>46</v>
      </c>
      <c r="C60" s="3">
        <v>201</v>
      </c>
      <c r="D60" s="3">
        <v>163</v>
      </c>
      <c r="E60" s="3">
        <v>148</v>
      </c>
      <c r="F60" s="3">
        <v>512</v>
      </c>
    </row>
    <row r="61" spans="2:6" x14ac:dyDescent="0.25">
      <c r="B61" s="2"/>
    </row>
    <row r="62" spans="2:6" x14ac:dyDescent="0.25">
      <c r="B62" s="2"/>
    </row>
    <row r="63" spans="2:6" x14ac:dyDescent="0.25">
      <c r="B63" s="2"/>
    </row>
    <row r="64" spans="2:6" x14ac:dyDescent="0.25">
      <c r="B64"/>
    </row>
    <row r="65" spans="2:7" x14ac:dyDescent="0.25">
      <c r="B65" s="3" t="s">
        <v>569</v>
      </c>
      <c r="C65" s="13">
        <f>C56/$F$56</f>
        <v>0.42948717948717946</v>
      </c>
      <c r="D65" s="13">
        <f t="shared" ref="D65:E65" si="17">D56/$F$56</f>
        <v>0.29487179487179488</v>
      </c>
      <c r="E65" s="13">
        <f t="shared" si="17"/>
        <v>0.27564102564102566</v>
      </c>
      <c r="F65" s="13"/>
      <c r="G65" s="13"/>
    </row>
    <row r="66" spans="2:7" x14ac:dyDescent="0.25">
      <c r="B66" s="3" t="s">
        <v>567</v>
      </c>
      <c r="C66" s="13">
        <f>C57/$F$57</f>
        <v>0.41258741258741261</v>
      </c>
      <c r="D66" s="13">
        <f t="shared" ref="D66:E66" si="18">D57/$F$57</f>
        <v>0.32867132867132864</v>
      </c>
      <c r="E66" s="13">
        <f t="shared" si="18"/>
        <v>0.25874125874125875</v>
      </c>
      <c r="F66" s="13"/>
      <c r="G66" s="13"/>
    </row>
    <row r="67" spans="2:7" x14ac:dyDescent="0.25">
      <c r="B67" s="3" t="s">
        <v>574</v>
      </c>
      <c r="C67" s="13">
        <f>C58/$F$58</f>
        <v>0.32608695652173914</v>
      </c>
      <c r="D67" s="13">
        <f t="shared" ref="D67:E67" si="19">D58/$F$58</f>
        <v>0.33695652173913043</v>
      </c>
      <c r="E67" s="13">
        <f t="shared" si="19"/>
        <v>0.33695652173913043</v>
      </c>
      <c r="F67" s="13"/>
      <c r="G67" s="13"/>
    </row>
    <row r="68" spans="2:7" x14ac:dyDescent="0.25">
      <c r="B68" s="3" t="s">
        <v>656</v>
      </c>
      <c r="C68" s="13">
        <f>C59/$F$59</f>
        <v>0.37190082644628097</v>
      </c>
      <c r="D68" s="13">
        <f t="shared" ref="D68" si="20">D59/$F$59</f>
        <v>0.32231404958677684</v>
      </c>
      <c r="E68" s="13">
        <f>E59/$F$59</f>
        <v>0.30578512396694213</v>
      </c>
    </row>
    <row r="71" spans="2:7" x14ac:dyDescent="0.25">
      <c r="B71"/>
      <c r="C71" s="24" t="s">
        <v>148</v>
      </c>
      <c r="D71" s="24" t="s">
        <v>170</v>
      </c>
      <c r="E71" s="24" t="s">
        <v>40</v>
      </c>
    </row>
    <row r="72" spans="2:7" x14ac:dyDescent="0.25">
      <c r="B72" s="3" t="s">
        <v>570</v>
      </c>
      <c r="C72" s="13">
        <f>AVERAGE(C65:C67)</f>
        <v>0.38938718286544366</v>
      </c>
      <c r="D72" s="13">
        <f>AVERAGE(D65:D67)</f>
        <v>0.32016654842741793</v>
      </c>
      <c r="E72" s="13">
        <f>AVERAGE(E65:E67)</f>
        <v>0.2904462687071383</v>
      </c>
    </row>
    <row r="73" spans="2:7" x14ac:dyDescent="0.25">
      <c r="B73"/>
    </row>
    <row r="74" spans="2:7" x14ac:dyDescent="0.25">
      <c r="B74"/>
    </row>
    <row r="92" spans="2:15" x14ac:dyDescent="0.25">
      <c r="B92" s="1" t="s">
        <v>4</v>
      </c>
      <c r="C92" t="s">
        <v>122</v>
      </c>
      <c r="D92"/>
      <c r="E92"/>
      <c r="F92"/>
      <c r="G92"/>
      <c r="H92"/>
      <c r="I92"/>
      <c r="M92"/>
    </row>
    <row r="93" spans="2:15" x14ac:dyDescent="0.25">
      <c r="B93" s="1" t="s">
        <v>6</v>
      </c>
      <c r="C93" t="s">
        <v>122</v>
      </c>
      <c r="G93"/>
      <c r="H93"/>
      <c r="I93"/>
      <c r="M93"/>
    </row>
    <row r="94" spans="2:15" x14ac:dyDescent="0.25">
      <c r="G94"/>
      <c r="H94"/>
      <c r="M94"/>
    </row>
    <row r="95" spans="2:15" x14ac:dyDescent="0.25">
      <c r="B95" s="10" t="s">
        <v>118</v>
      </c>
      <c r="C95" s="10" t="s">
        <v>112</v>
      </c>
      <c r="H95"/>
      <c r="M95"/>
    </row>
    <row r="96" spans="2:15" x14ac:dyDescent="0.25">
      <c r="B96" s="10" t="s">
        <v>210</v>
      </c>
      <c r="C96" s="3" t="s">
        <v>569</v>
      </c>
      <c r="D96" s="3" t="s">
        <v>567</v>
      </c>
      <c r="E96" s="3" t="s">
        <v>574</v>
      </c>
      <c r="F96" s="3" t="s">
        <v>656</v>
      </c>
      <c r="G96" s="3" t="s">
        <v>46</v>
      </c>
      <c r="H96"/>
      <c r="K96" s="24"/>
      <c r="L96" s="24" t="s">
        <v>569</v>
      </c>
      <c r="M96" s="24" t="s">
        <v>567</v>
      </c>
      <c r="N96" s="24" t="s">
        <v>574</v>
      </c>
      <c r="O96" s="24" t="s">
        <v>656</v>
      </c>
    </row>
    <row r="97" spans="2:18" x14ac:dyDescent="0.25">
      <c r="B97" s="2" t="s">
        <v>170</v>
      </c>
      <c r="C97" s="27">
        <v>192</v>
      </c>
      <c r="D97" s="27">
        <v>173</v>
      </c>
      <c r="E97" s="27">
        <v>161</v>
      </c>
      <c r="F97" s="27">
        <v>138</v>
      </c>
      <c r="G97" s="27">
        <v>664</v>
      </c>
      <c r="H97"/>
      <c r="K97" s="2" t="s">
        <v>170</v>
      </c>
      <c r="L97" s="13">
        <f>C97/C103</f>
        <v>0.30769230769230771</v>
      </c>
      <c r="M97" s="13">
        <f>D97/D103</f>
        <v>0.29471890971039183</v>
      </c>
      <c r="N97" s="13">
        <f>E97/E103</f>
        <v>0.30492424242424243</v>
      </c>
      <c r="O97" s="13">
        <f>F97/F103</f>
        <v>0.2574626865671642</v>
      </c>
    </row>
    <row r="98" spans="2:18" x14ac:dyDescent="0.25">
      <c r="B98" s="2" t="s">
        <v>148</v>
      </c>
      <c r="C98" s="27">
        <v>165</v>
      </c>
      <c r="D98" s="27">
        <v>154</v>
      </c>
      <c r="E98" s="27">
        <v>123</v>
      </c>
      <c r="F98" s="27">
        <v>128</v>
      </c>
      <c r="G98" s="27">
        <v>570</v>
      </c>
      <c r="H98"/>
      <c r="K98" s="2" t="s">
        <v>148</v>
      </c>
      <c r="L98" s="13">
        <f>C98/C103</f>
        <v>0.26442307692307693</v>
      </c>
      <c r="M98" s="13">
        <f>D98/D103</f>
        <v>0.26235093696763201</v>
      </c>
      <c r="N98" s="13">
        <f>E98/E103</f>
        <v>0.23295454545454544</v>
      </c>
      <c r="O98" s="13">
        <f>F98/F103</f>
        <v>0.23880597014925373</v>
      </c>
    </row>
    <row r="99" spans="2:18" x14ac:dyDescent="0.25">
      <c r="B99" s="2" t="s">
        <v>399</v>
      </c>
      <c r="C99" s="27">
        <v>122</v>
      </c>
      <c r="D99" s="27">
        <v>124</v>
      </c>
      <c r="E99" s="27">
        <v>96</v>
      </c>
      <c r="F99" s="27">
        <v>119</v>
      </c>
      <c r="G99" s="27">
        <v>461</v>
      </c>
      <c r="H99"/>
      <c r="K99" s="2" t="s">
        <v>399</v>
      </c>
      <c r="L99" s="13">
        <f>C99/C103</f>
        <v>0.19551282051282051</v>
      </c>
      <c r="M99" s="13">
        <f>D99/D103</f>
        <v>0.21124361158432708</v>
      </c>
      <c r="N99" s="13">
        <f>E99/E103</f>
        <v>0.18181818181818182</v>
      </c>
      <c r="O99" s="13">
        <f>F99/F103</f>
        <v>0.22201492537313433</v>
      </c>
    </row>
    <row r="100" spans="2:18" x14ac:dyDescent="0.25">
      <c r="B100" s="2" t="s">
        <v>40</v>
      </c>
      <c r="C100" s="27">
        <v>90</v>
      </c>
      <c r="D100" s="27">
        <v>71</v>
      </c>
      <c r="E100" s="27">
        <v>84</v>
      </c>
      <c r="F100" s="27">
        <v>90</v>
      </c>
      <c r="G100" s="27">
        <v>335</v>
      </c>
      <c r="H100"/>
      <c r="K100" s="2" t="s">
        <v>40</v>
      </c>
      <c r="L100" s="13">
        <f>C100/C103</f>
        <v>0.14423076923076922</v>
      </c>
      <c r="M100" s="13">
        <f>D100/D103</f>
        <v>0.12095400340715502</v>
      </c>
      <c r="N100" s="13">
        <f>E100/E103</f>
        <v>0.15909090909090909</v>
      </c>
      <c r="O100" s="13">
        <f>F100/F103</f>
        <v>0.16791044776119404</v>
      </c>
    </row>
    <row r="101" spans="2:18" x14ac:dyDescent="0.25">
      <c r="B101" s="2" t="s">
        <v>226</v>
      </c>
      <c r="C101" s="27">
        <v>47</v>
      </c>
      <c r="D101" s="27">
        <v>51</v>
      </c>
      <c r="E101" s="27">
        <v>53</v>
      </c>
      <c r="F101" s="27">
        <v>51</v>
      </c>
      <c r="G101" s="27">
        <v>202</v>
      </c>
      <c r="H101"/>
      <c r="K101" s="2" t="s">
        <v>226</v>
      </c>
      <c r="L101" s="13">
        <f>C101/C103</f>
        <v>7.5320512820512817E-2</v>
      </c>
      <c r="M101" s="13">
        <f>D101/D103</f>
        <v>8.6882453151618397E-2</v>
      </c>
      <c r="N101" s="13">
        <f>E101/E103</f>
        <v>0.10037878787878787</v>
      </c>
      <c r="O101" s="13">
        <f>F101/F103</f>
        <v>9.5149253731343281E-2</v>
      </c>
    </row>
    <row r="102" spans="2:18" x14ac:dyDescent="0.25">
      <c r="B102" s="2" t="s">
        <v>100</v>
      </c>
      <c r="C102" s="27">
        <v>8</v>
      </c>
      <c r="D102" s="27">
        <v>14</v>
      </c>
      <c r="E102" s="27">
        <v>11</v>
      </c>
      <c r="F102" s="27">
        <v>10</v>
      </c>
      <c r="G102" s="27">
        <v>43</v>
      </c>
      <c r="H102"/>
      <c r="K102" s="2" t="s">
        <v>100</v>
      </c>
      <c r="L102" s="13">
        <f>C102/C103</f>
        <v>1.282051282051282E-2</v>
      </c>
      <c r="M102" s="13">
        <f>D102/D103</f>
        <v>2.385008517887564E-2</v>
      </c>
      <c r="N102" s="13">
        <f>E102/E103</f>
        <v>2.0833333333333332E-2</v>
      </c>
      <c r="O102" s="13">
        <f>F102/F103</f>
        <v>1.8656716417910446E-2</v>
      </c>
    </row>
    <row r="103" spans="2:18" x14ac:dyDescent="0.25">
      <c r="B103" s="3" t="s">
        <v>46</v>
      </c>
      <c r="C103" s="27">
        <v>624</v>
      </c>
      <c r="D103" s="27">
        <v>587</v>
      </c>
      <c r="E103" s="27">
        <v>528</v>
      </c>
      <c r="F103" s="27">
        <v>536</v>
      </c>
      <c r="G103" s="27">
        <v>2275</v>
      </c>
      <c r="H103"/>
      <c r="K103" s="31"/>
      <c r="L103" s="46"/>
      <c r="M103" s="46"/>
      <c r="N103" s="46"/>
      <c r="O103" s="46"/>
    </row>
    <row r="104" spans="2:18" x14ac:dyDescent="0.25">
      <c r="B104"/>
      <c r="C104"/>
      <c r="D104"/>
      <c r="E104"/>
      <c r="F104"/>
      <c r="G104"/>
      <c r="H104"/>
      <c r="M104"/>
    </row>
    <row r="105" spans="2:18" x14ac:dyDescent="0.25">
      <c r="B105"/>
      <c r="C105"/>
      <c r="D105"/>
      <c r="E105"/>
      <c r="F105"/>
      <c r="G105"/>
      <c r="H105"/>
      <c r="L105" s="3" t="s">
        <v>170</v>
      </c>
      <c r="M105" s="3" t="s">
        <v>148</v>
      </c>
      <c r="N105" s="3" t="s">
        <v>399</v>
      </c>
      <c r="O105" s="3" t="s">
        <v>40</v>
      </c>
      <c r="P105" s="3" t="s">
        <v>226</v>
      </c>
      <c r="Q105" s="3" t="s">
        <v>100</v>
      </c>
      <c r="R105" s="3"/>
    </row>
    <row r="106" spans="2:18" x14ac:dyDescent="0.25">
      <c r="B106"/>
      <c r="C106"/>
      <c r="D106"/>
      <c r="E106"/>
      <c r="F106"/>
      <c r="G106"/>
      <c r="H106"/>
      <c r="K106" s="31" t="s">
        <v>569</v>
      </c>
      <c r="L106" s="13">
        <f>L97</f>
        <v>0.30769230769230771</v>
      </c>
      <c r="M106" s="22">
        <f>L98</f>
        <v>0.26442307692307693</v>
      </c>
      <c r="N106" s="22">
        <f>L99</f>
        <v>0.19551282051282051</v>
      </c>
      <c r="O106" s="22">
        <f>L100</f>
        <v>0.14423076923076922</v>
      </c>
      <c r="P106" s="22">
        <f>L101</f>
        <v>7.5320512820512817E-2</v>
      </c>
      <c r="Q106" s="22">
        <f>L102</f>
        <v>1.282051282051282E-2</v>
      </c>
      <c r="R106" s="3"/>
    </row>
    <row r="107" spans="2:18" x14ac:dyDescent="0.25">
      <c r="B107"/>
      <c r="C107"/>
      <c r="D107"/>
      <c r="E107"/>
      <c r="F107"/>
      <c r="G107"/>
      <c r="H107"/>
      <c r="K107" s="31" t="s">
        <v>567</v>
      </c>
      <c r="L107" s="13">
        <f>M97</f>
        <v>0.29471890971039183</v>
      </c>
      <c r="M107" s="22">
        <f>M98</f>
        <v>0.26235093696763201</v>
      </c>
      <c r="N107" s="22">
        <f>M99</f>
        <v>0.21124361158432708</v>
      </c>
      <c r="O107" s="22">
        <f>M100</f>
        <v>0.12095400340715502</v>
      </c>
      <c r="P107" s="22">
        <f>M101</f>
        <v>8.6882453151618397E-2</v>
      </c>
      <c r="Q107" s="22">
        <f>M102</f>
        <v>2.385008517887564E-2</v>
      </c>
      <c r="R107" s="3"/>
    </row>
    <row r="108" spans="2:18" x14ac:dyDescent="0.25">
      <c r="B108"/>
      <c r="C108"/>
      <c r="D108"/>
      <c r="E108"/>
      <c r="F108"/>
      <c r="G108"/>
      <c r="H108"/>
      <c r="K108" s="31" t="s">
        <v>574</v>
      </c>
      <c r="L108" s="13">
        <f>N97</f>
        <v>0.30492424242424243</v>
      </c>
      <c r="M108" s="22">
        <f>N98</f>
        <v>0.23295454545454544</v>
      </c>
      <c r="N108" s="22">
        <f>N99</f>
        <v>0.18181818181818182</v>
      </c>
      <c r="O108" s="22">
        <f>N100</f>
        <v>0.15909090909090909</v>
      </c>
      <c r="P108" s="22">
        <f>N101</f>
        <v>0.10037878787878787</v>
      </c>
      <c r="Q108" s="22">
        <f>N102</f>
        <v>2.0833333333333332E-2</v>
      </c>
      <c r="R108" s="3"/>
    </row>
    <row r="109" spans="2:18" x14ac:dyDescent="0.25">
      <c r="B109"/>
      <c r="C109" s="27"/>
      <c r="D109" s="27"/>
      <c r="E109" s="27"/>
      <c r="F109" s="27"/>
      <c r="G109"/>
      <c r="H109"/>
      <c r="K109" s="31" t="s">
        <v>656</v>
      </c>
      <c r="L109" s="13">
        <f>O97</f>
        <v>0.2574626865671642</v>
      </c>
      <c r="M109" s="22">
        <f>O98</f>
        <v>0.23880597014925373</v>
      </c>
      <c r="N109" s="22">
        <f>O99</f>
        <v>0.22201492537313433</v>
      </c>
      <c r="O109" s="22">
        <f>O100</f>
        <v>0.16791044776119404</v>
      </c>
      <c r="P109" s="22">
        <f>O101</f>
        <v>9.5149253731343281E-2</v>
      </c>
      <c r="Q109" s="22">
        <f>O102</f>
        <v>1.8656716417910446E-2</v>
      </c>
      <c r="R109" s="3"/>
    </row>
    <row r="110" spans="2:18" x14ac:dyDescent="0.25">
      <c r="B110"/>
      <c r="C110"/>
      <c r="D110"/>
      <c r="E110"/>
      <c r="F110"/>
      <c r="G110"/>
      <c r="H110"/>
      <c r="I110"/>
      <c r="J110" s="3"/>
      <c r="K110" s="3"/>
      <c r="L110" s="3"/>
      <c r="N110" s="3"/>
      <c r="O110" s="3"/>
      <c r="P110" s="3"/>
    </row>
    <row r="111" spans="2:18" x14ac:dyDescent="0.25">
      <c r="B111"/>
      <c r="C111"/>
      <c r="D111"/>
      <c r="E111"/>
      <c r="F111"/>
      <c r="G111"/>
      <c r="H111"/>
      <c r="I111"/>
      <c r="M111"/>
    </row>
    <row r="112" spans="2:18" x14ac:dyDescent="0.25">
      <c r="B112"/>
      <c r="C112"/>
      <c r="D112"/>
      <c r="E112"/>
      <c r="F112"/>
      <c r="G112"/>
      <c r="H112"/>
      <c r="I112"/>
      <c r="M112"/>
    </row>
    <row r="113" customFormat="1" x14ac:dyDescent="0.25"/>
    <row r="114" customFormat="1" x14ac:dyDescent="0.25"/>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E2CA8-02B1-4785-AED4-2B4DAFCB5EC6}">
  <dimension ref="B1:Z498"/>
  <sheetViews>
    <sheetView showGridLines="0" topLeftCell="C55" zoomScale="80" zoomScaleNormal="80" workbookViewId="0">
      <selection activeCell="Q59" sqref="Q59"/>
    </sheetView>
  </sheetViews>
  <sheetFormatPr baseColWidth="10" defaultRowHeight="15" x14ac:dyDescent="0.25"/>
  <cols>
    <col min="1" max="1" width="5.140625" customWidth="1"/>
    <col min="2" max="2" width="36.85546875" bestFit="1" customWidth="1"/>
    <col min="3" max="3" width="24.85546875" style="3" bestFit="1" customWidth="1"/>
    <col min="4" max="4" width="4.42578125" style="3" bestFit="1" customWidth="1"/>
    <col min="5" max="5" width="3.42578125" style="3" bestFit="1" customWidth="1"/>
    <col min="6" max="6" width="4.42578125" style="3" bestFit="1" customWidth="1"/>
    <col min="7" max="8" width="5.7109375" style="3" customWidth="1"/>
    <col min="9" max="9" width="14.5703125" style="17" customWidth="1"/>
    <col min="10" max="10" width="7.85546875" style="17" customWidth="1"/>
    <col min="11" max="11" width="32.28515625" style="17" bestFit="1" customWidth="1"/>
    <col min="12" max="12" width="14.42578125" style="17" bestFit="1" customWidth="1"/>
    <col min="13" max="13" width="3.42578125" style="17" bestFit="1" customWidth="1"/>
    <col min="14" max="14" width="3.42578125" style="3" bestFit="1" customWidth="1"/>
    <col min="15" max="15" width="5.7109375" style="3" bestFit="1" customWidth="1"/>
    <col min="16" max="16" width="7.140625" bestFit="1" customWidth="1"/>
    <col min="17" max="17" width="13.5703125" customWidth="1"/>
    <col min="18" max="18" width="33.5703125" bestFit="1" customWidth="1"/>
    <col min="19" max="19" width="25.85546875" style="3" bestFit="1" customWidth="1"/>
    <col min="20" max="21" width="3.42578125" style="3" bestFit="1" customWidth="1"/>
    <col min="22" max="22" width="5.7109375" style="3" bestFit="1" customWidth="1"/>
    <col min="23" max="23" width="12.85546875" style="3" bestFit="1" customWidth="1"/>
    <col min="24" max="24" width="8.42578125" style="3" bestFit="1" customWidth="1"/>
    <col min="25" max="25" width="12.85546875" style="3" bestFit="1" customWidth="1"/>
    <col min="26" max="26" width="14.28515625" style="3" bestFit="1" customWidth="1"/>
    <col min="27" max="27" width="13.5703125" bestFit="1" customWidth="1"/>
    <col min="28" max="28" width="15" bestFit="1" customWidth="1"/>
    <col min="29" max="29" width="16" bestFit="1" customWidth="1"/>
    <col min="30" max="30" width="7.140625" bestFit="1" customWidth="1"/>
    <col min="31" max="31" width="8.42578125" bestFit="1" customWidth="1"/>
    <col min="32" max="32" width="14.140625" bestFit="1" customWidth="1"/>
    <col min="33" max="33" width="13.5703125" bestFit="1" customWidth="1"/>
    <col min="34" max="34" width="8.42578125" bestFit="1" customWidth="1"/>
    <col min="35" max="35" width="14.28515625" bestFit="1" customWidth="1"/>
    <col min="36" max="36" width="7.140625" bestFit="1" customWidth="1"/>
    <col min="37" max="37" width="13.140625" bestFit="1" customWidth="1"/>
    <col min="38" max="38" width="14.28515625" bestFit="1" customWidth="1"/>
    <col min="39" max="39" width="13.5703125" bestFit="1" customWidth="1"/>
    <col min="40" max="40" width="3.7109375" bestFit="1" customWidth="1"/>
    <col min="41" max="41" width="7.140625" bestFit="1" customWidth="1"/>
    <col min="42" max="42" width="15.5703125" bestFit="1" customWidth="1"/>
    <col min="43" max="43" width="5.7109375" bestFit="1" customWidth="1"/>
  </cols>
  <sheetData>
    <row r="1" spans="2:26" x14ac:dyDescent="0.25">
      <c r="B1" s="26" t="s">
        <v>576</v>
      </c>
      <c r="K1" s="42" t="s">
        <v>578</v>
      </c>
    </row>
    <row r="2" spans="2:26" x14ac:dyDescent="0.25">
      <c r="R2" s="1" t="s">
        <v>99</v>
      </c>
      <c r="S2" s="3" t="s">
        <v>127</v>
      </c>
    </row>
    <row r="3" spans="2:26" x14ac:dyDescent="0.25">
      <c r="B3" s="1" t="s">
        <v>377</v>
      </c>
      <c r="C3" s="3" t="s">
        <v>127</v>
      </c>
      <c r="K3" s="1" t="s">
        <v>69</v>
      </c>
      <c r="L3" s="3" t="s">
        <v>40</v>
      </c>
    </row>
    <row r="4" spans="2:26" x14ac:dyDescent="0.25">
      <c r="R4" s="1" t="s">
        <v>118</v>
      </c>
      <c r="S4" s="10" t="s">
        <v>112</v>
      </c>
      <c r="W4" s="3" t="s">
        <v>117</v>
      </c>
    </row>
    <row r="5" spans="2:26" x14ac:dyDescent="0.25">
      <c r="B5" s="14" t="s">
        <v>118</v>
      </c>
      <c r="C5" s="10" t="s">
        <v>112</v>
      </c>
      <c r="I5" s="18"/>
      <c r="K5" s="37" t="s">
        <v>118</v>
      </c>
      <c r="L5" s="37" t="s">
        <v>112</v>
      </c>
      <c r="N5" s="17"/>
      <c r="O5" s="17"/>
      <c r="R5" s="1" t="s">
        <v>580</v>
      </c>
      <c r="S5" s="3">
        <v>6</v>
      </c>
      <c r="T5" s="3">
        <v>7</v>
      </c>
      <c r="U5" s="3">
        <v>8</v>
      </c>
      <c r="V5" s="3" t="s">
        <v>46</v>
      </c>
      <c r="W5" s="3" t="s">
        <v>569</v>
      </c>
      <c r="X5" s="3" t="s">
        <v>567</v>
      </c>
      <c r="Y5" s="3" t="s">
        <v>574</v>
      </c>
      <c r="Z5" s="3" t="s">
        <v>570</v>
      </c>
    </row>
    <row r="6" spans="2:26" x14ac:dyDescent="0.25">
      <c r="B6" s="1" t="s">
        <v>580</v>
      </c>
      <c r="C6" s="3">
        <v>6</v>
      </c>
      <c r="D6" s="3">
        <v>7</v>
      </c>
      <c r="E6" s="3">
        <v>8</v>
      </c>
      <c r="F6" s="3">
        <v>9</v>
      </c>
      <c r="G6" s="3" t="s">
        <v>46</v>
      </c>
      <c r="I6" s="18"/>
      <c r="K6" s="37" t="s">
        <v>580</v>
      </c>
      <c r="L6" s="17">
        <v>6</v>
      </c>
      <c r="M6" s="17">
        <v>7</v>
      </c>
      <c r="N6" s="3">
        <v>8</v>
      </c>
      <c r="O6" s="3" t="s">
        <v>46</v>
      </c>
      <c r="R6" s="2" t="s">
        <v>350</v>
      </c>
      <c r="S6" s="3">
        <v>15</v>
      </c>
      <c r="T6" s="3">
        <v>10</v>
      </c>
      <c r="U6" s="3">
        <v>11</v>
      </c>
      <c r="V6" s="3">
        <v>36</v>
      </c>
      <c r="W6" s="13">
        <f>S6/$S$29</f>
        <v>0.26785714285714285</v>
      </c>
      <c r="X6" s="13">
        <f>T6/$T$29</f>
        <v>0.18181818181818182</v>
      </c>
      <c r="Y6" s="13">
        <f>U6/$U$29</f>
        <v>0.19298245614035087</v>
      </c>
      <c r="Z6" s="22">
        <f>AVERAGE(W6:Y6)</f>
        <v>0.21421926027189184</v>
      </c>
    </row>
    <row r="7" spans="2:26" x14ac:dyDescent="0.25">
      <c r="B7" s="2" t="s">
        <v>352</v>
      </c>
      <c r="C7" s="3">
        <v>37</v>
      </c>
      <c r="D7" s="3">
        <v>29</v>
      </c>
      <c r="E7" s="3">
        <v>27</v>
      </c>
      <c r="F7" s="3">
        <v>37</v>
      </c>
      <c r="G7" s="3">
        <v>130</v>
      </c>
      <c r="I7" s="18"/>
      <c r="K7" s="17" t="s">
        <v>352</v>
      </c>
      <c r="L7" s="17">
        <v>10</v>
      </c>
      <c r="M7" s="17">
        <v>17</v>
      </c>
      <c r="N7" s="3">
        <v>10</v>
      </c>
      <c r="O7" s="3">
        <v>37</v>
      </c>
      <c r="R7" s="2" t="s">
        <v>343</v>
      </c>
      <c r="S7" s="3">
        <v>9</v>
      </c>
      <c r="T7" s="3">
        <v>16</v>
      </c>
      <c r="U7" s="3">
        <v>6</v>
      </c>
      <c r="V7" s="3">
        <v>31</v>
      </c>
      <c r="W7" s="13">
        <f t="shared" ref="W7:W28" si="0">S7/$S$29</f>
        <v>0.16071428571428573</v>
      </c>
      <c r="X7" s="13">
        <f t="shared" ref="X7:X28" si="1">T7/$T$29</f>
        <v>0.29090909090909089</v>
      </c>
      <c r="Y7" s="13">
        <f t="shared" ref="Y7:Y28" si="2">U7/$U$29</f>
        <v>0.10526315789473684</v>
      </c>
      <c r="Z7" s="22">
        <f>AVERAGE(W7:Y7)</f>
        <v>0.18562884483937114</v>
      </c>
    </row>
    <row r="8" spans="2:26" x14ac:dyDescent="0.25">
      <c r="B8" s="2" t="s">
        <v>350</v>
      </c>
      <c r="C8" s="3">
        <v>23</v>
      </c>
      <c r="D8" s="3">
        <v>17</v>
      </c>
      <c r="E8" s="3">
        <v>19</v>
      </c>
      <c r="F8" s="3">
        <v>18</v>
      </c>
      <c r="G8" s="3">
        <v>77</v>
      </c>
      <c r="I8" s="18"/>
      <c r="K8" s="17" t="s">
        <v>360</v>
      </c>
      <c r="L8" s="17">
        <v>13</v>
      </c>
      <c r="M8" s="17">
        <v>6</v>
      </c>
      <c r="N8" s="3">
        <v>3</v>
      </c>
      <c r="O8" s="3">
        <v>22</v>
      </c>
      <c r="R8" s="2" t="s">
        <v>352</v>
      </c>
      <c r="S8" s="3">
        <v>7</v>
      </c>
      <c r="T8" s="3">
        <v>8</v>
      </c>
      <c r="U8" s="3">
        <v>10</v>
      </c>
      <c r="V8" s="3">
        <v>25</v>
      </c>
      <c r="W8" s="13">
        <f t="shared" si="0"/>
        <v>0.125</v>
      </c>
      <c r="X8" s="13">
        <f t="shared" si="1"/>
        <v>0.14545454545454545</v>
      </c>
      <c r="Y8" s="13">
        <f t="shared" si="2"/>
        <v>0.17543859649122806</v>
      </c>
      <c r="Z8" s="22">
        <f>AVERAGE(W8:Y8)</f>
        <v>0.14863104731525784</v>
      </c>
    </row>
    <row r="9" spans="2:26" x14ac:dyDescent="0.25">
      <c r="B9" s="2" t="s">
        <v>356</v>
      </c>
      <c r="C9" s="3">
        <v>13</v>
      </c>
      <c r="D9" s="3">
        <v>7</v>
      </c>
      <c r="E9" s="3">
        <v>4</v>
      </c>
      <c r="F9" s="3">
        <v>14</v>
      </c>
      <c r="G9" s="3">
        <v>38</v>
      </c>
      <c r="I9" s="18"/>
      <c r="K9" s="17" t="s">
        <v>350</v>
      </c>
      <c r="L9" s="17">
        <v>8</v>
      </c>
      <c r="M9" s="17">
        <v>3</v>
      </c>
      <c r="N9" s="3">
        <v>7</v>
      </c>
      <c r="O9" s="3">
        <v>18</v>
      </c>
      <c r="R9" s="2" t="s">
        <v>396</v>
      </c>
      <c r="S9" s="3">
        <v>5</v>
      </c>
      <c r="T9" s="3">
        <v>8</v>
      </c>
      <c r="U9" s="3">
        <v>7</v>
      </c>
      <c r="V9" s="3">
        <v>20</v>
      </c>
      <c r="W9" s="13">
        <f t="shared" si="0"/>
        <v>8.9285714285714288E-2</v>
      </c>
      <c r="X9" s="13">
        <f t="shared" si="1"/>
        <v>0.14545454545454545</v>
      </c>
      <c r="Y9" s="13">
        <f t="shared" si="2"/>
        <v>0.12280701754385964</v>
      </c>
      <c r="Z9" s="22">
        <f t="shared" ref="Z9:Z14" si="3">AVERAGE(W9:Y9)</f>
        <v>0.11918242576137313</v>
      </c>
    </row>
    <row r="10" spans="2:26" x14ac:dyDescent="0.25">
      <c r="B10" s="2" t="s">
        <v>351</v>
      </c>
      <c r="C10" s="3">
        <v>8</v>
      </c>
      <c r="D10" s="3">
        <v>8</v>
      </c>
      <c r="E10" s="3">
        <v>8</v>
      </c>
      <c r="F10" s="3">
        <v>12</v>
      </c>
      <c r="G10" s="3">
        <v>36</v>
      </c>
      <c r="I10" s="18"/>
      <c r="K10" s="17" t="s">
        <v>379</v>
      </c>
      <c r="L10" s="17">
        <v>4</v>
      </c>
      <c r="M10" s="17">
        <v>2</v>
      </c>
      <c r="N10" s="3">
        <v>4</v>
      </c>
      <c r="O10" s="3">
        <v>10</v>
      </c>
      <c r="R10" s="2" t="s">
        <v>416</v>
      </c>
      <c r="S10" s="3">
        <v>1</v>
      </c>
      <c r="T10" s="3">
        <v>4</v>
      </c>
      <c r="U10" s="3">
        <v>6</v>
      </c>
      <c r="V10" s="3">
        <v>11</v>
      </c>
      <c r="W10" s="13">
        <f t="shared" si="0"/>
        <v>1.7857142857142856E-2</v>
      </c>
      <c r="X10" s="13">
        <f t="shared" si="1"/>
        <v>7.2727272727272724E-2</v>
      </c>
      <c r="Y10" s="13">
        <f t="shared" si="2"/>
        <v>0.10526315789473684</v>
      </c>
      <c r="Z10" s="22">
        <f t="shared" si="3"/>
        <v>6.5282524493050803E-2</v>
      </c>
    </row>
    <row r="11" spans="2:26" x14ac:dyDescent="0.25">
      <c r="B11" s="2" t="s">
        <v>355</v>
      </c>
      <c r="C11" s="3">
        <v>5</v>
      </c>
      <c r="D11" s="3">
        <v>6</v>
      </c>
      <c r="E11" s="3">
        <v>10</v>
      </c>
      <c r="F11" s="3">
        <v>10</v>
      </c>
      <c r="G11" s="3">
        <v>31</v>
      </c>
      <c r="I11" s="18"/>
      <c r="K11" s="17" t="s">
        <v>381</v>
      </c>
      <c r="L11" s="17">
        <v>3</v>
      </c>
      <c r="M11" s="17">
        <v>2</v>
      </c>
      <c r="N11" s="3">
        <v>2</v>
      </c>
      <c r="O11" s="3">
        <v>7</v>
      </c>
      <c r="R11" s="2" t="s">
        <v>351</v>
      </c>
      <c r="S11" s="3">
        <v>2</v>
      </c>
      <c r="T11" s="3">
        <v>3</v>
      </c>
      <c r="U11" s="3">
        <v>2</v>
      </c>
      <c r="V11" s="3">
        <v>7</v>
      </c>
      <c r="W11" s="13">
        <f t="shared" si="0"/>
        <v>3.5714285714285712E-2</v>
      </c>
      <c r="X11" s="13">
        <f t="shared" si="1"/>
        <v>5.4545454545454543E-2</v>
      </c>
      <c r="Y11" s="13">
        <f t="shared" si="2"/>
        <v>3.5087719298245612E-2</v>
      </c>
      <c r="Z11" s="22">
        <f>AVERAGE(W11:Y11)</f>
        <v>4.1782486519328622E-2</v>
      </c>
    </row>
    <row r="12" spans="2:26" x14ac:dyDescent="0.25">
      <c r="B12" s="2" t="s">
        <v>379</v>
      </c>
      <c r="C12" s="3">
        <v>3</v>
      </c>
      <c r="D12" s="3">
        <v>12</v>
      </c>
      <c r="E12" s="3">
        <v>4</v>
      </c>
      <c r="F12" s="3">
        <v>10</v>
      </c>
      <c r="G12" s="3">
        <v>29</v>
      </c>
      <c r="I12" s="18"/>
      <c r="K12" s="17" t="s">
        <v>354</v>
      </c>
      <c r="L12" s="17">
        <v>1</v>
      </c>
      <c r="M12" s="17">
        <v>1</v>
      </c>
      <c r="N12" s="3">
        <v>3</v>
      </c>
      <c r="O12" s="3">
        <v>5</v>
      </c>
      <c r="R12" s="2" t="s">
        <v>355</v>
      </c>
      <c r="S12" s="3">
        <v>2</v>
      </c>
      <c r="T12" s="3">
        <v>3</v>
      </c>
      <c r="U12" s="3">
        <v>1</v>
      </c>
      <c r="V12" s="3">
        <v>6</v>
      </c>
      <c r="W12" s="13">
        <f t="shared" si="0"/>
        <v>3.5714285714285712E-2</v>
      </c>
      <c r="X12" s="13">
        <f t="shared" si="1"/>
        <v>5.4545454545454543E-2</v>
      </c>
      <c r="Y12" s="13">
        <f t="shared" si="2"/>
        <v>1.7543859649122806E-2</v>
      </c>
      <c r="Z12" s="22">
        <f t="shared" si="3"/>
        <v>3.5934533302954354E-2</v>
      </c>
    </row>
    <row r="13" spans="2:26" x14ac:dyDescent="0.25">
      <c r="B13" s="2" t="s">
        <v>354</v>
      </c>
      <c r="C13" s="3">
        <v>7</v>
      </c>
      <c r="D13" s="3">
        <v>4</v>
      </c>
      <c r="E13" s="3">
        <v>8</v>
      </c>
      <c r="F13" s="3">
        <v>4</v>
      </c>
      <c r="G13" s="3">
        <v>23</v>
      </c>
      <c r="I13" s="18"/>
      <c r="K13" s="17" t="s">
        <v>351</v>
      </c>
      <c r="L13" s="17">
        <v>2</v>
      </c>
      <c r="M13" s="17">
        <v>1</v>
      </c>
      <c r="N13" s="3">
        <v>1</v>
      </c>
      <c r="O13" s="3">
        <v>4</v>
      </c>
      <c r="R13" s="2" t="s">
        <v>354</v>
      </c>
      <c r="S13" s="3">
        <v>3</v>
      </c>
      <c r="T13" s="3">
        <v>1</v>
      </c>
      <c r="U13" s="3">
        <v>2</v>
      </c>
      <c r="V13" s="3">
        <v>6</v>
      </c>
      <c r="W13" s="13">
        <f t="shared" si="0"/>
        <v>5.3571428571428568E-2</v>
      </c>
      <c r="X13" s="13">
        <f t="shared" si="1"/>
        <v>1.8181818181818181E-2</v>
      </c>
      <c r="Y13" s="13">
        <f t="shared" si="2"/>
        <v>3.5087719298245612E-2</v>
      </c>
      <c r="Z13" s="22">
        <f t="shared" si="3"/>
        <v>3.5613655350497452E-2</v>
      </c>
    </row>
    <row r="14" spans="2:26" x14ac:dyDescent="0.25">
      <c r="B14" s="2" t="s">
        <v>343</v>
      </c>
      <c r="C14" s="3">
        <v>7</v>
      </c>
      <c r="E14" s="3">
        <v>2</v>
      </c>
      <c r="F14" s="3">
        <v>1</v>
      </c>
      <c r="G14" s="3">
        <v>10</v>
      </c>
      <c r="I14" s="18"/>
      <c r="K14" s="17" t="s">
        <v>357</v>
      </c>
      <c r="M14" s="17">
        <v>2</v>
      </c>
      <c r="O14" s="3">
        <v>2</v>
      </c>
      <c r="R14" s="2" t="s">
        <v>357</v>
      </c>
      <c r="S14" s="3">
        <v>2</v>
      </c>
      <c r="T14" s="3">
        <v>1</v>
      </c>
      <c r="U14" s="3">
        <v>2</v>
      </c>
      <c r="V14" s="3">
        <v>5</v>
      </c>
      <c r="W14" s="13">
        <f t="shared" si="0"/>
        <v>3.5714285714285712E-2</v>
      </c>
      <c r="X14" s="13">
        <f t="shared" si="1"/>
        <v>1.8181818181818181E-2</v>
      </c>
      <c r="Y14" s="13">
        <f t="shared" si="2"/>
        <v>3.5087719298245612E-2</v>
      </c>
      <c r="Z14" s="22">
        <f t="shared" si="3"/>
        <v>2.9661274398116499E-2</v>
      </c>
    </row>
    <row r="15" spans="2:26" x14ac:dyDescent="0.25">
      <c r="B15" s="2" t="s">
        <v>256</v>
      </c>
      <c r="C15" s="3">
        <v>3</v>
      </c>
      <c r="D15" s="3">
        <v>2</v>
      </c>
      <c r="E15" s="3">
        <v>4</v>
      </c>
      <c r="G15" s="3">
        <v>9</v>
      </c>
      <c r="I15" s="18"/>
      <c r="K15" s="17" t="s">
        <v>355</v>
      </c>
      <c r="L15" s="17">
        <v>1</v>
      </c>
      <c r="M15" s="17">
        <v>1</v>
      </c>
      <c r="O15" s="3">
        <v>2</v>
      </c>
      <c r="R15" s="2" t="s">
        <v>579</v>
      </c>
      <c r="T15" s="3">
        <v>1</v>
      </c>
      <c r="U15" s="3">
        <v>2</v>
      </c>
      <c r="V15" s="3">
        <v>3</v>
      </c>
      <c r="W15" s="13">
        <f t="shared" si="0"/>
        <v>0</v>
      </c>
      <c r="X15" s="13">
        <f t="shared" si="1"/>
        <v>1.8181818181818181E-2</v>
      </c>
      <c r="Y15" s="13">
        <f t="shared" si="2"/>
        <v>3.5087719298245612E-2</v>
      </c>
    </row>
    <row r="16" spans="2:26" x14ac:dyDescent="0.25">
      <c r="B16" s="2" t="s">
        <v>353</v>
      </c>
      <c r="C16" s="3">
        <v>1</v>
      </c>
      <c r="D16" s="3">
        <v>5</v>
      </c>
      <c r="E16" s="3">
        <v>1</v>
      </c>
      <c r="F16" s="3">
        <v>1</v>
      </c>
      <c r="G16" s="3">
        <v>8</v>
      </c>
      <c r="I16" s="18"/>
      <c r="K16" s="17" t="s">
        <v>385</v>
      </c>
      <c r="M16" s="17">
        <v>1</v>
      </c>
      <c r="O16" s="3">
        <v>1</v>
      </c>
      <c r="R16" s="2" t="s">
        <v>161</v>
      </c>
      <c r="U16" s="3">
        <v>2</v>
      </c>
      <c r="V16" s="3">
        <v>2</v>
      </c>
      <c r="W16" s="13">
        <f t="shared" si="0"/>
        <v>0</v>
      </c>
      <c r="X16" s="13">
        <f t="shared" si="1"/>
        <v>0</v>
      </c>
      <c r="Y16" s="13">
        <f t="shared" si="2"/>
        <v>3.5087719298245612E-2</v>
      </c>
    </row>
    <row r="17" spans="2:25" x14ac:dyDescent="0.25">
      <c r="B17" s="2" t="s">
        <v>325</v>
      </c>
      <c r="D17" s="3">
        <v>1</v>
      </c>
      <c r="F17" s="3">
        <v>2</v>
      </c>
      <c r="G17" s="3">
        <v>3</v>
      </c>
      <c r="I17" s="18"/>
      <c r="K17" s="17" t="s">
        <v>384</v>
      </c>
      <c r="M17" s="17">
        <v>1</v>
      </c>
      <c r="O17" s="3">
        <v>1</v>
      </c>
      <c r="R17" s="2" t="s">
        <v>197</v>
      </c>
      <c r="S17" s="3">
        <v>1</v>
      </c>
      <c r="U17" s="3">
        <v>1</v>
      </c>
      <c r="V17" s="3">
        <v>2</v>
      </c>
      <c r="W17" s="13">
        <f t="shared" si="0"/>
        <v>1.7857142857142856E-2</v>
      </c>
      <c r="X17" s="13">
        <f t="shared" si="1"/>
        <v>0</v>
      </c>
      <c r="Y17" s="13">
        <f t="shared" si="2"/>
        <v>1.7543859649122806E-2</v>
      </c>
    </row>
    <row r="18" spans="2:25" x14ac:dyDescent="0.25">
      <c r="B18" s="2" t="s">
        <v>357</v>
      </c>
      <c r="D18" s="3">
        <v>3</v>
      </c>
      <c r="G18" s="3">
        <v>3</v>
      </c>
      <c r="I18" s="18"/>
      <c r="K18" s="17" t="s">
        <v>256</v>
      </c>
      <c r="N18" s="3">
        <v>1</v>
      </c>
      <c r="O18" s="3">
        <v>1</v>
      </c>
      <c r="R18" s="2" t="s">
        <v>413</v>
      </c>
      <c r="S18" s="3">
        <v>1</v>
      </c>
      <c r="U18" s="3">
        <v>1</v>
      </c>
      <c r="V18" s="3">
        <v>2</v>
      </c>
      <c r="W18" s="13">
        <f t="shared" si="0"/>
        <v>1.7857142857142856E-2</v>
      </c>
      <c r="X18" s="13">
        <f t="shared" si="1"/>
        <v>0</v>
      </c>
      <c r="Y18" s="13">
        <f t="shared" si="2"/>
        <v>1.7543859649122806E-2</v>
      </c>
    </row>
    <row r="19" spans="2:25" x14ac:dyDescent="0.25">
      <c r="B19" s="2" t="s">
        <v>643</v>
      </c>
      <c r="C19" s="3">
        <v>1</v>
      </c>
      <c r="D19" s="3">
        <v>1</v>
      </c>
      <c r="G19" s="3">
        <v>2</v>
      </c>
      <c r="I19" s="18"/>
      <c r="K19" s="17" t="s">
        <v>129</v>
      </c>
      <c r="L19" s="17">
        <v>1</v>
      </c>
      <c r="O19" s="3">
        <v>1</v>
      </c>
      <c r="R19" s="2" t="s">
        <v>466</v>
      </c>
      <c r="U19" s="3">
        <v>2</v>
      </c>
      <c r="V19" s="3">
        <v>2</v>
      </c>
      <c r="W19" s="13">
        <f t="shared" si="0"/>
        <v>0</v>
      </c>
      <c r="X19" s="13">
        <f t="shared" si="1"/>
        <v>0</v>
      </c>
      <c r="Y19" s="13">
        <f t="shared" si="2"/>
        <v>3.5087719298245612E-2</v>
      </c>
    </row>
    <row r="20" spans="2:25" x14ac:dyDescent="0.25">
      <c r="B20" s="2" t="s">
        <v>328</v>
      </c>
      <c r="C20" s="3">
        <v>1</v>
      </c>
      <c r="D20" s="3">
        <v>1</v>
      </c>
      <c r="G20" s="3">
        <v>2</v>
      </c>
      <c r="I20" s="18"/>
      <c r="K20" s="17" t="s">
        <v>46</v>
      </c>
      <c r="L20" s="17">
        <v>43</v>
      </c>
      <c r="M20" s="17">
        <v>37</v>
      </c>
      <c r="N20" s="3">
        <v>31</v>
      </c>
      <c r="O20" s="3">
        <v>111</v>
      </c>
      <c r="R20" s="2" t="s">
        <v>459</v>
      </c>
      <c r="S20" s="3">
        <v>2</v>
      </c>
      <c r="V20" s="3">
        <v>2</v>
      </c>
      <c r="W20" s="13">
        <f t="shared" si="0"/>
        <v>3.5714285714285712E-2</v>
      </c>
      <c r="X20" s="13">
        <f t="shared" si="1"/>
        <v>0</v>
      </c>
      <c r="Y20" s="13">
        <f t="shared" si="2"/>
        <v>0</v>
      </c>
    </row>
    <row r="21" spans="2:25" x14ac:dyDescent="0.25">
      <c r="B21" s="2" t="s">
        <v>281</v>
      </c>
      <c r="C21" s="3">
        <v>1</v>
      </c>
      <c r="D21" s="3">
        <v>1</v>
      </c>
      <c r="G21" s="3">
        <v>2</v>
      </c>
      <c r="I21" s="18"/>
      <c r="N21"/>
      <c r="O21"/>
      <c r="R21" s="2" t="s">
        <v>453</v>
      </c>
      <c r="S21" s="3">
        <v>1</v>
      </c>
      <c r="V21" s="3">
        <v>1</v>
      </c>
      <c r="W21" s="13">
        <f t="shared" si="0"/>
        <v>1.7857142857142856E-2</v>
      </c>
      <c r="X21" s="13">
        <f t="shared" si="1"/>
        <v>0</v>
      </c>
      <c r="Y21" s="13">
        <f t="shared" si="2"/>
        <v>0</v>
      </c>
    </row>
    <row r="22" spans="2:25" x14ac:dyDescent="0.25">
      <c r="B22" s="2" t="s">
        <v>380</v>
      </c>
      <c r="E22" s="3">
        <v>1</v>
      </c>
      <c r="F22" s="3">
        <v>1</v>
      </c>
      <c r="G22" s="3">
        <v>2</v>
      </c>
      <c r="I22" s="18"/>
      <c r="N22"/>
      <c r="O22"/>
      <c r="R22" s="2" t="s">
        <v>474</v>
      </c>
      <c r="S22" s="3">
        <v>1</v>
      </c>
      <c r="V22" s="3">
        <v>1</v>
      </c>
      <c r="W22" s="13">
        <f t="shared" si="0"/>
        <v>1.7857142857142856E-2</v>
      </c>
      <c r="X22" s="13">
        <f t="shared" si="1"/>
        <v>0</v>
      </c>
      <c r="Y22" s="13">
        <f t="shared" si="2"/>
        <v>0</v>
      </c>
    </row>
    <row r="23" spans="2:25" x14ac:dyDescent="0.25">
      <c r="B23" s="2" t="s">
        <v>286</v>
      </c>
      <c r="E23" s="3">
        <v>1</v>
      </c>
      <c r="F23" s="3">
        <v>1</v>
      </c>
      <c r="G23" s="3">
        <v>2</v>
      </c>
      <c r="I23" s="18"/>
      <c r="N23"/>
      <c r="O23"/>
      <c r="R23" s="2" t="s">
        <v>425</v>
      </c>
      <c r="S23" s="3">
        <v>1</v>
      </c>
      <c r="V23" s="3">
        <v>1</v>
      </c>
      <c r="W23" s="13">
        <f t="shared" si="0"/>
        <v>1.7857142857142856E-2</v>
      </c>
      <c r="X23" s="13">
        <f t="shared" si="1"/>
        <v>0</v>
      </c>
      <c r="Y23" s="13">
        <f t="shared" si="2"/>
        <v>0</v>
      </c>
    </row>
    <row r="24" spans="2:25" x14ac:dyDescent="0.25">
      <c r="B24" s="2" t="s">
        <v>275</v>
      </c>
      <c r="D24" s="3">
        <v>2</v>
      </c>
      <c r="G24" s="3">
        <v>2</v>
      </c>
      <c r="I24" s="18"/>
      <c r="N24"/>
      <c r="O24"/>
      <c r="R24" s="2" t="s">
        <v>187</v>
      </c>
      <c r="U24" s="3">
        <v>1</v>
      </c>
      <c r="V24" s="3">
        <v>1</v>
      </c>
      <c r="W24" s="13">
        <f t="shared" si="0"/>
        <v>0</v>
      </c>
      <c r="X24" s="13">
        <f t="shared" si="1"/>
        <v>0</v>
      </c>
      <c r="Y24" s="13">
        <f t="shared" si="2"/>
        <v>1.7543859649122806E-2</v>
      </c>
    </row>
    <row r="25" spans="2:25" x14ac:dyDescent="0.25">
      <c r="B25" s="2" t="s">
        <v>271</v>
      </c>
      <c r="E25" s="3">
        <v>1</v>
      </c>
      <c r="G25" s="3">
        <v>1</v>
      </c>
      <c r="I25" s="18"/>
      <c r="N25"/>
      <c r="O25"/>
      <c r="R25" s="2" t="s">
        <v>433</v>
      </c>
      <c r="S25" s="3">
        <v>1</v>
      </c>
      <c r="V25" s="3">
        <v>1</v>
      </c>
      <c r="W25" s="13">
        <f t="shared" si="0"/>
        <v>1.7857142857142856E-2</v>
      </c>
      <c r="X25" s="13">
        <f t="shared" si="1"/>
        <v>0</v>
      </c>
      <c r="Y25" s="13">
        <f t="shared" si="2"/>
        <v>0</v>
      </c>
    </row>
    <row r="26" spans="2:25" x14ac:dyDescent="0.25">
      <c r="B26" s="2" t="s">
        <v>255</v>
      </c>
      <c r="C26" s="3">
        <v>1</v>
      </c>
      <c r="G26" s="3">
        <v>1</v>
      </c>
      <c r="I26" s="18"/>
      <c r="R26" s="2" t="s">
        <v>183</v>
      </c>
      <c r="U26" s="3">
        <v>1</v>
      </c>
      <c r="V26" s="3">
        <v>1</v>
      </c>
      <c r="W26" s="13">
        <f t="shared" si="0"/>
        <v>0</v>
      </c>
      <c r="X26" s="13">
        <f t="shared" si="1"/>
        <v>0</v>
      </c>
      <c r="Y26" s="13">
        <f t="shared" si="2"/>
        <v>1.7543859649122806E-2</v>
      </c>
    </row>
    <row r="27" spans="2:25" x14ac:dyDescent="0.25">
      <c r="B27" s="2" t="s">
        <v>269</v>
      </c>
      <c r="D27" s="3">
        <v>1</v>
      </c>
      <c r="G27" s="3">
        <v>1</v>
      </c>
      <c r="I27" s="18"/>
      <c r="R27" s="2" t="s">
        <v>551</v>
      </c>
      <c r="S27" s="3">
        <v>1</v>
      </c>
      <c r="V27" s="3">
        <v>1</v>
      </c>
      <c r="W27" s="13">
        <f t="shared" si="0"/>
        <v>1.7857142857142856E-2</v>
      </c>
      <c r="X27" s="13">
        <f t="shared" si="1"/>
        <v>0</v>
      </c>
      <c r="Y27" s="13">
        <f t="shared" si="2"/>
        <v>0</v>
      </c>
    </row>
    <row r="28" spans="2:25" x14ac:dyDescent="0.25">
      <c r="B28" s="2" t="s">
        <v>290</v>
      </c>
      <c r="C28" s="3">
        <v>1</v>
      </c>
      <c r="G28" s="3">
        <v>1</v>
      </c>
      <c r="I28" s="18"/>
      <c r="R28" s="2" t="s">
        <v>419</v>
      </c>
      <c r="S28" s="3">
        <v>1</v>
      </c>
      <c r="V28" s="3">
        <v>1</v>
      </c>
      <c r="W28" s="13">
        <f t="shared" si="0"/>
        <v>1.7857142857142856E-2</v>
      </c>
      <c r="X28" s="13">
        <f t="shared" si="1"/>
        <v>0</v>
      </c>
      <c r="Y28" s="13">
        <f t="shared" si="2"/>
        <v>0</v>
      </c>
    </row>
    <row r="29" spans="2:25" x14ac:dyDescent="0.25">
      <c r="B29" s="2" t="s">
        <v>360</v>
      </c>
      <c r="D29" s="3">
        <v>1</v>
      </c>
      <c r="G29" s="3">
        <v>1</v>
      </c>
      <c r="I29" s="18"/>
      <c r="R29" s="2" t="s">
        <v>46</v>
      </c>
      <c r="S29" s="3">
        <v>56</v>
      </c>
      <c r="T29" s="3">
        <v>55</v>
      </c>
      <c r="U29" s="3">
        <v>57</v>
      </c>
      <c r="V29" s="3">
        <v>168</v>
      </c>
    </row>
    <row r="30" spans="2:25" x14ac:dyDescent="0.25">
      <c r="B30" s="2" t="s">
        <v>323</v>
      </c>
      <c r="D30" s="3">
        <v>1</v>
      </c>
      <c r="G30" s="3">
        <v>1</v>
      </c>
      <c r="I30" s="18"/>
      <c r="S30"/>
      <c r="T30"/>
      <c r="U30"/>
      <c r="V30"/>
    </row>
    <row r="31" spans="2:25" x14ac:dyDescent="0.25">
      <c r="B31" s="2" t="s">
        <v>301</v>
      </c>
      <c r="E31" s="3">
        <v>1</v>
      </c>
      <c r="G31" s="3">
        <v>1</v>
      </c>
      <c r="I31" s="18"/>
      <c r="S31"/>
      <c r="T31"/>
      <c r="U31"/>
      <c r="V31"/>
    </row>
    <row r="32" spans="2:25" x14ac:dyDescent="0.25">
      <c r="B32" s="2" t="s">
        <v>291</v>
      </c>
      <c r="E32" s="3">
        <v>1</v>
      </c>
      <c r="G32" s="3">
        <v>1</v>
      </c>
      <c r="I32" s="18"/>
      <c r="S32"/>
      <c r="T32"/>
      <c r="U32"/>
      <c r="V32"/>
    </row>
    <row r="33" spans="2:22" x14ac:dyDescent="0.25">
      <c r="B33" s="2" t="s">
        <v>338</v>
      </c>
      <c r="C33" s="3">
        <v>1</v>
      </c>
      <c r="G33" s="3">
        <v>1</v>
      </c>
      <c r="I33" s="18"/>
      <c r="S33"/>
      <c r="T33"/>
      <c r="U33"/>
      <c r="V33"/>
    </row>
    <row r="34" spans="2:22" x14ac:dyDescent="0.25">
      <c r="B34" s="2" t="s">
        <v>321</v>
      </c>
      <c r="D34" s="3">
        <v>1</v>
      </c>
      <c r="G34" s="3">
        <v>1</v>
      </c>
      <c r="I34" s="18"/>
      <c r="S34"/>
      <c r="T34"/>
      <c r="U34"/>
      <c r="V34"/>
    </row>
    <row r="35" spans="2:22" x14ac:dyDescent="0.25">
      <c r="B35" s="2" t="s">
        <v>46</v>
      </c>
      <c r="C35" s="3">
        <v>113</v>
      </c>
      <c r="D35" s="3">
        <v>103</v>
      </c>
      <c r="E35" s="3">
        <v>92</v>
      </c>
      <c r="F35" s="3">
        <v>111</v>
      </c>
      <c r="G35" s="3">
        <v>419</v>
      </c>
      <c r="I35" s="18"/>
      <c r="S35"/>
      <c r="T35"/>
      <c r="U35"/>
      <c r="V35"/>
    </row>
    <row r="36" spans="2:22" x14ac:dyDescent="0.25">
      <c r="C36"/>
      <c r="D36"/>
      <c r="E36"/>
      <c r="F36"/>
      <c r="G36"/>
      <c r="H36"/>
      <c r="I36" s="18"/>
      <c r="S36"/>
      <c r="T36"/>
      <c r="U36"/>
      <c r="V36"/>
    </row>
    <row r="37" spans="2:22" x14ac:dyDescent="0.25">
      <c r="C37"/>
      <c r="D37"/>
      <c r="E37"/>
      <c r="F37"/>
      <c r="G37"/>
      <c r="H37"/>
      <c r="I37" s="18"/>
      <c r="S37"/>
      <c r="T37"/>
      <c r="U37"/>
      <c r="V37"/>
    </row>
    <row r="38" spans="2:22" x14ac:dyDescent="0.25">
      <c r="C38"/>
      <c r="D38"/>
      <c r="E38"/>
      <c r="F38"/>
      <c r="G38"/>
      <c r="H38"/>
      <c r="I38" s="18"/>
      <c r="S38"/>
      <c r="T38"/>
      <c r="U38"/>
      <c r="V38"/>
    </row>
    <row r="39" spans="2:22" x14ac:dyDescent="0.25">
      <c r="C39"/>
      <c r="D39"/>
      <c r="E39"/>
      <c r="F39"/>
      <c r="G39"/>
      <c r="H39"/>
      <c r="I39" s="18"/>
      <c r="S39"/>
      <c r="T39"/>
      <c r="U39"/>
      <c r="V39"/>
    </row>
    <row r="40" spans="2:22" x14ac:dyDescent="0.25">
      <c r="C40"/>
      <c r="D40"/>
      <c r="E40"/>
      <c r="F40"/>
      <c r="G40"/>
      <c r="H40"/>
      <c r="I40" s="18"/>
      <c r="S40"/>
      <c r="T40"/>
      <c r="U40"/>
      <c r="V40"/>
    </row>
    <row r="41" spans="2:22" x14ac:dyDescent="0.25">
      <c r="C41"/>
      <c r="D41"/>
      <c r="E41"/>
      <c r="F41"/>
      <c r="G41"/>
      <c r="H41"/>
      <c r="I41" s="18"/>
      <c r="S41"/>
      <c r="T41"/>
      <c r="U41"/>
      <c r="V41"/>
    </row>
    <row r="42" spans="2:22" x14ac:dyDescent="0.25">
      <c r="C42"/>
      <c r="D42"/>
      <c r="E42"/>
      <c r="F42"/>
      <c r="G42"/>
      <c r="H42"/>
      <c r="I42" s="18"/>
      <c r="S42"/>
      <c r="T42"/>
      <c r="U42"/>
      <c r="V42"/>
    </row>
    <row r="43" spans="2:22" x14ac:dyDescent="0.25">
      <c r="C43"/>
      <c r="D43"/>
      <c r="E43"/>
      <c r="F43"/>
      <c r="G43"/>
      <c r="H43"/>
      <c r="I43" s="18"/>
      <c r="S43"/>
      <c r="T43"/>
      <c r="U43"/>
      <c r="V43"/>
    </row>
    <row r="44" spans="2:22" x14ac:dyDescent="0.25">
      <c r="C44"/>
      <c r="D44"/>
      <c r="E44"/>
      <c r="F44"/>
      <c r="G44"/>
      <c r="H44"/>
      <c r="I44" s="18"/>
      <c r="S44"/>
      <c r="T44"/>
      <c r="U44"/>
      <c r="V44"/>
    </row>
    <row r="45" spans="2:22" x14ac:dyDescent="0.25">
      <c r="C45"/>
      <c r="D45"/>
      <c r="E45"/>
      <c r="F45"/>
      <c r="G45"/>
      <c r="H45"/>
      <c r="I45" s="18"/>
      <c r="S45"/>
      <c r="T45"/>
      <c r="U45"/>
      <c r="V45"/>
    </row>
    <row r="46" spans="2:22" x14ac:dyDescent="0.25">
      <c r="C46"/>
      <c r="D46"/>
      <c r="E46"/>
      <c r="F46"/>
      <c r="G46"/>
      <c r="H46"/>
      <c r="I46" s="18"/>
      <c r="S46"/>
      <c r="T46"/>
      <c r="U46"/>
      <c r="V46"/>
    </row>
    <row r="47" spans="2:22" x14ac:dyDescent="0.25">
      <c r="C47"/>
      <c r="D47"/>
      <c r="E47"/>
      <c r="F47"/>
      <c r="G47"/>
      <c r="H47"/>
      <c r="I47" s="18"/>
      <c r="S47"/>
      <c r="T47"/>
      <c r="U47"/>
      <c r="V47"/>
    </row>
    <row r="48" spans="2:22" x14ac:dyDescent="0.25">
      <c r="C48"/>
      <c r="D48"/>
      <c r="E48"/>
      <c r="F48"/>
      <c r="G48"/>
      <c r="H48"/>
      <c r="I48" s="18"/>
      <c r="S48"/>
      <c r="T48"/>
      <c r="U48"/>
      <c r="V48"/>
    </row>
    <row r="49" spans="2:22" x14ac:dyDescent="0.25">
      <c r="C49"/>
      <c r="D49"/>
      <c r="E49"/>
      <c r="F49"/>
      <c r="G49"/>
      <c r="H49"/>
      <c r="I49" s="18"/>
      <c r="S49"/>
      <c r="T49"/>
      <c r="U49"/>
      <c r="V49"/>
    </row>
    <row r="50" spans="2:22" x14ac:dyDescent="0.25">
      <c r="C50"/>
      <c r="D50"/>
      <c r="E50"/>
      <c r="F50"/>
      <c r="G50"/>
      <c r="H50"/>
      <c r="I50" s="18"/>
      <c r="S50"/>
      <c r="T50"/>
      <c r="U50"/>
      <c r="V50"/>
    </row>
    <row r="51" spans="2:22" x14ac:dyDescent="0.25">
      <c r="C51"/>
      <c r="D51"/>
      <c r="E51"/>
      <c r="F51"/>
      <c r="G51"/>
      <c r="H51"/>
      <c r="I51" s="18"/>
      <c r="S51"/>
      <c r="T51"/>
      <c r="U51"/>
      <c r="V51"/>
    </row>
    <row r="52" spans="2:22" x14ac:dyDescent="0.25">
      <c r="C52"/>
      <c r="D52"/>
      <c r="E52"/>
      <c r="F52"/>
      <c r="G52"/>
      <c r="H52"/>
      <c r="I52" s="18"/>
      <c r="S52"/>
      <c r="T52"/>
      <c r="U52"/>
      <c r="V52"/>
    </row>
    <row r="53" spans="2:22" x14ac:dyDescent="0.25">
      <c r="C53"/>
      <c r="D53"/>
      <c r="E53"/>
      <c r="F53"/>
      <c r="G53"/>
      <c r="H53"/>
      <c r="I53" s="18"/>
      <c r="S53"/>
      <c r="T53"/>
      <c r="U53"/>
      <c r="V53"/>
    </row>
    <row r="54" spans="2:22" x14ac:dyDescent="0.25">
      <c r="C54"/>
      <c r="D54"/>
      <c r="E54"/>
      <c r="F54"/>
      <c r="G54"/>
      <c r="H54"/>
      <c r="I54" s="18"/>
      <c r="S54"/>
      <c r="T54"/>
      <c r="U54"/>
      <c r="V54"/>
    </row>
    <row r="55" spans="2:22" x14ac:dyDescent="0.25">
      <c r="C55"/>
      <c r="D55"/>
      <c r="E55"/>
      <c r="F55"/>
      <c r="G55"/>
      <c r="H55"/>
      <c r="I55" s="18"/>
      <c r="S55"/>
      <c r="T55"/>
      <c r="U55"/>
      <c r="V55"/>
    </row>
    <row r="56" spans="2:22" x14ac:dyDescent="0.25">
      <c r="C56"/>
      <c r="D56"/>
      <c r="E56"/>
      <c r="F56"/>
      <c r="G56"/>
      <c r="H56"/>
      <c r="I56" s="18"/>
      <c r="S56"/>
      <c r="T56"/>
      <c r="U56"/>
      <c r="V56"/>
    </row>
    <row r="57" spans="2:22" x14ac:dyDescent="0.25">
      <c r="I57" s="18"/>
      <c r="S57"/>
      <c r="T57"/>
      <c r="U57"/>
      <c r="V57"/>
    </row>
    <row r="58" spans="2:22" x14ac:dyDescent="0.25">
      <c r="C58"/>
      <c r="I58" s="18"/>
      <c r="S58"/>
      <c r="T58"/>
      <c r="U58"/>
      <c r="V58"/>
    </row>
    <row r="59" spans="2:22" x14ac:dyDescent="0.25">
      <c r="B59" s="1" t="s">
        <v>377</v>
      </c>
      <c r="C59" t="s">
        <v>399</v>
      </c>
      <c r="I59" s="18"/>
      <c r="S59"/>
      <c r="T59"/>
      <c r="U59"/>
      <c r="V59"/>
    </row>
    <row r="60" spans="2:22" x14ac:dyDescent="0.25">
      <c r="I60" s="18"/>
      <c r="S60"/>
      <c r="T60"/>
      <c r="U60"/>
      <c r="V60"/>
    </row>
    <row r="61" spans="2:22" x14ac:dyDescent="0.25">
      <c r="B61" s="1" t="s">
        <v>581</v>
      </c>
      <c r="C61" s="10" t="s">
        <v>112</v>
      </c>
      <c r="I61" s="18"/>
      <c r="N61" s="18" t="s">
        <v>630</v>
      </c>
      <c r="P61" s="3"/>
      <c r="S61"/>
      <c r="T61"/>
      <c r="U61"/>
      <c r="V61"/>
    </row>
    <row r="62" spans="2:22" x14ac:dyDescent="0.25">
      <c r="B62" s="1" t="s">
        <v>580</v>
      </c>
      <c r="C62" s="3">
        <v>6</v>
      </c>
      <c r="D62" s="3">
        <v>7</v>
      </c>
      <c r="E62" s="3">
        <v>8</v>
      </c>
      <c r="F62" s="3">
        <v>9</v>
      </c>
      <c r="G62" s="3" t="s">
        <v>46</v>
      </c>
      <c r="I62" s="18"/>
      <c r="J62" s="17" t="s">
        <v>569</v>
      </c>
      <c r="K62" s="17" t="s">
        <v>567</v>
      </c>
      <c r="L62" s="17" t="s">
        <v>574</v>
      </c>
      <c r="M62" s="17" t="s">
        <v>656</v>
      </c>
      <c r="N62" s="39" t="s">
        <v>580</v>
      </c>
      <c r="O62" s="21" t="s">
        <v>570</v>
      </c>
      <c r="P62" s="3"/>
      <c r="S62"/>
      <c r="T62"/>
      <c r="U62"/>
      <c r="V62"/>
    </row>
    <row r="63" spans="2:22" x14ac:dyDescent="0.25">
      <c r="B63" s="2" t="s">
        <v>352</v>
      </c>
      <c r="C63" s="3">
        <v>31</v>
      </c>
      <c r="D63" s="3">
        <v>26</v>
      </c>
      <c r="E63" s="3">
        <v>21</v>
      </c>
      <c r="F63" s="3">
        <v>28</v>
      </c>
      <c r="G63" s="3">
        <v>106</v>
      </c>
      <c r="I63" s="18" t="s">
        <v>352</v>
      </c>
      <c r="J63" s="43">
        <f>C63/$C$91</f>
        <v>0.25409836065573771</v>
      </c>
      <c r="K63" s="43">
        <f>D63/$D$91</f>
        <v>0.20967741935483872</v>
      </c>
      <c r="L63" s="43">
        <f>E63/$E$91</f>
        <v>0.21875</v>
      </c>
      <c r="M63" s="43">
        <f>F63/$F$91</f>
        <v>0.23529411764705882</v>
      </c>
      <c r="N63" s="18" t="s">
        <v>352</v>
      </c>
      <c r="O63" s="22">
        <f>AVERAGE(J63:M63)</f>
        <v>0.22945497441440882</v>
      </c>
      <c r="P63" s="3"/>
      <c r="V63"/>
    </row>
    <row r="64" spans="2:22" x14ac:dyDescent="0.25">
      <c r="B64" s="2" t="s">
        <v>350</v>
      </c>
      <c r="C64" s="3">
        <v>25</v>
      </c>
      <c r="D64" s="3">
        <v>24</v>
      </c>
      <c r="E64" s="3">
        <v>21</v>
      </c>
      <c r="F64" s="3">
        <v>18</v>
      </c>
      <c r="G64" s="3">
        <v>88</v>
      </c>
      <c r="I64" s="18" t="s">
        <v>350</v>
      </c>
      <c r="J64" s="43">
        <f t="shared" ref="J64:J70" si="4">C64/$C$91</f>
        <v>0.20491803278688525</v>
      </c>
      <c r="K64" s="43">
        <f t="shared" ref="K64:K71" si="5">D64/$D$91</f>
        <v>0.19354838709677419</v>
      </c>
      <c r="L64" s="43">
        <f t="shared" ref="L64:L71" si="6">E64/$E$91</f>
        <v>0.21875</v>
      </c>
      <c r="M64" s="43">
        <f t="shared" ref="M64:M71" si="7">F64/$F$91</f>
        <v>0.15126050420168066</v>
      </c>
      <c r="N64" s="18" t="s">
        <v>350</v>
      </c>
      <c r="O64" s="22">
        <f t="shared" ref="O64:O66" si="8">AVERAGE(J64:M64)</f>
        <v>0.19211923102133502</v>
      </c>
      <c r="P64" s="3"/>
      <c r="V64"/>
    </row>
    <row r="65" spans="2:22" x14ac:dyDescent="0.25">
      <c r="B65" s="2" t="s">
        <v>396</v>
      </c>
      <c r="C65" s="3">
        <v>13</v>
      </c>
      <c r="D65" s="3">
        <v>10</v>
      </c>
      <c r="E65" s="3">
        <v>7</v>
      </c>
      <c r="F65" s="3">
        <v>14</v>
      </c>
      <c r="G65" s="3">
        <v>44</v>
      </c>
      <c r="I65" s="18" t="s">
        <v>396</v>
      </c>
      <c r="J65" s="43">
        <f t="shared" si="4"/>
        <v>0.10655737704918032</v>
      </c>
      <c r="K65" s="43">
        <f t="shared" si="5"/>
        <v>8.0645161290322578E-2</v>
      </c>
      <c r="L65" s="43">
        <f t="shared" si="6"/>
        <v>7.2916666666666671E-2</v>
      </c>
      <c r="M65" s="43">
        <f t="shared" si="7"/>
        <v>0.11764705882352941</v>
      </c>
      <c r="N65" s="18" t="s">
        <v>396</v>
      </c>
      <c r="O65" s="22">
        <f t="shared" si="8"/>
        <v>9.4441565957424756E-2</v>
      </c>
      <c r="P65" s="3"/>
      <c r="V65"/>
    </row>
    <row r="66" spans="2:22" x14ac:dyDescent="0.25">
      <c r="B66" s="2" t="s">
        <v>351</v>
      </c>
      <c r="C66" s="3">
        <v>9</v>
      </c>
      <c r="D66" s="3">
        <v>11</v>
      </c>
      <c r="E66" s="3">
        <v>8</v>
      </c>
      <c r="F66" s="3">
        <v>15</v>
      </c>
      <c r="G66" s="3">
        <v>43</v>
      </c>
      <c r="I66" s="18" t="s">
        <v>351</v>
      </c>
      <c r="J66" s="43">
        <f t="shared" si="4"/>
        <v>7.3770491803278687E-2</v>
      </c>
      <c r="K66" s="43">
        <f t="shared" si="5"/>
        <v>8.8709677419354843E-2</v>
      </c>
      <c r="L66" s="43">
        <f t="shared" si="6"/>
        <v>8.3333333333333329E-2</v>
      </c>
      <c r="M66" s="43">
        <f t="shared" si="7"/>
        <v>0.12605042016806722</v>
      </c>
      <c r="N66" s="18" t="s">
        <v>351</v>
      </c>
      <c r="O66" s="22">
        <f t="shared" si="8"/>
        <v>9.2965980681008517E-2</v>
      </c>
      <c r="P66" s="3"/>
      <c r="V66"/>
    </row>
    <row r="67" spans="2:22" x14ac:dyDescent="0.25">
      <c r="B67" s="2" t="s">
        <v>343</v>
      </c>
      <c r="C67" s="3">
        <v>14</v>
      </c>
      <c r="D67" s="3">
        <v>9</v>
      </c>
      <c r="E67" s="3">
        <v>6</v>
      </c>
      <c r="F67" s="3">
        <v>9</v>
      </c>
      <c r="G67" s="3">
        <v>38</v>
      </c>
      <c r="I67" s="18" t="s">
        <v>343</v>
      </c>
      <c r="J67" s="43">
        <f t="shared" si="4"/>
        <v>0.11475409836065574</v>
      </c>
      <c r="K67" s="43">
        <f t="shared" si="5"/>
        <v>7.2580645161290328E-2</v>
      </c>
      <c r="L67" s="43">
        <f t="shared" si="6"/>
        <v>6.25E-2</v>
      </c>
      <c r="M67" s="43">
        <f t="shared" si="7"/>
        <v>7.5630252100840331E-2</v>
      </c>
      <c r="N67" s="18" t="s">
        <v>379</v>
      </c>
      <c r="O67" s="22">
        <f>AVERAGE(J69:M69)</f>
        <v>7.2886508516680076E-2</v>
      </c>
      <c r="P67" s="3"/>
      <c r="V67"/>
    </row>
    <row r="68" spans="2:22" x14ac:dyDescent="0.25">
      <c r="B68" s="2" t="s">
        <v>355</v>
      </c>
      <c r="C68" s="3">
        <v>6</v>
      </c>
      <c r="D68" s="3">
        <v>8</v>
      </c>
      <c r="E68" s="3">
        <v>10</v>
      </c>
      <c r="F68" s="3">
        <v>14</v>
      </c>
      <c r="G68" s="3">
        <v>38</v>
      </c>
      <c r="I68" s="18" t="s">
        <v>355</v>
      </c>
      <c r="J68" s="43">
        <f t="shared" si="4"/>
        <v>4.9180327868852458E-2</v>
      </c>
      <c r="K68" s="43">
        <f t="shared" si="5"/>
        <v>6.4516129032258063E-2</v>
      </c>
      <c r="L68" s="43">
        <f t="shared" si="6"/>
        <v>0.10416666666666667</v>
      </c>
      <c r="M68" s="43">
        <f t="shared" si="7"/>
        <v>0.11764705882352941</v>
      </c>
      <c r="N68" s="18" t="s">
        <v>355</v>
      </c>
      <c r="O68" s="22">
        <f>AVERAGE(J67:M67)</f>
        <v>8.1366248905696603E-2</v>
      </c>
      <c r="P68" s="3"/>
      <c r="V68"/>
    </row>
    <row r="69" spans="2:22" x14ac:dyDescent="0.25">
      <c r="B69" s="2" t="s">
        <v>379</v>
      </c>
      <c r="C69" s="3">
        <v>4</v>
      </c>
      <c r="D69" s="3">
        <v>16</v>
      </c>
      <c r="E69" s="3">
        <v>6</v>
      </c>
      <c r="F69" s="3">
        <v>8</v>
      </c>
      <c r="G69" s="3">
        <v>34</v>
      </c>
      <c r="I69" s="18" t="s">
        <v>379</v>
      </c>
      <c r="J69" s="43">
        <f t="shared" si="4"/>
        <v>3.2786885245901641E-2</v>
      </c>
      <c r="K69" s="43">
        <f t="shared" si="5"/>
        <v>0.12903225806451613</v>
      </c>
      <c r="L69" s="43">
        <f t="shared" si="6"/>
        <v>6.25E-2</v>
      </c>
      <c r="M69" s="43">
        <f t="shared" si="7"/>
        <v>6.7226890756302518E-2</v>
      </c>
      <c r="N69" s="18" t="s">
        <v>354</v>
      </c>
      <c r="O69" s="22">
        <f>AVERAGE(J70:M70)</f>
        <v>5.3191327099322019E-2</v>
      </c>
      <c r="P69" s="3"/>
      <c r="V69"/>
    </row>
    <row r="70" spans="2:22" x14ac:dyDescent="0.25">
      <c r="B70" s="2" t="s">
        <v>354</v>
      </c>
      <c r="C70" s="3">
        <v>8</v>
      </c>
      <c r="D70" s="3">
        <v>4</v>
      </c>
      <c r="E70" s="3">
        <v>7</v>
      </c>
      <c r="F70" s="3">
        <v>5</v>
      </c>
      <c r="G70" s="3">
        <v>24</v>
      </c>
      <c r="I70" s="18" t="s">
        <v>354</v>
      </c>
      <c r="J70" s="43">
        <f t="shared" si="4"/>
        <v>6.5573770491803282E-2</v>
      </c>
      <c r="K70" s="43">
        <f t="shared" si="5"/>
        <v>3.2258064516129031E-2</v>
      </c>
      <c r="L70" s="43">
        <f t="shared" si="6"/>
        <v>7.2916666666666671E-2</v>
      </c>
      <c r="M70" s="43">
        <f t="shared" si="7"/>
        <v>4.2016806722689079E-2</v>
      </c>
      <c r="N70" s="18" t="s">
        <v>413</v>
      </c>
      <c r="O70" s="22">
        <f>AVERAGE(J71:M71)</f>
        <v>2.0041479375991537E-2</v>
      </c>
      <c r="P70" s="22"/>
      <c r="V70"/>
    </row>
    <row r="71" spans="2:22" x14ac:dyDescent="0.25">
      <c r="B71" s="2" t="s">
        <v>649</v>
      </c>
      <c r="C71" s="3">
        <v>4</v>
      </c>
      <c r="D71" s="3">
        <v>2</v>
      </c>
      <c r="E71" s="3">
        <v>3</v>
      </c>
      <c r="G71" s="3">
        <v>9</v>
      </c>
      <c r="I71" s="18" t="s">
        <v>649</v>
      </c>
      <c r="J71" s="43">
        <f>C71/$C$91</f>
        <v>3.2786885245901641E-2</v>
      </c>
      <c r="K71" s="43">
        <f t="shared" si="5"/>
        <v>1.6129032258064516E-2</v>
      </c>
      <c r="L71" s="43">
        <f t="shared" si="6"/>
        <v>3.125E-2</v>
      </c>
      <c r="M71" s="43">
        <f t="shared" si="7"/>
        <v>0</v>
      </c>
      <c r="N71" s="38" t="s">
        <v>594</v>
      </c>
      <c r="O71" s="22">
        <v>0.15</v>
      </c>
      <c r="P71" s="3"/>
      <c r="V71"/>
    </row>
    <row r="72" spans="2:22" x14ac:dyDescent="0.25">
      <c r="B72" s="2" t="s">
        <v>353</v>
      </c>
      <c r="C72" s="3">
        <v>1</v>
      </c>
      <c r="D72" s="3">
        <v>4</v>
      </c>
      <c r="E72" s="3">
        <v>1</v>
      </c>
      <c r="G72" s="3">
        <v>6</v>
      </c>
      <c r="I72" s="18"/>
      <c r="J72" s="43" t="e">
        <f t="shared" ref="J72:J88" si="9">C72/$C$89</f>
        <v>#DIV/0!</v>
      </c>
      <c r="K72" s="43">
        <f t="shared" ref="K72:K88" si="10">D72/$D$89</f>
        <v>4</v>
      </c>
      <c r="L72" s="43" t="e">
        <f t="shared" ref="L72:L88" si="11">E72/$E$89</f>
        <v>#DIV/0!</v>
      </c>
      <c r="M72" s="43" t="e">
        <f t="shared" ref="M72:M88" si="12">F72/$F$89</f>
        <v>#DIV/0!</v>
      </c>
      <c r="N72" s="22"/>
      <c r="V72"/>
    </row>
    <row r="73" spans="2:22" x14ac:dyDescent="0.25">
      <c r="B73" s="2" t="s">
        <v>579</v>
      </c>
      <c r="D73" s="3">
        <v>1</v>
      </c>
      <c r="E73" s="3">
        <v>2</v>
      </c>
      <c r="F73" s="3">
        <v>1</v>
      </c>
      <c r="G73" s="3">
        <v>4</v>
      </c>
      <c r="I73" s="18"/>
      <c r="J73" s="43" t="e">
        <f t="shared" si="9"/>
        <v>#DIV/0!</v>
      </c>
      <c r="K73" s="43">
        <f t="shared" si="10"/>
        <v>1</v>
      </c>
      <c r="L73" s="43" t="e">
        <f t="shared" si="11"/>
        <v>#DIV/0!</v>
      </c>
      <c r="M73" s="43" t="e">
        <f t="shared" si="12"/>
        <v>#DIV/0!</v>
      </c>
      <c r="N73" s="22"/>
      <c r="V73"/>
    </row>
    <row r="74" spans="2:22" x14ac:dyDescent="0.25">
      <c r="B74" s="2" t="s">
        <v>416</v>
      </c>
      <c r="F74" s="3">
        <v>3</v>
      </c>
      <c r="G74" s="3">
        <v>3</v>
      </c>
      <c r="I74" s="18"/>
      <c r="J74" s="43" t="e">
        <f t="shared" si="9"/>
        <v>#DIV/0!</v>
      </c>
      <c r="K74" s="43">
        <f t="shared" si="10"/>
        <v>0</v>
      </c>
      <c r="L74" s="43" t="e">
        <f t="shared" si="11"/>
        <v>#DIV/0!</v>
      </c>
      <c r="M74" s="43" t="e">
        <f t="shared" si="12"/>
        <v>#DIV/0!</v>
      </c>
      <c r="N74" s="22"/>
      <c r="V74"/>
    </row>
    <row r="75" spans="2:22" x14ac:dyDescent="0.25">
      <c r="B75" s="2" t="s">
        <v>357</v>
      </c>
      <c r="D75" s="3">
        <v>3</v>
      </c>
      <c r="G75" s="3">
        <v>3</v>
      </c>
      <c r="I75" s="18"/>
      <c r="J75" s="43" t="e">
        <f t="shared" si="9"/>
        <v>#DIV/0!</v>
      </c>
      <c r="K75" s="43">
        <f t="shared" si="10"/>
        <v>3</v>
      </c>
      <c r="L75" s="43" t="e">
        <f t="shared" si="11"/>
        <v>#DIV/0!</v>
      </c>
      <c r="M75" s="43" t="e">
        <f t="shared" si="12"/>
        <v>#DIV/0!</v>
      </c>
      <c r="N75" s="22"/>
      <c r="V75"/>
    </row>
    <row r="76" spans="2:22" x14ac:dyDescent="0.25">
      <c r="B76" s="2" t="s">
        <v>380</v>
      </c>
      <c r="C76" s="3">
        <v>3</v>
      </c>
      <c r="G76" s="3">
        <v>3</v>
      </c>
      <c r="I76" s="18"/>
      <c r="J76" s="43" t="e">
        <f t="shared" si="9"/>
        <v>#DIV/0!</v>
      </c>
      <c r="K76" s="43">
        <f t="shared" si="10"/>
        <v>0</v>
      </c>
      <c r="L76" s="43" t="e">
        <f t="shared" si="11"/>
        <v>#DIV/0!</v>
      </c>
      <c r="M76" s="43" t="e">
        <f t="shared" si="12"/>
        <v>#DIV/0!</v>
      </c>
      <c r="N76" s="32"/>
      <c r="V76"/>
    </row>
    <row r="77" spans="2:22" x14ac:dyDescent="0.25">
      <c r="B77" s="2" t="s">
        <v>328</v>
      </c>
      <c r="C77" s="3">
        <v>1</v>
      </c>
      <c r="D77" s="3">
        <v>1</v>
      </c>
      <c r="G77" s="3">
        <v>2</v>
      </c>
      <c r="I77" s="18"/>
      <c r="J77" s="43" t="e">
        <f t="shared" si="9"/>
        <v>#DIV/0!</v>
      </c>
      <c r="K77" s="43">
        <f t="shared" si="10"/>
        <v>1</v>
      </c>
      <c r="L77" s="43" t="e">
        <f t="shared" si="11"/>
        <v>#DIV/0!</v>
      </c>
      <c r="M77" s="43" t="e">
        <f t="shared" si="12"/>
        <v>#DIV/0!</v>
      </c>
      <c r="N77" s="22"/>
      <c r="V77"/>
    </row>
    <row r="78" spans="2:22" x14ac:dyDescent="0.25">
      <c r="B78" s="2" t="s">
        <v>593</v>
      </c>
      <c r="E78" s="3">
        <v>2</v>
      </c>
      <c r="G78" s="3">
        <v>2</v>
      </c>
      <c r="I78" s="18"/>
      <c r="J78" s="43" t="e">
        <f t="shared" si="9"/>
        <v>#DIV/0!</v>
      </c>
      <c r="K78" s="43">
        <f t="shared" si="10"/>
        <v>0</v>
      </c>
      <c r="L78" s="43" t="e">
        <f t="shared" si="11"/>
        <v>#DIV/0!</v>
      </c>
      <c r="M78" s="43" t="e">
        <f t="shared" si="12"/>
        <v>#DIV/0!</v>
      </c>
      <c r="N78" s="22"/>
    </row>
    <row r="79" spans="2:22" x14ac:dyDescent="0.25">
      <c r="B79" s="2" t="s">
        <v>325</v>
      </c>
      <c r="D79" s="3">
        <v>1</v>
      </c>
      <c r="F79" s="3">
        <v>1</v>
      </c>
      <c r="G79" s="3">
        <v>2</v>
      </c>
      <c r="I79" s="18"/>
      <c r="J79" s="43" t="e">
        <f t="shared" si="9"/>
        <v>#DIV/0!</v>
      </c>
      <c r="K79" s="43">
        <f t="shared" si="10"/>
        <v>1</v>
      </c>
      <c r="L79" s="43" t="e">
        <f t="shared" si="11"/>
        <v>#DIV/0!</v>
      </c>
      <c r="M79" s="43" t="e">
        <f t="shared" si="12"/>
        <v>#DIV/0!</v>
      </c>
      <c r="N79" s="22"/>
    </row>
    <row r="80" spans="2:22" x14ac:dyDescent="0.25">
      <c r="B80" s="2" t="s">
        <v>161</v>
      </c>
      <c r="C80" s="3">
        <v>1</v>
      </c>
      <c r="D80" s="3">
        <v>1</v>
      </c>
      <c r="G80" s="3">
        <v>2</v>
      </c>
      <c r="I80" s="18"/>
      <c r="J80" s="43" t="e">
        <f t="shared" si="9"/>
        <v>#DIV/0!</v>
      </c>
      <c r="K80" s="43">
        <f t="shared" si="10"/>
        <v>1</v>
      </c>
      <c r="L80" s="43" t="e">
        <f t="shared" si="11"/>
        <v>#DIV/0!</v>
      </c>
      <c r="M80" s="43" t="e">
        <f t="shared" si="12"/>
        <v>#DIV/0!</v>
      </c>
      <c r="N80" s="22"/>
    </row>
    <row r="81" spans="2:14" x14ac:dyDescent="0.25">
      <c r="B81" s="2" t="s">
        <v>187</v>
      </c>
      <c r="F81" s="3">
        <v>1</v>
      </c>
      <c r="G81" s="3">
        <v>1</v>
      </c>
      <c r="I81" s="18"/>
      <c r="J81" s="43" t="e">
        <f t="shared" si="9"/>
        <v>#DIV/0!</v>
      </c>
      <c r="K81" s="43">
        <f t="shared" si="10"/>
        <v>0</v>
      </c>
      <c r="L81" s="43" t="e">
        <f t="shared" si="11"/>
        <v>#DIV/0!</v>
      </c>
      <c r="M81" s="43" t="e">
        <f t="shared" si="12"/>
        <v>#DIV/0!</v>
      </c>
      <c r="N81" s="22"/>
    </row>
    <row r="82" spans="2:14" x14ac:dyDescent="0.25">
      <c r="B82" s="2" t="s">
        <v>585</v>
      </c>
      <c r="E82" s="3">
        <v>1</v>
      </c>
      <c r="G82" s="3">
        <v>1</v>
      </c>
      <c r="I82" s="18"/>
      <c r="J82" s="43" t="e">
        <f t="shared" si="9"/>
        <v>#DIV/0!</v>
      </c>
      <c r="K82" s="43">
        <f t="shared" si="10"/>
        <v>0</v>
      </c>
      <c r="L82" s="43" t="e">
        <f t="shared" si="11"/>
        <v>#DIV/0!</v>
      </c>
      <c r="M82" s="43" t="e">
        <f t="shared" si="12"/>
        <v>#DIV/0!</v>
      </c>
      <c r="N82" s="22"/>
    </row>
    <row r="83" spans="2:14" x14ac:dyDescent="0.25">
      <c r="B83" s="2" t="s">
        <v>590</v>
      </c>
      <c r="D83" s="3">
        <v>1</v>
      </c>
      <c r="G83" s="3">
        <v>1</v>
      </c>
      <c r="I83" s="18"/>
      <c r="J83" s="43" t="e">
        <f t="shared" si="9"/>
        <v>#DIV/0!</v>
      </c>
      <c r="K83" s="43">
        <f t="shared" si="10"/>
        <v>1</v>
      </c>
      <c r="L83" s="43" t="e">
        <f t="shared" si="11"/>
        <v>#DIV/0!</v>
      </c>
      <c r="M83" s="43" t="e">
        <f t="shared" si="12"/>
        <v>#DIV/0!</v>
      </c>
      <c r="N83" s="22"/>
    </row>
    <row r="84" spans="2:14" x14ac:dyDescent="0.25">
      <c r="B84" s="2" t="s">
        <v>425</v>
      </c>
      <c r="C84" s="3">
        <v>1</v>
      </c>
      <c r="G84" s="3">
        <v>1</v>
      </c>
      <c r="I84" s="18"/>
      <c r="J84" s="43" t="e">
        <f t="shared" si="9"/>
        <v>#DIV/0!</v>
      </c>
      <c r="K84" s="43">
        <f t="shared" si="10"/>
        <v>0</v>
      </c>
      <c r="L84" s="43" t="e">
        <f t="shared" si="11"/>
        <v>#DIV/0!</v>
      </c>
      <c r="M84" s="43" t="e">
        <f t="shared" si="12"/>
        <v>#DIV/0!</v>
      </c>
      <c r="N84" s="22"/>
    </row>
    <row r="85" spans="2:14" x14ac:dyDescent="0.25">
      <c r="B85" s="2" t="s">
        <v>586</v>
      </c>
      <c r="E85" s="3">
        <v>1</v>
      </c>
      <c r="G85" s="3">
        <v>1</v>
      </c>
      <c r="I85" s="18"/>
      <c r="J85" s="43" t="e">
        <f t="shared" si="9"/>
        <v>#DIV/0!</v>
      </c>
      <c r="K85" s="43">
        <f t="shared" si="10"/>
        <v>0</v>
      </c>
      <c r="L85" s="43" t="e">
        <f t="shared" si="11"/>
        <v>#DIV/0!</v>
      </c>
      <c r="M85" s="43" t="e">
        <f t="shared" si="12"/>
        <v>#DIV/0!</v>
      </c>
      <c r="N85" s="22"/>
    </row>
    <row r="86" spans="2:14" x14ac:dyDescent="0.25">
      <c r="B86" s="2" t="s">
        <v>286</v>
      </c>
      <c r="F86" s="3">
        <v>1</v>
      </c>
      <c r="G86" s="3">
        <v>1</v>
      </c>
      <c r="I86" s="18"/>
      <c r="J86" s="43" t="e">
        <f t="shared" si="9"/>
        <v>#DIV/0!</v>
      </c>
      <c r="K86" s="43">
        <f t="shared" si="10"/>
        <v>0</v>
      </c>
      <c r="L86" s="43" t="e">
        <f t="shared" si="11"/>
        <v>#DIV/0!</v>
      </c>
      <c r="M86" s="43" t="e">
        <f t="shared" si="12"/>
        <v>#DIV/0!</v>
      </c>
    </row>
    <row r="87" spans="2:14" x14ac:dyDescent="0.25">
      <c r="B87" s="2" t="s">
        <v>519</v>
      </c>
      <c r="F87" s="3">
        <v>1</v>
      </c>
      <c r="G87" s="3">
        <v>1</v>
      </c>
      <c r="I87" s="18"/>
      <c r="J87" s="43" t="e">
        <f t="shared" si="9"/>
        <v>#DIV/0!</v>
      </c>
      <c r="K87" s="43">
        <f t="shared" si="10"/>
        <v>0</v>
      </c>
      <c r="L87" s="43" t="e">
        <f t="shared" si="11"/>
        <v>#DIV/0!</v>
      </c>
      <c r="M87" s="43" t="e">
        <f t="shared" si="12"/>
        <v>#DIV/0!</v>
      </c>
      <c r="N87" s="22"/>
    </row>
    <row r="88" spans="2:14" x14ac:dyDescent="0.25">
      <c r="B88" s="2" t="s">
        <v>269</v>
      </c>
      <c r="D88" s="3">
        <v>1</v>
      </c>
      <c r="G88" s="3">
        <v>1</v>
      </c>
      <c r="H88"/>
      <c r="I88" s="18"/>
      <c r="J88" s="43" t="e">
        <f t="shared" si="9"/>
        <v>#DIV/0!</v>
      </c>
      <c r="K88" s="43">
        <f t="shared" si="10"/>
        <v>1</v>
      </c>
      <c r="L88" s="43" t="e">
        <f t="shared" si="11"/>
        <v>#DIV/0!</v>
      </c>
      <c r="M88" s="43" t="e">
        <f t="shared" si="12"/>
        <v>#DIV/0!</v>
      </c>
    </row>
    <row r="89" spans="2:14" x14ac:dyDescent="0.25">
      <c r="B89" s="2" t="s">
        <v>591</v>
      </c>
      <c r="D89" s="3">
        <v>1</v>
      </c>
      <c r="G89" s="3">
        <v>1</v>
      </c>
      <c r="H89"/>
      <c r="I89" s="18"/>
      <c r="J89" s="43"/>
      <c r="K89" s="43"/>
      <c r="L89" s="43"/>
    </row>
    <row r="90" spans="2:14" x14ac:dyDescent="0.25">
      <c r="B90" s="2" t="s">
        <v>453</v>
      </c>
      <c r="C90" s="3">
        <v>1</v>
      </c>
      <c r="G90" s="3">
        <v>1</v>
      </c>
      <c r="H90"/>
      <c r="I90" s="18"/>
      <c r="J90" s="43"/>
      <c r="K90" s="43"/>
      <c r="L90" s="43"/>
    </row>
    <row r="91" spans="2:14" x14ac:dyDescent="0.25">
      <c r="B91" s="2" t="s">
        <v>46</v>
      </c>
      <c r="C91" s="3">
        <v>122</v>
      </c>
      <c r="D91" s="3">
        <v>124</v>
      </c>
      <c r="E91" s="3">
        <v>96</v>
      </c>
      <c r="F91" s="3">
        <v>119</v>
      </c>
      <c r="G91" s="3">
        <v>461</v>
      </c>
      <c r="H91"/>
      <c r="I91" s="18"/>
      <c r="J91" s="43"/>
      <c r="K91" s="43"/>
      <c r="L91" s="43"/>
    </row>
    <row r="92" spans="2:14" x14ac:dyDescent="0.25">
      <c r="C92"/>
      <c r="D92"/>
      <c r="E92"/>
      <c r="F92"/>
      <c r="G92"/>
      <c r="H92"/>
      <c r="I92" s="18"/>
      <c r="J92" s="43"/>
      <c r="K92" s="43"/>
      <c r="L92" s="43"/>
    </row>
    <row r="93" spans="2:14" x14ac:dyDescent="0.25">
      <c r="C93"/>
      <c r="D93"/>
      <c r="E93"/>
      <c r="F93"/>
      <c r="G93"/>
      <c r="H93"/>
      <c r="I93" s="18"/>
      <c r="J93" s="43"/>
      <c r="K93" s="43"/>
      <c r="L93" s="43"/>
    </row>
    <row r="94" spans="2:14" x14ac:dyDescent="0.25">
      <c r="C94"/>
      <c r="D94"/>
      <c r="E94"/>
      <c r="F94"/>
      <c r="G94"/>
      <c r="H94"/>
      <c r="I94" s="18"/>
      <c r="J94" s="43"/>
      <c r="K94" s="43"/>
      <c r="L94" s="43"/>
    </row>
    <row r="95" spans="2:14" x14ac:dyDescent="0.25">
      <c r="C95"/>
      <c r="D95"/>
      <c r="E95"/>
      <c r="F95"/>
      <c r="G95"/>
      <c r="H95"/>
      <c r="I95" s="18"/>
    </row>
    <row r="96" spans="2:14" x14ac:dyDescent="0.25">
      <c r="C96"/>
      <c r="D96"/>
      <c r="E96"/>
      <c r="F96"/>
      <c r="G96"/>
      <c r="H96"/>
      <c r="I96" s="18"/>
    </row>
    <row r="97" spans="3:9" x14ac:dyDescent="0.25">
      <c r="C97"/>
      <c r="D97"/>
      <c r="E97"/>
      <c r="F97"/>
      <c r="G97"/>
      <c r="H97"/>
      <c r="I97" s="18"/>
    </row>
    <row r="98" spans="3:9" x14ac:dyDescent="0.25">
      <c r="C98"/>
      <c r="D98"/>
      <c r="E98"/>
      <c r="F98"/>
      <c r="G98"/>
      <c r="H98"/>
      <c r="I98" s="18"/>
    </row>
    <row r="99" spans="3:9" x14ac:dyDescent="0.25">
      <c r="C99"/>
      <c r="D99"/>
      <c r="E99"/>
      <c r="F99"/>
      <c r="G99"/>
      <c r="H99"/>
      <c r="I99" s="18"/>
    </row>
    <row r="100" spans="3:9" x14ac:dyDescent="0.25">
      <c r="C100"/>
      <c r="D100"/>
      <c r="E100"/>
      <c r="F100"/>
      <c r="G100"/>
      <c r="H100"/>
      <c r="I100" s="18"/>
    </row>
    <row r="101" spans="3:9" x14ac:dyDescent="0.25">
      <c r="C101"/>
      <c r="D101"/>
      <c r="E101"/>
      <c r="F101"/>
      <c r="G101"/>
      <c r="H101"/>
      <c r="I101" s="18"/>
    </row>
    <row r="102" spans="3:9" x14ac:dyDescent="0.25">
      <c r="C102"/>
      <c r="D102"/>
      <c r="E102"/>
      <c r="F102"/>
      <c r="G102"/>
      <c r="H102"/>
      <c r="I102" s="18"/>
    </row>
    <row r="103" spans="3:9" x14ac:dyDescent="0.25">
      <c r="C103"/>
      <c r="D103"/>
      <c r="E103"/>
      <c r="F103"/>
      <c r="G103"/>
      <c r="H103"/>
      <c r="I103" s="18"/>
    </row>
    <row r="104" spans="3:9" x14ac:dyDescent="0.25">
      <c r="C104"/>
      <c r="D104"/>
      <c r="E104"/>
      <c r="F104"/>
      <c r="G104"/>
      <c r="H104"/>
      <c r="I104" s="18"/>
    </row>
    <row r="105" spans="3:9" x14ac:dyDescent="0.25">
      <c r="C105"/>
      <c r="D105"/>
      <c r="E105"/>
      <c r="F105"/>
      <c r="G105"/>
      <c r="H105"/>
      <c r="I105" s="18"/>
    </row>
    <row r="106" spans="3:9" x14ac:dyDescent="0.25">
      <c r="C106"/>
      <c r="D106"/>
      <c r="E106"/>
      <c r="F106"/>
      <c r="G106"/>
      <c r="H106"/>
      <c r="I106" s="18"/>
    </row>
    <row r="107" spans="3:9" x14ac:dyDescent="0.25">
      <c r="C107"/>
      <c r="D107"/>
      <c r="E107"/>
      <c r="F107"/>
      <c r="G107"/>
      <c r="H107"/>
      <c r="I107" s="18"/>
    </row>
    <row r="108" spans="3:9" x14ac:dyDescent="0.25">
      <c r="C108"/>
      <c r="D108"/>
      <c r="E108"/>
      <c r="F108"/>
      <c r="G108"/>
      <c r="H108"/>
      <c r="I108" s="18"/>
    </row>
    <row r="109" spans="3:9" x14ac:dyDescent="0.25">
      <c r="C109"/>
      <c r="D109"/>
      <c r="E109"/>
      <c r="F109"/>
      <c r="G109"/>
      <c r="H109"/>
      <c r="I109" s="18"/>
    </row>
    <row r="110" spans="3:9" x14ac:dyDescent="0.25">
      <c r="C110"/>
      <c r="D110"/>
      <c r="E110"/>
      <c r="F110"/>
      <c r="G110"/>
      <c r="H110"/>
      <c r="I110" s="18"/>
    </row>
    <row r="111" spans="3:9" x14ac:dyDescent="0.25">
      <c r="C111"/>
      <c r="D111"/>
      <c r="E111"/>
      <c r="F111"/>
      <c r="G111"/>
      <c r="H111"/>
      <c r="I111" s="18"/>
    </row>
    <row r="112" spans="3:9" x14ac:dyDescent="0.25">
      <c r="C112"/>
      <c r="D112"/>
      <c r="E112"/>
      <c r="F112"/>
      <c r="G112"/>
      <c r="H112"/>
      <c r="I112" s="18"/>
    </row>
    <row r="113" spans="3:9" x14ac:dyDescent="0.25">
      <c r="C113"/>
      <c r="D113"/>
      <c r="E113"/>
      <c r="F113"/>
      <c r="G113"/>
      <c r="H113"/>
      <c r="I113" s="18"/>
    </row>
    <row r="114" spans="3:9" x14ac:dyDescent="0.25">
      <c r="C114"/>
      <c r="D114"/>
      <c r="E114"/>
      <c r="F114"/>
      <c r="G114"/>
      <c r="H114"/>
      <c r="I114" s="18"/>
    </row>
    <row r="115" spans="3:9" x14ac:dyDescent="0.25">
      <c r="C115"/>
      <c r="D115"/>
      <c r="E115"/>
      <c r="F115"/>
      <c r="G115"/>
      <c r="H115"/>
      <c r="I115" s="18"/>
    </row>
    <row r="116" spans="3:9" x14ac:dyDescent="0.25">
      <c r="C116"/>
      <c r="D116"/>
      <c r="E116"/>
      <c r="F116"/>
      <c r="G116"/>
      <c r="H116"/>
      <c r="I116" s="18"/>
    </row>
    <row r="117" spans="3:9" x14ac:dyDescent="0.25">
      <c r="C117"/>
      <c r="D117"/>
      <c r="E117"/>
      <c r="F117"/>
      <c r="G117"/>
      <c r="H117"/>
      <c r="I117" s="18"/>
    </row>
    <row r="118" spans="3:9" x14ac:dyDescent="0.25">
      <c r="C118"/>
      <c r="D118"/>
      <c r="E118"/>
      <c r="F118"/>
      <c r="G118"/>
      <c r="H118"/>
      <c r="I118" s="18"/>
    </row>
    <row r="119" spans="3:9" x14ac:dyDescent="0.25">
      <c r="C119"/>
      <c r="D119"/>
      <c r="E119"/>
      <c r="F119"/>
      <c r="G119"/>
      <c r="H119"/>
      <c r="I119" s="18"/>
    </row>
    <row r="120" spans="3:9" x14ac:dyDescent="0.25">
      <c r="C120"/>
      <c r="D120"/>
      <c r="E120"/>
      <c r="F120"/>
      <c r="G120"/>
      <c r="H120"/>
      <c r="I120" s="18"/>
    </row>
    <row r="121" spans="3:9" x14ac:dyDescent="0.25">
      <c r="C121"/>
      <c r="D121"/>
      <c r="E121"/>
      <c r="F121"/>
      <c r="G121"/>
      <c r="H121"/>
      <c r="I121" s="18"/>
    </row>
    <row r="122" spans="3:9" x14ac:dyDescent="0.25">
      <c r="C122"/>
      <c r="D122"/>
      <c r="E122"/>
      <c r="F122"/>
      <c r="G122"/>
      <c r="H122"/>
      <c r="I122" s="18"/>
    </row>
    <row r="123" spans="3:9" x14ac:dyDescent="0.25">
      <c r="C123"/>
      <c r="D123"/>
      <c r="E123"/>
      <c r="F123"/>
      <c r="G123"/>
      <c r="H123"/>
      <c r="I123" s="18"/>
    </row>
    <row r="124" spans="3:9" x14ac:dyDescent="0.25">
      <c r="C124"/>
      <c r="D124"/>
      <c r="E124"/>
      <c r="F124"/>
      <c r="G124"/>
      <c r="H124"/>
      <c r="I124" s="18"/>
    </row>
    <row r="125" spans="3:9" x14ac:dyDescent="0.25">
      <c r="C125"/>
      <c r="D125"/>
      <c r="E125"/>
      <c r="F125"/>
      <c r="G125"/>
      <c r="H125"/>
      <c r="I125" s="18"/>
    </row>
    <row r="126" spans="3:9" x14ac:dyDescent="0.25">
      <c r="C126"/>
      <c r="D126"/>
      <c r="E126"/>
      <c r="F126"/>
      <c r="G126"/>
      <c r="H126"/>
      <c r="I126" s="18"/>
    </row>
    <row r="127" spans="3:9" x14ac:dyDescent="0.25">
      <c r="C127"/>
      <c r="D127"/>
      <c r="E127"/>
      <c r="F127"/>
      <c r="G127"/>
      <c r="H127"/>
      <c r="I127" s="18"/>
    </row>
    <row r="128" spans="3:9" x14ac:dyDescent="0.25">
      <c r="C128"/>
      <c r="D128"/>
      <c r="E128"/>
      <c r="F128"/>
      <c r="G128"/>
      <c r="H128"/>
      <c r="I128" s="18"/>
    </row>
    <row r="129" spans="3:9" x14ac:dyDescent="0.25">
      <c r="C129"/>
      <c r="D129"/>
      <c r="E129"/>
      <c r="F129"/>
      <c r="G129"/>
      <c r="H129"/>
      <c r="I129" s="18"/>
    </row>
    <row r="130" spans="3:9" x14ac:dyDescent="0.25">
      <c r="C130"/>
      <c r="D130"/>
      <c r="E130"/>
      <c r="F130"/>
      <c r="G130"/>
      <c r="H130"/>
      <c r="I130" s="18"/>
    </row>
    <row r="131" spans="3:9" x14ac:dyDescent="0.25">
      <c r="C131"/>
      <c r="D131"/>
      <c r="E131"/>
      <c r="F131"/>
      <c r="G131"/>
      <c r="H131"/>
      <c r="I131" s="18"/>
    </row>
    <row r="132" spans="3:9" x14ac:dyDescent="0.25">
      <c r="C132"/>
      <c r="D132"/>
      <c r="E132"/>
      <c r="F132"/>
      <c r="G132"/>
      <c r="H132"/>
      <c r="I132" s="18"/>
    </row>
    <row r="133" spans="3:9" x14ac:dyDescent="0.25">
      <c r="C133"/>
      <c r="D133"/>
      <c r="E133"/>
      <c r="F133"/>
      <c r="G133"/>
      <c r="H133"/>
      <c r="I133" s="18"/>
    </row>
    <row r="134" spans="3:9" x14ac:dyDescent="0.25">
      <c r="C134"/>
      <c r="D134"/>
      <c r="E134"/>
      <c r="F134"/>
      <c r="G134"/>
      <c r="H134"/>
      <c r="I134" s="18"/>
    </row>
    <row r="135" spans="3:9" x14ac:dyDescent="0.25">
      <c r="C135"/>
      <c r="D135"/>
      <c r="E135"/>
      <c r="F135"/>
      <c r="G135"/>
      <c r="H135"/>
      <c r="I135" s="18"/>
    </row>
    <row r="136" spans="3:9" x14ac:dyDescent="0.25">
      <c r="C136"/>
      <c r="D136"/>
      <c r="E136"/>
      <c r="F136"/>
      <c r="G136"/>
      <c r="H136"/>
      <c r="I136" s="18"/>
    </row>
    <row r="137" spans="3:9" x14ac:dyDescent="0.25">
      <c r="C137"/>
      <c r="D137"/>
      <c r="E137"/>
      <c r="F137"/>
      <c r="G137"/>
      <c r="I137" s="18"/>
    </row>
    <row r="138" spans="3:9" x14ac:dyDescent="0.25">
      <c r="C138"/>
      <c r="D138"/>
      <c r="E138"/>
      <c r="F138"/>
      <c r="G138"/>
      <c r="I138" s="18"/>
    </row>
    <row r="139" spans="3:9" x14ac:dyDescent="0.25">
      <c r="C139"/>
      <c r="D139"/>
      <c r="E139"/>
      <c r="F139"/>
      <c r="G139"/>
      <c r="I139" s="18"/>
    </row>
    <row r="140" spans="3:9" x14ac:dyDescent="0.25">
      <c r="C140"/>
      <c r="D140"/>
      <c r="E140"/>
      <c r="F140"/>
      <c r="G140"/>
      <c r="I140" s="18"/>
    </row>
    <row r="141" spans="3:9" x14ac:dyDescent="0.25">
      <c r="C141"/>
      <c r="D141"/>
      <c r="E141"/>
      <c r="F141"/>
      <c r="G141"/>
      <c r="I141" s="18"/>
    </row>
    <row r="142" spans="3:9" x14ac:dyDescent="0.25">
      <c r="C142"/>
      <c r="D142"/>
      <c r="E142"/>
      <c r="F142"/>
      <c r="G142"/>
      <c r="I142" s="18"/>
    </row>
    <row r="143" spans="3:9" x14ac:dyDescent="0.25">
      <c r="C143"/>
      <c r="D143"/>
      <c r="E143"/>
      <c r="F143"/>
      <c r="G143"/>
      <c r="I143" s="18"/>
    </row>
    <row r="144" spans="3:9" x14ac:dyDescent="0.25">
      <c r="C144"/>
      <c r="D144"/>
      <c r="E144"/>
      <c r="F144"/>
      <c r="G144"/>
      <c r="I144" s="18"/>
    </row>
    <row r="145" spans="3:9" x14ac:dyDescent="0.25">
      <c r="C145"/>
      <c r="D145"/>
      <c r="E145"/>
      <c r="F145"/>
      <c r="G145"/>
      <c r="I145" s="18"/>
    </row>
    <row r="146" spans="3:9" x14ac:dyDescent="0.25">
      <c r="C146"/>
      <c r="D146"/>
      <c r="E146"/>
      <c r="F146"/>
      <c r="G146"/>
      <c r="I146" s="18"/>
    </row>
    <row r="147" spans="3:9" x14ac:dyDescent="0.25">
      <c r="C147"/>
      <c r="D147"/>
      <c r="E147"/>
      <c r="F147"/>
      <c r="G147"/>
      <c r="I147" s="18"/>
    </row>
    <row r="148" spans="3:9" x14ac:dyDescent="0.25">
      <c r="C148"/>
      <c r="D148"/>
      <c r="E148"/>
      <c r="F148"/>
      <c r="G148"/>
      <c r="I148" s="18"/>
    </row>
    <row r="149" spans="3:9" x14ac:dyDescent="0.25">
      <c r="C149"/>
      <c r="D149"/>
      <c r="E149"/>
      <c r="F149"/>
      <c r="G149"/>
      <c r="I149" s="18"/>
    </row>
    <row r="150" spans="3:9" x14ac:dyDescent="0.25">
      <c r="C150"/>
      <c r="D150"/>
      <c r="E150"/>
      <c r="F150"/>
      <c r="G150"/>
      <c r="I150" s="18"/>
    </row>
    <row r="151" spans="3:9" x14ac:dyDescent="0.25">
      <c r="C151"/>
      <c r="D151"/>
      <c r="E151"/>
      <c r="F151"/>
      <c r="G151"/>
      <c r="I151" s="18"/>
    </row>
    <row r="152" spans="3:9" x14ac:dyDescent="0.25">
      <c r="C152"/>
      <c r="D152"/>
      <c r="E152"/>
      <c r="F152"/>
      <c r="G152"/>
      <c r="I152" s="18"/>
    </row>
    <row r="153" spans="3:9" x14ac:dyDescent="0.25">
      <c r="C153"/>
      <c r="D153"/>
      <c r="E153"/>
      <c r="F153"/>
      <c r="G153"/>
      <c r="I153" s="18"/>
    </row>
    <row r="154" spans="3:9" x14ac:dyDescent="0.25">
      <c r="C154"/>
      <c r="D154"/>
      <c r="E154"/>
      <c r="F154"/>
      <c r="G154"/>
      <c r="I154" s="18"/>
    </row>
    <row r="155" spans="3:9" x14ac:dyDescent="0.25">
      <c r="C155"/>
      <c r="D155"/>
      <c r="E155"/>
      <c r="F155"/>
      <c r="G155"/>
      <c r="I155" s="18"/>
    </row>
    <row r="156" spans="3:9" x14ac:dyDescent="0.25">
      <c r="C156"/>
      <c r="D156"/>
      <c r="E156"/>
      <c r="F156"/>
      <c r="G156"/>
      <c r="I156" s="18"/>
    </row>
    <row r="157" spans="3:9" x14ac:dyDescent="0.25">
      <c r="C157"/>
      <c r="D157"/>
      <c r="E157"/>
      <c r="F157"/>
      <c r="G157"/>
      <c r="I157" s="18"/>
    </row>
    <row r="158" spans="3:9" x14ac:dyDescent="0.25">
      <c r="C158"/>
      <c r="D158"/>
      <c r="E158"/>
      <c r="F158"/>
      <c r="G158"/>
      <c r="I158" s="18"/>
    </row>
    <row r="159" spans="3:9" x14ac:dyDescent="0.25">
      <c r="C159"/>
      <c r="D159"/>
      <c r="E159"/>
      <c r="F159"/>
      <c r="G159"/>
      <c r="I159" s="18"/>
    </row>
    <row r="160" spans="3:9" x14ac:dyDescent="0.25">
      <c r="C160"/>
      <c r="D160"/>
      <c r="E160"/>
      <c r="F160"/>
      <c r="G160"/>
      <c r="I160" s="18"/>
    </row>
    <row r="161" spans="3:9" x14ac:dyDescent="0.25">
      <c r="C161"/>
      <c r="D161"/>
      <c r="E161"/>
      <c r="F161"/>
      <c r="G161"/>
      <c r="I161" s="18"/>
    </row>
    <row r="162" spans="3:9" x14ac:dyDescent="0.25">
      <c r="C162"/>
      <c r="D162"/>
      <c r="E162"/>
      <c r="F162"/>
      <c r="G162"/>
      <c r="I162" s="18"/>
    </row>
    <row r="163" spans="3:9" x14ac:dyDescent="0.25">
      <c r="C163"/>
      <c r="D163"/>
      <c r="E163"/>
      <c r="F163"/>
      <c r="G163"/>
      <c r="I163" s="18"/>
    </row>
    <row r="164" spans="3:9" x14ac:dyDescent="0.25">
      <c r="C164"/>
      <c r="D164"/>
      <c r="E164"/>
      <c r="F164"/>
      <c r="G164"/>
      <c r="I164" s="18"/>
    </row>
    <row r="165" spans="3:9" x14ac:dyDescent="0.25">
      <c r="C165"/>
      <c r="D165"/>
      <c r="E165"/>
      <c r="F165"/>
      <c r="G165"/>
      <c r="I165" s="18"/>
    </row>
    <row r="166" spans="3:9" x14ac:dyDescent="0.25">
      <c r="C166"/>
      <c r="D166"/>
      <c r="E166"/>
      <c r="F166"/>
      <c r="G166"/>
      <c r="I166" s="18"/>
    </row>
    <row r="167" spans="3:9" x14ac:dyDescent="0.25">
      <c r="C167"/>
      <c r="D167"/>
      <c r="E167"/>
      <c r="F167"/>
      <c r="G167"/>
      <c r="I167" s="18"/>
    </row>
    <row r="168" spans="3:9" x14ac:dyDescent="0.25">
      <c r="C168"/>
      <c r="D168"/>
      <c r="E168"/>
      <c r="F168"/>
      <c r="G168"/>
      <c r="I168" s="18"/>
    </row>
    <row r="169" spans="3:9" x14ac:dyDescent="0.25">
      <c r="C169"/>
      <c r="D169"/>
      <c r="E169"/>
      <c r="F169"/>
      <c r="G169"/>
      <c r="I169" s="18"/>
    </row>
    <row r="170" spans="3:9" x14ac:dyDescent="0.25">
      <c r="C170"/>
      <c r="D170"/>
      <c r="E170"/>
      <c r="F170"/>
      <c r="G170"/>
      <c r="I170" s="18"/>
    </row>
    <row r="171" spans="3:9" x14ac:dyDescent="0.25">
      <c r="C171"/>
      <c r="D171"/>
      <c r="E171"/>
      <c r="F171"/>
      <c r="G171"/>
      <c r="I171" s="18"/>
    </row>
    <row r="172" spans="3:9" x14ac:dyDescent="0.25">
      <c r="C172"/>
      <c r="D172"/>
      <c r="E172"/>
      <c r="F172"/>
      <c r="G172"/>
      <c r="I172" s="18"/>
    </row>
    <row r="173" spans="3:9" x14ac:dyDescent="0.25">
      <c r="C173"/>
      <c r="D173"/>
      <c r="E173"/>
      <c r="F173"/>
      <c r="G173"/>
      <c r="I173" s="18"/>
    </row>
    <row r="174" spans="3:9" x14ac:dyDescent="0.25">
      <c r="C174"/>
      <c r="D174"/>
      <c r="E174"/>
      <c r="F174"/>
      <c r="G174"/>
      <c r="I174" s="18"/>
    </row>
    <row r="175" spans="3:9" x14ac:dyDescent="0.25">
      <c r="C175"/>
      <c r="D175"/>
      <c r="E175"/>
      <c r="F175"/>
      <c r="G175"/>
      <c r="I175" s="18"/>
    </row>
    <row r="176" spans="3:9" x14ac:dyDescent="0.25">
      <c r="C176"/>
      <c r="D176"/>
      <c r="E176"/>
      <c r="F176"/>
      <c r="G176"/>
      <c r="I176" s="18"/>
    </row>
    <row r="177" spans="3:9" x14ac:dyDescent="0.25">
      <c r="C177"/>
      <c r="D177"/>
      <c r="E177"/>
      <c r="F177"/>
      <c r="G177"/>
      <c r="I177" s="18"/>
    </row>
    <row r="178" spans="3:9" x14ac:dyDescent="0.25">
      <c r="C178"/>
      <c r="D178"/>
      <c r="E178"/>
      <c r="F178"/>
      <c r="G178"/>
      <c r="I178" s="18"/>
    </row>
    <row r="179" spans="3:9" x14ac:dyDescent="0.25">
      <c r="C179"/>
      <c r="D179"/>
      <c r="E179"/>
      <c r="F179"/>
      <c r="G179"/>
      <c r="I179" s="18"/>
    </row>
    <row r="180" spans="3:9" x14ac:dyDescent="0.25">
      <c r="C180"/>
      <c r="D180"/>
      <c r="E180"/>
      <c r="F180"/>
      <c r="G180"/>
      <c r="I180" s="18"/>
    </row>
    <row r="181" spans="3:9" x14ac:dyDescent="0.25">
      <c r="C181"/>
      <c r="D181"/>
      <c r="E181"/>
      <c r="F181"/>
      <c r="G181"/>
      <c r="I181" s="18"/>
    </row>
    <row r="182" spans="3:9" x14ac:dyDescent="0.25">
      <c r="I182" s="18"/>
    </row>
    <row r="183" spans="3:9" x14ac:dyDescent="0.25">
      <c r="I183" s="18"/>
    </row>
    <row r="184" spans="3:9" x14ac:dyDescent="0.25">
      <c r="I184" s="18"/>
    </row>
    <row r="185" spans="3:9" x14ac:dyDescent="0.25">
      <c r="I185" s="18"/>
    </row>
    <row r="186" spans="3:9" x14ac:dyDescent="0.25">
      <c r="I186" s="18"/>
    </row>
    <row r="187" spans="3:9" x14ac:dyDescent="0.25">
      <c r="I187" s="18"/>
    </row>
    <row r="188" spans="3:9" x14ac:dyDescent="0.25">
      <c r="I188" s="18"/>
    </row>
    <row r="189" spans="3:9" x14ac:dyDescent="0.25">
      <c r="I189" s="18"/>
    </row>
    <row r="190" spans="3:9" x14ac:dyDescent="0.25">
      <c r="I190" s="18"/>
    </row>
    <row r="191" spans="3:9" x14ac:dyDescent="0.25">
      <c r="I191" s="18"/>
    </row>
    <row r="192" spans="3:9" x14ac:dyDescent="0.25">
      <c r="I192" s="18"/>
    </row>
    <row r="193" spans="9:9" x14ac:dyDescent="0.25">
      <c r="I193" s="18"/>
    </row>
    <row r="194" spans="9:9" x14ac:dyDescent="0.25">
      <c r="I194" s="18"/>
    </row>
    <row r="195" spans="9:9" x14ac:dyDescent="0.25">
      <c r="I195" s="18"/>
    </row>
    <row r="196" spans="9:9" x14ac:dyDescent="0.25">
      <c r="I196" s="18"/>
    </row>
    <row r="197" spans="9:9" x14ac:dyDescent="0.25">
      <c r="I197" s="18"/>
    </row>
    <row r="198" spans="9:9" x14ac:dyDescent="0.25">
      <c r="I198" s="18"/>
    </row>
    <row r="199" spans="9:9" x14ac:dyDescent="0.25">
      <c r="I199" s="18"/>
    </row>
    <row r="200" spans="9:9" x14ac:dyDescent="0.25">
      <c r="I200" s="18"/>
    </row>
    <row r="201" spans="9:9" x14ac:dyDescent="0.25">
      <c r="I201" s="18"/>
    </row>
    <row r="202" spans="9:9" x14ac:dyDescent="0.25">
      <c r="I202" s="18"/>
    </row>
    <row r="203" spans="9:9" x14ac:dyDescent="0.25">
      <c r="I203" s="18"/>
    </row>
    <row r="204" spans="9:9" x14ac:dyDescent="0.25">
      <c r="I204" s="18"/>
    </row>
    <row r="205" spans="9:9" x14ac:dyDescent="0.25">
      <c r="I205" s="18"/>
    </row>
    <row r="206" spans="9:9" x14ac:dyDescent="0.25">
      <c r="I206" s="18"/>
    </row>
    <row r="207" spans="9:9" x14ac:dyDescent="0.25">
      <c r="I207" s="18"/>
    </row>
    <row r="208" spans="9:9" x14ac:dyDescent="0.25">
      <c r="I208" s="18"/>
    </row>
    <row r="209" spans="9:9" x14ac:dyDescent="0.25">
      <c r="I209" s="18"/>
    </row>
    <row r="210" spans="9:9" x14ac:dyDescent="0.25">
      <c r="I210" s="18"/>
    </row>
    <row r="211" spans="9:9" x14ac:dyDescent="0.25">
      <c r="I211" s="18"/>
    </row>
    <row r="212" spans="9:9" x14ac:dyDescent="0.25">
      <c r="I212" s="18"/>
    </row>
    <row r="213" spans="9:9" x14ac:dyDescent="0.25">
      <c r="I213" s="18"/>
    </row>
    <row r="214" spans="9:9" x14ac:dyDescent="0.25">
      <c r="I214" s="18"/>
    </row>
    <row r="215" spans="9:9" x14ac:dyDescent="0.25">
      <c r="I215" s="18"/>
    </row>
    <row r="216" spans="9:9" x14ac:dyDescent="0.25">
      <c r="I216" s="18"/>
    </row>
    <row r="217" spans="9:9" x14ac:dyDescent="0.25">
      <c r="I217" s="18"/>
    </row>
    <row r="218" spans="9:9" x14ac:dyDescent="0.25">
      <c r="I218" s="18"/>
    </row>
    <row r="219" spans="9:9" x14ac:dyDescent="0.25">
      <c r="I219" s="18"/>
    </row>
    <row r="220" spans="9:9" x14ac:dyDescent="0.25">
      <c r="I220" s="18"/>
    </row>
    <row r="221" spans="9:9" x14ac:dyDescent="0.25">
      <c r="I221" s="18"/>
    </row>
    <row r="222" spans="9:9" x14ac:dyDescent="0.25">
      <c r="I222" s="18"/>
    </row>
    <row r="223" spans="9:9" x14ac:dyDescent="0.25">
      <c r="I223" s="18"/>
    </row>
    <row r="224" spans="9:9" x14ac:dyDescent="0.25">
      <c r="I224" s="18"/>
    </row>
    <row r="225" spans="9:9" x14ac:dyDescent="0.25">
      <c r="I225" s="18"/>
    </row>
    <row r="226" spans="9:9" x14ac:dyDescent="0.25">
      <c r="I226" s="18"/>
    </row>
    <row r="227" spans="9:9" x14ac:dyDescent="0.25">
      <c r="I227" s="18"/>
    </row>
    <row r="228" spans="9:9" x14ac:dyDescent="0.25">
      <c r="I228" s="18"/>
    </row>
    <row r="229" spans="9:9" x14ac:dyDescent="0.25">
      <c r="I229" s="18"/>
    </row>
    <row r="230" spans="9:9" x14ac:dyDescent="0.25">
      <c r="I230" s="18"/>
    </row>
    <row r="231" spans="9:9" x14ac:dyDescent="0.25">
      <c r="I231" s="18"/>
    </row>
    <row r="232" spans="9:9" x14ac:dyDescent="0.25">
      <c r="I232" s="18"/>
    </row>
    <row r="233" spans="9:9" x14ac:dyDescent="0.25">
      <c r="I233" s="18"/>
    </row>
    <row r="234" spans="9:9" x14ac:dyDescent="0.25">
      <c r="I234" s="18"/>
    </row>
    <row r="235" spans="9:9" x14ac:dyDescent="0.25">
      <c r="I235" s="18"/>
    </row>
    <row r="236" spans="9:9" x14ac:dyDescent="0.25">
      <c r="I236" s="18"/>
    </row>
    <row r="237" spans="9:9" x14ac:dyDescent="0.25">
      <c r="I237" s="18"/>
    </row>
    <row r="238" spans="9:9" x14ac:dyDescent="0.25">
      <c r="I238" s="18"/>
    </row>
    <row r="239" spans="9:9" x14ac:dyDescent="0.25">
      <c r="I239" s="18"/>
    </row>
    <row r="240" spans="9:9" x14ac:dyDescent="0.25">
      <c r="I240" s="18"/>
    </row>
    <row r="241" spans="9:9" x14ac:dyDescent="0.25">
      <c r="I241" s="18"/>
    </row>
    <row r="242" spans="9:9" x14ac:dyDescent="0.25">
      <c r="I242" s="18"/>
    </row>
    <row r="243" spans="9:9" x14ac:dyDescent="0.25">
      <c r="I243" s="18"/>
    </row>
    <row r="244" spans="9:9" x14ac:dyDescent="0.25">
      <c r="I244" s="18"/>
    </row>
    <row r="245" spans="9:9" x14ac:dyDescent="0.25">
      <c r="I245" s="18"/>
    </row>
    <row r="246" spans="9:9" x14ac:dyDescent="0.25">
      <c r="I246" s="18"/>
    </row>
    <row r="247" spans="9:9" x14ac:dyDescent="0.25">
      <c r="I247" s="18"/>
    </row>
    <row r="248" spans="9:9" x14ac:dyDescent="0.25">
      <c r="I248" s="18"/>
    </row>
    <row r="249" spans="9:9" x14ac:dyDescent="0.25">
      <c r="I249" s="18"/>
    </row>
    <row r="250" spans="9:9" x14ac:dyDescent="0.25">
      <c r="I250" s="18"/>
    </row>
    <row r="251" spans="9:9" x14ac:dyDescent="0.25">
      <c r="I251" s="18"/>
    </row>
    <row r="252" spans="9:9" x14ac:dyDescent="0.25">
      <c r="I252" s="18"/>
    </row>
    <row r="253" spans="9:9" x14ac:dyDescent="0.25">
      <c r="I253" s="18"/>
    </row>
    <row r="254" spans="9:9" x14ac:dyDescent="0.25">
      <c r="I254" s="18"/>
    </row>
    <row r="255" spans="9:9" x14ac:dyDescent="0.25">
      <c r="I255" s="18"/>
    </row>
    <row r="256" spans="9:9" x14ac:dyDescent="0.25">
      <c r="I256" s="18"/>
    </row>
    <row r="257" spans="9:9" x14ac:dyDescent="0.25">
      <c r="I257" s="18"/>
    </row>
    <row r="258" spans="9:9" x14ac:dyDescent="0.25">
      <c r="I258" s="18"/>
    </row>
    <row r="259" spans="9:9" x14ac:dyDescent="0.25">
      <c r="I259" s="18"/>
    </row>
    <row r="260" spans="9:9" x14ac:dyDescent="0.25">
      <c r="I260" s="18"/>
    </row>
    <row r="261" spans="9:9" x14ac:dyDescent="0.25">
      <c r="I261" s="18"/>
    </row>
    <row r="262" spans="9:9" x14ac:dyDescent="0.25">
      <c r="I262" s="18"/>
    </row>
    <row r="263" spans="9:9" x14ac:dyDescent="0.25">
      <c r="I263" s="18"/>
    </row>
    <row r="264" spans="9:9" x14ac:dyDescent="0.25">
      <c r="I264" s="18"/>
    </row>
    <row r="265" spans="9:9" x14ac:dyDescent="0.25">
      <c r="I265" s="18"/>
    </row>
    <row r="266" spans="9:9" x14ac:dyDescent="0.25">
      <c r="I266" s="18"/>
    </row>
    <row r="267" spans="9:9" x14ac:dyDescent="0.25">
      <c r="I267" s="18"/>
    </row>
    <row r="268" spans="9:9" x14ac:dyDescent="0.25">
      <c r="I268" s="18"/>
    </row>
    <row r="269" spans="9:9" x14ac:dyDescent="0.25">
      <c r="I269" s="18"/>
    </row>
    <row r="270" spans="9:9" x14ac:dyDescent="0.25">
      <c r="I270" s="18"/>
    </row>
    <row r="271" spans="9:9" x14ac:dyDescent="0.25">
      <c r="I271" s="18"/>
    </row>
    <row r="272" spans="9:9" x14ac:dyDescent="0.25">
      <c r="I272" s="18"/>
    </row>
    <row r="273" spans="9:9" x14ac:dyDescent="0.25">
      <c r="I273" s="18"/>
    </row>
    <row r="274" spans="9:9" x14ac:dyDescent="0.25">
      <c r="I274" s="18"/>
    </row>
    <row r="275" spans="9:9" x14ac:dyDescent="0.25">
      <c r="I275" s="18"/>
    </row>
    <row r="276" spans="9:9" x14ac:dyDescent="0.25">
      <c r="I276" s="18"/>
    </row>
    <row r="277" spans="9:9" x14ac:dyDescent="0.25">
      <c r="I277" s="18"/>
    </row>
    <row r="278" spans="9:9" x14ac:dyDescent="0.25">
      <c r="I278" s="18"/>
    </row>
    <row r="279" spans="9:9" x14ac:dyDescent="0.25">
      <c r="I279" s="18"/>
    </row>
    <row r="280" spans="9:9" x14ac:dyDescent="0.25">
      <c r="I280" s="18"/>
    </row>
    <row r="281" spans="9:9" x14ac:dyDescent="0.25">
      <c r="I281" s="18"/>
    </row>
    <row r="282" spans="9:9" x14ac:dyDescent="0.25">
      <c r="I282" s="18"/>
    </row>
    <row r="283" spans="9:9" x14ac:dyDescent="0.25">
      <c r="I283" s="18"/>
    </row>
    <row r="284" spans="9:9" x14ac:dyDescent="0.25">
      <c r="I284" s="18"/>
    </row>
    <row r="285" spans="9:9" x14ac:dyDescent="0.25">
      <c r="I285" s="18"/>
    </row>
    <row r="286" spans="9:9" x14ac:dyDescent="0.25">
      <c r="I286" s="18"/>
    </row>
    <row r="287" spans="9:9" x14ac:dyDescent="0.25">
      <c r="I287" s="18"/>
    </row>
    <row r="288" spans="9:9" x14ac:dyDescent="0.25">
      <c r="I288" s="18"/>
    </row>
    <row r="289" spans="9:9" x14ac:dyDescent="0.25">
      <c r="I289" s="18"/>
    </row>
    <row r="290" spans="9:9" x14ac:dyDescent="0.25">
      <c r="I290" s="18"/>
    </row>
    <row r="291" spans="9:9" x14ac:dyDescent="0.25">
      <c r="I291" s="18"/>
    </row>
    <row r="292" spans="9:9" x14ac:dyDescent="0.25">
      <c r="I292" s="18"/>
    </row>
    <row r="293" spans="9:9" x14ac:dyDescent="0.25">
      <c r="I293" s="18"/>
    </row>
    <row r="294" spans="9:9" x14ac:dyDescent="0.25">
      <c r="I294" s="18"/>
    </row>
    <row r="295" spans="9:9" x14ac:dyDescent="0.25">
      <c r="I295" s="18"/>
    </row>
    <row r="296" spans="9:9" x14ac:dyDescent="0.25">
      <c r="I296" s="18"/>
    </row>
    <row r="297" spans="9:9" x14ac:dyDescent="0.25">
      <c r="I297" s="18"/>
    </row>
    <row r="298" spans="9:9" x14ac:dyDescent="0.25">
      <c r="I298" s="18"/>
    </row>
    <row r="299" spans="9:9" x14ac:dyDescent="0.25">
      <c r="I299" s="18"/>
    </row>
    <row r="300" spans="9:9" x14ac:dyDescent="0.25">
      <c r="I300" s="18"/>
    </row>
    <row r="301" spans="9:9" x14ac:dyDescent="0.25">
      <c r="I301" s="18"/>
    </row>
    <row r="302" spans="9:9" x14ac:dyDescent="0.25">
      <c r="I302" s="18"/>
    </row>
    <row r="303" spans="9:9" x14ac:dyDescent="0.25">
      <c r="I303" s="18"/>
    </row>
    <row r="304" spans="9:9" x14ac:dyDescent="0.25">
      <c r="I304" s="18"/>
    </row>
    <row r="305" spans="9:9" x14ac:dyDescent="0.25">
      <c r="I305" s="18"/>
    </row>
    <row r="306" spans="9:9" x14ac:dyDescent="0.25">
      <c r="I306" s="18"/>
    </row>
    <row r="307" spans="9:9" x14ac:dyDescent="0.25">
      <c r="I307" s="18"/>
    </row>
    <row r="308" spans="9:9" x14ac:dyDescent="0.25">
      <c r="I308" s="18"/>
    </row>
    <row r="309" spans="9:9" x14ac:dyDescent="0.25">
      <c r="I309" s="18"/>
    </row>
    <row r="310" spans="9:9" x14ac:dyDescent="0.25">
      <c r="I310" s="18"/>
    </row>
    <row r="311" spans="9:9" x14ac:dyDescent="0.25">
      <c r="I311" s="18"/>
    </row>
    <row r="312" spans="9:9" x14ac:dyDescent="0.25">
      <c r="I312" s="18"/>
    </row>
    <row r="313" spans="9:9" x14ac:dyDescent="0.25">
      <c r="I313" s="18"/>
    </row>
    <row r="314" spans="9:9" x14ac:dyDescent="0.25">
      <c r="I314" s="18"/>
    </row>
    <row r="315" spans="9:9" x14ac:dyDescent="0.25">
      <c r="I315" s="18"/>
    </row>
    <row r="316" spans="9:9" x14ac:dyDescent="0.25">
      <c r="I316" s="18"/>
    </row>
    <row r="317" spans="9:9" x14ac:dyDescent="0.25">
      <c r="I317" s="18"/>
    </row>
    <row r="318" spans="9:9" x14ac:dyDescent="0.25">
      <c r="I318" s="18"/>
    </row>
    <row r="319" spans="9:9" x14ac:dyDescent="0.25">
      <c r="I319" s="18"/>
    </row>
    <row r="320" spans="9:9" x14ac:dyDescent="0.25">
      <c r="I320" s="18"/>
    </row>
    <row r="321" spans="9:9" x14ac:dyDescent="0.25">
      <c r="I321" s="18"/>
    </row>
    <row r="322" spans="9:9" x14ac:dyDescent="0.25">
      <c r="I322" s="18"/>
    </row>
    <row r="323" spans="9:9" x14ac:dyDescent="0.25">
      <c r="I323" s="18"/>
    </row>
    <row r="324" spans="9:9" x14ac:dyDescent="0.25">
      <c r="I324" s="18"/>
    </row>
    <row r="325" spans="9:9" x14ac:dyDescent="0.25">
      <c r="I325" s="18"/>
    </row>
    <row r="326" spans="9:9" x14ac:dyDescent="0.25">
      <c r="I326" s="18"/>
    </row>
    <row r="327" spans="9:9" x14ac:dyDescent="0.25">
      <c r="I327" s="18"/>
    </row>
    <row r="328" spans="9:9" x14ac:dyDescent="0.25">
      <c r="I328" s="18"/>
    </row>
    <row r="329" spans="9:9" x14ac:dyDescent="0.25">
      <c r="I329" s="18"/>
    </row>
    <row r="330" spans="9:9" x14ac:dyDescent="0.25">
      <c r="I330" s="18"/>
    </row>
    <row r="331" spans="9:9" x14ac:dyDescent="0.25">
      <c r="I331" s="18"/>
    </row>
    <row r="332" spans="9:9" x14ac:dyDescent="0.25">
      <c r="I332" s="18"/>
    </row>
    <row r="333" spans="9:9" x14ac:dyDescent="0.25">
      <c r="I333" s="18"/>
    </row>
    <row r="334" spans="9:9" x14ac:dyDescent="0.25">
      <c r="I334" s="18"/>
    </row>
    <row r="335" spans="9:9" x14ac:dyDescent="0.25">
      <c r="I335" s="18"/>
    </row>
    <row r="336" spans="9:9" x14ac:dyDescent="0.25">
      <c r="I336" s="18"/>
    </row>
    <row r="337" spans="9:9" x14ac:dyDescent="0.25">
      <c r="I337" s="18"/>
    </row>
    <row r="338" spans="9:9" x14ac:dyDescent="0.25">
      <c r="I338" s="18"/>
    </row>
    <row r="339" spans="9:9" x14ac:dyDescent="0.25">
      <c r="I339" s="18"/>
    </row>
    <row r="340" spans="9:9" x14ac:dyDescent="0.25">
      <c r="I340" s="18"/>
    </row>
    <row r="341" spans="9:9" x14ac:dyDescent="0.25">
      <c r="I341" s="18"/>
    </row>
    <row r="342" spans="9:9" x14ac:dyDescent="0.25">
      <c r="I342" s="18"/>
    </row>
    <row r="343" spans="9:9" x14ac:dyDescent="0.25">
      <c r="I343" s="18"/>
    </row>
    <row r="344" spans="9:9" x14ac:dyDescent="0.25">
      <c r="I344" s="18"/>
    </row>
    <row r="345" spans="9:9" x14ac:dyDescent="0.25">
      <c r="I345" s="18"/>
    </row>
    <row r="346" spans="9:9" x14ac:dyDescent="0.25">
      <c r="I346" s="18"/>
    </row>
    <row r="347" spans="9:9" x14ac:dyDescent="0.25">
      <c r="I347" s="18"/>
    </row>
    <row r="348" spans="9:9" x14ac:dyDescent="0.25">
      <c r="I348" s="18"/>
    </row>
    <row r="349" spans="9:9" x14ac:dyDescent="0.25">
      <c r="I349" s="18"/>
    </row>
    <row r="350" spans="9:9" x14ac:dyDescent="0.25">
      <c r="I350" s="18"/>
    </row>
    <row r="351" spans="9:9" x14ac:dyDescent="0.25">
      <c r="I351" s="18"/>
    </row>
    <row r="352" spans="9:9" x14ac:dyDescent="0.25">
      <c r="I352" s="18"/>
    </row>
    <row r="353" spans="9:9" x14ac:dyDescent="0.25">
      <c r="I353" s="18"/>
    </row>
    <row r="354" spans="9:9" x14ac:dyDescent="0.25">
      <c r="I354" s="18"/>
    </row>
    <row r="355" spans="9:9" x14ac:dyDescent="0.25">
      <c r="I355" s="18"/>
    </row>
    <row r="356" spans="9:9" x14ac:dyDescent="0.25">
      <c r="I356" s="18"/>
    </row>
    <row r="357" spans="9:9" x14ac:dyDescent="0.25">
      <c r="I357" s="18"/>
    </row>
    <row r="358" spans="9:9" x14ac:dyDescent="0.25">
      <c r="I358" s="18"/>
    </row>
    <row r="359" spans="9:9" x14ac:dyDescent="0.25">
      <c r="I359" s="18"/>
    </row>
    <row r="360" spans="9:9" x14ac:dyDescent="0.25">
      <c r="I360" s="18"/>
    </row>
    <row r="361" spans="9:9" x14ac:dyDescent="0.25">
      <c r="I361" s="18"/>
    </row>
    <row r="362" spans="9:9" x14ac:dyDescent="0.25">
      <c r="I362" s="18"/>
    </row>
    <row r="363" spans="9:9" x14ac:dyDescent="0.25">
      <c r="I363" s="18"/>
    </row>
    <row r="364" spans="9:9" x14ac:dyDescent="0.25">
      <c r="I364" s="18"/>
    </row>
    <row r="365" spans="9:9" x14ac:dyDescent="0.25">
      <c r="I365" s="18"/>
    </row>
    <row r="366" spans="9:9" x14ac:dyDescent="0.25">
      <c r="I366" s="18"/>
    </row>
    <row r="367" spans="9:9" x14ac:dyDescent="0.25">
      <c r="I367" s="18"/>
    </row>
    <row r="368" spans="9:9" x14ac:dyDescent="0.25">
      <c r="I368" s="18"/>
    </row>
    <row r="369" spans="9:9" x14ac:dyDescent="0.25">
      <c r="I369" s="18"/>
    </row>
    <row r="370" spans="9:9" x14ac:dyDescent="0.25">
      <c r="I370" s="18"/>
    </row>
    <row r="371" spans="9:9" x14ac:dyDescent="0.25">
      <c r="I371" s="18"/>
    </row>
    <row r="372" spans="9:9" x14ac:dyDescent="0.25">
      <c r="I372" s="18"/>
    </row>
    <row r="373" spans="9:9" x14ac:dyDescent="0.25">
      <c r="I373" s="18"/>
    </row>
    <row r="374" spans="9:9" x14ac:dyDescent="0.25">
      <c r="I374" s="18"/>
    </row>
    <row r="375" spans="9:9" x14ac:dyDescent="0.25">
      <c r="I375" s="18"/>
    </row>
    <row r="376" spans="9:9" x14ac:dyDescent="0.25">
      <c r="I376" s="18"/>
    </row>
    <row r="377" spans="9:9" x14ac:dyDescent="0.25">
      <c r="I377" s="18"/>
    </row>
    <row r="378" spans="9:9" x14ac:dyDescent="0.25">
      <c r="I378" s="18"/>
    </row>
    <row r="379" spans="9:9" x14ac:dyDescent="0.25">
      <c r="I379" s="18"/>
    </row>
    <row r="380" spans="9:9" x14ac:dyDescent="0.25">
      <c r="I380" s="18"/>
    </row>
    <row r="381" spans="9:9" x14ac:dyDescent="0.25">
      <c r="I381" s="18"/>
    </row>
    <row r="382" spans="9:9" x14ac:dyDescent="0.25">
      <c r="I382" s="18"/>
    </row>
    <row r="383" spans="9:9" x14ac:dyDescent="0.25">
      <c r="I383" s="18"/>
    </row>
    <row r="384" spans="9:9" x14ac:dyDescent="0.25">
      <c r="I384" s="18"/>
    </row>
    <row r="385" spans="9:9" x14ac:dyDescent="0.25">
      <c r="I385" s="18"/>
    </row>
    <row r="386" spans="9:9" x14ac:dyDescent="0.25">
      <c r="I386" s="18"/>
    </row>
    <row r="387" spans="9:9" x14ac:dyDescent="0.25">
      <c r="I387" s="18"/>
    </row>
    <row r="388" spans="9:9" x14ac:dyDescent="0.25">
      <c r="I388" s="18"/>
    </row>
    <row r="389" spans="9:9" x14ac:dyDescent="0.25">
      <c r="I389" s="18"/>
    </row>
    <row r="390" spans="9:9" x14ac:dyDescent="0.25">
      <c r="I390" s="18"/>
    </row>
    <row r="391" spans="9:9" x14ac:dyDescent="0.25">
      <c r="I391" s="18"/>
    </row>
    <row r="392" spans="9:9" x14ac:dyDescent="0.25">
      <c r="I392" s="18"/>
    </row>
    <row r="393" spans="9:9" x14ac:dyDescent="0.25">
      <c r="I393" s="18"/>
    </row>
    <row r="394" spans="9:9" x14ac:dyDescent="0.25">
      <c r="I394" s="18"/>
    </row>
    <row r="395" spans="9:9" x14ac:dyDescent="0.25">
      <c r="I395" s="18"/>
    </row>
    <row r="396" spans="9:9" x14ac:dyDescent="0.25">
      <c r="I396" s="18"/>
    </row>
    <row r="397" spans="9:9" x14ac:dyDescent="0.25">
      <c r="I397" s="18"/>
    </row>
    <row r="398" spans="9:9" x14ac:dyDescent="0.25">
      <c r="I398" s="18"/>
    </row>
    <row r="399" spans="9:9" x14ac:dyDescent="0.25">
      <c r="I399" s="18"/>
    </row>
    <row r="400" spans="9:9" x14ac:dyDescent="0.25">
      <c r="I400" s="18"/>
    </row>
    <row r="401" spans="9:9" x14ac:dyDescent="0.25">
      <c r="I401" s="18"/>
    </row>
    <row r="402" spans="9:9" x14ac:dyDescent="0.25">
      <c r="I402" s="18"/>
    </row>
    <row r="403" spans="9:9" x14ac:dyDescent="0.25">
      <c r="I403" s="18"/>
    </row>
    <row r="404" spans="9:9" x14ac:dyDescent="0.25">
      <c r="I404" s="18"/>
    </row>
    <row r="405" spans="9:9" x14ac:dyDescent="0.25">
      <c r="I405" s="18"/>
    </row>
    <row r="406" spans="9:9" x14ac:dyDescent="0.25">
      <c r="I406" s="18"/>
    </row>
    <row r="407" spans="9:9" x14ac:dyDescent="0.25">
      <c r="I407" s="18"/>
    </row>
    <row r="408" spans="9:9" x14ac:dyDescent="0.25">
      <c r="I408" s="18"/>
    </row>
    <row r="409" spans="9:9" x14ac:dyDescent="0.25">
      <c r="I409" s="18"/>
    </row>
    <row r="410" spans="9:9" x14ac:dyDescent="0.25">
      <c r="I410" s="18"/>
    </row>
    <row r="411" spans="9:9" x14ac:dyDescent="0.25">
      <c r="I411" s="18"/>
    </row>
    <row r="412" spans="9:9" x14ac:dyDescent="0.25">
      <c r="I412" s="18"/>
    </row>
    <row r="413" spans="9:9" x14ac:dyDescent="0.25">
      <c r="I413" s="18"/>
    </row>
    <row r="414" spans="9:9" x14ac:dyDescent="0.25">
      <c r="I414" s="18"/>
    </row>
    <row r="415" spans="9:9" x14ac:dyDescent="0.25">
      <c r="I415" s="18"/>
    </row>
    <row r="416" spans="9:9" x14ac:dyDescent="0.25">
      <c r="I416" s="18"/>
    </row>
    <row r="417" spans="9:9" x14ac:dyDescent="0.25">
      <c r="I417" s="18"/>
    </row>
    <row r="418" spans="9:9" x14ac:dyDescent="0.25">
      <c r="I418" s="18"/>
    </row>
    <row r="419" spans="9:9" x14ac:dyDescent="0.25">
      <c r="I419" s="18"/>
    </row>
    <row r="420" spans="9:9" x14ac:dyDescent="0.25">
      <c r="I420" s="18"/>
    </row>
    <row r="421" spans="9:9" x14ac:dyDescent="0.25">
      <c r="I421" s="18"/>
    </row>
    <row r="422" spans="9:9" x14ac:dyDescent="0.25">
      <c r="I422" s="18"/>
    </row>
    <row r="423" spans="9:9" x14ac:dyDescent="0.25">
      <c r="I423" s="18"/>
    </row>
    <row r="424" spans="9:9" x14ac:dyDescent="0.25">
      <c r="I424" s="18"/>
    </row>
    <row r="425" spans="9:9" x14ac:dyDescent="0.25">
      <c r="I425" s="18"/>
    </row>
    <row r="426" spans="9:9" x14ac:dyDescent="0.25">
      <c r="I426" s="18"/>
    </row>
    <row r="427" spans="9:9" x14ac:dyDescent="0.25">
      <c r="I427" s="18"/>
    </row>
    <row r="428" spans="9:9" x14ac:dyDescent="0.25">
      <c r="I428" s="18"/>
    </row>
    <row r="429" spans="9:9" x14ac:dyDescent="0.25">
      <c r="I429" s="18"/>
    </row>
    <row r="430" spans="9:9" x14ac:dyDescent="0.25">
      <c r="I430" s="18"/>
    </row>
    <row r="431" spans="9:9" x14ac:dyDescent="0.25">
      <c r="I431" s="18"/>
    </row>
    <row r="432" spans="9:9" x14ac:dyDescent="0.25">
      <c r="I432" s="18"/>
    </row>
    <row r="433" spans="9:9" x14ac:dyDescent="0.25">
      <c r="I433" s="18"/>
    </row>
    <row r="434" spans="9:9" x14ac:dyDescent="0.25">
      <c r="I434" s="18"/>
    </row>
    <row r="435" spans="9:9" x14ac:dyDescent="0.25">
      <c r="I435" s="18"/>
    </row>
    <row r="436" spans="9:9" x14ac:dyDescent="0.25">
      <c r="I436" s="18"/>
    </row>
    <row r="437" spans="9:9" x14ac:dyDescent="0.25">
      <c r="I437" s="18"/>
    </row>
    <row r="438" spans="9:9" x14ac:dyDescent="0.25">
      <c r="I438" s="18"/>
    </row>
    <row r="439" spans="9:9" x14ac:dyDescent="0.25">
      <c r="I439" s="18"/>
    </row>
    <row r="440" spans="9:9" x14ac:dyDescent="0.25">
      <c r="I440" s="18"/>
    </row>
    <row r="441" spans="9:9" x14ac:dyDescent="0.25">
      <c r="I441" s="18"/>
    </row>
    <row r="442" spans="9:9" x14ac:dyDescent="0.25">
      <c r="I442" s="18"/>
    </row>
    <row r="443" spans="9:9" x14ac:dyDescent="0.25">
      <c r="I443" s="18"/>
    </row>
    <row r="444" spans="9:9" x14ac:dyDescent="0.25">
      <c r="I444" s="18"/>
    </row>
    <row r="445" spans="9:9" x14ac:dyDescent="0.25">
      <c r="I445" s="18"/>
    </row>
    <row r="446" spans="9:9" x14ac:dyDescent="0.25">
      <c r="I446" s="18"/>
    </row>
    <row r="447" spans="9:9" x14ac:dyDescent="0.25">
      <c r="I447" s="18"/>
    </row>
    <row r="448" spans="9:9" x14ac:dyDescent="0.25">
      <c r="I448" s="18"/>
    </row>
    <row r="449" spans="9:9" x14ac:dyDescent="0.25">
      <c r="I449" s="18"/>
    </row>
    <row r="450" spans="9:9" x14ac:dyDescent="0.25">
      <c r="I450" s="18"/>
    </row>
    <row r="451" spans="9:9" x14ac:dyDescent="0.25">
      <c r="I451" s="18"/>
    </row>
    <row r="452" spans="9:9" x14ac:dyDescent="0.25">
      <c r="I452" s="18"/>
    </row>
    <row r="453" spans="9:9" x14ac:dyDescent="0.25">
      <c r="I453" s="18"/>
    </row>
    <row r="454" spans="9:9" x14ac:dyDescent="0.25">
      <c r="I454" s="18"/>
    </row>
    <row r="455" spans="9:9" x14ac:dyDescent="0.25">
      <c r="I455" s="18"/>
    </row>
    <row r="456" spans="9:9" x14ac:dyDescent="0.25">
      <c r="I456" s="18"/>
    </row>
    <row r="457" spans="9:9" x14ac:dyDescent="0.25">
      <c r="I457" s="18"/>
    </row>
    <row r="458" spans="9:9" x14ac:dyDescent="0.25">
      <c r="I458" s="18"/>
    </row>
    <row r="459" spans="9:9" x14ac:dyDescent="0.25">
      <c r="I459" s="18"/>
    </row>
    <row r="460" spans="9:9" x14ac:dyDescent="0.25">
      <c r="I460" s="18"/>
    </row>
    <row r="461" spans="9:9" x14ac:dyDescent="0.25">
      <c r="I461" s="18"/>
    </row>
    <row r="462" spans="9:9" x14ac:dyDescent="0.25">
      <c r="I462" s="18"/>
    </row>
    <row r="463" spans="9:9" x14ac:dyDescent="0.25">
      <c r="I463" s="18"/>
    </row>
    <row r="464" spans="9:9" x14ac:dyDescent="0.25">
      <c r="I464" s="18"/>
    </row>
    <row r="465" spans="9:9" x14ac:dyDescent="0.25">
      <c r="I465" s="18"/>
    </row>
    <row r="466" spans="9:9" x14ac:dyDescent="0.25">
      <c r="I466" s="18"/>
    </row>
    <row r="467" spans="9:9" x14ac:dyDescent="0.25">
      <c r="I467" s="18"/>
    </row>
    <row r="468" spans="9:9" x14ac:dyDescent="0.25">
      <c r="I468" s="18"/>
    </row>
    <row r="469" spans="9:9" x14ac:dyDescent="0.25">
      <c r="I469" s="18"/>
    </row>
    <row r="470" spans="9:9" x14ac:dyDescent="0.25">
      <c r="I470" s="18"/>
    </row>
    <row r="471" spans="9:9" x14ac:dyDescent="0.25">
      <c r="I471" s="18"/>
    </row>
    <row r="472" spans="9:9" x14ac:dyDescent="0.25">
      <c r="I472" s="18"/>
    </row>
    <row r="473" spans="9:9" x14ac:dyDescent="0.25">
      <c r="I473" s="18"/>
    </row>
    <row r="474" spans="9:9" x14ac:dyDescent="0.25">
      <c r="I474" s="18"/>
    </row>
    <row r="475" spans="9:9" x14ac:dyDescent="0.25">
      <c r="I475" s="18"/>
    </row>
    <row r="476" spans="9:9" x14ac:dyDescent="0.25">
      <c r="I476" s="18"/>
    </row>
    <row r="477" spans="9:9" x14ac:dyDescent="0.25">
      <c r="I477" s="18"/>
    </row>
    <row r="478" spans="9:9" x14ac:dyDescent="0.25">
      <c r="I478" s="18"/>
    </row>
    <row r="479" spans="9:9" x14ac:dyDescent="0.25">
      <c r="I479" s="18"/>
    </row>
    <row r="480" spans="9:9" x14ac:dyDescent="0.25">
      <c r="I480" s="18"/>
    </row>
    <row r="481" spans="9:9" x14ac:dyDescent="0.25">
      <c r="I481" s="18"/>
    </row>
    <row r="482" spans="9:9" x14ac:dyDescent="0.25">
      <c r="I482" s="18"/>
    </row>
    <row r="483" spans="9:9" x14ac:dyDescent="0.25">
      <c r="I483" s="18"/>
    </row>
    <row r="484" spans="9:9" x14ac:dyDescent="0.25">
      <c r="I484" s="18"/>
    </row>
    <row r="485" spans="9:9" x14ac:dyDescent="0.25">
      <c r="I485" s="18"/>
    </row>
    <row r="486" spans="9:9" x14ac:dyDescent="0.25">
      <c r="I486" s="18"/>
    </row>
    <row r="487" spans="9:9" x14ac:dyDescent="0.25">
      <c r="I487" s="18"/>
    </row>
    <row r="488" spans="9:9" x14ac:dyDescent="0.25">
      <c r="I488" s="18"/>
    </row>
    <row r="489" spans="9:9" x14ac:dyDescent="0.25">
      <c r="I489" s="18"/>
    </row>
    <row r="490" spans="9:9" x14ac:dyDescent="0.25">
      <c r="I490" s="18"/>
    </row>
    <row r="491" spans="9:9" x14ac:dyDescent="0.25">
      <c r="I491" s="18"/>
    </row>
    <row r="492" spans="9:9" x14ac:dyDescent="0.25">
      <c r="I492" s="18"/>
    </row>
    <row r="493" spans="9:9" x14ac:dyDescent="0.25">
      <c r="I493" s="18"/>
    </row>
    <row r="494" spans="9:9" x14ac:dyDescent="0.25">
      <c r="I494" s="18"/>
    </row>
    <row r="495" spans="9:9" x14ac:dyDescent="0.25">
      <c r="I495" s="18"/>
    </row>
    <row r="496" spans="9:9" x14ac:dyDescent="0.25">
      <c r="I496" s="18"/>
    </row>
    <row r="497" spans="9:9" x14ac:dyDescent="0.25">
      <c r="I497" s="18"/>
    </row>
    <row r="498" spans="9:9" x14ac:dyDescent="0.25">
      <c r="I498" s="18"/>
    </row>
  </sheetData>
  <autoFilter ref="N62:O70" xr:uid="{582E2CA8-02B1-4785-AED4-2B4DAFCB5EC6}"/>
  <pageMargins left="0.7" right="0.7" top="0.75" bottom="0.75" header="0.3" footer="0.3"/>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C621B-8486-441D-B897-B3A7FB5919C2}">
  <sheetPr filterMode="1"/>
  <dimension ref="A1:Y1013"/>
  <sheetViews>
    <sheetView tabSelected="1" zoomScale="85" zoomScaleNormal="85" workbookViewId="0">
      <pane ySplit="1" topLeftCell="A682" activePane="bottomLeft" state="frozen"/>
      <selection pane="bottomLeft" activeCell="F698" sqref="F698"/>
    </sheetView>
  </sheetViews>
  <sheetFormatPr baseColWidth="10" defaultColWidth="11.42578125" defaultRowHeight="15" x14ac:dyDescent="0.25"/>
  <cols>
    <col min="1" max="1" width="9.85546875" bestFit="1" customWidth="1"/>
    <col min="2" max="2" width="10.28515625" customWidth="1"/>
    <col min="3" max="3" width="19.42578125" customWidth="1"/>
    <col min="4" max="4" width="19.28515625" customWidth="1"/>
    <col min="5" max="5" width="17" style="52" customWidth="1"/>
    <col min="6" max="6" width="15.28515625" customWidth="1"/>
    <col min="7" max="7" width="62" customWidth="1"/>
    <col min="8" max="8" width="16" customWidth="1"/>
    <col min="9" max="9" width="31.85546875" customWidth="1"/>
    <col min="10" max="10" width="14.85546875" customWidth="1"/>
    <col min="11" max="11" width="24.7109375" customWidth="1"/>
    <col min="12" max="12" width="16.85546875" customWidth="1"/>
    <col min="13" max="13" width="24.7109375" customWidth="1"/>
    <col min="14" max="14" width="25.42578125" customWidth="1"/>
    <col min="15" max="15" width="24.42578125" customWidth="1"/>
    <col min="16" max="17" width="30.7109375" customWidth="1"/>
    <col min="18" max="18" width="36.42578125" style="52" customWidth="1"/>
    <col min="19" max="19" width="20.85546875" customWidth="1"/>
    <col min="20" max="20" width="18" customWidth="1"/>
    <col min="21" max="21" width="25.28515625" customWidth="1"/>
    <col min="22" max="22" width="13.140625" style="3" customWidth="1"/>
    <col min="23" max="23" width="20" customWidth="1"/>
    <col min="24" max="24" width="26.7109375" customWidth="1"/>
    <col min="25" max="25" width="15" customWidth="1"/>
  </cols>
  <sheetData>
    <row r="1" spans="1:25" s="50" customFormat="1" x14ac:dyDescent="0.25">
      <c r="A1" s="47" t="s">
        <v>389</v>
      </c>
      <c r="B1" s="47" t="s">
        <v>390</v>
      </c>
      <c r="C1" s="47" t="s">
        <v>0</v>
      </c>
      <c r="D1" s="47" t="s">
        <v>391</v>
      </c>
      <c r="E1" s="51" t="s">
        <v>392</v>
      </c>
      <c r="F1" s="47" t="s">
        <v>1</v>
      </c>
      <c r="G1" s="48" t="s">
        <v>2</v>
      </c>
      <c r="H1" s="48" t="s">
        <v>3</v>
      </c>
      <c r="I1" s="48" t="s">
        <v>4</v>
      </c>
      <c r="J1" s="48" t="s">
        <v>5</v>
      </c>
      <c r="K1" s="48" t="s">
        <v>6</v>
      </c>
      <c r="L1" s="47" t="s">
        <v>7</v>
      </c>
      <c r="M1" s="47" t="s">
        <v>8</v>
      </c>
      <c r="N1" s="47" t="s">
        <v>9</v>
      </c>
      <c r="O1" s="48" t="s">
        <v>10</v>
      </c>
      <c r="P1" s="47" t="s">
        <v>11</v>
      </c>
      <c r="Q1" s="47" t="s">
        <v>4365</v>
      </c>
      <c r="R1" s="51" t="s">
        <v>12</v>
      </c>
      <c r="S1" s="47" t="s">
        <v>13</v>
      </c>
      <c r="T1" s="47" t="s">
        <v>83</v>
      </c>
      <c r="U1" s="47" t="s">
        <v>99</v>
      </c>
      <c r="V1" s="49" t="s">
        <v>131</v>
      </c>
      <c r="W1" s="47" t="s">
        <v>393</v>
      </c>
      <c r="X1" s="47" t="s">
        <v>349</v>
      </c>
      <c r="Y1" s="47" t="s">
        <v>638</v>
      </c>
    </row>
    <row r="2" spans="1:25" hidden="1" x14ac:dyDescent="0.25">
      <c r="A2">
        <v>481690</v>
      </c>
      <c r="B2" t="s">
        <v>1287</v>
      </c>
      <c r="C2" t="s">
        <v>1288</v>
      </c>
      <c r="D2" t="s">
        <v>1289</v>
      </c>
      <c r="E2" s="56">
        <v>45717.396319444444</v>
      </c>
      <c r="F2" t="s">
        <v>1290</v>
      </c>
      <c r="G2" t="s">
        <v>1291</v>
      </c>
      <c r="H2">
        <v>1427096411</v>
      </c>
      <c r="I2" t="s">
        <v>30</v>
      </c>
      <c r="J2" t="s">
        <v>200</v>
      </c>
      <c r="K2" t="s">
        <v>32</v>
      </c>
      <c r="M2" t="s">
        <v>1292</v>
      </c>
      <c r="N2" t="s">
        <v>14</v>
      </c>
      <c r="O2" t="s">
        <v>163</v>
      </c>
      <c r="P2" t="s">
        <v>28</v>
      </c>
      <c r="R2" s="52">
        <v>45678</v>
      </c>
      <c r="S2" t="s">
        <v>1293</v>
      </c>
      <c r="T2" t="s">
        <v>571</v>
      </c>
      <c r="U2" t="s">
        <v>398</v>
      </c>
      <c r="V2" s="3">
        <f t="shared" ref="V2:V65" si="0">MONTH(E2)</f>
        <v>3</v>
      </c>
      <c r="W2" t="s">
        <v>398</v>
      </c>
      <c r="Y2" t="s">
        <v>1141</v>
      </c>
    </row>
    <row r="3" spans="1:25" hidden="1" x14ac:dyDescent="0.25">
      <c r="A3">
        <v>481697</v>
      </c>
      <c r="B3" t="s">
        <v>1294</v>
      </c>
      <c r="C3" t="s">
        <v>1295</v>
      </c>
      <c r="D3" t="s">
        <v>1296</v>
      </c>
      <c r="E3" s="56">
        <v>45717.430081018516</v>
      </c>
      <c r="F3" t="s">
        <v>1297</v>
      </c>
      <c r="G3" t="s">
        <v>1298</v>
      </c>
      <c r="H3">
        <v>100340331</v>
      </c>
      <c r="I3" t="s">
        <v>16</v>
      </c>
      <c r="J3" t="s">
        <v>33</v>
      </c>
      <c r="K3" t="s">
        <v>18</v>
      </c>
      <c r="L3">
        <v>84.8</v>
      </c>
      <c r="M3" t="s">
        <v>225</v>
      </c>
      <c r="N3" t="s">
        <v>14</v>
      </c>
      <c r="O3" t="s">
        <v>136</v>
      </c>
      <c r="P3" t="s">
        <v>28</v>
      </c>
      <c r="R3" s="52">
        <v>45717</v>
      </c>
      <c r="S3" t="s">
        <v>1299</v>
      </c>
      <c r="T3" t="s">
        <v>571</v>
      </c>
      <c r="U3" t="s">
        <v>1953</v>
      </c>
      <c r="V3" s="3">
        <f t="shared" si="0"/>
        <v>3</v>
      </c>
      <c r="W3" t="s">
        <v>225</v>
      </c>
      <c r="Y3" t="s">
        <v>1141</v>
      </c>
    </row>
    <row r="4" spans="1:25" hidden="1" x14ac:dyDescent="0.25">
      <c r="A4">
        <v>481768</v>
      </c>
      <c r="B4" t="s">
        <v>1300</v>
      </c>
      <c r="C4" t="s">
        <v>1301</v>
      </c>
      <c r="D4" t="s">
        <v>1302</v>
      </c>
      <c r="E4" s="56">
        <v>45717.624768518515</v>
      </c>
      <c r="F4" t="s">
        <v>1303</v>
      </c>
      <c r="G4" t="s">
        <v>1291</v>
      </c>
      <c r="H4">
        <v>2206376623</v>
      </c>
      <c r="I4" t="s">
        <v>30</v>
      </c>
      <c r="J4" t="s">
        <v>33</v>
      </c>
      <c r="K4" t="s">
        <v>43</v>
      </c>
      <c r="M4" t="s">
        <v>1292</v>
      </c>
      <c r="N4" t="s">
        <v>14</v>
      </c>
      <c r="O4" t="s">
        <v>142</v>
      </c>
      <c r="P4" t="s">
        <v>23</v>
      </c>
      <c r="R4" s="52">
        <v>45717</v>
      </c>
      <c r="S4" t="s">
        <v>1304</v>
      </c>
      <c r="T4" t="s">
        <v>571</v>
      </c>
      <c r="U4" t="s">
        <v>398</v>
      </c>
      <c r="V4" s="3">
        <f t="shared" si="0"/>
        <v>3</v>
      </c>
      <c r="W4" t="s">
        <v>398</v>
      </c>
      <c r="Y4" t="s">
        <v>1141</v>
      </c>
    </row>
    <row r="5" spans="1:25" hidden="1" x14ac:dyDescent="0.25">
      <c r="A5">
        <v>481769</v>
      </c>
      <c r="B5" t="s">
        <v>1305</v>
      </c>
      <c r="C5" t="s">
        <v>1306</v>
      </c>
      <c r="D5" t="s">
        <v>1307</v>
      </c>
      <c r="E5" s="56">
        <v>45717.629004629627</v>
      </c>
      <c r="F5" t="s">
        <v>14</v>
      </c>
      <c r="G5" t="s">
        <v>1308</v>
      </c>
      <c r="H5">
        <v>100340450</v>
      </c>
      <c r="I5" t="s">
        <v>16</v>
      </c>
      <c r="J5" t="s">
        <v>41</v>
      </c>
      <c r="K5" t="s">
        <v>25</v>
      </c>
      <c r="M5" t="s">
        <v>22</v>
      </c>
      <c r="N5" t="s">
        <v>14</v>
      </c>
      <c r="O5" t="s">
        <v>14</v>
      </c>
      <c r="P5" t="s">
        <v>23</v>
      </c>
      <c r="R5" s="52">
        <v>45717</v>
      </c>
      <c r="S5" t="s">
        <v>1309</v>
      </c>
      <c r="T5" t="s">
        <v>571</v>
      </c>
      <c r="U5" t="s">
        <v>95</v>
      </c>
      <c r="V5" s="3">
        <f t="shared" si="0"/>
        <v>3</v>
      </c>
      <c r="W5" t="s">
        <v>19</v>
      </c>
      <c r="Y5" t="s">
        <v>639</v>
      </c>
    </row>
    <row r="6" spans="1:25" hidden="1" x14ac:dyDescent="0.25">
      <c r="A6">
        <v>481778</v>
      </c>
      <c r="B6" t="s">
        <v>1310</v>
      </c>
      <c r="C6" t="s">
        <v>1311</v>
      </c>
      <c r="D6" t="s">
        <v>1312</v>
      </c>
      <c r="E6" s="56">
        <v>45717.666331018518</v>
      </c>
      <c r="F6" t="s">
        <v>1313</v>
      </c>
      <c r="G6" t="s">
        <v>1314</v>
      </c>
      <c r="H6">
        <v>100340449</v>
      </c>
      <c r="I6" t="s">
        <v>16</v>
      </c>
      <c r="J6" t="s">
        <v>33</v>
      </c>
      <c r="K6" t="s">
        <v>25</v>
      </c>
      <c r="L6">
        <v>226</v>
      </c>
      <c r="M6" t="s">
        <v>401</v>
      </c>
      <c r="N6" t="s">
        <v>14</v>
      </c>
      <c r="O6" t="s">
        <v>14</v>
      </c>
      <c r="P6" t="s">
        <v>28</v>
      </c>
      <c r="R6" s="52">
        <v>45717</v>
      </c>
      <c r="S6" t="s">
        <v>1315</v>
      </c>
      <c r="T6" t="s">
        <v>571</v>
      </c>
      <c r="U6" t="s">
        <v>402</v>
      </c>
      <c r="V6" s="3">
        <f t="shared" si="0"/>
        <v>3</v>
      </c>
      <c r="W6" t="s">
        <v>401</v>
      </c>
      <c r="Y6" t="s">
        <v>1141</v>
      </c>
    </row>
    <row r="7" spans="1:25" hidden="1" x14ac:dyDescent="0.25">
      <c r="A7">
        <v>481796</v>
      </c>
      <c r="B7" t="s">
        <v>1316</v>
      </c>
      <c r="C7" t="s">
        <v>1317</v>
      </c>
      <c r="D7" t="s">
        <v>1318</v>
      </c>
      <c r="E7" s="56">
        <v>45717.706412037034</v>
      </c>
      <c r="F7" t="s">
        <v>1319</v>
      </c>
      <c r="G7" t="s">
        <v>1320</v>
      </c>
      <c r="H7">
        <v>100338159</v>
      </c>
      <c r="I7" t="s">
        <v>16</v>
      </c>
      <c r="J7" t="s">
        <v>29</v>
      </c>
      <c r="K7" t="s">
        <v>25</v>
      </c>
      <c r="M7" t="s">
        <v>25</v>
      </c>
      <c r="N7" t="s">
        <v>14</v>
      </c>
      <c r="O7" t="s">
        <v>137</v>
      </c>
      <c r="P7" t="s">
        <v>1321</v>
      </c>
      <c r="R7" s="52">
        <v>45717</v>
      </c>
      <c r="S7" t="s">
        <v>1315</v>
      </c>
      <c r="T7" t="s">
        <v>571</v>
      </c>
      <c r="U7" t="s">
        <v>100</v>
      </c>
      <c r="V7" s="3">
        <f t="shared" si="0"/>
        <v>3</v>
      </c>
      <c r="W7" t="s">
        <v>25</v>
      </c>
      <c r="Y7" t="s">
        <v>639</v>
      </c>
    </row>
    <row r="8" spans="1:25" hidden="1" x14ac:dyDescent="0.25">
      <c r="A8">
        <v>481801</v>
      </c>
      <c r="B8" t="s">
        <v>1322</v>
      </c>
      <c r="C8" t="s">
        <v>1323</v>
      </c>
      <c r="D8" t="s">
        <v>1324</v>
      </c>
      <c r="E8" s="56">
        <v>45717.717731481483</v>
      </c>
      <c r="F8" t="s">
        <v>1313</v>
      </c>
      <c r="G8" t="s">
        <v>1314</v>
      </c>
      <c r="H8">
        <v>100340490</v>
      </c>
      <c r="I8" t="s">
        <v>16</v>
      </c>
      <c r="J8" t="s">
        <v>39</v>
      </c>
      <c r="K8" t="s">
        <v>25</v>
      </c>
      <c r="L8">
        <v>115</v>
      </c>
      <c r="M8" t="s">
        <v>401</v>
      </c>
      <c r="N8" t="s">
        <v>14</v>
      </c>
      <c r="O8" t="s">
        <v>14</v>
      </c>
      <c r="P8" t="s">
        <v>28</v>
      </c>
      <c r="R8" s="52">
        <v>45720</v>
      </c>
      <c r="S8" t="s">
        <v>1325</v>
      </c>
      <c r="T8" t="s">
        <v>571</v>
      </c>
      <c r="U8" t="s">
        <v>402</v>
      </c>
      <c r="V8" s="3">
        <f t="shared" si="0"/>
        <v>3</v>
      </c>
      <c r="W8" t="s">
        <v>401</v>
      </c>
      <c r="Y8" t="s">
        <v>1141</v>
      </c>
    </row>
    <row r="9" spans="1:25" hidden="1" x14ac:dyDescent="0.25">
      <c r="A9">
        <v>481825</v>
      </c>
      <c r="B9" t="s">
        <v>1326</v>
      </c>
      <c r="C9" t="s">
        <v>1327</v>
      </c>
      <c r="D9" t="s">
        <v>1328</v>
      </c>
      <c r="E9" s="56">
        <v>45717.785740740743</v>
      </c>
      <c r="F9" t="s">
        <v>1290</v>
      </c>
      <c r="G9" t="s">
        <v>1291</v>
      </c>
      <c r="H9">
        <v>1469894329</v>
      </c>
      <c r="I9" t="s">
        <v>30</v>
      </c>
      <c r="J9" t="s">
        <v>20</v>
      </c>
      <c r="K9" t="s">
        <v>32</v>
      </c>
      <c r="M9" t="s">
        <v>1292</v>
      </c>
      <c r="N9" t="s">
        <v>14</v>
      </c>
      <c r="O9" t="s">
        <v>460</v>
      </c>
      <c r="P9" t="s">
        <v>28</v>
      </c>
      <c r="R9" s="52">
        <v>45717</v>
      </c>
      <c r="S9" t="s">
        <v>1329</v>
      </c>
      <c r="T9" t="s">
        <v>571</v>
      </c>
      <c r="U9" t="s">
        <v>398</v>
      </c>
      <c r="V9" s="3">
        <f t="shared" si="0"/>
        <v>3</v>
      </c>
      <c r="W9" t="s">
        <v>398</v>
      </c>
      <c r="Y9" t="s">
        <v>1141</v>
      </c>
    </row>
    <row r="10" spans="1:25" hidden="1" x14ac:dyDescent="0.25">
      <c r="A10">
        <v>481827</v>
      </c>
      <c r="B10" t="s">
        <v>1330</v>
      </c>
      <c r="C10" t="s">
        <v>1331</v>
      </c>
      <c r="D10" t="s">
        <v>1332</v>
      </c>
      <c r="E10" s="56">
        <v>45717.797673611109</v>
      </c>
      <c r="F10" t="s">
        <v>1303</v>
      </c>
      <c r="G10" t="s">
        <v>1291</v>
      </c>
      <c r="H10" t="s">
        <v>23</v>
      </c>
      <c r="I10" t="s">
        <v>30</v>
      </c>
      <c r="J10" t="s">
        <v>26</v>
      </c>
      <c r="K10" t="s">
        <v>32</v>
      </c>
      <c r="M10" t="s">
        <v>1292</v>
      </c>
      <c r="N10" t="s">
        <v>14</v>
      </c>
      <c r="O10" t="s">
        <v>154</v>
      </c>
      <c r="P10" t="s">
        <v>23</v>
      </c>
      <c r="R10" s="52">
        <v>45717</v>
      </c>
      <c r="S10" t="s">
        <v>23</v>
      </c>
      <c r="T10" t="s">
        <v>571</v>
      </c>
      <c r="U10" t="s">
        <v>398</v>
      </c>
      <c r="V10" s="3">
        <f t="shared" si="0"/>
        <v>3</v>
      </c>
      <c r="W10" t="s">
        <v>398</v>
      </c>
      <c r="Y10" t="s">
        <v>1141</v>
      </c>
    </row>
    <row r="11" spans="1:25" hidden="1" x14ac:dyDescent="0.25">
      <c r="A11">
        <v>481859</v>
      </c>
      <c r="B11" t="s">
        <v>1333</v>
      </c>
      <c r="C11" t="s">
        <v>1334</v>
      </c>
      <c r="D11" t="s">
        <v>1335</v>
      </c>
      <c r="E11" s="56">
        <v>45717.877291666664</v>
      </c>
      <c r="F11" t="s">
        <v>1336</v>
      </c>
      <c r="G11" t="s">
        <v>1337</v>
      </c>
      <c r="H11">
        <v>2500023000</v>
      </c>
      <c r="I11" t="s">
        <v>19</v>
      </c>
      <c r="J11" t="s">
        <v>20</v>
      </c>
      <c r="K11" t="s">
        <v>21</v>
      </c>
      <c r="M11" t="s">
        <v>152</v>
      </c>
      <c r="N11" t="s">
        <v>14</v>
      </c>
      <c r="O11" t="s">
        <v>134</v>
      </c>
      <c r="P11" t="s">
        <v>23</v>
      </c>
      <c r="R11" s="52">
        <v>45717</v>
      </c>
      <c r="S11" t="s">
        <v>1338</v>
      </c>
      <c r="T11" t="s">
        <v>84</v>
      </c>
      <c r="U11" t="s">
        <v>148</v>
      </c>
      <c r="V11" s="3">
        <f t="shared" si="0"/>
        <v>3</v>
      </c>
      <c r="W11" t="s">
        <v>19</v>
      </c>
      <c r="Y11" t="s">
        <v>639</v>
      </c>
    </row>
    <row r="12" spans="1:25" hidden="1" x14ac:dyDescent="0.25">
      <c r="A12">
        <v>481898</v>
      </c>
      <c r="B12" t="s">
        <v>14</v>
      </c>
      <c r="C12" t="s">
        <v>1339</v>
      </c>
      <c r="D12" t="s">
        <v>1340</v>
      </c>
      <c r="E12" s="56">
        <v>45718.431620370371</v>
      </c>
      <c r="F12" t="s">
        <v>1341</v>
      </c>
      <c r="G12" t="s">
        <v>1342</v>
      </c>
      <c r="H12" t="s">
        <v>28</v>
      </c>
      <c r="I12" t="s">
        <v>19</v>
      </c>
      <c r="J12" t="s">
        <v>27</v>
      </c>
      <c r="K12" t="s">
        <v>74</v>
      </c>
      <c r="M12" t="s">
        <v>401</v>
      </c>
      <c r="N12" t="s">
        <v>14</v>
      </c>
      <c r="O12" t="s">
        <v>163</v>
      </c>
      <c r="P12" t="s">
        <v>28</v>
      </c>
      <c r="R12" s="52">
        <v>45718</v>
      </c>
      <c r="S12" t="s">
        <v>1343</v>
      </c>
      <c r="T12" t="s">
        <v>571</v>
      </c>
      <c r="U12" t="s">
        <v>388</v>
      </c>
      <c r="V12" s="3">
        <f t="shared" si="0"/>
        <v>3</v>
      </c>
      <c r="W12" t="s">
        <v>401</v>
      </c>
      <c r="Y12" t="s">
        <v>1141</v>
      </c>
    </row>
    <row r="13" spans="1:25" hidden="1" x14ac:dyDescent="0.25">
      <c r="A13">
        <v>481911</v>
      </c>
      <c r="B13" t="s">
        <v>1344</v>
      </c>
      <c r="C13" t="s">
        <v>1345</v>
      </c>
      <c r="D13" t="s">
        <v>1346</v>
      </c>
      <c r="E13" s="56">
        <v>45718.475138888891</v>
      </c>
      <c r="F13" t="s">
        <v>1347</v>
      </c>
      <c r="G13" t="s">
        <v>1348</v>
      </c>
      <c r="H13">
        <v>2206452404</v>
      </c>
      <c r="I13" t="s">
        <v>30</v>
      </c>
      <c r="J13" t="s">
        <v>182</v>
      </c>
      <c r="K13" t="s">
        <v>43</v>
      </c>
      <c r="M13" t="s">
        <v>1349</v>
      </c>
      <c r="N13" t="s">
        <v>14</v>
      </c>
      <c r="O13" t="s">
        <v>195</v>
      </c>
      <c r="P13" t="s">
        <v>28</v>
      </c>
      <c r="R13" s="52">
        <v>45718</v>
      </c>
      <c r="S13" t="s">
        <v>1350</v>
      </c>
      <c r="T13" t="s">
        <v>571</v>
      </c>
      <c r="U13" t="s">
        <v>226</v>
      </c>
      <c r="V13" s="3">
        <f t="shared" si="0"/>
        <v>3</v>
      </c>
      <c r="W13" t="s">
        <v>19</v>
      </c>
      <c r="Y13" t="s">
        <v>639</v>
      </c>
    </row>
    <row r="14" spans="1:25" hidden="1" x14ac:dyDescent="0.25">
      <c r="A14">
        <v>481920</v>
      </c>
      <c r="B14" t="s">
        <v>1351</v>
      </c>
      <c r="C14" t="s">
        <v>1352</v>
      </c>
      <c r="D14" t="s">
        <v>1353</v>
      </c>
      <c r="E14" s="56">
        <v>45718.51353009259</v>
      </c>
      <c r="F14" t="s">
        <v>1290</v>
      </c>
      <c r="G14" t="s">
        <v>1291</v>
      </c>
      <c r="H14">
        <v>2206417909</v>
      </c>
      <c r="I14" t="s">
        <v>30</v>
      </c>
      <c r="J14" t="s">
        <v>200</v>
      </c>
      <c r="K14" t="s">
        <v>43</v>
      </c>
      <c r="M14" t="s">
        <v>1292</v>
      </c>
      <c r="N14" t="s">
        <v>14</v>
      </c>
      <c r="O14" t="s">
        <v>1354</v>
      </c>
      <c r="P14" t="s">
        <v>23</v>
      </c>
      <c r="R14" s="52">
        <v>45718</v>
      </c>
      <c r="S14" t="s">
        <v>1355</v>
      </c>
      <c r="T14" t="s">
        <v>571</v>
      </c>
      <c r="U14" t="s">
        <v>398</v>
      </c>
      <c r="V14" s="3">
        <f t="shared" si="0"/>
        <v>3</v>
      </c>
      <c r="W14" t="s">
        <v>398</v>
      </c>
      <c r="Y14" t="s">
        <v>1141</v>
      </c>
    </row>
    <row r="15" spans="1:25" hidden="1" x14ac:dyDescent="0.25">
      <c r="A15">
        <v>481986</v>
      </c>
      <c r="B15" t="s">
        <v>1356</v>
      </c>
      <c r="C15" t="s">
        <v>1357</v>
      </c>
      <c r="D15" t="s">
        <v>1358</v>
      </c>
      <c r="E15" s="56">
        <v>45718.695844907408</v>
      </c>
      <c r="F15" t="s">
        <v>1359</v>
      </c>
      <c r="G15" t="s">
        <v>1342</v>
      </c>
      <c r="H15">
        <v>2500014576</v>
      </c>
      <c r="I15" t="s">
        <v>19</v>
      </c>
      <c r="J15" t="s">
        <v>45</v>
      </c>
      <c r="K15" t="s">
        <v>21</v>
      </c>
      <c r="M15" t="s">
        <v>401</v>
      </c>
      <c r="N15" t="s">
        <v>14</v>
      </c>
      <c r="O15" t="s">
        <v>464</v>
      </c>
      <c r="P15" t="s">
        <v>28</v>
      </c>
      <c r="R15" s="52">
        <v>45718</v>
      </c>
      <c r="S15" t="s">
        <v>1360</v>
      </c>
      <c r="T15" t="s">
        <v>571</v>
      </c>
      <c r="U15" t="s">
        <v>388</v>
      </c>
      <c r="V15" s="3">
        <f t="shared" si="0"/>
        <v>3</v>
      </c>
      <c r="W15" t="s">
        <v>401</v>
      </c>
      <c r="Y15" t="s">
        <v>1141</v>
      </c>
    </row>
    <row r="16" spans="1:25" hidden="1" x14ac:dyDescent="0.25">
      <c r="A16">
        <v>482029</v>
      </c>
      <c r="B16" t="s">
        <v>1361</v>
      </c>
      <c r="C16" t="s">
        <v>1362</v>
      </c>
      <c r="D16" t="s">
        <v>1363</v>
      </c>
      <c r="E16" s="56">
        <v>45718.830891203703</v>
      </c>
      <c r="F16" t="s">
        <v>1303</v>
      </c>
      <c r="G16" t="s">
        <v>1364</v>
      </c>
      <c r="H16">
        <v>2206512649</v>
      </c>
      <c r="I16" t="s">
        <v>30</v>
      </c>
      <c r="J16" t="s">
        <v>31</v>
      </c>
      <c r="K16" t="s">
        <v>43</v>
      </c>
      <c r="M16" t="s">
        <v>22</v>
      </c>
      <c r="N16" t="s">
        <v>14</v>
      </c>
      <c r="O16" t="s">
        <v>138</v>
      </c>
      <c r="P16" t="s">
        <v>28</v>
      </c>
      <c r="R16" s="52">
        <v>45718</v>
      </c>
      <c r="S16" t="s">
        <v>1365</v>
      </c>
      <c r="T16" t="s">
        <v>571</v>
      </c>
      <c r="U16" t="s">
        <v>95</v>
      </c>
      <c r="V16" s="3">
        <f t="shared" si="0"/>
        <v>3</v>
      </c>
      <c r="W16" t="s">
        <v>19</v>
      </c>
      <c r="Y16" t="s">
        <v>639</v>
      </c>
    </row>
    <row r="17" spans="1:25" hidden="1" x14ac:dyDescent="0.25">
      <c r="A17">
        <v>482036</v>
      </c>
      <c r="B17" t="s">
        <v>1310</v>
      </c>
      <c r="C17" t="s">
        <v>1366</v>
      </c>
      <c r="D17" t="s">
        <v>1367</v>
      </c>
      <c r="E17" s="56">
        <v>45718.848460648151</v>
      </c>
      <c r="F17" t="s">
        <v>14</v>
      </c>
      <c r="G17" t="s">
        <v>1291</v>
      </c>
      <c r="H17" t="s">
        <v>23</v>
      </c>
      <c r="I17" t="s">
        <v>30</v>
      </c>
      <c r="J17" t="s">
        <v>200</v>
      </c>
      <c r="K17" t="s">
        <v>32</v>
      </c>
      <c r="M17" t="s">
        <v>1292</v>
      </c>
      <c r="N17" t="s">
        <v>14</v>
      </c>
      <c r="O17" t="s">
        <v>136</v>
      </c>
      <c r="P17" t="s">
        <v>23</v>
      </c>
      <c r="R17" s="52">
        <v>45718</v>
      </c>
      <c r="S17" t="s">
        <v>23</v>
      </c>
      <c r="T17" t="s">
        <v>571</v>
      </c>
      <c r="U17" t="s">
        <v>398</v>
      </c>
      <c r="V17" s="3">
        <f t="shared" si="0"/>
        <v>3</v>
      </c>
      <c r="W17" t="s">
        <v>398</v>
      </c>
      <c r="Y17" t="s">
        <v>1141</v>
      </c>
    </row>
    <row r="18" spans="1:25" hidden="1" x14ac:dyDescent="0.25">
      <c r="A18">
        <v>482044</v>
      </c>
      <c r="B18" t="s">
        <v>1368</v>
      </c>
      <c r="C18" t="s">
        <v>1369</v>
      </c>
      <c r="D18" t="s">
        <v>1370</v>
      </c>
      <c r="E18" s="56">
        <v>45718.870578703703</v>
      </c>
      <c r="F18" t="s">
        <v>14</v>
      </c>
      <c r="G18" t="s">
        <v>1342</v>
      </c>
      <c r="H18" t="s">
        <v>28</v>
      </c>
      <c r="I18" t="s">
        <v>30</v>
      </c>
      <c r="J18" t="s">
        <v>39</v>
      </c>
      <c r="K18" t="s">
        <v>32</v>
      </c>
      <c r="M18" t="s">
        <v>401</v>
      </c>
      <c r="N18" t="s">
        <v>14</v>
      </c>
      <c r="O18" t="s">
        <v>163</v>
      </c>
      <c r="P18" t="s">
        <v>28</v>
      </c>
      <c r="R18" s="52">
        <v>45718</v>
      </c>
      <c r="S18" t="s">
        <v>28</v>
      </c>
      <c r="T18" t="s">
        <v>571</v>
      </c>
      <c r="U18" t="s">
        <v>388</v>
      </c>
      <c r="V18" s="3">
        <f t="shared" si="0"/>
        <v>3</v>
      </c>
      <c r="W18" t="s">
        <v>401</v>
      </c>
      <c r="Y18" t="s">
        <v>1141</v>
      </c>
    </row>
    <row r="19" spans="1:25" hidden="1" x14ac:dyDescent="0.25">
      <c r="A19">
        <v>482049</v>
      </c>
      <c r="B19" t="s">
        <v>1371</v>
      </c>
      <c r="C19" t="s">
        <v>1372</v>
      </c>
      <c r="D19" t="s">
        <v>1373</v>
      </c>
      <c r="E19" s="56">
        <v>45718.908993055556</v>
      </c>
      <c r="F19" t="s">
        <v>14</v>
      </c>
      <c r="G19" t="s">
        <v>1291</v>
      </c>
      <c r="H19" t="s">
        <v>28</v>
      </c>
      <c r="I19" t="s">
        <v>30</v>
      </c>
      <c r="J19" t="s">
        <v>20</v>
      </c>
      <c r="K19" t="s">
        <v>32</v>
      </c>
      <c r="M19" t="s">
        <v>1292</v>
      </c>
      <c r="N19" t="s">
        <v>14</v>
      </c>
      <c r="O19" t="s">
        <v>206</v>
      </c>
      <c r="P19" t="s">
        <v>28</v>
      </c>
      <c r="R19" s="52">
        <v>45718</v>
      </c>
      <c r="S19" t="s">
        <v>1374</v>
      </c>
      <c r="T19" t="s">
        <v>571</v>
      </c>
      <c r="U19" t="s">
        <v>398</v>
      </c>
      <c r="V19" s="3">
        <f t="shared" si="0"/>
        <v>3</v>
      </c>
      <c r="W19" t="s">
        <v>398</v>
      </c>
      <c r="Y19" t="s">
        <v>1141</v>
      </c>
    </row>
    <row r="20" spans="1:25" hidden="1" x14ac:dyDescent="0.25">
      <c r="A20">
        <v>482077</v>
      </c>
      <c r="B20" t="s">
        <v>1375</v>
      </c>
      <c r="C20" t="s">
        <v>1376</v>
      </c>
      <c r="D20" t="s">
        <v>1377</v>
      </c>
      <c r="E20" s="56">
        <v>45719.336296296293</v>
      </c>
      <c r="F20" t="s">
        <v>1378</v>
      </c>
      <c r="G20" t="s">
        <v>1342</v>
      </c>
      <c r="H20">
        <v>2500015796</v>
      </c>
      <c r="I20" t="s">
        <v>19</v>
      </c>
      <c r="J20" t="s">
        <v>41</v>
      </c>
      <c r="K20" t="s">
        <v>37</v>
      </c>
      <c r="M20" t="s">
        <v>401</v>
      </c>
      <c r="N20" t="s">
        <v>14</v>
      </c>
      <c r="O20" t="s">
        <v>1379</v>
      </c>
      <c r="P20" t="s">
        <v>28</v>
      </c>
      <c r="R20" s="52">
        <v>45717</v>
      </c>
      <c r="S20" t="s">
        <v>1380</v>
      </c>
      <c r="T20" t="s">
        <v>571</v>
      </c>
      <c r="U20" t="s">
        <v>388</v>
      </c>
      <c r="V20" s="3">
        <f t="shared" si="0"/>
        <v>3</v>
      </c>
      <c r="W20" t="s">
        <v>401</v>
      </c>
      <c r="Y20" t="s">
        <v>1141</v>
      </c>
    </row>
    <row r="21" spans="1:25" hidden="1" x14ac:dyDescent="0.25">
      <c r="A21">
        <v>482082</v>
      </c>
      <c r="B21" t="s">
        <v>1381</v>
      </c>
      <c r="C21" t="s">
        <v>1382</v>
      </c>
      <c r="D21" t="s">
        <v>1383</v>
      </c>
      <c r="E21" s="56">
        <v>45719.344293981485</v>
      </c>
      <c r="F21" t="s">
        <v>1384</v>
      </c>
      <c r="G21" t="s">
        <v>1308</v>
      </c>
      <c r="H21">
        <v>100340685</v>
      </c>
      <c r="I21" t="s">
        <v>16</v>
      </c>
      <c r="J21" t="s">
        <v>42</v>
      </c>
      <c r="K21" t="s">
        <v>25</v>
      </c>
      <c r="M21" t="s">
        <v>22</v>
      </c>
      <c r="N21" t="s">
        <v>14</v>
      </c>
      <c r="O21" t="s">
        <v>14</v>
      </c>
      <c r="P21" t="s">
        <v>28</v>
      </c>
      <c r="R21" s="52">
        <v>45718</v>
      </c>
      <c r="S21" t="s">
        <v>1385</v>
      </c>
      <c r="T21" t="s">
        <v>571</v>
      </c>
      <c r="U21" t="s">
        <v>95</v>
      </c>
      <c r="V21" s="3">
        <f t="shared" si="0"/>
        <v>3</v>
      </c>
      <c r="W21" t="s">
        <v>19</v>
      </c>
      <c r="Y21" t="s">
        <v>639</v>
      </c>
    </row>
    <row r="22" spans="1:25" hidden="1" x14ac:dyDescent="0.25">
      <c r="A22">
        <v>482089</v>
      </c>
      <c r="B22" t="s">
        <v>1386</v>
      </c>
      <c r="C22" t="s">
        <v>1387</v>
      </c>
      <c r="D22" t="s">
        <v>1388</v>
      </c>
      <c r="E22" s="56">
        <v>45719.369201388887</v>
      </c>
      <c r="F22" t="s">
        <v>1303</v>
      </c>
      <c r="G22" t="s">
        <v>1291</v>
      </c>
      <c r="H22">
        <v>1470035346</v>
      </c>
      <c r="I22" t="s">
        <v>30</v>
      </c>
      <c r="J22" t="s">
        <v>182</v>
      </c>
      <c r="K22" t="s">
        <v>32</v>
      </c>
      <c r="M22" t="s">
        <v>1292</v>
      </c>
      <c r="N22" t="s">
        <v>14</v>
      </c>
      <c r="O22" t="s">
        <v>142</v>
      </c>
      <c r="P22" t="s">
        <v>28</v>
      </c>
      <c r="R22" s="52">
        <v>45719</v>
      </c>
      <c r="S22" t="s">
        <v>1389</v>
      </c>
      <c r="T22" t="s">
        <v>571</v>
      </c>
      <c r="U22" t="s">
        <v>398</v>
      </c>
      <c r="V22" s="3">
        <f t="shared" si="0"/>
        <v>3</v>
      </c>
      <c r="W22" t="s">
        <v>398</v>
      </c>
      <c r="Y22" t="s">
        <v>1141</v>
      </c>
    </row>
    <row r="23" spans="1:25" hidden="1" x14ac:dyDescent="0.25">
      <c r="A23">
        <v>482106</v>
      </c>
      <c r="B23" t="s">
        <v>1390</v>
      </c>
      <c r="C23" t="s">
        <v>1391</v>
      </c>
      <c r="D23" t="s">
        <v>1392</v>
      </c>
      <c r="E23" s="56">
        <v>45719.399317129632</v>
      </c>
      <c r="F23" t="s">
        <v>1393</v>
      </c>
      <c r="G23" t="s">
        <v>1342</v>
      </c>
      <c r="H23">
        <v>2500023635</v>
      </c>
      <c r="I23" t="s">
        <v>19</v>
      </c>
      <c r="J23" t="s">
        <v>20</v>
      </c>
      <c r="K23" t="s">
        <v>21</v>
      </c>
      <c r="M23" t="s">
        <v>401</v>
      </c>
      <c r="N23" t="s">
        <v>14</v>
      </c>
      <c r="O23" t="s">
        <v>139</v>
      </c>
      <c r="P23" t="s">
        <v>23</v>
      </c>
      <c r="R23" s="52">
        <v>45718</v>
      </c>
      <c r="S23" t="s">
        <v>1394</v>
      </c>
      <c r="T23" t="s">
        <v>571</v>
      </c>
      <c r="U23" t="s">
        <v>388</v>
      </c>
      <c r="V23" s="3">
        <f t="shared" si="0"/>
        <v>3</v>
      </c>
      <c r="W23" t="s">
        <v>401</v>
      </c>
      <c r="Y23" t="s">
        <v>1141</v>
      </c>
    </row>
    <row r="24" spans="1:25" hidden="1" x14ac:dyDescent="0.25">
      <c r="A24">
        <v>482113</v>
      </c>
      <c r="B24" t="s">
        <v>1395</v>
      </c>
      <c r="C24" t="s">
        <v>1396</v>
      </c>
      <c r="D24" t="s">
        <v>1397</v>
      </c>
      <c r="E24" s="56">
        <v>45719.405613425923</v>
      </c>
      <c r="F24" t="s">
        <v>1313</v>
      </c>
      <c r="G24" t="s">
        <v>1398</v>
      </c>
      <c r="H24" t="s">
        <v>28</v>
      </c>
      <c r="I24" t="s">
        <v>19</v>
      </c>
      <c r="J24" t="s">
        <v>39</v>
      </c>
      <c r="K24" t="s">
        <v>21</v>
      </c>
      <c r="L24">
        <v>49.9</v>
      </c>
      <c r="M24" t="s">
        <v>34</v>
      </c>
      <c r="N24" t="s">
        <v>14</v>
      </c>
      <c r="O24" t="s">
        <v>14</v>
      </c>
      <c r="P24" t="s">
        <v>28</v>
      </c>
      <c r="R24" s="52">
        <v>45718</v>
      </c>
      <c r="S24" t="s">
        <v>1399</v>
      </c>
      <c r="T24" t="s">
        <v>571</v>
      </c>
      <c r="U24" t="s">
        <v>402</v>
      </c>
      <c r="V24" s="3">
        <f t="shared" si="0"/>
        <v>3</v>
      </c>
      <c r="W24" t="s">
        <v>19</v>
      </c>
      <c r="Y24" t="s">
        <v>639</v>
      </c>
    </row>
    <row r="25" spans="1:25" hidden="1" x14ac:dyDescent="0.25">
      <c r="A25">
        <v>482226</v>
      </c>
      <c r="B25" t="s">
        <v>1400</v>
      </c>
      <c r="C25" t="s">
        <v>1401</v>
      </c>
      <c r="D25" t="s">
        <v>1402</v>
      </c>
      <c r="E25" s="56">
        <v>45719.638298611113</v>
      </c>
      <c r="F25" t="s">
        <v>1403</v>
      </c>
      <c r="G25" t="s">
        <v>1348</v>
      </c>
      <c r="H25" t="s">
        <v>23</v>
      </c>
      <c r="I25" t="s">
        <v>19</v>
      </c>
      <c r="J25" t="s">
        <v>36</v>
      </c>
      <c r="K25" t="s">
        <v>21</v>
      </c>
      <c r="M25" t="s">
        <v>22</v>
      </c>
      <c r="N25" t="s">
        <v>14</v>
      </c>
      <c r="O25" t="s">
        <v>14</v>
      </c>
      <c r="P25" t="s">
        <v>23</v>
      </c>
      <c r="R25" s="52">
        <v>45719</v>
      </c>
      <c r="S25" t="s">
        <v>1404</v>
      </c>
      <c r="T25" t="s">
        <v>571</v>
      </c>
      <c r="U25" t="s">
        <v>226</v>
      </c>
      <c r="V25" s="3">
        <f t="shared" si="0"/>
        <v>3</v>
      </c>
      <c r="W25" t="s">
        <v>19</v>
      </c>
      <c r="Y25" t="s">
        <v>639</v>
      </c>
    </row>
    <row r="26" spans="1:25" hidden="1" x14ac:dyDescent="0.25">
      <c r="A26">
        <v>482245</v>
      </c>
      <c r="B26" t="s">
        <v>1405</v>
      </c>
      <c r="C26" t="s">
        <v>1406</v>
      </c>
      <c r="D26" t="s">
        <v>1407</v>
      </c>
      <c r="E26" s="56">
        <v>45719.673217592594</v>
      </c>
      <c r="F26" t="s">
        <v>1408</v>
      </c>
      <c r="G26" t="s">
        <v>1409</v>
      </c>
      <c r="H26" t="s">
        <v>28</v>
      </c>
      <c r="I26" t="s">
        <v>19</v>
      </c>
      <c r="J26" t="s">
        <v>87</v>
      </c>
      <c r="K26" t="s">
        <v>37</v>
      </c>
      <c r="M26" t="s">
        <v>401</v>
      </c>
      <c r="N26" t="s">
        <v>14</v>
      </c>
      <c r="O26" t="s">
        <v>437</v>
      </c>
      <c r="P26" t="s">
        <v>28</v>
      </c>
      <c r="R26" s="52">
        <v>45719</v>
      </c>
      <c r="S26" t="s">
        <v>1410</v>
      </c>
      <c r="T26" t="s">
        <v>84</v>
      </c>
      <c r="U26" t="s">
        <v>388</v>
      </c>
      <c r="V26" s="3">
        <f t="shared" si="0"/>
        <v>3</v>
      </c>
      <c r="W26" t="s">
        <v>401</v>
      </c>
      <c r="Y26" t="s">
        <v>1141</v>
      </c>
    </row>
    <row r="27" spans="1:25" hidden="1" x14ac:dyDescent="0.25">
      <c r="A27">
        <v>482277</v>
      </c>
      <c r="B27" t="s">
        <v>1411</v>
      </c>
      <c r="C27" t="s">
        <v>1412</v>
      </c>
      <c r="D27" t="s">
        <v>1413</v>
      </c>
      <c r="E27" s="56">
        <v>45719.738125000003</v>
      </c>
      <c r="F27" t="s">
        <v>1414</v>
      </c>
      <c r="G27" t="s">
        <v>1415</v>
      </c>
      <c r="H27">
        <v>474686</v>
      </c>
      <c r="I27" t="s">
        <v>189</v>
      </c>
      <c r="J27" t="s">
        <v>182</v>
      </c>
      <c r="K27" t="s">
        <v>25</v>
      </c>
      <c r="M27" t="s">
        <v>22</v>
      </c>
      <c r="N27" t="s">
        <v>14</v>
      </c>
      <c r="O27" t="s">
        <v>14</v>
      </c>
      <c r="P27" t="s">
        <v>23</v>
      </c>
      <c r="R27" s="52">
        <v>45702</v>
      </c>
      <c r="S27" t="s">
        <v>1416</v>
      </c>
      <c r="T27" t="s">
        <v>84</v>
      </c>
      <c r="U27" t="s">
        <v>226</v>
      </c>
      <c r="V27" s="3">
        <f t="shared" si="0"/>
        <v>3</v>
      </c>
      <c r="W27" t="s">
        <v>19</v>
      </c>
      <c r="Y27" t="s">
        <v>639</v>
      </c>
    </row>
    <row r="28" spans="1:25" hidden="1" x14ac:dyDescent="0.25">
      <c r="A28">
        <v>482281</v>
      </c>
      <c r="B28" t="s">
        <v>1417</v>
      </c>
      <c r="C28" t="s">
        <v>1418</v>
      </c>
      <c r="D28" t="s">
        <v>1419</v>
      </c>
      <c r="E28" s="56">
        <v>45719.744502314818</v>
      </c>
      <c r="F28" t="s">
        <v>1420</v>
      </c>
      <c r="G28" t="s">
        <v>1409</v>
      </c>
      <c r="H28" t="s">
        <v>28</v>
      </c>
      <c r="I28" t="s">
        <v>19</v>
      </c>
      <c r="J28" t="s">
        <v>45</v>
      </c>
      <c r="K28" t="s">
        <v>21</v>
      </c>
      <c r="M28" t="s">
        <v>401</v>
      </c>
      <c r="N28" t="s">
        <v>14</v>
      </c>
      <c r="O28" t="s">
        <v>156</v>
      </c>
      <c r="P28" t="s">
        <v>28</v>
      </c>
      <c r="R28" s="52">
        <v>45719</v>
      </c>
      <c r="S28" t="s">
        <v>1421</v>
      </c>
      <c r="T28" t="s">
        <v>84</v>
      </c>
      <c r="U28" t="s">
        <v>388</v>
      </c>
      <c r="V28" s="3">
        <f t="shared" si="0"/>
        <v>3</v>
      </c>
      <c r="W28" t="s">
        <v>401</v>
      </c>
      <c r="Y28" t="s">
        <v>1141</v>
      </c>
    </row>
    <row r="29" spans="1:25" hidden="1" x14ac:dyDescent="0.25">
      <c r="A29">
        <v>482297</v>
      </c>
      <c r="B29" t="s">
        <v>1422</v>
      </c>
      <c r="C29" t="s">
        <v>1423</v>
      </c>
      <c r="D29" t="s">
        <v>1424</v>
      </c>
      <c r="E29" s="56">
        <v>45719.781666666669</v>
      </c>
      <c r="F29" t="s">
        <v>1425</v>
      </c>
      <c r="G29" t="s">
        <v>1426</v>
      </c>
      <c r="H29">
        <v>2500023845</v>
      </c>
      <c r="I29" t="s">
        <v>19</v>
      </c>
      <c r="J29" t="s">
        <v>20</v>
      </c>
      <c r="K29" t="s">
        <v>21</v>
      </c>
      <c r="M29" t="s">
        <v>22</v>
      </c>
      <c r="N29" t="s">
        <v>1427</v>
      </c>
      <c r="O29" t="s">
        <v>163</v>
      </c>
      <c r="P29" t="s">
        <v>28</v>
      </c>
      <c r="R29" s="52">
        <v>45719</v>
      </c>
      <c r="S29" t="s">
        <v>1428</v>
      </c>
      <c r="T29" t="s">
        <v>571</v>
      </c>
      <c r="U29" t="s">
        <v>40</v>
      </c>
      <c r="V29" s="3">
        <f t="shared" si="0"/>
        <v>3</v>
      </c>
      <c r="W29" t="s">
        <v>19</v>
      </c>
      <c r="Y29" t="s">
        <v>639</v>
      </c>
    </row>
    <row r="30" spans="1:25" hidden="1" x14ac:dyDescent="0.25">
      <c r="A30">
        <v>482302</v>
      </c>
      <c r="B30" t="s">
        <v>1429</v>
      </c>
      <c r="C30" t="s">
        <v>1430</v>
      </c>
      <c r="D30" t="s">
        <v>28</v>
      </c>
      <c r="E30" s="56">
        <v>45719.79378472222</v>
      </c>
      <c r="F30" t="s">
        <v>1431</v>
      </c>
      <c r="G30" t="s">
        <v>1348</v>
      </c>
      <c r="H30" t="s">
        <v>28</v>
      </c>
      <c r="I30" t="s">
        <v>19</v>
      </c>
      <c r="J30" t="s">
        <v>26</v>
      </c>
      <c r="K30" t="s">
        <v>21</v>
      </c>
      <c r="M30" t="s">
        <v>19</v>
      </c>
      <c r="N30" t="s">
        <v>14</v>
      </c>
      <c r="O30" t="s">
        <v>14</v>
      </c>
      <c r="P30" t="s">
        <v>28</v>
      </c>
      <c r="R30" s="52">
        <v>45719</v>
      </c>
      <c r="S30" t="s">
        <v>1432</v>
      </c>
      <c r="T30" t="s">
        <v>571</v>
      </c>
      <c r="U30" t="s">
        <v>226</v>
      </c>
      <c r="V30" s="3">
        <f t="shared" si="0"/>
        <v>3</v>
      </c>
      <c r="W30" t="s">
        <v>19</v>
      </c>
      <c r="Y30" t="s">
        <v>639</v>
      </c>
    </row>
    <row r="31" spans="1:25" hidden="1" x14ac:dyDescent="0.25">
      <c r="A31">
        <v>482323</v>
      </c>
      <c r="B31" t="s">
        <v>1433</v>
      </c>
      <c r="C31" t="s">
        <v>1434</v>
      </c>
      <c r="D31" t="s">
        <v>1435</v>
      </c>
      <c r="E31" s="56">
        <v>45719.85019675926</v>
      </c>
      <c r="F31" t="s">
        <v>1436</v>
      </c>
      <c r="G31" t="s">
        <v>1348</v>
      </c>
      <c r="H31">
        <v>25000012652</v>
      </c>
      <c r="I31" t="s">
        <v>19</v>
      </c>
      <c r="J31" t="s">
        <v>17</v>
      </c>
      <c r="K31" t="s">
        <v>37</v>
      </c>
      <c r="M31" t="s">
        <v>22</v>
      </c>
      <c r="N31" t="s">
        <v>14</v>
      </c>
      <c r="O31" t="s">
        <v>14</v>
      </c>
      <c r="P31" t="s">
        <v>23</v>
      </c>
      <c r="R31" s="52">
        <v>45719</v>
      </c>
      <c r="S31" t="s">
        <v>1315</v>
      </c>
      <c r="T31" t="s">
        <v>571</v>
      </c>
      <c r="U31" t="s">
        <v>226</v>
      </c>
      <c r="V31" s="3">
        <f t="shared" si="0"/>
        <v>3</v>
      </c>
      <c r="W31" t="s">
        <v>19</v>
      </c>
      <c r="Y31" t="s">
        <v>639</v>
      </c>
    </row>
    <row r="32" spans="1:25" hidden="1" x14ac:dyDescent="0.25">
      <c r="A32">
        <v>482381</v>
      </c>
      <c r="B32" t="s">
        <v>1437</v>
      </c>
      <c r="C32" t="s">
        <v>1438</v>
      </c>
      <c r="D32" t="s">
        <v>1439</v>
      </c>
      <c r="E32" s="56">
        <v>45720.420254629629</v>
      </c>
      <c r="F32" t="s">
        <v>1440</v>
      </c>
      <c r="G32" t="s">
        <v>1342</v>
      </c>
      <c r="H32" t="s">
        <v>28</v>
      </c>
      <c r="I32" t="s">
        <v>19</v>
      </c>
      <c r="J32" t="s">
        <v>41</v>
      </c>
      <c r="K32" t="s">
        <v>21</v>
      </c>
      <c r="M32" t="s">
        <v>401</v>
      </c>
      <c r="N32" t="s">
        <v>14</v>
      </c>
      <c r="O32" t="s">
        <v>425</v>
      </c>
      <c r="P32" t="s">
        <v>28</v>
      </c>
      <c r="R32" s="52">
        <v>45720</v>
      </c>
      <c r="S32" t="s">
        <v>1299</v>
      </c>
      <c r="T32" t="s">
        <v>571</v>
      </c>
      <c r="U32" t="s">
        <v>388</v>
      </c>
      <c r="V32" s="3">
        <f t="shared" si="0"/>
        <v>3</v>
      </c>
      <c r="W32" t="s">
        <v>401</v>
      </c>
      <c r="Y32" t="s">
        <v>1141</v>
      </c>
    </row>
    <row r="33" spans="1:25" hidden="1" x14ac:dyDescent="0.25">
      <c r="A33">
        <v>482453</v>
      </c>
      <c r="B33" t="s">
        <v>1441</v>
      </c>
      <c r="C33" t="s">
        <v>1442</v>
      </c>
      <c r="D33" t="s">
        <v>1443</v>
      </c>
      <c r="E33" s="56">
        <v>45720.601284722223</v>
      </c>
      <c r="F33" t="s">
        <v>1444</v>
      </c>
      <c r="G33" t="s">
        <v>1337</v>
      </c>
      <c r="H33">
        <v>2206627589</v>
      </c>
      <c r="I33" t="s">
        <v>30</v>
      </c>
      <c r="J33" t="s">
        <v>182</v>
      </c>
      <c r="K33" t="s">
        <v>43</v>
      </c>
      <c r="M33" t="s">
        <v>1292</v>
      </c>
      <c r="N33" t="s">
        <v>14</v>
      </c>
      <c r="O33" t="s">
        <v>153</v>
      </c>
      <c r="P33" t="s">
        <v>23</v>
      </c>
      <c r="R33" s="52">
        <v>45720</v>
      </c>
      <c r="S33" t="s">
        <v>1445</v>
      </c>
      <c r="T33" t="s">
        <v>84</v>
      </c>
      <c r="U33" t="s">
        <v>148</v>
      </c>
      <c r="V33" s="3">
        <f t="shared" si="0"/>
        <v>3</v>
      </c>
      <c r="W33" t="s">
        <v>398</v>
      </c>
      <c r="Y33" t="s">
        <v>1141</v>
      </c>
    </row>
    <row r="34" spans="1:25" hidden="1" x14ac:dyDescent="0.25">
      <c r="A34">
        <v>482532</v>
      </c>
      <c r="B34" t="s">
        <v>1446</v>
      </c>
      <c r="C34" t="s">
        <v>1447</v>
      </c>
      <c r="D34" t="s">
        <v>1448</v>
      </c>
      <c r="E34" s="56">
        <v>45720.724236111113</v>
      </c>
      <c r="F34" t="s">
        <v>1449</v>
      </c>
      <c r="G34" t="s">
        <v>1450</v>
      </c>
      <c r="H34">
        <v>1473854363</v>
      </c>
      <c r="I34" t="s">
        <v>30</v>
      </c>
      <c r="J34" t="s">
        <v>45</v>
      </c>
      <c r="K34" t="s">
        <v>32</v>
      </c>
      <c r="M34" t="s">
        <v>22</v>
      </c>
      <c r="N34" t="s">
        <v>14</v>
      </c>
      <c r="O34" t="s">
        <v>409</v>
      </c>
      <c r="P34" t="s">
        <v>28</v>
      </c>
      <c r="R34" s="52">
        <v>45720</v>
      </c>
      <c r="S34" t="s">
        <v>1451</v>
      </c>
      <c r="T34" t="s">
        <v>571</v>
      </c>
      <c r="U34" t="s">
        <v>148</v>
      </c>
      <c r="V34" s="3">
        <f t="shared" si="0"/>
        <v>3</v>
      </c>
      <c r="W34" t="s">
        <v>19</v>
      </c>
      <c r="Y34" t="s">
        <v>639</v>
      </c>
    </row>
    <row r="35" spans="1:25" hidden="1" x14ac:dyDescent="0.25">
      <c r="A35">
        <v>482533</v>
      </c>
      <c r="B35" t="s">
        <v>1452</v>
      </c>
      <c r="C35" t="s">
        <v>1453</v>
      </c>
      <c r="D35" t="s">
        <v>1454</v>
      </c>
      <c r="E35" s="56">
        <v>45720.724722222221</v>
      </c>
      <c r="F35" t="s">
        <v>1455</v>
      </c>
      <c r="G35" t="s">
        <v>1450</v>
      </c>
      <c r="H35">
        <v>2500014207</v>
      </c>
      <c r="I35" t="s">
        <v>19</v>
      </c>
      <c r="J35" t="s">
        <v>36</v>
      </c>
      <c r="K35" t="s">
        <v>21</v>
      </c>
      <c r="M35" t="s">
        <v>22</v>
      </c>
      <c r="N35" t="s">
        <v>14</v>
      </c>
      <c r="O35" t="s">
        <v>153</v>
      </c>
      <c r="P35" t="s">
        <v>23</v>
      </c>
      <c r="R35" s="52">
        <v>45720</v>
      </c>
      <c r="S35" t="s">
        <v>1456</v>
      </c>
      <c r="T35" t="s">
        <v>571</v>
      </c>
      <c r="U35" t="s">
        <v>148</v>
      </c>
      <c r="V35" s="3">
        <f t="shared" si="0"/>
        <v>3</v>
      </c>
      <c r="W35" t="s">
        <v>19</v>
      </c>
      <c r="Y35" t="s">
        <v>639</v>
      </c>
    </row>
    <row r="36" spans="1:25" hidden="1" x14ac:dyDescent="0.25">
      <c r="A36">
        <v>482547</v>
      </c>
      <c r="B36" t="s">
        <v>1457</v>
      </c>
      <c r="C36" t="s">
        <v>1458</v>
      </c>
      <c r="D36" t="s">
        <v>1459</v>
      </c>
      <c r="E36" s="56">
        <v>45720.753935185188</v>
      </c>
      <c r="F36" t="s">
        <v>1460</v>
      </c>
      <c r="G36" t="s">
        <v>1320</v>
      </c>
      <c r="H36">
        <v>100341167</v>
      </c>
      <c r="I36" t="s">
        <v>16</v>
      </c>
      <c r="J36" t="s">
        <v>17</v>
      </c>
      <c r="K36" t="s">
        <v>25</v>
      </c>
      <c r="M36" t="s">
        <v>25</v>
      </c>
      <c r="N36" t="s">
        <v>14</v>
      </c>
      <c r="O36" t="s">
        <v>136</v>
      </c>
      <c r="P36" t="s">
        <v>1461</v>
      </c>
      <c r="R36" s="52">
        <v>45720</v>
      </c>
      <c r="S36" t="s">
        <v>1315</v>
      </c>
      <c r="T36" t="s">
        <v>571</v>
      </c>
      <c r="U36" t="s">
        <v>100</v>
      </c>
      <c r="V36" s="3">
        <f t="shared" si="0"/>
        <v>3</v>
      </c>
      <c r="W36" t="s">
        <v>25</v>
      </c>
      <c r="Y36" t="s">
        <v>639</v>
      </c>
    </row>
    <row r="37" spans="1:25" hidden="1" x14ac:dyDescent="0.25">
      <c r="A37">
        <v>482560</v>
      </c>
      <c r="B37" t="s">
        <v>1462</v>
      </c>
      <c r="C37" t="s">
        <v>1463</v>
      </c>
      <c r="D37" t="s">
        <v>1464</v>
      </c>
      <c r="E37" s="56">
        <v>45720.767511574071</v>
      </c>
      <c r="F37" t="s">
        <v>14</v>
      </c>
      <c r="G37" t="s">
        <v>1291</v>
      </c>
      <c r="H37" t="s">
        <v>23</v>
      </c>
      <c r="I37" t="s">
        <v>30</v>
      </c>
      <c r="J37" t="s">
        <v>74</v>
      </c>
      <c r="K37" t="s">
        <v>32</v>
      </c>
      <c r="M37" t="s">
        <v>1292</v>
      </c>
      <c r="N37" t="s">
        <v>14</v>
      </c>
      <c r="O37" t="s">
        <v>163</v>
      </c>
      <c r="P37" t="s">
        <v>23</v>
      </c>
      <c r="R37" s="52">
        <v>45720</v>
      </c>
      <c r="S37" t="s">
        <v>23</v>
      </c>
      <c r="T37" t="s">
        <v>571</v>
      </c>
      <c r="U37" t="s">
        <v>398</v>
      </c>
      <c r="V37" s="3">
        <f t="shared" si="0"/>
        <v>3</v>
      </c>
      <c r="W37" t="s">
        <v>398</v>
      </c>
      <c r="Y37" t="s">
        <v>1141</v>
      </c>
    </row>
    <row r="38" spans="1:25" hidden="1" x14ac:dyDescent="0.25">
      <c r="A38">
        <v>482619</v>
      </c>
      <c r="B38" t="s">
        <v>1465</v>
      </c>
      <c r="C38" t="s">
        <v>1466</v>
      </c>
      <c r="D38" t="s">
        <v>1467</v>
      </c>
      <c r="E38" s="56">
        <v>45721.335821759261</v>
      </c>
      <c r="F38" t="s">
        <v>1468</v>
      </c>
      <c r="G38" t="s">
        <v>1469</v>
      </c>
      <c r="H38">
        <v>2500011194</v>
      </c>
      <c r="I38" t="s">
        <v>19</v>
      </c>
      <c r="J38" t="s">
        <v>200</v>
      </c>
      <c r="K38" t="s">
        <v>21</v>
      </c>
      <c r="M38" t="s">
        <v>145</v>
      </c>
      <c r="N38" t="s">
        <v>1470</v>
      </c>
      <c r="O38" t="s">
        <v>138</v>
      </c>
      <c r="P38" t="s">
        <v>23</v>
      </c>
      <c r="R38" s="52">
        <v>45720</v>
      </c>
      <c r="S38" t="s">
        <v>1471</v>
      </c>
      <c r="T38" t="s">
        <v>571</v>
      </c>
      <c r="U38" t="s">
        <v>40</v>
      </c>
      <c r="V38" s="3">
        <f t="shared" si="0"/>
        <v>3</v>
      </c>
      <c r="W38" t="s">
        <v>395</v>
      </c>
      <c r="Y38" t="s">
        <v>1141</v>
      </c>
    </row>
    <row r="39" spans="1:25" hidden="1" x14ac:dyDescent="0.25">
      <c r="A39">
        <v>482622</v>
      </c>
      <c r="B39" t="s">
        <v>1472</v>
      </c>
      <c r="C39" t="s">
        <v>1473</v>
      </c>
      <c r="D39" t="s">
        <v>1474</v>
      </c>
      <c r="E39" s="56">
        <v>45721.347094907411</v>
      </c>
      <c r="F39" t="s">
        <v>1468</v>
      </c>
      <c r="G39" t="s">
        <v>1308</v>
      </c>
      <c r="H39">
        <v>100340965</v>
      </c>
      <c r="I39" t="s">
        <v>16</v>
      </c>
      <c r="J39" t="s">
        <v>41</v>
      </c>
      <c r="K39" t="s">
        <v>25</v>
      </c>
      <c r="M39" t="s">
        <v>22</v>
      </c>
      <c r="N39" t="s">
        <v>14</v>
      </c>
      <c r="O39" t="s">
        <v>14</v>
      </c>
      <c r="P39" t="s">
        <v>28</v>
      </c>
      <c r="R39" s="52">
        <v>45720</v>
      </c>
      <c r="S39" t="s">
        <v>1475</v>
      </c>
      <c r="T39" t="s">
        <v>571</v>
      </c>
      <c r="U39" t="s">
        <v>95</v>
      </c>
      <c r="V39" s="3">
        <f t="shared" si="0"/>
        <v>3</v>
      </c>
      <c r="W39" t="s">
        <v>19</v>
      </c>
      <c r="Y39" t="s">
        <v>639</v>
      </c>
    </row>
    <row r="40" spans="1:25" hidden="1" x14ac:dyDescent="0.25">
      <c r="A40">
        <v>482644</v>
      </c>
      <c r="B40" t="s">
        <v>1476</v>
      </c>
      <c r="C40" t="s">
        <v>1477</v>
      </c>
      <c r="D40" t="s">
        <v>1478</v>
      </c>
      <c r="E40" s="56">
        <v>45721.397476851853</v>
      </c>
      <c r="F40" t="s">
        <v>1479</v>
      </c>
      <c r="G40" t="s">
        <v>1469</v>
      </c>
      <c r="H40">
        <v>1473752375</v>
      </c>
      <c r="I40" t="s">
        <v>30</v>
      </c>
      <c r="J40" t="s">
        <v>35</v>
      </c>
      <c r="K40" t="s">
        <v>32</v>
      </c>
      <c r="M40" t="s">
        <v>145</v>
      </c>
      <c r="N40" t="s">
        <v>1470</v>
      </c>
      <c r="O40" t="s">
        <v>421</v>
      </c>
      <c r="P40" t="s">
        <v>23</v>
      </c>
      <c r="R40" s="52">
        <v>45720</v>
      </c>
      <c r="S40" t="s">
        <v>1480</v>
      </c>
      <c r="T40" t="s">
        <v>571</v>
      </c>
      <c r="U40" t="s">
        <v>40</v>
      </c>
      <c r="V40" s="3">
        <f t="shared" si="0"/>
        <v>3</v>
      </c>
      <c r="W40" t="s">
        <v>395</v>
      </c>
      <c r="Y40" t="s">
        <v>1141</v>
      </c>
    </row>
    <row r="41" spans="1:25" hidden="1" x14ac:dyDescent="0.25">
      <c r="A41">
        <v>482719</v>
      </c>
      <c r="B41" t="s">
        <v>1481</v>
      </c>
      <c r="C41" t="s">
        <v>1482</v>
      </c>
      <c r="D41" t="s">
        <v>1483</v>
      </c>
      <c r="E41" s="56">
        <v>45721.519062500003</v>
      </c>
      <c r="F41" t="s">
        <v>1319</v>
      </c>
      <c r="G41" t="s">
        <v>1320</v>
      </c>
      <c r="H41">
        <v>100341297</v>
      </c>
      <c r="I41" t="s">
        <v>16</v>
      </c>
      <c r="J41" t="s">
        <v>158</v>
      </c>
      <c r="K41" t="s">
        <v>25</v>
      </c>
      <c r="M41" t="s">
        <v>25</v>
      </c>
      <c r="N41" t="s">
        <v>14</v>
      </c>
      <c r="O41" t="s">
        <v>142</v>
      </c>
      <c r="P41" t="s">
        <v>1484</v>
      </c>
      <c r="R41" s="52">
        <v>45721</v>
      </c>
      <c r="S41" t="s">
        <v>1421</v>
      </c>
      <c r="T41" t="s">
        <v>571</v>
      </c>
      <c r="U41" t="s">
        <v>100</v>
      </c>
      <c r="V41" s="3">
        <f t="shared" si="0"/>
        <v>3</v>
      </c>
      <c r="W41" t="s">
        <v>25</v>
      </c>
      <c r="Y41" t="s">
        <v>639</v>
      </c>
    </row>
    <row r="42" spans="1:25" hidden="1" x14ac:dyDescent="0.25">
      <c r="A42">
        <v>482738</v>
      </c>
      <c r="B42" t="s">
        <v>1485</v>
      </c>
      <c r="C42" t="s">
        <v>1486</v>
      </c>
      <c r="D42" t="s">
        <v>1487</v>
      </c>
      <c r="E42" s="56">
        <v>45721.538842592592</v>
      </c>
      <c r="F42" t="s">
        <v>1488</v>
      </c>
      <c r="G42" t="s">
        <v>1314</v>
      </c>
      <c r="H42">
        <v>100341384</v>
      </c>
      <c r="I42" t="s">
        <v>16</v>
      </c>
      <c r="J42" t="s">
        <v>39</v>
      </c>
      <c r="K42" t="s">
        <v>25</v>
      </c>
      <c r="L42">
        <v>55.9</v>
      </c>
      <c r="M42" t="s">
        <v>401</v>
      </c>
      <c r="N42" t="s">
        <v>14</v>
      </c>
      <c r="O42" t="s">
        <v>14</v>
      </c>
      <c r="P42" t="s">
        <v>28</v>
      </c>
      <c r="R42" s="52">
        <v>45721</v>
      </c>
      <c r="S42" t="s">
        <v>1325</v>
      </c>
      <c r="T42" t="s">
        <v>571</v>
      </c>
      <c r="U42" t="s">
        <v>402</v>
      </c>
      <c r="V42" s="3">
        <f t="shared" si="0"/>
        <v>3</v>
      </c>
      <c r="W42" t="s">
        <v>401</v>
      </c>
      <c r="Y42" t="s">
        <v>1141</v>
      </c>
    </row>
    <row r="43" spans="1:25" hidden="1" x14ac:dyDescent="0.25">
      <c r="A43">
        <v>482751</v>
      </c>
      <c r="B43" t="s">
        <v>1489</v>
      </c>
      <c r="C43" t="s">
        <v>1490</v>
      </c>
      <c r="D43" t="s">
        <v>1491</v>
      </c>
      <c r="E43" s="56">
        <v>45721.556168981479</v>
      </c>
      <c r="F43" t="s">
        <v>1492</v>
      </c>
      <c r="G43" t="s">
        <v>1450</v>
      </c>
      <c r="H43">
        <v>100341275</v>
      </c>
      <c r="I43" t="s">
        <v>16</v>
      </c>
      <c r="J43" t="s">
        <v>27</v>
      </c>
      <c r="K43" t="s">
        <v>25</v>
      </c>
      <c r="M43" t="s">
        <v>1349</v>
      </c>
      <c r="N43" t="s">
        <v>14</v>
      </c>
      <c r="O43" t="s">
        <v>140</v>
      </c>
      <c r="P43" t="s">
        <v>28</v>
      </c>
      <c r="R43" s="52">
        <v>45723</v>
      </c>
      <c r="S43" t="s">
        <v>1493</v>
      </c>
      <c r="T43" t="s">
        <v>571</v>
      </c>
      <c r="U43" t="s">
        <v>148</v>
      </c>
      <c r="V43" s="3">
        <f t="shared" si="0"/>
        <v>3</v>
      </c>
      <c r="W43" t="s">
        <v>19</v>
      </c>
      <c r="Y43" t="s">
        <v>639</v>
      </c>
    </row>
    <row r="44" spans="1:25" hidden="1" x14ac:dyDescent="0.25">
      <c r="A44">
        <v>482759</v>
      </c>
      <c r="B44" t="s">
        <v>1494</v>
      </c>
      <c r="C44" t="s">
        <v>1495</v>
      </c>
      <c r="D44" t="s">
        <v>1496</v>
      </c>
      <c r="E44" s="56">
        <v>45721.561840277776</v>
      </c>
      <c r="F44" t="s">
        <v>14</v>
      </c>
      <c r="G44" t="s">
        <v>1320</v>
      </c>
      <c r="H44">
        <v>100341324</v>
      </c>
      <c r="I44" t="s">
        <v>16</v>
      </c>
      <c r="J44" t="s">
        <v>17</v>
      </c>
      <c r="K44" t="s">
        <v>25</v>
      </c>
      <c r="M44" t="s">
        <v>25</v>
      </c>
      <c r="N44" t="s">
        <v>14</v>
      </c>
      <c r="O44" t="s">
        <v>507</v>
      </c>
      <c r="P44" t="s">
        <v>1497</v>
      </c>
      <c r="R44" s="52">
        <v>45721</v>
      </c>
      <c r="S44" t="s">
        <v>1421</v>
      </c>
      <c r="T44" t="s">
        <v>571</v>
      </c>
      <c r="U44" t="s">
        <v>100</v>
      </c>
      <c r="V44" s="3">
        <f t="shared" si="0"/>
        <v>3</v>
      </c>
      <c r="W44" t="s">
        <v>25</v>
      </c>
      <c r="Y44" t="s">
        <v>639</v>
      </c>
    </row>
    <row r="45" spans="1:25" hidden="1" x14ac:dyDescent="0.25">
      <c r="A45">
        <v>482889</v>
      </c>
      <c r="B45" t="s">
        <v>1498</v>
      </c>
      <c r="C45" t="s">
        <v>1499</v>
      </c>
      <c r="D45" t="s">
        <v>1500</v>
      </c>
      <c r="E45" s="56">
        <v>45721.677199074074</v>
      </c>
      <c r="F45" t="s">
        <v>1501</v>
      </c>
      <c r="G45" t="s">
        <v>1291</v>
      </c>
      <c r="H45">
        <v>2206718734</v>
      </c>
      <c r="I45" t="s">
        <v>30</v>
      </c>
      <c r="J45" t="s">
        <v>41</v>
      </c>
      <c r="K45" t="s">
        <v>43</v>
      </c>
      <c r="M45" t="s">
        <v>1292</v>
      </c>
      <c r="N45" t="s">
        <v>14</v>
      </c>
      <c r="O45" t="s">
        <v>408</v>
      </c>
      <c r="P45" t="s">
        <v>28</v>
      </c>
      <c r="R45" s="52">
        <v>45721</v>
      </c>
      <c r="S45" t="s">
        <v>1502</v>
      </c>
      <c r="T45" t="s">
        <v>571</v>
      </c>
      <c r="U45" t="s">
        <v>398</v>
      </c>
      <c r="V45" s="3">
        <f t="shared" si="0"/>
        <v>3</v>
      </c>
      <c r="W45" t="s">
        <v>398</v>
      </c>
      <c r="Y45" t="s">
        <v>1141</v>
      </c>
    </row>
    <row r="46" spans="1:25" hidden="1" x14ac:dyDescent="0.25">
      <c r="A46">
        <v>482972</v>
      </c>
      <c r="B46" t="s">
        <v>1503</v>
      </c>
      <c r="C46" t="s">
        <v>1504</v>
      </c>
      <c r="D46" t="s">
        <v>1505</v>
      </c>
      <c r="E46" s="56">
        <v>45721.745763888888</v>
      </c>
      <c r="F46" t="s">
        <v>1506</v>
      </c>
      <c r="G46" t="s">
        <v>1291</v>
      </c>
      <c r="H46">
        <v>2206721995</v>
      </c>
      <c r="I46" t="s">
        <v>30</v>
      </c>
      <c r="J46" t="s">
        <v>20</v>
      </c>
      <c r="K46" t="s">
        <v>43</v>
      </c>
      <c r="M46" t="s">
        <v>1292</v>
      </c>
      <c r="N46" t="s">
        <v>14</v>
      </c>
      <c r="O46" t="s">
        <v>1354</v>
      </c>
      <c r="P46" t="s">
        <v>23</v>
      </c>
      <c r="R46" s="52">
        <v>45721</v>
      </c>
      <c r="S46" t="s">
        <v>1507</v>
      </c>
      <c r="T46" t="s">
        <v>571</v>
      </c>
      <c r="U46" t="s">
        <v>398</v>
      </c>
      <c r="V46" s="3">
        <f t="shared" si="0"/>
        <v>3</v>
      </c>
      <c r="W46" t="s">
        <v>398</v>
      </c>
      <c r="Y46" t="s">
        <v>1141</v>
      </c>
    </row>
    <row r="47" spans="1:25" hidden="1" x14ac:dyDescent="0.25">
      <c r="A47">
        <v>482983</v>
      </c>
      <c r="B47" t="s">
        <v>1310</v>
      </c>
      <c r="C47" t="s">
        <v>1508</v>
      </c>
      <c r="D47" t="s">
        <v>1509</v>
      </c>
      <c r="E47" s="56">
        <v>45721.761435185188</v>
      </c>
      <c r="F47" t="s">
        <v>1488</v>
      </c>
      <c r="G47" t="s">
        <v>1314</v>
      </c>
      <c r="H47">
        <v>100341516</v>
      </c>
      <c r="I47" t="s">
        <v>16</v>
      </c>
      <c r="J47" t="s">
        <v>26</v>
      </c>
      <c r="K47" t="s">
        <v>25</v>
      </c>
      <c r="L47">
        <v>115</v>
      </c>
      <c r="M47" t="s">
        <v>401</v>
      </c>
      <c r="N47" t="s">
        <v>14</v>
      </c>
      <c r="O47" t="s">
        <v>14</v>
      </c>
      <c r="P47" t="s">
        <v>28</v>
      </c>
      <c r="R47" s="52">
        <v>45721</v>
      </c>
      <c r="S47" t="s">
        <v>1385</v>
      </c>
      <c r="T47" t="s">
        <v>571</v>
      </c>
      <c r="U47" t="s">
        <v>402</v>
      </c>
      <c r="V47" s="3">
        <f t="shared" si="0"/>
        <v>3</v>
      </c>
      <c r="W47" t="s">
        <v>401</v>
      </c>
      <c r="Y47" t="s">
        <v>1141</v>
      </c>
    </row>
    <row r="48" spans="1:25" hidden="1" x14ac:dyDescent="0.25">
      <c r="A48">
        <v>483027</v>
      </c>
      <c r="B48" t="s">
        <v>1510</v>
      </c>
      <c r="C48" t="s">
        <v>1511</v>
      </c>
      <c r="D48" t="s">
        <v>1512</v>
      </c>
      <c r="E48" s="56">
        <v>45721.819699074076</v>
      </c>
      <c r="F48" t="s">
        <v>1393</v>
      </c>
      <c r="G48" t="s">
        <v>1308</v>
      </c>
      <c r="H48" t="s">
        <v>1513</v>
      </c>
      <c r="I48" t="s">
        <v>176</v>
      </c>
      <c r="J48" t="s">
        <v>27</v>
      </c>
      <c r="K48" t="s">
        <v>177</v>
      </c>
      <c r="M48" t="s">
        <v>22</v>
      </c>
      <c r="N48" t="s">
        <v>14</v>
      </c>
      <c r="O48" t="s">
        <v>14</v>
      </c>
      <c r="P48" t="s">
        <v>28</v>
      </c>
      <c r="R48" s="52">
        <v>45721</v>
      </c>
      <c r="S48" t="s">
        <v>1514</v>
      </c>
      <c r="T48" t="s">
        <v>571</v>
      </c>
      <c r="U48" t="s">
        <v>95</v>
      </c>
      <c r="V48" s="3">
        <f t="shared" si="0"/>
        <v>3</v>
      </c>
      <c r="W48" t="s">
        <v>19</v>
      </c>
      <c r="Y48" t="s">
        <v>639</v>
      </c>
    </row>
    <row r="49" spans="1:25" hidden="1" x14ac:dyDescent="0.25">
      <c r="A49">
        <v>483054</v>
      </c>
      <c r="B49" t="s">
        <v>1515</v>
      </c>
      <c r="C49" t="s">
        <v>1516</v>
      </c>
      <c r="D49" t="s">
        <v>1517</v>
      </c>
      <c r="E49" s="56">
        <v>45721.898090277777</v>
      </c>
      <c r="F49" t="s">
        <v>1518</v>
      </c>
      <c r="G49" t="s">
        <v>1409</v>
      </c>
      <c r="H49" t="s">
        <v>23</v>
      </c>
      <c r="I49" t="s">
        <v>19</v>
      </c>
      <c r="J49" t="s">
        <v>27</v>
      </c>
      <c r="K49" t="s">
        <v>21</v>
      </c>
      <c r="M49" t="s">
        <v>401</v>
      </c>
      <c r="N49" t="s">
        <v>14</v>
      </c>
      <c r="O49" t="s">
        <v>140</v>
      </c>
      <c r="P49" t="s">
        <v>23</v>
      </c>
      <c r="R49" s="52">
        <v>45721</v>
      </c>
      <c r="S49" t="s">
        <v>1519</v>
      </c>
      <c r="T49" t="s">
        <v>84</v>
      </c>
      <c r="U49" t="s">
        <v>388</v>
      </c>
      <c r="V49" s="3">
        <f t="shared" si="0"/>
        <v>3</v>
      </c>
      <c r="W49" t="s">
        <v>401</v>
      </c>
      <c r="Y49" t="s">
        <v>1141</v>
      </c>
    </row>
    <row r="50" spans="1:25" hidden="1" x14ac:dyDescent="0.25">
      <c r="A50">
        <v>483067</v>
      </c>
      <c r="B50" t="s">
        <v>1356</v>
      </c>
      <c r="C50" t="s">
        <v>1520</v>
      </c>
      <c r="D50" t="s">
        <v>1521</v>
      </c>
      <c r="E50" s="56">
        <v>45721.935324074075</v>
      </c>
      <c r="F50" t="s">
        <v>1384</v>
      </c>
      <c r="G50" t="s">
        <v>1342</v>
      </c>
      <c r="H50">
        <v>100341036</v>
      </c>
      <c r="I50" t="s">
        <v>16</v>
      </c>
      <c r="J50" t="s">
        <v>182</v>
      </c>
      <c r="K50" t="s">
        <v>18</v>
      </c>
      <c r="M50" t="s">
        <v>401</v>
      </c>
      <c r="N50" t="s">
        <v>14</v>
      </c>
      <c r="O50" t="s">
        <v>438</v>
      </c>
      <c r="P50" t="s">
        <v>28</v>
      </c>
      <c r="R50" s="52">
        <v>45721</v>
      </c>
      <c r="S50" t="s">
        <v>1325</v>
      </c>
      <c r="T50" t="s">
        <v>571</v>
      </c>
      <c r="U50" t="s">
        <v>388</v>
      </c>
      <c r="V50" s="3">
        <f t="shared" si="0"/>
        <v>3</v>
      </c>
      <c r="W50" t="s">
        <v>401</v>
      </c>
      <c r="Y50" t="s">
        <v>1141</v>
      </c>
    </row>
    <row r="51" spans="1:25" hidden="1" x14ac:dyDescent="0.25">
      <c r="A51">
        <v>483108</v>
      </c>
      <c r="B51" t="s">
        <v>1522</v>
      </c>
      <c r="C51" t="s">
        <v>1523</v>
      </c>
      <c r="D51" t="s">
        <v>23</v>
      </c>
      <c r="E51" s="56">
        <v>45722.404085648152</v>
      </c>
      <c r="F51" t="s">
        <v>14</v>
      </c>
      <c r="G51" t="s">
        <v>1524</v>
      </c>
      <c r="H51">
        <v>100333431</v>
      </c>
      <c r="I51" t="s">
        <v>16</v>
      </c>
      <c r="J51" t="s">
        <v>667</v>
      </c>
      <c r="K51" t="s">
        <v>18</v>
      </c>
      <c r="L51">
        <v>79.8</v>
      </c>
      <c r="M51" t="s">
        <v>401</v>
      </c>
      <c r="N51" t="s">
        <v>14</v>
      </c>
      <c r="O51" t="s">
        <v>14</v>
      </c>
      <c r="P51" t="s">
        <v>28</v>
      </c>
      <c r="R51" s="52">
        <v>45696</v>
      </c>
      <c r="S51" t="s">
        <v>1525</v>
      </c>
      <c r="T51" t="s">
        <v>571</v>
      </c>
      <c r="U51" t="s">
        <v>654</v>
      </c>
      <c r="V51" s="3">
        <f t="shared" si="0"/>
        <v>3</v>
      </c>
      <c r="W51" t="s">
        <v>401</v>
      </c>
      <c r="Y51" t="s">
        <v>1141</v>
      </c>
    </row>
    <row r="52" spans="1:25" hidden="1" x14ac:dyDescent="0.25">
      <c r="A52">
        <v>483142</v>
      </c>
      <c r="B52" t="s">
        <v>1526</v>
      </c>
      <c r="C52" t="s">
        <v>1527</v>
      </c>
      <c r="D52" t="s">
        <v>1528</v>
      </c>
      <c r="E52" s="56">
        <v>45722.445914351854</v>
      </c>
      <c r="F52" t="s">
        <v>1529</v>
      </c>
      <c r="G52" t="s">
        <v>1342</v>
      </c>
      <c r="H52" t="s">
        <v>28</v>
      </c>
      <c r="I52" t="s">
        <v>19</v>
      </c>
      <c r="J52" t="s">
        <v>20</v>
      </c>
      <c r="K52" t="s">
        <v>21</v>
      </c>
      <c r="M52" t="s">
        <v>401</v>
      </c>
      <c r="N52" t="s">
        <v>14</v>
      </c>
      <c r="O52" t="s">
        <v>140</v>
      </c>
      <c r="P52" t="s">
        <v>28</v>
      </c>
      <c r="R52" s="52">
        <v>45710</v>
      </c>
      <c r="S52" t="s">
        <v>1530</v>
      </c>
      <c r="T52" t="s">
        <v>571</v>
      </c>
      <c r="U52" t="s">
        <v>388</v>
      </c>
      <c r="V52" s="3">
        <f t="shared" si="0"/>
        <v>3</v>
      </c>
      <c r="W52" t="s">
        <v>401</v>
      </c>
      <c r="Y52" t="s">
        <v>1141</v>
      </c>
    </row>
    <row r="53" spans="1:25" hidden="1" x14ac:dyDescent="0.25">
      <c r="A53">
        <v>483213</v>
      </c>
      <c r="B53" t="s">
        <v>1531</v>
      </c>
      <c r="C53" t="s">
        <v>1532</v>
      </c>
      <c r="D53" t="s">
        <v>1533</v>
      </c>
      <c r="E53" s="56">
        <v>45722.558900462966</v>
      </c>
      <c r="F53" t="s">
        <v>1506</v>
      </c>
      <c r="G53" t="s">
        <v>1291</v>
      </c>
      <c r="H53">
        <v>2206775308</v>
      </c>
      <c r="I53" t="s">
        <v>30</v>
      </c>
      <c r="J53" t="s">
        <v>29</v>
      </c>
      <c r="K53" t="s">
        <v>43</v>
      </c>
      <c r="M53" t="s">
        <v>1292</v>
      </c>
      <c r="N53" t="s">
        <v>14</v>
      </c>
      <c r="O53" t="s">
        <v>120</v>
      </c>
      <c r="P53" t="s">
        <v>28</v>
      </c>
      <c r="R53" s="52">
        <v>45722</v>
      </c>
      <c r="S53" t="s">
        <v>1534</v>
      </c>
      <c r="T53" t="s">
        <v>571</v>
      </c>
      <c r="U53" t="s">
        <v>398</v>
      </c>
      <c r="V53" s="3">
        <f t="shared" si="0"/>
        <v>3</v>
      </c>
      <c r="W53" t="s">
        <v>398</v>
      </c>
      <c r="Y53" t="s">
        <v>1141</v>
      </c>
    </row>
    <row r="54" spans="1:25" hidden="1" x14ac:dyDescent="0.25">
      <c r="A54">
        <v>483216</v>
      </c>
      <c r="B54" t="s">
        <v>1356</v>
      </c>
      <c r="C54" t="s">
        <v>1535</v>
      </c>
      <c r="D54" t="s">
        <v>1536</v>
      </c>
      <c r="E54" s="56">
        <v>45722.565081018518</v>
      </c>
      <c r="F54" t="s">
        <v>1319</v>
      </c>
      <c r="G54" t="s">
        <v>1342</v>
      </c>
      <c r="H54">
        <v>100341608</v>
      </c>
      <c r="I54" t="s">
        <v>16</v>
      </c>
      <c r="J54" t="s">
        <v>20</v>
      </c>
      <c r="K54" t="s">
        <v>25</v>
      </c>
      <c r="M54" t="s">
        <v>401</v>
      </c>
      <c r="N54" t="s">
        <v>14</v>
      </c>
      <c r="O54" t="s">
        <v>408</v>
      </c>
      <c r="P54" t="s">
        <v>28</v>
      </c>
      <c r="R54" s="52">
        <v>45722</v>
      </c>
      <c r="S54" t="s">
        <v>1325</v>
      </c>
      <c r="T54" t="s">
        <v>571</v>
      </c>
      <c r="U54" t="s">
        <v>388</v>
      </c>
      <c r="V54" s="3">
        <f t="shared" si="0"/>
        <v>3</v>
      </c>
      <c r="W54" t="s">
        <v>401</v>
      </c>
      <c r="Y54" t="s">
        <v>1141</v>
      </c>
    </row>
    <row r="55" spans="1:25" hidden="1" x14ac:dyDescent="0.25">
      <c r="A55">
        <v>483266</v>
      </c>
      <c r="B55" t="s">
        <v>1537</v>
      </c>
      <c r="C55" t="s">
        <v>1538</v>
      </c>
      <c r="D55" t="s">
        <v>1539</v>
      </c>
      <c r="E55" s="56">
        <v>45722.665277777778</v>
      </c>
      <c r="F55" t="s">
        <v>1488</v>
      </c>
      <c r="G55" t="s">
        <v>1314</v>
      </c>
      <c r="H55">
        <v>100341801</v>
      </c>
      <c r="I55" t="s">
        <v>16</v>
      </c>
      <c r="J55" t="s">
        <v>200</v>
      </c>
      <c r="K55" t="s">
        <v>25</v>
      </c>
      <c r="L55">
        <v>24</v>
      </c>
      <c r="M55" t="s">
        <v>401</v>
      </c>
      <c r="N55" t="s">
        <v>14</v>
      </c>
      <c r="O55" t="s">
        <v>14</v>
      </c>
      <c r="P55" t="s">
        <v>28</v>
      </c>
      <c r="R55" s="52">
        <v>45722</v>
      </c>
      <c r="S55" t="s">
        <v>1315</v>
      </c>
      <c r="T55" t="s">
        <v>571</v>
      </c>
      <c r="U55" t="s">
        <v>402</v>
      </c>
      <c r="V55" s="3">
        <f t="shared" si="0"/>
        <v>3</v>
      </c>
      <c r="W55" t="s">
        <v>401</v>
      </c>
      <c r="Y55" t="s">
        <v>1141</v>
      </c>
    </row>
    <row r="56" spans="1:25" hidden="1" x14ac:dyDescent="0.25">
      <c r="A56">
        <v>483283</v>
      </c>
      <c r="B56" t="s">
        <v>1540</v>
      </c>
      <c r="C56" t="s">
        <v>1541</v>
      </c>
      <c r="D56" t="s">
        <v>1542</v>
      </c>
      <c r="E56" s="56">
        <v>45722.681539351855</v>
      </c>
      <c r="F56" t="s">
        <v>1336</v>
      </c>
      <c r="G56" t="s">
        <v>1409</v>
      </c>
      <c r="H56" t="s">
        <v>23</v>
      </c>
      <c r="I56" t="s">
        <v>19</v>
      </c>
      <c r="J56" t="s">
        <v>20</v>
      </c>
      <c r="K56" t="s">
        <v>21</v>
      </c>
      <c r="M56" t="s">
        <v>22</v>
      </c>
      <c r="N56" t="s">
        <v>14</v>
      </c>
      <c r="O56" t="s">
        <v>136</v>
      </c>
      <c r="P56" t="s">
        <v>23</v>
      </c>
      <c r="R56" s="52">
        <v>45702</v>
      </c>
      <c r="S56" t="s">
        <v>23</v>
      </c>
      <c r="T56" t="s">
        <v>84</v>
      </c>
      <c r="U56" t="s">
        <v>388</v>
      </c>
      <c r="V56" s="3">
        <f t="shared" si="0"/>
        <v>3</v>
      </c>
      <c r="W56" t="s">
        <v>19</v>
      </c>
      <c r="Y56" t="s">
        <v>639</v>
      </c>
    </row>
    <row r="57" spans="1:25" hidden="1" x14ac:dyDescent="0.25">
      <c r="A57">
        <v>483302</v>
      </c>
      <c r="B57" t="s">
        <v>1543</v>
      </c>
      <c r="C57" t="s">
        <v>1508</v>
      </c>
      <c r="D57" t="s">
        <v>1544</v>
      </c>
      <c r="E57" s="56">
        <v>45722.698680555557</v>
      </c>
      <c r="F57" t="s">
        <v>1313</v>
      </c>
      <c r="G57" t="s">
        <v>1314</v>
      </c>
      <c r="H57">
        <v>100341826</v>
      </c>
      <c r="I57" t="s">
        <v>16</v>
      </c>
      <c r="J57" t="s">
        <v>26</v>
      </c>
      <c r="K57" t="s">
        <v>25</v>
      </c>
      <c r="L57">
        <v>115</v>
      </c>
      <c r="M57" t="s">
        <v>401</v>
      </c>
      <c r="N57" t="s">
        <v>14</v>
      </c>
      <c r="O57" t="s">
        <v>14</v>
      </c>
      <c r="P57" t="s">
        <v>28</v>
      </c>
      <c r="R57" s="52">
        <v>45722</v>
      </c>
      <c r="S57" t="s">
        <v>1545</v>
      </c>
      <c r="T57" t="s">
        <v>571</v>
      </c>
      <c r="U57" t="s">
        <v>402</v>
      </c>
      <c r="V57" s="3">
        <f t="shared" si="0"/>
        <v>3</v>
      </c>
      <c r="W57" t="s">
        <v>401</v>
      </c>
      <c r="Y57" t="s">
        <v>1141</v>
      </c>
    </row>
    <row r="58" spans="1:25" hidden="1" x14ac:dyDescent="0.25">
      <c r="A58">
        <v>483389</v>
      </c>
      <c r="B58" t="s">
        <v>1510</v>
      </c>
      <c r="C58" t="s">
        <v>1546</v>
      </c>
      <c r="D58" t="s">
        <v>1547</v>
      </c>
      <c r="E58" s="56">
        <v>45722.867986111109</v>
      </c>
      <c r="F58" t="s">
        <v>1393</v>
      </c>
      <c r="G58" t="s">
        <v>1342</v>
      </c>
      <c r="H58">
        <v>1476565446</v>
      </c>
      <c r="I58" t="s">
        <v>30</v>
      </c>
      <c r="J58" t="s">
        <v>31</v>
      </c>
      <c r="K58" t="s">
        <v>32</v>
      </c>
      <c r="M58" t="s">
        <v>22</v>
      </c>
      <c r="N58" t="s">
        <v>14</v>
      </c>
      <c r="O58" t="s">
        <v>113</v>
      </c>
      <c r="P58" t="s">
        <v>23</v>
      </c>
      <c r="R58" s="52">
        <v>45722</v>
      </c>
      <c r="S58" t="s">
        <v>1548</v>
      </c>
      <c r="T58" t="s">
        <v>571</v>
      </c>
      <c r="U58" t="s">
        <v>388</v>
      </c>
      <c r="V58" s="3">
        <f t="shared" si="0"/>
        <v>3</v>
      </c>
      <c r="W58" t="s">
        <v>19</v>
      </c>
      <c r="Y58" t="s">
        <v>639</v>
      </c>
    </row>
    <row r="59" spans="1:25" hidden="1" x14ac:dyDescent="0.25">
      <c r="A59">
        <v>483397</v>
      </c>
      <c r="B59" t="s">
        <v>1549</v>
      </c>
      <c r="C59" t="s">
        <v>1550</v>
      </c>
      <c r="D59" t="s">
        <v>1551</v>
      </c>
      <c r="E59" s="56">
        <v>45722.875636574077</v>
      </c>
      <c r="F59" t="s">
        <v>1552</v>
      </c>
      <c r="G59" t="s">
        <v>1426</v>
      </c>
      <c r="H59">
        <v>1476385142</v>
      </c>
      <c r="I59" t="s">
        <v>30</v>
      </c>
      <c r="J59" t="s">
        <v>158</v>
      </c>
      <c r="K59" t="s">
        <v>32</v>
      </c>
      <c r="M59" t="s">
        <v>22</v>
      </c>
      <c r="N59" t="s">
        <v>1553</v>
      </c>
      <c r="O59" t="s">
        <v>427</v>
      </c>
      <c r="P59" t="s">
        <v>28</v>
      </c>
      <c r="R59" s="52">
        <v>45722</v>
      </c>
      <c r="S59" t="s">
        <v>1554</v>
      </c>
      <c r="T59" t="s">
        <v>571</v>
      </c>
      <c r="U59" t="s">
        <v>40</v>
      </c>
      <c r="V59" s="3">
        <f t="shared" si="0"/>
        <v>3</v>
      </c>
      <c r="W59" t="s">
        <v>19</v>
      </c>
      <c r="Y59" t="s">
        <v>639</v>
      </c>
    </row>
    <row r="60" spans="1:25" hidden="1" x14ac:dyDescent="0.25">
      <c r="A60">
        <v>483423</v>
      </c>
      <c r="B60" t="s">
        <v>1555</v>
      </c>
      <c r="C60" t="s">
        <v>1556</v>
      </c>
      <c r="D60" t="s">
        <v>1557</v>
      </c>
      <c r="E60" s="56">
        <v>45723.353078703702</v>
      </c>
      <c r="F60" t="s">
        <v>1558</v>
      </c>
      <c r="G60" t="s">
        <v>1415</v>
      </c>
      <c r="H60">
        <v>9653</v>
      </c>
      <c r="I60" t="s">
        <v>77</v>
      </c>
      <c r="J60" t="s">
        <v>33</v>
      </c>
      <c r="K60" t="s">
        <v>77</v>
      </c>
      <c r="M60" t="s">
        <v>86</v>
      </c>
      <c r="N60" t="s">
        <v>14</v>
      </c>
      <c r="O60" t="s">
        <v>14</v>
      </c>
      <c r="P60" t="s">
        <v>23</v>
      </c>
      <c r="R60" s="52">
        <v>45722</v>
      </c>
      <c r="S60" t="s">
        <v>1559</v>
      </c>
      <c r="T60" t="s">
        <v>84</v>
      </c>
      <c r="U60" t="s">
        <v>226</v>
      </c>
      <c r="V60" s="3">
        <f t="shared" si="0"/>
        <v>3</v>
      </c>
      <c r="W60" t="s">
        <v>19</v>
      </c>
      <c r="Y60" t="s">
        <v>639</v>
      </c>
    </row>
    <row r="61" spans="1:25" hidden="1" x14ac:dyDescent="0.25">
      <c r="A61">
        <v>483651</v>
      </c>
      <c r="B61" t="s">
        <v>1560</v>
      </c>
      <c r="C61" t="s">
        <v>1561</v>
      </c>
      <c r="D61" t="s">
        <v>1562</v>
      </c>
      <c r="E61" s="56">
        <v>45723.660381944443</v>
      </c>
      <c r="F61" t="s">
        <v>14</v>
      </c>
      <c r="G61" t="s">
        <v>1342</v>
      </c>
      <c r="H61">
        <v>100341945</v>
      </c>
      <c r="I61" t="s">
        <v>16</v>
      </c>
      <c r="J61" t="s">
        <v>35</v>
      </c>
      <c r="K61" t="s">
        <v>25</v>
      </c>
      <c r="M61" t="s">
        <v>401</v>
      </c>
      <c r="N61" t="s">
        <v>14</v>
      </c>
      <c r="O61" t="s">
        <v>113</v>
      </c>
      <c r="P61" t="s">
        <v>23</v>
      </c>
      <c r="R61" s="52">
        <v>45723</v>
      </c>
      <c r="S61" t="s">
        <v>1563</v>
      </c>
      <c r="T61" t="s">
        <v>571</v>
      </c>
      <c r="U61" t="s">
        <v>388</v>
      </c>
      <c r="V61" s="3">
        <f t="shared" si="0"/>
        <v>3</v>
      </c>
      <c r="W61" t="s">
        <v>401</v>
      </c>
      <c r="Y61" t="s">
        <v>1141</v>
      </c>
    </row>
    <row r="62" spans="1:25" hidden="1" x14ac:dyDescent="0.25">
      <c r="A62">
        <v>483712</v>
      </c>
      <c r="B62" t="s">
        <v>1564</v>
      </c>
      <c r="C62" t="s">
        <v>1565</v>
      </c>
      <c r="D62" t="s">
        <v>1566</v>
      </c>
      <c r="E62" s="56">
        <v>45723.777280092596</v>
      </c>
      <c r="F62" t="s">
        <v>14</v>
      </c>
      <c r="G62" t="s">
        <v>1342</v>
      </c>
      <c r="H62">
        <v>2500010237</v>
      </c>
      <c r="I62" t="s">
        <v>19</v>
      </c>
      <c r="J62" t="s">
        <v>182</v>
      </c>
      <c r="K62" t="s">
        <v>18</v>
      </c>
      <c r="M62" t="s">
        <v>401</v>
      </c>
      <c r="N62" t="s">
        <v>14</v>
      </c>
      <c r="O62" t="s">
        <v>409</v>
      </c>
      <c r="P62" t="s">
        <v>28</v>
      </c>
      <c r="R62" s="52">
        <v>45723</v>
      </c>
      <c r="S62" t="s">
        <v>1567</v>
      </c>
      <c r="T62" t="s">
        <v>571</v>
      </c>
      <c r="U62" t="s">
        <v>388</v>
      </c>
      <c r="V62" s="3">
        <f t="shared" si="0"/>
        <v>3</v>
      </c>
      <c r="W62" t="s">
        <v>401</v>
      </c>
      <c r="Y62" t="s">
        <v>1141</v>
      </c>
    </row>
    <row r="63" spans="1:25" hidden="1" x14ac:dyDescent="0.25">
      <c r="A63">
        <v>483721</v>
      </c>
      <c r="B63" t="s">
        <v>1568</v>
      </c>
      <c r="C63" t="s">
        <v>1569</v>
      </c>
      <c r="D63" t="s">
        <v>1570</v>
      </c>
      <c r="E63" s="56">
        <v>45723.801226851851</v>
      </c>
      <c r="F63" t="s">
        <v>1468</v>
      </c>
      <c r="G63" t="s">
        <v>1364</v>
      </c>
      <c r="H63">
        <v>2500008794</v>
      </c>
      <c r="I63" t="s">
        <v>19</v>
      </c>
      <c r="J63" t="s">
        <v>667</v>
      </c>
      <c r="K63" t="s">
        <v>21</v>
      </c>
      <c r="M63" t="s">
        <v>22</v>
      </c>
      <c r="N63" t="s">
        <v>14</v>
      </c>
      <c r="O63" t="s">
        <v>153</v>
      </c>
      <c r="P63" t="s">
        <v>23</v>
      </c>
      <c r="R63" s="52">
        <v>45723</v>
      </c>
      <c r="S63" t="s">
        <v>1571</v>
      </c>
      <c r="T63" t="s">
        <v>571</v>
      </c>
      <c r="U63" t="s">
        <v>95</v>
      </c>
      <c r="V63" s="3">
        <f t="shared" si="0"/>
        <v>3</v>
      </c>
      <c r="W63" t="s">
        <v>19</v>
      </c>
      <c r="Y63" t="s">
        <v>639</v>
      </c>
    </row>
    <row r="64" spans="1:25" hidden="1" x14ac:dyDescent="0.25">
      <c r="A64">
        <v>483738</v>
      </c>
      <c r="B64" t="s">
        <v>1572</v>
      </c>
      <c r="C64" t="s">
        <v>1573</v>
      </c>
      <c r="D64" t="s">
        <v>1574</v>
      </c>
      <c r="E64" s="56">
        <v>45723.82298611111</v>
      </c>
      <c r="F64" t="s">
        <v>1420</v>
      </c>
      <c r="G64" t="s">
        <v>1575</v>
      </c>
      <c r="H64">
        <v>100342138</v>
      </c>
      <c r="I64" t="s">
        <v>16</v>
      </c>
      <c r="J64" t="s">
        <v>33</v>
      </c>
      <c r="K64" t="s">
        <v>25</v>
      </c>
      <c r="M64" t="s">
        <v>25</v>
      </c>
      <c r="N64" t="s">
        <v>14</v>
      </c>
      <c r="O64" t="s">
        <v>434</v>
      </c>
      <c r="P64" t="s">
        <v>1576</v>
      </c>
      <c r="R64" s="52">
        <v>45723</v>
      </c>
      <c r="S64" t="s">
        <v>1577</v>
      </c>
      <c r="T64" t="s">
        <v>84</v>
      </c>
      <c r="U64" t="s">
        <v>100</v>
      </c>
      <c r="V64" s="3">
        <f t="shared" si="0"/>
        <v>3</v>
      </c>
      <c r="W64" t="s">
        <v>25</v>
      </c>
      <c r="Y64" t="s">
        <v>639</v>
      </c>
    </row>
    <row r="65" spans="1:25" hidden="1" x14ac:dyDescent="0.25">
      <c r="A65">
        <v>483748</v>
      </c>
      <c r="B65" t="s">
        <v>1578</v>
      </c>
      <c r="C65" t="s">
        <v>1579</v>
      </c>
      <c r="D65" t="s">
        <v>1580</v>
      </c>
      <c r="E65" s="56">
        <v>45723.848136574074</v>
      </c>
      <c r="F65" t="s">
        <v>1468</v>
      </c>
      <c r="G65" t="s">
        <v>1426</v>
      </c>
      <c r="H65">
        <v>9666</v>
      </c>
      <c r="I65" t="s">
        <v>77</v>
      </c>
      <c r="J65" t="s">
        <v>33</v>
      </c>
      <c r="K65" t="s">
        <v>77</v>
      </c>
      <c r="M65" t="s">
        <v>22</v>
      </c>
      <c r="N65" t="s">
        <v>1553</v>
      </c>
      <c r="O65" t="s">
        <v>408</v>
      </c>
      <c r="P65" t="s">
        <v>28</v>
      </c>
      <c r="R65" s="52">
        <v>45723</v>
      </c>
      <c r="S65" t="s">
        <v>1581</v>
      </c>
      <c r="T65" t="s">
        <v>571</v>
      </c>
      <c r="U65" t="s">
        <v>40</v>
      </c>
      <c r="V65" s="3">
        <f t="shared" si="0"/>
        <v>3</v>
      </c>
      <c r="W65" t="s">
        <v>19</v>
      </c>
      <c r="Y65" t="s">
        <v>639</v>
      </c>
    </row>
    <row r="66" spans="1:25" hidden="1" x14ac:dyDescent="0.25">
      <c r="A66">
        <v>483753</v>
      </c>
      <c r="B66" t="s">
        <v>1356</v>
      </c>
      <c r="C66" t="s">
        <v>1582</v>
      </c>
      <c r="D66" t="s">
        <v>1583</v>
      </c>
      <c r="E66" s="56">
        <v>45723.866249999999</v>
      </c>
      <c r="F66" t="s">
        <v>1584</v>
      </c>
      <c r="G66" t="s">
        <v>1291</v>
      </c>
      <c r="H66">
        <v>1477791669</v>
      </c>
      <c r="I66" t="s">
        <v>30</v>
      </c>
      <c r="J66" t="s">
        <v>45</v>
      </c>
      <c r="K66" t="s">
        <v>32</v>
      </c>
      <c r="M66" t="s">
        <v>1292</v>
      </c>
      <c r="N66" t="s">
        <v>14</v>
      </c>
      <c r="O66" t="s">
        <v>159</v>
      </c>
      <c r="P66" t="s">
        <v>28</v>
      </c>
      <c r="R66" s="52">
        <v>45723</v>
      </c>
      <c r="S66" t="s">
        <v>1585</v>
      </c>
      <c r="T66" t="s">
        <v>571</v>
      </c>
      <c r="U66" t="s">
        <v>398</v>
      </c>
      <c r="V66" s="3">
        <f t="shared" ref="V66:V129" si="1">MONTH(E66)</f>
        <v>3</v>
      </c>
      <c r="W66" t="s">
        <v>398</v>
      </c>
      <c r="Y66" t="s">
        <v>1141</v>
      </c>
    </row>
    <row r="67" spans="1:25" hidden="1" x14ac:dyDescent="0.25">
      <c r="A67">
        <v>483824</v>
      </c>
      <c r="B67" t="s">
        <v>1310</v>
      </c>
      <c r="C67" t="s">
        <v>1586</v>
      </c>
      <c r="D67" t="s">
        <v>1587</v>
      </c>
      <c r="E67" s="56">
        <v>45724.339317129627</v>
      </c>
      <c r="F67" t="s">
        <v>1588</v>
      </c>
      <c r="G67" t="s">
        <v>1342</v>
      </c>
      <c r="H67">
        <v>100341783</v>
      </c>
      <c r="I67" t="s">
        <v>16</v>
      </c>
      <c r="J67" t="s">
        <v>158</v>
      </c>
      <c r="K67" t="s">
        <v>25</v>
      </c>
      <c r="L67">
        <v>6</v>
      </c>
      <c r="M67" t="s">
        <v>401</v>
      </c>
      <c r="N67" t="s">
        <v>14</v>
      </c>
      <c r="O67" t="s">
        <v>113</v>
      </c>
      <c r="P67" t="s">
        <v>28</v>
      </c>
      <c r="R67" s="52">
        <v>45724</v>
      </c>
      <c r="S67" t="s">
        <v>1589</v>
      </c>
      <c r="T67" t="s">
        <v>571</v>
      </c>
      <c r="U67" t="s">
        <v>388</v>
      </c>
      <c r="V67" s="3">
        <f t="shared" si="1"/>
        <v>3</v>
      </c>
      <c r="W67" t="s">
        <v>401</v>
      </c>
      <c r="Y67" t="s">
        <v>1141</v>
      </c>
    </row>
    <row r="68" spans="1:25" hidden="1" x14ac:dyDescent="0.25">
      <c r="A68">
        <v>483869</v>
      </c>
      <c r="B68" t="s">
        <v>1590</v>
      </c>
      <c r="C68" t="s">
        <v>1591</v>
      </c>
      <c r="D68" t="s">
        <v>1592</v>
      </c>
      <c r="E68" s="56">
        <v>45724.388148148151</v>
      </c>
      <c r="F68" t="s">
        <v>1593</v>
      </c>
      <c r="G68" t="s">
        <v>1314</v>
      </c>
      <c r="H68">
        <v>100341986</v>
      </c>
      <c r="I68" t="s">
        <v>16</v>
      </c>
      <c r="J68" t="s">
        <v>26</v>
      </c>
      <c r="K68" t="s">
        <v>25</v>
      </c>
      <c r="L68">
        <v>115</v>
      </c>
      <c r="M68" t="s">
        <v>401</v>
      </c>
      <c r="N68" t="s">
        <v>14</v>
      </c>
      <c r="O68" t="s">
        <v>14</v>
      </c>
      <c r="P68" t="s">
        <v>23</v>
      </c>
      <c r="R68" s="52">
        <v>45725</v>
      </c>
      <c r="S68" t="s">
        <v>1594</v>
      </c>
      <c r="T68" t="s">
        <v>571</v>
      </c>
      <c r="U68" t="s">
        <v>402</v>
      </c>
      <c r="V68" s="3">
        <f t="shared" si="1"/>
        <v>3</v>
      </c>
      <c r="W68" t="s">
        <v>401</v>
      </c>
      <c r="Y68" t="s">
        <v>1141</v>
      </c>
    </row>
    <row r="69" spans="1:25" hidden="1" x14ac:dyDescent="0.25">
      <c r="A69">
        <v>483883</v>
      </c>
      <c r="B69" t="s">
        <v>1595</v>
      </c>
      <c r="C69" t="s">
        <v>1596</v>
      </c>
      <c r="D69" t="s">
        <v>1597</v>
      </c>
      <c r="E69" s="56">
        <v>45724.402488425927</v>
      </c>
      <c r="F69" t="s">
        <v>1598</v>
      </c>
      <c r="G69" t="s">
        <v>1342</v>
      </c>
      <c r="H69" t="s">
        <v>28</v>
      </c>
      <c r="I69" t="s">
        <v>19</v>
      </c>
      <c r="J69" t="s">
        <v>20</v>
      </c>
      <c r="K69" t="s">
        <v>21</v>
      </c>
      <c r="M69" t="s">
        <v>401</v>
      </c>
      <c r="N69" t="s">
        <v>14</v>
      </c>
      <c r="O69" t="s">
        <v>163</v>
      </c>
      <c r="P69" t="s">
        <v>28</v>
      </c>
      <c r="R69" s="52">
        <v>45724</v>
      </c>
      <c r="S69" t="s">
        <v>1589</v>
      </c>
      <c r="T69" t="s">
        <v>571</v>
      </c>
      <c r="U69" t="s">
        <v>388</v>
      </c>
      <c r="V69" s="3">
        <f t="shared" si="1"/>
        <v>3</v>
      </c>
      <c r="W69" t="s">
        <v>401</v>
      </c>
      <c r="Y69" t="s">
        <v>1141</v>
      </c>
    </row>
    <row r="70" spans="1:25" hidden="1" x14ac:dyDescent="0.25">
      <c r="A70">
        <v>483889</v>
      </c>
      <c r="B70" t="s">
        <v>1599</v>
      </c>
      <c r="C70" t="s">
        <v>1600</v>
      </c>
      <c r="D70" t="s">
        <v>1601</v>
      </c>
      <c r="E70" s="56">
        <v>45724.41233796296</v>
      </c>
      <c r="F70" t="s">
        <v>1602</v>
      </c>
      <c r="G70" t="s">
        <v>1308</v>
      </c>
      <c r="H70">
        <v>100342255</v>
      </c>
      <c r="I70" t="s">
        <v>16</v>
      </c>
      <c r="J70" t="s">
        <v>39</v>
      </c>
      <c r="K70" t="s">
        <v>25</v>
      </c>
      <c r="M70" t="s">
        <v>22</v>
      </c>
      <c r="N70" t="s">
        <v>14</v>
      </c>
      <c r="O70" t="s">
        <v>425</v>
      </c>
      <c r="P70" t="s">
        <v>23</v>
      </c>
      <c r="R70" s="52">
        <v>45724</v>
      </c>
      <c r="S70" t="s">
        <v>1589</v>
      </c>
      <c r="T70" t="s">
        <v>571</v>
      </c>
      <c r="U70" t="s">
        <v>95</v>
      </c>
      <c r="V70" s="3">
        <f t="shared" si="1"/>
        <v>3</v>
      </c>
      <c r="W70" t="s">
        <v>19</v>
      </c>
      <c r="Y70" t="s">
        <v>639</v>
      </c>
    </row>
    <row r="71" spans="1:25" hidden="1" x14ac:dyDescent="0.25">
      <c r="A71">
        <v>483907</v>
      </c>
      <c r="B71" t="s">
        <v>1603</v>
      </c>
      <c r="C71" t="s">
        <v>1604</v>
      </c>
      <c r="D71" t="s">
        <v>1605</v>
      </c>
      <c r="E71" s="56">
        <v>45724.437997685185</v>
      </c>
      <c r="F71" t="s">
        <v>1393</v>
      </c>
      <c r="G71" t="s">
        <v>1308</v>
      </c>
      <c r="H71">
        <v>100341135</v>
      </c>
      <c r="I71" t="s">
        <v>16</v>
      </c>
      <c r="J71" t="s">
        <v>39</v>
      </c>
      <c r="K71" t="s">
        <v>25</v>
      </c>
      <c r="M71" t="s">
        <v>22</v>
      </c>
      <c r="N71" t="s">
        <v>14</v>
      </c>
      <c r="O71" t="s">
        <v>120</v>
      </c>
      <c r="P71" t="s">
        <v>28</v>
      </c>
      <c r="R71" s="52">
        <v>45724</v>
      </c>
      <c r="S71" t="s">
        <v>1589</v>
      </c>
      <c r="T71" t="s">
        <v>571</v>
      </c>
      <c r="U71" t="s">
        <v>95</v>
      </c>
      <c r="V71" s="3">
        <f t="shared" si="1"/>
        <v>3</v>
      </c>
      <c r="W71" t="s">
        <v>19</v>
      </c>
      <c r="Y71" t="s">
        <v>639</v>
      </c>
    </row>
    <row r="72" spans="1:25" hidden="1" x14ac:dyDescent="0.25">
      <c r="A72">
        <v>483918</v>
      </c>
      <c r="B72" t="s">
        <v>1606</v>
      </c>
      <c r="C72" t="s">
        <v>1607</v>
      </c>
      <c r="D72" t="s">
        <v>1608</v>
      </c>
      <c r="E72" s="56">
        <v>45724.45212962963</v>
      </c>
      <c r="F72" t="s">
        <v>1455</v>
      </c>
      <c r="G72" t="s">
        <v>1342</v>
      </c>
      <c r="H72">
        <v>2500014984</v>
      </c>
      <c r="I72" t="s">
        <v>19</v>
      </c>
      <c r="J72" t="s">
        <v>36</v>
      </c>
      <c r="K72" t="s">
        <v>21</v>
      </c>
      <c r="M72" t="s">
        <v>401</v>
      </c>
      <c r="N72" t="s">
        <v>14</v>
      </c>
      <c r="O72" t="s">
        <v>164</v>
      </c>
      <c r="P72" t="s">
        <v>28</v>
      </c>
      <c r="R72" s="52">
        <v>45724</v>
      </c>
      <c r="S72" t="s">
        <v>1338</v>
      </c>
      <c r="T72" t="s">
        <v>571</v>
      </c>
      <c r="U72" t="s">
        <v>388</v>
      </c>
      <c r="V72" s="3">
        <f t="shared" si="1"/>
        <v>3</v>
      </c>
      <c r="W72" t="s">
        <v>401</v>
      </c>
      <c r="Y72" t="s">
        <v>1141</v>
      </c>
    </row>
    <row r="73" spans="1:25" hidden="1" x14ac:dyDescent="0.25">
      <c r="A73">
        <v>483967</v>
      </c>
      <c r="B73" t="s">
        <v>1356</v>
      </c>
      <c r="C73" t="s">
        <v>1609</v>
      </c>
      <c r="D73" t="s">
        <v>1610</v>
      </c>
      <c r="E73" s="56">
        <v>45724.501018518517</v>
      </c>
      <c r="F73" t="s">
        <v>1393</v>
      </c>
      <c r="G73" t="s">
        <v>1611</v>
      </c>
      <c r="H73">
        <v>100342288</v>
      </c>
      <c r="I73" t="s">
        <v>16</v>
      </c>
      <c r="J73" t="s">
        <v>27</v>
      </c>
      <c r="K73" t="s">
        <v>25</v>
      </c>
      <c r="M73" t="s">
        <v>22</v>
      </c>
      <c r="N73" t="s">
        <v>14</v>
      </c>
      <c r="O73" t="s">
        <v>1612</v>
      </c>
      <c r="P73" t="s">
        <v>23</v>
      </c>
      <c r="R73" s="52">
        <v>45724</v>
      </c>
      <c r="S73" t="s">
        <v>1589</v>
      </c>
      <c r="T73" t="s">
        <v>571</v>
      </c>
      <c r="U73" t="s">
        <v>95</v>
      </c>
      <c r="V73" s="3">
        <f t="shared" si="1"/>
        <v>3</v>
      </c>
      <c r="W73" t="s">
        <v>19</v>
      </c>
      <c r="Y73" t="s">
        <v>639</v>
      </c>
    </row>
    <row r="74" spans="1:25" hidden="1" x14ac:dyDescent="0.25">
      <c r="A74">
        <v>484034</v>
      </c>
      <c r="B74" t="s">
        <v>1613</v>
      </c>
      <c r="C74" t="s">
        <v>1614</v>
      </c>
      <c r="D74" t="s">
        <v>1615</v>
      </c>
      <c r="E74" s="56">
        <v>45724.571597222224</v>
      </c>
      <c r="F74" t="s">
        <v>1319</v>
      </c>
      <c r="G74" t="s">
        <v>1348</v>
      </c>
      <c r="H74">
        <v>2500025297</v>
      </c>
      <c r="I74" t="s">
        <v>19</v>
      </c>
      <c r="J74" t="s">
        <v>31</v>
      </c>
      <c r="K74" t="s">
        <v>25</v>
      </c>
      <c r="M74" t="s">
        <v>19</v>
      </c>
      <c r="N74" t="s">
        <v>14</v>
      </c>
      <c r="O74" t="s">
        <v>14</v>
      </c>
      <c r="P74" t="s">
        <v>23</v>
      </c>
      <c r="R74" s="52">
        <v>45724</v>
      </c>
      <c r="S74" t="s">
        <v>1589</v>
      </c>
      <c r="T74" t="s">
        <v>571</v>
      </c>
      <c r="U74" t="s">
        <v>226</v>
      </c>
      <c r="V74" s="3">
        <f t="shared" si="1"/>
        <v>3</v>
      </c>
      <c r="W74" t="s">
        <v>19</v>
      </c>
      <c r="Y74" t="s">
        <v>639</v>
      </c>
    </row>
    <row r="75" spans="1:25" hidden="1" x14ac:dyDescent="0.25">
      <c r="A75">
        <v>484067</v>
      </c>
      <c r="B75" t="s">
        <v>1616</v>
      </c>
      <c r="C75" t="s">
        <v>1617</v>
      </c>
      <c r="D75" t="s">
        <v>23</v>
      </c>
      <c r="E75" s="56">
        <v>45724.658807870372</v>
      </c>
      <c r="F75" t="s">
        <v>1290</v>
      </c>
      <c r="G75" t="s">
        <v>1291</v>
      </c>
      <c r="H75">
        <v>1478564900</v>
      </c>
      <c r="I75" t="s">
        <v>30</v>
      </c>
      <c r="J75" t="s">
        <v>31</v>
      </c>
      <c r="K75" t="s">
        <v>32</v>
      </c>
      <c r="M75" t="s">
        <v>1292</v>
      </c>
      <c r="N75" t="s">
        <v>14</v>
      </c>
      <c r="O75" t="s">
        <v>184</v>
      </c>
      <c r="P75" t="s">
        <v>23</v>
      </c>
      <c r="R75" s="52">
        <v>45724</v>
      </c>
      <c r="S75" t="s">
        <v>1309</v>
      </c>
      <c r="T75" t="s">
        <v>571</v>
      </c>
      <c r="U75" t="s">
        <v>398</v>
      </c>
      <c r="V75" s="3">
        <f t="shared" si="1"/>
        <v>3</v>
      </c>
      <c r="W75" t="s">
        <v>398</v>
      </c>
      <c r="Y75" t="s">
        <v>1141</v>
      </c>
    </row>
    <row r="76" spans="1:25" hidden="1" x14ac:dyDescent="0.25">
      <c r="A76">
        <v>484068</v>
      </c>
      <c r="B76" t="s">
        <v>1618</v>
      </c>
      <c r="C76" t="s">
        <v>1619</v>
      </c>
      <c r="D76" t="s">
        <v>1620</v>
      </c>
      <c r="E76" s="56">
        <v>45724.660601851851</v>
      </c>
      <c r="F76" t="s">
        <v>1393</v>
      </c>
      <c r="G76" t="s">
        <v>1308</v>
      </c>
      <c r="H76">
        <v>100342511</v>
      </c>
      <c r="I76" t="s">
        <v>16</v>
      </c>
      <c r="J76" t="s">
        <v>31</v>
      </c>
      <c r="K76" t="s">
        <v>25</v>
      </c>
      <c r="M76" t="s">
        <v>22</v>
      </c>
      <c r="N76" t="s">
        <v>14</v>
      </c>
      <c r="O76" t="s">
        <v>438</v>
      </c>
      <c r="P76" t="s">
        <v>23</v>
      </c>
      <c r="R76" s="52">
        <v>45724</v>
      </c>
      <c r="S76" t="s">
        <v>1621</v>
      </c>
      <c r="T76" t="s">
        <v>571</v>
      </c>
      <c r="U76" t="s">
        <v>95</v>
      </c>
      <c r="V76" s="3">
        <f t="shared" si="1"/>
        <v>3</v>
      </c>
      <c r="W76" t="s">
        <v>19</v>
      </c>
      <c r="Y76" t="s">
        <v>639</v>
      </c>
    </row>
    <row r="77" spans="1:25" hidden="1" x14ac:dyDescent="0.25">
      <c r="A77">
        <v>484083</v>
      </c>
      <c r="B77" t="s">
        <v>1622</v>
      </c>
      <c r="C77" t="s">
        <v>1623</v>
      </c>
      <c r="D77" t="s">
        <v>1624</v>
      </c>
      <c r="E77" s="56">
        <v>45724.693136574075</v>
      </c>
      <c r="F77" t="s">
        <v>1449</v>
      </c>
      <c r="G77" t="s">
        <v>1342</v>
      </c>
      <c r="H77">
        <v>5.7646402153522801E+18</v>
      </c>
      <c r="I77" t="s">
        <v>30</v>
      </c>
      <c r="J77" t="s">
        <v>35</v>
      </c>
      <c r="K77" t="s">
        <v>44</v>
      </c>
      <c r="M77" t="s">
        <v>401</v>
      </c>
      <c r="N77" t="s">
        <v>14</v>
      </c>
      <c r="O77" t="s">
        <v>141</v>
      </c>
      <c r="P77" t="s">
        <v>23</v>
      </c>
      <c r="R77" s="52">
        <v>45724</v>
      </c>
      <c r="S77" t="s">
        <v>1480</v>
      </c>
      <c r="T77" t="s">
        <v>571</v>
      </c>
      <c r="U77" t="s">
        <v>388</v>
      </c>
      <c r="V77" s="3">
        <f t="shared" si="1"/>
        <v>3</v>
      </c>
      <c r="W77" t="s">
        <v>401</v>
      </c>
      <c r="Y77" t="s">
        <v>1141</v>
      </c>
    </row>
    <row r="78" spans="1:25" hidden="1" x14ac:dyDescent="0.25">
      <c r="A78">
        <v>484109</v>
      </c>
      <c r="B78" t="s">
        <v>1625</v>
      </c>
      <c r="C78" t="s">
        <v>1626</v>
      </c>
      <c r="D78" t="s">
        <v>1627</v>
      </c>
      <c r="E78" s="56">
        <v>45724.753634259258</v>
      </c>
      <c r="F78" t="s">
        <v>1628</v>
      </c>
      <c r="G78" t="s">
        <v>1308</v>
      </c>
      <c r="H78">
        <v>100341894</v>
      </c>
      <c r="I78" t="s">
        <v>16</v>
      </c>
      <c r="J78" t="s">
        <v>1215</v>
      </c>
      <c r="K78" t="s">
        <v>18</v>
      </c>
      <c r="M78" t="s">
        <v>22</v>
      </c>
      <c r="N78" t="s">
        <v>14</v>
      </c>
      <c r="O78" t="s">
        <v>159</v>
      </c>
      <c r="P78" t="s">
        <v>23</v>
      </c>
      <c r="R78" s="52">
        <v>45724</v>
      </c>
      <c r="S78" t="s">
        <v>1299</v>
      </c>
      <c r="T78" t="s">
        <v>571</v>
      </c>
      <c r="U78" t="s">
        <v>95</v>
      </c>
      <c r="V78" s="3">
        <f t="shared" si="1"/>
        <v>3</v>
      </c>
      <c r="W78" t="s">
        <v>19</v>
      </c>
      <c r="Y78" t="s">
        <v>639</v>
      </c>
    </row>
    <row r="79" spans="1:25" hidden="1" x14ac:dyDescent="0.25">
      <c r="A79">
        <v>484113</v>
      </c>
      <c r="B79" t="s">
        <v>1629</v>
      </c>
      <c r="C79" t="s">
        <v>1630</v>
      </c>
      <c r="D79" t="s">
        <v>1631</v>
      </c>
      <c r="E79" s="56">
        <v>45724.756967592592</v>
      </c>
      <c r="F79" t="s">
        <v>1290</v>
      </c>
      <c r="G79" t="s">
        <v>1450</v>
      </c>
      <c r="H79">
        <v>2206974541</v>
      </c>
      <c r="I79" t="s">
        <v>30</v>
      </c>
      <c r="J79" t="s">
        <v>200</v>
      </c>
      <c r="K79" t="s">
        <v>43</v>
      </c>
      <c r="M79" t="s">
        <v>1292</v>
      </c>
      <c r="N79" t="s">
        <v>14</v>
      </c>
      <c r="O79" t="s">
        <v>485</v>
      </c>
      <c r="P79" t="s">
        <v>28</v>
      </c>
      <c r="R79" s="52">
        <v>45724</v>
      </c>
      <c r="S79" t="s">
        <v>1471</v>
      </c>
      <c r="T79" t="s">
        <v>571</v>
      </c>
      <c r="U79" t="s">
        <v>148</v>
      </c>
      <c r="V79" s="3">
        <f t="shared" si="1"/>
        <v>3</v>
      </c>
      <c r="W79" t="s">
        <v>398</v>
      </c>
      <c r="Y79" t="s">
        <v>1141</v>
      </c>
    </row>
    <row r="80" spans="1:25" hidden="1" x14ac:dyDescent="0.25">
      <c r="A80">
        <v>484127</v>
      </c>
      <c r="B80" t="s">
        <v>1632</v>
      </c>
      <c r="C80" t="s">
        <v>1633</v>
      </c>
      <c r="D80" t="s">
        <v>1634</v>
      </c>
      <c r="E80" s="56">
        <v>45724.773009259261</v>
      </c>
      <c r="F80" t="s">
        <v>1635</v>
      </c>
      <c r="G80" t="s">
        <v>1364</v>
      </c>
      <c r="H80">
        <v>2206977140</v>
      </c>
      <c r="I80" t="s">
        <v>30</v>
      </c>
      <c r="J80" t="s">
        <v>20</v>
      </c>
      <c r="K80" t="s">
        <v>43</v>
      </c>
      <c r="M80" t="s">
        <v>22</v>
      </c>
      <c r="N80" t="s">
        <v>14</v>
      </c>
      <c r="O80" t="s">
        <v>157</v>
      </c>
      <c r="P80" t="s">
        <v>23</v>
      </c>
      <c r="R80" s="52">
        <v>45724</v>
      </c>
      <c r="S80" t="s">
        <v>1636</v>
      </c>
      <c r="T80" t="s">
        <v>571</v>
      </c>
      <c r="U80" t="s">
        <v>95</v>
      </c>
      <c r="V80" s="3">
        <f t="shared" si="1"/>
        <v>3</v>
      </c>
      <c r="W80" t="s">
        <v>19</v>
      </c>
      <c r="Y80" t="s">
        <v>639</v>
      </c>
    </row>
    <row r="81" spans="1:25" hidden="1" x14ac:dyDescent="0.25">
      <c r="A81">
        <v>484138</v>
      </c>
      <c r="B81" t="s">
        <v>1386</v>
      </c>
      <c r="C81" t="s">
        <v>1637</v>
      </c>
      <c r="D81" t="s">
        <v>1638</v>
      </c>
      <c r="E81" s="56">
        <v>45724.787037037036</v>
      </c>
      <c r="F81" t="s">
        <v>14</v>
      </c>
      <c r="G81" t="s">
        <v>1342</v>
      </c>
      <c r="H81">
        <v>100341731</v>
      </c>
      <c r="I81" t="s">
        <v>16</v>
      </c>
      <c r="J81" t="s">
        <v>20</v>
      </c>
      <c r="K81" t="s">
        <v>25</v>
      </c>
      <c r="M81" t="s">
        <v>401</v>
      </c>
      <c r="N81" t="s">
        <v>14</v>
      </c>
      <c r="O81" t="s">
        <v>491</v>
      </c>
      <c r="P81" t="s">
        <v>28</v>
      </c>
      <c r="R81" s="52">
        <v>45724</v>
      </c>
      <c r="S81" t="s">
        <v>1639</v>
      </c>
      <c r="T81" t="s">
        <v>571</v>
      </c>
      <c r="U81" t="s">
        <v>388</v>
      </c>
      <c r="V81" s="3">
        <f t="shared" si="1"/>
        <v>3</v>
      </c>
      <c r="W81" t="s">
        <v>401</v>
      </c>
      <c r="Y81" t="s">
        <v>1141</v>
      </c>
    </row>
    <row r="82" spans="1:25" hidden="1" x14ac:dyDescent="0.25">
      <c r="A82">
        <v>484159</v>
      </c>
      <c r="B82" t="s">
        <v>1640</v>
      </c>
      <c r="C82" t="s">
        <v>1641</v>
      </c>
      <c r="D82" t="s">
        <v>1642</v>
      </c>
      <c r="E82" s="56">
        <v>45724.817361111112</v>
      </c>
      <c r="F82" t="s">
        <v>1319</v>
      </c>
      <c r="G82" t="s">
        <v>1348</v>
      </c>
      <c r="H82">
        <v>2500013415</v>
      </c>
      <c r="I82" t="s">
        <v>19</v>
      </c>
      <c r="J82" t="s">
        <v>39</v>
      </c>
      <c r="K82" t="s">
        <v>21</v>
      </c>
      <c r="M82" t="s">
        <v>22</v>
      </c>
      <c r="N82" t="s">
        <v>14</v>
      </c>
      <c r="O82" t="s">
        <v>14</v>
      </c>
      <c r="P82" t="s">
        <v>23</v>
      </c>
      <c r="R82" s="52">
        <v>45724</v>
      </c>
      <c r="S82" t="s">
        <v>1643</v>
      </c>
      <c r="T82" t="s">
        <v>571</v>
      </c>
      <c r="U82" t="s">
        <v>226</v>
      </c>
      <c r="V82" s="3">
        <f t="shared" si="1"/>
        <v>3</v>
      </c>
      <c r="W82" t="s">
        <v>19</v>
      </c>
      <c r="Y82" t="s">
        <v>639</v>
      </c>
    </row>
    <row r="83" spans="1:25" hidden="1" x14ac:dyDescent="0.25">
      <c r="A83">
        <v>484164</v>
      </c>
      <c r="B83" t="s">
        <v>1644</v>
      </c>
      <c r="C83" t="s">
        <v>1645</v>
      </c>
      <c r="D83" t="s">
        <v>1646</v>
      </c>
      <c r="E83" s="56">
        <v>45724.823738425926</v>
      </c>
      <c r="F83" t="s">
        <v>1290</v>
      </c>
      <c r="G83" t="s">
        <v>1291</v>
      </c>
      <c r="H83">
        <v>1478886801</v>
      </c>
      <c r="I83" t="s">
        <v>30</v>
      </c>
      <c r="J83" t="s">
        <v>39</v>
      </c>
      <c r="K83" t="s">
        <v>32</v>
      </c>
      <c r="M83" t="s">
        <v>1292</v>
      </c>
      <c r="N83" t="s">
        <v>14</v>
      </c>
      <c r="O83" t="s">
        <v>144</v>
      </c>
      <c r="P83" t="s">
        <v>28</v>
      </c>
      <c r="R83" s="52">
        <v>45724</v>
      </c>
      <c r="S83" t="s">
        <v>1647</v>
      </c>
      <c r="T83" t="s">
        <v>571</v>
      </c>
      <c r="U83" t="s">
        <v>398</v>
      </c>
      <c r="V83" s="3">
        <f t="shared" si="1"/>
        <v>3</v>
      </c>
      <c r="W83" t="s">
        <v>398</v>
      </c>
      <c r="Y83" t="s">
        <v>1141</v>
      </c>
    </row>
    <row r="84" spans="1:25" hidden="1" x14ac:dyDescent="0.25">
      <c r="A84">
        <v>484169</v>
      </c>
      <c r="B84" t="s">
        <v>14</v>
      </c>
      <c r="C84" t="s">
        <v>1648</v>
      </c>
      <c r="D84" t="s">
        <v>1649</v>
      </c>
      <c r="E84" s="56">
        <v>45724.829375000001</v>
      </c>
      <c r="F84" t="s">
        <v>1598</v>
      </c>
      <c r="G84" t="s">
        <v>1342</v>
      </c>
      <c r="H84" t="s">
        <v>23</v>
      </c>
      <c r="I84" t="s">
        <v>19</v>
      </c>
      <c r="J84" t="s">
        <v>27</v>
      </c>
      <c r="K84" t="s">
        <v>21</v>
      </c>
      <c r="M84" t="s">
        <v>401</v>
      </c>
      <c r="N84" t="s">
        <v>14</v>
      </c>
      <c r="O84" t="s">
        <v>137</v>
      </c>
      <c r="P84" t="s">
        <v>23</v>
      </c>
      <c r="R84" s="52">
        <v>45724</v>
      </c>
      <c r="S84" t="s">
        <v>1385</v>
      </c>
      <c r="T84" t="s">
        <v>571</v>
      </c>
      <c r="U84" t="s">
        <v>388</v>
      </c>
      <c r="V84" s="3">
        <f t="shared" si="1"/>
        <v>3</v>
      </c>
      <c r="W84" t="s">
        <v>401</v>
      </c>
      <c r="Y84" t="s">
        <v>1141</v>
      </c>
    </row>
    <row r="85" spans="1:25" hidden="1" x14ac:dyDescent="0.25">
      <c r="A85">
        <v>484193</v>
      </c>
      <c r="B85" t="s">
        <v>1650</v>
      </c>
      <c r="C85" t="s">
        <v>1508</v>
      </c>
      <c r="D85" t="s">
        <v>1651</v>
      </c>
      <c r="E85" s="56">
        <v>45724.887777777774</v>
      </c>
      <c r="F85" t="s">
        <v>1488</v>
      </c>
      <c r="G85" t="s">
        <v>1314</v>
      </c>
      <c r="H85">
        <v>100342293</v>
      </c>
      <c r="I85" t="s">
        <v>16</v>
      </c>
      <c r="J85" t="s">
        <v>27</v>
      </c>
      <c r="K85" t="s">
        <v>18</v>
      </c>
      <c r="L85">
        <v>92</v>
      </c>
      <c r="M85" t="s">
        <v>401</v>
      </c>
      <c r="N85" t="s">
        <v>14</v>
      </c>
      <c r="O85" t="s">
        <v>14</v>
      </c>
      <c r="P85" t="s">
        <v>23</v>
      </c>
      <c r="R85" s="52">
        <v>45725</v>
      </c>
      <c r="S85" t="s">
        <v>1325</v>
      </c>
      <c r="T85" t="s">
        <v>571</v>
      </c>
      <c r="U85" t="s">
        <v>402</v>
      </c>
      <c r="V85" s="3">
        <f t="shared" si="1"/>
        <v>3</v>
      </c>
      <c r="W85" t="s">
        <v>401</v>
      </c>
      <c r="Y85" t="s">
        <v>1141</v>
      </c>
    </row>
    <row r="86" spans="1:25" hidden="1" x14ac:dyDescent="0.25">
      <c r="A86">
        <v>484198</v>
      </c>
      <c r="B86" t="s">
        <v>1503</v>
      </c>
      <c r="C86" t="s">
        <v>1652</v>
      </c>
      <c r="D86" t="s">
        <v>1653</v>
      </c>
      <c r="E86" s="56">
        <v>45724.913217592592</v>
      </c>
      <c r="F86" t="s">
        <v>1290</v>
      </c>
      <c r="G86" t="s">
        <v>1342</v>
      </c>
      <c r="H86">
        <v>2206998030</v>
      </c>
      <c r="I86" t="s">
        <v>30</v>
      </c>
      <c r="J86" t="s">
        <v>200</v>
      </c>
      <c r="K86" t="s">
        <v>43</v>
      </c>
      <c r="M86" t="s">
        <v>401</v>
      </c>
      <c r="N86" t="s">
        <v>14</v>
      </c>
      <c r="O86" t="s">
        <v>147</v>
      </c>
      <c r="P86" t="s">
        <v>23</v>
      </c>
      <c r="R86" s="52">
        <v>45724</v>
      </c>
      <c r="S86" t="s">
        <v>1654</v>
      </c>
      <c r="T86" t="s">
        <v>571</v>
      </c>
      <c r="U86" t="s">
        <v>388</v>
      </c>
      <c r="V86" s="3">
        <f t="shared" si="1"/>
        <v>3</v>
      </c>
      <c r="W86" t="s">
        <v>401</v>
      </c>
      <c r="Y86" t="s">
        <v>1141</v>
      </c>
    </row>
    <row r="87" spans="1:25" hidden="1" x14ac:dyDescent="0.25">
      <c r="A87">
        <v>484231</v>
      </c>
      <c r="B87" t="s">
        <v>1655</v>
      </c>
      <c r="C87" t="s">
        <v>1656</v>
      </c>
      <c r="D87" t="s">
        <v>1296</v>
      </c>
      <c r="E87" s="56">
        <v>45725.426180555558</v>
      </c>
      <c r="F87" t="s">
        <v>1657</v>
      </c>
      <c r="G87" t="s">
        <v>1298</v>
      </c>
      <c r="H87">
        <v>100342614</v>
      </c>
      <c r="I87" t="s">
        <v>16</v>
      </c>
      <c r="J87" t="s">
        <v>33</v>
      </c>
      <c r="K87" t="s">
        <v>18</v>
      </c>
      <c r="M87" t="s">
        <v>225</v>
      </c>
      <c r="N87" t="s">
        <v>14</v>
      </c>
      <c r="O87" t="s">
        <v>136</v>
      </c>
      <c r="P87" t="s">
        <v>28</v>
      </c>
      <c r="R87" s="52">
        <v>45725</v>
      </c>
      <c r="S87" t="s">
        <v>1299</v>
      </c>
      <c r="T87" t="s">
        <v>571</v>
      </c>
      <c r="U87" t="s">
        <v>1953</v>
      </c>
      <c r="V87" s="3">
        <f t="shared" si="1"/>
        <v>3</v>
      </c>
      <c r="W87" t="s">
        <v>225</v>
      </c>
      <c r="Y87" t="s">
        <v>1141</v>
      </c>
    </row>
    <row r="88" spans="1:25" hidden="1" x14ac:dyDescent="0.25">
      <c r="A88">
        <v>484239</v>
      </c>
      <c r="B88" t="s">
        <v>1658</v>
      </c>
      <c r="C88" t="s">
        <v>1659</v>
      </c>
      <c r="D88" t="s">
        <v>1660</v>
      </c>
      <c r="E88" s="56">
        <v>45725.448935185188</v>
      </c>
      <c r="F88" t="s">
        <v>1393</v>
      </c>
      <c r="G88" t="s">
        <v>1348</v>
      </c>
      <c r="H88">
        <v>2500010603</v>
      </c>
      <c r="I88" t="s">
        <v>19</v>
      </c>
      <c r="J88" t="s">
        <v>182</v>
      </c>
      <c r="K88" t="s">
        <v>21</v>
      </c>
      <c r="M88" t="s">
        <v>22</v>
      </c>
      <c r="N88" t="s">
        <v>14</v>
      </c>
      <c r="O88" t="s">
        <v>14</v>
      </c>
      <c r="P88" t="s">
        <v>28</v>
      </c>
      <c r="R88" s="52">
        <v>45725</v>
      </c>
      <c r="S88" t="s">
        <v>1661</v>
      </c>
      <c r="T88" t="s">
        <v>571</v>
      </c>
      <c r="U88" t="s">
        <v>226</v>
      </c>
      <c r="V88" s="3">
        <f t="shared" si="1"/>
        <v>3</v>
      </c>
      <c r="W88" t="s">
        <v>19</v>
      </c>
      <c r="Y88" t="s">
        <v>639</v>
      </c>
    </row>
    <row r="89" spans="1:25" hidden="1" x14ac:dyDescent="0.25">
      <c r="A89">
        <v>484248</v>
      </c>
      <c r="B89" t="s">
        <v>1662</v>
      </c>
      <c r="C89" t="s">
        <v>1663</v>
      </c>
      <c r="D89" t="s">
        <v>1664</v>
      </c>
      <c r="E89" s="56">
        <v>45725.470532407409</v>
      </c>
      <c r="F89" t="s">
        <v>1455</v>
      </c>
      <c r="G89" t="s">
        <v>1426</v>
      </c>
      <c r="H89" t="s">
        <v>23</v>
      </c>
      <c r="I89" t="s">
        <v>19</v>
      </c>
      <c r="J89" t="s">
        <v>45</v>
      </c>
      <c r="K89" t="s">
        <v>21</v>
      </c>
      <c r="M89" t="s">
        <v>1665</v>
      </c>
      <c r="N89" t="s">
        <v>1427</v>
      </c>
      <c r="O89" t="s">
        <v>136</v>
      </c>
      <c r="P89" t="s">
        <v>23</v>
      </c>
      <c r="R89" s="52">
        <v>45725</v>
      </c>
      <c r="S89" t="s">
        <v>1666</v>
      </c>
      <c r="T89" t="s">
        <v>571</v>
      </c>
      <c r="U89" t="s">
        <v>40</v>
      </c>
      <c r="V89" s="3">
        <f t="shared" si="1"/>
        <v>3</v>
      </c>
      <c r="W89" t="s">
        <v>395</v>
      </c>
      <c r="Y89" t="s">
        <v>1141</v>
      </c>
    </row>
    <row r="90" spans="1:25" hidden="1" x14ac:dyDescent="0.25">
      <c r="A90">
        <v>484313</v>
      </c>
      <c r="B90" t="s">
        <v>1667</v>
      </c>
      <c r="C90" t="s">
        <v>1668</v>
      </c>
      <c r="D90" t="s">
        <v>1669</v>
      </c>
      <c r="E90" s="56">
        <v>45725.600069444445</v>
      </c>
      <c r="F90" t="s">
        <v>1670</v>
      </c>
      <c r="G90" t="s">
        <v>1348</v>
      </c>
      <c r="H90">
        <v>100342165</v>
      </c>
      <c r="I90" t="s">
        <v>16</v>
      </c>
      <c r="J90" t="s">
        <v>35</v>
      </c>
      <c r="K90" t="s">
        <v>25</v>
      </c>
      <c r="M90" t="s">
        <v>414</v>
      </c>
      <c r="N90" t="s">
        <v>14</v>
      </c>
      <c r="O90" t="s">
        <v>14</v>
      </c>
      <c r="P90" t="s">
        <v>1671</v>
      </c>
      <c r="R90" s="52">
        <v>45725</v>
      </c>
      <c r="S90" t="s">
        <v>1421</v>
      </c>
      <c r="T90" t="s">
        <v>571</v>
      </c>
      <c r="U90" t="s">
        <v>226</v>
      </c>
      <c r="V90" s="3">
        <f t="shared" si="1"/>
        <v>3</v>
      </c>
      <c r="W90" t="s">
        <v>395</v>
      </c>
      <c r="Y90" t="s">
        <v>1141</v>
      </c>
    </row>
    <row r="91" spans="1:25" hidden="1" x14ac:dyDescent="0.25">
      <c r="A91">
        <v>484331</v>
      </c>
      <c r="B91" t="s">
        <v>1672</v>
      </c>
      <c r="C91" t="s">
        <v>1673</v>
      </c>
      <c r="D91" t="s">
        <v>1642</v>
      </c>
      <c r="E91" s="56">
        <v>45725.633599537039</v>
      </c>
      <c r="F91" t="s">
        <v>1674</v>
      </c>
      <c r="G91" t="s">
        <v>1426</v>
      </c>
      <c r="H91">
        <v>2500013415</v>
      </c>
      <c r="I91" t="s">
        <v>19</v>
      </c>
      <c r="J91" t="s">
        <v>39</v>
      </c>
      <c r="K91" t="s">
        <v>21</v>
      </c>
      <c r="M91" t="s">
        <v>38</v>
      </c>
      <c r="N91" t="s">
        <v>1675</v>
      </c>
      <c r="O91" t="s">
        <v>141</v>
      </c>
      <c r="P91" t="s">
        <v>28</v>
      </c>
      <c r="R91" s="52">
        <v>45725</v>
      </c>
      <c r="S91" t="s">
        <v>1475</v>
      </c>
      <c r="T91" t="s">
        <v>571</v>
      </c>
      <c r="U91" t="s">
        <v>40</v>
      </c>
      <c r="V91" s="3">
        <f t="shared" si="1"/>
        <v>3</v>
      </c>
      <c r="W91" t="s">
        <v>19</v>
      </c>
      <c r="Y91" t="s">
        <v>639</v>
      </c>
    </row>
    <row r="92" spans="1:25" hidden="1" x14ac:dyDescent="0.25">
      <c r="A92">
        <v>484371</v>
      </c>
      <c r="B92" t="s">
        <v>1676</v>
      </c>
      <c r="C92" t="s">
        <v>1677</v>
      </c>
      <c r="D92" t="s">
        <v>1678</v>
      </c>
      <c r="E92" s="56">
        <v>45725.722708333335</v>
      </c>
      <c r="F92" t="s">
        <v>1679</v>
      </c>
      <c r="G92" t="s">
        <v>1450</v>
      </c>
      <c r="H92">
        <v>100342773</v>
      </c>
      <c r="I92" t="s">
        <v>16</v>
      </c>
      <c r="J92" t="s">
        <v>20</v>
      </c>
      <c r="K92" t="s">
        <v>25</v>
      </c>
      <c r="M92" t="s">
        <v>22</v>
      </c>
      <c r="N92" t="s">
        <v>14</v>
      </c>
      <c r="O92" t="s">
        <v>554</v>
      </c>
      <c r="P92" t="s">
        <v>28</v>
      </c>
      <c r="R92" s="52">
        <v>45725</v>
      </c>
      <c r="S92" t="s">
        <v>1315</v>
      </c>
      <c r="T92" t="s">
        <v>571</v>
      </c>
      <c r="U92" t="s">
        <v>148</v>
      </c>
      <c r="V92" s="3">
        <f t="shared" si="1"/>
        <v>3</v>
      </c>
      <c r="W92" t="s">
        <v>19</v>
      </c>
      <c r="Y92" t="s">
        <v>639</v>
      </c>
    </row>
    <row r="93" spans="1:25" hidden="1" x14ac:dyDescent="0.25">
      <c r="A93">
        <v>484406</v>
      </c>
      <c r="B93" t="s">
        <v>14</v>
      </c>
      <c r="C93" t="s">
        <v>1680</v>
      </c>
      <c r="D93" t="s">
        <v>1681</v>
      </c>
      <c r="E93" s="56">
        <v>45725.800069444442</v>
      </c>
      <c r="F93" t="s">
        <v>1674</v>
      </c>
      <c r="G93" t="s">
        <v>1342</v>
      </c>
      <c r="H93">
        <v>2500018138</v>
      </c>
      <c r="I93" t="s">
        <v>19</v>
      </c>
      <c r="J93" t="s">
        <v>41</v>
      </c>
      <c r="K93" t="s">
        <v>37</v>
      </c>
      <c r="M93" t="s">
        <v>401</v>
      </c>
      <c r="N93" t="s">
        <v>14</v>
      </c>
      <c r="O93" t="s">
        <v>409</v>
      </c>
      <c r="P93" t="s">
        <v>28</v>
      </c>
      <c r="R93" s="52">
        <v>45725</v>
      </c>
      <c r="S93" t="s">
        <v>1682</v>
      </c>
      <c r="T93" t="s">
        <v>571</v>
      </c>
      <c r="U93" t="s">
        <v>388</v>
      </c>
      <c r="V93" s="3">
        <f t="shared" si="1"/>
        <v>3</v>
      </c>
      <c r="W93" t="s">
        <v>401</v>
      </c>
      <c r="Y93" t="s">
        <v>1141</v>
      </c>
    </row>
    <row r="94" spans="1:25" hidden="1" x14ac:dyDescent="0.25">
      <c r="A94">
        <v>484422</v>
      </c>
      <c r="B94" t="s">
        <v>1683</v>
      </c>
      <c r="C94" t="s">
        <v>1684</v>
      </c>
      <c r="D94" t="s">
        <v>1685</v>
      </c>
      <c r="E94" s="56">
        <v>45725.855196759258</v>
      </c>
      <c r="F94" t="s">
        <v>1290</v>
      </c>
      <c r="G94" t="s">
        <v>1342</v>
      </c>
      <c r="H94">
        <v>2207107527</v>
      </c>
      <c r="I94" t="s">
        <v>30</v>
      </c>
      <c r="J94" t="s">
        <v>39</v>
      </c>
      <c r="K94" t="s">
        <v>43</v>
      </c>
      <c r="M94" t="s">
        <v>401</v>
      </c>
      <c r="N94" t="s">
        <v>14</v>
      </c>
      <c r="O94" t="s">
        <v>136</v>
      </c>
      <c r="P94" t="s">
        <v>28</v>
      </c>
      <c r="R94" s="52">
        <v>45725</v>
      </c>
      <c r="S94" t="s">
        <v>1686</v>
      </c>
      <c r="T94" t="s">
        <v>571</v>
      </c>
      <c r="U94" t="s">
        <v>388</v>
      </c>
      <c r="V94" s="3">
        <f t="shared" si="1"/>
        <v>3</v>
      </c>
      <c r="W94" t="s">
        <v>401</v>
      </c>
      <c r="Y94" t="s">
        <v>1141</v>
      </c>
    </row>
    <row r="95" spans="1:25" hidden="1" x14ac:dyDescent="0.25">
      <c r="A95">
        <v>484432</v>
      </c>
      <c r="B95" t="s">
        <v>1687</v>
      </c>
      <c r="C95" t="s">
        <v>1688</v>
      </c>
      <c r="D95" t="s">
        <v>1689</v>
      </c>
      <c r="E95" s="56">
        <v>45725.903101851851</v>
      </c>
      <c r="F95" t="s">
        <v>1679</v>
      </c>
      <c r="G95" t="s">
        <v>1364</v>
      </c>
      <c r="H95">
        <v>2500018171</v>
      </c>
      <c r="I95" t="s">
        <v>19</v>
      </c>
      <c r="J95" t="s">
        <v>41</v>
      </c>
      <c r="K95" t="s">
        <v>37</v>
      </c>
      <c r="M95" t="s">
        <v>85</v>
      </c>
      <c r="N95" t="s">
        <v>14</v>
      </c>
      <c r="O95" t="s">
        <v>150</v>
      </c>
      <c r="P95" t="s">
        <v>23</v>
      </c>
      <c r="R95" s="52">
        <v>45725</v>
      </c>
      <c r="S95" t="s">
        <v>1690</v>
      </c>
      <c r="T95" t="s">
        <v>571</v>
      </c>
      <c r="U95" t="s">
        <v>95</v>
      </c>
      <c r="V95" s="3">
        <f t="shared" si="1"/>
        <v>3</v>
      </c>
      <c r="W95" t="s">
        <v>19</v>
      </c>
      <c r="Y95" t="s">
        <v>639</v>
      </c>
    </row>
    <row r="96" spans="1:25" hidden="1" x14ac:dyDescent="0.25">
      <c r="A96">
        <v>484577</v>
      </c>
      <c r="B96" t="s">
        <v>1691</v>
      </c>
      <c r="C96" t="s">
        <v>1692</v>
      </c>
      <c r="D96" t="s">
        <v>1693</v>
      </c>
      <c r="E96" s="56">
        <v>45726.511250000003</v>
      </c>
      <c r="F96" t="s">
        <v>1313</v>
      </c>
      <c r="G96" t="s">
        <v>1314</v>
      </c>
      <c r="H96">
        <v>100342885</v>
      </c>
      <c r="I96" t="s">
        <v>16</v>
      </c>
      <c r="J96" t="s">
        <v>17</v>
      </c>
      <c r="K96" t="s">
        <v>18</v>
      </c>
      <c r="L96">
        <v>109</v>
      </c>
      <c r="M96" t="s">
        <v>401</v>
      </c>
      <c r="N96" t="s">
        <v>14</v>
      </c>
      <c r="O96" t="s">
        <v>14</v>
      </c>
      <c r="P96" t="s">
        <v>23</v>
      </c>
      <c r="R96" s="52">
        <v>45726</v>
      </c>
      <c r="S96" t="s">
        <v>1475</v>
      </c>
      <c r="T96" t="s">
        <v>571</v>
      </c>
      <c r="U96" t="s">
        <v>402</v>
      </c>
      <c r="V96" s="3">
        <f t="shared" si="1"/>
        <v>3</v>
      </c>
      <c r="W96" t="s">
        <v>401</v>
      </c>
      <c r="Y96" t="s">
        <v>1141</v>
      </c>
    </row>
    <row r="97" spans="1:25" hidden="1" x14ac:dyDescent="0.25">
      <c r="A97">
        <v>484675</v>
      </c>
      <c r="B97" t="s">
        <v>1694</v>
      </c>
      <c r="C97" t="s">
        <v>1695</v>
      </c>
      <c r="D97" t="s">
        <v>1696</v>
      </c>
      <c r="E97" s="56">
        <v>45726.683252314811</v>
      </c>
      <c r="F97" t="s">
        <v>1393</v>
      </c>
      <c r="G97" t="s">
        <v>1320</v>
      </c>
      <c r="H97">
        <v>100342685</v>
      </c>
      <c r="I97" t="s">
        <v>16</v>
      </c>
      <c r="J97" t="s">
        <v>17</v>
      </c>
      <c r="K97" t="s">
        <v>25</v>
      </c>
      <c r="M97" t="s">
        <v>25</v>
      </c>
      <c r="N97" t="s">
        <v>14</v>
      </c>
      <c r="O97" t="s">
        <v>461</v>
      </c>
      <c r="P97" t="s">
        <v>1697</v>
      </c>
      <c r="R97" s="52">
        <v>45726</v>
      </c>
      <c r="S97" t="s">
        <v>1698</v>
      </c>
      <c r="T97" t="s">
        <v>571</v>
      </c>
      <c r="U97" t="s">
        <v>100</v>
      </c>
      <c r="V97" s="3">
        <f t="shared" si="1"/>
        <v>3</v>
      </c>
      <c r="W97" t="s">
        <v>25</v>
      </c>
      <c r="Y97" t="s">
        <v>639</v>
      </c>
    </row>
    <row r="98" spans="1:25" hidden="1" x14ac:dyDescent="0.25">
      <c r="A98">
        <v>484701</v>
      </c>
      <c r="B98" t="s">
        <v>1699</v>
      </c>
      <c r="C98" t="s">
        <v>1700</v>
      </c>
      <c r="D98" t="s">
        <v>1701</v>
      </c>
      <c r="E98" s="56">
        <v>45726.727812500001</v>
      </c>
      <c r="F98" t="s">
        <v>1702</v>
      </c>
      <c r="G98" t="s">
        <v>1342</v>
      </c>
      <c r="H98">
        <v>2205700789</v>
      </c>
      <c r="I98" t="s">
        <v>30</v>
      </c>
      <c r="J98" t="s">
        <v>45</v>
      </c>
      <c r="K98" t="s">
        <v>43</v>
      </c>
      <c r="M98" t="s">
        <v>401</v>
      </c>
      <c r="N98" t="s">
        <v>14</v>
      </c>
      <c r="O98" t="s">
        <v>538</v>
      </c>
      <c r="P98" t="s">
        <v>28</v>
      </c>
      <c r="R98" s="52">
        <v>45709</v>
      </c>
      <c r="S98" t="s">
        <v>1703</v>
      </c>
      <c r="T98" t="s">
        <v>571</v>
      </c>
      <c r="U98" t="s">
        <v>388</v>
      </c>
      <c r="V98" s="3">
        <f t="shared" si="1"/>
        <v>3</v>
      </c>
      <c r="W98" t="s">
        <v>401</v>
      </c>
      <c r="Y98" t="s">
        <v>1141</v>
      </c>
    </row>
    <row r="99" spans="1:25" hidden="1" x14ac:dyDescent="0.25">
      <c r="A99">
        <v>484761</v>
      </c>
      <c r="B99" t="s">
        <v>1704</v>
      </c>
      <c r="C99" t="s">
        <v>1705</v>
      </c>
      <c r="D99" t="s">
        <v>1706</v>
      </c>
      <c r="E99" s="56">
        <v>45726.842638888891</v>
      </c>
      <c r="F99" t="s">
        <v>1598</v>
      </c>
      <c r="G99" t="s">
        <v>1348</v>
      </c>
      <c r="H99" t="s">
        <v>23</v>
      </c>
      <c r="I99" t="s">
        <v>19</v>
      </c>
      <c r="J99" t="s">
        <v>17</v>
      </c>
      <c r="K99" t="s">
        <v>21</v>
      </c>
      <c r="M99" t="s">
        <v>19</v>
      </c>
      <c r="N99" t="s">
        <v>14</v>
      </c>
      <c r="O99" t="s">
        <v>14</v>
      </c>
      <c r="P99" t="s">
        <v>23</v>
      </c>
      <c r="R99" s="52">
        <v>45726</v>
      </c>
      <c r="S99" t="s">
        <v>1707</v>
      </c>
      <c r="T99" t="s">
        <v>571</v>
      </c>
      <c r="U99" t="s">
        <v>226</v>
      </c>
      <c r="V99" s="3">
        <f t="shared" si="1"/>
        <v>3</v>
      </c>
      <c r="W99" t="s">
        <v>19</v>
      </c>
      <c r="Y99" t="s">
        <v>639</v>
      </c>
    </row>
    <row r="100" spans="1:25" hidden="1" x14ac:dyDescent="0.25">
      <c r="A100">
        <v>484804</v>
      </c>
      <c r="B100" t="s">
        <v>1708</v>
      </c>
      <c r="C100" t="s">
        <v>1709</v>
      </c>
      <c r="D100" t="s">
        <v>1710</v>
      </c>
      <c r="E100" s="56">
        <v>45727.35565972222</v>
      </c>
      <c r="F100" t="s">
        <v>1711</v>
      </c>
      <c r="G100" t="s">
        <v>1342</v>
      </c>
      <c r="H100" t="s">
        <v>28</v>
      </c>
      <c r="I100" t="s">
        <v>19</v>
      </c>
      <c r="J100" t="s">
        <v>42</v>
      </c>
      <c r="K100" t="s">
        <v>74</v>
      </c>
      <c r="M100" t="s">
        <v>401</v>
      </c>
      <c r="N100" t="s">
        <v>14</v>
      </c>
      <c r="O100" t="s">
        <v>136</v>
      </c>
      <c r="P100" t="s">
        <v>28</v>
      </c>
      <c r="R100" s="52">
        <v>45727</v>
      </c>
      <c r="S100" t="s">
        <v>1712</v>
      </c>
      <c r="T100" t="s">
        <v>571</v>
      </c>
      <c r="U100" t="s">
        <v>388</v>
      </c>
      <c r="V100" s="3">
        <f t="shared" si="1"/>
        <v>3</v>
      </c>
      <c r="W100" t="s">
        <v>401</v>
      </c>
      <c r="Y100" t="s">
        <v>1141</v>
      </c>
    </row>
    <row r="101" spans="1:25" hidden="1" x14ac:dyDescent="0.25">
      <c r="A101">
        <v>484823</v>
      </c>
      <c r="B101" t="s">
        <v>1713</v>
      </c>
      <c r="C101" t="s">
        <v>1714</v>
      </c>
      <c r="D101" t="s">
        <v>1715</v>
      </c>
      <c r="E101" s="56">
        <v>45727.407754629632</v>
      </c>
      <c r="F101" t="s">
        <v>1716</v>
      </c>
      <c r="G101" t="s">
        <v>1342</v>
      </c>
      <c r="H101">
        <v>1481289789</v>
      </c>
      <c r="I101" t="s">
        <v>30</v>
      </c>
      <c r="J101" t="s">
        <v>24</v>
      </c>
      <c r="K101" t="s">
        <v>32</v>
      </c>
      <c r="M101" t="s">
        <v>401</v>
      </c>
      <c r="N101" t="s">
        <v>14</v>
      </c>
      <c r="O101" t="s">
        <v>120</v>
      </c>
      <c r="P101" t="s">
        <v>28</v>
      </c>
      <c r="R101" s="52">
        <v>45726</v>
      </c>
      <c r="S101" t="s">
        <v>1717</v>
      </c>
      <c r="T101" t="s">
        <v>571</v>
      </c>
      <c r="U101" t="s">
        <v>388</v>
      </c>
      <c r="V101" s="3">
        <f t="shared" si="1"/>
        <v>3</v>
      </c>
      <c r="W101" t="s">
        <v>401</v>
      </c>
      <c r="Y101" t="s">
        <v>1141</v>
      </c>
    </row>
    <row r="102" spans="1:25" hidden="1" x14ac:dyDescent="0.25">
      <c r="A102">
        <v>484860</v>
      </c>
      <c r="B102" t="s">
        <v>1718</v>
      </c>
      <c r="C102" t="s">
        <v>1719</v>
      </c>
      <c r="D102" t="s">
        <v>1720</v>
      </c>
      <c r="E102" s="56">
        <v>45727.477777777778</v>
      </c>
      <c r="F102" t="s">
        <v>1721</v>
      </c>
      <c r="G102" t="s">
        <v>1426</v>
      </c>
      <c r="H102">
        <v>100343141</v>
      </c>
      <c r="I102" t="s">
        <v>16</v>
      </c>
      <c r="J102" t="s">
        <v>26</v>
      </c>
      <c r="K102" t="s">
        <v>25</v>
      </c>
      <c r="M102" t="s">
        <v>22</v>
      </c>
      <c r="N102" t="s">
        <v>1553</v>
      </c>
      <c r="O102" t="s">
        <v>458</v>
      </c>
      <c r="P102" t="s">
        <v>23</v>
      </c>
      <c r="R102" s="52">
        <v>45727</v>
      </c>
      <c r="S102" t="s">
        <v>1475</v>
      </c>
      <c r="T102" t="s">
        <v>571</v>
      </c>
      <c r="U102" t="s">
        <v>40</v>
      </c>
      <c r="V102" s="3">
        <f t="shared" si="1"/>
        <v>3</v>
      </c>
      <c r="W102" t="s">
        <v>19</v>
      </c>
      <c r="Y102" t="s">
        <v>639</v>
      </c>
    </row>
    <row r="103" spans="1:25" hidden="1" x14ac:dyDescent="0.25">
      <c r="A103">
        <v>484877</v>
      </c>
      <c r="B103" t="s">
        <v>1722</v>
      </c>
      <c r="C103" t="s">
        <v>1723</v>
      </c>
      <c r="D103" t="s">
        <v>1724</v>
      </c>
      <c r="E103" s="56">
        <v>45727.516932870371</v>
      </c>
      <c r="F103" t="s">
        <v>14</v>
      </c>
      <c r="G103" t="s">
        <v>1342</v>
      </c>
      <c r="H103">
        <v>200013486</v>
      </c>
      <c r="I103" t="s">
        <v>16</v>
      </c>
      <c r="J103" t="s">
        <v>42</v>
      </c>
      <c r="K103" t="s">
        <v>18</v>
      </c>
      <c r="M103" t="s">
        <v>401</v>
      </c>
      <c r="N103" t="s">
        <v>14</v>
      </c>
      <c r="O103" t="s">
        <v>136</v>
      </c>
      <c r="P103" t="s">
        <v>28</v>
      </c>
      <c r="R103" s="52">
        <v>45719</v>
      </c>
      <c r="S103" t="s">
        <v>1315</v>
      </c>
      <c r="T103" t="s">
        <v>571</v>
      </c>
      <c r="U103" t="s">
        <v>388</v>
      </c>
      <c r="V103" s="3">
        <f t="shared" si="1"/>
        <v>3</v>
      </c>
      <c r="W103" t="s">
        <v>401</v>
      </c>
      <c r="Y103" t="s">
        <v>1141</v>
      </c>
    </row>
    <row r="104" spans="1:25" hidden="1" x14ac:dyDescent="0.25">
      <c r="A104">
        <v>484912</v>
      </c>
      <c r="B104" t="s">
        <v>1725</v>
      </c>
      <c r="C104" t="s">
        <v>1726</v>
      </c>
      <c r="D104" t="s">
        <v>1727</v>
      </c>
      <c r="E104" s="56">
        <v>45727.610833333332</v>
      </c>
      <c r="F104" t="s">
        <v>1728</v>
      </c>
      <c r="G104" t="s">
        <v>1337</v>
      </c>
      <c r="H104">
        <v>100343018</v>
      </c>
      <c r="I104" t="s">
        <v>16</v>
      </c>
      <c r="J104" t="s">
        <v>182</v>
      </c>
      <c r="K104" t="s">
        <v>25</v>
      </c>
      <c r="M104" t="s">
        <v>22</v>
      </c>
      <c r="N104" t="s">
        <v>14</v>
      </c>
      <c r="O104" t="s">
        <v>1729</v>
      </c>
      <c r="P104" t="s">
        <v>28</v>
      </c>
      <c r="R104" s="52">
        <v>45729</v>
      </c>
      <c r="S104" t="s">
        <v>1475</v>
      </c>
      <c r="T104" t="s">
        <v>84</v>
      </c>
      <c r="U104" t="s">
        <v>148</v>
      </c>
      <c r="V104" s="3">
        <f t="shared" si="1"/>
        <v>3</v>
      </c>
      <c r="W104" t="s">
        <v>19</v>
      </c>
      <c r="Y104" t="s">
        <v>639</v>
      </c>
    </row>
    <row r="105" spans="1:25" hidden="1" x14ac:dyDescent="0.25">
      <c r="A105">
        <v>484929</v>
      </c>
      <c r="B105" t="s">
        <v>1730</v>
      </c>
      <c r="C105" t="s">
        <v>1731</v>
      </c>
      <c r="D105" t="s">
        <v>1732</v>
      </c>
      <c r="E105" s="56">
        <v>45727.646620370368</v>
      </c>
      <c r="F105" t="s">
        <v>1670</v>
      </c>
      <c r="G105" t="s">
        <v>1450</v>
      </c>
      <c r="H105">
        <v>100343208</v>
      </c>
      <c r="I105" t="s">
        <v>16</v>
      </c>
      <c r="J105" t="s">
        <v>17</v>
      </c>
      <c r="K105" t="s">
        <v>25</v>
      </c>
      <c r="M105" t="s">
        <v>22</v>
      </c>
      <c r="N105" t="s">
        <v>14</v>
      </c>
      <c r="O105" t="s">
        <v>140</v>
      </c>
      <c r="P105" t="s">
        <v>28</v>
      </c>
      <c r="R105" s="52">
        <v>45729</v>
      </c>
      <c r="S105" t="s">
        <v>1309</v>
      </c>
      <c r="T105" t="s">
        <v>571</v>
      </c>
      <c r="U105" t="s">
        <v>148</v>
      </c>
      <c r="V105" s="3">
        <f t="shared" si="1"/>
        <v>3</v>
      </c>
      <c r="W105" t="s">
        <v>19</v>
      </c>
      <c r="Y105" t="s">
        <v>639</v>
      </c>
    </row>
    <row r="106" spans="1:25" hidden="1" x14ac:dyDescent="0.25">
      <c r="A106">
        <v>484971</v>
      </c>
      <c r="B106" t="s">
        <v>1733</v>
      </c>
      <c r="C106" t="s">
        <v>1734</v>
      </c>
      <c r="D106" t="s">
        <v>1735</v>
      </c>
      <c r="E106" s="56">
        <v>45727.697951388887</v>
      </c>
      <c r="F106" t="s">
        <v>1670</v>
      </c>
      <c r="G106" t="s">
        <v>1426</v>
      </c>
      <c r="H106">
        <v>2500027281</v>
      </c>
      <c r="I106" t="s">
        <v>19</v>
      </c>
      <c r="J106" t="s">
        <v>20</v>
      </c>
      <c r="K106" t="s">
        <v>21</v>
      </c>
      <c r="M106" t="s">
        <v>145</v>
      </c>
      <c r="N106" t="s">
        <v>1736</v>
      </c>
      <c r="O106" t="s">
        <v>1354</v>
      </c>
      <c r="P106" t="s">
        <v>23</v>
      </c>
      <c r="R106" s="52">
        <v>45727</v>
      </c>
      <c r="S106" t="s">
        <v>1737</v>
      </c>
      <c r="T106" t="s">
        <v>571</v>
      </c>
      <c r="U106" t="s">
        <v>40</v>
      </c>
      <c r="V106" s="3">
        <f t="shared" si="1"/>
        <v>3</v>
      </c>
      <c r="W106" t="s">
        <v>395</v>
      </c>
      <c r="Y106" t="s">
        <v>1141</v>
      </c>
    </row>
    <row r="107" spans="1:25" hidden="1" x14ac:dyDescent="0.25">
      <c r="A107">
        <v>484992</v>
      </c>
      <c r="B107" t="s">
        <v>1310</v>
      </c>
      <c r="C107" t="s">
        <v>1738</v>
      </c>
      <c r="D107" t="s">
        <v>1739</v>
      </c>
      <c r="E107" s="56">
        <v>45727.723043981481</v>
      </c>
      <c r="F107" t="s">
        <v>1679</v>
      </c>
      <c r="G107" t="s">
        <v>1308</v>
      </c>
      <c r="H107">
        <v>100343274</v>
      </c>
      <c r="I107" t="s">
        <v>16</v>
      </c>
      <c r="J107" t="s">
        <v>87</v>
      </c>
      <c r="K107" t="s">
        <v>18</v>
      </c>
      <c r="M107" t="s">
        <v>22</v>
      </c>
      <c r="N107" t="s">
        <v>14</v>
      </c>
      <c r="O107" t="s">
        <v>162</v>
      </c>
      <c r="P107" t="s">
        <v>23</v>
      </c>
      <c r="R107" s="52">
        <v>45727</v>
      </c>
      <c r="S107" t="s">
        <v>1315</v>
      </c>
      <c r="T107" t="s">
        <v>571</v>
      </c>
      <c r="U107" t="s">
        <v>95</v>
      </c>
      <c r="V107" s="3">
        <f t="shared" si="1"/>
        <v>3</v>
      </c>
      <c r="W107" t="s">
        <v>19</v>
      </c>
      <c r="Y107" t="s">
        <v>639</v>
      </c>
    </row>
    <row r="108" spans="1:25" hidden="1" x14ac:dyDescent="0.25">
      <c r="A108">
        <v>484999</v>
      </c>
      <c r="B108" t="s">
        <v>1543</v>
      </c>
      <c r="C108" t="s">
        <v>1740</v>
      </c>
      <c r="D108" t="s">
        <v>1741</v>
      </c>
      <c r="E108" s="56">
        <v>45727.746261574073</v>
      </c>
      <c r="F108" t="s">
        <v>1742</v>
      </c>
      <c r="G108" t="s">
        <v>1342</v>
      </c>
      <c r="H108">
        <v>1481033263</v>
      </c>
      <c r="I108" t="s">
        <v>30</v>
      </c>
      <c r="J108" t="s">
        <v>42</v>
      </c>
      <c r="K108" t="s">
        <v>32</v>
      </c>
      <c r="M108" t="s">
        <v>401</v>
      </c>
      <c r="N108" t="s">
        <v>14</v>
      </c>
      <c r="O108" t="s">
        <v>136</v>
      </c>
      <c r="P108" t="s">
        <v>23</v>
      </c>
      <c r="R108" s="52">
        <v>45726</v>
      </c>
      <c r="S108" t="s">
        <v>1743</v>
      </c>
      <c r="T108" t="s">
        <v>571</v>
      </c>
      <c r="U108" t="s">
        <v>388</v>
      </c>
      <c r="V108" s="3">
        <f t="shared" si="1"/>
        <v>3</v>
      </c>
      <c r="W108" t="s">
        <v>401</v>
      </c>
      <c r="Y108" t="s">
        <v>1141</v>
      </c>
    </row>
    <row r="109" spans="1:25" hidden="1" x14ac:dyDescent="0.25">
      <c r="A109">
        <v>485002</v>
      </c>
      <c r="B109" t="s">
        <v>1744</v>
      </c>
      <c r="C109" t="s">
        <v>1745</v>
      </c>
      <c r="D109" t="s">
        <v>1746</v>
      </c>
      <c r="E109" s="56">
        <v>45727.753009259257</v>
      </c>
      <c r="F109" t="s">
        <v>14</v>
      </c>
      <c r="G109" t="s">
        <v>1291</v>
      </c>
      <c r="H109" t="s">
        <v>23</v>
      </c>
      <c r="I109" t="s">
        <v>30</v>
      </c>
      <c r="J109" t="s">
        <v>31</v>
      </c>
      <c r="K109" t="s">
        <v>32</v>
      </c>
      <c r="M109" t="s">
        <v>1292</v>
      </c>
      <c r="N109" t="s">
        <v>14</v>
      </c>
      <c r="O109" t="s">
        <v>136</v>
      </c>
      <c r="P109" t="s">
        <v>23</v>
      </c>
      <c r="R109" s="52">
        <v>45727</v>
      </c>
      <c r="S109" t="s">
        <v>23</v>
      </c>
      <c r="T109" t="s">
        <v>571</v>
      </c>
      <c r="U109" t="s">
        <v>398</v>
      </c>
      <c r="V109" s="3">
        <f t="shared" si="1"/>
        <v>3</v>
      </c>
      <c r="W109" t="s">
        <v>398</v>
      </c>
      <c r="Y109" t="s">
        <v>1141</v>
      </c>
    </row>
    <row r="110" spans="1:25" hidden="1" x14ac:dyDescent="0.25">
      <c r="A110">
        <v>485017</v>
      </c>
      <c r="B110" t="s">
        <v>1747</v>
      </c>
      <c r="C110" t="s">
        <v>1748</v>
      </c>
      <c r="D110" t="s">
        <v>1749</v>
      </c>
      <c r="E110" s="56">
        <v>45727.784456018519</v>
      </c>
      <c r="F110" t="s">
        <v>1750</v>
      </c>
      <c r="G110" t="s">
        <v>1348</v>
      </c>
      <c r="H110">
        <v>100343292</v>
      </c>
      <c r="I110" t="s">
        <v>16</v>
      </c>
      <c r="J110" t="s">
        <v>182</v>
      </c>
      <c r="K110" t="s">
        <v>25</v>
      </c>
      <c r="M110" t="s">
        <v>19</v>
      </c>
      <c r="N110" t="s">
        <v>14</v>
      </c>
      <c r="O110" t="s">
        <v>14</v>
      </c>
      <c r="P110" t="s">
        <v>28</v>
      </c>
      <c r="R110" s="52">
        <v>45727</v>
      </c>
      <c r="S110" t="s">
        <v>1545</v>
      </c>
      <c r="T110" t="s">
        <v>571</v>
      </c>
      <c r="U110" t="s">
        <v>226</v>
      </c>
      <c r="V110" s="3">
        <f t="shared" si="1"/>
        <v>3</v>
      </c>
      <c r="W110" t="s">
        <v>19</v>
      </c>
      <c r="Y110" t="s">
        <v>639</v>
      </c>
    </row>
    <row r="111" spans="1:25" hidden="1" x14ac:dyDescent="0.25">
      <c r="A111">
        <v>485021</v>
      </c>
      <c r="B111" t="s">
        <v>1751</v>
      </c>
      <c r="C111" t="s">
        <v>1752</v>
      </c>
      <c r="D111" t="s">
        <v>1753</v>
      </c>
      <c r="E111" s="56">
        <v>45727.794224537036</v>
      </c>
      <c r="F111" t="s">
        <v>14</v>
      </c>
      <c r="G111" t="s">
        <v>1291</v>
      </c>
      <c r="H111" t="s">
        <v>23</v>
      </c>
      <c r="I111" t="s">
        <v>30</v>
      </c>
      <c r="J111" t="s">
        <v>27</v>
      </c>
      <c r="K111" t="s">
        <v>32</v>
      </c>
      <c r="M111" t="s">
        <v>1292</v>
      </c>
      <c r="N111" t="s">
        <v>14</v>
      </c>
      <c r="O111" t="s">
        <v>136</v>
      </c>
      <c r="P111" t="s">
        <v>23</v>
      </c>
      <c r="R111" s="52">
        <v>45727</v>
      </c>
      <c r="S111" t="s">
        <v>1754</v>
      </c>
      <c r="T111" t="s">
        <v>571</v>
      </c>
      <c r="U111" t="s">
        <v>398</v>
      </c>
      <c r="V111" s="3">
        <f t="shared" si="1"/>
        <v>3</v>
      </c>
      <c r="W111" t="s">
        <v>398</v>
      </c>
      <c r="Y111" t="s">
        <v>1141</v>
      </c>
    </row>
    <row r="112" spans="1:25" hidden="1" x14ac:dyDescent="0.25">
      <c r="A112">
        <v>485039</v>
      </c>
      <c r="B112" t="s">
        <v>1755</v>
      </c>
      <c r="C112" t="s">
        <v>1756</v>
      </c>
      <c r="D112" t="s">
        <v>1757</v>
      </c>
      <c r="E112" s="56">
        <v>45727.859375</v>
      </c>
      <c r="F112" t="s">
        <v>14</v>
      </c>
      <c r="G112" t="s">
        <v>1342</v>
      </c>
      <c r="H112">
        <v>100342649</v>
      </c>
      <c r="I112" t="s">
        <v>16</v>
      </c>
      <c r="J112" t="s">
        <v>33</v>
      </c>
      <c r="K112" t="s">
        <v>25</v>
      </c>
      <c r="M112" t="s">
        <v>401</v>
      </c>
      <c r="N112" t="s">
        <v>14</v>
      </c>
      <c r="O112" t="s">
        <v>491</v>
      </c>
      <c r="P112" t="s">
        <v>23</v>
      </c>
      <c r="R112" s="52">
        <v>45726</v>
      </c>
      <c r="S112" t="s">
        <v>1385</v>
      </c>
      <c r="T112" t="s">
        <v>571</v>
      </c>
      <c r="U112" t="s">
        <v>388</v>
      </c>
      <c r="V112" s="3">
        <f t="shared" si="1"/>
        <v>3</v>
      </c>
      <c r="W112" t="s">
        <v>401</v>
      </c>
      <c r="Y112" t="s">
        <v>1141</v>
      </c>
    </row>
    <row r="113" spans="1:25" hidden="1" x14ac:dyDescent="0.25">
      <c r="A113">
        <v>485043</v>
      </c>
      <c r="B113" t="s">
        <v>1758</v>
      </c>
      <c r="C113" t="s">
        <v>1759</v>
      </c>
      <c r="D113" t="s">
        <v>1760</v>
      </c>
      <c r="E113" s="56">
        <v>45727.872858796298</v>
      </c>
      <c r="F113" t="s">
        <v>1761</v>
      </c>
      <c r="G113" t="s">
        <v>1409</v>
      </c>
      <c r="H113">
        <v>2500017050</v>
      </c>
      <c r="I113" t="s">
        <v>19</v>
      </c>
      <c r="J113" t="s">
        <v>45</v>
      </c>
      <c r="K113" t="s">
        <v>21</v>
      </c>
      <c r="M113" t="s">
        <v>401</v>
      </c>
      <c r="N113" t="s">
        <v>14</v>
      </c>
      <c r="O113" t="s">
        <v>181</v>
      </c>
      <c r="P113" t="s">
        <v>23</v>
      </c>
      <c r="R113" s="52">
        <v>45727</v>
      </c>
      <c r="S113" t="s">
        <v>1762</v>
      </c>
      <c r="T113" t="s">
        <v>84</v>
      </c>
      <c r="U113" t="s">
        <v>388</v>
      </c>
      <c r="V113" s="3">
        <f t="shared" si="1"/>
        <v>3</v>
      </c>
      <c r="W113" t="s">
        <v>401</v>
      </c>
      <c r="Y113" t="s">
        <v>1141</v>
      </c>
    </row>
    <row r="114" spans="1:25" hidden="1" x14ac:dyDescent="0.25">
      <c r="A114">
        <v>485045</v>
      </c>
      <c r="B114" t="s">
        <v>1763</v>
      </c>
      <c r="C114" t="s">
        <v>1764</v>
      </c>
      <c r="D114" t="s">
        <v>1765</v>
      </c>
      <c r="E114" s="56">
        <v>45727.87462962963</v>
      </c>
      <c r="F114" t="s">
        <v>1766</v>
      </c>
      <c r="G114" t="s">
        <v>1342</v>
      </c>
      <c r="H114">
        <v>1482193734</v>
      </c>
      <c r="I114" t="s">
        <v>30</v>
      </c>
      <c r="J114" t="s">
        <v>158</v>
      </c>
      <c r="K114" t="s">
        <v>32</v>
      </c>
      <c r="M114" t="s">
        <v>401</v>
      </c>
      <c r="N114" t="s">
        <v>14</v>
      </c>
      <c r="O114" t="s">
        <v>142</v>
      </c>
      <c r="P114" t="s">
        <v>23</v>
      </c>
      <c r="R114" s="52">
        <v>45727</v>
      </c>
      <c r="S114" t="s">
        <v>1767</v>
      </c>
      <c r="T114" t="s">
        <v>571</v>
      </c>
      <c r="U114" t="s">
        <v>388</v>
      </c>
      <c r="V114" s="3">
        <f t="shared" si="1"/>
        <v>3</v>
      </c>
      <c r="W114" t="s">
        <v>401</v>
      </c>
      <c r="Y114" t="s">
        <v>1141</v>
      </c>
    </row>
    <row r="115" spans="1:25" hidden="1" x14ac:dyDescent="0.25">
      <c r="A115">
        <v>485106</v>
      </c>
      <c r="B115" t="s">
        <v>1768</v>
      </c>
      <c r="C115" t="s">
        <v>14</v>
      </c>
      <c r="D115" t="s">
        <v>1769</v>
      </c>
      <c r="E115" s="56">
        <v>45728.451655092591</v>
      </c>
      <c r="F115" t="s">
        <v>14</v>
      </c>
      <c r="G115" t="s">
        <v>1291</v>
      </c>
      <c r="H115" t="s">
        <v>28</v>
      </c>
      <c r="I115" t="s">
        <v>30</v>
      </c>
      <c r="J115" t="s">
        <v>29</v>
      </c>
      <c r="K115" t="s">
        <v>32</v>
      </c>
      <c r="M115" t="s">
        <v>1292</v>
      </c>
      <c r="N115" t="s">
        <v>14</v>
      </c>
      <c r="O115" t="s">
        <v>136</v>
      </c>
      <c r="P115" t="s">
        <v>28</v>
      </c>
      <c r="R115" s="52">
        <v>45728</v>
      </c>
      <c r="S115" t="s">
        <v>1770</v>
      </c>
      <c r="T115" t="s">
        <v>571</v>
      </c>
      <c r="U115" t="s">
        <v>398</v>
      </c>
      <c r="V115" s="3">
        <f t="shared" si="1"/>
        <v>3</v>
      </c>
      <c r="W115" t="s">
        <v>398</v>
      </c>
      <c r="Y115" t="s">
        <v>1141</v>
      </c>
    </row>
    <row r="116" spans="1:25" hidden="1" x14ac:dyDescent="0.25">
      <c r="A116">
        <v>485123</v>
      </c>
      <c r="B116" t="s">
        <v>1771</v>
      </c>
      <c r="C116" t="s">
        <v>1772</v>
      </c>
      <c r="D116" t="s">
        <v>1773</v>
      </c>
      <c r="E116" s="56">
        <v>45728.477407407408</v>
      </c>
      <c r="F116" t="s">
        <v>1774</v>
      </c>
      <c r="G116" t="s">
        <v>1469</v>
      </c>
      <c r="H116">
        <v>1479622138</v>
      </c>
      <c r="I116" t="s">
        <v>30</v>
      </c>
      <c r="J116" t="s">
        <v>20</v>
      </c>
      <c r="K116" t="s">
        <v>32</v>
      </c>
      <c r="M116" t="s">
        <v>145</v>
      </c>
      <c r="N116" t="s">
        <v>1470</v>
      </c>
      <c r="O116" t="s">
        <v>120</v>
      </c>
      <c r="P116" t="s">
        <v>28</v>
      </c>
      <c r="R116" s="52">
        <v>45725</v>
      </c>
      <c r="S116" t="s">
        <v>1775</v>
      </c>
      <c r="T116" t="s">
        <v>571</v>
      </c>
      <c r="U116" t="s">
        <v>40</v>
      </c>
      <c r="V116" s="3">
        <f t="shared" si="1"/>
        <v>3</v>
      </c>
      <c r="W116" t="s">
        <v>395</v>
      </c>
      <c r="Y116" t="s">
        <v>1141</v>
      </c>
    </row>
    <row r="117" spans="1:25" hidden="1" x14ac:dyDescent="0.25">
      <c r="A117">
        <v>485131</v>
      </c>
      <c r="B117" t="s">
        <v>1776</v>
      </c>
      <c r="C117" t="s">
        <v>1508</v>
      </c>
      <c r="D117" t="s">
        <v>1777</v>
      </c>
      <c r="E117" s="56">
        <v>45728.487500000003</v>
      </c>
      <c r="F117" t="s">
        <v>1778</v>
      </c>
      <c r="G117" t="s">
        <v>1314</v>
      </c>
      <c r="H117">
        <v>100343403</v>
      </c>
      <c r="I117" t="s">
        <v>16</v>
      </c>
      <c r="J117" t="s">
        <v>17</v>
      </c>
      <c r="K117" t="s">
        <v>25</v>
      </c>
      <c r="L117">
        <v>101</v>
      </c>
      <c r="M117" t="s">
        <v>401</v>
      </c>
      <c r="N117" t="s">
        <v>14</v>
      </c>
      <c r="O117" t="s">
        <v>14</v>
      </c>
      <c r="P117" t="s">
        <v>28</v>
      </c>
      <c r="R117" s="52">
        <v>45729</v>
      </c>
      <c r="S117" t="s">
        <v>1299</v>
      </c>
      <c r="T117" t="s">
        <v>571</v>
      </c>
      <c r="U117" t="s">
        <v>402</v>
      </c>
      <c r="V117" s="3">
        <f t="shared" si="1"/>
        <v>3</v>
      </c>
      <c r="W117" t="s">
        <v>401</v>
      </c>
      <c r="Y117" t="s">
        <v>1141</v>
      </c>
    </row>
    <row r="118" spans="1:25" hidden="1" x14ac:dyDescent="0.25">
      <c r="A118">
        <v>485132</v>
      </c>
      <c r="B118" t="s">
        <v>1779</v>
      </c>
      <c r="C118" t="s">
        <v>1780</v>
      </c>
      <c r="D118" t="s">
        <v>1781</v>
      </c>
      <c r="E118" s="56">
        <v>45728.488229166665</v>
      </c>
      <c r="F118" t="s">
        <v>1782</v>
      </c>
      <c r="G118" t="s">
        <v>1469</v>
      </c>
      <c r="H118">
        <v>2500014215</v>
      </c>
      <c r="I118" t="s">
        <v>19</v>
      </c>
      <c r="J118" t="s">
        <v>17</v>
      </c>
      <c r="K118" t="s">
        <v>21</v>
      </c>
      <c r="M118" t="s">
        <v>22</v>
      </c>
      <c r="N118" t="s">
        <v>1783</v>
      </c>
      <c r="O118" t="s">
        <v>1354</v>
      </c>
      <c r="P118" t="s">
        <v>28</v>
      </c>
      <c r="R118" s="52">
        <v>45726</v>
      </c>
      <c r="S118" t="s">
        <v>1784</v>
      </c>
      <c r="T118" t="s">
        <v>571</v>
      </c>
      <c r="U118" t="s">
        <v>40</v>
      </c>
      <c r="V118" s="3">
        <f t="shared" si="1"/>
        <v>3</v>
      </c>
      <c r="W118" t="s">
        <v>19</v>
      </c>
      <c r="Y118" t="s">
        <v>639</v>
      </c>
    </row>
    <row r="119" spans="1:25" hidden="1" x14ac:dyDescent="0.25">
      <c r="A119">
        <v>485142</v>
      </c>
      <c r="B119" t="s">
        <v>1785</v>
      </c>
      <c r="C119" t="s">
        <v>1786</v>
      </c>
      <c r="D119" t="s">
        <v>1787</v>
      </c>
      <c r="E119" s="56">
        <v>45728.50476851852</v>
      </c>
      <c r="F119" t="s">
        <v>1674</v>
      </c>
      <c r="G119" t="s">
        <v>1342</v>
      </c>
      <c r="H119">
        <v>2207271251</v>
      </c>
      <c r="I119" t="s">
        <v>30</v>
      </c>
      <c r="J119" t="s">
        <v>29</v>
      </c>
      <c r="K119" t="s">
        <v>43</v>
      </c>
      <c r="M119" t="s">
        <v>1292</v>
      </c>
      <c r="N119" t="s">
        <v>14</v>
      </c>
      <c r="O119" t="s">
        <v>154</v>
      </c>
      <c r="P119" t="s">
        <v>28</v>
      </c>
      <c r="R119" s="52">
        <v>45728</v>
      </c>
      <c r="S119" t="s">
        <v>1788</v>
      </c>
      <c r="T119" t="s">
        <v>571</v>
      </c>
      <c r="U119" t="s">
        <v>388</v>
      </c>
      <c r="V119" s="3">
        <f t="shared" si="1"/>
        <v>3</v>
      </c>
      <c r="W119" t="s">
        <v>398</v>
      </c>
      <c r="Y119" t="s">
        <v>1141</v>
      </c>
    </row>
    <row r="120" spans="1:25" hidden="1" x14ac:dyDescent="0.25">
      <c r="A120">
        <v>485150</v>
      </c>
      <c r="B120" t="s">
        <v>1789</v>
      </c>
      <c r="C120" t="s">
        <v>1790</v>
      </c>
      <c r="D120" t="s">
        <v>1631</v>
      </c>
      <c r="E120" s="56">
        <v>45728.510810185187</v>
      </c>
      <c r="F120" t="s">
        <v>1702</v>
      </c>
      <c r="G120" t="s">
        <v>1364</v>
      </c>
      <c r="H120">
        <v>2207271222</v>
      </c>
      <c r="I120" t="s">
        <v>30</v>
      </c>
      <c r="J120" t="s">
        <v>200</v>
      </c>
      <c r="K120" t="s">
        <v>43</v>
      </c>
      <c r="M120" t="s">
        <v>22</v>
      </c>
      <c r="N120" t="s">
        <v>14</v>
      </c>
      <c r="O120" t="s">
        <v>136</v>
      </c>
      <c r="P120" t="s">
        <v>28</v>
      </c>
      <c r="R120" s="52">
        <v>45728</v>
      </c>
      <c r="S120" t="s">
        <v>1791</v>
      </c>
      <c r="T120" t="s">
        <v>571</v>
      </c>
      <c r="U120" t="s">
        <v>95</v>
      </c>
      <c r="V120" s="3">
        <f t="shared" si="1"/>
        <v>3</v>
      </c>
      <c r="W120" t="s">
        <v>19</v>
      </c>
      <c r="Y120" t="s">
        <v>639</v>
      </c>
    </row>
    <row r="121" spans="1:25" hidden="1" x14ac:dyDescent="0.25">
      <c r="A121">
        <v>485167</v>
      </c>
      <c r="B121" t="s">
        <v>1792</v>
      </c>
      <c r="C121" t="s">
        <v>1793</v>
      </c>
      <c r="D121" t="s">
        <v>1794</v>
      </c>
      <c r="E121" s="56">
        <v>45728.528009259258</v>
      </c>
      <c r="F121" t="s">
        <v>14</v>
      </c>
      <c r="G121" t="s">
        <v>1426</v>
      </c>
      <c r="H121">
        <v>100342844</v>
      </c>
      <c r="I121" t="s">
        <v>16</v>
      </c>
      <c r="J121" t="s">
        <v>41</v>
      </c>
      <c r="K121" t="s">
        <v>25</v>
      </c>
      <c r="M121" t="s">
        <v>152</v>
      </c>
      <c r="N121" t="s">
        <v>1553</v>
      </c>
      <c r="O121" t="s">
        <v>515</v>
      </c>
      <c r="P121" t="s">
        <v>28</v>
      </c>
      <c r="R121" s="52">
        <v>45726</v>
      </c>
      <c r="S121" t="s">
        <v>1315</v>
      </c>
      <c r="T121" t="s">
        <v>571</v>
      </c>
      <c r="U121" t="s">
        <v>40</v>
      </c>
      <c r="V121" s="3">
        <f t="shared" si="1"/>
        <v>3</v>
      </c>
      <c r="W121" t="s">
        <v>19</v>
      </c>
      <c r="Y121" t="s">
        <v>639</v>
      </c>
    </row>
    <row r="122" spans="1:25" hidden="1" x14ac:dyDescent="0.25">
      <c r="A122">
        <v>485185</v>
      </c>
      <c r="B122" t="s">
        <v>1543</v>
      </c>
      <c r="C122" t="s">
        <v>1795</v>
      </c>
      <c r="D122" t="s">
        <v>1796</v>
      </c>
      <c r="E122" s="56">
        <v>45728.557708333334</v>
      </c>
      <c r="F122" t="s">
        <v>14</v>
      </c>
      <c r="G122" t="s">
        <v>1342</v>
      </c>
      <c r="H122" t="s">
        <v>28</v>
      </c>
      <c r="I122" t="s">
        <v>19</v>
      </c>
      <c r="J122" t="s">
        <v>20</v>
      </c>
      <c r="K122" t="s">
        <v>21</v>
      </c>
      <c r="M122" t="s">
        <v>401</v>
      </c>
      <c r="N122" t="s">
        <v>14</v>
      </c>
      <c r="O122" t="s">
        <v>1354</v>
      </c>
      <c r="P122" t="s">
        <v>28</v>
      </c>
      <c r="R122" s="52">
        <v>45724</v>
      </c>
      <c r="S122" t="s">
        <v>1797</v>
      </c>
      <c r="T122" t="s">
        <v>571</v>
      </c>
      <c r="U122" t="s">
        <v>388</v>
      </c>
      <c r="V122" s="3">
        <f t="shared" si="1"/>
        <v>3</v>
      </c>
      <c r="W122" t="s">
        <v>401</v>
      </c>
      <c r="Y122" t="s">
        <v>1141</v>
      </c>
    </row>
    <row r="123" spans="1:25" hidden="1" x14ac:dyDescent="0.25">
      <c r="A123">
        <v>485287</v>
      </c>
      <c r="B123" t="s">
        <v>1798</v>
      </c>
      <c r="C123" t="s">
        <v>1799</v>
      </c>
      <c r="D123" t="s">
        <v>1800</v>
      </c>
      <c r="E123" s="56">
        <v>45728.772534722222</v>
      </c>
      <c r="F123" t="s">
        <v>1716</v>
      </c>
      <c r="G123" t="s">
        <v>1364</v>
      </c>
      <c r="H123">
        <v>1483000370</v>
      </c>
      <c r="I123" t="s">
        <v>30</v>
      </c>
      <c r="J123" t="s">
        <v>24</v>
      </c>
      <c r="K123" t="s">
        <v>32</v>
      </c>
      <c r="M123" t="s">
        <v>1292</v>
      </c>
      <c r="N123" t="s">
        <v>14</v>
      </c>
      <c r="O123" t="s">
        <v>136</v>
      </c>
      <c r="P123" t="s">
        <v>28</v>
      </c>
      <c r="R123" s="52">
        <v>45728</v>
      </c>
      <c r="S123" t="s">
        <v>1801</v>
      </c>
      <c r="T123" t="s">
        <v>571</v>
      </c>
      <c r="U123" t="s">
        <v>95</v>
      </c>
      <c r="V123" s="3">
        <f t="shared" si="1"/>
        <v>3</v>
      </c>
      <c r="W123" t="s">
        <v>398</v>
      </c>
      <c r="Y123" t="s">
        <v>1141</v>
      </c>
    </row>
    <row r="124" spans="1:25" hidden="1" x14ac:dyDescent="0.25">
      <c r="A124">
        <v>485290</v>
      </c>
      <c r="B124" t="s">
        <v>1802</v>
      </c>
      <c r="C124" t="s">
        <v>1803</v>
      </c>
      <c r="D124" t="s">
        <v>1804</v>
      </c>
      <c r="E124" s="56">
        <v>45728.779374999998</v>
      </c>
      <c r="F124" t="s">
        <v>1805</v>
      </c>
      <c r="G124" t="s">
        <v>1342</v>
      </c>
      <c r="H124">
        <v>2207223239</v>
      </c>
      <c r="I124" t="s">
        <v>30</v>
      </c>
      <c r="J124" t="s">
        <v>35</v>
      </c>
      <c r="K124" t="s">
        <v>43</v>
      </c>
      <c r="M124" t="s">
        <v>401</v>
      </c>
      <c r="N124" t="s">
        <v>14</v>
      </c>
      <c r="O124" t="s">
        <v>196</v>
      </c>
      <c r="P124" t="s">
        <v>23</v>
      </c>
      <c r="R124" s="52">
        <v>45727</v>
      </c>
      <c r="S124" t="s">
        <v>1806</v>
      </c>
      <c r="T124" t="s">
        <v>571</v>
      </c>
      <c r="U124" t="s">
        <v>388</v>
      </c>
      <c r="V124" s="3">
        <f t="shared" si="1"/>
        <v>3</v>
      </c>
      <c r="W124" t="s">
        <v>401</v>
      </c>
      <c r="Y124" t="s">
        <v>1141</v>
      </c>
    </row>
    <row r="125" spans="1:25" hidden="1" x14ac:dyDescent="0.25">
      <c r="A125">
        <v>485309</v>
      </c>
      <c r="B125" t="s">
        <v>1807</v>
      </c>
      <c r="C125" t="s">
        <v>1808</v>
      </c>
      <c r="D125" t="s">
        <v>1809</v>
      </c>
      <c r="E125" s="56">
        <v>45728.813564814816</v>
      </c>
      <c r="F125" t="s">
        <v>1679</v>
      </c>
      <c r="G125" t="s">
        <v>1450</v>
      </c>
      <c r="H125">
        <v>2500016204</v>
      </c>
      <c r="I125" t="s">
        <v>19</v>
      </c>
      <c r="J125" t="s">
        <v>36</v>
      </c>
      <c r="K125" t="s">
        <v>21</v>
      </c>
      <c r="M125" t="s">
        <v>152</v>
      </c>
      <c r="N125" t="s">
        <v>14</v>
      </c>
      <c r="O125" t="s">
        <v>197</v>
      </c>
      <c r="P125" t="s">
        <v>23</v>
      </c>
      <c r="R125" s="52">
        <v>45728</v>
      </c>
      <c r="S125" t="s">
        <v>1784</v>
      </c>
      <c r="T125" t="s">
        <v>571</v>
      </c>
      <c r="U125" t="s">
        <v>148</v>
      </c>
      <c r="V125" s="3">
        <f t="shared" si="1"/>
        <v>3</v>
      </c>
      <c r="W125" t="s">
        <v>19</v>
      </c>
      <c r="Y125" t="s">
        <v>639</v>
      </c>
    </row>
    <row r="126" spans="1:25" hidden="1" x14ac:dyDescent="0.25">
      <c r="A126">
        <v>485331</v>
      </c>
      <c r="B126" t="s">
        <v>1810</v>
      </c>
      <c r="C126" t="s">
        <v>1811</v>
      </c>
      <c r="D126" t="s">
        <v>1812</v>
      </c>
      <c r="E126" s="56">
        <v>45728.877118055556</v>
      </c>
      <c r="F126" t="s">
        <v>1813</v>
      </c>
      <c r="G126" t="s">
        <v>1348</v>
      </c>
      <c r="H126" t="s">
        <v>23</v>
      </c>
      <c r="I126" t="s">
        <v>19</v>
      </c>
      <c r="J126" t="s">
        <v>41</v>
      </c>
      <c r="K126" t="s">
        <v>37</v>
      </c>
      <c r="M126" t="s">
        <v>22</v>
      </c>
      <c r="N126" t="s">
        <v>14</v>
      </c>
      <c r="O126" t="s">
        <v>163</v>
      </c>
      <c r="P126" t="s">
        <v>23</v>
      </c>
      <c r="R126" s="52">
        <v>45728</v>
      </c>
      <c r="S126" t="s">
        <v>1814</v>
      </c>
      <c r="T126" t="s">
        <v>571</v>
      </c>
      <c r="U126" t="s">
        <v>226</v>
      </c>
      <c r="V126" s="3">
        <f t="shared" si="1"/>
        <v>3</v>
      </c>
      <c r="W126" t="s">
        <v>19</v>
      </c>
      <c r="Y126" t="s">
        <v>639</v>
      </c>
    </row>
    <row r="127" spans="1:25" hidden="1" x14ac:dyDescent="0.25">
      <c r="A127">
        <v>485472</v>
      </c>
      <c r="B127" t="s">
        <v>1815</v>
      </c>
      <c r="C127" t="s">
        <v>1816</v>
      </c>
      <c r="D127" t="s">
        <v>1817</v>
      </c>
      <c r="E127" s="56">
        <v>45729.570787037039</v>
      </c>
      <c r="F127" t="s">
        <v>1818</v>
      </c>
      <c r="G127" t="s">
        <v>1415</v>
      </c>
      <c r="H127" t="s">
        <v>23</v>
      </c>
      <c r="I127" t="s">
        <v>19</v>
      </c>
      <c r="J127" t="s">
        <v>36</v>
      </c>
      <c r="K127" t="s">
        <v>21</v>
      </c>
      <c r="M127" t="s">
        <v>22</v>
      </c>
      <c r="N127" t="s">
        <v>14</v>
      </c>
      <c r="O127" t="s">
        <v>14</v>
      </c>
      <c r="P127" t="s">
        <v>23</v>
      </c>
      <c r="R127" s="52">
        <v>45729</v>
      </c>
      <c r="S127" t="s">
        <v>23</v>
      </c>
      <c r="T127" t="s">
        <v>84</v>
      </c>
      <c r="U127" t="s">
        <v>226</v>
      </c>
      <c r="V127" s="3">
        <f t="shared" si="1"/>
        <v>3</v>
      </c>
      <c r="W127" t="s">
        <v>19</v>
      </c>
      <c r="Y127" t="s">
        <v>639</v>
      </c>
    </row>
    <row r="128" spans="1:25" hidden="1" x14ac:dyDescent="0.25">
      <c r="A128">
        <v>485489</v>
      </c>
      <c r="B128" t="s">
        <v>1819</v>
      </c>
      <c r="C128" t="s">
        <v>1820</v>
      </c>
      <c r="D128" t="s">
        <v>1821</v>
      </c>
      <c r="E128" s="56">
        <v>45729.605081018519</v>
      </c>
      <c r="F128" t="s">
        <v>1774</v>
      </c>
      <c r="G128" t="s">
        <v>1450</v>
      </c>
      <c r="H128">
        <v>2207350222</v>
      </c>
      <c r="I128" t="s">
        <v>30</v>
      </c>
      <c r="J128" t="s">
        <v>41</v>
      </c>
      <c r="K128" t="s">
        <v>43</v>
      </c>
      <c r="M128" t="s">
        <v>22</v>
      </c>
      <c r="N128" t="s">
        <v>14</v>
      </c>
      <c r="O128" t="s">
        <v>155</v>
      </c>
      <c r="P128" t="s">
        <v>28</v>
      </c>
      <c r="R128" s="52">
        <v>45729</v>
      </c>
      <c r="S128" t="s">
        <v>1822</v>
      </c>
      <c r="T128" t="s">
        <v>571</v>
      </c>
      <c r="U128" t="s">
        <v>148</v>
      </c>
      <c r="V128" s="3">
        <f t="shared" si="1"/>
        <v>3</v>
      </c>
      <c r="W128" t="s">
        <v>19</v>
      </c>
      <c r="Y128" t="s">
        <v>639</v>
      </c>
    </row>
    <row r="129" spans="1:25" hidden="1" x14ac:dyDescent="0.25">
      <c r="A129">
        <v>485520</v>
      </c>
      <c r="B129" t="s">
        <v>1310</v>
      </c>
      <c r="C129" t="s">
        <v>1508</v>
      </c>
      <c r="D129" t="s">
        <v>1823</v>
      </c>
      <c r="E129" s="56">
        <v>45729.664467592593</v>
      </c>
      <c r="F129" t="s">
        <v>1778</v>
      </c>
      <c r="G129" t="s">
        <v>1314</v>
      </c>
      <c r="H129">
        <v>100343671</v>
      </c>
      <c r="I129" t="s">
        <v>16</v>
      </c>
      <c r="J129" t="s">
        <v>17</v>
      </c>
      <c r="K129" t="s">
        <v>25</v>
      </c>
      <c r="L129">
        <v>115</v>
      </c>
      <c r="M129" t="s">
        <v>401</v>
      </c>
      <c r="N129" t="s">
        <v>14</v>
      </c>
      <c r="O129" t="s">
        <v>14</v>
      </c>
      <c r="P129" t="s">
        <v>28</v>
      </c>
      <c r="R129" s="52">
        <v>45731</v>
      </c>
      <c r="S129" t="s">
        <v>1563</v>
      </c>
      <c r="T129" t="s">
        <v>571</v>
      </c>
      <c r="U129" t="s">
        <v>402</v>
      </c>
      <c r="V129" s="3">
        <f t="shared" si="1"/>
        <v>3</v>
      </c>
      <c r="W129" t="s">
        <v>401</v>
      </c>
      <c r="Y129" t="s">
        <v>1141</v>
      </c>
    </row>
    <row r="130" spans="1:25" hidden="1" x14ac:dyDescent="0.25">
      <c r="A130">
        <v>485583</v>
      </c>
      <c r="B130" t="s">
        <v>1824</v>
      </c>
      <c r="C130" t="s">
        <v>1825</v>
      </c>
      <c r="D130" t="s">
        <v>1826</v>
      </c>
      <c r="E130" s="56">
        <v>45729.760104166664</v>
      </c>
      <c r="F130" t="s">
        <v>1303</v>
      </c>
      <c r="G130" t="s">
        <v>1291</v>
      </c>
      <c r="H130">
        <v>1484151651</v>
      </c>
      <c r="I130" t="s">
        <v>30</v>
      </c>
      <c r="J130" t="s">
        <v>200</v>
      </c>
      <c r="K130" t="s">
        <v>32</v>
      </c>
      <c r="M130" t="s">
        <v>1292</v>
      </c>
      <c r="N130" t="s">
        <v>14</v>
      </c>
      <c r="O130" t="s">
        <v>136</v>
      </c>
      <c r="P130" t="s">
        <v>28</v>
      </c>
      <c r="R130" s="52">
        <v>45729</v>
      </c>
      <c r="S130" t="s">
        <v>1571</v>
      </c>
      <c r="T130" t="s">
        <v>571</v>
      </c>
      <c r="U130" t="s">
        <v>398</v>
      </c>
      <c r="V130" s="3">
        <f t="shared" ref="V130:V193" si="2">MONTH(E130)</f>
        <v>3</v>
      </c>
      <c r="W130" t="s">
        <v>398</v>
      </c>
      <c r="Y130" t="s">
        <v>1141</v>
      </c>
    </row>
    <row r="131" spans="1:25" hidden="1" x14ac:dyDescent="0.25">
      <c r="A131">
        <v>485626</v>
      </c>
      <c r="B131" t="s">
        <v>1827</v>
      </c>
      <c r="C131" t="s">
        <v>1828</v>
      </c>
      <c r="D131" t="s">
        <v>1829</v>
      </c>
      <c r="E131" s="56">
        <v>45729.860150462962</v>
      </c>
      <c r="F131" t="s">
        <v>1830</v>
      </c>
      <c r="G131" t="s">
        <v>1342</v>
      </c>
      <c r="H131">
        <v>100343765</v>
      </c>
      <c r="I131" t="s">
        <v>16</v>
      </c>
      <c r="J131" t="s">
        <v>31</v>
      </c>
      <c r="K131" t="s">
        <v>18</v>
      </c>
      <c r="M131" t="s">
        <v>401</v>
      </c>
      <c r="N131" t="s">
        <v>14</v>
      </c>
      <c r="O131" t="s">
        <v>136</v>
      </c>
      <c r="P131" t="s">
        <v>28</v>
      </c>
      <c r="R131" s="52">
        <v>45729</v>
      </c>
      <c r="S131" t="s">
        <v>1421</v>
      </c>
      <c r="T131" t="s">
        <v>571</v>
      </c>
      <c r="U131" t="s">
        <v>388</v>
      </c>
      <c r="V131" s="3">
        <f t="shared" si="2"/>
        <v>3</v>
      </c>
      <c r="W131" t="s">
        <v>401</v>
      </c>
      <c r="Y131" t="s">
        <v>1141</v>
      </c>
    </row>
    <row r="132" spans="1:25" hidden="1" x14ac:dyDescent="0.25">
      <c r="A132">
        <v>485638</v>
      </c>
      <c r="B132" t="s">
        <v>1831</v>
      </c>
      <c r="C132" t="s">
        <v>1832</v>
      </c>
      <c r="D132" t="s">
        <v>1833</v>
      </c>
      <c r="E132" s="56">
        <v>45729.90111111111</v>
      </c>
      <c r="F132" t="s">
        <v>14</v>
      </c>
      <c r="G132" t="s">
        <v>1291</v>
      </c>
      <c r="H132" t="s">
        <v>23</v>
      </c>
      <c r="I132" t="s">
        <v>30</v>
      </c>
      <c r="J132" t="s">
        <v>24</v>
      </c>
      <c r="K132" t="s">
        <v>32</v>
      </c>
      <c r="M132" t="s">
        <v>1292</v>
      </c>
      <c r="N132" t="s">
        <v>14</v>
      </c>
      <c r="O132" t="s">
        <v>138</v>
      </c>
      <c r="P132" t="s">
        <v>23</v>
      </c>
      <c r="R132" s="52">
        <v>45729</v>
      </c>
      <c r="S132" t="s">
        <v>1834</v>
      </c>
      <c r="T132" t="s">
        <v>571</v>
      </c>
      <c r="U132" t="s">
        <v>398</v>
      </c>
      <c r="V132" s="3">
        <f t="shared" si="2"/>
        <v>3</v>
      </c>
      <c r="W132" t="s">
        <v>398</v>
      </c>
      <c r="Y132" t="s">
        <v>1141</v>
      </c>
    </row>
    <row r="133" spans="1:25" hidden="1" x14ac:dyDescent="0.25">
      <c r="A133">
        <v>485642</v>
      </c>
      <c r="B133" t="s">
        <v>1356</v>
      </c>
      <c r="C133" t="s">
        <v>1835</v>
      </c>
      <c r="D133" t="s">
        <v>1836</v>
      </c>
      <c r="E133" s="56">
        <v>45729.916446759256</v>
      </c>
      <c r="F133" t="s">
        <v>1782</v>
      </c>
      <c r="G133" t="s">
        <v>1342</v>
      </c>
      <c r="H133">
        <v>2500012936</v>
      </c>
      <c r="I133" t="s">
        <v>19</v>
      </c>
      <c r="J133" t="s">
        <v>26</v>
      </c>
      <c r="K133" t="s">
        <v>21</v>
      </c>
      <c r="M133" t="s">
        <v>401</v>
      </c>
      <c r="N133" t="s">
        <v>14</v>
      </c>
      <c r="O133" t="s">
        <v>137</v>
      </c>
      <c r="P133" t="s">
        <v>23</v>
      </c>
      <c r="R133" s="52">
        <v>45729</v>
      </c>
      <c r="S133" t="s">
        <v>1837</v>
      </c>
      <c r="T133" t="s">
        <v>571</v>
      </c>
      <c r="U133" t="s">
        <v>388</v>
      </c>
      <c r="V133" s="3">
        <f t="shared" si="2"/>
        <v>3</v>
      </c>
      <c r="W133" t="s">
        <v>401</v>
      </c>
      <c r="Y133" t="s">
        <v>1141</v>
      </c>
    </row>
    <row r="134" spans="1:25" hidden="1" x14ac:dyDescent="0.25">
      <c r="A134">
        <v>485651</v>
      </c>
      <c r="B134" t="s">
        <v>1838</v>
      </c>
      <c r="C134" t="s">
        <v>1839</v>
      </c>
      <c r="D134" t="s">
        <v>23</v>
      </c>
      <c r="E134" s="56">
        <v>45729.925266203703</v>
      </c>
      <c r="F134" t="s">
        <v>1840</v>
      </c>
      <c r="G134" t="s">
        <v>1342</v>
      </c>
      <c r="H134" t="s">
        <v>23</v>
      </c>
      <c r="I134" t="s">
        <v>19</v>
      </c>
      <c r="J134" t="s">
        <v>26</v>
      </c>
      <c r="K134" t="s">
        <v>21</v>
      </c>
      <c r="M134" t="s">
        <v>401</v>
      </c>
      <c r="N134" t="s">
        <v>14</v>
      </c>
      <c r="O134" t="s">
        <v>137</v>
      </c>
      <c r="P134" t="s">
        <v>23</v>
      </c>
      <c r="R134" s="52">
        <v>45729</v>
      </c>
      <c r="S134" t="s">
        <v>1837</v>
      </c>
      <c r="T134" t="s">
        <v>571</v>
      </c>
      <c r="U134" t="s">
        <v>388</v>
      </c>
      <c r="V134" s="3">
        <f t="shared" si="2"/>
        <v>3</v>
      </c>
      <c r="W134" t="s">
        <v>401</v>
      </c>
      <c r="Y134" t="s">
        <v>1141</v>
      </c>
    </row>
    <row r="135" spans="1:25" hidden="1" x14ac:dyDescent="0.25">
      <c r="A135">
        <v>485687</v>
      </c>
      <c r="B135" t="s">
        <v>1310</v>
      </c>
      <c r="C135" t="s">
        <v>1841</v>
      </c>
      <c r="D135" t="s">
        <v>1842</v>
      </c>
      <c r="E135" s="56">
        <v>45730.394768518519</v>
      </c>
      <c r="F135" t="s">
        <v>1843</v>
      </c>
      <c r="G135" t="s">
        <v>1450</v>
      </c>
      <c r="H135">
        <v>100343669</v>
      </c>
      <c r="I135" t="s">
        <v>16</v>
      </c>
      <c r="J135" t="s">
        <v>36</v>
      </c>
      <c r="K135" t="s">
        <v>25</v>
      </c>
      <c r="M135" t="s">
        <v>25</v>
      </c>
      <c r="N135" t="s">
        <v>14</v>
      </c>
      <c r="O135" t="s">
        <v>136</v>
      </c>
      <c r="P135" t="s">
        <v>1844</v>
      </c>
      <c r="R135" s="52">
        <v>45730</v>
      </c>
      <c r="S135" t="s">
        <v>1589</v>
      </c>
      <c r="T135" t="s">
        <v>571</v>
      </c>
      <c r="U135" t="s">
        <v>148</v>
      </c>
      <c r="V135" s="3">
        <f t="shared" si="2"/>
        <v>3</v>
      </c>
      <c r="W135" t="s">
        <v>25</v>
      </c>
      <c r="Y135" t="s">
        <v>639</v>
      </c>
    </row>
    <row r="136" spans="1:25" hidden="1" x14ac:dyDescent="0.25">
      <c r="A136">
        <v>485692</v>
      </c>
      <c r="B136" t="s">
        <v>1845</v>
      </c>
      <c r="C136" t="s">
        <v>1846</v>
      </c>
      <c r="D136" t="s">
        <v>1847</v>
      </c>
      <c r="E136" s="56">
        <v>45730.405659722222</v>
      </c>
      <c r="F136" t="s">
        <v>1848</v>
      </c>
      <c r="G136" t="s">
        <v>1342</v>
      </c>
      <c r="H136" t="s">
        <v>23</v>
      </c>
      <c r="I136" t="s">
        <v>19</v>
      </c>
      <c r="J136" t="s">
        <v>87</v>
      </c>
      <c r="K136" t="s">
        <v>37</v>
      </c>
      <c r="M136" t="s">
        <v>401</v>
      </c>
      <c r="N136" t="s">
        <v>14</v>
      </c>
      <c r="O136" t="s">
        <v>163</v>
      </c>
      <c r="P136" t="s">
        <v>23</v>
      </c>
      <c r="R136" s="52">
        <v>45730</v>
      </c>
      <c r="S136" t="s">
        <v>1299</v>
      </c>
      <c r="T136" t="s">
        <v>571</v>
      </c>
      <c r="U136" t="s">
        <v>388</v>
      </c>
      <c r="V136" s="3">
        <f t="shared" si="2"/>
        <v>3</v>
      </c>
      <c r="W136" t="s">
        <v>401</v>
      </c>
      <c r="Y136" t="s">
        <v>1141</v>
      </c>
    </row>
    <row r="137" spans="1:25" hidden="1" x14ac:dyDescent="0.25">
      <c r="A137">
        <v>485728</v>
      </c>
      <c r="B137" t="s">
        <v>1849</v>
      </c>
      <c r="C137" t="s">
        <v>1850</v>
      </c>
      <c r="D137" t="s">
        <v>1851</v>
      </c>
      <c r="E137" s="56">
        <v>45730.450115740743</v>
      </c>
      <c r="F137" t="s">
        <v>1674</v>
      </c>
      <c r="G137" t="s">
        <v>1320</v>
      </c>
      <c r="H137">
        <v>100342673</v>
      </c>
      <c r="I137" t="s">
        <v>16</v>
      </c>
      <c r="J137" t="s">
        <v>158</v>
      </c>
      <c r="K137" t="s">
        <v>25</v>
      </c>
      <c r="M137" t="s">
        <v>25</v>
      </c>
      <c r="N137" t="s">
        <v>14</v>
      </c>
      <c r="O137" t="s">
        <v>159</v>
      </c>
      <c r="P137" t="s">
        <v>1852</v>
      </c>
      <c r="R137" s="52">
        <v>45730</v>
      </c>
      <c r="S137" t="s">
        <v>1563</v>
      </c>
      <c r="T137" t="s">
        <v>571</v>
      </c>
      <c r="U137" t="s">
        <v>100</v>
      </c>
      <c r="V137" s="3">
        <f t="shared" si="2"/>
        <v>3</v>
      </c>
      <c r="W137" t="s">
        <v>25</v>
      </c>
      <c r="Y137" t="s">
        <v>639</v>
      </c>
    </row>
    <row r="138" spans="1:25" hidden="1" x14ac:dyDescent="0.25">
      <c r="A138">
        <v>485747</v>
      </c>
      <c r="B138" t="s">
        <v>1853</v>
      </c>
      <c r="C138" t="s">
        <v>1854</v>
      </c>
      <c r="D138" t="s">
        <v>1855</v>
      </c>
      <c r="E138" s="56">
        <v>45730.479456018518</v>
      </c>
      <c r="F138" t="s">
        <v>1674</v>
      </c>
      <c r="G138" t="s">
        <v>1342</v>
      </c>
      <c r="H138" t="s">
        <v>23</v>
      </c>
      <c r="I138" t="s">
        <v>19</v>
      </c>
      <c r="J138" t="s">
        <v>20</v>
      </c>
      <c r="K138" t="s">
        <v>37</v>
      </c>
      <c r="M138" t="s">
        <v>401</v>
      </c>
      <c r="N138" t="s">
        <v>14</v>
      </c>
      <c r="O138" t="s">
        <v>623</v>
      </c>
      <c r="P138" t="s">
        <v>23</v>
      </c>
      <c r="R138" s="52">
        <v>45730</v>
      </c>
      <c r="S138" t="s">
        <v>1856</v>
      </c>
      <c r="T138" t="s">
        <v>571</v>
      </c>
      <c r="U138" t="s">
        <v>388</v>
      </c>
      <c r="V138" s="3">
        <f t="shared" si="2"/>
        <v>3</v>
      </c>
      <c r="W138" t="s">
        <v>401</v>
      </c>
      <c r="Y138" t="s">
        <v>1141</v>
      </c>
    </row>
    <row r="139" spans="1:25" hidden="1" x14ac:dyDescent="0.25">
      <c r="A139">
        <v>485763</v>
      </c>
      <c r="B139" t="s">
        <v>1857</v>
      </c>
      <c r="C139" t="s">
        <v>1858</v>
      </c>
      <c r="D139" t="s">
        <v>1855</v>
      </c>
      <c r="E139" s="56">
        <v>45730.498263888891</v>
      </c>
      <c r="F139" t="s">
        <v>1859</v>
      </c>
      <c r="G139" t="s">
        <v>1409</v>
      </c>
      <c r="H139" t="s">
        <v>23</v>
      </c>
      <c r="I139" t="s">
        <v>19</v>
      </c>
      <c r="J139" t="s">
        <v>20</v>
      </c>
      <c r="K139" t="s">
        <v>37</v>
      </c>
      <c r="M139" t="s">
        <v>401</v>
      </c>
      <c r="N139" t="s">
        <v>14</v>
      </c>
      <c r="O139" t="s">
        <v>623</v>
      </c>
      <c r="P139" t="s">
        <v>23</v>
      </c>
      <c r="R139" s="52">
        <v>45730</v>
      </c>
      <c r="S139" t="s">
        <v>1445</v>
      </c>
      <c r="T139" t="s">
        <v>84</v>
      </c>
      <c r="U139" t="s">
        <v>388</v>
      </c>
      <c r="V139" s="3">
        <f t="shared" si="2"/>
        <v>3</v>
      </c>
      <c r="W139" t="s">
        <v>401</v>
      </c>
      <c r="Y139" t="s">
        <v>1141</v>
      </c>
    </row>
    <row r="140" spans="1:25" hidden="1" x14ac:dyDescent="0.25">
      <c r="A140">
        <v>485766</v>
      </c>
      <c r="B140" t="s">
        <v>1860</v>
      </c>
      <c r="C140" t="s">
        <v>1861</v>
      </c>
      <c r="D140" t="s">
        <v>1862</v>
      </c>
      <c r="E140" s="56">
        <v>45730.504027777781</v>
      </c>
      <c r="F140" t="s">
        <v>1863</v>
      </c>
      <c r="G140" t="s">
        <v>1314</v>
      </c>
      <c r="H140">
        <v>100343553</v>
      </c>
      <c r="I140" t="s">
        <v>16</v>
      </c>
      <c r="J140" t="s">
        <v>182</v>
      </c>
      <c r="K140" t="s">
        <v>18</v>
      </c>
      <c r="L140">
        <v>109</v>
      </c>
      <c r="M140" t="s">
        <v>401</v>
      </c>
      <c r="N140" t="s">
        <v>14</v>
      </c>
      <c r="O140" t="s">
        <v>14</v>
      </c>
      <c r="P140" t="s">
        <v>28</v>
      </c>
      <c r="R140" s="52">
        <v>45729</v>
      </c>
      <c r="S140" t="s">
        <v>1421</v>
      </c>
      <c r="T140" t="s">
        <v>571</v>
      </c>
      <c r="U140" t="s">
        <v>402</v>
      </c>
      <c r="V140" s="3">
        <f t="shared" si="2"/>
        <v>3</v>
      </c>
      <c r="W140" t="s">
        <v>401</v>
      </c>
      <c r="Y140" t="s">
        <v>1141</v>
      </c>
    </row>
    <row r="141" spans="1:25" hidden="1" x14ac:dyDescent="0.25">
      <c r="A141">
        <v>485789</v>
      </c>
      <c r="B141" t="s">
        <v>1864</v>
      </c>
      <c r="C141" t="s">
        <v>1865</v>
      </c>
      <c r="D141" t="s">
        <v>1866</v>
      </c>
      <c r="E141" s="56">
        <v>45730.544016203705</v>
      </c>
      <c r="F141" t="s">
        <v>1867</v>
      </c>
      <c r="G141" t="s">
        <v>1298</v>
      </c>
      <c r="H141">
        <v>100344090</v>
      </c>
      <c r="I141" t="s">
        <v>16</v>
      </c>
      <c r="J141" t="s">
        <v>41</v>
      </c>
      <c r="K141" t="s">
        <v>25</v>
      </c>
      <c r="M141" t="s">
        <v>225</v>
      </c>
      <c r="N141" t="s">
        <v>14</v>
      </c>
      <c r="O141" t="s">
        <v>136</v>
      </c>
      <c r="P141" t="s">
        <v>28</v>
      </c>
      <c r="R141" s="52">
        <v>45730</v>
      </c>
      <c r="S141" t="s">
        <v>1421</v>
      </c>
      <c r="T141" t="s">
        <v>571</v>
      </c>
      <c r="U141" t="s">
        <v>1953</v>
      </c>
      <c r="V141" s="3">
        <f t="shared" si="2"/>
        <v>3</v>
      </c>
      <c r="W141" t="s">
        <v>225</v>
      </c>
      <c r="Y141" t="s">
        <v>1141</v>
      </c>
    </row>
    <row r="142" spans="1:25" hidden="1" x14ac:dyDescent="0.25">
      <c r="A142">
        <v>485803</v>
      </c>
      <c r="B142" t="s">
        <v>1868</v>
      </c>
      <c r="C142" t="s">
        <v>1869</v>
      </c>
      <c r="D142" t="s">
        <v>1870</v>
      </c>
      <c r="E142" s="56">
        <v>45730.57613425926</v>
      </c>
      <c r="F142" t="s">
        <v>1782</v>
      </c>
      <c r="G142" t="s">
        <v>1308</v>
      </c>
      <c r="H142">
        <v>100344059</v>
      </c>
      <c r="I142" t="s">
        <v>16</v>
      </c>
      <c r="J142" t="s">
        <v>26</v>
      </c>
      <c r="K142" t="s">
        <v>25</v>
      </c>
      <c r="M142" t="s">
        <v>22</v>
      </c>
      <c r="N142" t="s">
        <v>14</v>
      </c>
      <c r="O142" t="s">
        <v>446</v>
      </c>
      <c r="P142" t="s">
        <v>23</v>
      </c>
      <c r="R142" s="52">
        <v>45730</v>
      </c>
      <c r="S142" t="s">
        <v>1871</v>
      </c>
      <c r="T142" t="s">
        <v>571</v>
      </c>
      <c r="U142" t="s">
        <v>95</v>
      </c>
      <c r="V142" s="3">
        <f t="shared" si="2"/>
        <v>3</v>
      </c>
      <c r="W142" t="s">
        <v>19</v>
      </c>
      <c r="Y142" t="s">
        <v>639</v>
      </c>
    </row>
    <row r="143" spans="1:25" hidden="1" x14ac:dyDescent="0.25">
      <c r="A143">
        <v>485821</v>
      </c>
      <c r="B143" t="s">
        <v>1872</v>
      </c>
      <c r="C143" t="s">
        <v>1873</v>
      </c>
      <c r="D143" t="s">
        <v>1874</v>
      </c>
      <c r="E143" s="56">
        <v>45730.605266203704</v>
      </c>
      <c r="F143" t="s">
        <v>1875</v>
      </c>
      <c r="G143" t="s">
        <v>1298</v>
      </c>
      <c r="H143">
        <v>2500012297</v>
      </c>
      <c r="I143" t="s">
        <v>19</v>
      </c>
      <c r="J143" t="s">
        <v>27</v>
      </c>
      <c r="K143" t="s">
        <v>25</v>
      </c>
      <c r="M143" t="s">
        <v>22</v>
      </c>
      <c r="N143" t="s">
        <v>14</v>
      </c>
      <c r="O143" t="s">
        <v>434</v>
      </c>
      <c r="P143" t="s">
        <v>28</v>
      </c>
      <c r="R143" s="52">
        <v>45730</v>
      </c>
      <c r="S143" t="s">
        <v>1525</v>
      </c>
      <c r="T143" t="s">
        <v>571</v>
      </c>
      <c r="U143" t="s">
        <v>1953</v>
      </c>
      <c r="V143" s="3">
        <f t="shared" si="2"/>
        <v>3</v>
      </c>
      <c r="W143" t="s">
        <v>19</v>
      </c>
      <c r="Y143" t="s">
        <v>639</v>
      </c>
    </row>
    <row r="144" spans="1:25" hidden="1" x14ac:dyDescent="0.25">
      <c r="A144">
        <v>485846</v>
      </c>
      <c r="B144" t="s">
        <v>1876</v>
      </c>
      <c r="C144" t="s">
        <v>1877</v>
      </c>
      <c r="D144" t="s">
        <v>1878</v>
      </c>
      <c r="E144" s="56">
        <v>45730.64875</v>
      </c>
      <c r="F144" t="s">
        <v>14</v>
      </c>
      <c r="G144" t="s">
        <v>1348</v>
      </c>
      <c r="H144">
        <v>2500027821</v>
      </c>
      <c r="I144" t="s">
        <v>19</v>
      </c>
      <c r="J144" t="s">
        <v>39</v>
      </c>
      <c r="K144" t="s">
        <v>25</v>
      </c>
      <c r="M144" t="s">
        <v>1879</v>
      </c>
      <c r="N144" t="s">
        <v>14</v>
      </c>
      <c r="O144" t="s">
        <v>14</v>
      </c>
      <c r="P144" t="s">
        <v>28</v>
      </c>
      <c r="R144" s="52">
        <v>45730</v>
      </c>
      <c r="S144" t="s">
        <v>1309</v>
      </c>
      <c r="T144" t="s">
        <v>571</v>
      </c>
      <c r="U144" t="s">
        <v>226</v>
      </c>
      <c r="V144" s="3">
        <f t="shared" si="2"/>
        <v>3</v>
      </c>
      <c r="W144" t="s">
        <v>395</v>
      </c>
      <c r="Y144" t="s">
        <v>1141</v>
      </c>
    </row>
    <row r="145" spans="1:25" hidden="1" x14ac:dyDescent="0.25">
      <c r="A145">
        <v>485880</v>
      </c>
      <c r="B145" t="s">
        <v>1880</v>
      </c>
      <c r="C145" t="s">
        <v>1881</v>
      </c>
      <c r="D145" t="s">
        <v>1882</v>
      </c>
      <c r="E145" s="56">
        <v>45730.721863425926</v>
      </c>
      <c r="F145" t="s">
        <v>14</v>
      </c>
      <c r="G145" t="s">
        <v>1342</v>
      </c>
      <c r="H145">
        <v>100344247</v>
      </c>
      <c r="I145" t="s">
        <v>16</v>
      </c>
      <c r="J145" t="s">
        <v>17</v>
      </c>
      <c r="K145" t="s">
        <v>25</v>
      </c>
      <c r="M145" t="s">
        <v>401</v>
      </c>
      <c r="N145" t="s">
        <v>14</v>
      </c>
      <c r="O145" t="s">
        <v>159</v>
      </c>
      <c r="P145" t="s">
        <v>28</v>
      </c>
      <c r="R145" s="52">
        <v>45730</v>
      </c>
      <c r="S145" t="s">
        <v>1594</v>
      </c>
      <c r="T145" t="s">
        <v>571</v>
      </c>
      <c r="U145" t="s">
        <v>388</v>
      </c>
      <c r="V145" s="3">
        <f t="shared" si="2"/>
        <v>3</v>
      </c>
      <c r="W145" t="s">
        <v>401</v>
      </c>
      <c r="Y145" t="s">
        <v>1141</v>
      </c>
    </row>
    <row r="146" spans="1:25" hidden="1" x14ac:dyDescent="0.25">
      <c r="A146">
        <v>485948</v>
      </c>
      <c r="B146" t="s">
        <v>1883</v>
      </c>
      <c r="C146" t="s">
        <v>1884</v>
      </c>
      <c r="D146" t="s">
        <v>1885</v>
      </c>
      <c r="E146" s="56">
        <v>45730.910370370373</v>
      </c>
      <c r="F146" t="s">
        <v>1886</v>
      </c>
      <c r="G146" t="s">
        <v>1342</v>
      </c>
      <c r="H146">
        <v>2500013539</v>
      </c>
      <c r="I146" t="s">
        <v>19</v>
      </c>
      <c r="J146" t="s">
        <v>27</v>
      </c>
      <c r="K146" t="s">
        <v>21</v>
      </c>
      <c r="M146" t="s">
        <v>401</v>
      </c>
      <c r="N146" t="s">
        <v>14</v>
      </c>
      <c r="O146" t="s">
        <v>136</v>
      </c>
      <c r="P146" t="s">
        <v>28</v>
      </c>
      <c r="R146" s="52">
        <v>45730</v>
      </c>
      <c r="S146" t="s">
        <v>1887</v>
      </c>
      <c r="T146" t="s">
        <v>571</v>
      </c>
      <c r="U146" t="s">
        <v>388</v>
      </c>
      <c r="V146" s="3">
        <f t="shared" si="2"/>
        <v>3</v>
      </c>
      <c r="W146" t="s">
        <v>401</v>
      </c>
      <c r="Y146" t="s">
        <v>1141</v>
      </c>
    </row>
    <row r="147" spans="1:25" hidden="1" x14ac:dyDescent="0.25">
      <c r="A147">
        <v>485966</v>
      </c>
      <c r="B147" t="s">
        <v>1888</v>
      </c>
      <c r="C147" t="s">
        <v>1889</v>
      </c>
      <c r="D147" t="s">
        <v>1890</v>
      </c>
      <c r="E147" s="56">
        <v>45731.339270833334</v>
      </c>
      <c r="F147" t="s">
        <v>1891</v>
      </c>
      <c r="G147" t="s">
        <v>1337</v>
      </c>
      <c r="H147">
        <v>2500002392</v>
      </c>
      <c r="I147" t="s">
        <v>19</v>
      </c>
      <c r="J147" t="s">
        <v>1215</v>
      </c>
      <c r="K147" t="s">
        <v>21</v>
      </c>
      <c r="M147" t="s">
        <v>22</v>
      </c>
      <c r="N147" t="s">
        <v>14</v>
      </c>
      <c r="O147" t="s">
        <v>147</v>
      </c>
      <c r="P147" t="s">
        <v>28</v>
      </c>
      <c r="R147" s="52">
        <v>45730</v>
      </c>
      <c r="S147" t="s">
        <v>1892</v>
      </c>
      <c r="T147" t="s">
        <v>84</v>
      </c>
      <c r="U147" t="s">
        <v>148</v>
      </c>
      <c r="V147" s="3">
        <f t="shared" si="2"/>
        <v>3</v>
      </c>
      <c r="W147" t="s">
        <v>19</v>
      </c>
      <c r="Y147" t="s">
        <v>639</v>
      </c>
    </row>
    <row r="148" spans="1:25" hidden="1" x14ac:dyDescent="0.25">
      <c r="A148">
        <v>485982</v>
      </c>
      <c r="B148" t="s">
        <v>1893</v>
      </c>
      <c r="C148" t="s">
        <v>1894</v>
      </c>
      <c r="D148" t="s">
        <v>1895</v>
      </c>
      <c r="E148" s="56">
        <v>45731.383472222224</v>
      </c>
      <c r="F148" t="s">
        <v>1721</v>
      </c>
      <c r="G148" t="s">
        <v>1308</v>
      </c>
      <c r="H148">
        <v>100344185</v>
      </c>
      <c r="I148" t="s">
        <v>16</v>
      </c>
      <c r="J148" t="s">
        <v>31</v>
      </c>
      <c r="K148" t="s">
        <v>25</v>
      </c>
      <c r="M148" t="s">
        <v>22</v>
      </c>
      <c r="N148" t="s">
        <v>14</v>
      </c>
      <c r="O148" t="s">
        <v>1896</v>
      </c>
      <c r="P148" t="s">
        <v>28</v>
      </c>
      <c r="R148" s="52">
        <v>45730</v>
      </c>
      <c r="S148" t="s">
        <v>1309</v>
      </c>
      <c r="T148" t="s">
        <v>571</v>
      </c>
      <c r="U148" t="s">
        <v>95</v>
      </c>
      <c r="V148" s="3">
        <f t="shared" si="2"/>
        <v>3</v>
      </c>
      <c r="W148" t="s">
        <v>19</v>
      </c>
      <c r="Y148" t="s">
        <v>639</v>
      </c>
    </row>
    <row r="149" spans="1:25" hidden="1" x14ac:dyDescent="0.25">
      <c r="A149">
        <v>486022</v>
      </c>
      <c r="B149" t="s">
        <v>1897</v>
      </c>
      <c r="C149" t="s">
        <v>1898</v>
      </c>
      <c r="D149" t="s">
        <v>1899</v>
      </c>
      <c r="E149" s="56">
        <v>45731.489918981482</v>
      </c>
      <c r="F149" t="s">
        <v>1721</v>
      </c>
      <c r="G149" t="s">
        <v>1450</v>
      </c>
      <c r="H149">
        <v>2500015055</v>
      </c>
      <c r="I149" t="s">
        <v>19</v>
      </c>
      <c r="J149" t="s">
        <v>17</v>
      </c>
      <c r="K149" t="s">
        <v>21</v>
      </c>
      <c r="M149" t="s">
        <v>22</v>
      </c>
      <c r="N149" t="s">
        <v>14</v>
      </c>
      <c r="O149" t="s">
        <v>140</v>
      </c>
      <c r="P149" t="s">
        <v>28</v>
      </c>
      <c r="R149" s="52">
        <v>45730</v>
      </c>
      <c r="S149" t="s">
        <v>1432</v>
      </c>
      <c r="T149" t="s">
        <v>571</v>
      </c>
      <c r="U149" t="s">
        <v>148</v>
      </c>
      <c r="V149" s="3">
        <f t="shared" si="2"/>
        <v>3</v>
      </c>
      <c r="W149" t="s">
        <v>19</v>
      </c>
      <c r="Y149" t="s">
        <v>639</v>
      </c>
    </row>
    <row r="150" spans="1:25" hidden="1" x14ac:dyDescent="0.25">
      <c r="A150">
        <v>486082</v>
      </c>
      <c r="B150" t="s">
        <v>1900</v>
      </c>
      <c r="C150" t="s">
        <v>1901</v>
      </c>
      <c r="D150" t="s">
        <v>1902</v>
      </c>
      <c r="E150" s="56">
        <v>45731.662256944444</v>
      </c>
      <c r="F150" t="s">
        <v>1903</v>
      </c>
      <c r="G150" t="s">
        <v>1450</v>
      </c>
      <c r="H150">
        <v>1486702703</v>
      </c>
      <c r="I150" t="s">
        <v>30</v>
      </c>
      <c r="J150" t="s">
        <v>45</v>
      </c>
      <c r="K150" t="s">
        <v>32</v>
      </c>
      <c r="M150" t="s">
        <v>22</v>
      </c>
      <c r="N150" t="s">
        <v>14</v>
      </c>
      <c r="O150" t="s">
        <v>136</v>
      </c>
      <c r="P150" t="s">
        <v>23</v>
      </c>
      <c r="R150" s="52">
        <v>45731</v>
      </c>
      <c r="S150" t="s">
        <v>1904</v>
      </c>
      <c r="T150" t="s">
        <v>571</v>
      </c>
      <c r="U150" t="s">
        <v>148</v>
      </c>
      <c r="V150" s="3">
        <f t="shared" si="2"/>
        <v>3</v>
      </c>
      <c r="W150" t="s">
        <v>19</v>
      </c>
      <c r="Y150" t="s">
        <v>639</v>
      </c>
    </row>
    <row r="151" spans="1:25" hidden="1" x14ac:dyDescent="0.25">
      <c r="A151">
        <v>486153</v>
      </c>
      <c r="B151" t="s">
        <v>1905</v>
      </c>
      <c r="C151" t="s">
        <v>1906</v>
      </c>
      <c r="D151" t="s">
        <v>1907</v>
      </c>
      <c r="E151" s="56">
        <v>45731.786724537036</v>
      </c>
      <c r="F151" t="s">
        <v>14</v>
      </c>
      <c r="G151" t="s">
        <v>1426</v>
      </c>
      <c r="H151" t="s">
        <v>28</v>
      </c>
      <c r="I151" t="s">
        <v>19</v>
      </c>
      <c r="J151" t="s">
        <v>31</v>
      </c>
      <c r="K151" t="s">
        <v>21</v>
      </c>
      <c r="M151" t="s">
        <v>19</v>
      </c>
      <c r="N151" t="s">
        <v>1908</v>
      </c>
      <c r="O151" t="s">
        <v>163</v>
      </c>
      <c r="P151" t="s">
        <v>28</v>
      </c>
      <c r="R151" s="52">
        <v>45731</v>
      </c>
      <c r="S151" t="s">
        <v>1909</v>
      </c>
      <c r="T151" t="s">
        <v>571</v>
      </c>
      <c r="U151" t="s">
        <v>40</v>
      </c>
      <c r="V151" s="3">
        <f t="shared" si="2"/>
        <v>3</v>
      </c>
      <c r="W151" t="s">
        <v>19</v>
      </c>
      <c r="Y151" t="s">
        <v>639</v>
      </c>
    </row>
    <row r="152" spans="1:25" hidden="1" x14ac:dyDescent="0.25">
      <c r="A152">
        <v>486171</v>
      </c>
      <c r="B152" t="s">
        <v>1910</v>
      </c>
      <c r="C152" t="s">
        <v>1911</v>
      </c>
      <c r="D152" t="s">
        <v>1912</v>
      </c>
      <c r="E152" s="56">
        <v>45731.825787037036</v>
      </c>
      <c r="F152" t="s">
        <v>1782</v>
      </c>
      <c r="G152" t="s">
        <v>1450</v>
      </c>
      <c r="H152">
        <v>2500028787</v>
      </c>
      <c r="I152" t="s">
        <v>19</v>
      </c>
      <c r="J152" t="s">
        <v>20</v>
      </c>
      <c r="K152" t="s">
        <v>25</v>
      </c>
      <c r="M152" t="s">
        <v>1879</v>
      </c>
      <c r="N152" t="s">
        <v>14</v>
      </c>
      <c r="O152" t="s">
        <v>154</v>
      </c>
      <c r="P152" t="s">
        <v>28</v>
      </c>
      <c r="R152" s="52">
        <v>45732</v>
      </c>
      <c r="S152" t="s">
        <v>1754</v>
      </c>
      <c r="T152" t="s">
        <v>571</v>
      </c>
      <c r="U152" t="s">
        <v>148</v>
      </c>
      <c r="V152" s="3">
        <f t="shared" si="2"/>
        <v>3</v>
      </c>
      <c r="W152" t="s">
        <v>395</v>
      </c>
      <c r="Y152" t="s">
        <v>1141</v>
      </c>
    </row>
    <row r="153" spans="1:25" hidden="1" x14ac:dyDescent="0.25">
      <c r="A153">
        <v>486185</v>
      </c>
      <c r="B153" t="s">
        <v>1913</v>
      </c>
      <c r="C153" t="s">
        <v>1914</v>
      </c>
      <c r="D153" t="s">
        <v>1373</v>
      </c>
      <c r="E153" s="56">
        <v>45731.842557870368</v>
      </c>
      <c r="F153" t="s">
        <v>1670</v>
      </c>
      <c r="G153" t="s">
        <v>1364</v>
      </c>
      <c r="H153">
        <v>2500028818</v>
      </c>
      <c r="I153" t="s">
        <v>19</v>
      </c>
      <c r="J153" t="s">
        <v>20</v>
      </c>
      <c r="K153" t="s">
        <v>21</v>
      </c>
      <c r="M153" t="s">
        <v>22</v>
      </c>
      <c r="N153" t="s">
        <v>14</v>
      </c>
      <c r="O153" t="s">
        <v>436</v>
      </c>
      <c r="P153" t="s">
        <v>28</v>
      </c>
      <c r="R153" s="52">
        <v>45731</v>
      </c>
      <c r="S153" t="s">
        <v>1915</v>
      </c>
      <c r="T153" t="s">
        <v>571</v>
      </c>
      <c r="U153" t="s">
        <v>95</v>
      </c>
      <c r="V153" s="3">
        <f t="shared" si="2"/>
        <v>3</v>
      </c>
      <c r="W153" t="s">
        <v>19</v>
      </c>
      <c r="Y153" t="s">
        <v>639</v>
      </c>
    </row>
    <row r="154" spans="1:25" hidden="1" x14ac:dyDescent="0.25">
      <c r="A154">
        <v>486235</v>
      </c>
      <c r="B154" t="s">
        <v>1916</v>
      </c>
      <c r="C154" t="s">
        <v>1917</v>
      </c>
      <c r="D154" t="s">
        <v>1918</v>
      </c>
      <c r="E154" s="56">
        <v>45732.45045138889</v>
      </c>
      <c r="F154" t="s">
        <v>14</v>
      </c>
      <c r="G154" t="s">
        <v>1348</v>
      </c>
      <c r="H154" t="s">
        <v>28</v>
      </c>
      <c r="I154" t="s">
        <v>19</v>
      </c>
      <c r="J154" t="s">
        <v>87</v>
      </c>
      <c r="K154" t="s">
        <v>21</v>
      </c>
      <c r="M154" t="s">
        <v>22</v>
      </c>
      <c r="N154" t="s">
        <v>14</v>
      </c>
      <c r="O154" t="s">
        <v>14</v>
      </c>
      <c r="P154" t="s">
        <v>28</v>
      </c>
      <c r="R154" s="52">
        <v>45732</v>
      </c>
      <c r="S154" t="s">
        <v>1919</v>
      </c>
      <c r="T154" t="s">
        <v>571</v>
      </c>
      <c r="U154" t="s">
        <v>226</v>
      </c>
      <c r="V154" s="3">
        <f t="shared" si="2"/>
        <v>3</v>
      </c>
      <c r="W154" t="s">
        <v>19</v>
      </c>
      <c r="Y154" t="s">
        <v>639</v>
      </c>
    </row>
    <row r="155" spans="1:25" hidden="1" x14ac:dyDescent="0.25">
      <c r="A155">
        <v>486251</v>
      </c>
      <c r="B155" t="s">
        <v>1920</v>
      </c>
      <c r="C155" t="s">
        <v>1921</v>
      </c>
      <c r="D155" t="s">
        <v>1922</v>
      </c>
      <c r="E155" s="56">
        <v>45732.481226851851</v>
      </c>
      <c r="F155" t="s">
        <v>1805</v>
      </c>
      <c r="G155" t="s">
        <v>1291</v>
      </c>
      <c r="H155">
        <v>2207593389</v>
      </c>
      <c r="I155" t="s">
        <v>30</v>
      </c>
      <c r="J155" t="s">
        <v>26</v>
      </c>
      <c r="K155" t="s">
        <v>43</v>
      </c>
      <c r="M155" t="s">
        <v>1292</v>
      </c>
      <c r="N155" t="s">
        <v>14</v>
      </c>
      <c r="O155" t="s">
        <v>136</v>
      </c>
      <c r="P155" t="s">
        <v>23</v>
      </c>
      <c r="R155" s="52">
        <v>45732</v>
      </c>
      <c r="S155" t="s">
        <v>1923</v>
      </c>
      <c r="T155" t="s">
        <v>571</v>
      </c>
      <c r="U155" t="s">
        <v>398</v>
      </c>
      <c r="V155" s="3">
        <f t="shared" si="2"/>
        <v>3</v>
      </c>
      <c r="W155" t="s">
        <v>398</v>
      </c>
      <c r="Y155" t="s">
        <v>1141</v>
      </c>
    </row>
    <row r="156" spans="1:25" hidden="1" x14ac:dyDescent="0.25">
      <c r="A156">
        <v>486301</v>
      </c>
      <c r="B156" t="s">
        <v>1386</v>
      </c>
      <c r="C156" t="s">
        <v>1924</v>
      </c>
      <c r="D156" t="s">
        <v>1925</v>
      </c>
      <c r="E156" s="56">
        <v>45732.608020833337</v>
      </c>
      <c r="F156" t="s">
        <v>1303</v>
      </c>
      <c r="G156" t="s">
        <v>1291</v>
      </c>
      <c r="H156">
        <v>2207610299</v>
      </c>
      <c r="I156" t="s">
        <v>30</v>
      </c>
      <c r="J156" t="s">
        <v>200</v>
      </c>
      <c r="K156" t="s">
        <v>43</v>
      </c>
      <c r="M156" t="s">
        <v>1292</v>
      </c>
      <c r="N156" t="s">
        <v>14</v>
      </c>
      <c r="O156" t="s">
        <v>159</v>
      </c>
      <c r="P156" t="s">
        <v>28</v>
      </c>
      <c r="R156" s="52">
        <v>45732</v>
      </c>
      <c r="S156" t="s">
        <v>1926</v>
      </c>
      <c r="T156" t="s">
        <v>571</v>
      </c>
      <c r="U156" t="s">
        <v>398</v>
      </c>
      <c r="V156" s="3">
        <f t="shared" si="2"/>
        <v>3</v>
      </c>
      <c r="W156" t="s">
        <v>398</v>
      </c>
      <c r="Y156" t="s">
        <v>1141</v>
      </c>
    </row>
    <row r="157" spans="1:25" hidden="1" x14ac:dyDescent="0.25">
      <c r="A157">
        <v>486313</v>
      </c>
      <c r="B157" t="s">
        <v>1927</v>
      </c>
      <c r="C157" t="s">
        <v>1928</v>
      </c>
      <c r="D157" t="s">
        <v>1929</v>
      </c>
      <c r="E157" s="56">
        <v>45732.638611111113</v>
      </c>
      <c r="F157" t="s">
        <v>1930</v>
      </c>
      <c r="G157" t="s">
        <v>1364</v>
      </c>
      <c r="H157">
        <v>2207619528</v>
      </c>
      <c r="I157" t="s">
        <v>30</v>
      </c>
      <c r="J157" t="s">
        <v>200</v>
      </c>
      <c r="K157" t="s">
        <v>43</v>
      </c>
      <c r="M157" t="s">
        <v>22</v>
      </c>
      <c r="N157" t="s">
        <v>14</v>
      </c>
      <c r="O157" t="s">
        <v>411</v>
      </c>
      <c r="P157" t="s">
        <v>23</v>
      </c>
      <c r="R157" s="52">
        <v>45732</v>
      </c>
      <c r="S157" t="s">
        <v>1931</v>
      </c>
      <c r="T157" t="s">
        <v>571</v>
      </c>
      <c r="U157" t="s">
        <v>95</v>
      </c>
      <c r="V157" s="3">
        <f t="shared" si="2"/>
        <v>3</v>
      </c>
      <c r="W157" t="s">
        <v>19</v>
      </c>
      <c r="Y157" t="s">
        <v>639</v>
      </c>
    </row>
    <row r="158" spans="1:25" hidden="1" x14ac:dyDescent="0.25">
      <c r="A158">
        <v>486318</v>
      </c>
      <c r="B158" t="s">
        <v>1932</v>
      </c>
      <c r="C158" t="s">
        <v>1933</v>
      </c>
      <c r="D158" t="s">
        <v>1934</v>
      </c>
      <c r="E158" s="56">
        <v>45732.660497685189</v>
      </c>
      <c r="F158" t="s">
        <v>1935</v>
      </c>
      <c r="G158" t="s">
        <v>1342</v>
      </c>
      <c r="H158" t="s">
        <v>28</v>
      </c>
      <c r="I158" t="s">
        <v>19</v>
      </c>
      <c r="J158" t="s">
        <v>27</v>
      </c>
      <c r="K158" t="s">
        <v>37</v>
      </c>
      <c r="M158" t="s">
        <v>401</v>
      </c>
      <c r="N158" t="s">
        <v>14</v>
      </c>
      <c r="O158" t="s">
        <v>545</v>
      </c>
      <c r="P158" t="s">
        <v>28</v>
      </c>
      <c r="R158" s="52">
        <v>45732</v>
      </c>
      <c r="S158" t="s">
        <v>1936</v>
      </c>
      <c r="T158" t="s">
        <v>571</v>
      </c>
      <c r="U158" t="s">
        <v>388</v>
      </c>
      <c r="V158" s="3">
        <f t="shared" si="2"/>
        <v>3</v>
      </c>
      <c r="W158" t="s">
        <v>401</v>
      </c>
      <c r="Y158" t="s">
        <v>1141</v>
      </c>
    </row>
    <row r="159" spans="1:25" hidden="1" x14ac:dyDescent="0.25">
      <c r="A159">
        <v>486345</v>
      </c>
      <c r="B159" t="s">
        <v>1937</v>
      </c>
      <c r="C159" t="s">
        <v>1938</v>
      </c>
      <c r="D159" t="s">
        <v>1939</v>
      </c>
      <c r="E159" s="56">
        <v>45732.738483796296</v>
      </c>
      <c r="F159" t="s">
        <v>1716</v>
      </c>
      <c r="G159" t="s">
        <v>1291</v>
      </c>
      <c r="H159">
        <v>2207634479</v>
      </c>
      <c r="I159" t="s">
        <v>30</v>
      </c>
      <c r="J159" t="s">
        <v>20</v>
      </c>
      <c r="K159" t="s">
        <v>43</v>
      </c>
      <c r="M159" t="s">
        <v>1292</v>
      </c>
      <c r="N159" t="s">
        <v>14</v>
      </c>
      <c r="O159" t="s">
        <v>411</v>
      </c>
      <c r="P159" t="s">
        <v>23</v>
      </c>
      <c r="R159" s="52">
        <v>45732</v>
      </c>
      <c r="S159" t="s">
        <v>1940</v>
      </c>
      <c r="T159" t="s">
        <v>571</v>
      </c>
      <c r="U159" t="s">
        <v>398</v>
      </c>
      <c r="V159" s="3">
        <f t="shared" si="2"/>
        <v>3</v>
      </c>
      <c r="W159" t="s">
        <v>398</v>
      </c>
      <c r="Y159" t="s">
        <v>1141</v>
      </c>
    </row>
    <row r="160" spans="1:25" hidden="1" x14ac:dyDescent="0.25">
      <c r="A160">
        <v>486349</v>
      </c>
      <c r="B160" t="s">
        <v>1941</v>
      </c>
      <c r="C160" t="s">
        <v>1942</v>
      </c>
      <c r="D160" t="s">
        <v>1943</v>
      </c>
      <c r="E160" s="56">
        <v>45732.761064814818</v>
      </c>
      <c r="F160" t="s">
        <v>1721</v>
      </c>
      <c r="G160" t="s">
        <v>1469</v>
      </c>
      <c r="H160">
        <v>2500013898</v>
      </c>
      <c r="I160" t="s">
        <v>19</v>
      </c>
      <c r="J160" t="s">
        <v>27</v>
      </c>
      <c r="K160" t="s">
        <v>21</v>
      </c>
      <c r="M160" t="s">
        <v>145</v>
      </c>
      <c r="N160" t="s">
        <v>1944</v>
      </c>
      <c r="O160" t="s">
        <v>429</v>
      </c>
      <c r="P160" t="s">
        <v>23</v>
      </c>
      <c r="R160" s="52">
        <v>45732</v>
      </c>
      <c r="S160" t="s">
        <v>1945</v>
      </c>
      <c r="T160" t="s">
        <v>571</v>
      </c>
      <c r="U160" t="s">
        <v>40</v>
      </c>
      <c r="V160" s="3">
        <f t="shared" si="2"/>
        <v>3</v>
      </c>
      <c r="W160" t="s">
        <v>395</v>
      </c>
      <c r="Y160" t="s">
        <v>1141</v>
      </c>
    </row>
    <row r="161" spans="1:25" hidden="1" x14ac:dyDescent="0.25">
      <c r="A161">
        <v>486360</v>
      </c>
      <c r="B161" t="s">
        <v>1946</v>
      </c>
      <c r="C161" t="s">
        <v>1947</v>
      </c>
      <c r="D161" t="s">
        <v>1948</v>
      </c>
      <c r="E161" s="56">
        <v>45732.811874999999</v>
      </c>
      <c r="F161" t="s">
        <v>1805</v>
      </c>
      <c r="G161" t="s">
        <v>1364</v>
      </c>
      <c r="H161">
        <v>2207648034</v>
      </c>
      <c r="I161" t="s">
        <v>30</v>
      </c>
      <c r="J161" t="s">
        <v>42</v>
      </c>
      <c r="K161" t="s">
        <v>43</v>
      </c>
      <c r="M161" t="s">
        <v>22</v>
      </c>
      <c r="N161" t="s">
        <v>14</v>
      </c>
      <c r="O161" t="s">
        <v>206</v>
      </c>
      <c r="P161" t="s">
        <v>28</v>
      </c>
      <c r="R161" s="52">
        <v>45732</v>
      </c>
      <c r="S161" t="s">
        <v>1784</v>
      </c>
      <c r="T161" t="s">
        <v>571</v>
      </c>
      <c r="U161" t="s">
        <v>95</v>
      </c>
      <c r="V161" s="3">
        <f t="shared" si="2"/>
        <v>3</v>
      </c>
      <c r="W161" t="s">
        <v>19</v>
      </c>
      <c r="Y161" t="s">
        <v>639</v>
      </c>
    </row>
    <row r="162" spans="1:25" hidden="1" x14ac:dyDescent="0.25">
      <c r="A162">
        <v>486362</v>
      </c>
      <c r="B162" t="s">
        <v>1949</v>
      </c>
      <c r="C162" t="s">
        <v>1950</v>
      </c>
      <c r="D162" t="s">
        <v>1951</v>
      </c>
      <c r="E162" s="56">
        <v>45732.829652777778</v>
      </c>
      <c r="F162" t="s">
        <v>1742</v>
      </c>
      <c r="G162" t="s">
        <v>1342</v>
      </c>
      <c r="H162">
        <v>2207620743</v>
      </c>
      <c r="I162" t="s">
        <v>30</v>
      </c>
      <c r="J162" t="s">
        <v>20</v>
      </c>
      <c r="K162" t="s">
        <v>43</v>
      </c>
      <c r="M162" t="s">
        <v>401</v>
      </c>
      <c r="N162" t="s">
        <v>14</v>
      </c>
      <c r="O162" t="s">
        <v>147</v>
      </c>
      <c r="P162" t="s">
        <v>23</v>
      </c>
      <c r="R162" s="52">
        <v>45732</v>
      </c>
      <c r="S162" t="s">
        <v>1952</v>
      </c>
      <c r="T162" t="s">
        <v>571</v>
      </c>
      <c r="U162" t="s">
        <v>388</v>
      </c>
      <c r="V162" s="3">
        <f t="shared" si="2"/>
        <v>3</v>
      </c>
      <c r="W162" t="s">
        <v>401</v>
      </c>
      <c r="Y162" t="s">
        <v>1141</v>
      </c>
    </row>
    <row r="163" spans="1:25" hidden="1" x14ac:dyDescent="0.25">
      <c r="A163">
        <v>486402</v>
      </c>
      <c r="B163" t="s">
        <v>2688</v>
      </c>
      <c r="C163" t="s">
        <v>2689</v>
      </c>
      <c r="D163" t="s">
        <v>23</v>
      </c>
      <c r="E163" s="56">
        <v>45733.366875</v>
      </c>
      <c r="F163" t="s">
        <v>1782</v>
      </c>
      <c r="G163" t="s">
        <v>1524</v>
      </c>
      <c r="H163">
        <v>100329489</v>
      </c>
      <c r="I163" t="s">
        <v>16</v>
      </c>
      <c r="J163" t="s">
        <v>42</v>
      </c>
      <c r="K163" t="s">
        <v>25</v>
      </c>
      <c r="L163">
        <v>55.9</v>
      </c>
      <c r="M163" t="s">
        <v>401</v>
      </c>
      <c r="N163" t="s">
        <v>14</v>
      </c>
      <c r="O163" t="s">
        <v>14</v>
      </c>
      <c r="P163" t="s">
        <v>28</v>
      </c>
      <c r="R163" s="52">
        <v>45680</v>
      </c>
      <c r="S163" t="s">
        <v>1475</v>
      </c>
      <c r="T163" t="s">
        <v>571</v>
      </c>
      <c r="U163" t="s">
        <v>654</v>
      </c>
      <c r="V163" s="3">
        <f t="shared" si="2"/>
        <v>3</v>
      </c>
      <c r="W163" t="s">
        <v>401</v>
      </c>
      <c r="Y163" t="s">
        <v>1141</v>
      </c>
    </row>
    <row r="164" spans="1:25" hidden="1" x14ac:dyDescent="0.25">
      <c r="A164">
        <v>486404</v>
      </c>
      <c r="B164" t="s">
        <v>1838</v>
      </c>
      <c r="C164" t="s">
        <v>2505</v>
      </c>
      <c r="D164" t="s">
        <v>2506</v>
      </c>
      <c r="E164" s="56">
        <v>45733.374988425923</v>
      </c>
      <c r="F164" t="s">
        <v>1903</v>
      </c>
      <c r="G164" t="s">
        <v>1426</v>
      </c>
      <c r="H164">
        <v>2207686146</v>
      </c>
      <c r="I164" t="s">
        <v>30</v>
      </c>
      <c r="J164" t="s">
        <v>27</v>
      </c>
      <c r="K164" t="s">
        <v>43</v>
      </c>
      <c r="M164" t="s">
        <v>440</v>
      </c>
      <c r="N164" t="s">
        <v>1944</v>
      </c>
      <c r="O164" t="s">
        <v>2507</v>
      </c>
      <c r="P164" t="s">
        <v>28</v>
      </c>
      <c r="R164" s="52">
        <v>45733</v>
      </c>
      <c r="S164" t="s">
        <v>2508</v>
      </c>
      <c r="T164" t="s">
        <v>571</v>
      </c>
      <c r="U164" t="s">
        <v>40</v>
      </c>
      <c r="V164" s="3">
        <f t="shared" si="2"/>
        <v>3</v>
      </c>
      <c r="W164" t="s">
        <v>395</v>
      </c>
      <c r="Y164" t="s">
        <v>1141</v>
      </c>
    </row>
    <row r="165" spans="1:25" hidden="1" x14ac:dyDescent="0.25">
      <c r="A165">
        <v>486477</v>
      </c>
      <c r="B165" t="s">
        <v>2659</v>
      </c>
      <c r="C165" t="s">
        <v>2660</v>
      </c>
      <c r="D165" t="s">
        <v>2661</v>
      </c>
      <c r="E165" s="56">
        <v>45733.523854166669</v>
      </c>
      <c r="F165" t="s">
        <v>1393</v>
      </c>
      <c r="G165" t="s">
        <v>1308</v>
      </c>
      <c r="H165">
        <v>100344796</v>
      </c>
      <c r="I165" t="s">
        <v>16</v>
      </c>
      <c r="J165" t="s">
        <v>45</v>
      </c>
      <c r="K165" t="s">
        <v>18</v>
      </c>
      <c r="M165" t="s">
        <v>22</v>
      </c>
      <c r="N165" t="s">
        <v>14</v>
      </c>
      <c r="O165" t="s">
        <v>136</v>
      </c>
      <c r="P165" t="s">
        <v>28</v>
      </c>
      <c r="R165" s="52">
        <v>45733</v>
      </c>
      <c r="S165" t="s">
        <v>1421</v>
      </c>
      <c r="T165" t="s">
        <v>571</v>
      </c>
      <c r="U165" t="s">
        <v>95</v>
      </c>
      <c r="V165" s="3">
        <f t="shared" si="2"/>
        <v>3</v>
      </c>
      <c r="W165" t="s">
        <v>19</v>
      </c>
      <c r="Y165" t="s">
        <v>639</v>
      </c>
    </row>
    <row r="166" spans="1:25" hidden="1" x14ac:dyDescent="0.25">
      <c r="A166">
        <v>486525</v>
      </c>
      <c r="B166" t="s">
        <v>2693</v>
      </c>
      <c r="C166" t="s">
        <v>2694</v>
      </c>
      <c r="D166" t="s">
        <v>2695</v>
      </c>
      <c r="E166" s="56">
        <v>45733.621111111112</v>
      </c>
      <c r="F166" t="s">
        <v>1674</v>
      </c>
      <c r="G166" t="s">
        <v>1342</v>
      </c>
      <c r="H166" t="s">
        <v>28</v>
      </c>
      <c r="I166" t="s">
        <v>16</v>
      </c>
      <c r="J166" t="s">
        <v>36</v>
      </c>
      <c r="K166" t="s">
        <v>21</v>
      </c>
      <c r="M166" t="s">
        <v>401</v>
      </c>
      <c r="N166" t="s">
        <v>14</v>
      </c>
      <c r="O166" t="s">
        <v>208</v>
      </c>
      <c r="P166" t="s">
        <v>28</v>
      </c>
      <c r="R166" s="52">
        <v>45733</v>
      </c>
      <c r="S166" t="s">
        <v>1594</v>
      </c>
      <c r="T166" t="s">
        <v>571</v>
      </c>
      <c r="U166" t="s">
        <v>388</v>
      </c>
      <c r="V166" s="3">
        <f t="shared" si="2"/>
        <v>3</v>
      </c>
      <c r="W166" t="s">
        <v>401</v>
      </c>
      <c r="Y166" t="s">
        <v>1141</v>
      </c>
    </row>
    <row r="167" spans="1:25" hidden="1" x14ac:dyDescent="0.25">
      <c r="A167">
        <v>486534</v>
      </c>
      <c r="B167" t="s">
        <v>2688</v>
      </c>
      <c r="C167" t="s">
        <v>1523</v>
      </c>
      <c r="D167" t="s">
        <v>23</v>
      </c>
      <c r="E167" s="56">
        <v>45733.647662037038</v>
      </c>
      <c r="F167" t="s">
        <v>14</v>
      </c>
      <c r="G167" t="s">
        <v>1524</v>
      </c>
      <c r="H167">
        <v>100338872</v>
      </c>
      <c r="I167" t="s">
        <v>16</v>
      </c>
      <c r="J167" t="s">
        <v>182</v>
      </c>
      <c r="K167" t="s">
        <v>25</v>
      </c>
      <c r="L167">
        <v>220</v>
      </c>
      <c r="M167" t="s">
        <v>401</v>
      </c>
      <c r="N167" t="s">
        <v>14</v>
      </c>
      <c r="O167" t="s">
        <v>14</v>
      </c>
      <c r="P167" t="s">
        <v>28</v>
      </c>
      <c r="R167" s="52">
        <v>45739</v>
      </c>
      <c r="S167" t="s">
        <v>1385</v>
      </c>
      <c r="T167" t="s">
        <v>571</v>
      </c>
      <c r="U167" t="s">
        <v>654</v>
      </c>
      <c r="V167" s="3">
        <f t="shared" si="2"/>
        <v>3</v>
      </c>
      <c r="W167" t="s">
        <v>401</v>
      </c>
      <c r="Y167" t="s">
        <v>1141</v>
      </c>
    </row>
    <row r="168" spans="1:25" hidden="1" x14ac:dyDescent="0.25">
      <c r="A168">
        <v>486595</v>
      </c>
      <c r="B168" t="s">
        <v>2768</v>
      </c>
      <c r="C168" t="s">
        <v>2769</v>
      </c>
      <c r="D168" t="s">
        <v>2770</v>
      </c>
      <c r="E168" s="56">
        <v>45733.843240740738</v>
      </c>
      <c r="F168" t="s">
        <v>2771</v>
      </c>
      <c r="G168" t="s">
        <v>1415</v>
      </c>
      <c r="H168">
        <v>2500028092</v>
      </c>
      <c r="I168" t="s">
        <v>19</v>
      </c>
      <c r="J168" t="s">
        <v>20</v>
      </c>
      <c r="K168" t="s">
        <v>18</v>
      </c>
      <c r="M168" t="s">
        <v>22</v>
      </c>
      <c r="N168" t="s">
        <v>14</v>
      </c>
      <c r="O168" t="s">
        <v>14</v>
      </c>
      <c r="P168" t="s">
        <v>2772</v>
      </c>
      <c r="R168" s="52">
        <v>45733</v>
      </c>
      <c r="S168" t="s">
        <v>2699</v>
      </c>
      <c r="T168" t="s">
        <v>84</v>
      </c>
      <c r="U168" t="s">
        <v>226</v>
      </c>
      <c r="V168" s="3">
        <f t="shared" si="2"/>
        <v>3</v>
      </c>
      <c r="W168" t="s">
        <v>19</v>
      </c>
      <c r="Y168" t="s">
        <v>639</v>
      </c>
    </row>
    <row r="169" spans="1:25" hidden="1" x14ac:dyDescent="0.25">
      <c r="A169">
        <v>486606</v>
      </c>
      <c r="B169" t="s">
        <v>2715</v>
      </c>
      <c r="C169" t="s">
        <v>2716</v>
      </c>
      <c r="D169" t="s">
        <v>2717</v>
      </c>
      <c r="E169" s="56">
        <v>45733.907777777778</v>
      </c>
      <c r="F169" t="s">
        <v>1303</v>
      </c>
      <c r="G169" t="s">
        <v>1291</v>
      </c>
      <c r="H169">
        <v>1489549850</v>
      </c>
      <c r="I169" t="s">
        <v>30</v>
      </c>
      <c r="J169" t="s">
        <v>33</v>
      </c>
      <c r="K169" t="s">
        <v>32</v>
      </c>
      <c r="M169" t="s">
        <v>1292</v>
      </c>
      <c r="N169" t="s">
        <v>14</v>
      </c>
      <c r="O169" t="s">
        <v>130</v>
      </c>
      <c r="P169" t="s">
        <v>28</v>
      </c>
      <c r="R169" s="52">
        <v>45733</v>
      </c>
      <c r="S169" t="s">
        <v>2571</v>
      </c>
      <c r="T169" t="s">
        <v>571</v>
      </c>
      <c r="U169" t="s">
        <v>398</v>
      </c>
      <c r="V169" s="3">
        <f t="shared" si="2"/>
        <v>3</v>
      </c>
      <c r="W169" t="s">
        <v>398</v>
      </c>
      <c r="Y169" t="s">
        <v>1141</v>
      </c>
    </row>
    <row r="170" spans="1:25" hidden="1" x14ac:dyDescent="0.25">
      <c r="A170">
        <v>486629</v>
      </c>
      <c r="B170" t="s">
        <v>2509</v>
      </c>
      <c r="C170" t="s">
        <v>2510</v>
      </c>
      <c r="D170" t="s">
        <v>2511</v>
      </c>
      <c r="E170" s="56">
        <v>45734.377164351848</v>
      </c>
      <c r="F170" t="s">
        <v>2512</v>
      </c>
      <c r="G170" t="s">
        <v>1348</v>
      </c>
      <c r="H170" t="s">
        <v>23</v>
      </c>
      <c r="I170" t="s">
        <v>19</v>
      </c>
      <c r="J170" t="s">
        <v>36</v>
      </c>
      <c r="K170" t="s">
        <v>21</v>
      </c>
      <c r="M170" t="s">
        <v>1349</v>
      </c>
      <c r="N170" t="s">
        <v>14</v>
      </c>
      <c r="O170" t="s">
        <v>14</v>
      </c>
      <c r="P170" t="s">
        <v>23</v>
      </c>
      <c r="R170" s="52">
        <v>45734</v>
      </c>
      <c r="S170" t="s">
        <v>2513</v>
      </c>
      <c r="T170" t="s">
        <v>571</v>
      </c>
      <c r="U170" t="s">
        <v>226</v>
      </c>
      <c r="V170" s="3">
        <f t="shared" si="2"/>
        <v>3</v>
      </c>
      <c r="W170" t="s">
        <v>19</v>
      </c>
      <c r="Y170" t="s">
        <v>639</v>
      </c>
    </row>
    <row r="171" spans="1:25" hidden="1" x14ac:dyDescent="0.25">
      <c r="A171">
        <v>486666</v>
      </c>
      <c r="B171" t="s">
        <v>2610</v>
      </c>
      <c r="C171" t="s">
        <v>2520</v>
      </c>
      <c r="D171" t="s">
        <v>2611</v>
      </c>
      <c r="E171" s="56">
        <v>45734.469618055555</v>
      </c>
      <c r="F171" t="s">
        <v>1290</v>
      </c>
      <c r="G171" t="s">
        <v>1291</v>
      </c>
      <c r="H171">
        <v>2207722625</v>
      </c>
      <c r="I171" t="s">
        <v>30</v>
      </c>
      <c r="J171" t="s">
        <v>158</v>
      </c>
      <c r="K171" t="s">
        <v>43</v>
      </c>
      <c r="M171" t="s">
        <v>1292</v>
      </c>
      <c r="N171" t="s">
        <v>14</v>
      </c>
      <c r="O171" t="s">
        <v>137</v>
      </c>
      <c r="P171" t="s">
        <v>28</v>
      </c>
      <c r="R171" s="52">
        <v>45733</v>
      </c>
      <c r="S171" t="s">
        <v>2612</v>
      </c>
      <c r="T171" t="s">
        <v>571</v>
      </c>
      <c r="U171" t="s">
        <v>398</v>
      </c>
      <c r="V171" s="3">
        <f t="shared" si="2"/>
        <v>3</v>
      </c>
      <c r="W171" t="s">
        <v>398</v>
      </c>
      <c r="Y171" t="s">
        <v>1141</v>
      </c>
    </row>
    <row r="172" spans="1:25" hidden="1" x14ac:dyDescent="0.25">
      <c r="A172">
        <v>486694</v>
      </c>
      <c r="B172" t="s">
        <v>2773</v>
      </c>
      <c r="C172" t="s">
        <v>2774</v>
      </c>
      <c r="D172" t="s">
        <v>2775</v>
      </c>
      <c r="E172" s="56">
        <v>45734.516863425924</v>
      </c>
      <c r="F172" t="s">
        <v>1679</v>
      </c>
      <c r="G172" t="s">
        <v>1469</v>
      </c>
      <c r="H172" t="s">
        <v>23</v>
      </c>
      <c r="I172" t="s">
        <v>19</v>
      </c>
      <c r="J172" t="s">
        <v>20</v>
      </c>
      <c r="K172" t="s">
        <v>21</v>
      </c>
      <c r="M172" t="s">
        <v>145</v>
      </c>
      <c r="N172" t="s">
        <v>2776</v>
      </c>
      <c r="O172" t="s">
        <v>142</v>
      </c>
      <c r="P172" t="s">
        <v>23</v>
      </c>
      <c r="R172" s="52">
        <v>45730</v>
      </c>
      <c r="S172" t="s">
        <v>23</v>
      </c>
      <c r="T172" t="s">
        <v>571</v>
      </c>
      <c r="U172" t="s">
        <v>40</v>
      </c>
      <c r="V172" s="3">
        <f t="shared" si="2"/>
        <v>3</v>
      </c>
      <c r="W172" t="s">
        <v>395</v>
      </c>
      <c r="Y172" t="s">
        <v>1141</v>
      </c>
    </row>
    <row r="173" spans="1:25" hidden="1" x14ac:dyDescent="0.25">
      <c r="A173">
        <v>486727</v>
      </c>
      <c r="B173" t="s">
        <v>2576</v>
      </c>
      <c r="C173" t="s">
        <v>2577</v>
      </c>
      <c r="D173" t="s">
        <v>2578</v>
      </c>
      <c r="E173" s="56">
        <v>45734.548402777778</v>
      </c>
      <c r="F173" t="s">
        <v>1674</v>
      </c>
      <c r="G173" t="s">
        <v>1348</v>
      </c>
      <c r="H173">
        <v>2500015085</v>
      </c>
      <c r="I173" t="s">
        <v>19</v>
      </c>
      <c r="J173" t="s">
        <v>39</v>
      </c>
      <c r="K173" t="s">
        <v>25</v>
      </c>
      <c r="M173" t="s">
        <v>34</v>
      </c>
      <c r="N173" t="s">
        <v>14</v>
      </c>
      <c r="O173" t="s">
        <v>14</v>
      </c>
      <c r="P173" t="s">
        <v>23</v>
      </c>
      <c r="R173" s="52">
        <v>45734</v>
      </c>
      <c r="S173" t="s">
        <v>2579</v>
      </c>
      <c r="T173" t="s">
        <v>571</v>
      </c>
      <c r="U173" t="s">
        <v>226</v>
      </c>
      <c r="V173" s="3">
        <f t="shared" si="2"/>
        <v>3</v>
      </c>
      <c r="W173" t="s">
        <v>19</v>
      </c>
      <c r="Y173" t="s">
        <v>639</v>
      </c>
    </row>
    <row r="174" spans="1:25" hidden="1" x14ac:dyDescent="0.25">
      <c r="A174">
        <v>486814</v>
      </c>
      <c r="B174" t="s">
        <v>2662</v>
      </c>
      <c r="C174" t="s">
        <v>2663</v>
      </c>
      <c r="D174" t="s">
        <v>2661</v>
      </c>
      <c r="E174" s="56">
        <v>45734.668425925927</v>
      </c>
      <c r="F174" t="s">
        <v>14</v>
      </c>
      <c r="G174" t="s">
        <v>1348</v>
      </c>
      <c r="H174">
        <v>486477</v>
      </c>
      <c r="I174" t="s">
        <v>189</v>
      </c>
      <c r="J174" t="s">
        <v>45</v>
      </c>
      <c r="K174" t="s">
        <v>25</v>
      </c>
      <c r="M174" t="s">
        <v>414</v>
      </c>
      <c r="N174" t="s">
        <v>14</v>
      </c>
      <c r="O174" t="s">
        <v>14</v>
      </c>
      <c r="P174" t="s">
        <v>2664</v>
      </c>
      <c r="R174" s="52">
        <v>45734</v>
      </c>
      <c r="S174" t="s">
        <v>1309</v>
      </c>
      <c r="T174" t="s">
        <v>571</v>
      </c>
      <c r="U174" t="s">
        <v>226</v>
      </c>
      <c r="V174" s="3">
        <f t="shared" si="2"/>
        <v>3</v>
      </c>
      <c r="W174" t="s">
        <v>395</v>
      </c>
      <c r="Y174" t="s">
        <v>1141</v>
      </c>
    </row>
    <row r="175" spans="1:25" hidden="1" x14ac:dyDescent="0.25">
      <c r="A175">
        <v>486823</v>
      </c>
      <c r="B175" t="s">
        <v>1356</v>
      </c>
      <c r="C175" t="s">
        <v>2754</v>
      </c>
      <c r="D175" t="s">
        <v>2755</v>
      </c>
      <c r="E175" s="56">
        <v>45734.677256944444</v>
      </c>
      <c r="F175" t="s">
        <v>14</v>
      </c>
      <c r="G175" t="s">
        <v>1291</v>
      </c>
      <c r="H175" t="s">
        <v>28</v>
      </c>
      <c r="I175" t="s">
        <v>30</v>
      </c>
      <c r="J175" t="s">
        <v>20</v>
      </c>
      <c r="K175" t="s">
        <v>32</v>
      </c>
      <c r="M175" t="s">
        <v>1292</v>
      </c>
      <c r="N175" t="s">
        <v>14</v>
      </c>
      <c r="O175" t="s">
        <v>136</v>
      </c>
      <c r="P175" t="s">
        <v>28</v>
      </c>
      <c r="R175" s="52">
        <v>45734</v>
      </c>
      <c r="S175" t="s">
        <v>1594</v>
      </c>
      <c r="T175" t="s">
        <v>571</v>
      </c>
      <c r="U175" t="s">
        <v>398</v>
      </c>
      <c r="V175" s="3">
        <f t="shared" si="2"/>
        <v>3</v>
      </c>
      <c r="W175" t="s">
        <v>398</v>
      </c>
      <c r="Y175" t="s">
        <v>1141</v>
      </c>
    </row>
    <row r="176" spans="1:25" hidden="1" x14ac:dyDescent="0.25">
      <c r="A176">
        <v>486854</v>
      </c>
      <c r="B176" t="s">
        <v>2777</v>
      </c>
      <c r="C176" t="s">
        <v>2778</v>
      </c>
      <c r="D176" t="s">
        <v>2779</v>
      </c>
      <c r="E176" s="56">
        <v>45734.710648148146</v>
      </c>
      <c r="F176" t="s">
        <v>1670</v>
      </c>
      <c r="G176" t="s">
        <v>1342</v>
      </c>
      <c r="H176">
        <v>2500029546</v>
      </c>
      <c r="I176" t="s">
        <v>19</v>
      </c>
      <c r="J176" t="s">
        <v>20</v>
      </c>
      <c r="K176" t="s">
        <v>21</v>
      </c>
      <c r="M176" t="s">
        <v>401</v>
      </c>
      <c r="N176" t="s">
        <v>14</v>
      </c>
      <c r="O176" t="s">
        <v>159</v>
      </c>
      <c r="P176" t="s">
        <v>28</v>
      </c>
      <c r="R176" s="52">
        <v>45734</v>
      </c>
      <c r="S176" t="s">
        <v>2780</v>
      </c>
      <c r="T176" t="s">
        <v>571</v>
      </c>
      <c r="U176" t="s">
        <v>388</v>
      </c>
      <c r="V176" s="3">
        <f t="shared" si="2"/>
        <v>3</v>
      </c>
      <c r="W176" t="s">
        <v>401</v>
      </c>
      <c r="Y176" t="s">
        <v>1141</v>
      </c>
    </row>
    <row r="177" spans="1:25" hidden="1" x14ac:dyDescent="0.25">
      <c r="A177">
        <v>486896</v>
      </c>
      <c r="B177" t="s">
        <v>2613</v>
      </c>
      <c r="C177" t="s">
        <v>2614</v>
      </c>
      <c r="D177" t="s">
        <v>2615</v>
      </c>
      <c r="E177" s="56">
        <v>45734.783113425925</v>
      </c>
      <c r="F177" t="s">
        <v>1290</v>
      </c>
      <c r="G177" t="s">
        <v>1291</v>
      </c>
      <c r="H177">
        <v>2207786649</v>
      </c>
      <c r="I177" t="s">
        <v>30</v>
      </c>
      <c r="J177" t="s">
        <v>20</v>
      </c>
      <c r="K177" t="s">
        <v>43</v>
      </c>
      <c r="M177" t="s">
        <v>1292</v>
      </c>
      <c r="N177" t="s">
        <v>14</v>
      </c>
      <c r="O177" t="s">
        <v>154</v>
      </c>
      <c r="P177" t="s">
        <v>28</v>
      </c>
      <c r="R177" s="52">
        <v>45734</v>
      </c>
      <c r="S177" t="s">
        <v>2114</v>
      </c>
      <c r="T177" t="s">
        <v>571</v>
      </c>
      <c r="U177" t="s">
        <v>398</v>
      </c>
      <c r="V177" s="3">
        <f t="shared" si="2"/>
        <v>3</v>
      </c>
      <c r="W177" t="s">
        <v>398</v>
      </c>
      <c r="Y177" t="s">
        <v>1141</v>
      </c>
    </row>
    <row r="178" spans="1:25" hidden="1" x14ac:dyDescent="0.25">
      <c r="A178">
        <v>486909</v>
      </c>
      <c r="B178" t="s">
        <v>2781</v>
      </c>
      <c r="C178" t="s">
        <v>2782</v>
      </c>
      <c r="D178" t="s">
        <v>2783</v>
      </c>
      <c r="E178" s="56">
        <v>45734.789918981478</v>
      </c>
      <c r="F178" t="s">
        <v>1774</v>
      </c>
      <c r="G178" t="s">
        <v>1291</v>
      </c>
      <c r="H178">
        <v>2207786314</v>
      </c>
      <c r="I178" t="s">
        <v>30</v>
      </c>
      <c r="J178" t="s">
        <v>20</v>
      </c>
      <c r="K178" t="s">
        <v>43</v>
      </c>
      <c r="M178" t="s">
        <v>1292</v>
      </c>
      <c r="N178" t="s">
        <v>14</v>
      </c>
      <c r="O178" t="s">
        <v>147</v>
      </c>
      <c r="P178" t="s">
        <v>28</v>
      </c>
      <c r="R178" s="52">
        <v>45734</v>
      </c>
      <c r="S178" t="s">
        <v>2784</v>
      </c>
      <c r="T178" t="s">
        <v>571</v>
      </c>
      <c r="U178" t="s">
        <v>398</v>
      </c>
      <c r="V178" s="3">
        <f t="shared" si="2"/>
        <v>3</v>
      </c>
      <c r="W178" t="s">
        <v>398</v>
      </c>
      <c r="Y178" t="s">
        <v>1141</v>
      </c>
    </row>
    <row r="179" spans="1:25" hidden="1" x14ac:dyDescent="0.25">
      <c r="A179">
        <v>486919</v>
      </c>
      <c r="B179" t="s">
        <v>2616</v>
      </c>
      <c r="C179" t="s">
        <v>2617</v>
      </c>
      <c r="D179" t="s">
        <v>2618</v>
      </c>
      <c r="E179" s="56">
        <v>45734.806770833333</v>
      </c>
      <c r="F179" t="s">
        <v>14</v>
      </c>
      <c r="G179" t="s">
        <v>1342</v>
      </c>
      <c r="H179">
        <v>100345231</v>
      </c>
      <c r="I179" t="s">
        <v>16</v>
      </c>
      <c r="J179" t="s">
        <v>158</v>
      </c>
      <c r="K179" t="s">
        <v>25</v>
      </c>
      <c r="M179" t="s">
        <v>401</v>
      </c>
      <c r="N179" t="s">
        <v>14</v>
      </c>
      <c r="O179" t="s">
        <v>404</v>
      </c>
      <c r="P179" t="s">
        <v>28</v>
      </c>
      <c r="R179" s="52">
        <v>45734</v>
      </c>
      <c r="S179" t="s">
        <v>1385</v>
      </c>
      <c r="T179" t="s">
        <v>571</v>
      </c>
      <c r="U179" t="s">
        <v>388</v>
      </c>
      <c r="V179" s="3">
        <f t="shared" si="2"/>
        <v>3</v>
      </c>
      <c r="W179" t="s">
        <v>401</v>
      </c>
      <c r="Y179" t="s">
        <v>1141</v>
      </c>
    </row>
    <row r="180" spans="1:25" hidden="1" x14ac:dyDescent="0.25">
      <c r="A180">
        <v>486951</v>
      </c>
      <c r="B180" t="s">
        <v>14</v>
      </c>
      <c r="C180" t="s">
        <v>2788</v>
      </c>
      <c r="D180" t="s">
        <v>2789</v>
      </c>
      <c r="E180" s="56">
        <v>45734.87809027778</v>
      </c>
      <c r="F180" t="s">
        <v>2762</v>
      </c>
      <c r="G180" t="s">
        <v>1342</v>
      </c>
      <c r="H180" t="s">
        <v>23</v>
      </c>
      <c r="I180" t="s">
        <v>19</v>
      </c>
      <c r="J180" t="s">
        <v>20</v>
      </c>
      <c r="K180" t="s">
        <v>37</v>
      </c>
      <c r="M180" t="s">
        <v>401</v>
      </c>
      <c r="N180" t="s">
        <v>14</v>
      </c>
      <c r="O180" t="s">
        <v>136</v>
      </c>
      <c r="P180" t="s">
        <v>23</v>
      </c>
      <c r="R180" s="52">
        <v>45734</v>
      </c>
      <c r="S180" t="s">
        <v>1548</v>
      </c>
      <c r="T180" t="s">
        <v>571</v>
      </c>
      <c r="U180" t="s">
        <v>388</v>
      </c>
      <c r="V180" s="3">
        <f t="shared" si="2"/>
        <v>3</v>
      </c>
      <c r="W180" t="s">
        <v>401</v>
      </c>
      <c r="Y180" t="s">
        <v>1141</v>
      </c>
    </row>
    <row r="181" spans="1:25" hidden="1" x14ac:dyDescent="0.25">
      <c r="A181">
        <v>486988</v>
      </c>
      <c r="B181" t="s">
        <v>2514</v>
      </c>
      <c r="C181" t="s">
        <v>2515</v>
      </c>
      <c r="D181" t="s">
        <v>2516</v>
      </c>
      <c r="E181" s="56">
        <v>45735.382106481484</v>
      </c>
      <c r="F181" t="s">
        <v>2517</v>
      </c>
      <c r="G181" t="s">
        <v>1342</v>
      </c>
      <c r="H181" t="s">
        <v>28</v>
      </c>
      <c r="I181" t="s">
        <v>19</v>
      </c>
      <c r="J181" t="s">
        <v>1215</v>
      </c>
      <c r="K181" t="s">
        <v>21</v>
      </c>
      <c r="M181" t="s">
        <v>401</v>
      </c>
      <c r="N181" t="s">
        <v>14</v>
      </c>
      <c r="O181" t="s">
        <v>163</v>
      </c>
      <c r="P181" t="s">
        <v>28</v>
      </c>
      <c r="R181" s="52">
        <v>45734</v>
      </c>
      <c r="S181" t="s">
        <v>2518</v>
      </c>
      <c r="T181" t="s">
        <v>571</v>
      </c>
      <c r="U181" t="s">
        <v>388</v>
      </c>
      <c r="V181" s="3">
        <f t="shared" si="2"/>
        <v>3</v>
      </c>
      <c r="W181" t="s">
        <v>401</v>
      </c>
      <c r="Y181" t="s">
        <v>1141</v>
      </c>
    </row>
    <row r="182" spans="1:25" hidden="1" x14ac:dyDescent="0.25">
      <c r="A182">
        <v>487002</v>
      </c>
      <c r="B182" t="s">
        <v>2591</v>
      </c>
      <c r="C182" t="s">
        <v>2592</v>
      </c>
      <c r="D182" t="s">
        <v>2593</v>
      </c>
      <c r="E182" s="56">
        <v>45735.407233796293</v>
      </c>
      <c r="F182" t="s">
        <v>14</v>
      </c>
      <c r="G182" t="s">
        <v>1342</v>
      </c>
      <c r="H182" t="s">
        <v>23</v>
      </c>
      <c r="I182" t="s">
        <v>19</v>
      </c>
      <c r="J182" t="s">
        <v>20</v>
      </c>
      <c r="K182" t="s">
        <v>21</v>
      </c>
      <c r="M182" t="s">
        <v>401</v>
      </c>
      <c r="N182" t="s">
        <v>14</v>
      </c>
      <c r="O182" t="s">
        <v>420</v>
      </c>
      <c r="P182" t="s">
        <v>23</v>
      </c>
      <c r="R182" s="52">
        <v>45734</v>
      </c>
      <c r="S182" t="s">
        <v>23</v>
      </c>
      <c r="T182" t="s">
        <v>571</v>
      </c>
      <c r="U182" t="s">
        <v>388</v>
      </c>
      <c r="V182" s="3">
        <f t="shared" si="2"/>
        <v>3</v>
      </c>
      <c r="W182" t="s">
        <v>401</v>
      </c>
      <c r="Y182" t="s">
        <v>1141</v>
      </c>
    </row>
    <row r="183" spans="1:25" hidden="1" x14ac:dyDescent="0.25">
      <c r="A183">
        <v>487009</v>
      </c>
      <c r="B183" t="s">
        <v>2790</v>
      </c>
      <c r="C183" t="s">
        <v>2791</v>
      </c>
      <c r="D183" t="s">
        <v>2792</v>
      </c>
      <c r="E183" s="56">
        <v>45735.423564814817</v>
      </c>
      <c r="F183" t="s">
        <v>1313</v>
      </c>
      <c r="G183" t="s">
        <v>1348</v>
      </c>
      <c r="H183">
        <v>2500012043</v>
      </c>
      <c r="I183" t="s">
        <v>19</v>
      </c>
      <c r="J183" t="s">
        <v>182</v>
      </c>
      <c r="K183" t="s">
        <v>21</v>
      </c>
      <c r="M183" t="s">
        <v>34</v>
      </c>
      <c r="N183" t="s">
        <v>14</v>
      </c>
      <c r="O183" t="s">
        <v>14</v>
      </c>
      <c r="P183" t="s">
        <v>28</v>
      </c>
      <c r="R183" s="52">
        <v>45734</v>
      </c>
      <c r="S183" t="s">
        <v>2793</v>
      </c>
      <c r="T183" t="s">
        <v>571</v>
      </c>
      <c r="U183" t="s">
        <v>226</v>
      </c>
      <c r="V183" s="3">
        <f t="shared" si="2"/>
        <v>3</v>
      </c>
      <c r="W183" t="s">
        <v>19</v>
      </c>
      <c r="Y183" t="s">
        <v>639</v>
      </c>
    </row>
    <row r="184" spans="1:25" hidden="1" x14ac:dyDescent="0.25">
      <c r="A184">
        <v>487065</v>
      </c>
      <c r="B184" t="s">
        <v>2519</v>
      </c>
      <c r="C184" t="s">
        <v>2520</v>
      </c>
      <c r="D184" t="s">
        <v>2521</v>
      </c>
      <c r="E184" s="56">
        <v>45735.481076388889</v>
      </c>
      <c r="F184" t="s">
        <v>1716</v>
      </c>
      <c r="G184" t="s">
        <v>1291</v>
      </c>
      <c r="H184">
        <v>2207823119</v>
      </c>
      <c r="I184" t="s">
        <v>30</v>
      </c>
      <c r="J184" t="s">
        <v>200</v>
      </c>
      <c r="K184" t="s">
        <v>43</v>
      </c>
      <c r="M184" t="s">
        <v>1292</v>
      </c>
      <c r="N184" t="s">
        <v>14</v>
      </c>
      <c r="O184" t="s">
        <v>397</v>
      </c>
      <c r="P184" t="s">
        <v>28</v>
      </c>
      <c r="R184" s="52">
        <v>45735</v>
      </c>
      <c r="S184" t="s">
        <v>2522</v>
      </c>
      <c r="T184" t="s">
        <v>571</v>
      </c>
      <c r="U184" t="s">
        <v>398</v>
      </c>
      <c r="V184" s="3">
        <f t="shared" si="2"/>
        <v>3</v>
      </c>
      <c r="W184" t="s">
        <v>398</v>
      </c>
      <c r="Y184" t="s">
        <v>1141</v>
      </c>
    </row>
    <row r="185" spans="1:25" hidden="1" x14ac:dyDescent="0.25">
      <c r="A185">
        <v>487111</v>
      </c>
      <c r="B185" t="s">
        <v>2523</v>
      </c>
      <c r="C185" t="s">
        <v>2524</v>
      </c>
      <c r="D185" t="s">
        <v>2525</v>
      </c>
      <c r="E185" s="56">
        <v>45735.563877314817</v>
      </c>
      <c r="F185" t="s">
        <v>1721</v>
      </c>
      <c r="G185" t="s">
        <v>1308</v>
      </c>
      <c r="H185">
        <v>100345441</v>
      </c>
      <c r="I185" t="s">
        <v>16</v>
      </c>
      <c r="J185" t="s">
        <v>33</v>
      </c>
      <c r="K185" t="s">
        <v>25</v>
      </c>
      <c r="M185" t="s">
        <v>22</v>
      </c>
      <c r="N185" t="s">
        <v>14</v>
      </c>
      <c r="O185" t="s">
        <v>554</v>
      </c>
      <c r="P185" t="s">
        <v>28</v>
      </c>
      <c r="R185" s="52">
        <v>45735</v>
      </c>
      <c r="S185" t="s">
        <v>1525</v>
      </c>
      <c r="T185" t="s">
        <v>571</v>
      </c>
      <c r="U185" t="s">
        <v>95</v>
      </c>
      <c r="V185" s="3">
        <f t="shared" si="2"/>
        <v>3</v>
      </c>
      <c r="W185" t="s">
        <v>19</v>
      </c>
      <c r="Y185" t="s">
        <v>639</v>
      </c>
    </row>
    <row r="186" spans="1:25" hidden="1" x14ac:dyDescent="0.25">
      <c r="A186">
        <v>487142</v>
      </c>
      <c r="B186" t="s">
        <v>2794</v>
      </c>
      <c r="C186" t="s">
        <v>2795</v>
      </c>
      <c r="D186" t="s">
        <v>2796</v>
      </c>
      <c r="E186" s="56">
        <v>45735.603842592594</v>
      </c>
      <c r="F186" t="s">
        <v>1670</v>
      </c>
      <c r="G186" t="s">
        <v>1469</v>
      </c>
      <c r="H186">
        <v>5.7646403490037699E+18</v>
      </c>
      <c r="I186" t="s">
        <v>30</v>
      </c>
      <c r="J186" t="s">
        <v>20</v>
      </c>
      <c r="K186" t="s">
        <v>44</v>
      </c>
      <c r="M186" t="s">
        <v>145</v>
      </c>
      <c r="N186" t="s">
        <v>2797</v>
      </c>
      <c r="O186" t="s">
        <v>412</v>
      </c>
      <c r="P186" t="s">
        <v>23</v>
      </c>
      <c r="R186" s="52">
        <v>45732</v>
      </c>
      <c r="S186" t="s">
        <v>2798</v>
      </c>
      <c r="T186" t="s">
        <v>571</v>
      </c>
      <c r="U186" t="s">
        <v>40</v>
      </c>
      <c r="V186" s="3">
        <f t="shared" si="2"/>
        <v>3</v>
      </c>
      <c r="W186" t="s">
        <v>395</v>
      </c>
      <c r="Y186" t="s">
        <v>1141</v>
      </c>
    </row>
    <row r="187" spans="1:25" hidden="1" x14ac:dyDescent="0.25">
      <c r="A187">
        <v>487170</v>
      </c>
      <c r="B187" t="s">
        <v>2725</v>
      </c>
      <c r="C187" t="s">
        <v>2726</v>
      </c>
      <c r="D187" t="s">
        <v>2727</v>
      </c>
      <c r="E187" s="56">
        <v>45735.662141203706</v>
      </c>
      <c r="F187" t="s">
        <v>1886</v>
      </c>
      <c r="G187" t="s">
        <v>1320</v>
      </c>
      <c r="H187">
        <v>100345466</v>
      </c>
      <c r="I187" t="s">
        <v>16</v>
      </c>
      <c r="J187" t="s">
        <v>158</v>
      </c>
      <c r="K187" t="s">
        <v>25</v>
      </c>
      <c r="M187" t="s">
        <v>25</v>
      </c>
      <c r="N187" t="s">
        <v>14</v>
      </c>
      <c r="O187" t="s">
        <v>137</v>
      </c>
      <c r="P187" t="s">
        <v>2728</v>
      </c>
      <c r="R187" s="52">
        <v>45742</v>
      </c>
      <c r="S187" t="s">
        <v>1594</v>
      </c>
      <c r="T187" t="s">
        <v>571</v>
      </c>
      <c r="U187" t="s">
        <v>100</v>
      </c>
      <c r="V187" s="3">
        <f t="shared" si="2"/>
        <v>3</v>
      </c>
      <c r="W187" t="s">
        <v>25</v>
      </c>
      <c r="Y187" t="s">
        <v>639</v>
      </c>
    </row>
    <row r="188" spans="1:25" hidden="1" x14ac:dyDescent="0.25">
      <c r="A188">
        <v>487172</v>
      </c>
      <c r="B188" t="s">
        <v>2799</v>
      </c>
      <c r="C188" t="s">
        <v>2800</v>
      </c>
      <c r="D188" t="s">
        <v>2801</v>
      </c>
      <c r="E188" s="56">
        <v>45735.662476851852</v>
      </c>
      <c r="F188" t="s">
        <v>2802</v>
      </c>
      <c r="G188" t="s">
        <v>1298</v>
      </c>
      <c r="H188">
        <v>100345383</v>
      </c>
      <c r="I188" t="s">
        <v>16</v>
      </c>
      <c r="J188" t="s">
        <v>33</v>
      </c>
      <c r="K188" t="s">
        <v>2803</v>
      </c>
      <c r="M188" t="s">
        <v>225</v>
      </c>
      <c r="N188" t="s">
        <v>14</v>
      </c>
      <c r="O188" t="s">
        <v>136</v>
      </c>
      <c r="P188" t="s">
        <v>28</v>
      </c>
      <c r="R188" s="52">
        <v>45735</v>
      </c>
      <c r="S188" t="s">
        <v>1309</v>
      </c>
      <c r="T188" t="s">
        <v>571</v>
      </c>
      <c r="U188" t="s">
        <v>1953</v>
      </c>
      <c r="V188" s="3">
        <f t="shared" si="2"/>
        <v>3</v>
      </c>
      <c r="W188" t="s">
        <v>225</v>
      </c>
      <c r="Y188" t="s">
        <v>1141</v>
      </c>
    </row>
    <row r="189" spans="1:25" hidden="1" x14ac:dyDescent="0.25">
      <c r="A189">
        <v>487237</v>
      </c>
      <c r="B189" t="s">
        <v>2729</v>
      </c>
      <c r="C189" t="s">
        <v>2730</v>
      </c>
      <c r="D189" t="s">
        <v>2727</v>
      </c>
      <c r="E189" s="56">
        <v>45735.741307870368</v>
      </c>
      <c r="F189" t="s">
        <v>1674</v>
      </c>
      <c r="G189" t="s">
        <v>1348</v>
      </c>
      <c r="H189">
        <v>487170</v>
      </c>
      <c r="I189" t="s">
        <v>189</v>
      </c>
      <c r="J189" t="s">
        <v>158</v>
      </c>
      <c r="K189" t="s">
        <v>25</v>
      </c>
      <c r="M189" t="s">
        <v>1879</v>
      </c>
      <c r="N189" t="s">
        <v>14</v>
      </c>
      <c r="O189" t="s">
        <v>14</v>
      </c>
      <c r="P189" t="s">
        <v>28</v>
      </c>
      <c r="R189" s="52">
        <v>45735</v>
      </c>
      <c r="S189" t="s">
        <v>1315</v>
      </c>
      <c r="T189" t="s">
        <v>571</v>
      </c>
      <c r="U189" t="s">
        <v>226</v>
      </c>
      <c r="V189" s="3">
        <f t="shared" si="2"/>
        <v>3</v>
      </c>
      <c r="W189" t="s">
        <v>395</v>
      </c>
      <c r="Y189" t="s">
        <v>1141</v>
      </c>
    </row>
    <row r="190" spans="1:25" hidden="1" x14ac:dyDescent="0.25">
      <c r="A190">
        <v>487244</v>
      </c>
      <c r="B190" t="s">
        <v>1310</v>
      </c>
      <c r="C190" t="s">
        <v>2804</v>
      </c>
      <c r="D190" t="s">
        <v>2805</v>
      </c>
      <c r="E190" s="56">
        <v>45735.753159722219</v>
      </c>
      <c r="F190" t="s">
        <v>1721</v>
      </c>
      <c r="G190" t="s">
        <v>1611</v>
      </c>
      <c r="H190">
        <v>2500017787</v>
      </c>
      <c r="I190" t="s">
        <v>19</v>
      </c>
      <c r="J190" t="s">
        <v>36</v>
      </c>
      <c r="K190" t="s">
        <v>21</v>
      </c>
      <c r="M190" t="s">
        <v>22</v>
      </c>
      <c r="N190" t="s">
        <v>14</v>
      </c>
      <c r="O190" t="s">
        <v>421</v>
      </c>
      <c r="P190" t="s">
        <v>28</v>
      </c>
      <c r="R190" s="52">
        <v>45735</v>
      </c>
      <c r="S190" t="s">
        <v>2806</v>
      </c>
      <c r="T190" t="s">
        <v>571</v>
      </c>
      <c r="U190" t="s">
        <v>95</v>
      </c>
      <c r="V190" s="3">
        <f t="shared" si="2"/>
        <v>3</v>
      </c>
      <c r="W190" t="s">
        <v>19</v>
      </c>
      <c r="Y190" t="s">
        <v>639</v>
      </c>
    </row>
    <row r="191" spans="1:25" hidden="1" x14ac:dyDescent="0.25">
      <c r="A191">
        <v>487266</v>
      </c>
      <c r="B191" t="s">
        <v>2619</v>
      </c>
      <c r="C191" t="s">
        <v>2620</v>
      </c>
      <c r="D191" t="s">
        <v>2621</v>
      </c>
      <c r="E191" s="56">
        <v>45735.797210648147</v>
      </c>
      <c r="F191" t="s">
        <v>14</v>
      </c>
      <c r="G191" t="s">
        <v>1342</v>
      </c>
      <c r="H191">
        <v>100345310</v>
      </c>
      <c r="I191" t="s">
        <v>16</v>
      </c>
      <c r="J191" t="s">
        <v>35</v>
      </c>
      <c r="K191" t="s">
        <v>25</v>
      </c>
      <c r="M191" t="s">
        <v>401</v>
      </c>
      <c r="N191" t="s">
        <v>14</v>
      </c>
      <c r="O191" t="s">
        <v>175</v>
      </c>
      <c r="P191" t="s">
        <v>23</v>
      </c>
      <c r="R191" s="52">
        <v>45735</v>
      </c>
      <c r="S191" t="s">
        <v>1856</v>
      </c>
      <c r="T191" t="s">
        <v>571</v>
      </c>
      <c r="U191" t="s">
        <v>388</v>
      </c>
      <c r="V191" s="3">
        <f t="shared" si="2"/>
        <v>3</v>
      </c>
      <c r="W191" t="s">
        <v>401</v>
      </c>
      <c r="Y191" t="s">
        <v>1141</v>
      </c>
    </row>
    <row r="192" spans="1:25" hidden="1" x14ac:dyDescent="0.25">
      <c r="A192">
        <v>487275</v>
      </c>
      <c r="B192" t="s">
        <v>1356</v>
      </c>
      <c r="C192" t="s">
        <v>2785</v>
      </c>
      <c r="D192" t="s">
        <v>2786</v>
      </c>
      <c r="E192" s="56">
        <v>45735.82644675926</v>
      </c>
      <c r="F192" t="s">
        <v>1886</v>
      </c>
      <c r="G192" t="s">
        <v>1308</v>
      </c>
      <c r="H192" t="s">
        <v>2787</v>
      </c>
      <c r="I192" t="s">
        <v>176</v>
      </c>
      <c r="J192" t="s">
        <v>39</v>
      </c>
      <c r="K192" t="s">
        <v>177</v>
      </c>
      <c r="M192" t="s">
        <v>22</v>
      </c>
      <c r="N192" t="s">
        <v>14</v>
      </c>
      <c r="O192" t="s">
        <v>113</v>
      </c>
      <c r="P192" t="s">
        <v>28</v>
      </c>
      <c r="R192" s="52">
        <v>45735</v>
      </c>
      <c r="S192" t="s">
        <v>2121</v>
      </c>
      <c r="T192" t="s">
        <v>571</v>
      </c>
      <c r="U192" t="s">
        <v>95</v>
      </c>
      <c r="V192" s="3">
        <f t="shared" si="2"/>
        <v>3</v>
      </c>
      <c r="W192" t="s">
        <v>19</v>
      </c>
      <c r="Y192" t="s">
        <v>639</v>
      </c>
    </row>
    <row r="193" spans="1:25" hidden="1" x14ac:dyDescent="0.25">
      <c r="A193">
        <v>487311</v>
      </c>
      <c r="B193" t="s">
        <v>2526</v>
      </c>
      <c r="C193" t="s">
        <v>2527</v>
      </c>
      <c r="D193" t="s">
        <v>2528</v>
      </c>
      <c r="E193" s="56">
        <v>45735.964548611111</v>
      </c>
      <c r="F193" t="s">
        <v>2529</v>
      </c>
      <c r="G193" t="s">
        <v>1308</v>
      </c>
      <c r="H193">
        <v>100345577</v>
      </c>
      <c r="I193" t="s">
        <v>16</v>
      </c>
      <c r="J193" t="s">
        <v>39</v>
      </c>
      <c r="K193" t="s">
        <v>25</v>
      </c>
      <c r="M193" t="s">
        <v>22</v>
      </c>
      <c r="N193" t="s">
        <v>14</v>
      </c>
      <c r="O193" t="s">
        <v>466</v>
      </c>
      <c r="P193" t="s">
        <v>28</v>
      </c>
      <c r="R193" s="52">
        <v>45735</v>
      </c>
      <c r="S193" t="s">
        <v>1545</v>
      </c>
      <c r="T193" t="s">
        <v>571</v>
      </c>
      <c r="U193" t="s">
        <v>95</v>
      </c>
      <c r="V193" s="3">
        <f t="shared" si="2"/>
        <v>3</v>
      </c>
      <c r="W193" t="s">
        <v>19</v>
      </c>
      <c r="Y193" t="s">
        <v>639</v>
      </c>
    </row>
    <row r="194" spans="1:25" hidden="1" x14ac:dyDescent="0.25">
      <c r="A194">
        <v>487346</v>
      </c>
      <c r="B194" t="s">
        <v>2500</v>
      </c>
      <c r="C194" t="s">
        <v>2501</v>
      </c>
      <c r="D194" t="s">
        <v>2502</v>
      </c>
      <c r="E194" s="56">
        <v>45736.41642361111</v>
      </c>
      <c r="F194" t="s">
        <v>2503</v>
      </c>
      <c r="G194" t="s">
        <v>1348</v>
      </c>
      <c r="H194" t="s">
        <v>28</v>
      </c>
      <c r="I194" t="s">
        <v>19</v>
      </c>
      <c r="J194" t="s">
        <v>27</v>
      </c>
      <c r="K194" t="s">
        <v>37</v>
      </c>
      <c r="M194" t="s">
        <v>85</v>
      </c>
      <c r="N194" t="s">
        <v>14</v>
      </c>
      <c r="O194" t="s">
        <v>14</v>
      </c>
      <c r="P194" t="s">
        <v>28</v>
      </c>
      <c r="R194" s="52">
        <v>45736</v>
      </c>
      <c r="S194" t="s">
        <v>2504</v>
      </c>
      <c r="T194" t="s">
        <v>571</v>
      </c>
      <c r="U194" t="s">
        <v>226</v>
      </c>
      <c r="V194" s="3">
        <f t="shared" ref="V194:V257" si="3">MONTH(E194)</f>
        <v>3</v>
      </c>
      <c r="W194" t="s">
        <v>19</v>
      </c>
      <c r="Y194" t="s">
        <v>639</v>
      </c>
    </row>
    <row r="195" spans="1:25" hidden="1" x14ac:dyDescent="0.25">
      <c r="A195">
        <v>487350</v>
      </c>
      <c r="B195" t="s">
        <v>2530</v>
      </c>
      <c r="C195" t="s">
        <v>2531</v>
      </c>
      <c r="D195" t="s">
        <v>2532</v>
      </c>
      <c r="E195" s="56">
        <v>45736.42328703704</v>
      </c>
      <c r="F195" t="s">
        <v>1290</v>
      </c>
      <c r="G195" t="s">
        <v>1342</v>
      </c>
      <c r="H195">
        <v>2207896543</v>
      </c>
      <c r="I195" t="s">
        <v>30</v>
      </c>
      <c r="J195" t="s">
        <v>1215</v>
      </c>
      <c r="K195" t="s">
        <v>43</v>
      </c>
      <c r="M195" t="s">
        <v>401</v>
      </c>
      <c r="N195" t="s">
        <v>14</v>
      </c>
      <c r="O195" t="s">
        <v>120</v>
      </c>
      <c r="P195" t="s">
        <v>23</v>
      </c>
      <c r="R195" s="52">
        <v>45736</v>
      </c>
      <c r="S195" t="s">
        <v>2533</v>
      </c>
      <c r="T195" t="s">
        <v>571</v>
      </c>
      <c r="U195" t="s">
        <v>388</v>
      </c>
      <c r="V195" s="3">
        <f t="shared" si="3"/>
        <v>3</v>
      </c>
      <c r="W195" t="s">
        <v>401</v>
      </c>
      <c r="Y195" t="s">
        <v>1141</v>
      </c>
    </row>
    <row r="196" spans="1:25" hidden="1" x14ac:dyDescent="0.25">
      <c r="A196">
        <v>487409</v>
      </c>
      <c r="B196" t="s">
        <v>2807</v>
      </c>
      <c r="C196" t="s">
        <v>2808</v>
      </c>
      <c r="D196" t="s">
        <v>2809</v>
      </c>
      <c r="E196" s="56">
        <v>45736.52008101852</v>
      </c>
      <c r="F196" t="s">
        <v>14</v>
      </c>
      <c r="G196" t="s">
        <v>1342</v>
      </c>
      <c r="H196" t="s">
        <v>28</v>
      </c>
      <c r="I196" t="s">
        <v>74</v>
      </c>
      <c r="J196" t="s">
        <v>74</v>
      </c>
      <c r="K196" t="s">
        <v>74</v>
      </c>
      <c r="M196" t="s">
        <v>401</v>
      </c>
      <c r="N196" t="s">
        <v>14</v>
      </c>
      <c r="O196" t="s">
        <v>140</v>
      </c>
      <c r="P196" t="s">
        <v>28</v>
      </c>
      <c r="R196" s="52">
        <v>45715</v>
      </c>
      <c r="S196" t="s">
        <v>28</v>
      </c>
      <c r="T196" t="s">
        <v>571</v>
      </c>
      <c r="U196" t="s">
        <v>388</v>
      </c>
      <c r="V196" s="3">
        <f t="shared" si="3"/>
        <v>3</v>
      </c>
      <c r="W196" t="s">
        <v>401</v>
      </c>
      <c r="Y196" t="s">
        <v>1141</v>
      </c>
    </row>
    <row r="197" spans="1:25" hidden="1" x14ac:dyDescent="0.25">
      <c r="A197">
        <v>487430</v>
      </c>
      <c r="B197" t="s">
        <v>2703</v>
      </c>
      <c r="C197" t="s">
        <v>2704</v>
      </c>
      <c r="D197" t="s">
        <v>2705</v>
      </c>
      <c r="E197" s="56">
        <v>45736.566574074073</v>
      </c>
      <c r="F197" t="s">
        <v>1766</v>
      </c>
      <c r="G197" t="s">
        <v>1450</v>
      </c>
      <c r="H197">
        <v>1492128593</v>
      </c>
      <c r="I197" t="s">
        <v>30</v>
      </c>
      <c r="J197" t="s">
        <v>17</v>
      </c>
      <c r="K197" t="s">
        <v>32</v>
      </c>
      <c r="M197" t="s">
        <v>22</v>
      </c>
      <c r="N197" t="s">
        <v>14</v>
      </c>
      <c r="O197" t="s">
        <v>137</v>
      </c>
      <c r="P197" t="s">
        <v>23</v>
      </c>
      <c r="R197" s="52">
        <v>45736</v>
      </c>
      <c r="S197" t="s">
        <v>2706</v>
      </c>
      <c r="T197" t="s">
        <v>571</v>
      </c>
      <c r="U197" t="s">
        <v>148</v>
      </c>
      <c r="V197" s="3">
        <f t="shared" si="3"/>
        <v>3</v>
      </c>
      <c r="W197" t="s">
        <v>19</v>
      </c>
      <c r="Y197" t="s">
        <v>639</v>
      </c>
    </row>
    <row r="198" spans="1:25" hidden="1" x14ac:dyDescent="0.25">
      <c r="A198">
        <v>487461</v>
      </c>
      <c r="B198" t="s">
        <v>2810</v>
      </c>
      <c r="C198" t="s">
        <v>2811</v>
      </c>
      <c r="D198" t="s">
        <v>2812</v>
      </c>
      <c r="E198" s="56">
        <v>45736.620995370373</v>
      </c>
      <c r="F198" t="s">
        <v>2813</v>
      </c>
      <c r="G198" t="s">
        <v>1298</v>
      </c>
      <c r="H198">
        <v>100345727</v>
      </c>
      <c r="I198" t="s">
        <v>16</v>
      </c>
      <c r="J198" t="s">
        <v>41</v>
      </c>
      <c r="K198" t="s">
        <v>25</v>
      </c>
      <c r="M198" t="s">
        <v>25</v>
      </c>
      <c r="N198" t="s">
        <v>14</v>
      </c>
      <c r="O198" t="s">
        <v>159</v>
      </c>
      <c r="P198" t="s">
        <v>28</v>
      </c>
      <c r="R198" s="52">
        <v>45736</v>
      </c>
      <c r="S198" t="s">
        <v>1325</v>
      </c>
      <c r="T198" t="s">
        <v>571</v>
      </c>
      <c r="U198" t="s">
        <v>1953</v>
      </c>
      <c r="V198" s="3">
        <f t="shared" si="3"/>
        <v>3</v>
      </c>
      <c r="W198" t="s">
        <v>19</v>
      </c>
      <c r="Y198" t="s">
        <v>639</v>
      </c>
    </row>
    <row r="199" spans="1:25" hidden="1" x14ac:dyDescent="0.25">
      <c r="A199">
        <v>487468</v>
      </c>
      <c r="B199" t="s">
        <v>2673</v>
      </c>
      <c r="C199" t="s">
        <v>2674</v>
      </c>
      <c r="D199" t="s">
        <v>2675</v>
      </c>
      <c r="E199" s="56">
        <v>45736.633136574077</v>
      </c>
      <c r="F199" t="s">
        <v>1782</v>
      </c>
      <c r="G199" t="s">
        <v>1320</v>
      </c>
      <c r="H199">
        <v>100345699</v>
      </c>
      <c r="I199" t="s">
        <v>16</v>
      </c>
      <c r="J199" t="s">
        <v>17</v>
      </c>
      <c r="K199" t="s">
        <v>25</v>
      </c>
      <c r="M199" t="s">
        <v>25</v>
      </c>
      <c r="N199" t="s">
        <v>14</v>
      </c>
      <c r="O199" t="s">
        <v>120</v>
      </c>
      <c r="P199" t="s">
        <v>2676</v>
      </c>
      <c r="R199" s="52">
        <v>45736</v>
      </c>
      <c r="S199" t="s">
        <v>1309</v>
      </c>
      <c r="T199" t="s">
        <v>571</v>
      </c>
      <c r="U199" t="s">
        <v>100</v>
      </c>
      <c r="V199" s="3">
        <f t="shared" si="3"/>
        <v>3</v>
      </c>
      <c r="W199" t="s">
        <v>25</v>
      </c>
      <c r="Y199" t="s">
        <v>639</v>
      </c>
    </row>
    <row r="200" spans="1:25" hidden="1" x14ac:dyDescent="0.25">
      <c r="A200">
        <v>487484</v>
      </c>
      <c r="B200" t="s">
        <v>2814</v>
      </c>
      <c r="C200" t="s">
        <v>2815</v>
      </c>
      <c r="D200" t="s">
        <v>2816</v>
      </c>
      <c r="E200" s="56">
        <v>45736.651064814818</v>
      </c>
      <c r="F200" t="s">
        <v>2817</v>
      </c>
      <c r="G200" t="s">
        <v>2818</v>
      </c>
      <c r="H200">
        <v>2207918780</v>
      </c>
      <c r="I200" t="s">
        <v>30</v>
      </c>
      <c r="J200" t="s">
        <v>42</v>
      </c>
      <c r="K200" t="s">
        <v>43</v>
      </c>
      <c r="M200" t="s">
        <v>1292</v>
      </c>
      <c r="N200" t="s">
        <v>14</v>
      </c>
      <c r="O200" t="s">
        <v>14</v>
      </c>
      <c r="P200" t="s">
        <v>23</v>
      </c>
      <c r="R200" s="52">
        <v>45736</v>
      </c>
      <c r="S200" t="s">
        <v>2819</v>
      </c>
      <c r="T200" t="s">
        <v>84</v>
      </c>
      <c r="U200" t="s">
        <v>398</v>
      </c>
      <c r="V200" s="3">
        <f t="shared" si="3"/>
        <v>3</v>
      </c>
      <c r="W200" t="s">
        <v>398</v>
      </c>
      <c r="Y200" t="s">
        <v>1141</v>
      </c>
    </row>
    <row r="201" spans="1:25" hidden="1" x14ac:dyDescent="0.25">
      <c r="A201">
        <v>487496</v>
      </c>
      <c r="B201" t="s">
        <v>2820</v>
      </c>
      <c r="C201" t="s">
        <v>2821</v>
      </c>
      <c r="D201" t="s">
        <v>2822</v>
      </c>
      <c r="E201" s="56">
        <v>45736.662638888891</v>
      </c>
      <c r="F201" t="s">
        <v>1303</v>
      </c>
      <c r="G201" t="s">
        <v>1291</v>
      </c>
      <c r="H201">
        <v>2207918372</v>
      </c>
      <c r="I201" t="s">
        <v>30</v>
      </c>
      <c r="J201" t="s">
        <v>26</v>
      </c>
      <c r="K201" t="s">
        <v>43</v>
      </c>
      <c r="M201" t="s">
        <v>1292</v>
      </c>
      <c r="N201" t="s">
        <v>14</v>
      </c>
      <c r="O201" t="s">
        <v>466</v>
      </c>
      <c r="P201" t="s">
        <v>23</v>
      </c>
      <c r="R201" s="52">
        <v>45736</v>
      </c>
      <c r="S201" t="s">
        <v>2823</v>
      </c>
      <c r="T201" t="s">
        <v>571</v>
      </c>
      <c r="U201" t="s">
        <v>398</v>
      </c>
      <c r="V201" s="3">
        <f t="shared" si="3"/>
        <v>3</v>
      </c>
      <c r="W201" t="s">
        <v>398</v>
      </c>
      <c r="Y201" t="s">
        <v>1141</v>
      </c>
    </row>
    <row r="202" spans="1:25" hidden="1" x14ac:dyDescent="0.25">
      <c r="A202">
        <v>487524</v>
      </c>
      <c r="B202" t="s">
        <v>2741</v>
      </c>
      <c r="C202" t="s">
        <v>2742</v>
      </c>
      <c r="D202" t="s">
        <v>2743</v>
      </c>
      <c r="E202" s="56">
        <v>45736.709270833337</v>
      </c>
      <c r="F202" t="s">
        <v>2744</v>
      </c>
      <c r="G202" t="s">
        <v>1320</v>
      </c>
      <c r="H202">
        <v>100345664</v>
      </c>
      <c r="I202" t="s">
        <v>16</v>
      </c>
      <c r="J202" t="s">
        <v>41</v>
      </c>
      <c r="K202" t="s">
        <v>25</v>
      </c>
      <c r="M202" t="s">
        <v>25</v>
      </c>
      <c r="N202" t="s">
        <v>14</v>
      </c>
      <c r="O202" t="s">
        <v>404</v>
      </c>
      <c r="P202" t="s">
        <v>2745</v>
      </c>
      <c r="R202" s="52">
        <v>45736</v>
      </c>
      <c r="S202" t="s">
        <v>1309</v>
      </c>
      <c r="T202" t="s">
        <v>571</v>
      </c>
      <c r="U202" t="s">
        <v>100</v>
      </c>
      <c r="V202" s="3">
        <f t="shared" si="3"/>
        <v>3</v>
      </c>
      <c r="W202" t="s">
        <v>25</v>
      </c>
      <c r="Y202" t="s">
        <v>639</v>
      </c>
    </row>
    <row r="203" spans="1:25" hidden="1" x14ac:dyDescent="0.25">
      <c r="A203">
        <v>487537</v>
      </c>
      <c r="B203" t="s">
        <v>2824</v>
      </c>
      <c r="C203" t="s">
        <v>2825</v>
      </c>
      <c r="D203" t="s">
        <v>2826</v>
      </c>
      <c r="E203" s="56">
        <v>45736.724259259259</v>
      </c>
      <c r="F203" t="s">
        <v>1674</v>
      </c>
      <c r="G203" t="s">
        <v>1342</v>
      </c>
      <c r="H203">
        <v>100345611</v>
      </c>
      <c r="I203" t="s">
        <v>16</v>
      </c>
      <c r="J203" t="s">
        <v>17</v>
      </c>
      <c r="K203" t="s">
        <v>25</v>
      </c>
      <c r="M203" t="s">
        <v>401</v>
      </c>
      <c r="N203" t="s">
        <v>14</v>
      </c>
      <c r="O203" t="s">
        <v>154</v>
      </c>
      <c r="P203" t="s">
        <v>28</v>
      </c>
      <c r="R203" s="52">
        <v>45736</v>
      </c>
      <c r="S203" t="s">
        <v>1594</v>
      </c>
      <c r="T203" t="s">
        <v>571</v>
      </c>
      <c r="U203" t="s">
        <v>388</v>
      </c>
      <c r="V203" s="3">
        <f t="shared" si="3"/>
        <v>3</v>
      </c>
      <c r="W203" t="s">
        <v>401</v>
      </c>
      <c r="Y203" t="s">
        <v>1141</v>
      </c>
    </row>
    <row r="204" spans="1:25" hidden="1" x14ac:dyDescent="0.25">
      <c r="A204">
        <v>487559</v>
      </c>
      <c r="B204" t="s">
        <v>2622</v>
      </c>
      <c r="C204" t="s">
        <v>2623</v>
      </c>
      <c r="D204" t="s">
        <v>2624</v>
      </c>
      <c r="E204" s="56">
        <v>45736.743958333333</v>
      </c>
      <c r="F204" t="s">
        <v>1602</v>
      </c>
      <c r="G204" t="s">
        <v>1320</v>
      </c>
      <c r="H204">
        <v>100345794</v>
      </c>
      <c r="I204" t="s">
        <v>16</v>
      </c>
      <c r="J204" t="s">
        <v>17</v>
      </c>
      <c r="K204" t="s">
        <v>25</v>
      </c>
      <c r="M204" t="s">
        <v>25</v>
      </c>
      <c r="N204" t="s">
        <v>14</v>
      </c>
      <c r="O204" t="s">
        <v>1896</v>
      </c>
      <c r="P204" t="s">
        <v>1697</v>
      </c>
      <c r="R204" s="52">
        <v>45736</v>
      </c>
      <c r="S204" t="s">
        <v>2625</v>
      </c>
      <c r="T204" t="s">
        <v>571</v>
      </c>
      <c r="U204" t="s">
        <v>100</v>
      </c>
      <c r="V204" s="3">
        <f t="shared" si="3"/>
        <v>3</v>
      </c>
      <c r="W204" t="s">
        <v>25</v>
      </c>
      <c r="Y204" t="s">
        <v>639</v>
      </c>
    </row>
    <row r="205" spans="1:25" hidden="1" x14ac:dyDescent="0.25">
      <c r="A205">
        <v>487591</v>
      </c>
      <c r="B205" t="s">
        <v>2492</v>
      </c>
      <c r="C205" t="s">
        <v>2493</v>
      </c>
      <c r="D205" t="s">
        <v>2494</v>
      </c>
      <c r="E205" s="56">
        <v>45736.79954861111</v>
      </c>
      <c r="F205" t="s">
        <v>2495</v>
      </c>
      <c r="G205" t="s">
        <v>1450</v>
      </c>
      <c r="H205">
        <v>2207934680</v>
      </c>
      <c r="I205" t="s">
        <v>30</v>
      </c>
      <c r="J205" t="s">
        <v>158</v>
      </c>
      <c r="K205" t="s">
        <v>43</v>
      </c>
      <c r="M205" t="s">
        <v>22</v>
      </c>
      <c r="N205" t="s">
        <v>14</v>
      </c>
      <c r="O205" t="s">
        <v>149</v>
      </c>
      <c r="P205" t="s">
        <v>28</v>
      </c>
      <c r="R205" s="52">
        <v>45736</v>
      </c>
      <c r="S205" t="s">
        <v>2255</v>
      </c>
      <c r="T205" t="s">
        <v>571</v>
      </c>
      <c r="U205" t="s">
        <v>148</v>
      </c>
      <c r="V205" s="3">
        <f t="shared" si="3"/>
        <v>3</v>
      </c>
      <c r="W205" t="s">
        <v>19</v>
      </c>
      <c r="Y205" t="s">
        <v>639</v>
      </c>
    </row>
    <row r="206" spans="1:25" hidden="1" x14ac:dyDescent="0.25">
      <c r="A206">
        <v>487599</v>
      </c>
      <c r="B206" t="s">
        <v>2827</v>
      </c>
      <c r="C206" t="s">
        <v>1591</v>
      </c>
      <c r="D206" t="s">
        <v>2828</v>
      </c>
      <c r="E206" s="56">
        <v>45736.836770833332</v>
      </c>
      <c r="F206" t="s">
        <v>2829</v>
      </c>
      <c r="G206" t="s">
        <v>1314</v>
      </c>
      <c r="H206">
        <v>100345894</v>
      </c>
      <c r="I206" t="s">
        <v>16</v>
      </c>
      <c r="J206" t="s">
        <v>41</v>
      </c>
      <c r="K206" t="s">
        <v>25</v>
      </c>
      <c r="L206">
        <v>96</v>
      </c>
      <c r="M206" t="s">
        <v>401</v>
      </c>
      <c r="N206" t="s">
        <v>14</v>
      </c>
      <c r="O206" t="s">
        <v>14</v>
      </c>
      <c r="P206" t="s">
        <v>28</v>
      </c>
      <c r="R206" s="52">
        <v>45736</v>
      </c>
      <c r="S206" t="s">
        <v>1475</v>
      </c>
      <c r="T206" t="s">
        <v>571</v>
      </c>
      <c r="U206" t="s">
        <v>402</v>
      </c>
      <c r="V206" s="3">
        <f t="shared" si="3"/>
        <v>3</v>
      </c>
      <c r="W206" t="s">
        <v>401</v>
      </c>
      <c r="Y206" t="s">
        <v>1141</v>
      </c>
    </row>
    <row r="207" spans="1:25" hidden="1" x14ac:dyDescent="0.25">
      <c r="A207">
        <v>487603</v>
      </c>
      <c r="B207" t="s">
        <v>2731</v>
      </c>
      <c r="C207" t="s">
        <v>2732</v>
      </c>
      <c r="D207" t="s">
        <v>2733</v>
      </c>
      <c r="E207" s="56">
        <v>45736.839699074073</v>
      </c>
      <c r="F207" t="s">
        <v>1782</v>
      </c>
      <c r="G207" t="s">
        <v>1426</v>
      </c>
      <c r="H207">
        <v>100345879</v>
      </c>
      <c r="I207" t="s">
        <v>16</v>
      </c>
      <c r="J207" t="s">
        <v>41</v>
      </c>
      <c r="K207" t="s">
        <v>25</v>
      </c>
      <c r="M207" t="s">
        <v>145</v>
      </c>
      <c r="N207" t="s">
        <v>1675</v>
      </c>
      <c r="O207" t="s">
        <v>142</v>
      </c>
      <c r="P207" t="s">
        <v>28</v>
      </c>
      <c r="R207" s="52">
        <v>45736</v>
      </c>
      <c r="S207" t="s">
        <v>1385</v>
      </c>
      <c r="T207" t="s">
        <v>571</v>
      </c>
      <c r="U207" t="s">
        <v>40</v>
      </c>
      <c r="V207" s="3">
        <f t="shared" si="3"/>
        <v>3</v>
      </c>
      <c r="W207" t="s">
        <v>395</v>
      </c>
      <c r="Y207" t="s">
        <v>1141</v>
      </c>
    </row>
    <row r="208" spans="1:25" hidden="1" x14ac:dyDescent="0.25">
      <c r="A208">
        <v>487605</v>
      </c>
      <c r="B208" t="s">
        <v>2830</v>
      </c>
      <c r="C208" t="s">
        <v>2831</v>
      </c>
      <c r="D208" t="s">
        <v>2832</v>
      </c>
      <c r="E208" s="56">
        <v>45736.845960648148</v>
      </c>
      <c r="F208" t="s">
        <v>1679</v>
      </c>
      <c r="G208" t="s">
        <v>1611</v>
      </c>
      <c r="H208">
        <v>2500018962</v>
      </c>
      <c r="I208" t="s">
        <v>19</v>
      </c>
      <c r="J208" t="s">
        <v>45</v>
      </c>
      <c r="K208" t="s">
        <v>21</v>
      </c>
      <c r="M208" t="s">
        <v>22</v>
      </c>
      <c r="N208" t="s">
        <v>14</v>
      </c>
      <c r="O208" t="s">
        <v>120</v>
      </c>
      <c r="P208" t="s">
        <v>28</v>
      </c>
      <c r="R208" s="52">
        <v>45736</v>
      </c>
      <c r="S208" t="s">
        <v>2819</v>
      </c>
      <c r="T208" t="s">
        <v>571</v>
      </c>
      <c r="U208" t="s">
        <v>95</v>
      </c>
      <c r="V208" s="3">
        <f t="shared" si="3"/>
        <v>3</v>
      </c>
      <c r="W208" t="s">
        <v>19</v>
      </c>
      <c r="Y208" t="s">
        <v>639</v>
      </c>
    </row>
    <row r="209" spans="1:25" hidden="1" x14ac:dyDescent="0.25">
      <c r="A209">
        <v>487611</v>
      </c>
      <c r="B209" t="s">
        <v>2833</v>
      </c>
      <c r="C209" t="s">
        <v>2834</v>
      </c>
      <c r="D209" t="s">
        <v>2835</v>
      </c>
      <c r="E209" s="56">
        <v>45736.860625000001</v>
      </c>
      <c r="F209" t="s">
        <v>2836</v>
      </c>
      <c r="G209" t="s">
        <v>1415</v>
      </c>
      <c r="H209" t="s">
        <v>28</v>
      </c>
      <c r="I209" t="s">
        <v>19</v>
      </c>
      <c r="J209" t="s">
        <v>17</v>
      </c>
      <c r="K209" t="s">
        <v>21</v>
      </c>
      <c r="M209" t="s">
        <v>22</v>
      </c>
      <c r="N209" t="s">
        <v>14</v>
      </c>
      <c r="O209" t="s">
        <v>14</v>
      </c>
      <c r="P209" t="s">
        <v>28</v>
      </c>
      <c r="R209" s="52">
        <v>45736</v>
      </c>
      <c r="S209" t="s">
        <v>2837</v>
      </c>
      <c r="T209" t="s">
        <v>84</v>
      </c>
      <c r="U209" t="s">
        <v>226</v>
      </c>
      <c r="V209" s="3">
        <f t="shared" si="3"/>
        <v>3</v>
      </c>
      <c r="W209" t="s">
        <v>19</v>
      </c>
      <c r="Y209" t="s">
        <v>639</v>
      </c>
    </row>
    <row r="210" spans="1:25" hidden="1" x14ac:dyDescent="0.25">
      <c r="A210">
        <v>487634</v>
      </c>
      <c r="B210" t="s">
        <v>2534</v>
      </c>
      <c r="C210" t="s">
        <v>2535</v>
      </c>
      <c r="D210" t="s">
        <v>28</v>
      </c>
      <c r="E210" s="56">
        <v>45737.346620370372</v>
      </c>
      <c r="F210" t="s">
        <v>2536</v>
      </c>
      <c r="G210" t="s">
        <v>1348</v>
      </c>
      <c r="H210" t="s">
        <v>28</v>
      </c>
      <c r="I210" t="s">
        <v>19</v>
      </c>
      <c r="J210" t="s">
        <v>41</v>
      </c>
      <c r="K210" t="s">
        <v>21</v>
      </c>
      <c r="M210" t="s">
        <v>22</v>
      </c>
      <c r="N210" t="s">
        <v>14</v>
      </c>
      <c r="O210" t="s">
        <v>14</v>
      </c>
      <c r="P210" t="s">
        <v>28</v>
      </c>
      <c r="R210" s="52">
        <v>45737</v>
      </c>
      <c r="S210" t="s">
        <v>2537</v>
      </c>
      <c r="T210" t="s">
        <v>571</v>
      </c>
      <c r="U210" t="s">
        <v>226</v>
      </c>
      <c r="V210" s="3">
        <f t="shared" si="3"/>
        <v>3</v>
      </c>
      <c r="W210" t="s">
        <v>19</v>
      </c>
      <c r="Y210" t="s">
        <v>639</v>
      </c>
    </row>
    <row r="211" spans="1:25" hidden="1" x14ac:dyDescent="0.25">
      <c r="A211">
        <v>487637</v>
      </c>
      <c r="B211" t="s">
        <v>2734</v>
      </c>
      <c r="C211" t="s">
        <v>2735</v>
      </c>
      <c r="D211" t="s">
        <v>2736</v>
      </c>
      <c r="E211" s="56">
        <v>45737.355613425927</v>
      </c>
      <c r="F211" t="s">
        <v>1670</v>
      </c>
      <c r="G211" t="s">
        <v>1450</v>
      </c>
      <c r="H211">
        <v>200013635</v>
      </c>
      <c r="I211" t="s">
        <v>16</v>
      </c>
      <c r="J211" t="s">
        <v>182</v>
      </c>
      <c r="K211" t="s">
        <v>25</v>
      </c>
      <c r="M211" t="s">
        <v>22</v>
      </c>
      <c r="N211" t="s">
        <v>14</v>
      </c>
      <c r="O211" t="s">
        <v>142</v>
      </c>
      <c r="P211" t="s">
        <v>28</v>
      </c>
      <c r="R211" s="52">
        <v>45736</v>
      </c>
      <c r="S211" t="s">
        <v>1545</v>
      </c>
      <c r="T211" t="s">
        <v>571</v>
      </c>
      <c r="U211" t="s">
        <v>148</v>
      </c>
      <c r="V211" s="3">
        <f t="shared" si="3"/>
        <v>3</v>
      </c>
      <c r="W211" t="s">
        <v>19</v>
      </c>
      <c r="Y211" t="s">
        <v>639</v>
      </c>
    </row>
    <row r="212" spans="1:25" hidden="1" x14ac:dyDescent="0.25">
      <c r="A212">
        <v>487656</v>
      </c>
      <c r="B212" t="s">
        <v>2838</v>
      </c>
      <c r="C212" t="s">
        <v>2839</v>
      </c>
      <c r="D212" t="s">
        <v>2840</v>
      </c>
      <c r="E212" s="56">
        <v>45737.392245370371</v>
      </c>
      <c r="F212" t="s">
        <v>2841</v>
      </c>
      <c r="G212" t="s">
        <v>1426</v>
      </c>
      <c r="H212">
        <v>100345860</v>
      </c>
      <c r="I212" t="s">
        <v>16</v>
      </c>
      <c r="J212" t="s">
        <v>36</v>
      </c>
      <c r="K212" t="s">
        <v>18</v>
      </c>
      <c r="M212" t="s">
        <v>86</v>
      </c>
      <c r="N212" t="s">
        <v>2842</v>
      </c>
      <c r="O212" t="s">
        <v>208</v>
      </c>
      <c r="P212" t="s">
        <v>28</v>
      </c>
      <c r="R212" s="52">
        <v>45737</v>
      </c>
      <c r="S212" t="s">
        <v>1698</v>
      </c>
      <c r="T212" t="s">
        <v>571</v>
      </c>
      <c r="U212" t="s">
        <v>40</v>
      </c>
      <c r="V212" s="3">
        <f t="shared" si="3"/>
        <v>3</v>
      </c>
      <c r="W212" t="s">
        <v>19</v>
      </c>
      <c r="Y212" t="s">
        <v>639</v>
      </c>
    </row>
    <row r="213" spans="1:25" hidden="1" x14ac:dyDescent="0.25">
      <c r="A213">
        <v>487679</v>
      </c>
      <c r="B213" t="s">
        <v>2572</v>
      </c>
      <c r="C213" t="s">
        <v>2573</v>
      </c>
      <c r="D213" t="s">
        <v>2553</v>
      </c>
      <c r="E213" s="56">
        <v>45737.445277777777</v>
      </c>
      <c r="F213" t="s">
        <v>2574</v>
      </c>
      <c r="G213" t="s">
        <v>1342</v>
      </c>
      <c r="H213">
        <v>1456201094</v>
      </c>
      <c r="I213" t="s">
        <v>30</v>
      </c>
      <c r="J213" t="s">
        <v>45</v>
      </c>
      <c r="K213" t="s">
        <v>32</v>
      </c>
      <c r="M213" t="s">
        <v>401</v>
      </c>
      <c r="N213" t="s">
        <v>14</v>
      </c>
      <c r="O213" t="s">
        <v>156</v>
      </c>
      <c r="P213" t="s">
        <v>28</v>
      </c>
      <c r="R213" s="52">
        <v>45705</v>
      </c>
      <c r="S213" t="s">
        <v>2575</v>
      </c>
      <c r="T213" t="s">
        <v>571</v>
      </c>
      <c r="U213" t="s">
        <v>388</v>
      </c>
      <c r="V213" s="3">
        <f t="shared" si="3"/>
        <v>3</v>
      </c>
      <c r="W213" t="s">
        <v>401</v>
      </c>
      <c r="Y213" t="s">
        <v>1141</v>
      </c>
    </row>
    <row r="214" spans="1:25" hidden="1" x14ac:dyDescent="0.25">
      <c r="A214">
        <v>487775</v>
      </c>
      <c r="B214" t="s">
        <v>2843</v>
      </c>
      <c r="C214" t="s">
        <v>2844</v>
      </c>
      <c r="D214" t="s">
        <v>2845</v>
      </c>
      <c r="E214" s="56">
        <v>45737.630891203706</v>
      </c>
      <c r="F214" t="s">
        <v>2846</v>
      </c>
      <c r="G214" t="s">
        <v>1342</v>
      </c>
      <c r="H214">
        <v>100346036</v>
      </c>
      <c r="I214" t="s">
        <v>16</v>
      </c>
      <c r="J214" t="s">
        <v>41</v>
      </c>
      <c r="K214" t="s">
        <v>25</v>
      </c>
      <c r="M214" t="s">
        <v>401</v>
      </c>
      <c r="N214" t="s">
        <v>14</v>
      </c>
      <c r="O214" t="s">
        <v>140</v>
      </c>
      <c r="P214" t="s">
        <v>28</v>
      </c>
      <c r="R214" s="52">
        <v>45737</v>
      </c>
      <c r="S214" t="s">
        <v>1315</v>
      </c>
      <c r="T214" t="s">
        <v>571</v>
      </c>
      <c r="U214" t="s">
        <v>388</v>
      </c>
      <c r="V214" s="3">
        <f t="shared" si="3"/>
        <v>3</v>
      </c>
      <c r="W214" t="s">
        <v>401</v>
      </c>
      <c r="Y214" t="s">
        <v>1141</v>
      </c>
    </row>
    <row r="215" spans="1:25" hidden="1" x14ac:dyDescent="0.25">
      <c r="A215">
        <v>487807</v>
      </c>
      <c r="B215" t="s">
        <v>2847</v>
      </c>
      <c r="C215" t="s">
        <v>2848</v>
      </c>
      <c r="D215" t="s">
        <v>2849</v>
      </c>
      <c r="E215" s="56">
        <v>45737.705671296295</v>
      </c>
      <c r="F215" t="s">
        <v>1766</v>
      </c>
      <c r="G215" t="s">
        <v>1348</v>
      </c>
      <c r="H215">
        <v>1493533771</v>
      </c>
      <c r="I215" t="s">
        <v>30</v>
      </c>
      <c r="J215" t="s">
        <v>667</v>
      </c>
      <c r="K215" t="s">
        <v>32</v>
      </c>
      <c r="M215" t="s">
        <v>19</v>
      </c>
      <c r="N215" t="s">
        <v>14</v>
      </c>
      <c r="O215" t="s">
        <v>413</v>
      </c>
      <c r="P215" t="s">
        <v>28</v>
      </c>
      <c r="R215" s="52">
        <v>45737</v>
      </c>
      <c r="S215" t="s">
        <v>2850</v>
      </c>
      <c r="T215" t="s">
        <v>571</v>
      </c>
      <c r="U215" t="s">
        <v>226</v>
      </c>
      <c r="V215" s="3">
        <f t="shared" si="3"/>
        <v>3</v>
      </c>
      <c r="W215" t="s">
        <v>19</v>
      </c>
      <c r="Y215" t="s">
        <v>639</v>
      </c>
    </row>
    <row r="216" spans="1:25" hidden="1" x14ac:dyDescent="0.25">
      <c r="A216">
        <v>487820</v>
      </c>
      <c r="B216" t="s">
        <v>2652</v>
      </c>
      <c r="C216" t="s">
        <v>2653</v>
      </c>
      <c r="D216" t="s">
        <v>1890</v>
      </c>
      <c r="E216" s="56">
        <v>45737.725995370369</v>
      </c>
      <c r="F216" t="s">
        <v>1886</v>
      </c>
      <c r="G216" t="s">
        <v>1308</v>
      </c>
      <c r="H216">
        <v>100346074</v>
      </c>
      <c r="I216" t="s">
        <v>16</v>
      </c>
      <c r="J216" t="s">
        <v>39</v>
      </c>
      <c r="K216" t="s">
        <v>25</v>
      </c>
      <c r="M216" t="s">
        <v>22</v>
      </c>
      <c r="N216" t="s">
        <v>14</v>
      </c>
      <c r="O216" t="s">
        <v>136</v>
      </c>
      <c r="P216" t="s">
        <v>28</v>
      </c>
      <c r="R216" s="52">
        <v>45737</v>
      </c>
      <c r="S216" t="s">
        <v>1594</v>
      </c>
      <c r="T216" t="s">
        <v>571</v>
      </c>
      <c r="U216" t="s">
        <v>95</v>
      </c>
      <c r="V216" s="3">
        <f t="shared" si="3"/>
        <v>3</v>
      </c>
      <c r="W216" t="s">
        <v>19</v>
      </c>
      <c r="Y216" t="s">
        <v>639</v>
      </c>
    </row>
    <row r="217" spans="1:25" hidden="1" x14ac:dyDescent="0.25">
      <c r="A217">
        <v>487830</v>
      </c>
      <c r="B217" t="s">
        <v>2654</v>
      </c>
      <c r="C217" t="s">
        <v>2655</v>
      </c>
      <c r="D217" t="s">
        <v>2656</v>
      </c>
      <c r="E217" s="56">
        <v>45737.73946759259</v>
      </c>
      <c r="F217" t="s">
        <v>1670</v>
      </c>
      <c r="G217" t="s">
        <v>1611</v>
      </c>
      <c r="H217">
        <v>100346088</v>
      </c>
      <c r="I217" t="s">
        <v>16</v>
      </c>
      <c r="J217" t="s">
        <v>36</v>
      </c>
      <c r="K217" t="s">
        <v>25</v>
      </c>
      <c r="M217" t="s">
        <v>22</v>
      </c>
      <c r="N217" t="s">
        <v>14</v>
      </c>
      <c r="O217" t="s">
        <v>180</v>
      </c>
      <c r="P217" t="s">
        <v>28</v>
      </c>
      <c r="R217" s="52">
        <v>45737</v>
      </c>
      <c r="S217" t="s">
        <v>1594</v>
      </c>
      <c r="T217" t="s">
        <v>571</v>
      </c>
      <c r="U217" t="s">
        <v>95</v>
      </c>
      <c r="V217" s="3">
        <f t="shared" si="3"/>
        <v>3</v>
      </c>
      <c r="W217" t="s">
        <v>19</v>
      </c>
      <c r="Y217" t="s">
        <v>639</v>
      </c>
    </row>
    <row r="218" spans="1:25" hidden="1" x14ac:dyDescent="0.25">
      <c r="A218">
        <v>487834</v>
      </c>
      <c r="B218" t="s">
        <v>2583</v>
      </c>
      <c r="C218" t="s">
        <v>2584</v>
      </c>
      <c r="D218" t="s">
        <v>2585</v>
      </c>
      <c r="E218" s="56">
        <v>45737.742766203701</v>
      </c>
      <c r="F218" t="s">
        <v>1679</v>
      </c>
      <c r="G218" t="s">
        <v>1320</v>
      </c>
      <c r="H218">
        <v>100346059</v>
      </c>
      <c r="I218" t="s">
        <v>16</v>
      </c>
      <c r="J218" t="s">
        <v>36</v>
      </c>
      <c r="K218" t="s">
        <v>25</v>
      </c>
      <c r="M218" t="s">
        <v>25</v>
      </c>
      <c r="N218" t="s">
        <v>14</v>
      </c>
      <c r="O218" t="s">
        <v>421</v>
      </c>
      <c r="P218" t="s">
        <v>2586</v>
      </c>
      <c r="R218" s="52">
        <v>45737</v>
      </c>
      <c r="S218" t="s">
        <v>1315</v>
      </c>
      <c r="T218" t="s">
        <v>571</v>
      </c>
      <c r="U218" t="s">
        <v>100</v>
      </c>
      <c r="V218" s="3">
        <f t="shared" si="3"/>
        <v>3</v>
      </c>
      <c r="W218" t="s">
        <v>25</v>
      </c>
      <c r="Y218" t="s">
        <v>639</v>
      </c>
    </row>
    <row r="219" spans="1:25" hidden="1" x14ac:dyDescent="0.25">
      <c r="A219">
        <v>487873</v>
      </c>
      <c r="B219" t="s">
        <v>2626</v>
      </c>
      <c r="C219" t="s">
        <v>2627</v>
      </c>
      <c r="D219" t="s">
        <v>2628</v>
      </c>
      <c r="E219" s="56">
        <v>45737.808564814812</v>
      </c>
      <c r="F219" t="s">
        <v>1721</v>
      </c>
      <c r="G219" t="s">
        <v>1348</v>
      </c>
      <c r="H219" t="s">
        <v>23</v>
      </c>
      <c r="I219" t="s">
        <v>19</v>
      </c>
      <c r="J219" t="s">
        <v>20</v>
      </c>
      <c r="K219" t="s">
        <v>21</v>
      </c>
      <c r="M219" t="s">
        <v>22</v>
      </c>
      <c r="N219" t="s">
        <v>14</v>
      </c>
      <c r="O219" t="s">
        <v>14</v>
      </c>
      <c r="P219" t="s">
        <v>23</v>
      </c>
      <c r="R219" s="52">
        <v>45737</v>
      </c>
      <c r="S219" t="s">
        <v>2629</v>
      </c>
      <c r="T219" t="s">
        <v>571</v>
      </c>
      <c r="U219" t="s">
        <v>226</v>
      </c>
      <c r="V219" s="3">
        <f t="shared" si="3"/>
        <v>3</v>
      </c>
      <c r="W219" t="s">
        <v>19</v>
      </c>
      <c r="Y219" t="s">
        <v>639</v>
      </c>
    </row>
    <row r="220" spans="1:25" hidden="1" x14ac:dyDescent="0.25">
      <c r="A220">
        <v>487880</v>
      </c>
      <c r="B220" t="s">
        <v>2851</v>
      </c>
      <c r="C220" t="s">
        <v>2852</v>
      </c>
      <c r="D220" t="s">
        <v>2853</v>
      </c>
      <c r="E220" s="56">
        <v>45737.823807870373</v>
      </c>
      <c r="F220" t="s">
        <v>1766</v>
      </c>
      <c r="G220" t="s">
        <v>1364</v>
      </c>
      <c r="H220">
        <v>1493822058</v>
      </c>
      <c r="I220" t="s">
        <v>30</v>
      </c>
      <c r="J220" t="s">
        <v>39</v>
      </c>
      <c r="K220" t="s">
        <v>32</v>
      </c>
      <c r="M220" t="s">
        <v>22</v>
      </c>
      <c r="N220" t="s">
        <v>14</v>
      </c>
      <c r="O220" t="s">
        <v>554</v>
      </c>
      <c r="P220" t="s">
        <v>28</v>
      </c>
      <c r="R220" s="52">
        <v>45737</v>
      </c>
      <c r="S220" t="s">
        <v>2854</v>
      </c>
      <c r="T220" t="s">
        <v>571</v>
      </c>
      <c r="U220" t="s">
        <v>95</v>
      </c>
      <c r="V220" s="3">
        <f t="shared" si="3"/>
        <v>3</v>
      </c>
      <c r="W220" t="s">
        <v>19</v>
      </c>
      <c r="Y220" t="s">
        <v>639</v>
      </c>
    </row>
    <row r="221" spans="1:25" hidden="1" x14ac:dyDescent="0.25">
      <c r="A221">
        <v>487930</v>
      </c>
      <c r="B221" t="s">
        <v>2630</v>
      </c>
      <c r="C221" t="s">
        <v>2631</v>
      </c>
      <c r="D221" t="s">
        <v>2632</v>
      </c>
      <c r="E221" s="56">
        <v>45738.386805555558</v>
      </c>
      <c r="F221" t="s">
        <v>14</v>
      </c>
      <c r="G221" t="s">
        <v>1342</v>
      </c>
      <c r="H221">
        <v>100346026</v>
      </c>
      <c r="I221" t="s">
        <v>16</v>
      </c>
      <c r="J221" t="s">
        <v>26</v>
      </c>
      <c r="K221" t="s">
        <v>25</v>
      </c>
      <c r="M221" t="s">
        <v>401</v>
      </c>
      <c r="N221" t="s">
        <v>14</v>
      </c>
      <c r="O221" t="s">
        <v>159</v>
      </c>
      <c r="P221" t="s">
        <v>28</v>
      </c>
      <c r="R221" s="52">
        <v>45737</v>
      </c>
      <c r="S221" t="s">
        <v>1525</v>
      </c>
      <c r="T221" t="s">
        <v>571</v>
      </c>
      <c r="U221" t="s">
        <v>388</v>
      </c>
      <c r="V221" s="3">
        <f t="shared" si="3"/>
        <v>3</v>
      </c>
      <c r="W221" t="s">
        <v>401</v>
      </c>
      <c r="Y221" t="s">
        <v>1141</v>
      </c>
    </row>
    <row r="222" spans="1:25" hidden="1" x14ac:dyDescent="0.25">
      <c r="A222">
        <v>487934</v>
      </c>
      <c r="B222" t="s">
        <v>2855</v>
      </c>
      <c r="C222" t="s">
        <v>2856</v>
      </c>
      <c r="D222" t="s">
        <v>2857</v>
      </c>
      <c r="E222" s="56">
        <v>45738.398055555554</v>
      </c>
      <c r="F222" t="s">
        <v>14</v>
      </c>
      <c r="G222" t="s">
        <v>1342</v>
      </c>
      <c r="H222" t="s">
        <v>28</v>
      </c>
      <c r="I222" t="s">
        <v>19</v>
      </c>
      <c r="J222" t="s">
        <v>36</v>
      </c>
      <c r="K222" t="s">
        <v>21</v>
      </c>
      <c r="M222" t="s">
        <v>401</v>
      </c>
      <c r="N222" t="s">
        <v>14</v>
      </c>
      <c r="O222" t="s">
        <v>421</v>
      </c>
      <c r="P222" t="s">
        <v>28</v>
      </c>
      <c r="R222" s="52">
        <v>45735</v>
      </c>
      <c r="S222" t="s">
        <v>28</v>
      </c>
      <c r="T222" t="s">
        <v>571</v>
      </c>
      <c r="U222" t="s">
        <v>388</v>
      </c>
      <c r="V222" s="3">
        <f t="shared" si="3"/>
        <v>3</v>
      </c>
      <c r="W222" t="s">
        <v>401</v>
      </c>
      <c r="Y222" t="s">
        <v>1141</v>
      </c>
    </row>
    <row r="223" spans="1:25" hidden="1" x14ac:dyDescent="0.25">
      <c r="A223">
        <v>487939</v>
      </c>
      <c r="B223" t="s">
        <v>2633</v>
      </c>
      <c r="C223" t="s">
        <v>2634</v>
      </c>
      <c r="D223" t="s">
        <v>2635</v>
      </c>
      <c r="E223" s="56">
        <v>45738.413969907408</v>
      </c>
      <c r="F223" t="s">
        <v>1290</v>
      </c>
      <c r="G223" t="s">
        <v>1291</v>
      </c>
      <c r="H223">
        <v>2208065952</v>
      </c>
      <c r="I223" t="s">
        <v>30</v>
      </c>
      <c r="J223" t="s">
        <v>27</v>
      </c>
      <c r="K223" t="s">
        <v>43</v>
      </c>
      <c r="M223" t="s">
        <v>1292</v>
      </c>
      <c r="N223" t="s">
        <v>14</v>
      </c>
      <c r="O223" t="s">
        <v>1354</v>
      </c>
      <c r="P223" t="s">
        <v>28</v>
      </c>
      <c r="R223" s="52">
        <v>45738</v>
      </c>
      <c r="S223" t="s">
        <v>2636</v>
      </c>
      <c r="T223" t="s">
        <v>571</v>
      </c>
      <c r="U223" t="s">
        <v>398</v>
      </c>
      <c r="V223" s="3">
        <f t="shared" si="3"/>
        <v>3</v>
      </c>
      <c r="W223" t="s">
        <v>398</v>
      </c>
      <c r="Y223" t="s">
        <v>1141</v>
      </c>
    </row>
    <row r="224" spans="1:25" hidden="1" x14ac:dyDescent="0.25">
      <c r="A224">
        <v>487973</v>
      </c>
      <c r="B224" t="s">
        <v>2858</v>
      </c>
      <c r="C224" t="s">
        <v>2859</v>
      </c>
      <c r="D224" t="s">
        <v>2860</v>
      </c>
      <c r="E224" s="56">
        <v>45738.478495370371</v>
      </c>
      <c r="F224" t="s">
        <v>1863</v>
      </c>
      <c r="G224" t="s">
        <v>1398</v>
      </c>
      <c r="H224">
        <v>2500018300</v>
      </c>
      <c r="I224" t="s">
        <v>19</v>
      </c>
      <c r="J224" t="s">
        <v>36</v>
      </c>
      <c r="K224" t="s">
        <v>21</v>
      </c>
      <c r="L224">
        <v>41</v>
      </c>
      <c r="M224" t="s">
        <v>19</v>
      </c>
      <c r="N224" t="s">
        <v>14</v>
      </c>
      <c r="O224" t="s">
        <v>14</v>
      </c>
      <c r="P224" t="s">
        <v>23</v>
      </c>
      <c r="R224" s="52">
        <v>45737</v>
      </c>
      <c r="S224" t="s">
        <v>2861</v>
      </c>
      <c r="T224" t="s">
        <v>571</v>
      </c>
      <c r="U224" t="s">
        <v>402</v>
      </c>
      <c r="V224" s="3">
        <f t="shared" si="3"/>
        <v>3</v>
      </c>
      <c r="W224" t="s">
        <v>19</v>
      </c>
      <c r="Y224" t="s">
        <v>639</v>
      </c>
    </row>
    <row r="225" spans="1:25" hidden="1" x14ac:dyDescent="0.25">
      <c r="A225">
        <v>487988</v>
      </c>
      <c r="B225" t="s">
        <v>2711</v>
      </c>
      <c r="C225" t="s">
        <v>2712</v>
      </c>
      <c r="D225" t="s">
        <v>2713</v>
      </c>
      <c r="E225" s="56">
        <v>45738.529074074075</v>
      </c>
      <c r="F225" t="s">
        <v>1742</v>
      </c>
      <c r="G225" t="s">
        <v>1426</v>
      </c>
      <c r="H225">
        <v>1494577153</v>
      </c>
      <c r="I225" t="s">
        <v>30</v>
      </c>
      <c r="J225" t="s">
        <v>20</v>
      </c>
      <c r="K225" t="s">
        <v>32</v>
      </c>
      <c r="M225" t="s">
        <v>22</v>
      </c>
      <c r="N225" t="s">
        <v>1553</v>
      </c>
      <c r="O225" t="s">
        <v>144</v>
      </c>
      <c r="P225" t="s">
        <v>23</v>
      </c>
      <c r="R225" s="52">
        <v>45738</v>
      </c>
      <c r="S225" t="s">
        <v>2714</v>
      </c>
      <c r="T225" t="s">
        <v>571</v>
      </c>
      <c r="U225" t="s">
        <v>40</v>
      </c>
      <c r="V225" s="3">
        <f t="shared" si="3"/>
        <v>3</v>
      </c>
      <c r="W225" t="s">
        <v>19</v>
      </c>
      <c r="Y225" t="s">
        <v>639</v>
      </c>
    </row>
    <row r="226" spans="1:25" hidden="1" x14ac:dyDescent="0.25">
      <c r="A226">
        <v>487996</v>
      </c>
      <c r="B226" t="s">
        <v>2862</v>
      </c>
      <c r="C226" t="s">
        <v>2863</v>
      </c>
      <c r="D226" t="s">
        <v>2864</v>
      </c>
      <c r="E226" s="56">
        <v>45738.534270833334</v>
      </c>
      <c r="F226" t="s">
        <v>2865</v>
      </c>
      <c r="G226" t="s">
        <v>1364</v>
      </c>
      <c r="H226">
        <v>1494572788</v>
      </c>
      <c r="I226" t="s">
        <v>30</v>
      </c>
      <c r="J226" t="s">
        <v>182</v>
      </c>
      <c r="K226" t="s">
        <v>32</v>
      </c>
      <c r="M226" t="s">
        <v>22</v>
      </c>
      <c r="N226" t="s">
        <v>14</v>
      </c>
      <c r="O226" t="s">
        <v>157</v>
      </c>
      <c r="P226" t="s">
        <v>28</v>
      </c>
      <c r="R226" s="52">
        <v>45738</v>
      </c>
      <c r="S226" t="s">
        <v>2866</v>
      </c>
      <c r="T226" t="s">
        <v>571</v>
      </c>
      <c r="U226" t="s">
        <v>95</v>
      </c>
      <c r="V226" s="3">
        <f t="shared" si="3"/>
        <v>3</v>
      </c>
      <c r="W226" t="s">
        <v>19</v>
      </c>
      <c r="Y226" t="s">
        <v>639</v>
      </c>
    </row>
    <row r="227" spans="1:25" hidden="1" x14ac:dyDescent="0.25">
      <c r="A227">
        <v>488050</v>
      </c>
      <c r="B227" t="s">
        <v>2602</v>
      </c>
      <c r="C227" t="s">
        <v>2603</v>
      </c>
      <c r="D227" t="s">
        <v>2604</v>
      </c>
      <c r="E227" s="56">
        <v>45738.660219907404</v>
      </c>
      <c r="F227" t="s">
        <v>2605</v>
      </c>
      <c r="G227" t="s">
        <v>1342</v>
      </c>
      <c r="H227">
        <v>100346251</v>
      </c>
      <c r="I227" t="s">
        <v>16</v>
      </c>
      <c r="J227" t="s">
        <v>20</v>
      </c>
      <c r="K227" t="s">
        <v>25</v>
      </c>
      <c r="M227" t="s">
        <v>401</v>
      </c>
      <c r="N227" t="s">
        <v>14</v>
      </c>
      <c r="O227" t="s">
        <v>140</v>
      </c>
      <c r="P227" t="s">
        <v>23</v>
      </c>
      <c r="R227" s="52">
        <v>45738</v>
      </c>
      <c r="S227" t="s">
        <v>1525</v>
      </c>
      <c r="T227" t="s">
        <v>571</v>
      </c>
      <c r="U227" t="s">
        <v>388</v>
      </c>
      <c r="V227" s="3">
        <f t="shared" si="3"/>
        <v>3</v>
      </c>
      <c r="W227" t="s">
        <v>401</v>
      </c>
      <c r="Y227" t="s">
        <v>1141</v>
      </c>
    </row>
    <row r="228" spans="1:25" hidden="1" x14ac:dyDescent="0.25">
      <c r="A228">
        <v>488068</v>
      </c>
      <c r="B228" t="s">
        <v>2766</v>
      </c>
      <c r="C228" t="s">
        <v>2767</v>
      </c>
      <c r="D228" t="s">
        <v>1631</v>
      </c>
      <c r="E228" s="56">
        <v>45738.703182870369</v>
      </c>
      <c r="F228" t="s">
        <v>1702</v>
      </c>
      <c r="G228" t="s">
        <v>1364</v>
      </c>
      <c r="H228">
        <v>2208103927</v>
      </c>
      <c r="I228" t="s">
        <v>30</v>
      </c>
      <c r="J228" t="s">
        <v>200</v>
      </c>
      <c r="K228" t="s">
        <v>43</v>
      </c>
      <c r="M228" t="s">
        <v>22</v>
      </c>
      <c r="N228" t="s">
        <v>14</v>
      </c>
      <c r="O228" t="s">
        <v>438</v>
      </c>
      <c r="P228" t="s">
        <v>28</v>
      </c>
      <c r="R228" s="52">
        <v>45738</v>
      </c>
      <c r="S228" t="s">
        <v>1945</v>
      </c>
      <c r="T228" t="s">
        <v>571</v>
      </c>
      <c r="U228" t="s">
        <v>95</v>
      </c>
      <c r="V228" s="3">
        <f t="shared" si="3"/>
        <v>3</v>
      </c>
      <c r="W228" t="s">
        <v>19</v>
      </c>
      <c r="Y228" t="s">
        <v>639</v>
      </c>
    </row>
    <row r="229" spans="1:25" hidden="1" x14ac:dyDescent="0.25">
      <c r="A229">
        <v>488088</v>
      </c>
      <c r="B229" t="s">
        <v>1722</v>
      </c>
      <c r="C229" t="s">
        <v>2538</v>
      </c>
      <c r="D229" t="s">
        <v>2539</v>
      </c>
      <c r="E229" s="56">
        <v>45738.755358796298</v>
      </c>
      <c r="F229" t="s">
        <v>2517</v>
      </c>
      <c r="G229" t="s">
        <v>1291</v>
      </c>
      <c r="H229" t="s">
        <v>28</v>
      </c>
      <c r="I229" t="s">
        <v>30</v>
      </c>
      <c r="J229" t="s">
        <v>1215</v>
      </c>
      <c r="K229" t="s">
        <v>32</v>
      </c>
      <c r="M229" t="s">
        <v>1292</v>
      </c>
      <c r="N229" t="s">
        <v>14</v>
      </c>
      <c r="O229" t="s">
        <v>136</v>
      </c>
      <c r="P229" t="s">
        <v>28</v>
      </c>
      <c r="R229" s="52">
        <v>45738</v>
      </c>
      <c r="S229" t="s">
        <v>2198</v>
      </c>
      <c r="T229" t="s">
        <v>571</v>
      </c>
      <c r="U229" t="s">
        <v>398</v>
      </c>
      <c r="V229" s="3">
        <f t="shared" si="3"/>
        <v>3</v>
      </c>
      <c r="W229" t="s">
        <v>398</v>
      </c>
      <c r="Y229" t="s">
        <v>1141</v>
      </c>
    </row>
    <row r="230" spans="1:25" hidden="1" x14ac:dyDescent="0.25">
      <c r="A230">
        <v>488095</v>
      </c>
      <c r="B230" t="s">
        <v>2871</v>
      </c>
      <c r="C230" t="s">
        <v>2872</v>
      </c>
      <c r="D230" t="s">
        <v>2873</v>
      </c>
      <c r="E230" s="56">
        <v>45738.759189814817</v>
      </c>
      <c r="F230" t="s">
        <v>1425</v>
      </c>
      <c r="G230" t="s">
        <v>1342</v>
      </c>
      <c r="H230" t="s">
        <v>23</v>
      </c>
      <c r="I230" t="s">
        <v>19</v>
      </c>
      <c r="J230" t="s">
        <v>20</v>
      </c>
      <c r="K230" t="s">
        <v>21</v>
      </c>
      <c r="M230" t="s">
        <v>401</v>
      </c>
      <c r="N230" t="s">
        <v>14</v>
      </c>
      <c r="O230" t="s">
        <v>163</v>
      </c>
      <c r="P230" t="s">
        <v>23</v>
      </c>
      <c r="R230" s="52">
        <v>45738</v>
      </c>
      <c r="S230" t="s">
        <v>2874</v>
      </c>
      <c r="T230" t="s">
        <v>571</v>
      </c>
      <c r="U230" t="s">
        <v>388</v>
      </c>
      <c r="V230" s="3">
        <f t="shared" si="3"/>
        <v>3</v>
      </c>
      <c r="W230" t="s">
        <v>401</v>
      </c>
      <c r="Y230" t="s">
        <v>1141</v>
      </c>
    </row>
    <row r="231" spans="1:25" hidden="1" x14ac:dyDescent="0.25">
      <c r="A231">
        <v>488106</v>
      </c>
      <c r="B231" t="s">
        <v>2587</v>
      </c>
      <c r="C231" t="s">
        <v>2588</v>
      </c>
      <c r="D231" t="s">
        <v>2589</v>
      </c>
      <c r="E231" s="56">
        <v>45738.778645833336</v>
      </c>
      <c r="F231" t="s">
        <v>2590</v>
      </c>
      <c r="G231" t="s">
        <v>1348</v>
      </c>
      <c r="H231">
        <v>100345956</v>
      </c>
      <c r="I231" t="s">
        <v>16</v>
      </c>
      <c r="J231" t="s">
        <v>31</v>
      </c>
      <c r="K231" t="s">
        <v>18</v>
      </c>
      <c r="M231" t="s">
        <v>22</v>
      </c>
      <c r="N231" t="s">
        <v>14</v>
      </c>
      <c r="O231" t="s">
        <v>14</v>
      </c>
      <c r="P231" t="s">
        <v>23</v>
      </c>
      <c r="R231" s="52">
        <v>45738</v>
      </c>
      <c r="S231" t="s">
        <v>1309</v>
      </c>
      <c r="T231" t="s">
        <v>571</v>
      </c>
      <c r="U231" t="s">
        <v>226</v>
      </c>
      <c r="V231" s="3">
        <f t="shared" si="3"/>
        <v>3</v>
      </c>
      <c r="W231" t="s">
        <v>19</v>
      </c>
      <c r="Y231" t="s">
        <v>639</v>
      </c>
    </row>
    <row r="232" spans="1:25" hidden="1" x14ac:dyDescent="0.25">
      <c r="A232">
        <v>488128</v>
      </c>
      <c r="B232" t="s">
        <v>1310</v>
      </c>
      <c r="C232" t="s">
        <v>2875</v>
      </c>
      <c r="D232" t="s">
        <v>2876</v>
      </c>
      <c r="E232" s="56">
        <v>45738.847488425927</v>
      </c>
      <c r="F232" t="s">
        <v>1721</v>
      </c>
      <c r="G232" t="s">
        <v>1308</v>
      </c>
      <c r="H232">
        <v>100346221</v>
      </c>
      <c r="I232" t="s">
        <v>16</v>
      </c>
      <c r="J232" t="s">
        <v>35</v>
      </c>
      <c r="K232" t="s">
        <v>25</v>
      </c>
      <c r="M232" t="s">
        <v>22</v>
      </c>
      <c r="N232" t="s">
        <v>14</v>
      </c>
      <c r="O232" t="s">
        <v>466</v>
      </c>
      <c r="P232" t="s">
        <v>28</v>
      </c>
      <c r="R232" s="52">
        <v>45738</v>
      </c>
      <c r="S232" t="s">
        <v>1525</v>
      </c>
      <c r="T232" t="s">
        <v>571</v>
      </c>
      <c r="U232" t="s">
        <v>95</v>
      </c>
      <c r="V232" s="3">
        <f t="shared" si="3"/>
        <v>3</v>
      </c>
      <c r="W232" t="s">
        <v>19</v>
      </c>
      <c r="Y232" t="s">
        <v>639</v>
      </c>
    </row>
    <row r="233" spans="1:25" hidden="1" x14ac:dyDescent="0.25">
      <c r="A233">
        <v>488142</v>
      </c>
      <c r="B233" t="s">
        <v>2877</v>
      </c>
      <c r="C233" t="s">
        <v>2878</v>
      </c>
      <c r="D233" t="s">
        <v>2879</v>
      </c>
      <c r="E233" s="56">
        <v>45738.889351851853</v>
      </c>
      <c r="F233" t="s">
        <v>1716</v>
      </c>
      <c r="G233" t="s">
        <v>1364</v>
      </c>
      <c r="H233">
        <v>2208099469</v>
      </c>
      <c r="I233" t="s">
        <v>30</v>
      </c>
      <c r="J233" t="s">
        <v>182</v>
      </c>
      <c r="K233" t="s">
        <v>43</v>
      </c>
      <c r="M233" t="s">
        <v>22</v>
      </c>
      <c r="N233" t="s">
        <v>14</v>
      </c>
      <c r="O233" t="s">
        <v>408</v>
      </c>
      <c r="P233" t="s">
        <v>28</v>
      </c>
      <c r="R233" s="52">
        <v>45738</v>
      </c>
      <c r="S233" t="s">
        <v>28</v>
      </c>
      <c r="T233" t="s">
        <v>571</v>
      </c>
      <c r="U233" t="s">
        <v>95</v>
      </c>
      <c r="V233" s="3">
        <f t="shared" si="3"/>
        <v>3</v>
      </c>
      <c r="W233" t="s">
        <v>19</v>
      </c>
      <c r="Y233" t="s">
        <v>639</v>
      </c>
    </row>
    <row r="234" spans="1:25" hidden="1" x14ac:dyDescent="0.25">
      <c r="A234">
        <v>488146</v>
      </c>
      <c r="B234" t="s">
        <v>2684</v>
      </c>
      <c r="C234" t="s">
        <v>2685</v>
      </c>
      <c r="D234" t="s">
        <v>2686</v>
      </c>
      <c r="E234" s="56">
        <v>45738.895914351851</v>
      </c>
      <c r="F234" t="s">
        <v>1774</v>
      </c>
      <c r="G234" t="s">
        <v>1364</v>
      </c>
      <c r="H234">
        <v>1495354708</v>
      </c>
      <c r="I234" t="s">
        <v>30</v>
      </c>
      <c r="J234" t="s">
        <v>17</v>
      </c>
      <c r="K234" t="s">
        <v>32</v>
      </c>
      <c r="M234" t="s">
        <v>22</v>
      </c>
      <c r="N234" t="s">
        <v>14</v>
      </c>
      <c r="O234" t="s">
        <v>157</v>
      </c>
      <c r="P234" t="s">
        <v>23</v>
      </c>
      <c r="R234" s="52">
        <v>45738</v>
      </c>
      <c r="S234" t="s">
        <v>2687</v>
      </c>
      <c r="T234" t="s">
        <v>571</v>
      </c>
      <c r="U234" t="s">
        <v>95</v>
      </c>
      <c r="V234" s="3">
        <f t="shared" si="3"/>
        <v>3</v>
      </c>
      <c r="W234" t="s">
        <v>19</v>
      </c>
      <c r="Y234" t="s">
        <v>639</v>
      </c>
    </row>
    <row r="235" spans="1:25" hidden="1" x14ac:dyDescent="0.25">
      <c r="A235">
        <v>488174</v>
      </c>
      <c r="B235" t="s">
        <v>2867</v>
      </c>
      <c r="C235" t="s">
        <v>2868</v>
      </c>
      <c r="D235" t="s">
        <v>2869</v>
      </c>
      <c r="E235" s="56">
        <v>45739.431840277779</v>
      </c>
      <c r="F235" t="s">
        <v>1848</v>
      </c>
      <c r="G235" t="s">
        <v>1348</v>
      </c>
      <c r="H235">
        <v>2500031495</v>
      </c>
      <c r="I235" t="s">
        <v>19</v>
      </c>
      <c r="J235" t="s">
        <v>20</v>
      </c>
      <c r="K235" t="s">
        <v>21</v>
      </c>
      <c r="M235" t="s">
        <v>34</v>
      </c>
      <c r="N235" t="s">
        <v>14</v>
      </c>
      <c r="O235" t="s">
        <v>14</v>
      </c>
      <c r="P235" t="s">
        <v>28</v>
      </c>
      <c r="R235" s="52">
        <v>45738</v>
      </c>
      <c r="S235" t="s">
        <v>2870</v>
      </c>
      <c r="T235" t="s">
        <v>571</v>
      </c>
      <c r="U235" t="s">
        <v>226</v>
      </c>
      <c r="V235" s="3">
        <f t="shared" si="3"/>
        <v>3</v>
      </c>
      <c r="W235" t="s">
        <v>19</v>
      </c>
      <c r="Y235" t="s">
        <v>639</v>
      </c>
    </row>
    <row r="236" spans="1:25" hidden="1" x14ac:dyDescent="0.25">
      <c r="A236">
        <v>488215</v>
      </c>
      <c r="B236" t="s">
        <v>2880</v>
      </c>
      <c r="C236" t="s">
        <v>2881</v>
      </c>
      <c r="D236" t="s">
        <v>2882</v>
      </c>
      <c r="E236" s="56">
        <v>45739.531319444446</v>
      </c>
      <c r="F236" t="s">
        <v>1303</v>
      </c>
      <c r="G236" t="s">
        <v>1342</v>
      </c>
      <c r="H236">
        <v>1495267414</v>
      </c>
      <c r="I236" t="s">
        <v>30</v>
      </c>
      <c r="J236" t="s">
        <v>20</v>
      </c>
      <c r="K236" t="s">
        <v>32</v>
      </c>
      <c r="M236" t="s">
        <v>401</v>
      </c>
      <c r="N236" t="s">
        <v>14</v>
      </c>
      <c r="O236" t="s">
        <v>137</v>
      </c>
      <c r="P236" t="s">
        <v>23</v>
      </c>
      <c r="R236" s="52">
        <v>45738</v>
      </c>
      <c r="S236" t="s">
        <v>1355</v>
      </c>
      <c r="T236" t="s">
        <v>571</v>
      </c>
      <c r="U236" t="s">
        <v>388</v>
      </c>
      <c r="V236" s="3">
        <f t="shared" si="3"/>
        <v>3</v>
      </c>
      <c r="W236" t="s">
        <v>401</v>
      </c>
      <c r="Y236" t="s">
        <v>1141</v>
      </c>
    </row>
    <row r="237" spans="1:25" hidden="1" x14ac:dyDescent="0.25">
      <c r="A237">
        <v>488241</v>
      </c>
      <c r="B237" t="s">
        <v>2883</v>
      </c>
      <c r="C237" t="s">
        <v>2884</v>
      </c>
      <c r="D237" t="s">
        <v>2885</v>
      </c>
      <c r="E237" s="56">
        <v>45739.567384259259</v>
      </c>
      <c r="F237" t="s">
        <v>14</v>
      </c>
      <c r="G237" t="s">
        <v>1291</v>
      </c>
      <c r="H237" t="s">
        <v>23</v>
      </c>
      <c r="I237" t="s">
        <v>30</v>
      </c>
      <c r="J237" t="s">
        <v>74</v>
      </c>
      <c r="K237" t="s">
        <v>43</v>
      </c>
      <c r="M237" t="s">
        <v>1292</v>
      </c>
      <c r="N237" t="s">
        <v>14</v>
      </c>
      <c r="O237" t="s">
        <v>163</v>
      </c>
      <c r="P237" t="s">
        <v>23</v>
      </c>
      <c r="R237" s="52">
        <v>45738</v>
      </c>
      <c r="S237" t="s">
        <v>23</v>
      </c>
      <c r="T237" t="s">
        <v>571</v>
      </c>
      <c r="U237" t="s">
        <v>398</v>
      </c>
      <c r="V237" s="3">
        <f t="shared" si="3"/>
        <v>3</v>
      </c>
      <c r="W237" t="s">
        <v>398</v>
      </c>
      <c r="Y237" t="s">
        <v>1141</v>
      </c>
    </row>
    <row r="238" spans="1:25" hidden="1" x14ac:dyDescent="0.25">
      <c r="A238">
        <v>488242</v>
      </c>
      <c r="B238" t="s">
        <v>2637</v>
      </c>
      <c r="C238" t="s">
        <v>2638</v>
      </c>
      <c r="D238" t="s">
        <v>2639</v>
      </c>
      <c r="E238" s="56">
        <v>45739.57613425926</v>
      </c>
      <c r="F238" t="s">
        <v>1679</v>
      </c>
      <c r="G238" t="s">
        <v>1308</v>
      </c>
      <c r="H238" t="s">
        <v>2640</v>
      </c>
      <c r="I238" t="s">
        <v>176</v>
      </c>
      <c r="J238" t="s">
        <v>31</v>
      </c>
      <c r="K238" t="s">
        <v>177</v>
      </c>
      <c r="M238" t="s">
        <v>22</v>
      </c>
      <c r="N238" t="s">
        <v>14</v>
      </c>
      <c r="O238" t="s">
        <v>136</v>
      </c>
      <c r="P238" t="s">
        <v>23</v>
      </c>
      <c r="R238" s="52">
        <v>45739</v>
      </c>
      <c r="S238" t="s">
        <v>2641</v>
      </c>
      <c r="T238" t="s">
        <v>571</v>
      </c>
      <c r="U238" t="s">
        <v>95</v>
      </c>
      <c r="V238" s="3">
        <f t="shared" si="3"/>
        <v>3</v>
      </c>
      <c r="W238" t="s">
        <v>19</v>
      </c>
      <c r="Y238" t="s">
        <v>639</v>
      </c>
    </row>
    <row r="239" spans="1:25" hidden="1" x14ac:dyDescent="0.25">
      <c r="A239">
        <v>488281</v>
      </c>
      <c r="B239" t="s">
        <v>2540</v>
      </c>
      <c r="C239" t="s">
        <v>2541</v>
      </c>
      <c r="D239" t="s">
        <v>2542</v>
      </c>
      <c r="E239" s="56">
        <v>45739.670671296299</v>
      </c>
      <c r="F239" t="s">
        <v>1782</v>
      </c>
      <c r="G239" t="s">
        <v>1348</v>
      </c>
      <c r="H239" t="s">
        <v>23</v>
      </c>
      <c r="I239" t="s">
        <v>19</v>
      </c>
      <c r="J239" t="s">
        <v>182</v>
      </c>
      <c r="K239" t="s">
        <v>21</v>
      </c>
      <c r="M239" t="s">
        <v>401</v>
      </c>
      <c r="N239" t="s">
        <v>14</v>
      </c>
      <c r="O239" t="s">
        <v>408</v>
      </c>
      <c r="P239" t="s">
        <v>23</v>
      </c>
      <c r="R239" s="52">
        <v>45739</v>
      </c>
      <c r="S239" t="s">
        <v>23</v>
      </c>
      <c r="T239" t="s">
        <v>571</v>
      </c>
      <c r="U239" t="s">
        <v>226</v>
      </c>
      <c r="V239" s="3">
        <f t="shared" si="3"/>
        <v>3</v>
      </c>
      <c r="W239" t="s">
        <v>401</v>
      </c>
      <c r="Y239" t="s">
        <v>1141</v>
      </c>
    </row>
    <row r="240" spans="1:25" hidden="1" x14ac:dyDescent="0.25">
      <c r="A240">
        <v>488290</v>
      </c>
      <c r="B240" t="s">
        <v>2886</v>
      </c>
      <c r="C240" t="s">
        <v>2887</v>
      </c>
      <c r="D240" t="s">
        <v>2888</v>
      </c>
      <c r="E240" s="56">
        <v>45739.685787037037</v>
      </c>
      <c r="F240" t="s">
        <v>1425</v>
      </c>
      <c r="G240" t="s">
        <v>1469</v>
      </c>
      <c r="H240" t="s">
        <v>28</v>
      </c>
      <c r="I240" t="s">
        <v>19</v>
      </c>
      <c r="J240" t="s">
        <v>20</v>
      </c>
      <c r="K240" t="s">
        <v>37</v>
      </c>
      <c r="M240" t="s">
        <v>152</v>
      </c>
      <c r="N240" t="s">
        <v>1470</v>
      </c>
      <c r="O240" t="s">
        <v>151</v>
      </c>
      <c r="P240" t="s">
        <v>28</v>
      </c>
      <c r="R240" s="52">
        <v>45739</v>
      </c>
      <c r="S240" t="s">
        <v>1325</v>
      </c>
      <c r="T240" t="s">
        <v>571</v>
      </c>
      <c r="U240" t="s">
        <v>40</v>
      </c>
      <c r="V240" s="3">
        <f t="shared" si="3"/>
        <v>3</v>
      </c>
      <c r="W240" t="s">
        <v>19</v>
      </c>
      <c r="Y240" t="s">
        <v>639</v>
      </c>
    </row>
    <row r="241" spans="1:25" hidden="1" x14ac:dyDescent="0.25">
      <c r="A241">
        <v>488291</v>
      </c>
      <c r="B241" t="s">
        <v>2889</v>
      </c>
      <c r="C241" t="s">
        <v>2890</v>
      </c>
      <c r="D241" t="s">
        <v>2891</v>
      </c>
      <c r="E241" s="56">
        <v>45739.686273148145</v>
      </c>
      <c r="F241" t="s">
        <v>1313</v>
      </c>
      <c r="G241" t="s">
        <v>1314</v>
      </c>
      <c r="H241">
        <v>100346476</v>
      </c>
      <c r="I241" t="s">
        <v>16</v>
      </c>
      <c r="J241" t="s">
        <v>33</v>
      </c>
      <c r="K241" t="s">
        <v>18</v>
      </c>
      <c r="L241">
        <v>49.9</v>
      </c>
      <c r="M241" t="s">
        <v>401</v>
      </c>
      <c r="N241" t="s">
        <v>14</v>
      </c>
      <c r="O241" t="s">
        <v>14</v>
      </c>
      <c r="P241" t="s">
        <v>28</v>
      </c>
      <c r="R241" s="52">
        <v>45739</v>
      </c>
      <c r="S241" t="s">
        <v>1309</v>
      </c>
      <c r="T241" t="s">
        <v>571</v>
      </c>
      <c r="U241" t="s">
        <v>402</v>
      </c>
      <c r="V241" s="3">
        <f t="shared" si="3"/>
        <v>3</v>
      </c>
      <c r="W241" t="s">
        <v>401</v>
      </c>
      <c r="Y241" t="s">
        <v>1141</v>
      </c>
    </row>
    <row r="242" spans="1:25" hidden="1" x14ac:dyDescent="0.25">
      <c r="A242">
        <v>488300</v>
      </c>
      <c r="B242" t="s">
        <v>2543</v>
      </c>
      <c r="C242" t="s">
        <v>2544</v>
      </c>
      <c r="D242" t="s">
        <v>2545</v>
      </c>
      <c r="E242" s="56">
        <v>45739.710902777777</v>
      </c>
      <c r="F242" t="s">
        <v>2517</v>
      </c>
      <c r="G242" t="s">
        <v>1342</v>
      </c>
      <c r="H242" t="s">
        <v>28</v>
      </c>
      <c r="I242" t="s">
        <v>19</v>
      </c>
      <c r="J242" t="s">
        <v>20</v>
      </c>
      <c r="K242" t="s">
        <v>74</v>
      </c>
      <c r="M242" t="s">
        <v>401</v>
      </c>
      <c r="N242" t="s">
        <v>14</v>
      </c>
      <c r="O242" t="s">
        <v>14</v>
      </c>
      <c r="P242" t="s">
        <v>28</v>
      </c>
      <c r="R242" s="52">
        <v>45740</v>
      </c>
      <c r="S242" t="s">
        <v>2546</v>
      </c>
      <c r="T242" t="s">
        <v>571</v>
      </c>
      <c r="U242" t="s">
        <v>388</v>
      </c>
      <c r="V242" s="3">
        <f t="shared" si="3"/>
        <v>3</v>
      </c>
      <c r="W242" t="s">
        <v>401</v>
      </c>
      <c r="Y242" t="s">
        <v>1141</v>
      </c>
    </row>
    <row r="243" spans="1:25" hidden="1" x14ac:dyDescent="0.25">
      <c r="A243">
        <v>488318</v>
      </c>
      <c r="B243" t="s">
        <v>2892</v>
      </c>
      <c r="C243" t="s">
        <v>2893</v>
      </c>
      <c r="D243" t="s">
        <v>2894</v>
      </c>
      <c r="E243" s="56">
        <v>45739.771886574075</v>
      </c>
      <c r="F243" t="s">
        <v>1303</v>
      </c>
      <c r="G243" t="s">
        <v>1291</v>
      </c>
      <c r="H243">
        <v>2208210995</v>
      </c>
      <c r="I243" t="s">
        <v>30</v>
      </c>
      <c r="J243" t="s">
        <v>35</v>
      </c>
      <c r="K243" t="s">
        <v>43</v>
      </c>
      <c r="M243" t="s">
        <v>1292</v>
      </c>
      <c r="N243" t="s">
        <v>14</v>
      </c>
      <c r="O243" t="s">
        <v>138</v>
      </c>
      <c r="P243" t="s">
        <v>23</v>
      </c>
      <c r="R243" s="52">
        <v>45739</v>
      </c>
      <c r="S243" t="s">
        <v>2895</v>
      </c>
      <c r="T243" t="s">
        <v>571</v>
      </c>
      <c r="U243" t="s">
        <v>398</v>
      </c>
      <c r="V243" s="3">
        <f t="shared" si="3"/>
        <v>3</v>
      </c>
      <c r="W243" t="s">
        <v>398</v>
      </c>
      <c r="Y243" t="s">
        <v>1141</v>
      </c>
    </row>
    <row r="244" spans="1:25" hidden="1" x14ac:dyDescent="0.25">
      <c r="A244">
        <v>488321</v>
      </c>
      <c r="B244" t="s">
        <v>2896</v>
      </c>
      <c r="C244" t="s">
        <v>2897</v>
      </c>
      <c r="D244" t="s">
        <v>2898</v>
      </c>
      <c r="E244" s="56">
        <v>45739.775659722225</v>
      </c>
      <c r="F244" t="s">
        <v>1716</v>
      </c>
      <c r="G244" t="s">
        <v>1291</v>
      </c>
      <c r="H244">
        <v>2208220966</v>
      </c>
      <c r="I244" t="s">
        <v>30</v>
      </c>
      <c r="J244" t="s">
        <v>24</v>
      </c>
      <c r="K244" t="s">
        <v>43</v>
      </c>
      <c r="M244" t="s">
        <v>1292</v>
      </c>
      <c r="N244" t="s">
        <v>14</v>
      </c>
      <c r="O244" t="s">
        <v>113</v>
      </c>
      <c r="P244" t="s">
        <v>28</v>
      </c>
      <c r="R244" s="52">
        <v>45739</v>
      </c>
      <c r="S244" t="s">
        <v>2612</v>
      </c>
      <c r="T244" t="s">
        <v>571</v>
      </c>
      <c r="U244" t="s">
        <v>398</v>
      </c>
      <c r="V244" s="3">
        <f t="shared" si="3"/>
        <v>3</v>
      </c>
      <c r="W244" t="s">
        <v>398</v>
      </c>
      <c r="Y244" t="s">
        <v>1141</v>
      </c>
    </row>
    <row r="245" spans="1:25" hidden="1" x14ac:dyDescent="0.25">
      <c r="A245">
        <v>488334</v>
      </c>
      <c r="B245" t="s">
        <v>2899</v>
      </c>
      <c r="C245" t="s">
        <v>2900</v>
      </c>
      <c r="D245" t="s">
        <v>2901</v>
      </c>
      <c r="E245" s="56">
        <v>45739.844884259262</v>
      </c>
      <c r="F245" t="s">
        <v>2865</v>
      </c>
      <c r="G245" t="s">
        <v>1364</v>
      </c>
      <c r="H245">
        <v>2208226910</v>
      </c>
      <c r="I245" t="s">
        <v>30</v>
      </c>
      <c r="J245" t="s">
        <v>200</v>
      </c>
      <c r="K245" t="s">
        <v>43</v>
      </c>
      <c r="M245" t="s">
        <v>22</v>
      </c>
      <c r="N245" t="s">
        <v>14</v>
      </c>
      <c r="O245" t="s">
        <v>155</v>
      </c>
      <c r="P245" t="s">
        <v>23</v>
      </c>
      <c r="R245" s="52">
        <v>45739</v>
      </c>
      <c r="S245" t="s">
        <v>1979</v>
      </c>
      <c r="T245" t="s">
        <v>571</v>
      </c>
      <c r="U245" t="s">
        <v>95</v>
      </c>
      <c r="V245" s="3">
        <f t="shared" si="3"/>
        <v>3</v>
      </c>
      <c r="W245" t="s">
        <v>19</v>
      </c>
      <c r="Y245" t="s">
        <v>639</v>
      </c>
    </row>
    <row r="246" spans="1:25" hidden="1" x14ac:dyDescent="0.25">
      <c r="A246">
        <v>488392</v>
      </c>
      <c r="B246" t="s">
        <v>2530</v>
      </c>
      <c r="C246" t="s">
        <v>2902</v>
      </c>
      <c r="D246" t="s">
        <v>2903</v>
      </c>
      <c r="E246" s="56">
        <v>45740.389918981484</v>
      </c>
      <c r="F246" t="s">
        <v>2904</v>
      </c>
      <c r="G246" t="s">
        <v>1291</v>
      </c>
      <c r="H246">
        <v>2208253443</v>
      </c>
      <c r="I246" t="s">
        <v>30</v>
      </c>
      <c r="J246" t="s">
        <v>200</v>
      </c>
      <c r="K246" t="s">
        <v>43</v>
      </c>
      <c r="M246" t="s">
        <v>1292</v>
      </c>
      <c r="N246" t="s">
        <v>14</v>
      </c>
      <c r="O246" t="s">
        <v>159</v>
      </c>
      <c r="P246" t="s">
        <v>28</v>
      </c>
      <c r="R246" s="52">
        <v>45739</v>
      </c>
      <c r="S246" t="s">
        <v>2905</v>
      </c>
      <c r="T246" t="s">
        <v>571</v>
      </c>
      <c r="U246" t="s">
        <v>398</v>
      </c>
      <c r="V246" s="3">
        <f t="shared" si="3"/>
        <v>3</v>
      </c>
      <c r="W246" t="s">
        <v>398</v>
      </c>
      <c r="Y246" t="s">
        <v>1141</v>
      </c>
    </row>
    <row r="247" spans="1:25" hidden="1" x14ac:dyDescent="0.25">
      <c r="A247">
        <v>488461</v>
      </c>
      <c r="B247" t="s">
        <v>2749</v>
      </c>
      <c r="C247" t="s">
        <v>2750</v>
      </c>
      <c r="D247" t="s">
        <v>2751</v>
      </c>
      <c r="E247" s="56">
        <v>45740.498622685183</v>
      </c>
      <c r="F247" t="s">
        <v>1674</v>
      </c>
      <c r="G247" t="s">
        <v>1364</v>
      </c>
      <c r="H247">
        <v>100346536</v>
      </c>
      <c r="I247" t="s">
        <v>16</v>
      </c>
      <c r="J247" t="s">
        <v>39</v>
      </c>
      <c r="K247" t="s">
        <v>25</v>
      </c>
      <c r="M247" t="s">
        <v>22</v>
      </c>
      <c r="N247" t="s">
        <v>14</v>
      </c>
      <c r="O247" t="s">
        <v>136</v>
      </c>
      <c r="P247" t="s">
        <v>23</v>
      </c>
      <c r="R247" s="52">
        <v>45740</v>
      </c>
      <c r="S247" t="s">
        <v>1475</v>
      </c>
      <c r="T247" t="s">
        <v>571</v>
      </c>
      <c r="U247" t="s">
        <v>95</v>
      </c>
      <c r="V247" s="3">
        <f t="shared" si="3"/>
        <v>3</v>
      </c>
      <c r="W247" t="s">
        <v>19</v>
      </c>
      <c r="Y247" t="s">
        <v>639</v>
      </c>
    </row>
    <row r="248" spans="1:25" hidden="1" x14ac:dyDescent="0.25">
      <c r="A248">
        <v>488486</v>
      </c>
      <c r="B248" t="s">
        <v>2906</v>
      </c>
      <c r="C248" t="s">
        <v>2907</v>
      </c>
      <c r="D248" t="s">
        <v>2908</v>
      </c>
      <c r="E248" s="56">
        <v>45740.548530092594</v>
      </c>
      <c r="F248" t="s">
        <v>1679</v>
      </c>
      <c r="G248" t="s">
        <v>1450</v>
      </c>
      <c r="H248">
        <v>100346629</v>
      </c>
      <c r="I248" t="s">
        <v>16</v>
      </c>
      <c r="J248" t="s">
        <v>20</v>
      </c>
      <c r="K248" t="s">
        <v>25</v>
      </c>
      <c r="M248" t="s">
        <v>25</v>
      </c>
      <c r="N248" t="s">
        <v>14</v>
      </c>
      <c r="O248" t="s">
        <v>140</v>
      </c>
      <c r="P248" t="s">
        <v>2909</v>
      </c>
      <c r="R248" s="52">
        <v>45740</v>
      </c>
      <c r="S248" t="s">
        <v>1421</v>
      </c>
      <c r="T248" t="s">
        <v>571</v>
      </c>
      <c r="U248" t="s">
        <v>148</v>
      </c>
      <c r="V248" s="3">
        <f t="shared" si="3"/>
        <v>3</v>
      </c>
      <c r="W248" t="s">
        <v>19</v>
      </c>
      <c r="Y248" t="s">
        <v>639</v>
      </c>
    </row>
    <row r="249" spans="1:25" hidden="1" x14ac:dyDescent="0.25">
      <c r="A249">
        <v>488624</v>
      </c>
      <c r="B249" t="s">
        <v>2696</v>
      </c>
      <c r="C249" t="s">
        <v>2697</v>
      </c>
      <c r="D249" t="s">
        <v>2698</v>
      </c>
      <c r="E249" s="56">
        <v>45740.785925925928</v>
      </c>
      <c r="F249" t="s">
        <v>1778</v>
      </c>
      <c r="G249" t="s">
        <v>1314</v>
      </c>
      <c r="H249">
        <v>200013664</v>
      </c>
      <c r="I249" t="s">
        <v>16</v>
      </c>
      <c r="J249" t="s">
        <v>1215</v>
      </c>
      <c r="K249" t="s">
        <v>18</v>
      </c>
      <c r="L249">
        <v>49.9</v>
      </c>
      <c r="M249" t="s">
        <v>401</v>
      </c>
      <c r="N249" t="s">
        <v>14</v>
      </c>
      <c r="O249" t="s">
        <v>14</v>
      </c>
      <c r="P249" t="s">
        <v>23</v>
      </c>
      <c r="R249" s="52">
        <v>45740</v>
      </c>
      <c r="S249" t="s">
        <v>2699</v>
      </c>
      <c r="T249" t="s">
        <v>571</v>
      </c>
      <c r="U249" t="s">
        <v>402</v>
      </c>
      <c r="V249" s="3">
        <f t="shared" si="3"/>
        <v>3</v>
      </c>
      <c r="W249" t="s">
        <v>401</v>
      </c>
      <c r="Y249" t="s">
        <v>1141</v>
      </c>
    </row>
    <row r="250" spans="1:25" hidden="1" x14ac:dyDescent="0.25">
      <c r="A250">
        <v>488626</v>
      </c>
      <c r="B250" t="s">
        <v>2718</v>
      </c>
      <c r="C250" t="s">
        <v>2719</v>
      </c>
      <c r="D250" t="s">
        <v>2720</v>
      </c>
      <c r="E250" s="56">
        <v>45740.793217592596</v>
      </c>
      <c r="F250" t="s">
        <v>1679</v>
      </c>
      <c r="G250" t="s">
        <v>1364</v>
      </c>
      <c r="H250">
        <v>2208299884</v>
      </c>
      <c r="I250" t="s">
        <v>30</v>
      </c>
      <c r="J250" t="s">
        <v>36</v>
      </c>
      <c r="K250" t="s">
        <v>43</v>
      </c>
      <c r="M250" t="s">
        <v>22</v>
      </c>
      <c r="N250" t="s">
        <v>14</v>
      </c>
      <c r="O250" t="s">
        <v>136</v>
      </c>
      <c r="P250" t="s">
        <v>28</v>
      </c>
      <c r="R250" s="52">
        <v>45740</v>
      </c>
      <c r="S250" t="s">
        <v>2721</v>
      </c>
      <c r="T250" t="s">
        <v>571</v>
      </c>
      <c r="U250" t="s">
        <v>95</v>
      </c>
      <c r="V250" s="3">
        <f t="shared" si="3"/>
        <v>3</v>
      </c>
      <c r="W250" t="s">
        <v>19</v>
      </c>
      <c r="Y250" t="s">
        <v>639</v>
      </c>
    </row>
    <row r="251" spans="1:25" hidden="1" x14ac:dyDescent="0.25">
      <c r="A251">
        <v>488671</v>
      </c>
      <c r="B251" t="s">
        <v>2642</v>
      </c>
      <c r="C251" t="s">
        <v>2643</v>
      </c>
      <c r="D251" t="s">
        <v>2644</v>
      </c>
      <c r="E251" s="56">
        <v>45740.903194444443</v>
      </c>
      <c r="F251" t="s">
        <v>1782</v>
      </c>
      <c r="G251" t="s">
        <v>1342</v>
      </c>
      <c r="H251" t="s">
        <v>28</v>
      </c>
      <c r="I251" t="s">
        <v>19</v>
      </c>
      <c r="J251" t="s">
        <v>667</v>
      </c>
      <c r="K251" t="s">
        <v>21</v>
      </c>
      <c r="M251" t="s">
        <v>401</v>
      </c>
      <c r="N251" t="s">
        <v>14</v>
      </c>
      <c r="O251" t="s">
        <v>427</v>
      </c>
      <c r="P251" t="s">
        <v>28</v>
      </c>
      <c r="R251" s="52">
        <v>45740</v>
      </c>
      <c r="S251" t="s">
        <v>1814</v>
      </c>
      <c r="T251" t="s">
        <v>571</v>
      </c>
      <c r="U251" t="s">
        <v>388</v>
      </c>
      <c r="V251" s="3">
        <f t="shared" si="3"/>
        <v>3</v>
      </c>
      <c r="W251" t="s">
        <v>401</v>
      </c>
      <c r="Y251" t="s">
        <v>1141</v>
      </c>
    </row>
    <row r="252" spans="1:25" hidden="1" x14ac:dyDescent="0.25">
      <c r="A252">
        <v>488722</v>
      </c>
      <c r="B252" t="s">
        <v>2580</v>
      </c>
      <c r="C252" t="s">
        <v>2581</v>
      </c>
      <c r="D252" t="s">
        <v>2582</v>
      </c>
      <c r="E252" s="56">
        <v>45741.437071759261</v>
      </c>
      <c r="F252" t="s">
        <v>14</v>
      </c>
      <c r="G252" t="s">
        <v>1342</v>
      </c>
      <c r="H252">
        <v>100346785</v>
      </c>
      <c r="I252" t="s">
        <v>16</v>
      </c>
      <c r="J252" t="s">
        <v>26</v>
      </c>
      <c r="K252" t="s">
        <v>25</v>
      </c>
      <c r="M252" t="s">
        <v>401</v>
      </c>
      <c r="N252" t="s">
        <v>14</v>
      </c>
      <c r="O252" t="s">
        <v>113</v>
      </c>
      <c r="P252" t="s">
        <v>23</v>
      </c>
      <c r="R252" s="52">
        <v>45741</v>
      </c>
      <c r="S252" t="s">
        <v>1698</v>
      </c>
      <c r="T252" t="s">
        <v>571</v>
      </c>
      <c r="U252" t="s">
        <v>388</v>
      </c>
      <c r="V252" s="3">
        <f t="shared" si="3"/>
        <v>3</v>
      </c>
      <c r="W252" t="s">
        <v>401</v>
      </c>
      <c r="Y252" t="s">
        <v>1141</v>
      </c>
    </row>
    <row r="253" spans="1:25" hidden="1" x14ac:dyDescent="0.25">
      <c r="A253">
        <v>488755</v>
      </c>
      <c r="B253" t="s">
        <v>2700</v>
      </c>
      <c r="C253" t="s">
        <v>2701</v>
      </c>
      <c r="D253" t="s">
        <v>2702</v>
      </c>
      <c r="E253" s="56">
        <v>45741.506967592592</v>
      </c>
      <c r="F253" t="s">
        <v>14</v>
      </c>
      <c r="G253" t="s">
        <v>1308</v>
      </c>
      <c r="H253">
        <v>100346863</v>
      </c>
      <c r="I253" t="s">
        <v>16</v>
      </c>
      <c r="J253" t="s">
        <v>41</v>
      </c>
      <c r="K253" t="s">
        <v>25</v>
      </c>
      <c r="M253" t="s">
        <v>22</v>
      </c>
      <c r="N253" t="s">
        <v>14</v>
      </c>
      <c r="O253" t="s">
        <v>120</v>
      </c>
      <c r="P253" t="s">
        <v>23</v>
      </c>
      <c r="R253" s="52">
        <v>45741</v>
      </c>
      <c r="S253" t="s">
        <v>1475</v>
      </c>
      <c r="T253" t="s">
        <v>571</v>
      </c>
      <c r="U253" t="s">
        <v>95</v>
      </c>
      <c r="V253" s="3">
        <f t="shared" si="3"/>
        <v>3</v>
      </c>
      <c r="W253" t="s">
        <v>19</v>
      </c>
      <c r="Y253" t="s">
        <v>639</v>
      </c>
    </row>
    <row r="254" spans="1:25" hidden="1" x14ac:dyDescent="0.25">
      <c r="A254">
        <v>488794</v>
      </c>
      <c r="B254" t="s">
        <v>2912</v>
      </c>
      <c r="C254" t="s">
        <v>2913</v>
      </c>
      <c r="D254" t="s">
        <v>2914</v>
      </c>
      <c r="E254" s="56">
        <v>45741.588576388887</v>
      </c>
      <c r="F254" t="s">
        <v>1670</v>
      </c>
      <c r="G254" t="s">
        <v>1320</v>
      </c>
      <c r="H254">
        <v>100346923</v>
      </c>
      <c r="I254" t="s">
        <v>16</v>
      </c>
      <c r="J254" t="s">
        <v>182</v>
      </c>
      <c r="K254" t="s">
        <v>25</v>
      </c>
      <c r="M254" t="s">
        <v>25</v>
      </c>
      <c r="N254" t="s">
        <v>14</v>
      </c>
      <c r="O254" t="s">
        <v>180</v>
      </c>
      <c r="P254" t="s">
        <v>2915</v>
      </c>
      <c r="R254" s="52">
        <v>45741</v>
      </c>
      <c r="S254" t="s">
        <v>1325</v>
      </c>
      <c r="T254" t="s">
        <v>571</v>
      </c>
      <c r="U254" t="s">
        <v>100</v>
      </c>
      <c r="V254" s="3">
        <f t="shared" si="3"/>
        <v>3</v>
      </c>
      <c r="W254" t="s">
        <v>25</v>
      </c>
      <c r="Y254" t="s">
        <v>639</v>
      </c>
    </row>
    <row r="255" spans="1:25" hidden="1" x14ac:dyDescent="0.25">
      <c r="A255">
        <v>488799</v>
      </c>
      <c r="B255" t="s">
        <v>1310</v>
      </c>
      <c r="C255" t="s">
        <v>2763</v>
      </c>
      <c r="D255" t="s">
        <v>2764</v>
      </c>
      <c r="E255" s="56">
        <v>45741.598749999997</v>
      </c>
      <c r="F255" t="s">
        <v>1290</v>
      </c>
      <c r="G255" t="s">
        <v>1364</v>
      </c>
      <c r="H255">
        <v>1498334744</v>
      </c>
      <c r="I255" t="s">
        <v>30</v>
      </c>
      <c r="J255" t="s">
        <v>31</v>
      </c>
      <c r="K255" t="s">
        <v>32</v>
      </c>
      <c r="M255" t="s">
        <v>22</v>
      </c>
      <c r="N255" t="s">
        <v>14</v>
      </c>
      <c r="O255" t="s">
        <v>154</v>
      </c>
      <c r="P255" t="s">
        <v>23</v>
      </c>
      <c r="R255" s="52">
        <v>45741</v>
      </c>
      <c r="S255" t="s">
        <v>2765</v>
      </c>
      <c r="T255" t="s">
        <v>571</v>
      </c>
      <c r="U255" t="s">
        <v>95</v>
      </c>
      <c r="V255" s="3">
        <f t="shared" si="3"/>
        <v>3</v>
      </c>
      <c r="W255" t="s">
        <v>19</v>
      </c>
      <c r="Y255" t="s">
        <v>639</v>
      </c>
    </row>
    <row r="256" spans="1:25" hidden="1" x14ac:dyDescent="0.25">
      <c r="A256">
        <v>488858</v>
      </c>
      <c r="B256" t="s">
        <v>2722</v>
      </c>
      <c r="C256" t="s">
        <v>2723</v>
      </c>
      <c r="D256" t="s">
        <v>2724</v>
      </c>
      <c r="E256" s="56">
        <v>45741.702592592592</v>
      </c>
      <c r="F256" t="s">
        <v>1778</v>
      </c>
      <c r="G256" t="s">
        <v>1314</v>
      </c>
      <c r="H256">
        <v>100346938</v>
      </c>
      <c r="I256" t="s">
        <v>16</v>
      </c>
      <c r="J256" t="s">
        <v>158</v>
      </c>
      <c r="K256" t="s">
        <v>25</v>
      </c>
      <c r="L256">
        <v>55.9</v>
      </c>
      <c r="M256" t="s">
        <v>401</v>
      </c>
      <c r="N256" t="s">
        <v>14</v>
      </c>
      <c r="O256" t="s">
        <v>14</v>
      </c>
      <c r="P256" t="s">
        <v>23</v>
      </c>
      <c r="R256" s="52">
        <v>45742</v>
      </c>
      <c r="S256" t="s">
        <v>1421</v>
      </c>
      <c r="T256" t="s">
        <v>571</v>
      </c>
      <c r="U256" t="s">
        <v>402</v>
      </c>
      <c r="V256" s="3">
        <f t="shared" si="3"/>
        <v>3</v>
      </c>
      <c r="W256" t="s">
        <v>401</v>
      </c>
      <c r="Y256" t="s">
        <v>1141</v>
      </c>
    </row>
    <row r="257" spans="1:25" hidden="1" x14ac:dyDescent="0.25">
      <c r="A257">
        <v>488932</v>
      </c>
      <c r="B257" t="s">
        <v>2918</v>
      </c>
      <c r="C257" t="s">
        <v>2919</v>
      </c>
      <c r="D257" t="s">
        <v>2920</v>
      </c>
      <c r="E257" s="56">
        <v>45741.856817129628</v>
      </c>
      <c r="F257" t="s">
        <v>1425</v>
      </c>
      <c r="G257" t="s">
        <v>1342</v>
      </c>
      <c r="H257" t="s">
        <v>28</v>
      </c>
      <c r="I257" t="s">
        <v>19</v>
      </c>
      <c r="J257" t="s">
        <v>17</v>
      </c>
      <c r="K257" t="s">
        <v>21</v>
      </c>
      <c r="M257" t="s">
        <v>401</v>
      </c>
      <c r="N257" t="s">
        <v>14</v>
      </c>
      <c r="O257" t="s">
        <v>163</v>
      </c>
      <c r="P257" t="s">
        <v>28</v>
      </c>
      <c r="R257" s="52">
        <v>45741</v>
      </c>
      <c r="S257" t="s">
        <v>2180</v>
      </c>
      <c r="T257" t="s">
        <v>571</v>
      </c>
      <c r="U257" t="s">
        <v>388</v>
      </c>
      <c r="V257" s="3">
        <f t="shared" si="3"/>
        <v>3</v>
      </c>
      <c r="W257" t="s">
        <v>401</v>
      </c>
      <c r="Y257" t="s">
        <v>1141</v>
      </c>
    </row>
    <row r="258" spans="1:25" hidden="1" x14ac:dyDescent="0.25">
      <c r="A258">
        <v>488934</v>
      </c>
      <c r="B258" t="s">
        <v>2916</v>
      </c>
      <c r="C258" t="s">
        <v>2917</v>
      </c>
      <c r="D258" t="s">
        <v>2914</v>
      </c>
      <c r="E258" s="56">
        <v>45741.866898148146</v>
      </c>
      <c r="F258" t="s">
        <v>14</v>
      </c>
      <c r="G258" t="s">
        <v>1348</v>
      </c>
      <c r="H258">
        <v>488794</v>
      </c>
      <c r="I258" t="s">
        <v>189</v>
      </c>
      <c r="J258" t="s">
        <v>182</v>
      </c>
      <c r="K258" t="s">
        <v>25</v>
      </c>
      <c r="M258" t="s">
        <v>25</v>
      </c>
      <c r="N258" t="s">
        <v>14</v>
      </c>
      <c r="O258" t="s">
        <v>14</v>
      </c>
      <c r="P258" t="s">
        <v>2915</v>
      </c>
      <c r="R258" s="52">
        <v>45741</v>
      </c>
      <c r="S258" t="s">
        <v>1309</v>
      </c>
      <c r="T258" t="s">
        <v>571</v>
      </c>
      <c r="U258" t="s">
        <v>226</v>
      </c>
      <c r="V258" s="3">
        <f t="shared" ref="V258:V321" si="4">MONTH(E258)</f>
        <v>3</v>
      </c>
      <c r="W258" t="s">
        <v>19</v>
      </c>
      <c r="Y258" t="s">
        <v>639</v>
      </c>
    </row>
    <row r="259" spans="1:25" hidden="1" x14ac:dyDescent="0.25">
      <c r="A259">
        <v>488940</v>
      </c>
      <c r="B259" t="s">
        <v>1356</v>
      </c>
      <c r="C259" t="s">
        <v>2910</v>
      </c>
      <c r="D259" t="s">
        <v>2644</v>
      </c>
      <c r="E259" s="56">
        <v>45741.898854166669</v>
      </c>
      <c r="F259" t="s">
        <v>1393</v>
      </c>
      <c r="G259" t="s">
        <v>1342</v>
      </c>
      <c r="H259" t="s">
        <v>23</v>
      </c>
      <c r="I259" t="s">
        <v>19</v>
      </c>
      <c r="J259" t="s">
        <v>667</v>
      </c>
      <c r="K259" t="s">
        <v>21</v>
      </c>
      <c r="M259" t="s">
        <v>401</v>
      </c>
      <c r="N259" t="s">
        <v>14</v>
      </c>
      <c r="O259" t="s">
        <v>159</v>
      </c>
      <c r="P259" t="s">
        <v>23</v>
      </c>
      <c r="R259" s="52">
        <v>45740</v>
      </c>
      <c r="S259" t="s">
        <v>2911</v>
      </c>
      <c r="T259" t="s">
        <v>571</v>
      </c>
      <c r="U259" t="s">
        <v>388</v>
      </c>
      <c r="V259" s="3">
        <f t="shared" si="4"/>
        <v>3</v>
      </c>
      <c r="W259" t="s">
        <v>401</v>
      </c>
      <c r="Y259" t="s">
        <v>1141</v>
      </c>
    </row>
    <row r="260" spans="1:25" hidden="1" x14ac:dyDescent="0.25">
      <c r="A260">
        <v>488978</v>
      </c>
      <c r="B260" t="s">
        <v>2690</v>
      </c>
      <c r="C260" t="s">
        <v>1523</v>
      </c>
      <c r="D260" t="s">
        <v>23</v>
      </c>
      <c r="E260" s="56">
        <v>45742.429456018515</v>
      </c>
      <c r="F260" t="s">
        <v>1782</v>
      </c>
      <c r="G260" t="s">
        <v>1524</v>
      </c>
      <c r="H260">
        <v>100317302</v>
      </c>
      <c r="I260" t="s">
        <v>16</v>
      </c>
      <c r="J260" t="s">
        <v>24</v>
      </c>
      <c r="K260" t="s">
        <v>18</v>
      </c>
      <c r="L260">
        <v>99.9</v>
      </c>
      <c r="M260" t="s">
        <v>401</v>
      </c>
      <c r="N260" t="s">
        <v>14</v>
      </c>
      <c r="O260" t="s">
        <v>14</v>
      </c>
      <c r="P260" t="s">
        <v>23</v>
      </c>
      <c r="R260" s="52">
        <v>45634</v>
      </c>
      <c r="S260" t="s">
        <v>1525</v>
      </c>
      <c r="T260" t="s">
        <v>571</v>
      </c>
      <c r="U260" t="s">
        <v>654</v>
      </c>
      <c r="V260" s="3">
        <f t="shared" si="4"/>
        <v>3</v>
      </c>
      <c r="W260" t="s">
        <v>401</v>
      </c>
      <c r="Y260" t="s">
        <v>1141</v>
      </c>
    </row>
    <row r="261" spans="1:25" hidden="1" x14ac:dyDescent="0.25">
      <c r="A261">
        <v>489067</v>
      </c>
      <c r="B261" t="s">
        <v>2921</v>
      </c>
      <c r="C261" t="s">
        <v>2922</v>
      </c>
      <c r="D261" t="s">
        <v>2923</v>
      </c>
      <c r="E261" s="56">
        <v>45742.583958333336</v>
      </c>
      <c r="F261" t="s">
        <v>1782</v>
      </c>
      <c r="G261" t="s">
        <v>1342</v>
      </c>
      <c r="H261">
        <v>100346788</v>
      </c>
      <c r="I261" t="s">
        <v>16</v>
      </c>
      <c r="J261" t="s">
        <v>36</v>
      </c>
      <c r="K261" t="s">
        <v>18</v>
      </c>
      <c r="M261" t="s">
        <v>401</v>
      </c>
      <c r="N261" t="s">
        <v>14</v>
      </c>
      <c r="O261" t="s">
        <v>136</v>
      </c>
      <c r="P261" t="s">
        <v>23</v>
      </c>
      <c r="R261" s="52">
        <v>45740</v>
      </c>
      <c r="S261" t="s">
        <v>1559</v>
      </c>
      <c r="T261" t="s">
        <v>571</v>
      </c>
      <c r="U261" t="s">
        <v>388</v>
      </c>
      <c r="V261" s="3">
        <f t="shared" si="4"/>
        <v>3</v>
      </c>
      <c r="W261" t="s">
        <v>401</v>
      </c>
      <c r="Y261" t="s">
        <v>1141</v>
      </c>
    </row>
    <row r="262" spans="1:25" hidden="1" x14ac:dyDescent="0.25">
      <c r="A262">
        <v>489093</v>
      </c>
      <c r="B262" t="s">
        <v>2924</v>
      </c>
      <c r="C262" t="s">
        <v>2925</v>
      </c>
      <c r="D262" t="s">
        <v>2926</v>
      </c>
      <c r="E262" s="56">
        <v>45742.622291666667</v>
      </c>
      <c r="F262" t="s">
        <v>14</v>
      </c>
      <c r="G262" t="s">
        <v>1342</v>
      </c>
      <c r="H262">
        <v>2500014237</v>
      </c>
      <c r="I262" t="s">
        <v>19</v>
      </c>
      <c r="J262" t="s">
        <v>31</v>
      </c>
      <c r="K262" t="s">
        <v>21</v>
      </c>
      <c r="M262" t="s">
        <v>401</v>
      </c>
      <c r="N262" t="s">
        <v>14</v>
      </c>
      <c r="O262" t="s">
        <v>140</v>
      </c>
      <c r="P262" t="s">
        <v>23</v>
      </c>
      <c r="R262" s="52">
        <v>45742</v>
      </c>
      <c r="S262" t="s">
        <v>2927</v>
      </c>
      <c r="T262" t="s">
        <v>571</v>
      </c>
      <c r="U262" t="s">
        <v>388</v>
      </c>
      <c r="V262" s="3">
        <f t="shared" si="4"/>
        <v>3</v>
      </c>
      <c r="W262" t="s">
        <v>401</v>
      </c>
      <c r="Y262" t="s">
        <v>1141</v>
      </c>
    </row>
    <row r="263" spans="1:25" hidden="1" x14ac:dyDescent="0.25">
      <c r="A263">
        <v>489128</v>
      </c>
      <c r="B263" t="s">
        <v>2677</v>
      </c>
      <c r="C263" t="s">
        <v>2678</v>
      </c>
      <c r="D263" t="s">
        <v>2679</v>
      </c>
      <c r="E263" s="56">
        <v>45742.653101851851</v>
      </c>
      <c r="F263" t="s">
        <v>1886</v>
      </c>
      <c r="G263" t="s">
        <v>1364</v>
      </c>
      <c r="H263">
        <v>100347066</v>
      </c>
      <c r="I263" t="s">
        <v>16</v>
      </c>
      <c r="J263" t="s">
        <v>182</v>
      </c>
      <c r="K263" t="s">
        <v>25</v>
      </c>
      <c r="M263" t="s">
        <v>22</v>
      </c>
      <c r="N263" t="s">
        <v>14</v>
      </c>
      <c r="O263" t="s">
        <v>490</v>
      </c>
      <c r="P263" t="s">
        <v>28</v>
      </c>
      <c r="R263" s="52">
        <v>45742</v>
      </c>
      <c r="S263" t="s">
        <v>1421</v>
      </c>
      <c r="T263" t="s">
        <v>571</v>
      </c>
      <c r="U263" t="s">
        <v>95</v>
      </c>
      <c r="V263" s="3">
        <f t="shared" si="4"/>
        <v>3</v>
      </c>
      <c r="W263" t="s">
        <v>19</v>
      </c>
      <c r="Y263" t="s">
        <v>639</v>
      </c>
    </row>
    <row r="264" spans="1:25" hidden="1" x14ac:dyDescent="0.25">
      <c r="A264">
        <v>489205</v>
      </c>
      <c r="B264" t="s">
        <v>2759</v>
      </c>
      <c r="C264" t="s">
        <v>2760</v>
      </c>
      <c r="D264" t="s">
        <v>2761</v>
      </c>
      <c r="E264" s="56">
        <v>45742.805300925924</v>
      </c>
      <c r="F264" t="s">
        <v>2762</v>
      </c>
      <c r="G264" t="s">
        <v>1342</v>
      </c>
      <c r="H264" t="s">
        <v>23</v>
      </c>
      <c r="I264" t="s">
        <v>19</v>
      </c>
      <c r="J264" t="s">
        <v>36</v>
      </c>
      <c r="K264" t="s">
        <v>25</v>
      </c>
      <c r="M264" t="s">
        <v>401</v>
      </c>
      <c r="N264" t="s">
        <v>14</v>
      </c>
      <c r="O264" t="s">
        <v>136</v>
      </c>
      <c r="P264" t="s">
        <v>23</v>
      </c>
      <c r="R264" s="52">
        <v>45742</v>
      </c>
      <c r="S264" t="s">
        <v>1682</v>
      </c>
      <c r="T264" t="s">
        <v>571</v>
      </c>
      <c r="U264" t="s">
        <v>388</v>
      </c>
      <c r="V264" s="3">
        <f t="shared" si="4"/>
        <v>3</v>
      </c>
      <c r="W264" t="s">
        <v>401</v>
      </c>
      <c r="Y264" t="s">
        <v>1141</v>
      </c>
    </row>
    <row r="265" spans="1:25" hidden="1" x14ac:dyDescent="0.25">
      <c r="A265">
        <v>489214</v>
      </c>
      <c r="B265" t="s">
        <v>2928</v>
      </c>
      <c r="C265" t="s">
        <v>2929</v>
      </c>
      <c r="D265" t="s">
        <v>2930</v>
      </c>
      <c r="E265" s="56">
        <v>45742.817847222221</v>
      </c>
      <c r="F265" t="s">
        <v>14</v>
      </c>
      <c r="G265" t="s">
        <v>1342</v>
      </c>
      <c r="H265">
        <v>2500033361</v>
      </c>
      <c r="I265" t="s">
        <v>19</v>
      </c>
      <c r="J265" t="s">
        <v>20</v>
      </c>
      <c r="K265" t="s">
        <v>21</v>
      </c>
      <c r="M265" t="s">
        <v>401</v>
      </c>
      <c r="N265" t="s">
        <v>14</v>
      </c>
      <c r="O265" t="s">
        <v>136</v>
      </c>
      <c r="P265" t="s">
        <v>28</v>
      </c>
      <c r="R265" s="52">
        <v>45742</v>
      </c>
      <c r="S265" t="s">
        <v>2931</v>
      </c>
      <c r="T265" t="s">
        <v>571</v>
      </c>
      <c r="U265" t="s">
        <v>388</v>
      </c>
      <c r="V265" s="3">
        <f t="shared" si="4"/>
        <v>3</v>
      </c>
      <c r="W265" t="s">
        <v>401</v>
      </c>
      <c r="Y265" t="s">
        <v>1141</v>
      </c>
    </row>
    <row r="266" spans="1:25" hidden="1" x14ac:dyDescent="0.25">
      <c r="A266">
        <v>489247</v>
      </c>
      <c r="B266" t="s">
        <v>2645</v>
      </c>
      <c r="C266" t="s">
        <v>2646</v>
      </c>
      <c r="D266" t="s">
        <v>2647</v>
      </c>
      <c r="E266" s="56">
        <v>45743.345277777778</v>
      </c>
      <c r="F266" t="s">
        <v>14</v>
      </c>
      <c r="G266" t="s">
        <v>1320</v>
      </c>
      <c r="H266">
        <v>100347351</v>
      </c>
      <c r="I266" t="s">
        <v>16</v>
      </c>
      <c r="J266" t="s">
        <v>26</v>
      </c>
      <c r="K266" t="s">
        <v>25</v>
      </c>
      <c r="M266" t="s">
        <v>25</v>
      </c>
      <c r="N266" t="s">
        <v>14</v>
      </c>
      <c r="O266" t="s">
        <v>472</v>
      </c>
      <c r="P266" t="s">
        <v>2648</v>
      </c>
      <c r="R266" s="52">
        <v>45743</v>
      </c>
      <c r="S266" t="s">
        <v>1698</v>
      </c>
      <c r="T266" t="s">
        <v>571</v>
      </c>
      <c r="U266" t="s">
        <v>100</v>
      </c>
      <c r="V266" s="3">
        <f t="shared" si="4"/>
        <v>3</v>
      </c>
      <c r="W266" t="s">
        <v>25</v>
      </c>
      <c r="Y266" t="s">
        <v>639</v>
      </c>
    </row>
    <row r="267" spans="1:25" hidden="1" x14ac:dyDescent="0.25">
      <c r="A267">
        <v>489262</v>
      </c>
      <c r="B267" t="s">
        <v>2691</v>
      </c>
      <c r="C267" t="s">
        <v>2692</v>
      </c>
      <c r="D267" t="s">
        <v>23</v>
      </c>
      <c r="E267" s="56">
        <v>45743.399722222224</v>
      </c>
      <c r="F267" t="s">
        <v>1782</v>
      </c>
      <c r="G267" t="s">
        <v>1524</v>
      </c>
      <c r="H267">
        <v>100331102</v>
      </c>
      <c r="I267" t="s">
        <v>16</v>
      </c>
      <c r="J267" t="s">
        <v>158</v>
      </c>
      <c r="K267" t="s">
        <v>25</v>
      </c>
      <c r="L267">
        <v>101</v>
      </c>
      <c r="M267" t="s">
        <v>401</v>
      </c>
      <c r="N267" t="s">
        <v>14</v>
      </c>
      <c r="O267" t="s">
        <v>14</v>
      </c>
      <c r="P267" t="s">
        <v>28</v>
      </c>
      <c r="R267" s="52">
        <v>45686</v>
      </c>
      <c r="S267" t="s">
        <v>1385</v>
      </c>
      <c r="T267" t="s">
        <v>571</v>
      </c>
      <c r="U267" t="s">
        <v>654</v>
      </c>
      <c r="V267" s="3">
        <f t="shared" si="4"/>
        <v>3</v>
      </c>
      <c r="W267" t="s">
        <v>401</v>
      </c>
      <c r="Y267" t="s">
        <v>1141</v>
      </c>
    </row>
    <row r="268" spans="1:25" hidden="1" x14ac:dyDescent="0.25">
      <c r="A268">
        <v>489277</v>
      </c>
      <c r="B268" t="s">
        <v>2547</v>
      </c>
      <c r="C268" t="s">
        <v>2548</v>
      </c>
      <c r="D268" t="s">
        <v>2549</v>
      </c>
      <c r="E268" s="56">
        <v>45743.430011574077</v>
      </c>
      <c r="F268" t="s">
        <v>1711</v>
      </c>
      <c r="G268" t="s">
        <v>1342</v>
      </c>
      <c r="H268" t="s">
        <v>23</v>
      </c>
      <c r="I268" t="s">
        <v>19</v>
      </c>
      <c r="J268" t="s">
        <v>20</v>
      </c>
      <c r="K268" t="s">
        <v>37</v>
      </c>
      <c r="M268" t="s">
        <v>401</v>
      </c>
      <c r="N268" t="s">
        <v>14</v>
      </c>
      <c r="O268" t="s">
        <v>163</v>
      </c>
      <c r="P268" t="s">
        <v>23</v>
      </c>
      <c r="R268" s="52">
        <v>45743</v>
      </c>
      <c r="S268" t="s">
        <v>2550</v>
      </c>
      <c r="T268" t="s">
        <v>571</v>
      </c>
      <c r="U268" t="s">
        <v>388</v>
      </c>
      <c r="V268" s="3">
        <f t="shared" si="4"/>
        <v>3</v>
      </c>
      <c r="W268" t="s">
        <v>401</v>
      </c>
      <c r="Y268" t="s">
        <v>1141</v>
      </c>
    </row>
    <row r="269" spans="1:25" hidden="1" x14ac:dyDescent="0.25">
      <c r="A269">
        <v>489516</v>
      </c>
      <c r="B269" t="s">
        <v>2932</v>
      </c>
      <c r="C269" t="s">
        <v>2933</v>
      </c>
      <c r="D269" t="s">
        <v>2934</v>
      </c>
      <c r="E269" s="56">
        <v>45743.739953703705</v>
      </c>
      <c r="F269" t="s">
        <v>1886</v>
      </c>
      <c r="G269" t="s">
        <v>1450</v>
      </c>
      <c r="H269">
        <v>2500023041</v>
      </c>
      <c r="I269" t="s">
        <v>19</v>
      </c>
      <c r="J269" t="s">
        <v>41</v>
      </c>
      <c r="K269" t="s">
        <v>21</v>
      </c>
      <c r="M269" t="s">
        <v>22</v>
      </c>
      <c r="N269" t="s">
        <v>14</v>
      </c>
      <c r="O269" t="s">
        <v>411</v>
      </c>
      <c r="P269" t="s">
        <v>28</v>
      </c>
      <c r="R269" s="52">
        <v>45743</v>
      </c>
      <c r="S269" t="s">
        <v>2935</v>
      </c>
      <c r="T269" t="s">
        <v>571</v>
      </c>
      <c r="U269" t="s">
        <v>148</v>
      </c>
      <c r="V269" s="3">
        <f t="shared" si="4"/>
        <v>3</v>
      </c>
      <c r="W269" t="s">
        <v>19</v>
      </c>
      <c r="Y269" t="s">
        <v>639</v>
      </c>
    </row>
    <row r="270" spans="1:25" hidden="1" x14ac:dyDescent="0.25">
      <c r="A270">
        <v>489631</v>
      </c>
      <c r="B270" t="s">
        <v>1356</v>
      </c>
      <c r="C270" t="s">
        <v>2936</v>
      </c>
      <c r="D270" t="s">
        <v>2937</v>
      </c>
      <c r="E270" s="56">
        <v>45744.430196759262</v>
      </c>
      <c r="F270" t="s">
        <v>14</v>
      </c>
      <c r="G270" t="s">
        <v>1342</v>
      </c>
      <c r="H270">
        <v>100347657</v>
      </c>
      <c r="I270" t="s">
        <v>16</v>
      </c>
      <c r="J270" t="s">
        <v>42</v>
      </c>
      <c r="K270" t="s">
        <v>25</v>
      </c>
      <c r="M270" t="s">
        <v>401</v>
      </c>
      <c r="N270" t="s">
        <v>14</v>
      </c>
      <c r="O270" t="s">
        <v>438</v>
      </c>
      <c r="P270" t="s">
        <v>28</v>
      </c>
      <c r="R270" s="52">
        <v>45744</v>
      </c>
      <c r="S270" t="s">
        <v>1299</v>
      </c>
      <c r="T270" t="s">
        <v>571</v>
      </c>
      <c r="U270" t="s">
        <v>388</v>
      </c>
      <c r="V270" s="3">
        <f t="shared" si="4"/>
        <v>3</v>
      </c>
      <c r="W270" t="s">
        <v>401</v>
      </c>
      <c r="Y270" t="s">
        <v>1141</v>
      </c>
    </row>
    <row r="271" spans="1:25" hidden="1" x14ac:dyDescent="0.25">
      <c r="A271">
        <v>489694</v>
      </c>
      <c r="B271" t="s">
        <v>1310</v>
      </c>
      <c r="C271" t="s">
        <v>2938</v>
      </c>
      <c r="D271" t="s">
        <v>2939</v>
      </c>
      <c r="E271" s="56">
        <v>45744.515393518515</v>
      </c>
      <c r="F271" t="s">
        <v>1393</v>
      </c>
      <c r="G271" t="s">
        <v>1308</v>
      </c>
      <c r="H271">
        <v>100347756</v>
      </c>
      <c r="I271" t="s">
        <v>16</v>
      </c>
      <c r="J271" t="s">
        <v>26</v>
      </c>
      <c r="K271" t="s">
        <v>25</v>
      </c>
      <c r="M271" t="s">
        <v>22</v>
      </c>
      <c r="N271" t="s">
        <v>14</v>
      </c>
      <c r="O271" t="s">
        <v>142</v>
      </c>
      <c r="P271" t="s">
        <v>28</v>
      </c>
      <c r="R271" s="52">
        <v>45744</v>
      </c>
      <c r="S271" t="s">
        <v>1421</v>
      </c>
      <c r="T271" t="s">
        <v>571</v>
      </c>
      <c r="U271" t="s">
        <v>95</v>
      </c>
      <c r="V271" s="3">
        <f t="shared" si="4"/>
        <v>3</v>
      </c>
      <c r="W271" t="s">
        <v>19</v>
      </c>
      <c r="Y271" t="s">
        <v>639</v>
      </c>
    </row>
    <row r="272" spans="1:25" hidden="1" x14ac:dyDescent="0.25">
      <c r="A272">
        <v>489711</v>
      </c>
      <c r="B272" t="s">
        <v>2598</v>
      </c>
      <c r="C272" t="s">
        <v>2599</v>
      </c>
      <c r="D272" t="s">
        <v>2600</v>
      </c>
      <c r="E272" s="56">
        <v>45744.533506944441</v>
      </c>
      <c r="F272" t="s">
        <v>14</v>
      </c>
      <c r="G272" t="s">
        <v>1342</v>
      </c>
      <c r="H272">
        <v>100347428</v>
      </c>
      <c r="I272" t="s">
        <v>16</v>
      </c>
      <c r="J272" t="s">
        <v>39</v>
      </c>
      <c r="K272" t="s">
        <v>25</v>
      </c>
      <c r="M272" t="s">
        <v>401</v>
      </c>
      <c r="N272" t="s">
        <v>14</v>
      </c>
      <c r="O272" t="s">
        <v>163</v>
      </c>
      <c r="P272" t="s">
        <v>28</v>
      </c>
      <c r="R272" s="52">
        <v>45743</v>
      </c>
      <c r="S272" t="s">
        <v>2601</v>
      </c>
      <c r="T272" t="s">
        <v>571</v>
      </c>
      <c r="U272" t="s">
        <v>388</v>
      </c>
      <c r="V272" s="3">
        <f t="shared" si="4"/>
        <v>3</v>
      </c>
      <c r="W272" t="s">
        <v>401</v>
      </c>
      <c r="Y272" t="s">
        <v>1141</v>
      </c>
    </row>
    <row r="273" spans="1:25" hidden="1" x14ac:dyDescent="0.25">
      <c r="A273">
        <v>489714</v>
      </c>
      <c r="B273" t="s">
        <v>2551</v>
      </c>
      <c r="C273" t="s">
        <v>2552</v>
      </c>
      <c r="D273" t="s">
        <v>2553</v>
      </c>
      <c r="E273" s="56">
        <v>45744.539803240739</v>
      </c>
      <c r="F273" t="s">
        <v>2554</v>
      </c>
      <c r="G273" t="s">
        <v>1342</v>
      </c>
      <c r="H273">
        <v>1501331362</v>
      </c>
      <c r="I273" t="s">
        <v>30</v>
      </c>
      <c r="J273" t="s">
        <v>667</v>
      </c>
      <c r="K273" t="s">
        <v>32</v>
      </c>
      <c r="M273" t="s">
        <v>401</v>
      </c>
      <c r="N273" t="s">
        <v>14</v>
      </c>
      <c r="O273" t="s">
        <v>156</v>
      </c>
      <c r="P273" t="s">
        <v>23</v>
      </c>
      <c r="R273" s="52">
        <v>45744</v>
      </c>
      <c r="S273" t="s">
        <v>2555</v>
      </c>
      <c r="T273" t="s">
        <v>571</v>
      </c>
      <c r="U273" t="s">
        <v>388</v>
      </c>
      <c r="V273" s="3">
        <f t="shared" si="4"/>
        <v>3</v>
      </c>
      <c r="W273" t="s">
        <v>401</v>
      </c>
      <c r="Y273" t="s">
        <v>1141</v>
      </c>
    </row>
    <row r="274" spans="1:25" hidden="1" x14ac:dyDescent="0.25">
      <c r="A274">
        <v>489779</v>
      </c>
      <c r="B274" t="s">
        <v>1386</v>
      </c>
      <c r="C274" t="s">
        <v>2657</v>
      </c>
      <c r="D274" t="s">
        <v>2658</v>
      </c>
      <c r="E274" s="56">
        <v>45744.648506944446</v>
      </c>
      <c r="F274" t="s">
        <v>14</v>
      </c>
      <c r="G274" t="s">
        <v>1342</v>
      </c>
      <c r="H274">
        <v>100347819</v>
      </c>
      <c r="I274" t="s">
        <v>16</v>
      </c>
      <c r="J274" t="s">
        <v>200</v>
      </c>
      <c r="K274" t="s">
        <v>18</v>
      </c>
      <c r="M274" t="s">
        <v>401</v>
      </c>
      <c r="N274" t="s">
        <v>14</v>
      </c>
      <c r="O274" t="s">
        <v>113</v>
      </c>
      <c r="P274" t="s">
        <v>28</v>
      </c>
      <c r="R274" s="52">
        <v>45744</v>
      </c>
      <c r="S274" t="s">
        <v>1309</v>
      </c>
      <c r="T274" t="s">
        <v>571</v>
      </c>
      <c r="U274" t="s">
        <v>388</v>
      </c>
      <c r="V274" s="3">
        <f t="shared" si="4"/>
        <v>3</v>
      </c>
      <c r="W274" t="s">
        <v>401</v>
      </c>
      <c r="Y274" t="s">
        <v>1141</v>
      </c>
    </row>
    <row r="275" spans="1:25" hidden="1" x14ac:dyDescent="0.25">
      <c r="A275">
        <v>489790</v>
      </c>
      <c r="B275" t="s">
        <v>2940</v>
      </c>
      <c r="C275" t="s">
        <v>2941</v>
      </c>
      <c r="D275" t="s">
        <v>2942</v>
      </c>
      <c r="E275" s="56">
        <v>45744.660150462965</v>
      </c>
      <c r="F275" t="s">
        <v>1886</v>
      </c>
      <c r="G275" t="s">
        <v>1308</v>
      </c>
      <c r="H275">
        <v>100347838</v>
      </c>
      <c r="I275" t="s">
        <v>16</v>
      </c>
      <c r="J275" t="s">
        <v>20</v>
      </c>
      <c r="K275" t="s">
        <v>25</v>
      </c>
      <c r="M275" t="s">
        <v>22</v>
      </c>
      <c r="N275" t="s">
        <v>14</v>
      </c>
      <c r="O275" t="s">
        <v>146</v>
      </c>
      <c r="P275" t="s">
        <v>28</v>
      </c>
      <c r="R275" s="52">
        <v>45744</v>
      </c>
      <c r="S275" t="s">
        <v>1309</v>
      </c>
      <c r="T275" t="s">
        <v>571</v>
      </c>
      <c r="U275" t="s">
        <v>95</v>
      </c>
      <c r="V275" s="3">
        <f t="shared" si="4"/>
        <v>3</v>
      </c>
      <c r="W275" t="s">
        <v>19</v>
      </c>
      <c r="Y275" t="s">
        <v>639</v>
      </c>
    </row>
    <row r="276" spans="1:25" hidden="1" x14ac:dyDescent="0.25">
      <c r="A276">
        <v>489838</v>
      </c>
      <c r="B276" t="s">
        <v>2943</v>
      </c>
      <c r="C276" t="s">
        <v>2944</v>
      </c>
      <c r="D276" t="s">
        <v>2945</v>
      </c>
      <c r="E276" s="56">
        <v>45744.732523148145</v>
      </c>
      <c r="F276" t="s">
        <v>1766</v>
      </c>
      <c r="G276" t="s">
        <v>1469</v>
      </c>
      <c r="H276">
        <v>2208592818</v>
      </c>
      <c r="I276" t="s">
        <v>30</v>
      </c>
      <c r="J276" t="s">
        <v>36</v>
      </c>
      <c r="K276" t="s">
        <v>43</v>
      </c>
      <c r="M276" t="s">
        <v>22</v>
      </c>
      <c r="N276" t="s">
        <v>2946</v>
      </c>
      <c r="O276" t="s">
        <v>507</v>
      </c>
      <c r="P276" t="s">
        <v>23</v>
      </c>
      <c r="R276" s="52">
        <v>45744</v>
      </c>
      <c r="S276" t="s">
        <v>2947</v>
      </c>
      <c r="T276" t="s">
        <v>571</v>
      </c>
      <c r="U276" t="s">
        <v>40</v>
      </c>
      <c r="V276" s="3">
        <f t="shared" si="4"/>
        <v>3</v>
      </c>
      <c r="W276" t="s">
        <v>19</v>
      </c>
      <c r="Y276" t="s">
        <v>639</v>
      </c>
    </row>
    <row r="277" spans="1:25" hidden="1" x14ac:dyDescent="0.25">
      <c r="A277">
        <v>489904</v>
      </c>
      <c r="B277" t="s">
        <v>2948</v>
      </c>
      <c r="C277" t="s">
        <v>2949</v>
      </c>
      <c r="D277" t="s">
        <v>2950</v>
      </c>
      <c r="E277" s="56">
        <v>45745.339456018519</v>
      </c>
      <c r="F277" t="s">
        <v>1679</v>
      </c>
      <c r="G277" t="s">
        <v>1364</v>
      </c>
      <c r="H277">
        <v>100347860</v>
      </c>
      <c r="I277" t="s">
        <v>16</v>
      </c>
      <c r="J277" t="s">
        <v>200</v>
      </c>
      <c r="K277" t="s">
        <v>25</v>
      </c>
      <c r="M277" t="s">
        <v>22</v>
      </c>
      <c r="N277" t="s">
        <v>14</v>
      </c>
      <c r="O277" t="s">
        <v>185</v>
      </c>
      <c r="P277" t="s">
        <v>28</v>
      </c>
      <c r="R277" s="52">
        <v>45744</v>
      </c>
      <c r="S277" t="s">
        <v>1545</v>
      </c>
      <c r="T277" t="s">
        <v>571</v>
      </c>
      <c r="U277" t="s">
        <v>95</v>
      </c>
      <c r="V277" s="3">
        <f t="shared" si="4"/>
        <v>3</v>
      </c>
      <c r="W277" t="s">
        <v>19</v>
      </c>
      <c r="Y277" t="s">
        <v>639</v>
      </c>
    </row>
    <row r="278" spans="1:25" hidden="1" x14ac:dyDescent="0.25">
      <c r="A278">
        <v>489930</v>
      </c>
      <c r="B278" t="s">
        <v>2951</v>
      </c>
      <c r="C278" t="s">
        <v>2952</v>
      </c>
      <c r="D278" t="s">
        <v>2953</v>
      </c>
      <c r="E278" s="56">
        <v>45745.396666666667</v>
      </c>
      <c r="F278" t="s">
        <v>1425</v>
      </c>
      <c r="G278" t="s">
        <v>1342</v>
      </c>
      <c r="H278" t="s">
        <v>28</v>
      </c>
      <c r="I278" t="s">
        <v>19</v>
      </c>
      <c r="J278" t="s">
        <v>182</v>
      </c>
      <c r="K278" t="s">
        <v>21</v>
      </c>
      <c r="M278" t="s">
        <v>401</v>
      </c>
      <c r="N278" t="s">
        <v>14</v>
      </c>
      <c r="O278" t="s">
        <v>163</v>
      </c>
      <c r="P278" t="s">
        <v>28</v>
      </c>
      <c r="R278" s="52">
        <v>45745</v>
      </c>
      <c r="S278" t="s">
        <v>2954</v>
      </c>
      <c r="T278" t="s">
        <v>571</v>
      </c>
      <c r="U278" t="s">
        <v>388</v>
      </c>
      <c r="V278" s="3">
        <f t="shared" si="4"/>
        <v>3</v>
      </c>
      <c r="W278" t="s">
        <v>401</v>
      </c>
      <c r="Y278" t="s">
        <v>1141</v>
      </c>
    </row>
    <row r="279" spans="1:25" hidden="1" x14ac:dyDescent="0.25">
      <c r="A279">
        <v>490029</v>
      </c>
      <c r="B279" t="s">
        <v>2955</v>
      </c>
      <c r="C279" t="s">
        <v>2956</v>
      </c>
      <c r="D279" t="s">
        <v>2957</v>
      </c>
      <c r="E279" s="56">
        <v>45745.634629629632</v>
      </c>
      <c r="F279" t="s">
        <v>1679</v>
      </c>
      <c r="G279" t="s">
        <v>1450</v>
      </c>
      <c r="H279">
        <v>100348055</v>
      </c>
      <c r="I279" t="s">
        <v>16</v>
      </c>
      <c r="J279" t="s">
        <v>39</v>
      </c>
      <c r="K279" t="s">
        <v>25</v>
      </c>
      <c r="M279" t="s">
        <v>22</v>
      </c>
      <c r="N279" t="s">
        <v>14</v>
      </c>
      <c r="O279" t="s">
        <v>156</v>
      </c>
      <c r="P279" t="s">
        <v>28</v>
      </c>
      <c r="R279" s="52">
        <v>45745</v>
      </c>
      <c r="S279" t="s">
        <v>1309</v>
      </c>
      <c r="T279" t="s">
        <v>571</v>
      </c>
      <c r="U279" t="s">
        <v>148</v>
      </c>
      <c r="V279" s="3">
        <f t="shared" si="4"/>
        <v>3</v>
      </c>
      <c r="W279" t="s">
        <v>19</v>
      </c>
      <c r="Y279" t="s">
        <v>639</v>
      </c>
    </row>
    <row r="280" spans="1:25" hidden="1" x14ac:dyDescent="0.25">
      <c r="A280">
        <v>490031</v>
      </c>
      <c r="B280" t="s">
        <v>2556</v>
      </c>
      <c r="C280" t="s">
        <v>2557</v>
      </c>
      <c r="D280" t="s">
        <v>2558</v>
      </c>
      <c r="E280" s="56">
        <v>45745.638310185182</v>
      </c>
      <c r="F280" t="s">
        <v>2559</v>
      </c>
      <c r="G280" t="s">
        <v>1342</v>
      </c>
      <c r="H280" t="s">
        <v>23</v>
      </c>
      <c r="I280" t="s">
        <v>19</v>
      </c>
      <c r="J280" t="s">
        <v>27</v>
      </c>
      <c r="K280" t="s">
        <v>21</v>
      </c>
      <c r="M280" t="s">
        <v>401</v>
      </c>
      <c r="N280" t="s">
        <v>14</v>
      </c>
      <c r="O280" t="s">
        <v>156</v>
      </c>
      <c r="P280" t="s">
        <v>23</v>
      </c>
      <c r="R280" s="52">
        <v>45745</v>
      </c>
      <c r="S280" t="s">
        <v>2560</v>
      </c>
      <c r="T280" t="s">
        <v>571</v>
      </c>
      <c r="U280" t="s">
        <v>388</v>
      </c>
      <c r="V280" s="3">
        <f t="shared" si="4"/>
        <v>3</v>
      </c>
      <c r="W280" t="s">
        <v>401</v>
      </c>
      <c r="Y280" t="s">
        <v>1141</v>
      </c>
    </row>
    <row r="281" spans="1:25" hidden="1" x14ac:dyDescent="0.25">
      <c r="A281">
        <v>490036</v>
      </c>
      <c r="B281" t="s">
        <v>2958</v>
      </c>
      <c r="C281" t="s">
        <v>2959</v>
      </c>
      <c r="D281" t="s">
        <v>2960</v>
      </c>
      <c r="E281" s="56">
        <v>45745.648923611108</v>
      </c>
      <c r="F281" t="s">
        <v>1766</v>
      </c>
      <c r="G281" t="s">
        <v>1450</v>
      </c>
      <c r="H281">
        <v>2208676631</v>
      </c>
      <c r="I281" t="s">
        <v>30</v>
      </c>
      <c r="J281" t="s">
        <v>20</v>
      </c>
      <c r="K281" t="s">
        <v>25</v>
      </c>
      <c r="M281" t="s">
        <v>22</v>
      </c>
      <c r="N281" t="s">
        <v>14</v>
      </c>
      <c r="O281" t="s">
        <v>164</v>
      </c>
      <c r="P281" t="s">
        <v>23</v>
      </c>
      <c r="R281" s="52">
        <v>45745</v>
      </c>
      <c r="S281" t="s">
        <v>2961</v>
      </c>
      <c r="T281" t="s">
        <v>571</v>
      </c>
      <c r="U281" t="s">
        <v>148</v>
      </c>
      <c r="V281" s="3">
        <f t="shared" si="4"/>
        <v>3</v>
      </c>
      <c r="W281" t="s">
        <v>19</v>
      </c>
      <c r="Y281" t="s">
        <v>639</v>
      </c>
    </row>
    <row r="282" spans="1:25" hidden="1" x14ac:dyDescent="0.25">
      <c r="A282">
        <v>490052</v>
      </c>
      <c r="B282" t="s">
        <v>2962</v>
      </c>
      <c r="C282" t="s">
        <v>2963</v>
      </c>
      <c r="D282" t="s">
        <v>2964</v>
      </c>
      <c r="E282" s="56">
        <v>45745.693599537037</v>
      </c>
      <c r="F282" t="s">
        <v>1393</v>
      </c>
      <c r="G282" t="s">
        <v>1450</v>
      </c>
      <c r="H282">
        <v>2500023544</v>
      </c>
      <c r="I282" t="s">
        <v>19</v>
      </c>
      <c r="J282" t="s">
        <v>41</v>
      </c>
      <c r="K282" t="s">
        <v>21</v>
      </c>
      <c r="M282" t="s">
        <v>34</v>
      </c>
      <c r="N282" t="s">
        <v>14</v>
      </c>
      <c r="O282" t="s">
        <v>420</v>
      </c>
      <c r="P282" t="s">
        <v>28</v>
      </c>
      <c r="R282" s="52">
        <v>45745</v>
      </c>
      <c r="S282" t="s">
        <v>2147</v>
      </c>
      <c r="T282" t="s">
        <v>571</v>
      </c>
      <c r="U282" t="s">
        <v>148</v>
      </c>
      <c r="V282" s="3">
        <f t="shared" si="4"/>
        <v>3</v>
      </c>
      <c r="W282" t="s">
        <v>19</v>
      </c>
      <c r="Y282" t="s">
        <v>639</v>
      </c>
    </row>
    <row r="283" spans="1:25" hidden="1" x14ac:dyDescent="0.25">
      <c r="A283">
        <v>490056</v>
      </c>
      <c r="B283" t="s">
        <v>2965</v>
      </c>
      <c r="C283" t="s">
        <v>2966</v>
      </c>
      <c r="D283" t="s">
        <v>2967</v>
      </c>
      <c r="E283" s="56">
        <v>45745.698576388888</v>
      </c>
      <c r="F283" t="s">
        <v>1761</v>
      </c>
      <c r="G283" t="s">
        <v>1409</v>
      </c>
      <c r="H283">
        <v>31424</v>
      </c>
      <c r="I283" t="s">
        <v>19</v>
      </c>
      <c r="J283" t="s">
        <v>42</v>
      </c>
      <c r="K283" t="s">
        <v>21</v>
      </c>
      <c r="M283" t="s">
        <v>401</v>
      </c>
      <c r="N283" t="s">
        <v>14</v>
      </c>
      <c r="O283" t="s">
        <v>141</v>
      </c>
      <c r="P283" t="s">
        <v>23</v>
      </c>
      <c r="R283" s="52">
        <v>45745</v>
      </c>
      <c r="S283" t="s">
        <v>1594</v>
      </c>
      <c r="T283" t="s">
        <v>84</v>
      </c>
      <c r="U283" t="s">
        <v>388</v>
      </c>
      <c r="V283" s="3">
        <f t="shared" si="4"/>
        <v>3</v>
      </c>
      <c r="W283" t="s">
        <v>401</v>
      </c>
      <c r="Y283" t="s">
        <v>1141</v>
      </c>
    </row>
    <row r="284" spans="1:25" hidden="1" x14ac:dyDescent="0.25">
      <c r="A284">
        <v>490072</v>
      </c>
      <c r="B284" t="s">
        <v>2756</v>
      </c>
      <c r="C284" t="s">
        <v>2757</v>
      </c>
      <c r="D284" t="s">
        <v>2758</v>
      </c>
      <c r="E284" s="56">
        <v>45745.73196759259</v>
      </c>
      <c r="F284" t="s">
        <v>14</v>
      </c>
      <c r="G284" t="s">
        <v>1342</v>
      </c>
      <c r="H284">
        <v>2500015974</v>
      </c>
      <c r="I284" t="s">
        <v>19</v>
      </c>
      <c r="J284" t="s">
        <v>200</v>
      </c>
      <c r="K284" t="s">
        <v>21</v>
      </c>
      <c r="M284" t="s">
        <v>401</v>
      </c>
      <c r="N284" t="s">
        <v>14</v>
      </c>
      <c r="O284" t="s">
        <v>421</v>
      </c>
      <c r="P284" t="s">
        <v>23</v>
      </c>
      <c r="R284" s="52">
        <v>45745</v>
      </c>
      <c r="S284" t="s">
        <v>1806</v>
      </c>
      <c r="T284" t="s">
        <v>571</v>
      </c>
      <c r="U284" t="s">
        <v>388</v>
      </c>
      <c r="V284" s="3">
        <f t="shared" si="4"/>
        <v>3</v>
      </c>
      <c r="W284" t="s">
        <v>401</v>
      </c>
      <c r="Y284" t="s">
        <v>1141</v>
      </c>
    </row>
    <row r="285" spans="1:25" hidden="1" x14ac:dyDescent="0.25">
      <c r="A285">
        <v>490080</v>
      </c>
      <c r="B285" t="s">
        <v>1618</v>
      </c>
      <c r="C285" t="s">
        <v>2971</v>
      </c>
      <c r="D285" t="s">
        <v>2972</v>
      </c>
      <c r="E285" s="56">
        <v>45745.753668981481</v>
      </c>
      <c r="F285" t="s">
        <v>2973</v>
      </c>
      <c r="G285" t="s">
        <v>1320</v>
      </c>
      <c r="H285">
        <v>100348112</v>
      </c>
      <c r="I285" t="s">
        <v>16</v>
      </c>
      <c r="J285" t="s">
        <v>182</v>
      </c>
      <c r="K285" t="s">
        <v>25</v>
      </c>
      <c r="M285" t="s">
        <v>25</v>
      </c>
      <c r="N285" t="s">
        <v>14</v>
      </c>
      <c r="O285" t="s">
        <v>154</v>
      </c>
      <c r="P285" t="s">
        <v>2915</v>
      </c>
      <c r="R285" s="52">
        <v>45745</v>
      </c>
      <c r="S285" t="s">
        <v>1315</v>
      </c>
      <c r="T285" t="s">
        <v>571</v>
      </c>
      <c r="U285" t="s">
        <v>100</v>
      </c>
      <c r="V285" s="3">
        <f t="shared" si="4"/>
        <v>3</v>
      </c>
      <c r="W285" t="s">
        <v>25</v>
      </c>
      <c r="Y285" t="s">
        <v>639</v>
      </c>
    </row>
    <row r="286" spans="1:25" hidden="1" x14ac:dyDescent="0.25">
      <c r="A286">
        <v>490095</v>
      </c>
      <c r="B286" t="s">
        <v>2968</v>
      </c>
      <c r="C286" t="s">
        <v>2969</v>
      </c>
      <c r="D286" t="s">
        <v>2970</v>
      </c>
      <c r="E286" s="56">
        <v>45745.782118055555</v>
      </c>
      <c r="F286" t="s">
        <v>1670</v>
      </c>
      <c r="G286" t="s">
        <v>1342</v>
      </c>
      <c r="H286">
        <v>100348135</v>
      </c>
      <c r="I286" t="s">
        <v>16</v>
      </c>
      <c r="J286" t="s">
        <v>200</v>
      </c>
      <c r="K286" t="s">
        <v>25</v>
      </c>
      <c r="M286" t="s">
        <v>401</v>
      </c>
      <c r="N286" t="s">
        <v>14</v>
      </c>
      <c r="O286" t="s">
        <v>136</v>
      </c>
      <c r="P286" t="s">
        <v>28</v>
      </c>
      <c r="R286" s="52">
        <v>45745</v>
      </c>
      <c r="S286" t="s">
        <v>1545</v>
      </c>
      <c r="T286" t="s">
        <v>571</v>
      </c>
      <c r="U286" t="s">
        <v>388</v>
      </c>
      <c r="V286" s="3">
        <f t="shared" si="4"/>
        <v>3</v>
      </c>
      <c r="W286" t="s">
        <v>401</v>
      </c>
      <c r="Y286" t="s">
        <v>1141</v>
      </c>
    </row>
    <row r="287" spans="1:25" hidden="1" x14ac:dyDescent="0.25">
      <c r="A287">
        <v>490110</v>
      </c>
      <c r="B287" t="s">
        <v>2669</v>
      </c>
      <c r="C287" t="s">
        <v>2670</v>
      </c>
      <c r="D287" t="s">
        <v>2671</v>
      </c>
      <c r="E287" s="56">
        <v>45745.835439814815</v>
      </c>
      <c r="F287" t="s">
        <v>1886</v>
      </c>
      <c r="G287" t="s">
        <v>1611</v>
      </c>
      <c r="H287">
        <v>100348156</v>
      </c>
      <c r="I287" t="s">
        <v>16</v>
      </c>
      <c r="J287" t="s">
        <v>27</v>
      </c>
      <c r="K287" t="s">
        <v>25</v>
      </c>
      <c r="M287" t="s">
        <v>22</v>
      </c>
      <c r="N287" t="s">
        <v>14</v>
      </c>
      <c r="O287" t="s">
        <v>159</v>
      </c>
      <c r="P287" t="s">
        <v>28</v>
      </c>
      <c r="R287" s="52">
        <v>45745</v>
      </c>
      <c r="S287" t="s">
        <v>2672</v>
      </c>
      <c r="T287" t="s">
        <v>571</v>
      </c>
      <c r="U287" t="s">
        <v>95</v>
      </c>
      <c r="V287" s="3">
        <f t="shared" si="4"/>
        <v>3</v>
      </c>
      <c r="W287" t="s">
        <v>19</v>
      </c>
      <c r="Y287" t="s">
        <v>639</v>
      </c>
    </row>
    <row r="288" spans="1:25" hidden="1" x14ac:dyDescent="0.25">
      <c r="A288">
        <v>490116</v>
      </c>
      <c r="B288" t="s">
        <v>2649</v>
      </c>
      <c r="C288" t="s">
        <v>2650</v>
      </c>
      <c r="D288" t="s">
        <v>2651</v>
      </c>
      <c r="E288" s="56">
        <v>45745.85125</v>
      </c>
      <c r="F288" t="s">
        <v>1670</v>
      </c>
      <c r="G288" t="s">
        <v>1342</v>
      </c>
      <c r="H288">
        <v>100348158</v>
      </c>
      <c r="I288" t="s">
        <v>16</v>
      </c>
      <c r="J288" t="s">
        <v>33</v>
      </c>
      <c r="K288" t="s">
        <v>18</v>
      </c>
      <c r="M288" t="s">
        <v>401</v>
      </c>
      <c r="N288" t="s">
        <v>14</v>
      </c>
      <c r="O288" t="s">
        <v>140</v>
      </c>
      <c r="P288" t="s">
        <v>23</v>
      </c>
      <c r="R288" s="52">
        <v>45745</v>
      </c>
      <c r="S288" t="s">
        <v>1559</v>
      </c>
      <c r="T288" t="s">
        <v>571</v>
      </c>
      <c r="U288" t="s">
        <v>388</v>
      </c>
      <c r="V288" s="3">
        <f t="shared" si="4"/>
        <v>3</v>
      </c>
      <c r="W288" t="s">
        <v>401</v>
      </c>
      <c r="Y288" t="s">
        <v>1141</v>
      </c>
    </row>
    <row r="289" spans="1:25" hidden="1" x14ac:dyDescent="0.25">
      <c r="A289">
        <v>490123</v>
      </c>
      <c r="B289" t="s">
        <v>1356</v>
      </c>
      <c r="C289" t="s">
        <v>2752</v>
      </c>
      <c r="D289" t="s">
        <v>2753</v>
      </c>
      <c r="E289" s="56">
        <v>45745.858402777776</v>
      </c>
      <c r="F289" t="s">
        <v>1529</v>
      </c>
      <c r="G289" t="s">
        <v>1342</v>
      </c>
      <c r="H289">
        <v>200013698</v>
      </c>
      <c r="I289" t="s">
        <v>16</v>
      </c>
      <c r="J289" t="s">
        <v>17</v>
      </c>
      <c r="K289" t="s">
        <v>18</v>
      </c>
      <c r="M289" t="s">
        <v>401</v>
      </c>
      <c r="N289" t="s">
        <v>14</v>
      </c>
      <c r="O289" t="s">
        <v>154</v>
      </c>
      <c r="P289" t="s">
        <v>23</v>
      </c>
      <c r="R289" s="52">
        <v>45745</v>
      </c>
      <c r="S289" t="s">
        <v>1421</v>
      </c>
      <c r="T289" t="s">
        <v>571</v>
      </c>
      <c r="U289" t="s">
        <v>388</v>
      </c>
      <c r="V289" s="3">
        <f t="shared" si="4"/>
        <v>3</v>
      </c>
      <c r="W289" t="s">
        <v>401</v>
      </c>
      <c r="Y289" t="s">
        <v>1141</v>
      </c>
    </row>
    <row r="290" spans="1:25" hidden="1" x14ac:dyDescent="0.25">
      <c r="A290">
        <v>490146</v>
      </c>
      <c r="B290" t="s">
        <v>2974</v>
      </c>
      <c r="C290" t="s">
        <v>2975</v>
      </c>
      <c r="D290" t="s">
        <v>2976</v>
      </c>
      <c r="E290" s="56">
        <v>45746.342060185183</v>
      </c>
      <c r="F290" t="s">
        <v>1859</v>
      </c>
      <c r="G290" t="s">
        <v>1409</v>
      </c>
      <c r="H290">
        <v>2500016098</v>
      </c>
      <c r="I290" t="s">
        <v>19</v>
      </c>
      <c r="J290" t="s">
        <v>200</v>
      </c>
      <c r="K290" t="s">
        <v>21</v>
      </c>
      <c r="M290" t="s">
        <v>401</v>
      </c>
      <c r="N290" t="s">
        <v>14</v>
      </c>
      <c r="O290" t="s">
        <v>482</v>
      </c>
      <c r="P290" t="s">
        <v>28</v>
      </c>
      <c r="R290" s="52">
        <v>45745</v>
      </c>
      <c r="S290" t="s">
        <v>2977</v>
      </c>
      <c r="T290" t="s">
        <v>84</v>
      </c>
      <c r="U290" t="s">
        <v>388</v>
      </c>
      <c r="V290" s="3">
        <f t="shared" si="4"/>
        <v>3</v>
      </c>
      <c r="W290" t="s">
        <v>401</v>
      </c>
      <c r="Y290" t="s">
        <v>1141</v>
      </c>
    </row>
    <row r="291" spans="1:25" hidden="1" x14ac:dyDescent="0.25">
      <c r="A291">
        <v>490154</v>
      </c>
      <c r="B291" t="s">
        <v>2561</v>
      </c>
      <c r="C291" t="s">
        <v>2562</v>
      </c>
      <c r="D291" t="s">
        <v>2563</v>
      </c>
      <c r="E291" s="56">
        <v>45746.384826388887</v>
      </c>
      <c r="F291" t="s">
        <v>2564</v>
      </c>
      <c r="G291" t="s">
        <v>2565</v>
      </c>
      <c r="H291">
        <v>2208726272</v>
      </c>
      <c r="I291" t="s">
        <v>30</v>
      </c>
      <c r="J291" t="s">
        <v>45</v>
      </c>
      <c r="K291" t="s">
        <v>43</v>
      </c>
      <c r="M291" t="s">
        <v>22</v>
      </c>
      <c r="N291" t="s">
        <v>14</v>
      </c>
      <c r="O291" t="s">
        <v>155</v>
      </c>
      <c r="P291" t="s">
        <v>28</v>
      </c>
      <c r="R291" s="52">
        <v>45745</v>
      </c>
      <c r="S291" t="s">
        <v>2566</v>
      </c>
      <c r="T291" t="s">
        <v>571</v>
      </c>
      <c r="U291" t="s">
        <v>40</v>
      </c>
      <c r="V291" s="3">
        <f t="shared" si="4"/>
        <v>3</v>
      </c>
      <c r="W291" t="s">
        <v>19</v>
      </c>
      <c r="Y291" t="s">
        <v>639</v>
      </c>
    </row>
    <row r="292" spans="1:25" hidden="1" x14ac:dyDescent="0.25">
      <c r="A292">
        <v>490231</v>
      </c>
      <c r="B292" t="s">
        <v>1386</v>
      </c>
      <c r="C292" t="s">
        <v>2978</v>
      </c>
      <c r="D292" t="s">
        <v>2979</v>
      </c>
      <c r="E292" s="56">
        <v>45746.624525462961</v>
      </c>
      <c r="F292" t="s">
        <v>2829</v>
      </c>
      <c r="G292" t="s">
        <v>1314</v>
      </c>
      <c r="H292">
        <v>100348282</v>
      </c>
      <c r="I292" t="s">
        <v>16</v>
      </c>
      <c r="J292" t="s">
        <v>39</v>
      </c>
      <c r="K292" t="s">
        <v>25</v>
      </c>
      <c r="L292">
        <v>55.9</v>
      </c>
      <c r="M292" t="s">
        <v>401</v>
      </c>
      <c r="N292" t="s">
        <v>14</v>
      </c>
      <c r="O292" t="s">
        <v>14</v>
      </c>
      <c r="P292" t="s">
        <v>28</v>
      </c>
      <c r="R292" s="52">
        <v>45746</v>
      </c>
      <c r="S292" t="s">
        <v>1594</v>
      </c>
      <c r="T292" t="s">
        <v>571</v>
      </c>
      <c r="U292" t="s">
        <v>402</v>
      </c>
      <c r="V292" s="3">
        <f t="shared" si="4"/>
        <v>3</v>
      </c>
      <c r="W292" t="s">
        <v>401</v>
      </c>
      <c r="Y292" t="s">
        <v>1141</v>
      </c>
    </row>
    <row r="293" spans="1:25" hidden="1" x14ac:dyDescent="0.25">
      <c r="A293">
        <v>490235</v>
      </c>
      <c r="B293" t="s">
        <v>2737</v>
      </c>
      <c r="C293" t="s">
        <v>2738</v>
      </c>
      <c r="D293" t="s">
        <v>2739</v>
      </c>
      <c r="E293" s="56">
        <v>45746.640694444446</v>
      </c>
      <c r="F293" t="s">
        <v>1670</v>
      </c>
      <c r="G293" t="s">
        <v>1364</v>
      </c>
      <c r="H293">
        <v>2500013847</v>
      </c>
      <c r="I293" t="s">
        <v>19</v>
      </c>
      <c r="J293" t="s">
        <v>182</v>
      </c>
      <c r="K293" t="s">
        <v>21</v>
      </c>
      <c r="M293" t="s">
        <v>22</v>
      </c>
      <c r="N293" t="s">
        <v>14</v>
      </c>
      <c r="O293" t="s">
        <v>138</v>
      </c>
      <c r="P293" t="s">
        <v>23</v>
      </c>
      <c r="R293" s="52">
        <v>45746</v>
      </c>
      <c r="S293" t="s">
        <v>2740</v>
      </c>
      <c r="T293" t="s">
        <v>571</v>
      </c>
      <c r="U293" t="s">
        <v>95</v>
      </c>
      <c r="V293" s="3">
        <f t="shared" si="4"/>
        <v>3</v>
      </c>
      <c r="W293" t="s">
        <v>19</v>
      </c>
      <c r="Y293" t="s">
        <v>639</v>
      </c>
    </row>
    <row r="294" spans="1:25" hidden="1" x14ac:dyDescent="0.25">
      <c r="A294">
        <v>490255</v>
      </c>
      <c r="B294" t="s">
        <v>2980</v>
      </c>
      <c r="C294" t="s">
        <v>2981</v>
      </c>
      <c r="D294" t="s">
        <v>2982</v>
      </c>
      <c r="E294" s="56">
        <v>45746.701701388891</v>
      </c>
      <c r="F294" t="s">
        <v>2983</v>
      </c>
      <c r="G294" t="s">
        <v>1298</v>
      </c>
      <c r="H294">
        <v>100348258</v>
      </c>
      <c r="I294" t="s">
        <v>16</v>
      </c>
      <c r="J294" t="s">
        <v>39</v>
      </c>
      <c r="K294" t="s">
        <v>25</v>
      </c>
      <c r="M294" t="s">
        <v>225</v>
      </c>
      <c r="N294" t="s">
        <v>14</v>
      </c>
      <c r="O294" t="s">
        <v>140</v>
      </c>
      <c r="P294" t="s">
        <v>28</v>
      </c>
      <c r="R294" s="52">
        <v>45746</v>
      </c>
      <c r="S294" t="s">
        <v>1309</v>
      </c>
      <c r="T294" t="s">
        <v>571</v>
      </c>
      <c r="U294" t="s">
        <v>1953</v>
      </c>
      <c r="V294" s="3">
        <f t="shared" si="4"/>
        <v>3</v>
      </c>
      <c r="W294" t="s">
        <v>225</v>
      </c>
      <c r="Y294" t="s">
        <v>1141</v>
      </c>
    </row>
    <row r="295" spans="1:25" hidden="1" x14ac:dyDescent="0.25">
      <c r="A295">
        <v>490256</v>
      </c>
      <c r="B295" t="s">
        <v>1845</v>
      </c>
      <c r="C295" t="s">
        <v>2984</v>
      </c>
      <c r="D295" t="s">
        <v>2985</v>
      </c>
      <c r="E295" s="56">
        <v>45746.701770833337</v>
      </c>
      <c r="F295" t="s">
        <v>2986</v>
      </c>
      <c r="G295" t="s">
        <v>1342</v>
      </c>
      <c r="H295" t="s">
        <v>23</v>
      </c>
      <c r="I295" t="s">
        <v>74</v>
      </c>
      <c r="J295" t="s">
        <v>20</v>
      </c>
      <c r="K295" t="s">
        <v>74</v>
      </c>
      <c r="M295" t="s">
        <v>401</v>
      </c>
      <c r="N295" t="s">
        <v>14</v>
      </c>
      <c r="O295" t="s">
        <v>136</v>
      </c>
      <c r="P295" t="s">
        <v>23</v>
      </c>
      <c r="R295" s="52">
        <v>45746</v>
      </c>
      <c r="S295" t="s">
        <v>1594</v>
      </c>
      <c r="T295" t="s">
        <v>571</v>
      </c>
      <c r="U295" t="s">
        <v>388</v>
      </c>
      <c r="V295" s="3">
        <f t="shared" si="4"/>
        <v>3</v>
      </c>
      <c r="W295" t="s">
        <v>401</v>
      </c>
      <c r="Y295" t="s">
        <v>1141</v>
      </c>
    </row>
    <row r="296" spans="1:25" hidden="1" x14ac:dyDescent="0.25">
      <c r="A296">
        <v>490258</v>
      </c>
      <c r="B296" t="s">
        <v>1386</v>
      </c>
      <c r="C296" t="s">
        <v>2987</v>
      </c>
      <c r="D296" t="s">
        <v>2988</v>
      </c>
      <c r="E296" s="56">
        <v>45746.709189814814</v>
      </c>
      <c r="F296" t="s">
        <v>2989</v>
      </c>
      <c r="G296" t="s">
        <v>1291</v>
      </c>
      <c r="H296">
        <v>2208794235</v>
      </c>
      <c r="I296" t="s">
        <v>30</v>
      </c>
      <c r="J296" t="s">
        <v>200</v>
      </c>
      <c r="K296" t="s">
        <v>43</v>
      </c>
      <c r="M296" t="s">
        <v>1292</v>
      </c>
      <c r="N296" t="s">
        <v>14</v>
      </c>
      <c r="O296" t="s">
        <v>159</v>
      </c>
      <c r="P296" t="s">
        <v>28</v>
      </c>
      <c r="R296" s="52">
        <v>45746</v>
      </c>
      <c r="S296" t="s">
        <v>2990</v>
      </c>
      <c r="T296" t="s">
        <v>571</v>
      </c>
      <c r="U296" t="s">
        <v>398</v>
      </c>
      <c r="V296" s="3">
        <f t="shared" si="4"/>
        <v>3</v>
      </c>
      <c r="W296" t="s">
        <v>398</v>
      </c>
      <c r="Y296" t="s">
        <v>1141</v>
      </c>
    </row>
    <row r="297" spans="1:25" hidden="1" x14ac:dyDescent="0.25">
      <c r="A297">
        <v>490277</v>
      </c>
      <c r="B297" t="s">
        <v>1618</v>
      </c>
      <c r="C297" t="s">
        <v>2991</v>
      </c>
      <c r="D297" t="s">
        <v>2992</v>
      </c>
      <c r="E297" s="56">
        <v>45746.735775462963</v>
      </c>
      <c r="F297" t="s">
        <v>1742</v>
      </c>
      <c r="G297" t="s">
        <v>1291</v>
      </c>
      <c r="H297">
        <v>2208799657</v>
      </c>
      <c r="I297" t="s">
        <v>30</v>
      </c>
      <c r="J297" t="s">
        <v>35</v>
      </c>
      <c r="K297" t="s">
        <v>43</v>
      </c>
      <c r="M297" t="s">
        <v>1292</v>
      </c>
      <c r="N297" t="s">
        <v>14</v>
      </c>
      <c r="O297" t="s">
        <v>139</v>
      </c>
      <c r="P297" t="s">
        <v>23</v>
      </c>
      <c r="R297" s="52">
        <v>45746</v>
      </c>
      <c r="S297" t="s">
        <v>2993</v>
      </c>
      <c r="T297" t="s">
        <v>571</v>
      </c>
      <c r="U297" t="s">
        <v>398</v>
      </c>
      <c r="V297" s="3">
        <f t="shared" si="4"/>
        <v>3</v>
      </c>
      <c r="W297" t="s">
        <v>398</v>
      </c>
      <c r="Y297" t="s">
        <v>1141</v>
      </c>
    </row>
    <row r="298" spans="1:25" hidden="1" x14ac:dyDescent="0.25">
      <c r="A298">
        <v>490280</v>
      </c>
      <c r="B298" t="s">
        <v>2665</v>
      </c>
      <c r="C298" t="s">
        <v>2666</v>
      </c>
      <c r="D298" t="s">
        <v>2667</v>
      </c>
      <c r="E298" s="56">
        <v>45746.738229166665</v>
      </c>
      <c r="F298" t="s">
        <v>2668</v>
      </c>
      <c r="G298" t="s">
        <v>1348</v>
      </c>
      <c r="H298">
        <v>100348305</v>
      </c>
      <c r="I298" t="s">
        <v>16</v>
      </c>
      <c r="J298" t="s">
        <v>36</v>
      </c>
      <c r="K298" t="s">
        <v>18</v>
      </c>
      <c r="M298" t="s">
        <v>22</v>
      </c>
      <c r="N298" t="s">
        <v>14</v>
      </c>
      <c r="O298" t="s">
        <v>14</v>
      </c>
      <c r="P298" t="s">
        <v>28</v>
      </c>
      <c r="R298" s="52">
        <v>45746</v>
      </c>
      <c r="S298" t="s">
        <v>1545</v>
      </c>
      <c r="T298" t="s">
        <v>571</v>
      </c>
      <c r="U298" t="s">
        <v>226</v>
      </c>
      <c r="V298" s="3">
        <f t="shared" si="4"/>
        <v>3</v>
      </c>
      <c r="W298" t="s">
        <v>19</v>
      </c>
      <c r="Y298" t="s">
        <v>639</v>
      </c>
    </row>
    <row r="299" spans="1:25" hidden="1" x14ac:dyDescent="0.25">
      <c r="A299">
        <v>490288</v>
      </c>
      <c r="B299" t="s">
        <v>2594</v>
      </c>
      <c r="C299" t="s">
        <v>2595</v>
      </c>
      <c r="D299" t="s">
        <v>2596</v>
      </c>
      <c r="E299" s="56">
        <v>45746.755046296297</v>
      </c>
      <c r="F299" t="s">
        <v>1716</v>
      </c>
      <c r="G299" t="s">
        <v>1342</v>
      </c>
      <c r="H299">
        <v>1498991389</v>
      </c>
      <c r="I299" t="s">
        <v>30</v>
      </c>
      <c r="J299" t="s">
        <v>20</v>
      </c>
      <c r="K299" t="s">
        <v>32</v>
      </c>
      <c r="M299" t="s">
        <v>401</v>
      </c>
      <c r="N299" t="s">
        <v>14</v>
      </c>
      <c r="O299" t="s">
        <v>154</v>
      </c>
      <c r="P299" t="s">
        <v>23</v>
      </c>
      <c r="R299" s="52">
        <v>45742</v>
      </c>
      <c r="S299" t="s">
        <v>2597</v>
      </c>
      <c r="T299" t="s">
        <v>571</v>
      </c>
      <c r="U299" t="s">
        <v>388</v>
      </c>
      <c r="V299" s="3">
        <f t="shared" si="4"/>
        <v>3</v>
      </c>
      <c r="W299" t="s">
        <v>401</v>
      </c>
      <c r="Y299" t="s">
        <v>1141</v>
      </c>
    </row>
    <row r="300" spans="1:25" hidden="1" x14ac:dyDescent="0.25">
      <c r="A300">
        <v>490306</v>
      </c>
      <c r="B300" t="s">
        <v>1310</v>
      </c>
      <c r="C300" t="s">
        <v>2746</v>
      </c>
      <c r="D300" t="s">
        <v>2747</v>
      </c>
      <c r="E300" s="56">
        <v>45746.783738425926</v>
      </c>
      <c r="F300" t="s">
        <v>1679</v>
      </c>
      <c r="G300" t="s">
        <v>1342</v>
      </c>
      <c r="H300">
        <v>2500034867</v>
      </c>
      <c r="I300" t="s">
        <v>19</v>
      </c>
      <c r="J300" t="s">
        <v>20</v>
      </c>
      <c r="K300" t="s">
        <v>21</v>
      </c>
      <c r="M300" t="s">
        <v>401</v>
      </c>
      <c r="N300" t="s">
        <v>14</v>
      </c>
      <c r="O300" t="s">
        <v>556</v>
      </c>
      <c r="P300" t="s">
        <v>28</v>
      </c>
      <c r="R300" s="52">
        <v>45746</v>
      </c>
      <c r="S300" t="s">
        <v>2748</v>
      </c>
      <c r="T300" t="s">
        <v>571</v>
      </c>
      <c r="U300" t="s">
        <v>388</v>
      </c>
      <c r="V300" s="3">
        <f t="shared" si="4"/>
        <v>3</v>
      </c>
      <c r="W300" t="s">
        <v>401</v>
      </c>
      <c r="Y300" t="s">
        <v>1141</v>
      </c>
    </row>
    <row r="301" spans="1:25" hidden="1" x14ac:dyDescent="0.25">
      <c r="A301">
        <v>490313</v>
      </c>
      <c r="B301" t="s">
        <v>2994</v>
      </c>
      <c r="C301" t="s">
        <v>2995</v>
      </c>
      <c r="D301" t="s">
        <v>2996</v>
      </c>
      <c r="E301" s="56">
        <v>45746.817430555559</v>
      </c>
      <c r="F301" t="s">
        <v>2904</v>
      </c>
      <c r="G301" t="s">
        <v>1364</v>
      </c>
      <c r="H301">
        <v>1504238745</v>
      </c>
      <c r="I301" t="s">
        <v>30</v>
      </c>
      <c r="J301" t="s">
        <v>35</v>
      </c>
      <c r="K301" t="s">
        <v>32</v>
      </c>
      <c r="M301" t="s">
        <v>22</v>
      </c>
      <c r="N301" t="s">
        <v>14</v>
      </c>
      <c r="O301" t="s">
        <v>134</v>
      </c>
      <c r="P301" t="s">
        <v>28</v>
      </c>
      <c r="R301" s="52">
        <v>45746</v>
      </c>
      <c r="S301" t="s">
        <v>2997</v>
      </c>
      <c r="T301" t="s">
        <v>571</v>
      </c>
      <c r="U301" t="s">
        <v>95</v>
      </c>
      <c r="V301" s="3">
        <f t="shared" si="4"/>
        <v>3</v>
      </c>
      <c r="W301" t="s">
        <v>19</v>
      </c>
      <c r="Y301" t="s">
        <v>639</v>
      </c>
    </row>
    <row r="302" spans="1:25" hidden="1" x14ac:dyDescent="0.25">
      <c r="A302">
        <v>490319</v>
      </c>
      <c r="B302" t="s">
        <v>2707</v>
      </c>
      <c r="C302" t="s">
        <v>2708</v>
      </c>
      <c r="D302" t="s">
        <v>2709</v>
      </c>
      <c r="E302" s="56">
        <v>45746.837754629632</v>
      </c>
      <c r="F302" t="s">
        <v>1886</v>
      </c>
      <c r="G302" t="s">
        <v>1469</v>
      </c>
      <c r="H302">
        <v>2500016141</v>
      </c>
      <c r="I302" t="s">
        <v>19</v>
      </c>
      <c r="J302" t="s">
        <v>200</v>
      </c>
      <c r="K302" t="s">
        <v>21</v>
      </c>
      <c r="M302" t="s">
        <v>145</v>
      </c>
      <c r="N302" t="s">
        <v>1470</v>
      </c>
      <c r="O302" t="s">
        <v>204</v>
      </c>
      <c r="P302" t="s">
        <v>23</v>
      </c>
      <c r="R302" s="52">
        <v>45746</v>
      </c>
      <c r="S302" t="s">
        <v>2710</v>
      </c>
      <c r="T302" t="s">
        <v>571</v>
      </c>
      <c r="U302" t="s">
        <v>40</v>
      </c>
      <c r="V302" s="3">
        <f t="shared" si="4"/>
        <v>3</v>
      </c>
      <c r="W302" t="s">
        <v>395</v>
      </c>
      <c r="Y302" t="s">
        <v>1141</v>
      </c>
    </row>
    <row r="303" spans="1:25" hidden="1" x14ac:dyDescent="0.25">
      <c r="A303">
        <v>490324</v>
      </c>
      <c r="B303" t="s">
        <v>2567</v>
      </c>
      <c r="C303" t="s">
        <v>2568</v>
      </c>
      <c r="D303" t="s">
        <v>2569</v>
      </c>
      <c r="E303" s="56">
        <v>45746.846597222226</v>
      </c>
      <c r="F303" t="s">
        <v>2570</v>
      </c>
      <c r="G303" t="s">
        <v>1348</v>
      </c>
      <c r="H303" t="s">
        <v>23</v>
      </c>
      <c r="I303" t="s">
        <v>77</v>
      </c>
      <c r="J303" t="s">
        <v>42</v>
      </c>
      <c r="K303" t="s">
        <v>77</v>
      </c>
      <c r="M303" t="s">
        <v>225</v>
      </c>
      <c r="N303" t="s">
        <v>14</v>
      </c>
      <c r="O303" t="s">
        <v>14</v>
      </c>
      <c r="P303" t="s">
        <v>23</v>
      </c>
      <c r="R303" s="52">
        <v>45746</v>
      </c>
      <c r="S303" t="s">
        <v>2571</v>
      </c>
      <c r="T303" t="s">
        <v>571</v>
      </c>
      <c r="U303" t="s">
        <v>226</v>
      </c>
      <c r="V303" s="3">
        <f t="shared" si="4"/>
        <v>3</v>
      </c>
      <c r="W303" t="s">
        <v>225</v>
      </c>
      <c r="Y303" t="s">
        <v>1141</v>
      </c>
    </row>
    <row r="304" spans="1:25" hidden="1" x14ac:dyDescent="0.25">
      <c r="A304">
        <v>490448</v>
      </c>
      <c r="B304" t="s">
        <v>2680</v>
      </c>
      <c r="C304" t="s">
        <v>2681</v>
      </c>
      <c r="D304" t="s">
        <v>2682</v>
      </c>
      <c r="E304" s="56">
        <v>45747.53943287037</v>
      </c>
      <c r="F304" t="s">
        <v>1425</v>
      </c>
      <c r="G304" t="s">
        <v>1348</v>
      </c>
      <c r="H304" t="s">
        <v>23</v>
      </c>
      <c r="I304" t="s">
        <v>19</v>
      </c>
      <c r="J304" t="s">
        <v>20</v>
      </c>
      <c r="K304" t="s">
        <v>21</v>
      </c>
      <c r="M304" t="s">
        <v>152</v>
      </c>
      <c r="N304" t="s">
        <v>14</v>
      </c>
      <c r="O304" t="s">
        <v>14</v>
      </c>
      <c r="P304" t="s">
        <v>23</v>
      </c>
      <c r="R304" s="52">
        <v>45747</v>
      </c>
      <c r="S304" t="s">
        <v>2683</v>
      </c>
      <c r="T304" t="s">
        <v>571</v>
      </c>
      <c r="U304" t="s">
        <v>226</v>
      </c>
      <c r="V304" s="3">
        <f t="shared" si="4"/>
        <v>3</v>
      </c>
      <c r="W304" t="s">
        <v>19</v>
      </c>
      <c r="Y304" t="s">
        <v>639</v>
      </c>
    </row>
    <row r="305" spans="1:25" hidden="1" x14ac:dyDescent="0.25">
      <c r="A305">
        <v>490458</v>
      </c>
      <c r="B305" t="s">
        <v>3001</v>
      </c>
      <c r="C305" t="s">
        <v>3002</v>
      </c>
      <c r="D305" t="s">
        <v>3003</v>
      </c>
      <c r="E305" s="56">
        <v>45747.554398148146</v>
      </c>
      <c r="F305" t="s">
        <v>1818</v>
      </c>
      <c r="G305" t="s">
        <v>1409</v>
      </c>
      <c r="H305">
        <v>2500020507</v>
      </c>
      <c r="I305" t="s">
        <v>19</v>
      </c>
      <c r="J305" t="s">
        <v>36</v>
      </c>
      <c r="K305" t="s">
        <v>37</v>
      </c>
      <c r="M305" t="s">
        <v>401</v>
      </c>
      <c r="N305" t="s">
        <v>14</v>
      </c>
      <c r="O305" t="s">
        <v>136</v>
      </c>
      <c r="P305" t="s">
        <v>3004</v>
      </c>
      <c r="R305" s="52">
        <v>45746</v>
      </c>
      <c r="S305" t="s">
        <v>2020</v>
      </c>
      <c r="T305" t="s">
        <v>84</v>
      </c>
      <c r="U305" t="s">
        <v>388</v>
      </c>
      <c r="V305" s="3">
        <f t="shared" si="4"/>
        <v>3</v>
      </c>
      <c r="W305" t="s">
        <v>401</v>
      </c>
      <c r="Y305" t="s">
        <v>1141</v>
      </c>
    </row>
    <row r="306" spans="1:25" hidden="1" x14ac:dyDescent="0.25">
      <c r="A306">
        <v>490476</v>
      </c>
      <c r="B306" t="s">
        <v>2652</v>
      </c>
      <c r="C306" t="s">
        <v>2998</v>
      </c>
      <c r="D306" t="s">
        <v>2999</v>
      </c>
      <c r="E306" s="56">
        <v>45747.577719907407</v>
      </c>
      <c r="F306" t="s">
        <v>1290</v>
      </c>
      <c r="G306" t="s">
        <v>1342</v>
      </c>
      <c r="H306">
        <v>2208789075</v>
      </c>
      <c r="I306" t="s">
        <v>30</v>
      </c>
      <c r="J306" t="s">
        <v>26</v>
      </c>
      <c r="K306" t="s">
        <v>43</v>
      </c>
      <c r="M306" t="s">
        <v>401</v>
      </c>
      <c r="N306" t="s">
        <v>14</v>
      </c>
      <c r="O306" t="s">
        <v>485</v>
      </c>
      <c r="P306" t="s">
        <v>28</v>
      </c>
      <c r="R306" s="52">
        <v>45747</v>
      </c>
      <c r="S306" t="s">
        <v>3000</v>
      </c>
      <c r="T306" t="s">
        <v>571</v>
      </c>
      <c r="U306" t="s">
        <v>388</v>
      </c>
      <c r="V306" s="3">
        <f t="shared" si="4"/>
        <v>3</v>
      </c>
      <c r="W306" t="s">
        <v>401</v>
      </c>
      <c r="Y306" t="s">
        <v>1141</v>
      </c>
    </row>
    <row r="307" spans="1:25" hidden="1" x14ac:dyDescent="0.25">
      <c r="A307">
        <v>490495</v>
      </c>
      <c r="B307" t="s">
        <v>1543</v>
      </c>
      <c r="C307" t="s">
        <v>3005</v>
      </c>
      <c r="D307" t="s">
        <v>3006</v>
      </c>
      <c r="E307" s="56">
        <v>45747.607361111113</v>
      </c>
      <c r="F307" t="s">
        <v>1290</v>
      </c>
      <c r="G307" t="s">
        <v>1342</v>
      </c>
      <c r="H307">
        <v>2208873477</v>
      </c>
      <c r="I307" t="s">
        <v>30</v>
      </c>
      <c r="J307" t="s">
        <v>39</v>
      </c>
      <c r="K307" t="s">
        <v>43</v>
      </c>
      <c r="M307" t="s">
        <v>401</v>
      </c>
      <c r="N307" t="s">
        <v>14</v>
      </c>
      <c r="O307" t="s">
        <v>130</v>
      </c>
      <c r="P307" t="s">
        <v>28</v>
      </c>
      <c r="R307" s="52">
        <v>45747</v>
      </c>
      <c r="S307" t="s">
        <v>3007</v>
      </c>
      <c r="T307" t="s">
        <v>571</v>
      </c>
      <c r="U307" t="s">
        <v>388</v>
      </c>
      <c r="V307" s="3">
        <f t="shared" si="4"/>
        <v>3</v>
      </c>
      <c r="W307" t="s">
        <v>401</v>
      </c>
      <c r="Y307" t="s">
        <v>1141</v>
      </c>
    </row>
    <row r="308" spans="1:25" hidden="1" x14ac:dyDescent="0.25">
      <c r="A308">
        <v>490571</v>
      </c>
      <c r="B308" t="s">
        <v>1386</v>
      </c>
      <c r="C308" t="s">
        <v>3008</v>
      </c>
      <c r="D308" t="s">
        <v>3009</v>
      </c>
      <c r="E308" s="56">
        <v>45747.727337962962</v>
      </c>
      <c r="F308" t="s">
        <v>1393</v>
      </c>
      <c r="G308" t="s">
        <v>1342</v>
      </c>
      <c r="H308">
        <v>2500016826</v>
      </c>
      <c r="I308" t="s">
        <v>19</v>
      </c>
      <c r="J308" t="s">
        <v>27</v>
      </c>
      <c r="K308" t="s">
        <v>21</v>
      </c>
      <c r="M308" t="s">
        <v>401</v>
      </c>
      <c r="N308" t="s">
        <v>14</v>
      </c>
      <c r="O308" t="s">
        <v>409</v>
      </c>
      <c r="P308" t="s">
        <v>28</v>
      </c>
      <c r="R308" s="52">
        <v>45747</v>
      </c>
      <c r="S308" t="s">
        <v>3010</v>
      </c>
      <c r="T308" t="s">
        <v>571</v>
      </c>
      <c r="U308" t="s">
        <v>388</v>
      </c>
      <c r="V308" s="3">
        <f t="shared" si="4"/>
        <v>3</v>
      </c>
      <c r="W308" t="s">
        <v>401</v>
      </c>
      <c r="Y308" t="s">
        <v>1141</v>
      </c>
    </row>
    <row r="309" spans="1:25" hidden="1" x14ac:dyDescent="0.25">
      <c r="A309">
        <v>490593</v>
      </c>
      <c r="B309" t="s">
        <v>1356</v>
      </c>
      <c r="C309" t="s">
        <v>3011</v>
      </c>
      <c r="D309" t="s">
        <v>3012</v>
      </c>
      <c r="E309" s="56">
        <v>45747.794907407406</v>
      </c>
      <c r="F309" t="s">
        <v>1393</v>
      </c>
      <c r="G309" t="s">
        <v>1342</v>
      </c>
      <c r="H309">
        <v>2500016438</v>
      </c>
      <c r="I309" t="s">
        <v>19</v>
      </c>
      <c r="J309" t="s">
        <v>200</v>
      </c>
      <c r="K309" t="s">
        <v>21</v>
      </c>
      <c r="M309" t="s">
        <v>401</v>
      </c>
      <c r="N309" t="s">
        <v>14</v>
      </c>
      <c r="O309" t="s">
        <v>154</v>
      </c>
      <c r="P309" t="s">
        <v>28</v>
      </c>
      <c r="R309" s="52">
        <v>45747</v>
      </c>
      <c r="S309" t="s">
        <v>1971</v>
      </c>
      <c r="T309" t="s">
        <v>571</v>
      </c>
      <c r="U309" t="s">
        <v>388</v>
      </c>
      <c r="V309" s="3">
        <f t="shared" si="4"/>
        <v>3</v>
      </c>
      <c r="W309" t="s">
        <v>401</v>
      </c>
      <c r="Y309" t="s">
        <v>1141</v>
      </c>
    </row>
    <row r="310" spans="1:25" hidden="1" x14ac:dyDescent="0.25">
      <c r="A310">
        <v>490612</v>
      </c>
      <c r="B310" t="s">
        <v>2606</v>
      </c>
      <c r="C310" t="s">
        <v>2607</v>
      </c>
      <c r="D310" t="s">
        <v>2608</v>
      </c>
      <c r="E310" s="56">
        <v>45747.845752314817</v>
      </c>
      <c r="F310" t="s">
        <v>1290</v>
      </c>
      <c r="G310" t="s">
        <v>1342</v>
      </c>
      <c r="H310">
        <v>2208903607</v>
      </c>
      <c r="I310" t="s">
        <v>30</v>
      </c>
      <c r="J310" t="s">
        <v>182</v>
      </c>
      <c r="K310" t="s">
        <v>43</v>
      </c>
      <c r="M310" t="s">
        <v>401</v>
      </c>
      <c r="N310" t="s">
        <v>14</v>
      </c>
      <c r="O310" t="s">
        <v>140</v>
      </c>
      <c r="P310" t="s">
        <v>28</v>
      </c>
      <c r="R310" s="52">
        <v>45747</v>
      </c>
      <c r="S310" t="s">
        <v>2609</v>
      </c>
      <c r="T310" t="s">
        <v>571</v>
      </c>
      <c r="U310" t="s">
        <v>388</v>
      </c>
      <c r="V310" s="3">
        <f t="shared" si="4"/>
        <v>3</v>
      </c>
      <c r="W310" t="s">
        <v>401</v>
      </c>
      <c r="Y310" t="s">
        <v>1141</v>
      </c>
    </row>
    <row r="311" spans="1:25" hidden="1" x14ac:dyDescent="0.25">
      <c r="A311">
        <v>490635</v>
      </c>
      <c r="B311" t="s">
        <v>2496</v>
      </c>
      <c r="C311" t="s">
        <v>2497</v>
      </c>
      <c r="D311" t="s">
        <v>2498</v>
      </c>
      <c r="E311" s="56">
        <v>45747.926157407404</v>
      </c>
      <c r="F311" t="s">
        <v>2499</v>
      </c>
      <c r="G311" t="s">
        <v>1450</v>
      </c>
      <c r="H311">
        <v>1505468012</v>
      </c>
      <c r="I311" t="s">
        <v>30</v>
      </c>
      <c r="J311" t="s">
        <v>200</v>
      </c>
      <c r="K311" t="s">
        <v>32</v>
      </c>
      <c r="M311" t="s">
        <v>22</v>
      </c>
      <c r="N311" t="s">
        <v>14</v>
      </c>
      <c r="O311" t="s">
        <v>136</v>
      </c>
      <c r="P311" t="s">
        <v>28</v>
      </c>
      <c r="R311" s="52">
        <v>45747</v>
      </c>
      <c r="S311" t="s">
        <v>1996</v>
      </c>
      <c r="T311" t="s">
        <v>571</v>
      </c>
      <c r="U311" t="s">
        <v>148</v>
      </c>
      <c r="V311" s="3">
        <f t="shared" si="4"/>
        <v>3</v>
      </c>
      <c r="W311" t="s">
        <v>19</v>
      </c>
      <c r="Y311" t="s">
        <v>639</v>
      </c>
    </row>
    <row r="312" spans="1:25" hidden="1" x14ac:dyDescent="0.25">
      <c r="A312">
        <v>490700</v>
      </c>
      <c r="B312" t="s">
        <v>3870</v>
      </c>
      <c r="C312" t="s">
        <v>3871</v>
      </c>
      <c r="D312" t="s">
        <v>3872</v>
      </c>
      <c r="E312" s="56">
        <v>45748.428831018522</v>
      </c>
      <c r="F312" t="s">
        <v>14</v>
      </c>
      <c r="G312" t="s">
        <v>1320</v>
      </c>
      <c r="H312">
        <v>100345976</v>
      </c>
      <c r="I312" t="s">
        <v>16</v>
      </c>
      <c r="J312" t="s">
        <v>20</v>
      </c>
      <c r="K312" t="s">
        <v>25</v>
      </c>
      <c r="M312" t="s">
        <v>25</v>
      </c>
      <c r="N312" t="s">
        <v>14</v>
      </c>
      <c r="O312" t="s">
        <v>404</v>
      </c>
      <c r="P312" t="s">
        <v>2909</v>
      </c>
      <c r="Q312" t="s">
        <v>14</v>
      </c>
      <c r="R312" s="52">
        <v>45737</v>
      </c>
      <c r="S312" t="s">
        <v>3714</v>
      </c>
      <c r="T312" t="s">
        <v>571</v>
      </c>
      <c r="U312" t="s">
        <v>100</v>
      </c>
      <c r="V312" s="3">
        <f t="shared" si="4"/>
        <v>4</v>
      </c>
      <c r="W312" t="s">
        <v>25</v>
      </c>
      <c r="Y312" t="s">
        <v>639</v>
      </c>
    </row>
    <row r="313" spans="1:25" hidden="1" x14ac:dyDescent="0.25">
      <c r="A313">
        <v>490763</v>
      </c>
      <c r="B313" t="s">
        <v>3527</v>
      </c>
      <c r="C313" t="s">
        <v>3528</v>
      </c>
      <c r="D313" t="s">
        <v>3529</v>
      </c>
      <c r="E313" s="56">
        <v>45748.538171296299</v>
      </c>
      <c r="F313" t="s">
        <v>1716</v>
      </c>
      <c r="G313" t="s">
        <v>1291</v>
      </c>
      <c r="H313">
        <v>1505667348</v>
      </c>
      <c r="I313" t="s">
        <v>30</v>
      </c>
      <c r="J313" t="s">
        <v>1215</v>
      </c>
      <c r="K313" t="s">
        <v>32</v>
      </c>
      <c r="M313" t="s">
        <v>1292</v>
      </c>
      <c r="N313" t="s">
        <v>14</v>
      </c>
      <c r="O313" t="s">
        <v>136</v>
      </c>
      <c r="P313" t="s">
        <v>23</v>
      </c>
      <c r="Q313" t="s">
        <v>14</v>
      </c>
      <c r="R313" s="52">
        <v>45748</v>
      </c>
      <c r="S313" t="s">
        <v>3530</v>
      </c>
      <c r="T313" t="s">
        <v>571</v>
      </c>
      <c r="U313" t="s">
        <v>398</v>
      </c>
      <c r="V313" s="3">
        <f t="shared" si="4"/>
        <v>4</v>
      </c>
      <c r="W313" t="s">
        <v>398</v>
      </c>
      <c r="Y313" t="s">
        <v>1141</v>
      </c>
    </row>
    <row r="314" spans="1:25" hidden="1" x14ac:dyDescent="0.25">
      <c r="A314">
        <v>490804</v>
      </c>
      <c r="B314" t="s">
        <v>1386</v>
      </c>
      <c r="C314" t="s">
        <v>3759</v>
      </c>
      <c r="D314" t="s">
        <v>3760</v>
      </c>
      <c r="E314" s="56">
        <v>45748.619884259257</v>
      </c>
      <c r="F314" t="s">
        <v>1303</v>
      </c>
      <c r="G314" t="s">
        <v>1291</v>
      </c>
      <c r="H314">
        <v>1505911188</v>
      </c>
      <c r="I314" t="s">
        <v>30</v>
      </c>
      <c r="J314" t="s">
        <v>17</v>
      </c>
      <c r="K314" t="s">
        <v>32</v>
      </c>
      <c r="M314" t="s">
        <v>1292</v>
      </c>
      <c r="N314" t="s">
        <v>14</v>
      </c>
      <c r="O314" t="s">
        <v>466</v>
      </c>
      <c r="P314" t="s">
        <v>28</v>
      </c>
      <c r="Q314" t="s">
        <v>14</v>
      </c>
      <c r="R314" s="52">
        <v>45748</v>
      </c>
      <c r="S314" t="s">
        <v>14</v>
      </c>
      <c r="T314" t="s">
        <v>571</v>
      </c>
      <c r="U314" t="s">
        <v>398</v>
      </c>
      <c r="V314" s="3">
        <f t="shared" si="4"/>
        <v>4</v>
      </c>
      <c r="W314" t="s">
        <v>398</v>
      </c>
      <c r="Y314" t="s">
        <v>1141</v>
      </c>
    </row>
    <row r="315" spans="1:25" hidden="1" x14ac:dyDescent="0.25">
      <c r="A315">
        <v>490845</v>
      </c>
      <c r="B315" t="s">
        <v>3531</v>
      </c>
      <c r="C315" t="s">
        <v>3532</v>
      </c>
      <c r="D315" t="s">
        <v>3533</v>
      </c>
      <c r="E315" s="56">
        <v>45748.675057870372</v>
      </c>
      <c r="F315" t="s">
        <v>1290</v>
      </c>
      <c r="G315" t="s">
        <v>1291</v>
      </c>
      <c r="H315">
        <v>2208941869</v>
      </c>
      <c r="I315" t="s">
        <v>30</v>
      </c>
      <c r="J315" t="s">
        <v>45</v>
      </c>
      <c r="K315" t="s">
        <v>43</v>
      </c>
      <c r="M315" t="s">
        <v>1292</v>
      </c>
      <c r="N315" t="s">
        <v>14</v>
      </c>
      <c r="O315" t="s">
        <v>120</v>
      </c>
      <c r="P315" t="s">
        <v>28</v>
      </c>
      <c r="Q315" t="s">
        <v>14</v>
      </c>
      <c r="R315" s="52">
        <v>45748</v>
      </c>
      <c r="S315" t="s">
        <v>3534</v>
      </c>
      <c r="T315" t="s">
        <v>571</v>
      </c>
      <c r="U315" t="s">
        <v>398</v>
      </c>
      <c r="V315" s="3">
        <f t="shared" si="4"/>
        <v>4</v>
      </c>
      <c r="W315" t="s">
        <v>398</v>
      </c>
      <c r="Y315" t="s">
        <v>1141</v>
      </c>
    </row>
    <row r="316" spans="1:25" hidden="1" x14ac:dyDescent="0.25">
      <c r="A316">
        <v>490858</v>
      </c>
      <c r="B316" t="s">
        <v>3518</v>
      </c>
      <c r="C316" t="s">
        <v>3519</v>
      </c>
      <c r="D316" t="s">
        <v>1866</v>
      </c>
      <c r="E316" s="56">
        <v>45748.692256944443</v>
      </c>
      <c r="F316" t="s">
        <v>1716</v>
      </c>
      <c r="G316" t="s">
        <v>1291</v>
      </c>
      <c r="H316">
        <v>1505945489</v>
      </c>
      <c r="I316" t="s">
        <v>30</v>
      </c>
      <c r="J316" t="s">
        <v>27</v>
      </c>
      <c r="K316" t="s">
        <v>32</v>
      </c>
      <c r="M316" t="s">
        <v>1292</v>
      </c>
      <c r="N316" t="s">
        <v>14</v>
      </c>
      <c r="O316" t="s">
        <v>120</v>
      </c>
      <c r="P316" t="s">
        <v>23</v>
      </c>
      <c r="Q316" t="s">
        <v>14</v>
      </c>
      <c r="R316" s="52">
        <v>45748</v>
      </c>
      <c r="S316" t="s">
        <v>3520</v>
      </c>
      <c r="T316" t="s">
        <v>571</v>
      </c>
      <c r="U316" t="s">
        <v>398</v>
      </c>
      <c r="V316" s="3">
        <f t="shared" si="4"/>
        <v>4</v>
      </c>
      <c r="W316" t="s">
        <v>398</v>
      </c>
      <c r="Y316" t="s">
        <v>1141</v>
      </c>
    </row>
    <row r="317" spans="1:25" hidden="1" x14ac:dyDescent="0.25">
      <c r="A317">
        <v>490873</v>
      </c>
      <c r="B317" t="s">
        <v>3687</v>
      </c>
      <c r="C317" t="s">
        <v>3688</v>
      </c>
      <c r="D317" t="s">
        <v>1665</v>
      </c>
      <c r="E317" s="56">
        <v>45748.714722222219</v>
      </c>
      <c r="F317" t="s">
        <v>1782</v>
      </c>
      <c r="G317" t="s">
        <v>1524</v>
      </c>
      <c r="H317">
        <v>200013352</v>
      </c>
      <c r="I317" t="s">
        <v>16</v>
      </c>
      <c r="J317" t="s">
        <v>200</v>
      </c>
      <c r="K317" t="s">
        <v>18</v>
      </c>
      <c r="L317">
        <v>226.6</v>
      </c>
      <c r="M317" t="s">
        <v>401</v>
      </c>
      <c r="N317" t="s">
        <v>14</v>
      </c>
      <c r="O317" t="s">
        <v>14</v>
      </c>
      <c r="P317" t="s">
        <v>23</v>
      </c>
      <c r="Q317" t="s">
        <v>14</v>
      </c>
      <c r="R317" s="52">
        <v>45702</v>
      </c>
      <c r="S317" t="s">
        <v>2699</v>
      </c>
      <c r="T317" t="s">
        <v>571</v>
      </c>
      <c r="U317" t="s">
        <v>654</v>
      </c>
      <c r="V317" s="3">
        <f t="shared" si="4"/>
        <v>4</v>
      </c>
      <c r="W317" t="s">
        <v>401</v>
      </c>
      <c r="Y317" t="s">
        <v>1141</v>
      </c>
    </row>
    <row r="318" spans="1:25" hidden="1" x14ac:dyDescent="0.25">
      <c r="A318">
        <v>490884</v>
      </c>
      <c r="B318" t="s">
        <v>14</v>
      </c>
      <c r="C318" t="s">
        <v>3916</v>
      </c>
      <c r="D318" t="s">
        <v>3917</v>
      </c>
      <c r="E318" s="56">
        <v>45748.735682870371</v>
      </c>
      <c r="F318" t="s">
        <v>2762</v>
      </c>
      <c r="G318" t="s">
        <v>1298</v>
      </c>
      <c r="H318" t="s">
        <v>28</v>
      </c>
      <c r="I318" t="s">
        <v>19</v>
      </c>
      <c r="J318" t="s">
        <v>27</v>
      </c>
      <c r="K318" t="s">
        <v>37</v>
      </c>
      <c r="M318" t="s">
        <v>401</v>
      </c>
      <c r="N318" t="s">
        <v>14</v>
      </c>
      <c r="O318" t="s">
        <v>163</v>
      </c>
      <c r="P318" t="s">
        <v>28</v>
      </c>
      <c r="Q318" t="s">
        <v>14</v>
      </c>
      <c r="R318" s="52">
        <v>45748</v>
      </c>
      <c r="S318" t="s">
        <v>14</v>
      </c>
      <c r="T318" t="s">
        <v>571</v>
      </c>
      <c r="U318" t="s">
        <v>1953</v>
      </c>
      <c r="V318" s="3">
        <f t="shared" si="4"/>
        <v>4</v>
      </c>
      <c r="W318" t="s">
        <v>401</v>
      </c>
      <c r="Y318" t="s">
        <v>1141</v>
      </c>
    </row>
    <row r="319" spans="1:25" hidden="1" x14ac:dyDescent="0.25">
      <c r="A319">
        <v>490906</v>
      </c>
      <c r="B319" t="s">
        <v>14</v>
      </c>
      <c r="C319" t="s">
        <v>3372</v>
      </c>
      <c r="D319" t="s">
        <v>3373</v>
      </c>
      <c r="E319" s="56">
        <v>45748.769675925927</v>
      </c>
      <c r="F319" t="s">
        <v>1290</v>
      </c>
      <c r="G319" t="s">
        <v>1342</v>
      </c>
      <c r="H319">
        <v>2208956772</v>
      </c>
      <c r="I319" t="s">
        <v>30</v>
      </c>
      <c r="J319" t="s">
        <v>45</v>
      </c>
      <c r="K319" t="s">
        <v>43</v>
      </c>
      <c r="M319" t="s">
        <v>401</v>
      </c>
      <c r="N319" t="s">
        <v>14</v>
      </c>
      <c r="O319" t="s">
        <v>136</v>
      </c>
      <c r="P319" t="s">
        <v>28</v>
      </c>
      <c r="Q319" t="s">
        <v>14</v>
      </c>
      <c r="R319" s="52">
        <v>45748</v>
      </c>
      <c r="S319" t="s">
        <v>3374</v>
      </c>
      <c r="T319" t="s">
        <v>571</v>
      </c>
      <c r="U319" t="s">
        <v>388</v>
      </c>
      <c r="V319" s="3">
        <f t="shared" si="4"/>
        <v>4</v>
      </c>
      <c r="W319" t="s">
        <v>401</v>
      </c>
      <c r="Y319" t="s">
        <v>1141</v>
      </c>
    </row>
    <row r="320" spans="1:25" hidden="1" x14ac:dyDescent="0.25">
      <c r="A320">
        <v>490926</v>
      </c>
      <c r="B320" t="s">
        <v>3658</v>
      </c>
      <c r="C320" t="s">
        <v>3659</v>
      </c>
      <c r="D320" t="s">
        <v>3660</v>
      </c>
      <c r="E320" s="56">
        <v>45748.79109953704</v>
      </c>
      <c r="F320" t="s">
        <v>3661</v>
      </c>
      <c r="G320" t="s">
        <v>1469</v>
      </c>
      <c r="H320">
        <v>2500020862</v>
      </c>
      <c r="I320" t="s">
        <v>19</v>
      </c>
      <c r="J320" t="s">
        <v>36</v>
      </c>
      <c r="K320" t="s">
        <v>21</v>
      </c>
      <c r="M320" t="s">
        <v>145</v>
      </c>
      <c r="N320" t="s">
        <v>3442</v>
      </c>
      <c r="O320" t="s">
        <v>154</v>
      </c>
      <c r="P320" t="s">
        <v>28</v>
      </c>
      <c r="Q320" t="s">
        <v>14</v>
      </c>
      <c r="R320" s="52">
        <v>45748</v>
      </c>
      <c r="S320" t="s">
        <v>14</v>
      </c>
      <c r="T320" t="s">
        <v>571</v>
      </c>
      <c r="U320" t="s">
        <v>40</v>
      </c>
      <c r="V320" s="3">
        <f t="shared" si="4"/>
        <v>4</v>
      </c>
      <c r="W320" t="s">
        <v>395</v>
      </c>
      <c r="Y320" t="s">
        <v>1141</v>
      </c>
    </row>
    <row r="321" spans="1:25" hidden="1" x14ac:dyDescent="0.25">
      <c r="A321">
        <v>490949</v>
      </c>
      <c r="B321" t="s">
        <v>3521</v>
      </c>
      <c r="C321" t="s">
        <v>3522</v>
      </c>
      <c r="D321" t="s">
        <v>3523</v>
      </c>
      <c r="E321" s="56">
        <v>45748.842453703706</v>
      </c>
      <c r="F321" t="s">
        <v>1290</v>
      </c>
      <c r="G321" t="s">
        <v>1291</v>
      </c>
      <c r="H321">
        <v>2208974027</v>
      </c>
      <c r="I321" t="s">
        <v>30</v>
      </c>
      <c r="J321" t="s">
        <v>20</v>
      </c>
      <c r="K321" t="s">
        <v>43</v>
      </c>
      <c r="M321" t="s">
        <v>1292</v>
      </c>
      <c r="N321" t="s">
        <v>14</v>
      </c>
      <c r="O321" t="s">
        <v>175</v>
      </c>
      <c r="P321" t="s">
        <v>28</v>
      </c>
      <c r="Q321" t="s">
        <v>14</v>
      </c>
      <c r="R321" s="52">
        <v>45748</v>
      </c>
      <c r="S321" t="s">
        <v>3524</v>
      </c>
      <c r="T321" t="s">
        <v>571</v>
      </c>
      <c r="U321" t="s">
        <v>398</v>
      </c>
      <c r="V321" s="3">
        <f t="shared" si="4"/>
        <v>4</v>
      </c>
      <c r="W321" t="s">
        <v>398</v>
      </c>
      <c r="Y321" t="s">
        <v>1141</v>
      </c>
    </row>
    <row r="322" spans="1:25" hidden="1" x14ac:dyDescent="0.25">
      <c r="A322">
        <v>490962</v>
      </c>
      <c r="B322" t="s">
        <v>3634</v>
      </c>
      <c r="C322" t="s">
        <v>3635</v>
      </c>
      <c r="D322" t="s">
        <v>3636</v>
      </c>
      <c r="E322" s="56">
        <v>45748.895798611113</v>
      </c>
      <c r="F322" t="s">
        <v>1393</v>
      </c>
      <c r="G322" t="s">
        <v>1308</v>
      </c>
      <c r="H322">
        <v>100345532</v>
      </c>
      <c r="I322" t="s">
        <v>16</v>
      </c>
      <c r="J322" t="s">
        <v>39</v>
      </c>
      <c r="K322" t="s">
        <v>25</v>
      </c>
      <c r="M322" t="s">
        <v>22</v>
      </c>
      <c r="N322" t="s">
        <v>14</v>
      </c>
      <c r="O322" t="s">
        <v>159</v>
      </c>
      <c r="P322" t="s">
        <v>28</v>
      </c>
      <c r="Q322" t="s">
        <v>14</v>
      </c>
      <c r="R322" s="52">
        <v>45735</v>
      </c>
      <c r="S322" t="s">
        <v>1594</v>
      </c>
      <c r="T322" t="s">
        <v>571</v>
      </c>
      <c r="U322" t="s">
        <v>95</v>
      </c>
      <c r="V322" s="3">
        <f t="shared" ref="V322:V385" si="5">MONTH(E322)</f>
        <v>4</v>
      </c>
      <c r="W322" t="s">
        <v>19</v>
      </c>
      <c r="Y322" t="s">
        <v>639</v>
      </c>
    </row>
    <row r="323" spans="1:25" hidden="1" x14ac:dyDescent="0.25">
      <c r="A323">
        <v>490977</v>
      </c>
      <c r="B323" t="s">
        <v>3910</v>
      </c>
      <c r="C323" t="s">
        <v>3911</v>
      </c>
      <c r="D323" t="s">
        <v>3912</v>
      </c>
      <c r="E323" s="56">
        <v>45749.337210648147</v>
      </c>
      <c r="F323" t="s">
        <v>3825</v>
      </c>
      <c r="G323" t="s">
        <v>3913</v>
      </c>
      <c r="H323">
        <v>100348584</v>
      </c>
      <c r="I323" t="s">
        <v>16</v>
      </c>
      <c r="J323" t="s">
        <v>87</v>
      </c>
      <c r="K323" t="s">
        <v>18</v>
      </c>
      <c r="M323" t="s">
        <v>86</v>
      </c>
      <c r="N323" t="s">
        <v>3914</v>
      </c>
      <c r="O323" t="s">
        <v>421</v>
      </c>
      <c r="P323" t="s">
        <v>28</v>
      </c>
      <c r="Q323" t="s">
        <v>28</v>
      </c>
      <c r="R323" s="52">
        <v>45748</v>
      </c>
      <c r="S323" t="s">
        <v>3915</v>
      </c>
      <c r="T323" t="s">
        <v>84</v>
      </c>
      <c r="U323" t="s">
        <v>40</v>
      </c>
      <c r="V323" s="3">
        <f t="shared" si="5"/>
        <v>4</v>
      </c>
      <c r="W323" t="s">
        <v>19</v>
      </c>
      <c r="Y323" t="s">
        <v>639</v>
      </c>
    </row>
    <row r="324" spans="1:25" hidden="1" x14ac:dyDescent="0.25">
      <c r="A324">
        <v>491105</v>
      </c>
      <c r="B324" t="s">
        <v>3918</v>
      </c>
      <c r="C324" t="s">
        <v>3919</v>
      </c>
      <c r="D324" t="s">
        <v>3920</v>
      </c>
      <c r="E324" s="56">
        <v>45749.581550925926</v>
      </c>
      <c r="F324" t="s">
        <v>1782</v>
      </c>
      <c r="G324" t="s">
        <v>1348</v>
      </c>
      <c r="H324" t="s">
        <v>28</v>
      </c>
      <c r="I324" t="s">
        <v>19</v>
      </c>
      <c r="J324" t="s">
        <v>27</v>
      </c>
      <c r="K324" t="s">
        <v>37</v>
      </c>
      <c r="M324" t="s">
        <v>85</v>
      </c>
      <c r="N324" t="s">
        <v>14</v>
      </c>
      <c r="O324" t="s">
        <v>14</v>
      </c>
      <c r="P324" t="s">
        <v>3921</v>
      </c>
      <c r="Q324" t="s">
        <v>14</v>
      </c>
      <c r="R324" s="52">
        <v>45749</v>
      </c>
      <c r="S324" t="s">
        <v>14</v>
      </c>
      <c r="T324" t="s">
        <v>571</v>
      </c>
      <c r="U324" t="s">
        <v>226</v>
      </c>
      <c r="V324" s="3">
        <f t="shared" si="5"/>
        <v>4</v>
      </c>
      <c r="W324" t="s">
        <v>19</v>
      </c>
      <c r="Y324" t="s">
        <v>639</v>
      </c>
    </row>
    <row r="325" spans="1:25" hidden="1" x14ac:dyDescent="0.25">
      <c r="A325">
        <v>491122</v>
      </c>
      <c r="B325" t="s">
        <v>3525</v>
      </c>
      <c r="C325" t="s">
        <v>3526</v>
      </c>
      <c r="D325" t="s">
        <v>2801</v>
      </c>
      <c r="E325" s="56">
        <v>45749.611585648148</v>
      </c>
      <c r="F325" t="s">
        <v>1290</v>
      </c>
      <c r="G325" t="s">
        <v>1291</v>
      </c>
      <c r="H325">
        <v>2209001614</v>
      </c>
      <c r="I325" t="s">
        <v>30</v>
      </c>
      <c r="J325" t="s">
        <v>29</v>
      </c>
      <c r="K325" t="s">
        <v>43</v>
      </c>
      <c r="M325" t="s">
        <v>1292</v>
      </c>
      <c r="N325" t="s">
        <v>14</v>
      </c>
      <c r="O325" t="s">
        <v>412</v>
      </c>
      <c r="P325" t="s">
        <v>23</v>
      </c>
      <c r="Q325" t="s">
        <v>14</v>
      </c>
      <c r="R325" s="52">
        <v>45749</v>
      </c>
      <c r="S325" t="s">
        <v>14</v>
      </c>
      <c r="T325" t="s">
        <v>571</v>
      </c>
      <c r="U325" t="s">
        <v>398</v>
      </c>
      <c r="V325" s="3">
        <f t="shared" si="5"/>
        <v>4</v>
      </c>
      <c r="W325" t="s">
        <v>398</v>
      </c>
      <c r="Y325" t="s">
        <v>1141</v>
      </c>
    </row>
    <row r="326" spans="1:25" hidden="1" x14ac:dyDescent="0.25">
      <c r="A326">
        <v>491173</v>
      </c>
      <c r="B326" t="s">
        <v>1618</v>
      </c>
      <c r="C326" t="s">
        <v>3813</v>
      </c>
      <c r="D326" t="s">
        <v>3814</v>
      </c>
      <c r="E326" s="56">
        <v>45749.687696759262</v>
      </c>
      <c r="F326" t="s">
        <v>2846</v>
      </c>
      <c r="G326" t="s">
        <v>1308</v>
      </c>
      <c r="H326">
        <v>100349067</v>
      </c>
      <c r="I326" t="s">
        <v>16</v>
      </c>
      <c r="J326" t="s">
        <v>41</v>
      </c>
      <c r="K326" t="s">
        <v>25</v>
      </c>
      <c r="M326" t="s">
        <v>225</v>
      </c>
      <c r="N326" t="s">
        <v>14</v>
      </c>
      <c r="O326" t="s">
        <v>420</v>
      </c>
      <c r="P326" t="s">
        <v>23</v>
      </c>
      <c r="Q326" t="s">
        <v>14</v>
      </c>
      <c r="R326" s="52">
        <v>45749</v>
      </c>
      <c r="S326" t="s">
        <v>14</v>
      </c>
      <c r="T326" t="s">
        <v>571</v>
      </c>
      <c r="U326" t="s">
        <v>95</v>
      </c>
      <c r="V326" s="3">
        <f t="shared" si="5"/>
        <v>4</v>
      </c>
      <c r="W326" t="s">
        <v>225</v>
      </c>
      <c r="Y326" t="s">
        <v>1141</v>
      </c>
    </row>
    <row r="327" spans="1:25" hidden="1" x14ac:dyDescent="0.25">
      <c r="A327">
        <v>491198</v>
      </c>
      <c r="B327" t="s">
        <v>3922</v>
      </c>
      <c r="C327" t="s">
        <v>3923</v>
      </c>
      <c r="D327" t="s">
        <v>3924</v>
      </c>
      <c r="E327" s="56">
        <v>45749.73170138889</v>
      </c>
      <c r="F327" t="s">
        <v>1290</v>
      </c>
      <c r="G327" t="s">
        <v>1291</v>
      </c>
      <c r="H327">
        <v>1507006444</v>
      </c>
      <c r="I327" t="s">
        <v>30</v>
      </c>
      <c r="J327" t="s">
        <v>33</v>
      </c>
      <c r="K327" t="s">
        <v>32</v>
      </c>
      <c r="M327" t="s">
        <v>1292</v>
      </c>
      <c r="N327" t="s">
        <v>14</v>
      </c>
      <c r="O327" t="s">
        <v>142</v>
      </c>
      <c r="P327" t="s">
        <v>28</v>
      </c>
      <c r="Q327" t="s">
        <v>14</v>
      </c>
      <c r="R327" s="52">
        <v>45749</v>
      </c>
      <c r="S327" t="s">
        <v>14</v>
      </c>
      <c r="T327" t="s">
        <v>571</v>
      </c>
      <c r="U327" t="s">
        <v>398</v>
      </c>
      <c r="V327" s="3">
        <f t="shared" si="5"/>
        <v>4</v>
      </c>
      <c r="W327" t="s">
        <v>398</v>
      </c>
      <c r="Y327" t="s">
        <v>1141</v>
      </c>
    </row>
    <row r="328" spans="1:25" hidden="1" x14ac:dyDescent="0.25">
      <c r="A328">
        <v>491227</v>
      </c>
      <c r="B328" t="s">
        <v>1543</v>
      </c>
      <c r="C328" t="s">
        <v>3925</v>
      </c>
      <c r="D328" t="s">
        <v>3926</v>
      </c>
      <c r="E328" s="56">
        <v>45749.79383101852</v>
      </c>
      <c r="F328" t="s">
        <v>1290</v>
      </c>
      <c r="G328" t="s">
        <v>1342</v>
      </c>
      <c r="H328">
        <v>2209037182</v>
      </c>
      <c r="I328" t="s">
        <v>30</v>
      </c>
      <c r="J328" t="s">
        <v>29</v>
      </c>
      <c r="K328" t="s">
        <v>43</v>
      </c>
      <c r="M328" t="s">
        <v>401</v>
      </c>
      <c r="N328" t="s">
        <v>14</v>
      </c>
      <c r="O328" t="s">
        <v>136</v>
      </c>
      <c r="P328" t="s">
        <v>28</v>
      </c>
      <c r="Q328" t="s">
        <v>14</v>
      </c>
      <c r="R328" s="52">
        <v>45749</v>
      </c>
      <c r="S328" t="s">
        <v>14</v>
      </c>
      <c r="T328" t="s">
        <v>571</v>
      </c>
      <c r="U328" t="s">
        <v>388</v>
      </c>
      <c r="V328" s="3">
        <f t="shared" si="5"/>
        <v>4</v>
      </c>
      <c r="W328" t="s">
        <v>401</v>
      </c>
      <c r="Y328" t="s">
        <v>1141</v>
      </c>
    </row>
    <row r="329" spans="1:25" hidden="1" x14ac:dyDescent="0.25">
      <c r="A329">
        <v>491238</v>
      </c>
      <c r="B329" t="s">
        <v>3535</v>
      </c>
      <c r="C329" t="s">
        <v>3536</v>
      </c>
      <c r="D329" t="s">
        <v>3537</v>
      </c>
      <c r="E329" s="56">
        <v>45749.815300925926</v>
      </c>
      <c r="F329" t="s">
        <v>1670</v>
      </c>
      <c r="G329" t="s">
        <v>1298</v>
      </c>
      <c r="H329" t="s">
        <v>3538</v>
      </c>
      <c r="I329" t="s">
        <v>176</v>
      </c>
      <c r="J329" t="s">
        <v>29</v>
      </c>
      <c r="K329" t="s">
        <v>177</v>
      </c>
      <c r="M329" t="s">
        <v>225</v>
      </c>
      <c r="N329" t="s">
        <v>14</v>
      </c>
      <c r="O329" t="s">
        <v>175</v>
      </c>
      <c r="P329" t="s">
        <v>28</v>
      </c>
      <c r="Q329" t="s">
        <v>14</v>
      </c>
      <c r="R329" s="52">
        <v>45749</v>
      </c>
      <c r="S329" t="s">
        <v>14</v>
      </c>
      <c r="T329" t="s">
        <v>571</v>
      </c>
      <c r="U329" t="s">
        <v>1953</v>
      </c>
      <c r="V329" s="3">
        <f t="shared" si="5"/>
        <v>4</v>
      </c>
      <c r="W329" t="s">
        <v>225</v>
      </c>
      <c r="Y329" t="s">
        <v>1141</v>
      </c>
    </row>
    <row r="330" spans="1:25" hidden="1" x14ac:dyDescent="0.25">
      <c r="A330">
        <v>491239</v>
      </c>
      <c r="B330" t="s">
        <v>3927</v>
      </c>
      <c r="C330" t="s">
        <v>3928</v>
      </c>
      <c r="D330" t="s">
        <v>3929</v>
      </c>
      <c r="E330" s="56">
        <v>45749.815567129626</v>
      </c>
      <c r="F330" t="s">
        <v>3866</v>
      </c>
      <c r="G330" t="s">
        <v>1364</v>
      </c>
      <c r="H330">
        <v>100348491</v>
      </c>
      <c r="I330" t="s">
        <v>16</v>
      </c>
      <c r="J330" t="s">
        <v>36</v>
      </c>
      <c r="K330" t="s">
        <v>25</v>
      </c>
      <c r="M330" t="s">
        <v>22</v>
      </c>
      <c r="N330" t="s">
        <v>14</v>
      </c>
      <c r="O330" t="s">
        <v>140</v>
      </c>
      <c r="P330" t="s">
        <v>28</v>
      </c>
      <c r="Q330" t="s">
        <v>14</v>
      </c>
      <c r="R330" s="52">
        <v>45749</v>
      </c>
      <c r="S330" t="s">
        <v>14</v>
      </c>
      <c r="T330" t="s">
        <v>571</v>
      </c>
      <c r="U330" t="s">
        <v>95</v>
      </c>
      <c r="V330" s="3">
        <f t="shared" si="5"/>
        <v>4</v>
      </c>
      <c r="W330" t="s">
        <v>19</v>
      </c>
      <c r="Y330" t="s">
        <v>639</v>
      </c>
    </row>
    <row r="331" spans="1:25" hidden="1" x14ac:dyDescent="0.25">
      <c r="A331">
        <v>491243</v>
      </c>
      <c r="B331" t="s">
        <v>3930</v>
      </c>
      <c r="C331" t="s">
        <v>3931</v>
      </c>
      <c r="D331" t="s">
        <v>3932</v>
      </c>
      <c r="E331" s="56">
        <v>45749.829641203702</v>
      </c>
      <c r="F331" t="s">
        <v>14</v>
      </c>
      <c r="G331" t="s">
        <v>1342</v>
      </c>
      <c r="H331" t="s">
        <v>28</v>
      </c>
      <c r="I331" t="s">
        <v>74</v>
      </c>
      <c r="J331" t="s">
        <v>74</v>
      </c>
      <c r="K331" t="s">
        <v>74</v>
      </c>
      <c r="M331" t="s">
        <v>401</v>
      </c>
      <c r="N331" t="s">
        <v>14</v>
      </c>
      <c r="O331" t="s">
        <v>163</v>
      </c>
      <c r="P331" t="s">
        <v>28</v>
      </c>
      <c r="Q331" t="s">
        <v>14</v>
      </c>
      <c r="R331" s="52">
        <v>45749</v>
      </c>
      <c r="S331" t="s">
        <v>14</v>
      </c>
      <c r="T331" t="s">
        <v>571</v>
      </c>
      <c r="U331" t="s">
        <v>388</v>
      </c>
      <c r="V331" s="3">
        <f t="shared" si="5"/>
        <v>4</v>
      </c>
      <c r="W331" t="s">
        <v>401</v>
      </c>
      <c r="Y331" t="s">
        <v>1141</v>
      </c>
    </row>
    <row r="332" spans="1:25" hidden="1" x14ac:dyDescent="0.25">
      <c r="A332">
        <v>491259</v>
      </c>
      <c r="B332" t="s">
        <v>3539</v>
      </c>
      <c r="C332" t="s">
        <v>3540</v>
      </c>
      <c r="D332" t="s">
        <v>3541</v>
      </c>
      <c r="E332" s="56">
        <v>45749.859502314815</v>
      </c>
      <c r="F332" t="s">
        <v>3542</v>
      </c>
      <c r="G332" t="s">
        <v>1450</v>
      </c>
      <c r="H332">
        <v>2209025069</v>
      </c>
      <c r="I332" t="s">
        <v>30</v>
      </c>
      <c r="J332" t="s">
        <v>42</v>
      </c>
      <c r="K332" t="s">
        <v>43</v>
      </c>
      <c r="M332" t="s">
        <v>22</v>
      </c>
      <c r="N332" t="s">
        <v>14</v>
      </c>
      <c r="O332" t="s">
        <v>138</v>
      </c>
      <c r="P332" t="s">
        <v>28</v>
      </c>
      <c r="Q332" t="s">
        <v>14</v>
      </c>
      <c r="R332" s="52">
        <v>45749</v>
      </c>
      <c r="S332" t="s">
        <v>14</v>
      </c>
      <c r="T332" t="s">
        <v>571</v>
      </c>
      <c r="U332" t="s">
        <v>148</v>
      </c>
      <c r="V332" s="3">
        <f t="shared" si="5"/>
        <v>4</v>
      </c>
      <c r="W332" t="s">
        <v>19</v>
      </c>
      <c r="Y332" t="s">
        <v>639</v>
      </c>
    </row>
    <row r="333" spans="1:25" hidden="1" x14ac:dyDescent="0.25">
      <c r="A333">
        <v>491265</v>
      </c>
      <c r="B333" t="s">
        <v>3933</v>
      </c>
      <c r="C333" t="s">
        <v>3934</v>
      </c>
      <c r="D333" t="s">
        <v>3935</v>
      </c>
      <c r="E333" s="56">
        <v>45749.868310185186</v>
      </c>
      <c r="F333" t="s">
        <v>2836</v>
      </c>
      <c r="G333" t="s">
        <v>3936</v>
      </c>
      <c r="H333" t="s">
        <v>28</v>
      </c>
      <c r="I333" t="s">
        <v>77</v>
      </c>
      <c r="J333" t="s">
        <v>42</v>
      </c>
      <c r="K333" t="s">
        <v>77</v>
      </c>
      <c r="M333" t="s">
        <v>440</v>
      </c>
      <c r="N333" t="s">
        <v>14</v>
      </c>
      <c r="O333" t="s">
        <v>163</v>
      </c>
      <c r="P333" t="s">
        <v>28</v>
      </c>
      <c r="Q333" t="s">
        <v>557</v>
      </c>
      <c r="R333" s="52">
        <v>45749</v>
      </c>
      <c r="S333" t="s">
        <v>14</v>
      </c>
      <c r="T333" t="s">
        <v>84</v>
      </c>
      <c r="U333" t="s">
        <v>1953</v>
      </c>
      <c r="V333" s="3">
        <f t="shared" si="5"/>
        <v>4</v>
      </c>
      <c r="W333" t="s">
        <v>395</v>
      </c>
      <c r="Y333" t="s">
        <v>1141</v>
      </c>
    </row>
    <row r="334" spans="1:25" hidden="1" x14ac:dyDescent="0.25">
      <c r="A334">
        <v>491268</v>
      </c>
      <c r="B334" t="s">
        <v>2696</v>
      </c>
      <c r="C334" t="s">
        <v>3702</v>
      </c>
      <c r="D334" t="s">
        <v>3703</v>
      </c>
      <c r="E334" s="56">
        <v>45749.87190972222</v>
      </c>
      <c r="F334" t="s">
        <v>1782</v>
      </c>
      <c r="G334" t="s">
        <v>1298</v>
      </c>
      <c r="H334" t="s">
        <v>3704</v>
      </c>
      <c r="I334" t="s">
        <v>176</v>
      </c>
      <c r="J334" t="s">
        <v>20</v>
      </c>
      <c r="K334" t="s">
        <v>177</v>
      </c>
      <c r="M334" t="s">
        <v>22</v>
      </c>
      <c r="N334" t="s">
        <v>14</v>
      </c>
      <c r="O334" t="s">
        <v>175</v>
      </c>
      <c r="P334" t="s">
        <v>28</v>
      </c>
      <c r="Q334" t="s">
        <v>14</v>
      </c>
      <c r="R334" s="52">
        <v>45749</v>
      </c>
      <c r="S334" t="s">
        <v>14</v>
      </c>
      <c r="T334" t="s">
        <v>571</v>
      </c>
      <c r="U334" t="s">
        <v>1953</v>
      </c>
      <c r="V334" s="3">
        <f t="shared" si="5"/>
        <v>4</v>
      </c>
      <c r="W334" t="s">
        <v>19</v>
      </c>
      <c r="Y334" t="s">
        <v>639</v>
      </c>
    </row>
    <row r="335" spans="1:25" hidden="1" x14ac:dyDescent="0.25">
      <c r="A335">
        <v>491333</v>
      </c>
      <c r="B335" t="s">
        <v>3543</v>
      </c>
      <c r="C335" t="s">
        <v>3544</v>
      </c>
      <c r="D335" t="s">
        <v>3545</v>
      </c>
      <c r="E335" s="56">
        <v>45750.3903125</v>
      </c>
      <c r="F335" t="s">
        <v>1721</v>
      </c>
      <c r="G335" t="s">
        <v>1348</v>
      </c>
      <c r="H335">
        <v>2500018582</v>
      </c>
      <c r="I335" t="s">
        <v>19</v>
      </c>
      <c r="J335" t="s">
        <v>17</v>
      </c>
      <c r="K335" t="s">
        <v>25</v>
      </c>
      <c r="M335" t="s">
        <v>1349</v>
      </c>
      <c r="N335" t="s">
        <v>14</v>
      </c>
      <c r="O335" t="s">
        <v>136</v>
      </c>
      <c r="P335" t="s">
        <v>3546</v>
      </c>
      <c r="Q335" t="s">
        <v>14</v>
      </c>
      <c r="R335" s="52">
        <v>45750</v>
      </c>
      <c r="S335" t="s">
        <v>14</v>
      </c>
      <c r="T335" t="s">
        <v>571</v>
      </c>
      <c r="U335" t="s">
        <v>226</v>
      </c>
      <c r="V335" s="3">
        <f t="shared" si="5"/>
        <v>4</v>
      </c>
      <c r="W335" t="s">
        <v>19</v>
      </c>
      <c r="Y335" t="s">
        <v>639</v>
      </c>
    </row>
    <row r="336" spans="1:25" hidden="1" x14ac:dyDescent="0.25">
      <c r="A336">
        <v>491336</v>
      </c>
      <c r="B336" t="s">
        <v>3547</v>
      </c>
      <c r="C336" t="s">
        <v>3548</v>
      </c>
      <c r="D336" t="s">
        <v>3549</v>
      </c>
      <c r="E336" s="56">
        <v>45750.396898148145</v>
      </c>
      <c r="F336" t="s">
        <v>14</v>
      </c>
      <c r="G336" t="s">
        <v>1291</v>
      </c>
      <c r="H336" t="s">
        <v>23</v>
      </c>
      <c r="I336" t="s">
        <v>30</v>
      </c>
      <c r="J336" t="s">
        <v>1215</v>
      </c>
      <c r="K336" t="s">
        <v>32</v>
      </c>
      <c r="M336" t="s">
        <v>1292</v>
      </c>
      <c r="N336" t="s">
        <v>14</v>
      </c>
      <c r="O336" t="s">
        <v>485</v>
      </c>
      <c r="P336" t="s">
        <v>23</v>
      </c>
      <c r="Q336" t="s">
        <v>14</v>
      </c>
      <c r="R336" s="52">
        <v>45750</v>
      </c>
      <c r="S336" t="s">
        <v>14</v>
      </c>
      <c r="T336" t="s">
        <v>571</v>
      </c>
      <c r="U336" t="s">
        <v>398</v>
      </c>
      <c r="V336" s="3">
        <f t="shared" si="5"/>
        <v>4</v>
      </c>
      <c r="W336" t="s">
        <v>398</v>
      </c>
      <c r="Y336" t="s">
        <v>1141</v>
      </c>
    </row>
    <row r="337" spans="1:25" hidden="1" x14ac:dyDescent="0.25">
      <c r="A337">
        <v>491340</v>
      </c>
      <c r="B337" t="s">
        <v>2530</v>
      </c>
      <c r="C337" t="s">
        <v>3937</v>
      </c>
      <c r="D337" t="s">
        <v>3938</v>
      </c>
      <c r="E337" s="56">
        <v>45750.40079861111</v>
      </c>
      <c r="F337" t="s">
        <v>14</v>
      </c>
      <c r="G337" t="s">
        <v>1342</v>
      </c>
      <c r="H337">
        <v>2500017137</v>
      </c>
      <c r="I337" t="s">
        <v>19</v>
      </c>
      <c r="J337" t="s">
        <v>27</v>
      </c>
      <c r="K337" t="s">
        <v>21</v>
      </c>
      <c r="M337" t="s">
        <v>401</v>
      </c>
      <c r="N337" t="s">
        <v>14</v>
      </c>
      <c r="O337" t="s">
        <v>140</v>
      </c>
      <c r="P337" t="s">
        <v>23</v>
      </c>
      <c r="Q337" t="s">
        <v>14</v>
      </c>
      <c r="R337" s="52">
        <v>45749</v>
      </c>
      <c r="S337" t="s">
        <v>14</v>
      </c>
      <c r="T337" t="s">
        <v>571</v>
      </c>
      <c r="U337" t="s">
        <v>388</v>
      </c>
      <c r="V337" s="3">
        <f t="shared" si="5"/>
        <v>4</v>
      </c>
      <c r="W337" t="s">
        <v>401</v>
      </c>
      <c r="Y337" t="s">
        <v>1141</v>
      </c>
    </row>
    <row r="338" spans="1:25" hidden="1" x14ac:dyDescent="0.25">
      <c r="A338">
        <v>491344</v>
      </c>
      <c r="B338" t="s">
        <v>3939</v>
      </c>
      <c r="C338" t="s">
        <v>3940</v>
      </c>
      <c r="D338" t="s">
        <v>3941</v>
      </c>
      <c r="E338" s="56">
        <v>45750.405868055554</v>
      </c>
      <c r="F338" t="s">
        <v>1679</v>
      </c>
      <c r="G338" t="s">
        <v>1320</v>
      </c>
      <c r="H338">
        <v>100349194</v>
      </c>
      <c r="I338" t="s">
        <v>16</v>
      </c>
      <c r="J338" t="s">
        <v>41</v>
      </c>
      <c r="K338" t="s">
        <v>25</v>
      </c>
      <c r="M338" t="s">
        <v>25</v>
      </c>
      <c r="N338" t="s">
        <v>14</v>
      </c>
      <c r="O338" t="s">
        <v>208</v>
      </c>
      <c r="P338" t="s">
        <v>3888</v>
      </c>
      <c r="Q338" t="s">
        <v>14</v>
      </c>
      <c r="R338" s="52">
        <v>45749</v>
      </c>
      <c r="S338" t="s">
        <v>14</v>
      </c>
      <c r="T338" t="s">
        <v>571</v>
      </c>
      <c r="U338" t="s">
        <v>100</v>
      </c>
      <c r="V338" s="3">
        <f t="shared" si="5"/>
        <v>4</v>
      </c>
      <c r="W338" t="s">
        <v>25</v>
      </c>
      <c r="Y338" t="s">
        <v>639</v>
      </c>
    </row>
    <row r="339" spans="1:25" hidden="1" x14ac:dyDescent="0.25">
      <c r="A339">
        <v>491354</v>
      </c>
      <c r="B339" t="s">
        <v>3375</v>
      </c>
      <c r="C339" t="s">
        <v>3376</v>
      </c>
      <c r="D339" t="s">
        <v>3377</v>
      </c>
      <c r="E339" s="56">
        <v>45750.426678240743</v>
      </c>
      <c r="F339" t="s">
        <v>1716</v>
      </c>
      <c r="G339" t="s">
        <v>1291</v>
      </c>
      <c r="H339">
        <v>1507693621</v>
      </c>
      <c r="I339" t="s">
        <v>30</v>
      </c>
      <c r="J339" t="s">
        <v>33</v>
      </c>
      <c r="K339" t="s">
        <v>32</v>
      </c>
      <c r="M339" t="s">
        <v>1292</v>
      </c>
      <c r="N339" t="s">
        <v>14</v>
      </c>
      <c r="O339" t="s">
        <v>142</v>
      </c>
      <c r="P339" t="s">
        <v>23</v>
      </c>
      <c r="Q339" t="s">
        <v>14</v>
      </c>
      <c r="R339" s="52">
        <v>45750</v>
      </c>
      <c r="S339" t="s">
        <v>14</v>
      </c>
      <c r="T339" t="s">
        <v>571</v>
      </c>
      <c r="U339" t="s">
        <v>398</v>
      </c>
      <c r="V339" s="3">
        <f t="shared" si="5"/>
        <v>4</v>
      </c>
      <c r="W339" t="s">
        <v>398</v>
      </c>
      <c r="Y339" t="s">
        <v>1141</v>
      </c>
    </row>
    <row r="340" spans="1:25" hidden="1" x14ac:dyDescent="0.25">
      <c r="A340">
        <v>491383</v>
      </c>
      <c r="B340" t="s">
        <v>3745</v>
      </c>
      <c r="C340" t="s">
        <v>3746</v>
      </c>
      <c r="D340" t="s">
        <v>3747</v>
      </c>
      <c r="E340" s="56">
        <v>45750.473738425928</v>
      </c>
      <c r="F340" t="s">
        <v>3748</v>
      </c>
      <c r="G340" t="s">
        <v>3482</v>
      </c>
      <c r="H340">
        <v>2500020613</v>
      </c>
      <c r="I340" t="s">
        <v>19</v>
      </c>
      <c r="J340" t="s">
        <v>45</v>
      </c>
      <c r="K340" t="s">
        <v>21</v>
      </c>
      <c r="M340" t="s">
        <v>225</v>
      </c>
      <c r="N340" t="s">
        <v>14</v>
      </c>
      <c r="O340" t="s">
        <v>14</v>
      </c>
      <c r="P340" t="s">
        <v>28</v>
      </c>
      <c r="Q340" t="s">
        <v>14</v>
      </c>
      <c r="R340" s="52">
        <v>45743</v>
      </c>
      <c r="S340" t="s">
        <v>3749</v>
      </c>
      <c r="T340" t="s">
        <v>571</v>
      </c>
      <c r="U340" t="s">
        <v>4368</v>
      </c>
      <c r="V340" s="3">
        <f t="shared" si="5"/>
        <v>4</v>
      </c>
      <c r="W340" t="s">
        <v>225</v>
      </c>
      <c r="Y340" t="s">
        <v>1141</v>
      </c>
    </row>
    <row r="341" spans="1:25" hidden="1" x14ac:dyDescent="0.25">
      <c r="A341">
        <v>491634</v>
      </c>
      <c r="B341" t="s">
        <v>3479</v>
      </c>
      <c r="C341" t="s">
        <v>3899</v>
      </c>
      <c r="D341" t="s">
        <v>3900</v>
      </c>
      <c r="E341" s="56">
        <v>45751.414756944447</v>
      </c>
      <c r="F341" t="s">
        <v>3901</v>
      </c>
      <c r="G341" t="s">
        <v>3482</v>
      </c>
      <c r="H341">
        <v>2500030610</v>
      </c>
      <c r="I341" t="s">
        <v>19</v>
      </c>
      <c r="J341" t="s">
        <v>20</v>
      </c>
      <c r="K341" t="s">
        <v>21</v>
      </c>
      <c r="M341" t="s">
        <v>225</v>
      </c>
      <c r="N341" t="s">
        <v>14</v>
      </c>
      <c r="O341" t="s">
        <v>14</v>
      </c>
      <c r="P341" t="s">
        <v>23</v>
      </c>
      <c r="Q341" t="s">
        <v>14</v>
      </c>
      <c r="R341" s="52">
        <v>45736</v>
      </c>
      <c r="S341" t="s">
        <v>14</v>
      </c>
      <c r="T341" t="s">
        <v>571</v>
      </c>
      <c r="U341" t="s">
        <v>4368</v>
      </c>
      <c r="V341" s="3">
        <f t="shared" si="5"/>
        <v>4</v>
      </c>
      <c r="W341" t="s">
        <v>225</v>
      </c>
      <c r="Y341" t="s">
        <v>1141</v>
      </c>
    </row>
    <row r="342" spans="1:25" hidden="1" x14ac:dyDescent="0.25">
      <c r="A342">
        <v>491671</v>
      </c>
      <c r="B342" t="s">
        <v>3696</v>
      </c>
      <c r="C342" t="s">
        <v>3697</v>
      </c>
      <c r="D342" t="s">
        <v>3698</v>
      </c>
      <c r="E342" s="56">
        <v>45751.473645833335</v>
      </c>
      <c r="F342" t="s">
        <v>1766</v>
      </c>
      <c r="G342" t="s">
        <v>1364</v>
      </c>
      <c r="H342">
        <v>1508650138</v>
      </c>
      <c r="I342" t="s">
        <v>30</v>
      </c>
      <c r="J342" t="s">
        <v>39</v>
      </c>
      <c r="K342" t="s">
        <v>32</v>
      </c>
      <c r="M342" t="s">
        <v>22</v>
      </c>
      <c r="N342" t="s">
        <v>14</v>
      </c>
      <c r="O342" t="s">
        <v>206</v>
      </c>
      <c r="P342" t="s">
        <v>28</v>
      </c>
      <c r="Q342" t="s">
        <v>14</v>
      </c>
      <c r="R342" s="52">
        <v>45751</v>
      </c>
      <c r="S342" t="s">
        <v>14</v>
      </c>
      <c r="T342" t="s">
        <v>571</v>
      </c>
      <c r="U342" t="s">
        <v>95</v>
      </c>
      <c r="V342" s="3">
        <f t="shared" si="5"/>
        <v>4</v>
      </c>
      <c r="W342" t="s">
        <v>19</v>
      </c>
      <c r="Y342" t="s">
        <v>639</v>
      </c>
    </row>
    <row r="343" spans="1:25" hidden="1" x14ac:dyDescent="0.25">
      <c r="A343">
        <v>491688</v>
      </c>
      <c r="B343" t="s">
        <v>3834</v>
      </c>
      <c r="C343" t="s">
        <v>3835</v>
      </c>
      <c r="D343" t="s">
        <v>1696</v>
      </c>
      <c r="E343" s="56">
        <v>45751.497164351851</v>
      </c>
      <c r="F343" t="s">
        <v>1313</v>
      </c>
      <c r="G343" t="s">
        <v>1314</v>
      </c>
      <c r="H343">
        <v>100349605</v>
      </c>
      <c r="I343" t="s">
        <v>16</v>
      </c>
      <c r="J343" t="s">
        <v>17</v>
      </c>
      <c r="K343" t="s">
        <v>25</v>
      </c>
      <c r="L343">
        <v>6</v>
      </c>
      <c r="M343" t="s">
        <v>401</v>
      </c>
      <c r="N343" t="s">
        <v>14</v>
      </c>
      <c r="O343" t="s">
        <v>14</v>
      </c>
      <c r="P343" t="s">
        <v>28</v>
      </c>
      <c r="Q343" t="s">
        <v>14</v>
      </c>
      <c r="R343" s="52">
        <v>45751</v>
      </c>
      <c r="S343" t="s">
        <v>14</v>
      </c>
      <c r="T343" t="s">
        <v>571</v>
      </c>
      <c r="U343" t="s">
        <v>402</v>
      </c>
      <c r="V343" s="3">
        <f t="shared" si="5"/>
        <v>4</v>
      </c>
      <c r="W343" t="s">
        <v>401</v>
      </c>
      <c r="Y343" t="s">
        <v>1141</v>
      </c>
    </row>
    <row r="344" spans="1:25" hidden="1" x14ac:dyDescent="0.25">
      <c r="A344">
        <v>491732</v>
      </c>
      <c r="B344" t="s">
        <v>3784</v>
      </c>
      <c r="C344" t="s">
        <v>3785</v>
      </c>
      <c r="D344" t="s">
        <v>3786</v>
      </c>
      <c r="E344" s="56">
        <v>45751.575254629628</v>
      </c>
      <c r="F344" t="s">
        <v>2836</v>
      </c>
      <c r="G344" t="s">
        <v>1409</v>
      </c>
      <c r="H344">
        <v>200013732</v>
      </c>
      <c r="I344" t="s">
        <v>16</v>
      </c>
      <c r="J344" t="s">
        <v>26</v>
      </c>
      <c r="K344" t="s">
        <v>18</v>
      </c>
      <c r="M344" t="s">
        <v>401</v>
      </c>
      <c r="N344" t="s">
        <v>14</v>
      </c>
      <c r="O344" t="s">
        <v>420</v>
      </c>
      <c r="P344" t="s">
        <v>28</v>
      </c>
      <c r="Q344" t="s">
        <v>14</v>
      </c>
      <c r="R344" s="52">
        <v>45749</v>
      </c>
      <c r="S344" t="s">
        <v>14</v>
      </c>
      <c r="T344" t="s">
        <v>84</v>
      </c>
      <c r="U344" t="s">
        <v>388</v>
      </c>
      <c r="V344" s="3">
        <f t="shared" si="5"/>
        <v>4</v>
      </c>
      <c r="W344" t="s">
        <v>401</v>
      </c>
      <c r="Y344" t="s">
        <v>1141</v>
      </c>
    </row>
    <row r="345" spans="1:25" hidden="1" x14ac:dyDescent="0.25">
      <c r="A345">
        <v>491791</v>
      </c>
      <c r="B345" t="s">
        <v>1543</v>
      </c>
      <c r="C345" t="s">
        <v>3944</v>
      </c>
      <c r="D345" t="s">
        <v>3945</v>
      </c>
      <c r="E345" s="56">
        <v>45751.658958333333</v>
      </c>
      <c r="F345" t="s">
        <v>1716</v>
      </c>
      <c r="G345" t="s">
        <v>1291</v>
      </c>
      <c r="H345">
        <v>1509086915</v>
      </c>
      <c r="I345" t="s">
        <v>30</v>
      </c>
      <c r="J345" t="s">
        <v>1215</v>
      </c>
      <c r="K345" t="s">
        <v>32</v>
      </c>
      <c r="M345" t="s">
        <v>1292</v>
      </c>
      <c r="N345" t="s">
        <v>14</v>
      </c>
      <c r="O345" t="s">
        <v>180</v>
      </c>
      <c r="P345" t="s">
        <v>28</v>
      </c>
      <c r="Q345" t="s">
        <v>14</v>
      </c>
      <c r="R345" s="52">
        <v>45751</v>
      </c>
      <c r="S345" t="s">
        <v>14</v>
      </c>
      <c r="T345" t="s">
        <v>571</v>
      </c>
      <c r="U345" t="s">
        <v>398</v>
      </c>
      <c r="V345" s="3">
        <f t="shared" si="5"/>
        <v>4</v>
      </c>
      <c r="W345" t="s">
        <v>398</v>
      </c>
      <c r="Y345" t="s">
        <v>1141</v>
      </c>
    </row>
    <row r="346" spans="1:25" hidden="1" x14ac:dyDescent="0.25">
      <c r="A346">
        <v>491794</v>
      </c>
      <c r="B346" t="s">
        <v>1386</v>
      </c>
      <c r="C346" t="s">
        <v>3942</v>
      </c>
      <c r="D346" t="s">
        <v>3943</v>
      </c>
      <c r="E346" s="56">
        <v>45751.662812499999</v>
      </c>
      <c r="F346" t="s">
        <v>1742</v>
      </c>
      <c r="G346" t="s">
        <v>1342</v>
      </c>
      <c r="H346">
        <v>2209157679</v>
      </c>
      <c r="I346" t="s">
        <v>30</v>
      </c>
      <c r="J346" t="s">
        <v>41</v>
      </c>
      <c r="K346" t="s">
        <v>43</v>
      </c>
      <c r="M346" t="s">
        <v>401</v>
      </c>
      <c r="N346" t="s">
        <v>14</v>
      </c>
      <c r="O346" t="s">
        <v>472</v>
      </c>
      <c r="P346" t="s">
        <v>28</v>
      </c>
      <c r="Q346" t="s">
        <v>14</v>
      </c>
      <c r="R346" s="52">
        <v>45751</v>
      </c>
      <c r="S346" t="s">
        <v>14</v>
      </c>
      <c r="T346" t="s">
        <v>571</v>
      </c>
      <c r="U346" t="s">
        <v>388</v>
      </c>
      <c r="V346" s="3">
        <f t="shared" si="5"/>
        <v>4</v>
      </c>
      <c r="W346" t="s">
        <v>401</v>
      </c>
      <c r="Y346" t="s">
        <v>1141</v>
      </c>
    </row>
    <row r="347" spans="1:25" hidden="1" x14ac:dyDescent="0.25">
      <c r="A347">
        <v>491800</v>
      </c>
      <c r="B347" t="s">
        <v>3946</v>
      </c>
      <c r="C347" t="s">
        <v>3947</v>
      </c>
      <c r="D347" t="s">
        <v>3948</v>
      </c>
      <c r="E347" s="56">
        <v>45751.672280092593</v>
      </c>
      <c r="F347" t="s">
        <v>3949</v>
      </c>
      <c r="G347" t="s">
        <v>1450</v>
      </c>
      <c r="H347">
        <v>2500036540</v>
      </c>
      <c r="I347" t="s">
        <v>19</v>
      </c>
      <c r="J347" t="s">
        <v>20</v>
      </c>
      <c r="K347" t="s">
        <v>21</v>
      </c>
      <c r="M347" t="s">
        <v>34</v>
      </c>
      <c r="N347" t="s">
        <v>14</v>
      </c>
      <c r="O347" t="s">
        <v>140</v>
      </c>
      <c r="P347" t="s">
        <v>23</v>
      </c>
      <c r="Q347" t="s">
        <v>14</v>
      </c>
      <c r="R347" s="52">
        <v>45751</v>
      </c>
      <c r="S347" t="s">
        <v>14</v>
      </c>
      <c r="T347" t="s">
        <v>571</v>
      </c>
      <c r="U347" t="s">
        <v>148</v>
      </c>
      <c r="V347" s="3">
        <f t="shared" si="5"/>
        <v>4</v>
      </c>
      <c r="W347" t="s">
        <v>19</v>
      </c>
      <c r="Y347" t="s">
        <v>639</v>
      </c>
    </row>
    <row r="348" spans="1:25" hidden="1" x14ac:dyDescent="0.25">
      <c r="A348">
        <v>491867</v>
      </c>
      <c r="B348" t="s">
        <v>3950</v>
      </c>
      <c r="C348" t="s">
        <v>3951</v>
      </c>
      <c r="D348" t="s">
        <v>3952</v>
      </c>
      <c r="E348" s="56">
        <v>45751.775057870371</v>
      </c>
      <c r="F348" t="s">
        <v>1782</v>
      </c>
      <c r="G348" t="s">
        <v>1469</v>
      </c>
      <c r="H348" t="s">
        <v>28</v>
      </c>
      <c r="I348" t="s">
        <v>19</v>
      </c>
      <c r="J348" t="s">
        <v>1215</v>
      </c>
      <c r="K348" t="s">
        <v>18</v>
      </c>
      <c r="M348" t="s">
        <v>145</v>
      </c>
      <c r="N348" t="s">
        <v>1470</v>
      </c>
      <c r="O348" t="s">
        <v>412</v>
      </c>
      <c r="P348" t="s">
        <v>28</v>
      </c>
      <c r="Q348" t="s">
        <v>14</v>
      </c>
      <c r="R348" s="52">
        <v>45750</v>
      </c>
      <c r="S348" t="s">
        <v>14</v>
      </c>
      <c r="T348" t="s">
        <v>571</v>
      </c>
      <c r="U348" t="s">
        <v>40</v>
      </c>
      <c r="V348" s="3">
        <f t="shared" si="5"/>
        <v>4</v>
      </c>
      <c r="W348" t="s">
        <v>395</v>
      </c>
      <c r="Y348" t="s">
        <v>1141</v>
      </c>
    </row>
    <row r="349" spans="1:25" hidden="1" x14ac:dyDescent="0.25">
      <c r="A349">
        <v>491877</v>
      </c>
      <c r="B349" t="s">
        <v>3471</v>
      </c>
      <c r="C349" t="s">
        <v>3472</v>
      </c>
      <c r="D349" t="s">
        <v>1649</v>
      </c>
      <c r="E349" s="56">
        <v>45751.801851851851</v>
      </c>
      <c r="F349" t="s">
        <v>1290</v>
      </c>
      <c r="G349" t="s">
        <v>1291</v>
      </c>
      <c r="H349">
        <v>1509305687</v>
      </c>
      <c r="I349" t="s">
        <v>30</v>
      </c>
      <c r="J349" t="s">
        <v>33</v>
      </c>
      <c r="K349" t="s">
        <v>32</v>
      </c>
      <c r="M349" t="s">
        <v>1292</v>
      </c>
      <c r="N349" t="s">
        <v>14</v>
      </c>
      <c r="O349" t="s">
        <v>140</v>
      </c>
      <c r="P349" t="s">
        <v>28</v>
      </c>
      <c r="Q349" t="s">
        <v>14</v>
      </c>
      <c r="R349" s="52">
        <v>45751</v>
      </c>
      <c r="S349" t="s">
        <v>14</v>
      </c>
      <c r="T349" t="s">
        <v>571</v>
      </c>
      <c r="U349" t="s">
        <v>398</v>
      </c>
      <c r="V349" s="3">
        <f t="shared" si="5"/>
        <v>4</v>
      </c>
      <c r="W349" t="s">
        <v>398</v>
      </c>
      <c r="Y349" t="s">
        <v>1141</v>
      </c>
    </row>
    <row r="350" spans="1:25" hidden="1" x14ac:dyDescent="0.25">
      <c r="A350">
        <v>491890</v>
      </c>
      <c r="B350" t="s">
        <v>3953</v>
      </c>
      <c r="C350" t="s">
        <v>3954</v>
      </c>
      <c r="D350" t="s">
        <v>3955</v>
      </c>
      <c r="E350" s="56">
        <v>45751.834131944444</v>
      </c>
      <c r="F350" t="s">
        <v>1761</v>
      </c>
      <c r="G350" t="s">
        <v>1409</v>
      </c>
      <c r="H350" t="s">
        <v>28</v>
      </c>
      <c r="I350" t="s">
        <v>19</v>
      </c>
      <c r="J350" t="s">
        <v>182</v>
      </c>
      <c r="K350" t="s">
        <v>21</v>
      </c>
      <c r="M350" t="s">
        <v>401</v>
      </c>
      <c r="N350" t="s">
        <v>14</v>
      </c>
      <c r="O350" t="s">
        <v>144</v>
      </c>
      <c r="P350" t="s">
        <v>28</v>
      </c>
      <c r="Q350" t="s">
        <v>14</v>
      </c>
      <c r="R350" s="52">
        <v>45751</v>
      </c>
      <c r="S350" t="s">
        <v>14</v>
      </c>
      <c r="T350" t="s">
        <v>84</v>
      </c>
      <c r="U350" t="s">
        <v>388</v>
      </c>
      <c r="V350" s="3">
        <f t="shared" si="5"/>
        <v>4</v>
      </c>
      <c r="W350" t="s">
        <v>401</v>
      </c>
      <c r="Y350" t="s">
        <v>1141</v>
      </c>
    </row>
    <row r="351" spans="1:25" hidden="1" x14ac:dyDescent="0.25">
      <c r="A351">
        <v>491916</v>
      </c>
      <c r="B351" t="s">
        <v>3550</v>
      </c>
      <c r="C351" t="s">
        <v>3551</v>
      </c>
      <c r="D351" t="s">
        <v>3552</v>
      </c>
      <c r="E351" s="56">
        <v>45751.889861111114</v>
      </c>
      <c r="F351" t="s">
        <v>1290</v>
      </c>
      <c r="G351" t="s">
        <v>1291</v>
      </c>
      <c r="H351">
        <v>1509489914</v>
      </c>
      <c r="I351" t="s">
        <v>30</v>
      </c>
      <c r="J351" t="s">
        <v>26</v>
      </c>
      <c r="K351" t="s">
        <v>32</v>
      </c>
      <c r="M351" t="s">
        <v>1292</v>
      </c>
      <c r="N351" t="s">
        <v>14</v>
      </c>
      <c r="O351" t="s">
        <v>154</v>
      </c>
      <c r="P351" t="s">
        <v>28</v>
      </c>
      <c r="Q351" t="s">
        <v>14</v>
      </c>
      <c r="R351" s="52">
        <v>45751</v>
      </c>
      <c r="S351" t="s">
        <v>14</v>
      </c>
      <c r="T351" t="s">
        <v>571</v>
      </c>
      <c r="U351" t="s">
        <v>398</v>
      </c>
      <c r="V351" s="3">
        <f t="shared" si="5"/>
        <v>4</v>
      </c>
      <c r="W351" t="s">
        <v>398</v>
      </c>
      <c r="Y351" t="s">
        <v>1141</v>
      </c>
    </row>
    <row r="352" spans="1:25" hidden="1" x14ac:dyDescent="0.25">
      <c r="A352">
        <v>491938</v>
      </c>
      <c r="B352" t="s">
        <v>3822</v>
      </c>
      <c r="C352" t="s">
        <v>3823</v>
      </c>
      <c r="D352" t="s">
        <v>3824</v>
      </c>
      <c r="E352" s="56">
        <v>45752.338912037034</v>
      </c>
      <c r="F352" t="s">
        <v>3825</v>
      </c>
      <c r="G352" t="s">
        <v>1409</v>
      </c>
      <c r="H352">
        <v>2500036536</v>
      </c>
      <c r="I352" t="s">
        <v>19</v>
      </c>
      <c r="J352" t="s">
        <v>20</v>
      </c>
      <c r="K352" t="s">
        <v>21</v>
      </c>
      <c r="M352" t="s">
        <v>401</v>
      </c>
      <c r="N352" t="s">
        <v>14</v>
      </c>
      <c r="O352" t="s">
        <v>420</v>
      </c>
      <c r="P352" t="s">
        <v>28</v>
      </c>
      <c r="Q352" t="s">
        <v>14</v>
      </c>
      <c r="R352" s="52">
        <v>45751</v>
      </c>
      <c r="S352" t="s">
        <v>14</v>
      </c>
      <c r="T352" t="s">
        <v>84</v>
      </c>
      <c r="U352" t="s">
        <v>388</v>
      </c>
      <c r="V352" s="3">
        <f t="shared" si="5"/>
        <v>4</v>
      </c>
      <c r="W352" t="s">
        <v>401</v>
      </c>
      <c r="Y352" t="s">
        <v>1141</v>
      </c>
    </row>
    <row r="353" spans="1:25" hidden="1" x14ac:dyDescent="0.25">
      <c r="A353">
        <v>491957</v>
      </c>
      <c r="B353" t="s">
        <v>3956</v>
      </c>
      <c r="C353" t="s">
        <v>3957</v>
      </c>
      <c r="D353" t="s">
        <v>3958</v>
      </c>
      <c r="E353" s="56">
        <v>45752.380416666667</v>
      </c>
      <c r="F353" t="s">
        <v>3959</v>
      </c>
      <c r="G353" t="s">
        <v>1314</v>
      </c>
      <c r="H353">
        <v>100349859</v>
      </c>
      <c r="I353" t="s">
        <v>16</v>
      </c>
      <c r="J353" t="s">
        <v>17</v>
      </c>
      <c r="K353" t="s">
        <v>25</v>
      </c>
      <c r="L353">
        <v>55.9</v>
      </c>
      <c r="M353" t="s">
        <v>401</v>
      </c>
      <c r="N353" t="s">
        <v>14</v>
      </c>
      <c r="O353" t="s">
        <v>14</v>
      </c>
      <c r="P353" t="s">
        <v>28</v>
      </c>
      <c r="Q353" t="s">
        <v>14</v>
      </c>
      <c r="R353" s="52">
        <v>45752</v>
      </c>
      <c r="S353" t="s">
        <v>14</v>
      </c>
      <c r="T353" t="s">
        <v>571</v>
      </c>
      <c r="U353" t="s">
        <v>402</v>
      </c>
      <c r="V353" s="3">
        <f t="shared" si="5"/>
        <v>4</v>
      </c>
      <c r="W353" t="s">
        <v>401</v>
      </c>
      <c r="Y353" t="s">
        <v>1141</v>
      </c>
    </row>
    <row r="354" spans="1:25" hidden="1" x14ac:dyDescent="0.25">
      <c r="A354">
        <v>492038</v>
      </c>
      <c r="B354" t="s">
        <v>3960</v>
      </c>
      <c r="C354" t="s">
        <v>3961</v>
      </c>
      <c r="D354" t="s">
        <v>3962</v>
      </c>
      <c r="E354" s="56">
        <v>45752.545532407406</v>
      </c>
      <c r="F354" t="s">
        <v>1766</v>
      </c>
      <c r="G354" t="s">
        <v>1450</v>
      </c>
      <c r="H354">
        <v>2209243362</v>
      </c>
      <c r="I354" t="s">
        <v>30</v>
      </c>
      <c r="J354" t="s">
        <v>39</v>
      </c>
      <c r="K354" t="s">
        <v>43</v>
      </c>
      <c r="M354" t="s">
        <v>22</v>
      </c>
      <c r="N354" t="s">
        <v>14</v>
      </c>
      <c r="O354" t="s">
        <v>554</v>
      </c>
      <c r="P354" t="s">
        <v>28</v>
      </c>
      <c r="Q354" t="s">
        <v>14</v>
      </c>
      <c r="R354" s="52">
        <v>45752</v>
      </c>
      <c r="S354" t="s">
        <v>14</v>
      </c>
      <c r="T354" t="s">
        <v>571</v>
      </c>
      <c r="U354" t="s">
        <v>148</v>
      </c>
      <c r="V354" s="3">
        <f t="shared" si="5"/>
        <v>4</v>
      </c>
      <c r="W354" t="s">
        <v>19</v>
      </c>
      <c r="Y354" t="s">
        <v>639</v>
      </c>
    </row>
    <row r="355" spans="1:25" hidden="1" x14ac:dyDescent="0.25">
      <c r="A355">
        <v>492057</v>
      </c>
      <c r="B355" t="s">
        <v>3487</v>
      </c>
      <c r="C355" t="s">
        <v>3488</v>
      </c>
      <c r="D355" t="s">
        <v>3489</v>
      </c>
      <c r="E355" s="56">
        <v>45752.589895833335</v>
      </c>
      <c r="F355" t="s">
        <v>1290</v>
      </c>
      <c r="G355" t="s">
        <v>1291</v>
      </c>
      <c r="H355">
        <v>2209265260</v>
      </c>
      <c r="I355" t="s">
        <v>30</v>
      </c>
      <c r="J355" t="s">
        <v>20</v>
      </c>
      <c r="K355" t="s">
        <v>43</v>
      </c>
      <c r="M355" t="s">
        <v>1292</v>
      </c>
      <c r="N355" t="s">
        <v>14</v>
      </c>
      <c r="O355" t="s">
        <v>136</v>
      </c>
      <c r="P355" t="s">
        <v>28</v>
      </c>
      <c r="Q355" t="s">
        <v>14</v>
      </c>
      <c r="R355" s="52">
        <v>45752</v>
      </c>
      <c r="S355" t="s">
        <v>14</v>
      </c>
      <c r="T355" t="s">
        <v>571</v>
      </c>
      <c r="U355" t="s">
        <v>398</v>
      </c>
      <c r="V355" s="3">
        <f t="shared" si="5"/>
        <v>4</v>
      </c>
      <c r="W355" t="s">
        <v>398</v>
      </c>
      <c r="Y355" t="s">
        <v>1141</v>
      </c>
    </row>
    <row r="356" spans="1:25" hidden="1" x14ac:dyDescent="0.25">
      <c r="A356">
        <v>492085</v>
      </c>
      <c r="B356" t="s">
        <v>3963</v>
      </c>
      <c r="C356" t="s">
        <v>3964</v>
      </c>
      <c r="D356" t="s">
        <v>3965</v>
      </c>
      <c r="E356" s="56">
        <v>45752.640752314815</v>
      </c>
      <c r="F356" t="s">
        <v>1679</v>
      </c>
      <c r="G356" t="s">
        <v>1426</v>
      </c>
      <c r="H356">
        <v>2500015793</v>
      </c>
      <c r="I356" t="s">
        <v>19</v>
      </c>
      <c r="J356" t="s">
        <v>31</v>
      </c>
      <c r="K356" t="s">
        <v>21</v>
      </c>
      <c r="M356" t="s">
        <v>1665</v>
      </c>
      <c r="N356" t="s">
        <v>1427</v>
      </c>
      <c r="O356" t="s">
        <v>447</v>
      </c>
      <c r="P356" t="s">
        <v>28</v>
      </c>
      <c r="Q356" t="s">
        <v>14</v>
      </c>
      <c r="R356" s="52">
        <v>45752</v>
      </c>
      <c r="S356" t="s">
        <v>14</v>
      </c>
      <c r="T356" t="s">
        <v>571</v>
      </c>
      <c r="U356" t="s">
        <v>40</v>
      </c>
      <c r="V356" s="3">
        <f t="shared" si="5"/>
        <v>4</v>
      </c>
      <c r="W356" t="s">
        <v>395</v>
      </c>
      <c r="Y356" t="s">
        <v>1141</v>
      </c>
    </row>
    <row r="357" spans="1:25" hidden="1" x14ac:dyDescent="0.25">
      <c r="A357">
        <v>492109</v>
      </c>
      <c r="B357" t="s">
        <v>3966</v>
      </c>
      <c r="C357" t="s">
        <v>2913</v>
      </c>
      <c r="D357" t="s">
        <v>3967</v>
      </c>
      <c r="E357" s="56">
        <v>45752.727581018517</v>
      </c>
      <c r="F357" t="s">
        <v>1679</v>
      </c>
      <c r="G357" t="s">
        <v>1320</v>
      </c>
      <c r="H357">
        <v>100349197</v>
      </c>
      <c r="I357" t="s">
        <v>16</v>
      </c>
      <c r="J357" t="s">
        <v>35</v>
      </c>
      <c r="K357" t="s">
        <v>25</v>
      </c>
      <c r="M357" t="s">
        <v>25</v>
      </c>
      <c r="N357" t="s">
        <v>14</v>
      </c>
      <c r="O357" t="s">
        <v>193</v>
      </c>
      <c r="P357" t="s">
        <v>3968</v>
      </c>
      <c r="Q357" t="s">
        <v>14</v>
      </c>
      <c r="R357" s="52">
        <v>45752</v>
      </c>
      <c r="S357" t="s">
        <v>14</v>
      </c>
      <c r="T357" t="s">
        <v>571</v>
      </c>
      <c r="U357" t="s">
        <v>100</v>
      </c>
      <c r="V357" s="3">
        <f t="shared" si="5"/>
        <v>4</v>
      </c>
      <c r="W357" t="s">
        <v>25</v>
      </c>
      <c r="Y357" t="s">
        <v>639</v>
      </c>
    </row>
    <row r="358" spans="1:25" hidden="1" x14ac:dyDescent="0.25">
      <c r="A358">
        <v>492127</v>
      </c>
      <c r="B358" t="s">
        <v>1356</v>
      </c>
      <c r="C358" t="s">
        <v>3364</v>
      </c>
      <c r="D358" t="s">
        <v>3365</v>
      </c>
      <c r="E358" s="56">
        <v>45752.780914351853</v>
      </c>
      <c r="F358" t="s">
        <v>14</v>
      </c>
      <c r="G358" t="s">
        <v>1291</v>
      </c>
      <c r="H358">
        <v>2209297489</v>
      </c>
      <c r="I358" t="s">
        <v>30</v>
      </c>
      <c r="J358" t="s">
        <v>27</v>
      </c>
      <c r="K358" t="s">
        <v>43</v>
      </c>
      <c r="M358" t="s">
        <v>1292</v>
      </c>
      <c r="N358" t="s">
        <v>14</v>
      </c>
      <c r="O358" t="s">
        <v>668</v>
      </c>
      <c r="P358" t="s">
        <v>28</v>
      </c>
      <c r="Q358" t="s">
        <v>14</v>
      </c>
      <c r="R358" s="52">
        <v>45752</v>
      </c>
      <c r="S358" t="s">
        <v>14</v>
      </c>
      <c r="T358" t="s">
        <v>571</v>
      </c>
      <c r="U358" t="s">
        <v>398</v>
      </c>
      <c r="V358" s="3">
        <f t="shared" si="5"/>
        <v>4</v>
      </c>
      <c r="W358" t="s">
        <v>398</v>
      </c>
      <c r="Y358" t="s">
        <v>1141</v>
      </c>
    </row>
    <row r="359" spans="1:25" hidden="1" x14ac:dyDescent="0.25">
      <c r="A359">
        <v>492163</v>
      </c>
      <c r="B359" t="s">
        <v>3969</v>
      </c>
      <c r="C359" t="s">
        <v>3970</v>
      </c>
      <c r="D359" t="s">
        <v>3971</v>
      </c>
      <c r="E359" s="56">
        <v>45753.344293981485</v>
      </c>
      <c r="F359" t="s">
        <v>3972</v>
      </c>
      <c r="G359" t="s">
        <v>3973</v>
      </c>
      <c r="H359" t="s">
        <v>28</v>
      </c>
      <c r="I359" t="s">
        <v>19</v>
      </c>
      <c r="J359" t="s">
        <v>39</v>
      </c>
      <c r="K359" t="s">
        <v>21</v>
      </c>
      <c r="M359" t="s">
        <v>145</v>
      </c>
      <c r="N359" t="s">
        <v>1944</v>
      </c>
      <c r="O359" t="s">
        <v>137</v>
      </c>
      <c r="P359" t="s">
        <v>28</v>
      </c>
      <c r="Q359" t="s">
        <v>3974</v>
      </c>
      <c r="R359" s="52">
        <v>45752</v>
      </c>
      <c r="S359" t="s">
        <v>14</v>
      </c>
      <c r="T359" t="s">
        <v>84</v>
      </c>
      <c r="U359" t="s">
        <v>40</v>
      </c>
      <c r="V359" s="3">
        <f t="shared" si="5"/>
        <v>4</v>
      </c>
      <c r="W359" t="s">
        <v>395</v>
      </c>
      <c r="Y359" t="s">
        <v>1141</v>
      </c>
    </row>
    <row r="360" spans="1:25" hidden="1" x14ac:dyDescent="0.25">
      <c r="A360">
        <v>492177</v>
      </c>
      <c r="B360" t="s">
        <v>3366</v>
      </c>
      <c r="C360" t="s">
        <v>3367</v>
      </c>
      <c r="D360" t="s">
        <v>3368</v>
      </c>
      <c r="E360" s="56">
        <v>45753.397835648146</v>
      </c>
      <c r="F360" t="s">
        <v>3369</v>
      </c>
      <c r="G360" t="s">
        <v>1291</v>
      </c>
      <c r="H360">
        <v>1511188041</v>
      </c>
      <c r="I360" t="s">
        <v>30</v>
      </c>
      <c r="J360" t="s">
        <v>17</v>
      </c>
      <c r="K360" t="s">
        <v>32</v>
      </c>
      <c r="M360" t="s">
        <v>1292</v>
      </c>
      <c r="N360" t="s">
        <v>14</v>
      </c>
      <c r="O360" t="s">
        <v>136</v>
      </c>
      <c r="P360" t="s">
        <v>28</v>
      </c>
      <c r="Q360" t="s">
        <v>14</v>
      </c>
      <c r="R360" s="52">
        <v>45753</v>
      </c>
      <c r="S360" t="s">
        <v>14</v>
      </c>
      <c r="T360" t="s">
        <v>571</v>
      </c>
      <c r="U360" t="s">
        <v>398</v>
      </c>
      <c r="V360" s="3">
        <f t="shared" si="5"/>
        <v>4</v>
      </c>
      <c r="W360" t="s">
        <v>398</v>
      </c>
      <c r="Y360" t="s">
        <v>1141</v>
      </c>
    </row>
    <row r="361" spans="1:25" hidden="1" x14ac:dyDescent="0.25">
      <c r="A361">
        <v>492193</v>
      </c>
      <c r="B361" t="s">
        <v>3672</v>
      </c>
      <c r="C361" t="s">
        <v>3673</v>
      </c>
      <c r="D361" t="s">
        <v>3674</v>
      </c>
      <c r="E361" s="56">
        <v>45753.449699074074</v>
      </c>
      <c r="F361" t="s">
        <v>1761</v>
      </c>
      <c r="G361" t="s">
        <v>1426</v>
      </c>
      <c r="H361" t="s">
        <v>28</v>
      </c>
      <c r="I361" t="s">
        <v>19</v>
      </c>
      <c r="J361" t="s">
        <v>45</v>
      </c>
      <c r="K361" t="s">
        <v>21</v>
      </c>
      <c r="M361" t="s">
        <v>22</v>
      </c>
      <c r="N361" t="s">
        <v>1553</v>
      </c>
      <c r="O361" t="s">
        <v>154</v>
      </c>
      <c r="P361" t="s">
        <v>28</v>
      </c>
      <c r="Q361" t="s">
        <v>14</v>
      </c>
      <c r="R361" s="52">
        <v>45752</v>
      </c>
      <c r="S361" t="s">
        <v>14</v>
      </c>
      <c r="T361" t="s">
        <v>571</v>
      </c>
      <c r="U361" t="s">
        <v>40</v>
      </c>
      <c r="V361" s="3">
        <f t="shared" si="5"/>
        <v>4</v>
      </c>
      <c r="W361" t="s">
        <v>19</v>
      </c>
      <c r="Y361" t="s">
        <v>639</v>
      </c>
    </row>
    <row r="362" spans="1:25" hidden="1" x14ac:dyDescent="0.25">
      <c r="A362">
        <v>492197</v>
      </c>
      <c r="B362" t="s">
        <v>3975</v>
      </c>
      <c r="C362" t="s">
        <v>3976</v>
      </c>
      <c r="D362" t="s">
        <v>3977</v>
      </c>
      <c r="E362" s="56">
        <v>45753.452199074076</v>
      </c>
      <c r="F362" t="s">
        <v>14</v>
      </c>
      <c r="G362" t="s">
        <v>1342</v>
      </c>
      <c r="H362">
        <v>1511190372</v>
      </c>
      <c r="I362" t="s">
        <v>30</v>
      </c>
      <c r="J362" t="s">
        <v>20</v>
      </c>
      <c r="K362" t="s">
        <v>32</v>
      </c>
      <c r="M362" t="s">
        <v>401</v>
      </c>
      <c r="N362" t="s">
        <v>14</v>
      </c>
      <c r="O362" t="s">
        <v>159</v>
      </c>
      <c r="P362" t="s">
        <v>28</v>
      </c>
      <c r="Q362" t="s">
        <v>14</v>
      </c>
      <c r="R362" s="52">
        <v>45753</v>
      </c>
      <c r="S362" t="s">
        <v>14</v>
      </c>
      <c r="T362" t="s">
        <v>571</v>
      </c>
      <c r="U362" t="s">
        <v>388</v>
      </c>
      <c r="V362" s="3">
        <f t="shared" si="5"/>
        <v>4</v>
      </c>
      <c r="W362" t="s">
        <v>401</v>
      </c>
      <c r="Y362" t="s">
        <v>1141</v>
      </c>
    </row>
    <row r="363" spans="1:25" hidden="1" x14ac:dyDescent="0.25">
      <c r="A363">
        <v>492246</v>
      </c>
      <c r="B363" t="s">
        <v>3867</v>
      </c>
      <c r="C363" t="s">
        <v>3868</v>
      </c>
      <c r="D363" t="s">
        <v>3869</v>
      </c>
      <c r="E363" s="56">
        <v>45753.565694444442</v>
      </c>
      <c r="F363" t="s">
        <v>2495</v>
      </c>
      <c r="G363" t="s">
        <v>1450</v>
      </c>
      <c r="H363">
        <v>2209366835</v>
      </c>
      <c r="I363" t="s">
        <v>30</v>
      </c>
      <c r="J363" t="s">
        <v>20</v>
      </c>
      <c r="K363" t="s">
        <v>43</v>
      </c>
      <c r="M363" t="s">
        <v>22</v>
      </c>
      <c r="N363" t="s">
        <v>14</v>
      </c>
      <c r="O363" t="s">
        <v>394</v>
      </c>
      <c r="P363" t="s">
        <v>28</v>
      </c>
      <c r="Q363" t="s">
        <v>14</v>
      </c>
      <c r="R363" s="52">
        <v>45753</v>
      </c>
      <c r="S363" t="s">
        <v>14</v>
      </c>
      <c r="T363" t="s">
        <v>571</v>
      </c>
      <c r="U363" t="s">
        <v>148</v>
      </c>
      <c r="V363" s="3">
        <f t="shared" si="5"/>
        <v>4</v>
      </c>
      <c r="W363" t="s">
        <v>19</v>
      </c>
      <c r="Y363" t="s">
        <v>639</v>
      </c>
    </row>
    <row r="364" spans="1:25" hidden="1" x14ac:dyDescent="0.25">
      <c r="A364">
        <v>492252</v>
      </c>
      <c r="B364" t="s">
        <v>3981</v>
      </c>
      <c r="C364" t="s">
        <v>3982</v>
      </c>
      <c r="D364" t="s">
        <v>3983</v>
      </c>
      <c r="E364" s="56">
        <v>45753.578148148146</v>
      </c>
      <c r="F364" t="s">
        <v>1886</v>
      </c>
      <c r="G364" t="s">
        <v>1469</v>
      </c>
      <c r="H364">
        <v>2500019099</v>
      </c>
      <c r="I364" t="s">
        <v>19</v>
      </c>
      <c r="J364" t="s">
        <v>39</v>
      </c>
      <c r="K364" t="s">
        <v>21</v>
      </c>
      <c r="M364" t="s">
        <v>22</v>
      </c>
      <c r="N364" t="s">
        <v>1470</v>
      </c>
      <c r="O364" t="s">
        <v>159</v>
      </c>
      <c r="P364" t="s">
        <v>2000</v>
      </c>
      <c r="Q364" t="s">
        <v>14</v>
      </c>
      <c r="R364" s="52">
        <v>45752</v>
      </c>
      <c r="S364" t="s">
        <v>2000</v>
      </c>
      <c r="T364" t="s">
        <v>571</v>
      </c>
      <c r="U364" t="s">
        <v>40</v>
      </c>
      <c r="V364" s="3">
        <f t="shared" si="5"/>
        <v>4</v>
      </c>
      <c r="W364" t="s">
        <v>19</v>
      </c>
      <c r="Y364" t="s">
        <v>639</v>
      </c>
    </row>
    <row r="365" spans="1:25" hidden="1" x14ac:dyDescent="0.25">
      <c r="A365">
        <v>492279</v>
      </c>
      <c r="B365" t="s">
        <v>3987</v>
      </c>
      <c r="C365" t="s">
        <v>3988</v>
      </c>
      <c r="D365" t="s">
        <v>3989</v>
      </c>
      <c r="E365" s="56">
        <v>45753.656539351854</v>
      </c>
      <c r="F365" t="s">
        <v>1886</v>
      </c>
      <c r="G365" t="s">
        <v>1308</v>
      </c>
      <c r="H365">
        <v>100350146</v>
      </c>
      <c r="I365" t="s">
        <v>16</v>
      </c>
      <c r="J365" t="s">
        <v>39</v>
      </c>
      <c r="K365" t="s">
        <v>25</v>
      </c>
      <c r="M365" t="s">
        <v>22</v>
      </c>
      <c r="N365" t="s">
        <v>14</v>
      </c>
      <c r="O365" t="s">
        <v>154</v>
      </c>
      <c r="P365" t="s">
        <v>28</v>
      </c>
      <c r="Q365" t="s">
        <v>14</v>
      </c>
      <c r="R365" s="52">
        <v>45753</v>
      </c>
      <c r="S365" t="s">
        <v>1309</v>
      </c>
      <c r="T365" t="s">
        <v>571</v>
      </c>
      <c r="U365" t="s">
        <v>95</v>
      </c>
      <c r="V365" s="3">
        <f t="shared" si="5"/>
        <v>4</v>
      </c>
      <c r="W365" t="s">
        <v>19</v>
      </c>
      <c r="Y365" t="s">
        <v>639</v>
      </c>
    </row>
    <row r="366" spans="1:25" hidden="1" x14ac:dyDescent="0.25">
      <c r="A366">
        <v>492281</v>
      </c>
      <c r="B366" t="s">
        <v>3984</v>
      </c>
      <c r="C366" t="s">
        <v>3985</v>
      </c>
      <c r="D366" t="s">
        <v>3983</v>
      </c>
      <c r="E366" s="56">
        <v>45753.658564814818</v>
      </c>
      <c r="F366" t="s">
        <v>2829</v>
      </c>
      <c r="G366" t="s">
        <v>1348</v>
      </c>
      <c r="H366">
        <v>492252</v>
      </c>
      <c r="I366" t="s">
        <v>189</v>
      </c>
      <c r="J366" t="s">
        <v>41</v>
      </c>
      <c r="K366" t="s">
        <v>25</v>
      </c>
      <c r="M366" t="s">
        <v>414</v>
      </c>
      <c r="N366" t="s">
        <v>14</v>
      </c>
      <c r="O366" t="s">
        <v>14</v>
      </c>
      <c r="P366" t="s">
        <v>3986</v>
      </c>
      <c r="Q366" t="s">
        <v>14</v>
      </c>
      <c r="R366" s="52">
        <v>45753</v>
      </c>
      <c r="S366" t="s">
        <v>1309</v>
      </c>
      <c r="T366" t="s">
        <v>571</v>
      </c>
      <c r="U366" t="s">
        <v>226</v>
      </c>
      <c r="V366" s="3">
        <f t="shared" si="5"/>
        <v>4</v>
      </c>
      <c r="W366" t="s">
        <v>395</v>
      </c>
      <c r="Y366" t="s">
        <v>1141</v>
      </c>
    </row>
    <row r="367" spans="1:25" hidden="1" x14ac:dyDescent="0.25">
      <c r="A367">
        <v>492316</v>
      </c>
      <c r="B367" t="s">
        <v>3990</v>
      </c>
      <c r="C367" t="s">
        <v>3991</v>
      </c>
      <c r="D367" t="s">
        <v>3992</v>
      </c>
      <c r="E367" s="56">
        <v>45753.777488425927</v>
      </c>
      <c r="F367" t="s">
        <v>14</v>
      </c>
      <c r="G367" t="s">
        <v>1342</v>
      </c>
      <c r="H367">
        <v>2500022908</v>
      </c>
      <c r="I367" t="s">
        <v>19</v>
      </c>
      <c r="J367" t="s">
        <v>45</v>
      </c>
      <c r="K367" t="s">
        <v>21</v>
      </c>
      <c r="M367" t="s">
        <v>401</v>
      </c>
      <c r="N367" t="s">
        <v>14</v>
      </c>
      <c r="O367" t="s">
        <v>434</v>
      </c>
      <c r="P367" t="s">
        <v>28</v>
      </c>
      <c r="Q367" t="s">
        <v>14</v>
      </c>
      <c r="R367" s="52">
        <v>45752</v>
      </c>
      <c r="S367" t="s">
        <v>3993</v>
      </c>
      <c r="T367" t="s">
        <v>571</v>
      </c>
      <c r="U367" t="s">
        <v>388</v>
      </c>
      <c r="V367" s="3">
        <f t="shared" si="5"/>
        <v>4</v>
      </c>
      <c r="W367" t="s">
        <v>401</v>
      </c>
      <c r="Y367" t="s">
        <v>1141</v>
      </c>
    </row>
    <row r="368" spans="1:25" hidden="1" x14ac:dyDescent="0.25">
      <c r="A368">
        <v>492351</v>
      </c>
      <c r="B368" t="s">
        <v>3994</v>
      </c>
      <c r="C368" t="s">
        <v>3995</v>
      </c>
      <c r="D368" t="s">
        <v>3996</v>
      </c>
      <c r="E368" s="56">
        <v>45753.901435185187</v>
      </c>
      <c r="F368" t="s">
        <v>1766</v>
      </c>
      <c r="G368" t="s">
        <v>1291</v>
      </c>
      <c r="H368">
        <v>1512072332</v>
      </c>
      <c r="I368" t="s">
        <v>30</v>
      </c>
      <c r="J368" t="s">
        <v>182</v>
      </c>
      <c r="K368" t="s">
        <v>32</v>
      </c>
      <c r="M368" t="s">
        <v>1292</v>
      </c>
      <c r="N368" t="s">
        <v>14</v>
      </c>
      <c r="O368" t="s">
        <v>142</v>
      </c>
      <c r="P368" t="s">
        <v>28</v>
      </c>
      <c r="Q368" t="s">
        <v>14</v>
      </c>
      <c r="R368" s="52">
        <v>45753</v>
      </c>
      <c r="S368" t="s">
        <v>3997</v>
      </c>
      <c r="T368" t="s">
        <v>571</v>
      </c>
      <c r="U368" t="s">
        <v>398</v>
      </c>
      <c r="V368" s="3">
        <f t="shared" si="5"/>
        <v>4</v>
      </c>
      <c r="W368" t="s">
        <v>398</v>
      </c>
      <c r="Y368" t="s">
        <v>1141</v>
      </c>
    </row>
    <row r="369" spans="1:25" hidden="1" x14ac:dyDescent="0.25">
      <c r="A369">
        <v>492389</v>
      </c>
      <c r="B369" t="s">
        <v>1310</v>
      </c>
      <c r="C369" t="s">
        <v>3370</v>
      </c>
      <c r="D369" t="s">
        <v>3371</v>
      </c>
      <c r="E369" s="56">
        <v>45754.395439814813</v>
      </c>
      <c r="F369" t="s">
        <v>2846</v>
      </c>
      <c r="G369" t="s">
        <v>1342</v>
      </c>
      <c r="H369">
        <v>100350231</v>
      </c>
      <c r="I369" t="s">
        <v>16</v>
      </c>
      <c r="J369" t="s">
        <v>42</v>
      </c>
      <c r="K369" t="s">
        <v>25</v>
      </c>
      <c r="M369" t="s">
        <v>401</v>
      </c>
      <c r="N369" t="s">
        <v>14</v>
      </c>
      <c r="O369" t="s">
        <v>180</v>
      </c>
      <c r="P369" t="s">
        <v>23</v>
      </c>
      <c r="Q369" t="s">
        <v>14</v>
      </c>
      <c r="R369" s="52">
        <v>45754</v>
      </c>
      <c r="S369" t="s">
        <v>14</v>
      </c>
      <c r="T369" t="s">
        <v>571</v>
      </c>
      <c r="U369" t="s">
        <v>388</v>
      </c>
      <c r="V369" s="3">
        <f t="shared" si="5"/>
        <v>4</v>
      </c>
      <c r="W369" t="s">
        <v>401</v>
      </c>
      <c r="Y369" t="s">
        <v>1141</v>
      </c>
    </row>
    <row r="370" spans="1:25" hidden="1" x14ac:dyDescent="0.25">
      <c r="A370">
        <v>492425</v>
      </c>
      <c r="B370" t="s">
        <v>3722</v>
      </c>
      <c r="C370" t="s">
        <v>3723</v>
      </c>
      <c r="D370" t="s">
        <v>3724</v>
      </c>
      <c r="E370" s="56">
        <v>45754.487986111111</v>
      </c>
      <c r="F370" t="s">
        <v>1313</v>
      </c>
      <c r="G370" t="s">
        <v>1314</v>
      </c>
      <c r="H370">
        <v>100350268</v>
      </c>
      <c r="I370" t="s">
        <v>16</v>
      </c>
      <c r="J370" t="s">
        <v>20</v>
      </c>
      <c r="K370" t="s">
        <v>25</v>
      </c>
      <c r="L370">
        <v>115</v>
      </c>
      <c r="M370" t="s">
        <v>401</v>
      </c>
      <c r="N370" t="s">
        <v>14</v>
      </c>
      <c r="O370" t="s">
        <v>14</v>
      </c>
      <c r="P370" t="s">
        <v>23</v>
      </c>
      <c r="Q370" t="s">
        <v>14</v>
      </c>
      <c r="R370" s="52">
        <v>45755</v>
      </c>
      <c r="S370" t="s">
        <v>14</v>
      </c>
      <c r="T370" t="s">
        <v>571</v>
      </c>
      <c r="U370" t="s">
        <v>402</v>
      </c>
      <c r="V370" s="3">
        <f t="shared" si="5"/>
        <v>4</v>
      </c>
      <c r="W370" t="s">
        <v>401</v>
      </c>
      <c r="Y370" t="s">
        <v>1141</v>
      </c>
    </row>
    <row r="371" spans="1:25" hidden="1" x14ac:dyDescent="0.25">
      <c r="A371">
        <v>492486</v>
      </c>
      <c r="B371" t="s">
        <v>3978</v>
      </c>
      <c r="C371" t="s">
        <v>3979</v>
      </c>
      <c r="D371" t="s">
        <v>3980</v>
      </c>
      <c r="E371" s="56">
        <v>45754.596724537034</v>
      </c>
      <c r="F371" t="s">
        <v>14</v>
      </c>
      <c r="G371" t="s">
        <v>1342</v>
      </c>
      <c r="H371">
        <v>2500022417</v>
      </c>
      <c r="I371" t="s">
        <v>19</v>
      </c>
      <c r="J371" t="s">
        <v>36</v>
      </c>
      <c r="K371" t="s">
        <v>25</v>
      </c>
      <c r="M371" t="s">
        <v>401</v>
      </c>
      <c r="N371" t="s">
        <v>14</v>
      </c>
      <c r="O371" t="s">
        <v>136</v>
      </c>
      <c r="P371" t="s">
        <v>28</v>
      </c>
      <c r="Q371" t="s">
        <v>14</v>
      </c>
      <c r="R371" s="52">
        <v>45754</v>
      </c>
      <c r="S371" t="s">
        <v>1525</v>
      </c>
      <c r="T371" t="s">
        <v>571</v>
      </c>
      <c r="U371" t="s">
        <v>388</v>
      </c>
      <c r="V371" s="3">
        <f t="shared" si="5"/>
        <v>4</v>
      </c>
      <c r="W371" t="s">
        <v>401</v>
      </c>
      <c r="Y371" t="s">
        <v>1141</v>
      </c>
    </row>
    <row r="372" spans="1:25" hidden="1" x14ac:dyDescent="0.25">
      <c r="A372">
        <v>492499</v>
      </c>
      <c r="B372" t="s">
        <v>3998</v>
      </c>
      <c r="C372" t="s">
        <v>3999</v>
      </c>
      <c r="D372" t="s">
        <v>4000</v>
      </c>
      <c r="E372" s="56">
        <v>45754.61822916667</v>
      </c>
      <c r="F372" t="s">
        <v>1679</v>
      </c>
      <c r="G372" t="s">
        <v>1450</v>
      </c>
      <c r="H372">
        <v>100350348</v>
      </c>
      <c r="I372" t="s">
        <v>16</v>
      </c>
      <c r="J372" t="s">
        <v>158</v>
      </c>
      <c r="K372" t="s">
        <v>25</v>
      </c>
      <c r="M372" t="s">
        <v>22</v>
      </c>
      <c r="N372" t="s">
        <v>14</v>
      </c>
      <c r="O372" t="s">
        <v>625</v>
      </c>
      <c r="P372" t="s">
        <v>4001</v>
      </c>
      <c r="Q372" t="s">
        <v>14</v>
      </c>
      <c r="R372" s="52">
        <v>45754</v>
      </c>
      <c r="S372" t="s">
        <v>1325</v>
      </c>
      <c r="T372" t="s">
        <v>571</v>
      </c>
      <c r="U372" t="s">
        <v>148</v>
      </c>
      <c r="V372" s="3">
        <f t="shared" si="5"/>
        <v>4</v>
      </c>
      <c r="W372" t="s">
        <v>19</v>
      </c>
      <c r="Y372" t="s">
        <v>639</v>
      </c>
    </row>
    <row r="373" spans="1:25" hidden="1" x14ac:dyDescent="0.25">
      <c r="A373">
        <v>492567</v>
      </c>
      <c r="B373" t="s">
        <v>3553</v>
      </c>
      <c r="C373" t="s">
        <v>3554</v>
      </c>
      <c r="D373" t="s">
        <v>3555</v>
      </c>
      <c r="E373" s="56">
        <v>45754.790590277778</v>
      </c>
      <c r="F373" t="s">
        <v>3556</v>
      </c>
      <c r="G373" t="s">
        <v>1348</v>
      </c>
      <c r="H373">
        <v>100350413</v>
      </c>
      <c r="I373" t="s">
        <v>16</v>
      </c>
      <c r="J373" t="s">
        <v>17</v>
      </c>
      <c r="K373" t="s">
        <v>25</v>
      </c>
      <c r="M373" t="s">
        <v>19</v>
      </c>
      <c r="N373" t="s">
        <v>14</v>
      </c>
      <c r="O373" t="s">
        <v>14</v>
      </c>
      <c r="P373" t="s">
        <v>28</v>
      </c>
      <c r="Q373" t="s">
        <v>14</v>
      </c>
      <c r="R373" s="52">
        <v>45754</v>
      </c>
      <c r="S373" t="s">
        <v>1545</v>
      </c>
      <c r="T373" t="s">
        <v>571</v>
      </c>
      <c r="U373" t="s">
        <v>226</v>
      </c>
      <c r="V373" s="3">
        <f t="shared" si="5"/>
        <v>4</v>
      </c>
      <c r="W373" t="s">
        <v>19</v>
      </c>
      <c r="Y373" t="s">
        <v>639</v>
      </c>
    </row>
    <row r="374" spans="1:25" hidden="1" x14ac:dyDescent="0.25">
      <c r="A374">
        <v>492571</v>
      </c>
      <c r="B374" t="s">
        <v>4004</v>
      </c>
      <c r="C374" t="s">
        <v>4005</v>
      </c>
      <c r="D374" t="s">
        <v>4006</v>
      </c>
      <c r="E374" s="56">
        <v>45754.797581018516</v>
      </c>
      <c r="F374" t="s">
        <v>1721</v>
      </c>
      <c r="G374" t="s">
        <v>1308</v>
      </c>
      <c r="H374">
        <v>100350271</v>
      </c>
      <c r="I374" t="s">
        <v>16</v>
      </c>
      <c r="J374" t="s">
        <v>39</v>
      </c>
      <c r="K374" t="s">
        <v>25</v>
      </c>
      <c r="M374" t="s">
        <v>22</v>
      </c>
      <c r="N374" t="s">
        <v>14</v>
      </c>
      <c r="O374" t="s">
        <v>136</v>
      </c>
      <c r="P374" t="s">
        <v>23</v>
      </c>
      <c r="Q374" t="s">
        <v>14</v>
      </c>
      <c r="R374" s="52">
        <v>45754</v>
      </c>
      <c r="S374" t="s">
        <v>1421</v>
      </c>
      <c r="T374" t="s">
        <v>571</v>
      </c>
      <c r="U374" t="s">
        <v>95</v>
      </c>
      <c r="V374" s="3">
        <f t="shared" si="5"/>
        <v>4</v>
      </c>
      <c r="W374" t="s">
        <v>19</v>
      </c>
      <c r="Y374" t="s">
        <v>639</v>
      </c>
    </row>
    <row r="375" spans="1:25" hidden="1" x14ac:dyDescent="0.25">
      <c r="A375">
        <v>492608</v>
      </c>
      <c r="B375" t="s">
        <v>4007</v>
      </c>
      <c r="C375" t="s">
        <v>4008</v>
      </c>
      <c r="D375" t="s">
        <v>4006</v>
      </c>
      <c r="E375" s="56">
        <v>45755.348993055559</v>
      </c>
      <c r="F375" t="s">
        <v>1679</v>
      </c>
      <c r="G375" t="s">
        <v>1348</v>
      </c>
      <c r="H375">
        <v>492571</v>
      </c>
      <c r="I375" t="s">
        <v>189</v>
      </c>
      <c r="J375" t="s">
        <v>39</v>
      </c>
      <c r="K375" t="s">
        <v>25</v>
      </c>
      <c r="M375" t="s">
        <v>22</v>
      </c>
      <c r="N375" t="s">
        <v>14</v>
      </c>
      <c r="O375" t="s">
        <v>14</v>
      </c>
      <c r="P375" t="s">
        <v>28</v>
      </c>
      <c r="Q375" t="s">
        <v>14</v>
      </c>
      <c r="R375" s="52">
        <v>45755</v>
      </c>
      <c r="S375" t="s">
        <v>1299</v>
      </c>
      <c r="T375" t="s">
        <v>571</v>
      </c>
      <c r="U375" t="s">
        <v>226</v>
      </c>
      <c r="V375" s="3">
        <f t="shared" si="5"/>
        <v>4</v>
      </c>
      <c r="W375" t="s">
        <v>19</v>
      </c>
      <c r="Y375" t="s">
        <v>639</v>
      </c>
    </row>
    <row r="376" spans="1:25" hidden="1" x14ac:dyDescent="0.25">
      <c r="A376">
        <v>492622</v>
      </c>
      <c r="B376" t="s">
        <v>3473</v>
      </c>
      <c r="C376" t="s">
        <v>3474</v>
      </c>
      <c r="D376" t="s">
        <v>3475</v>
      </c>
      <c r="E376" s="56">
        <v>45755.395486111112</v>
      </c>
      <c r="F376" t="s">
        <v>14</v>
      </c>
      <c r="G376" t="s">
        <v>1291</v>
      </c>
      <c r="H376" t="s">
        <v>28</v>
      </c>
      <c r="I376" t="s">
        <v>30</v>
      </c>
      <c r="J376" t="s">
        <v>74</v>
      </c>
      <c r="K376" t="s">
        <v>43</v>
      </c>
      <c r="M376" t="s">
        <v>1292</v>
      </c>
      <c r="N376" t="s">
        <v>14</v>
      </c>
      <c r="O376" t="s">
        <v>412</v>
      </c>
      <c r="P376" t="s">
        <v>28</v>
      </c>
      <c r="Q376" t="s">
        <v>14</v>
      </c>
      <c r="R376" s="52">
        <v>45755</v>
      </c>
      <c r="S376" t="s">
        <v>1421</v>
      </c>
      <c r="T376" t="s">
        <v>571</v>
      </c>
      <c r="U376" t="s">
        <v>398</v>
      </c>
      <c r="V376" s="3">
        <f t="shared" si="5"/>
        <v>4</v>
      </c>
      <c r="W376" t="s">
        <v>398</v>
      </c>
      <c r="Y376" t="s">
        <v>1141</v>
      </c>
    </row>
    <row r="377" spans="1:25" hidden="1" x14ac:dyDescent="0.25">
      <c r="A377">
        <v>492743</v>
      </c>
      <c r="B377" t="s">
        <v>3684</v>
      </c>
      <c r="C377" t="s">
        <v>3685</v>
      </c>
      <c r="D377" t="s">
        <v>3686</v>
      </c>
      <c r="E377" s="56">
        <v>45755.606689814813</v>
      </c>
      <c r="F377" t="s">
        <v>14</v>
      </c>
      <c r="G377" t="s">
        <v>1342</v>
      </c>
      <c r="H377">
        <v>100350492</v>
      </c>
      <c r="I377" t="s">
        <v>16</v>
      </c>
      <c r="J377" t="s">
        <v>200</v>
      </c>
      <c r="K377" t="s">
        <v>25</v>
      </c>
      <c r="M377" t="s">
        <v>401</v>
      </c>
      <c r="N377" t="s">
        <v>14</v>
      </c>
      <c r="O377" t="s">
        <v>140</v>
      </c>
      <c r="P377" t="s">
        <v>28</v>
      </c>
      <c r="Q377" t="s">
        <v>14</v>
      </c>
      <c r="R377" s="52">
        <v>45755</v>
      </c>
      <c r="S377" t="s">
        <v>1325</v>
      </c>
      <c r="T377" t="s">
        <v>571</v>
      </c>
      <c r="U377" t="s">
        <v>388</v>
      </c>
      <c r="V377" s="3">
        <f t="shared" si="5"/>
        <v>4</v>
      </c>
      <c r="W377" t="s">
        <v>401</v>
      </c>
      <c r="Y377" t="s">
        <v>1141</v>
      </c>
    </row>
    <row r="378" spans="1:25" hidden="1" x14ac:dyDescent="0.25">
      <c r="A378">
        <v>492768</v>
      </c>
      <c r="B378" t="s">
        <v>3511</v>
      </c>
      <c r="C378" t="s">
        <v>3512</v>
      </c>
      <c r="D378" t="s">
        <v>3513</v>
      </c>
      <c r="E378" s="56">
        <v>45755.660138888888</v>
      </c>
      <c r="F378" t="s">
        <v>3514</v>
      </c>
      <c r="G378" t="s">
        <v>1450</v>
      </c>
      <c r="H378">
        <v>2209551832</v>
      </c>
      <c r="I378" t="s">
        <v>30</v>
      </c>
      <c r="J378" t="s">
        <v>41</v>
      </c>
      <c r="K378" t="s">
        <v>43</v>
      </c>
      <c r="M378" t="s">
        <v>22</v>
      </c>
      <c r="N378" t="s">
        <v>14</v>
      </c>
      <c r="O378" t="s">
        <v>120</v>
      </c>
      <c r="P378" t="s">
        <v>23</v>
      </c>
      <c r="Q378" t="s">
        <v>14</v>
      </c>
      <c r="R378" s="52">
        <v>45755</v>
      </c>
      <c r="S378" t="s">
        <v>1502</v>
      </c>
      <c r="T378" t="s">
        <v>571</v>
      </c>
      <c r="U378" t="s">
        <v>148</v>
      </c>
      <c r="V378" s="3">
        <f t="shared" si="5"/>
        <v>4</v>
      </c>
      <c r="W378" t="s">
        <v>19</v>
      </c>
      <c r="Y378" t="s">
        <v>639</v>
      </c>
    </row>
    <row r="379" spans="1:25" hidden="1" x14ac:dyDescent="0.25">
      <c r="A379">
        <v>492780</v>
      </c>
      <c r="B379" t="s">
        <v>4009</v>
      </c>
      <c r="C379" t="s">
        <v>4010</v>
      </c>
      <c r="D379" t="s">
        <v>4011</v>
      </c>
      <c r="E379" s="56">
        <v>45755.691967592589</v>
      </c>
      <c r="F379" t="s">
        <v>4012</v>
      </c>
      <c r="G379" t="s">
        <v>4013</v>
      </c>
      <c r="H379">
        <v>100350489</v>
      </c>
      <c r="I379" t="s">
        <v>16</v>
      </c>
      <c r="J379" t="s">
        <v>182</v>
      </c>
      <c r="K379" t="s">
        <v>25</v>
      </c>
      <c r="M379" t="s">
        <v>22</v>
      </c>
      <c r="N379" t="s">
        <v>14</v>
      </c>
      <c r="O379" t="s">
        <v>130</v>
      </c>
      <c r="P379" t="s">
        <v>28</v>
      </c>
      <c r="Q379" t="s">
        <v>28</v>
      </c>
      <c r="R379" s="52">
        <v>45755</v>
      </c>
      <c r="S379" t="s">
        <v>1309</v>
      </c>
      <c r="T379" t="s">
        <v>84</v>
      </c>
      <c r="U379" t="s">
        <v>95</v>
      </c>
      <c r="V379" s="3">
        <f t="shared" si="5"/>
        <v>4</v>
      </c>
      <c r="W379" t="s">
        <v>19</v>
      </c>
      <c r="Y379" t="s">
        <v>639</v>
      </c>
    </row>
    <row r="380" spans="1:25" hidden="1" x14ac:dyDescent="0.25">
      <c r="A380">
        <v>492786</v>
      </c>
      <c r="B380" t="s">
        <v>1618</v>
      </c>
      <c r="C380" t="s">
        <v>4014</v>
      </c>
      <c r="D380" t="s">
        <v>4015</v>
      </c>
      <c r="E380" s="56">
        <v>45755.704189814816</v>
      </c>
      <c r="F380" t="s">
        <v>14</v>
      </c>
      <c r="G380" t="s">
        <v>1291</v>
      </c>
      <c r="H380" t="s">
        <v>28</v>
      </c>
      <c r="I380" t="s">
        <v>30</v>
      </c>
      <c r="J380" t="s">
        <v>35</v>
      </c>
      <c r="K380" t="s">
        <v>32</v>
      </c>
      <c r="M380" t="s">
        <v>1292</v>
      </c>
      <c r="N380" t="s">
        <v>14</v>
      </c>
      <c r="O380" t="s">
        <v>163</v>
      </c>
      <c r="P380" t="s">
        <v>28</v>
      </c>
      <c r="Q380" t="s">
        <v>14</v>
      </c>
      <c r="R380" s="52">
        <v>45755</v>
      </c>
      <c r="S380" t="s">
        <v>28</v>
      </c>
      <c r="T380" t="s">
        <v>571</v>
      </c>
      <c r="U380" t="s">
        <v>398</v>
      </c>
      <c r="V380" s="3">
        <f t="shared" si="5"/>
        <v>4</v>
      </c>
      <c r="W380" t="s">
        <v>398</v>
      </c>
      <c r="Y380" t="s">
        <v>1141</v>
      </c>
    </row>
    <row r="381" spans="1:25" hidden="1" x14ac:dyDescent="0.25">
      <c r="A381">
        <v>492820</v>
      </c>
      <c r="B381" t="s">
        <v>3557</v>
      </c>
      <c r="C381" t="s">
        <v>3558</v>
      </c>
      <c r="D381" t="s">
        <v>3559</v>
      </c>
      <c r="E381" s="56">
        <v>45755.793182870373</v>
      </c>
      <c r="F381" t="s">
        <v>14</v>
      </c>
      <c r="G381" t="s">
        <v>1320</v>
      </c>
      <c r="H381">
        <v>200013803</v>
      </c>
      <c r="I381" t="s">
        <v>16</v>
      </c>
      <c r="J381" t="s">
        <v>41</v>
      </c>
      <c r="K381" t="s">
        <v>25</v>
      </c>
      <c r="M381" t="s">
        <v>25</v>
      </c>
      <c r="N381" t="s">
        <v>14</v>
      </c>
      <c r="O381" t="s">
        <v>413</v>
      </c>
      <c r="P381" t="s">
        <v>3560</v>
      </c>
      <c r="Q381" t="s">
        <v>14</v>
      </c>
      <c r="R381" s="52">
        <v>45755</v>
      </c>
      <c r="S381" t="s">
        <v>1421</v>
      </c>
      <c r="T381" t="s">
        <v>571</v>
      </c>
      <c r="U381" t="s">
        <v>100</v>
      </c>
      <c r="V381" s="3">
        <f t="shared" si="5"/>
        <v>4</v>
      </c>
      <c r="W381" t="s">
        <v>25</v>
      </c>
      <c r="Y381" t="s">
        <v>639</v>
      </c>
    </row>
    <row r="382" spans="1:25" hidden="1" x14ac:dyDescent="0.25">
      <c r="A382">
        <v>492828</v>
      </c>
      <c r="B382" t="s">
        <v>3561</v>
      </c>
      <c r="C382" t="s">
        <v>3562</v>
      </c>
      <c r="D382" t="s">
        <v>3563</v>
      </c>
      <c r="E382" s="56">
        <v>45755.812442129631</v>
      </c>
      <c r="F382" t="s">
        <v>1843</v>
      </c>
      <c r="G382" t="s">
        <v>1450</v>
      </c>
      <c r="H382" t="s">
        <v>28</v>
      </c>
      <c r="I382" t="s">
        <v>19</v>
      </c>
      <c r="J382" t="s">
        <v>182</v>
      </c>
      <c r="K382" t="s">
        <v>21</v>
      </c>
      <c r="M382" t="s">
        <v>22</v>
      </c>
      <c r="N382" t="s">
        <v>14</v>
      </c>
      <c r="O382" t="s">
        <v>142</v>
      </c>
      <c r="P382" t="s">
        <v>28</v>
      </c>
      <c r="Q382" t="s">
        <v>14</v>
      </c>
      <c r="R382" s="52">
        <v>45755</v>
      </c>
      <c r="S382" t="s">
        <v>3564</v>
      </c>
      <c r="T382" t="s">
        <v>571</v>
      </c>
      <c r="U382" t="s">
        <v>148</v>
      </c>
      <c r="V382" s="3">
        <f t="shared" si="5"/>
        <v>4</v>
      </c>
      <c r="W382" t="s">
        <v>19</v>
      </c>
      <c r="Y382" t="s">
        <v>639</v>
      </c>
    </row>
    <row r="383" spans="1:25" hidden="1" x14ac:dyDescent="0.25">
      <c r="A383">
        <v>492840</v>
      </c>
      <c r="B383" t="s">
        <v>1310</v>
      </c>
      <c r="C383" t="s">
        <v>4016</v>
      </c>
      <c r="D383" t="s">
        <v>4017</v>
      </c>
      <c r="E383" s="56">
        <v>45755.848483796297</v>
      </c>
      <c r="F383" t="s">
        <v>14</v>
      </c>
      <c r="G383" t="s">
        <v>1364</v>
      </c>
      <c r="H383">
        <v>2500010461</v>
      </c>
      <c r="I383" t="s">
        <v>19</v>
      </c>
      <c r="J383" t="s">
        <v>35</v>
      </c>
      <c r="K383" t="s">
        <v>21</v>
      </c>
      <c r="M383" t="s">
        <v>22</v>
      </c>
      <c r="N383" t="s">
        <v>14</v>
      </c>
      <c r="O383" t="s">
        <v>136</v>
      </c>
      <c r="P383" t="s">
        <v>23</v>
      </c>
      <c r="Q383" t="s">
        <v>14</v>
      </c>
      <c r="R383" s="52">
        <v>45755</v>
      </c>
      <c r="S383" t="s">
        <v>2164</v>
      </c>
      <c r="T383" t="s">
        <v>571</v>
      </c>
      <c r="U383" t="s">
        <v>95</v>
      </c>
      <c r="V383" s="3">
        <f t="shared" si="5"/>
        <v>4</v>
      </c>
      <c r="W383" t="s">
        <v>19</v>
      </c>
      <c r="Y383" t="s">
        <v>639</v>
      </c>
    </row>
    <row r="384" spans="1:25" hidden="1" x14ac:dyDescent="0.25">
      <c r="A384">
        <v>492850</v>
      </c>
      <c r="B384" t="s">
        <v>4018</v>
      </c>
      <c r="C384" t="s">
        <v>4019</v>
      </c>
      <c r="D384" t="s">
        <v>4020</v>
      </c>
      <c r="E384" s="56">
        <v>45755.892106481479</v>
      </c>
      <c r="F384" t="s">
        <v>1679</v>
      </c>
      <c r="G384" t="s">
        <v>1364</v>
      </c>
      <c r="H384">
        <v>2500019945</v>
      </c>
      <c r="I384" t="s">
        <v>19</v>
      </c>
      <c r="J384" t="s">
        <v>39</v>
      </c>
      <c r="K384" t="s">
        <v>21</v>
      </c>
      <c r="M384" t="s">
        <v>22</v>
      </c>
      <c r="N384" t="s">
        <v>14</v>
      </c>
      <c r="O384" t="s">
        <v>147</v>
      </c>
      <c r="P384" t="s">
        <v>28</v>
      </c>
      <c r="Q384" t="s">
        <v>14</v>
      </c>
      <c r="R384" s="52">
        <v>45755</v>
      </c>
      <c r="S384" t="s">
        <v>4021</v>
      </c>
      <c r="T384" t="s">
        <v>571</v>
      </c>
      <c r="U384" t="s">
        <v>95</v>
      </c>
      <c r="V384" s="3">
        <f t="shared" si="5"/>
        <v>4</v>
      </c>
      <c r="W384" t="s">
        <v>19</v>
      </c>
      <c r="Y384" t="s">
        <v>639</v>
      </c>
    </row>
    <row r="385" spans="1:25" hidden="1" x14ac:dyDescent="0.25">
      <c r="A385">
        <v>492898</v>
      </c>
      <c r="B385" t="s">
        <v>3565</v>
      </c>
      <c r="C385" t="s">
        <v>3566</v>
      </c>
      <c r="D385" t="s">
        <v>3567</v>
      </c>
      <c r="E385" s="56">
        <v>45756.422719907408</v>
      </c>
      <c r="F385" t="s">
        <v>1782</v>
      </c>
      <c r="G385" t="s">
        <v>1298</v>
      </c>
      <c r="H385" t="s">
        <v>3568</v>
      </c>
      <c r="I385" t="s">
        <v>176</v>
      </c>
      <c r="J385" t="s">
        <v>41</v>
      </c>
      <c r="K385" t="s">
        <v>177</v>
      </c>
      <c r="M385" t="s">
        <v>225</v>
      </c>
      <c r="N385" t="s">
        <v>14</v>
      </c>
      <c r="O385" t="s">
        <v>120</v>
      </c>
      <c r="P385" t="s">
        <v>28</v>
      </c>
      <c r="Q385" t="s">
        <v>14</v>
      </c>
      <c r="R385" s="52">
        <v>45756</v>
      </c>
      <c r="S385" t="s">
        <v>3569</v>
      </c>
      <c r="T385" t="s">
        <v>571</v>
      </c>
      <c r="U385" t="s">
        <v>1953</v>
      </c>
      <c r="V385" s="3">
        <f t="shared" si="5"/>
        <v>4</v>
      </c>
      <c r="W385" t="s">
        <v>225</v>
      </c>
      <c r="Y385" t="s">
        <v>1141</v>
      </c>
    </row>
    <row r="386" spans="1:25" hidden="1" x14ac:dyDescent="0.25">
      <c r="A386">
        <v>492909</v>
      </c>
      <c r="B386" t="s">
        <v>4025</v>
      </c>
      <c r="C386" t="s">
        <v>4026</v>
      </c>
      <c r="D386" t="s">
        <v>3843</v>
      </c>
      <c r="E386" s="56">
        <v>45756.441666666666</v>
      </c>
      <c r="F386" t="s">
        <v>14</v>
      </c>
      <c r="G386" t="s">
        <v>1342</v>
      </c>
      <c r="H386">
        <v>100350704</v>
      </c>
      <c r="I386" t="s">
        <v>16</v>
      </c>
      <c r="J386" t="s">
        <v>35</v>
      </c>
      <c r="K386" t="s">
        <v>25</v>
      </c>
      <c r="M386" t="s">
        <v>401</v>
      </c>
      <c r="N386" t="s">
        <v>14</v>
      </c>
      <c r="O386" t="s">
        <v>520</v>
      </c>
      <c r="P386" t="s">
        <v>28</v>
      </c>
      <c r="Q386" t="s">
        <v>14</v>
      </c>
      <c r="R386" s="52">
        <v>45755</v>
      </c>
      <c r="S386" t="s">
        <v>1545</v>
      </c>
      <c r="T386" t="s">
        <v>571</v>
      </c>
      <c r="U386" t="s">
        <v>388</v>
      </c>
      <c r="V386" s="3">
        <f t="shared" ref="V386:V449" si="6">MONTH(E386)</f>
        <v>4</v>
      </c>
      <c r="W386" t="s">
        <v>401</v>
      </c>
      <c r="Y386" t="s">
        <v>1141</v>
      </c>
    </row>
    <row r="387" spans="1:25" hidden="1" x14ac:dyDescent="0.25">
      <c r="A387">
        <v>492915</v>
      </c>
      <c r="B387" t="s">
        <v>3841</v>
      </c>
      <c r="C387" t="s">
        <v>3842</v>
      </c>
      <c r="D387" t="s">
        <v>3843</v>
      </c>
      <c r="E387" s="56">
        <v>45756.458587962959</v>
      </c>
      <c r="F387" t="s">
        <v>2836</v>
      </c>
      <c r="G387" t="s">
        <v>3844</v>
      </c>
      <c r="H387">
        <v>100350704</v>
      </c>
      <c r="I387" t="s">
        <v>16</v>
      </c>
      <c r="J387" t="s">
        <v>35</v>
      </c>
      <c r="K387" t="s">
        <v>25</v>
      </c>
      <c r="M387" t="s">
        <v>22</v>
      </c>
      <c r="N387" t="s">
        <v>14</v>
      </c>
      <c r="O387" t="s">
        <v>520</v>
      </c>
      <c r="P387" t="s">
        <v>3845</v>
      </c>
      <c r="Q387" t="s">
        <v>3846</v>
      </c>
      <c r="R387" s="52">
        <v>45755</v>
      </c>
      <c r="S387" t="s">
        <v>1545</v>
      </c>
      <c r="T387" t="s">
        <v>84</v>
      </c>
      <c r="U387" t="s">
        <v>95</v>
      </c>
      <c r="V387" s="3">
        <f t="shared" si="6"/>
        <v>4</v>
      </c>
      <c r="W387" t="s">
        <v>19</v>
      </c>
      <c r="Y387" t="s">
        <v>639</v>
      </c>
    </row>
    <row r="388" spans="1:25" hidden="1" x14ac:dyDescent="0.25">
      <c r="A388">
        <v>492930</v>
      </c>
      <c r="B388" t="s">
        <v>4027</v>
      </c>
      <c r="C388" t="s">
        <v>4028</v>
      </c>
      <c r="D388" t="s">
        <v>4029</v>
      </c>
      <c r="E388" s="56">
        <v>45756.481458333335</v>
      </c>
      <c r="F388" t="s">
        <v>1670</v>
      </c>
      <c r="G388" t="s">
        <v>1308</v>
      </c>
      <c r="H388">
        <v>100350563</v>
      </c>
      <c r="I388" t="s">
        <v>16</v>
      </c>
      <c r="J388" t="s">
        <v>33</v>
      </c>
      <c r="K388" t="s">
        <v>25</v>
      </c>
      <c r="M388" t="s">
        <v>22</v>
      </c>
      <c r="N388" t="s">
        <v>14</v>
      </c>
      <c r="O388" t="s">
        <v>154</v>
      </c>
      <c r="P388" t="s">
        <v>23</v>
      </c>
      <c r="Q388" t="s">
        <v>14</v>
      </c>
      <c r="R388" s="52">
        <v>45755</v>
      </c>
      <c r="S388" t="s">
        <v>1421</v>
      </c>
      <c r="T388" t="s">
        <v>571</v>
      </c>
      <c r="U388" t="s">
        <v>95</v>
      </c>
      <c r="V388" s="3">
        <f t="shared" si="6"/>
        <v>4</v>
      </c>
      <c r="W388" t="s">
        <v>19</v>
      </c>
      <c r="Y388" t="s">
        <v>639</v>
      </c>
    </row>
    <row r="389" spans="1:25" hidden="1" x14ac:dyDescent="0.25">
      <c r="A389">
        <v>492961</v>
      </c>
      <c r="B389" t="s">
        <v>3570</v>
      </c>
      <c r="C389" t="s">
        <v>3571</v>
      </c>
      <c r="D389" t="s">
        <v>3572</v>
      </c>
      <c r="E389" s="56">
        <v>45756.584803240738</v>
      </c>
      <c r="F389" t="s">
        <v>1716</v>
      </c>
      <c r="G389" t="s">
        <v>1291</v>
      </c>
      <c r="H389">
        <v>2209610839</v>
      </c>
      <c r="I389" t="s">
        <v>30</v>
      </c>
      <c r="J389" t="s">
        <v>200</v>
      </c>
      <c r="K389" t="s">
        <v>43</v>
      </c>
      <c r="M389" t="s">
        <v>1292</v>
      </c>
      <c r="N389" t="s">
        <v>14</v>
      </c>
      <c r="O389" t="s">
        <v>120</v>
      </c>
      <c r="P389" t="s">
        <v>28</v>
      </c>
      <c r="Q389" t="s">
        <v>14</v>
      </c>
      <c r="R389" s="52">
        <v>45756</v>
      </c>
      <c r="S389" t="s">
        <v>3573</v>
      </c>
      <c r="T389" t="s">
        <v>571</v>
      </c>
      <c r="U389" t="s">
        <v>398</v>
      </c>
      <c r="V389" s="3">
        <f t="shared" si="6"/>
        <v>4</v>
      </c>
      <c r="W389" t="s">
        <v>398</v>
      </c>
      <c r="Y389" t="s">
        <v>1141</v>
      </c>
    </row>
    <row r="390" spans="1:25" hidden="1" x14ac:dyDescent="0.25">
      <c r="A390">
        <v>492971</v>
      </c>
      <c r="B390" t="s">
        <v>4030</v>
      </c>
      <c r="C390" t="s">
        <v>4031</v>
      </c>
      <c r="D390" t="s">
        <v>4032</v>
      </c>
      <c r="E390" s="56">
        <v>45756.603692129633</v>
      </c>
      <c r="F390" t="s">
        <v>1886</v>
      </c>
      <c r="G390" t="s">
        <v>1469</v>
      </c>
      <c r="H390" t="s">
        <v>23</v>
      </c>
      <c r="I390" t="s">
        <v>74</v>
      </c>
      <c r="J390" t="s">
        <v>74</v>
      </c>
      <c r="K390" t="s">
        <v>74</v>
      </c>
      <c r="M390" t="s">
        <v>145</v>
      </c>
      <c r="N390" t="s">
        <v>1470</v>
      </c>
      <c r="O390" t="s">
        <v>435</v>
      </c>
      <c r="P390" t="s">
        <v>23</v>
      </c>
      <c r="Q390" t="s">
        <v>14</v>
      </c>
      <c r="R390" s="52">
        <v>45755</v>
      </c>
      <c r="S390" t="s">
        <v>4033</v>
      </c>
      <c r="T390" t="s">
        <v>571</v>
      </c>
      <c r="U390" t="s">
        <v>40</v>
      </c>
      <c r="V390" s="3">
        <f t="shared" si="6"/>
        <v>4</v>
      </c>
      <c r="W390" t="s">
        <v>395</v>
      </c>
      <c r="Y390" t="s">
        <v>1141</v>
      </c>
    </row>
    <row r="391" spans="1:25" hidden="1" x14ac:dyDescent="0.25">
      <c r="A391">
        <v>492979</v>
      </c>
      <c r="B391" t="s">
        <v>4034</v>
      </c>
      <c r="C391" t="s">
        <v>4035</v>
      </c>
      <c r="D391" t="s">
        <v>4036</v>
      </c>
      <c r="E391" s="56">
        <v>45756.617812500001</v>
      </c>
      <c r="F391" t="s">
        <v>4037</v>
      </c>
      <c r="G391" t="s">
        <v>1298</v>
      </c>
      <c r="H391">
        <v>100350849</v>
      </c>
      <c r="I391" t="s">
        <v>16</v>
      </c>
      <c r="J391" t="s">
        <v>31</v>
      </c>
      <c r="K391" t="s">
        <v>25</v>
      </c>
      <c r="M391" t="s">
        <v>225</v>
      </c>
      <c r="N391" t="s">
        <v>14</v>
      </c>
      <c r="O391" t="s">
        <v>553</v>
      </c>
      <c r="P391" t="s">
        <v>28</v>
      </c>
      <c r="Q391" t="s">
        <v>14</v>
      </c>
      <c r="R391" s="52">
        <v>45756</v>
      </c>
      <c r="S391" t="s">
        <v>1421</v>
      </c>
      <c r="T391" t="s">
        <v>571</v>
      </c>
      <c r="U391" t="s">
        <v>1953</v>
      </c>
      <c r="V391" s="3">
        <f t="shared" si="6"/>
        <v>4</v>
      </c>
      <c r="W391" t="s">
        <v>225</v>
      </c>
      <c r="Y391" t="s">
        <v>1141</v>
      </c>
    </row>
    <row r="392" spans="1:25" hidden="1" x14ac:dyDescent="0.25">
      <c r="A392">
        <v>493032</v>
      </c>
      <c r="B392" t="s">
        <v>4038</v>
      </c>
      <c r="C392" t="s">
        <v>4039</v>
      </c>
      <c r="D392" t="s">
        <v>4040</v>
      </c>
      <c r="E392" s="56">
        <v>45756.672361111108</v>
      </c>
      <c r="F392" t="s">
        <v>1679</v>
      </c>
      <c r="G392" t="s">
        <v>1320</v>
      </c>
      <c r="H392">
        <v>100350794</v>
      </c>
      <c r="I392" t="s">
        <v>16</v>
      </c>
      <c r="J392" t="s">
        <v>27</v>
      </c>
      <c r="K392" t="s">
        <v>25</v>
      </c>
      <c r="M392" t="s">
        <v>25</v>
      </c>
      <c r="N392" t="s">
        <v>14</v>
      </c>
      <c r="O392" t="s">
        <v>207</v>
      </c>
      <c r="P392" t="s">
        <v>4041</v>
      </c>
      <c r="Q392" t="s">
        <v>14</v>
      </c>
      <c r="R392" s="52">
        <v>45756</v>
      </c>
      <c r="S392" t="s">
        <v>3915</v>
      </c>
      <c r="T392" t="s">
        <v>571</v>
      </c>
      <c r="U392" t="s">
        <v>100</v>
      </c>
      <c r="V392" s="3">
        <f t="shared" si="6"/>
        <v>4</v>
      </c>
      <c r="W392" t="s">
        <v>25</v>
      </c>
      <c r="Y392" t="s">
        <v>639</v>
      </c>
    </row>
    <row r="393" spans="1:25" hidden="1" x14ac:dyDescent="0.25">
      <c r="A393">
        <v>493045</v>
      </c>
      <c r="B393" t="s">
        <v>3499</v>
      </c>
      <c r="C393" t="s">
        <v>3500</v>
      </c>
      <c r="D393" t="s">
        <v>3501</v>
      </c>
      <c r="E393" s="56">
        <v>45756.705671296295</v>
      </c>
      <c r="F393" t="s">
        <v>3502</v>
      </c>
      <c r="G393" t="s">
        <v>1298</v>
      </c>
      <c r="H393">
        <v>100350828</v>
      </c>
      <c r="I393" t="s">
        <v>16</v>
      </c>
      <c r="J393" t="s">
        <v>27</v>
      </c>
      <c r="K393" t="s">
        <v>25</v>
      </c>
      <c r="M393" t="s">
        <v>225</v>
      </c>
      <c r="N393" t="s">
        <v>14</v>
      </c>
      <c r="O393" t="s">
        <v>136</v>
      </c>
      <c r="P393" t="s">
        <v>28</v>
      </c>
      <c r="Q393" t="s">
        <v>14</v>
      </c>
      <c r="R393" s="52">
        <v>45756</v>
      </c>
      <c r="S393" t="s">
        <v>1325</v>
      </c>
      <c r="T393" t="s">
        <v>571</v>
      </c>
      <c r="U393" t="s">
        <v>1953</v>
      </c>
      <c r="V393" s="3">
        <f t="shared" si="6"/>
        <v>4</v>
      </c>
      <c r="W393" t="s">
        <v>225</v>
      </c>
      <c r="Y393" t="s">
        <v>1141</v>
      </c>
    </row>
    <row r="394" spans="1:25" hidden="1" x14ac:dyDescent="0.25">
      <c r="A394">
        <v>493087</v>
      </c>
      <c r="B394" t="s">
        <v>3885</v>
      </c>
      <c r="C394" t="s">
        <v>3886</v>
      </c>
      <c r="D394" t="s">
        <v>3887</v>
      </c>
      <c r="E394" s="56">
        <v>45756.745138888888</v>
      </c>
      <c r="F394" t="s">
        <v>1886</v>
      </c>
      <c r="G394" t="s">
        <v>1450</v>
      </c>
      <c r="H394">
        <v>100350229</v>
      </c>
      <c r="I394" t="s">
        <v>16</v>
      </c>
      <c r="J394" t="s">
        <v>39</v>
      </c>
      <c r="K394" t="s">
        <v>25</v>
      </c>
      <c r="M394" t="s">
        <v>25</v>
      </c>
      <c r="N394" t="s">
        <v>14</v>
      </c>
      <c r="O394" t="s">
        <v>136</v>
      </c>
      <c r="P394" t="s">
        <v>3888</v>
      </c>
      <c r="Q394" t="s">
        <v>14</v>
      </c>
      <c r="R394" s="52">
        <v>45756</v>
      </c>
      <c r="S394" t="s">
        <v>1871</v>
      </c>
      <c r="T394" t="s">
        <v>571</v>
      </c>
      <c r="U394" t="s">
        <v>148</v>
      </c>
      <c r="V394" s="3">
        <f t="shared" si="6"/>
        <v>4</v>
      </c>
      <c r="W394" t="s">
        <v>25</v>
      </c>
      <c r="Y394" t="s">
        <v>639</v>
      </c>
    </row>
    <row r="395" spans="1:25" hidden="1" x14ac:dyDescent="0.25">
      <c r="A395">
        <v>493100</v>
      </c>
      <c r="B395" t="s">
        <v>1310</v>
      </c>
      <c r="C395" t="s">
        <v>3905</v>
      </c>
      <c r="D395" t="s">
        <v>3906</v>
      </c>
      <c r="E395" s="56">
        <v>45756.757407407407</v>
      </c>
      <c r="F395" t="s">
        <v>1903</v>
      </c>
      <c r="G395" t="s">
        <v>1291</v>
      </c>
      <c r="H395">
        <v>2209626605</v>
      </c>
      <c r="I395" t="s">
        <v>30</v>
      </c>
      <c r="J395" t="s">
        <v>27</v>
      </c>
      <c r="K395" t="s">
        <v>43</v>
      </c>
      <c r="M395" t="s">
        <v>1292</v>
      </c>
      <c r="N395" t="s">
        <v>14</v>
      </c>
      <c r="O395" t="s">
        <v>142</v>
      </c>
      <c r="P395" t="s">
        <v>28</v>
      </c>
      <c r="Q395" t="s">
        <v>14</v>
      </c>
      <c r="R395" s="52">
        <v>45756</v>
      </c>
      <c r="S395" t="s">
        <v>3907</v>
      </c>
      <c r="T395" t="s">
        <v>571</v>
      </c>
      <c r="U395" t="s">
        <v>398</v>
      </c>
      <c r="V395" s="3">
        <f t="shared" si="6"/>
        <v>4</v>
      </c>
      <c r="W395" t="s">
        <v>398</v>
      </c>
      <c r="Y395" t="s">
        <v>1141</v>
      </c>
    </row>
    <row r="396" spans="1:25" hidden="1" x14ac:dyDescent="0.25">
      <c r="A396">
        <v>493102</v>
      </c>
      <c r="B396" t="s">
        <v>3574</v>
      </c>
      <c r="C396" t="s">
        <v>3575</v>
      </c>
      <c r="D396" t="s">
        <v>3576</v>
      </c>
      <c r="E396" s="56">
        <v>45756.761620370373</v>
      </c>
      <c r="F396" t="s">
        <v>3470</v>
      </c>
      <c r="G396" t="s">
        <v>1291</v>
      </c>
      <c r="H396">
        <v>2209630537</v>
      </c>
      <c r="I396" t="s">
        <v>30</v>
      </c>
      <c r="J396" t="s">
        <v>29</v>
      </c>
      <c r="K396" t="s">
        <v>43</v>
      </c>
      <c r="M396" t="s">
        <v>1292</v>
      </c>
      <c r="N396" t="s">
        <v>14</v>
      </c>
      <c r="O396" t="s">
        <v>136</v>
      </c>
      <c r="P396" t="s">
        <v>28</v>
      </c>
      <c r="Q396" t="s">
        <v>14</v>
      </c>
      <c r="R396" s="52">
        <v>45756</v>
      </c>
      <c r="S396" t="s">
        <v>2837</v>
      </c>
      <c r="T396" t="s">
        <v>571</v>
      </c>
      <c r="U396" t="s">
        <v>398</v>
      </c>
      <c r="V396" s="3">
        <f t="shared" si="6"/>
        <v>4</v>
      </c>
      <c r="W396" t="s">
        <v>398</v>
      </c>
      <c r="Y396" t="s">
        <v>1141</v>
      </c>
    </row>
    <row r="397" spans="1:25" hidden="1" x14ac:dyDescent="0.25">
      <c r="A397">
        <v>493115</v>
      </c>
      <c r="B397" t="s">
        <v>4042</v>
      </c>
      <c r="C397" t="s">
        <v>4043</v>
      </c>
      <c r="D397" t="s">
        <v>4044</v>
      </c>
      <c r="E397" s="56">
        <v>45756.782222222224</v>
      </c>
      <c r="F397" t="s">
        <v>4045</v>
      </c>
      <c r="G397" t="s">
        <v>1450</v>
      </c>
      <c r="H397">
        <v>100350891</v>
      </c>
      <c r="I397" t="s">
        <v>16</v>
      </c>
      <c r="J397" t="s">
        <v>39</v>
      </c>
      <c r="K397" t="s">
        <v>25</v>
      </c>
      <c r="M397" t="s">
        <v>25</v>
      </c>
      <c r="N397" t="s">
        <v>14</v>
      </c>
      <c r="O397" t="s">
        <v>136</v>
      </c>
      <c r="P397" t="s">
        <v>3888</v>
      </c>
      <c r="Q397" t="s">
        <v>14</v>
      </c>
      <c r="R397" s="52">
        <v>45756</v>
      </c>
      <c r="S397" t="s">
        <v>1325</v>
      </c>
      <c r="T397" t="s">
        <v>571</v>
      </c>
      <c r="U397" t="s">
        <v>148</v>
      </c>
      <c r="V397" s="3">
        <f t="shared" si="6"/>
        <v>4</v>
      </c>
      <c r="W397" t="s">
        <v>25</v>
      </c>
      <c r="Y397" t="s">
        <v>639</v>
      </c>
    </row>
    <row r="398" spans="1:25" hidden="1" x14ac:dyDescent="0.25">
      <c r="A398">
        <v>493140</v>
      </c>
      <c r="B398" t="s">
        <v>1356</v>
      </c>
      <c r="C398" t="s">
        <v>4002</v>
      </c>
      <c r="D398" t="s">
        <v>4003</v>
      </c>
      <c r="E398" s="56">
        <v>45756.821631944447</v>
      </c>
      <c r="F398" t="s">
        <v>1670</v>
      </c>
      <c r="G398" t="s">
        <v>1308</v>
      </c>
      <c r="H398">
        <v>100350483</v>
      </c>
      <c r="I398" t="s">
        <v>16</v>
      </c>
      <c r="J398" t="s">
        <v>1215</v>
      </c>
      <c r="K398" t="s">
        <v>18</v>
      </c>
      <c r="M398" t="s">
        <v>22</v>
      </c>
      <c r="N398" t="s">
        <v>14</v>
      </c>
      <c r="O398" t="s">
        <v>461</v>
      </c>
      <c r="P398" t="s">
        <v>28</v>
      </c>
      <c r="Q398" t="s">
        <v>14</v>
      </c>
      <c r="R398" s="52">
        <v>45756</v>
      </c>
      <c r="S398" t="s">
        <v>3853</v>
      </c>
      <c r="T398" t="s">
        <v>571</v>
      </c>
      <c r="U398" t="s">
        <v>95</v>
      </c>
      <c r="V398" s="3">
        <f t="shared" si="6"/>
        <v>4</v>
      </c>
      <c r="W398" t="s">
        <v>19</v>
      </c>
      <c r="Y398" t="s">
        <v>639</v>
      </c>
    </row>
    <row r="399" spans="1:25" hidden="1" x14ac:dyDescent="0.25">
      <c r="A399">
        <v>493210</v>
      </c>
      <c r="B399" t="s">
        <v>3711</v>
      </c>
      <c r="C399" t="s">
        <v>3712</v>
      </c>
      <c r="D399" t="s">
        <v>3713</v>
      </c>
      <c r="E399" s="56">
        <v>45757.4059375</v>
      </c>
      <c r="F399" t="s">
        <v>14</v>
      </c>
      <c r="G399" t="s">
        <v>1342</v>
      </c>
      <c r="H399">
        <v>100350606</v>
      </c>
      <c r="I399" t="s">
        <v>16</v>
      </c>
      <c r="J399" t="s">
        <v>17</v>
      </c>
      <c r="K399" t="s">
        <v>25</v>
      </c>
      <c r="M399" t="s">
        <v>401</v>
      </c>
      <c r="N399" t="s">
        <v>14</v>
      </c>
      <c r="O399" t="s">
        <v>165</v>
      </c>
      <c r="P399" t="s">
        <v>23</v>
      </c>
      <c r="Q399" t="s">
        <v>14</v>
      </c>
      <c r="R399" s="52">
        <v>45757</v>
      </c>
      <c r="S399" t="s">
        <v>3714</v>
      </c>
      <c r="T399" t="s">
        <v>571</v>
      </c>
      <c r="U399" t="s">
        <v>388</v>
      </c>
      <c r="V399" s="3">
        <f t="shared" si="6"/>
        <v>4</v>
      </c>
      <c r="W399" t="s">
        <v>401</v>
      </c>
      <c r="Y399" t="s">
        <v>1141</v>
      </c>
    </row>
    <row r="400" spans="1:25" hidden="1" x14ac:dyDescent="0.25">
      <c r="A400">
        <v>493212</v>
      </c>
      <c r="B400" t="s">
        <v>3689</v>
      </c>
      <c r="C400" t="s">
        <v>3690</v>
      </c>
      <c r="D400" t="s">
        <v>1665</v>
      </c>
      <c r="E400" s="56">
        <v>45757.4065162037</v>
      </c>
      <c r="F400" t="s">
        <v>1782</v>
      </c>
      <c r="G400" t="s">
        <v>1524</v>
      </c>
      <c r="H400">
        <v>200013179</v>
      </c>
      <c r="I400" t="s">
        <v>16</v>
      </c>
      <c r="J400" t="s">
        <v>200</v>
      </c>
      <c r="K400" t="s">
        <v>18</v>
      </c>
      <c r="L400">
        <v>218</v>
      </c>
      <c r="M400" t="s">
        <v>401</v>
      </c>
      <c r="N400" t="s">
        <v>14</v>
      </c>
      <c r="O400" t="s">
        <v>14</v>
      </c>
      <c r="P400" t="s">
        <v>23</v>
      </c>
      <c r="Q400" t="s">
        <v>14</v>
      </c>
      <c r="R400" s="52">
        <v>45689</v>
      </c>
      <c r="S400" t="s">
        <v>1493</v>
      </c>
      <c r="T400" t="s">
        <v>571</v>
      </c>
      <c r="U400" t="s">
        <v>654</v>
      </c>
      <c r="V400" s="3">
        <f t="shared" si="6"/>
        <v>4</v>
      </c>
      <c r="W400" t="s">
        <v>401</v>
      </c>
      <c r="Y400" t="s">
        <v>1141</v>
      </c>
    </row>
    <row r="401" spans="1:25" hidden="1" x14ac:dyDescent="0.25">
      <c r="A401">
        <v>493260</v>
      </c>
      <c r="B401" t="s">
        <v>4048</v>
      </c>
      <c r="C401" t="s">
        <v>4049</v>
      </c>
      <c r="D401" t="s">
        <v>4050</v>
      </c>
      <c r="E401" s="56">
        <v>45757.498449074075</v>
      </c>
      <c r="F401" t="s">
        <v>1782</v>
      </c>
      <c r="G401" t="s">
        <v>1298</v>
      </c>
      <c r="H401">
        <v>100351114</v>
      </c>
      <c r="I401" t="s">
        <v>16</v>
      </c>
      <c r="J401" t="s">
        <v>35</v>
      </c>
      <c r="K401" t="s">
        <v>18</v>
      </c>
      <c r="M401" t="s">
        <v>22</v>
      </c>
      <c r="N401" t="s">
        <v>14</v>
      </c>
      <c r="O401" t="s">
        <v>408</v>
      </c>
      <c r="P401" t="s">
        <v>28</v>
      </c>
      <c r="Q401" t="s">
        <v>14</v>
      </c>
      <c r="R401" s="52">
        <v>45757</v>
      </c>
      <c r="S401" t="s">
        <v>1421</v>
      </c>
      <c r="T401" t="s">
        <v>571</v>
      </c>
      <c r="U401" t="s">
        <v>1953</v>
      </c>
      <c r="V401" s="3">
        <f t="shared" si="6"/>
        <v>4</v>
      </c>
      <c r="W401" t="s">
        <v>19</v>
      </c>
      <c r="Y401" t="s">
        <v>639</v>
      </c>
    </row>
    <row r="402" spans="1:25" hidden="1" x14ac:dyDescent="0.25">
      <c r="A402">
        <v>493273</v>
      </c>
      <c r="B402" t="s">
        <v>3577</v>
      </c>
      <c r="C402" t="s">
        <v>3578</v>
      </c>
      <c r="D402" t="s">
        <v>3579</v>
      </c>
      <c r="E402" s="56">
        <v>45757.513761574075</v>
      </c>
      <c r="F402" t="s">
        <v>1290</v>
      </c>
      <c r="G402" t="s">
        <v>1291</v>
      </c>
      <c r="H402">
        <v>1515396430</v>
      </c>
      <c r="I402" t="s">
        <v>30</v>
      </c>
      <c r="J402" t="s">
        <v>29</v>
      </c>
      <c r="K402" t="s">
        <v>32</v>
      </c>
      <c r="M402" t="s">
        <v>1292</v>
      </c>
      <c r="N402" t="s">
        <v>14</v>
      </c>
      <c r="O402" t="s">
        <v>181</v>
      </c>
      <c r="P402" t="s">
        <v>28</v>
      </c>
      <c r="Q402" t="s">
        <v>14</v>
      </c>
      <c r="R402" s="52">
        <v>45757</v>
      </c>
      <c r="S402" t="s">
        <v>3580</v>
      </c>
      <c r="T402" t="s">
        <v>571</v>
      </c>
      <c r="U402" t="s">
        <v>398</v>
      </c>
      <c r="V402" s="3">
        <f t="shared" si="6"/>
        <v>4</v>
      </c>
      <c r="W402" t="s">
        <v>398</v>
      </c>
      <c r="Y402" t="s">
        <v>1141</v>
      </c>
    </row>
    <row r="403" spans="1:25" hidden="1" x14ac:dyDescent="0.25">
      <c r="A403">
        <v>493307</v>
      </c>
      <c r="B403" t="s">
        <v>4051</v>
      </c>
      <c r="C403" t="s">
        <v>4052</v>
      </c>
      <c r="D403" t="s">
        <v>4053</v>
      </c>
      <c r="E403" s="56">
        <v>45757.561331018522</v>
      </c>
      <c r="F403" t="s">
        <v>1679</v>
      </c>
      <c r="G403" t="s">
        <v>1450</v>
      </c>
      <c r="H403">
        <v>100350879</v>
      </c>
      <c r="I403" t="s">
        <v>16</v>
      </c>
      <c r="J403" t="s">
        <v>31</v>
      </c>
      <c r="K403" t="s">
        <v>25</v>
      </c>
      <c r="M403" t="s">
        <v>22</v>
      </c>
      <c r="N403" t="s">
        <v>14</v>
      </c>
      <c r="O403" t="s">
        <v>204</v>
      </c>
      <c r="P403" t="s">
        <v>28</v>
      </c>
      <c r="Q403" t="s">
        <v>14</v>
      </c>
      <c r="R403" s="52">
        <v>45757</v>
      </c>
      <c r="S403" t="s">
        <v>1525</v>
      </c>
      <c r="T403" t="s">
        <v>571</v>
      </c>
      <c r="U403" t="s">
        <v>148</v>
      </c>
      <c r="V403" s="3">
        <f t="shared" si="6"/>
        <v>4</v>
      </c>
      <c r="W403" t="s">
        <v>19</v>
      </c>
      <c r="Y403" t="s">
        <v>639</v>
      </c>
    </row>
    <row r="404" spans="1:25" hidden="1" x14ac:dyDescent="0.25">
      <c r="A404">
        <v>493309</v>
      </c>
      <c r="B404" t="s">
        <v>3689</v>
      </c>
      <c r="C404" t="s">
        <v>1523</v>
      </c>
      <c r="D404" t="s">
        <v>1665</v>
      </c>
      <c r="E404" s="56">
        <v>45757.567361111112</v>
      </c>
      <c r="F404" t="s">
        <v>14</v>
      </c>
      <c r="G404" t="s">
        <v>1524</v>
      </c>
      <c r="H404">
        <v>100347370</v>
      </c>
      <c r="I404" t="s">
        <v>16</v>
      </c>
      <c r="J404" t="s">
        <v>158</v>
      </c>
      <c r="K404" t="s">
        <v>25</v>
      </c>
      <c r="L404">
        <v>224</v>
      </c>
      <c r="M404" t="s">
        <v>401</v>
      </c>
      <c r="N404" t="s">
        <v>14</v>
      </c>
      <c r="O404" t="s">
        <v>14</v>
      </c>
      <c r="P404" t="s">
        <v>23</v>
      </c>
      <c r="Q404" t="s">
        <v>14</v>
      </c>
      <c r="R404" s="52">
        <v>45743</v>
      </c>
      <c r="S404" t="s">
        <v>1856</v>
      </c>
      <c r="T404" t="s">
        <v>571</v>
      </c>
      <c r="U404" t="s">
        <v>654</v>
      </c>
      <c r="V404" s="3">
        <f t="shared" si="6"/>
        <v>4</v>
      </c>
      <c r="W404" t="s">
        <v>401</v>
      </c>
      <c r="Y404" t="s">
        <v>1141</v>
      </c>
    </row>
    <row r="405" spans="1:25" hidden="1" x14ac:dyDescent="0.25">
      <c r="A405">
        <v>493341</v>
      </c>
      <c r="B405" t="s">
        <v>3766</v>
      </c>
      <c r="C405" t="s">
        <v>3767</v>
      </c>
      <c r="D405" t="s">
        <v>3768</v>
      </c>
      <c r="E405" s="56">
        <v>45757.623055555552</v>
      </c>
      <c r="F405" t="s">
        <v>1721</v>
      </c>
      <c r="G405" t="s">
        <v>1450</v>
      </c>
      <c r="H405">
        <v>2500022617</v>
      </c>
      <c r="I405" t="s">
        <v>19</v>
      </c>
      <c r="J405" t="s">
        <v>17</v>
      </c>
      <c r="K405" t="s">
        <v>25</v>
      </c>
      <c r="M405" t="s">
        <v>22</v>
      </c>
      <c r="N405" t="s">
        <v>14</v>
      </c>
      <c r="O405" t="s">
        <v>505</v>
      </c>
      <c r="P405" t="s">
        <v>28</v>
      </c>
      <c r="Q405" t="s">
        <v>14</v>
      </c>
      <c r="R405" s="52">
        <v>45757</v>
      </c>
      <c r="S405" t="s">
        <v>1309</v>
      </c>
      <c r="T405" t="s">
        <v>571</v>
      </c>
      <c r="U405" t="s">
        <v>148</v>
      </c>
      <c r="V405" s="3">
        <f t="shared" si="6"/>
        <v>4</v>
      </c>
      <c r="W405" t="s">
        <v>19</v>
      </c>
      <c r="Y405" t="s">
        <v>639</v>
      </c>
    </row>
    <row r="406" spans="1:25" hidden="1" x14ac:dyDescent="0.25">
      <c r="A406">
        <v>493388</v>
      </c>
      <c r="B406" t="s">
        <v>3479</v>
      </c>
      <c r="C406" t="s">
        <v>3480</v>
      </c>
      <c r="D406" t="s">
        <v>3481</v>
      </c>
      <c r="E406" s="56">
        <v>45757.663530092592</v>
      </c>
      <c r="F406" t="s">
        <v>14</v>
      </c>
      <c r="G406" t="s">
        <v>3482</v>
      </c>
      <c r="H406">
        <v>15151395863</v>
      </c>
      <c r="I406" t="s">
        <v>30</v>
      </c>
      <c r="J406" t="s">
        <v>27</v>
      </c>
      <c r="K406" t="s">
        <v>32</v>
      </c>
      <c r="M406" t="s">
        <v>414</v>
      </c>
      <c r="N406" t="s">
        <v>14</v>
      </c>
      <c r="O406" t="s">
        <v>14</v>
      </c>
      <c r="P406" t="s">
        <v>3483</v>
      </c>
      <c r="Q406" t="s">
        <v>14</v>
      </c>
      <c r="R406" s="52">
        <v>45757</v>
      </c>
      <c r="S406" t="s">
        <v>23</v>
      </c>
      <c r="T406" t="s">
        <v>571</v>
      </c>
      <c r="U406" t="s">
        <v>4368</v>
      </c>
      <c r="V406" s="3">
        <f t="shared" si="6"/>
        <v>4</v>
      </c>
      <c r="W406" t="s">
        <v>395</v>
      </c>
      <c r="Y406" t="s">
        <v>1141</v>
      </c>
    </row>
    <row r="407" spans="1:25" hidden="1" x14ac:dyDescent="0.25">
      <c r="A407">
        <v>493408</v>
      </c>
      <c r="B407" t="s">
        <v>3892</v>
      </c>
      <c r="C407" t="s">
        <v>3893</v>
      </c>
      <c r="D407" t="s">
        <v>3894</v>
      </c>
      <c r="E407" s="56">
        <v>45757.685300925928</v>
      </c>
      <c r="F407" t="s">
        <v>14</v>
      </c>
      <c r="G407" t="s">
        <v>1342</v>
      </c>
      <c r="H407">
        <v>100351247</v>
      </c>
      <c r="I407" t="s">
        <v>16</v>
      </c>
      <c r="J407" t="s">
        <v>41</v>
      </c>
      <c r="K407" t="s">
        <v>25</v>
      </c>
      <c r="M407" t="s">
        <v>401</v>
      </c>
      <c r="N407" t="s">
        <v>14</v>
      </c>
      <c r="O407" t="s">
        <v>136</v>
      </c>
      <c r="P407" t="s">
        <v>23</v>
      </c>
      <c r="Q407" t="s">
        <v>14</v>
      </c>
      <c r="R407" s="52">
        <v>45758</v>
      </c>
      <c r="S407" t="s">
        <v>3714</v>
      </c>
      <c r="T407" t="s">
        <v>571</v>
      </c>
      <c r="U407" t="s">
        <v>388</v>
      </c>
      <c r="V407" s="3">
        <f t="shared" si="6"/>
        <v>4</v>
      </c>
      <c r="W407" t="s">
        <v>401</v>
      </c>
      <c r="Y407" t="s">
        <v>1141</v>
      </c>
    </row>
    <row r="408" spans="1:25" hidden="1" x14ac:dyDescent="0.25">
      <c r="A408">
        <v>493434</v>
      </c>
      <c r="B408" t="s">
        <v>1560</v>
      </c>
      <c r="C408" t="s">
        <v>4054</v>
      </c>
      <c r="D408" t="s">
        <v>4055</v>
      </c>
      <c r="E408" s="56">
        <v>45757.719178240739</v>
      </c>
      <c r="F408" t="s">
        <v>4056</v>
      </c>
      <c r="G408" t="s">
        <v>1291</v>
      </c>
      <c r="H408">
        <v>2209700886</v>
      </c>
      <c r="I408" t="s">
        <v>30</v>
      </c>
      <c r="J408" t="s">
        <v>45</v>
      </c>
      <c r="K408" t="s">
        <v>43</v>
      </c>
      <c r="M408" t="s">
        <v>1292</v>
      </c>
      <c r="N408" t="s">
        <v>14</v>
      </c>
      <c r="O408" t="s">
        <v>138</v>
      </c>
      <c r="P408" t="s">
        <v>4057</v>
      </c>
      <c r="Q408" t="s">
        <v>14</v>
      </c>
      <c r="R408" s="52">
        <v>45757</v>
      </c>
      <c r="S408" t="s">
        <v>4058</v>
      </c>
      <c r="T408" t="s">
        <v>571</v>
      </c>
      <c r="U408" t="s">
        <v>398</v>
      </c>
      <c r="V408" s="3">
        <f t="shared" si="6"/>
        <v>4</v>
      </c>
      <c r="W408" t="s">
        <v>398</v>
      </c>
      <c r="Y408" t="s">
        <v>1141</v>
      </c>
    </row>
    <row r="409" spans="1:25" hidden="1" x14ac:dyDescent="0.25">
      <c r="A409">
        <v>493436</v>
      </c>
      <c r="B409" t="s">
        <v>4059</v>
      </c>
      <c r="C409" t="s">
        <v>4060</v>
      </c>
      <c r="D409" t="s">
        <v>4061</v>
      </c>
      <c r="E409" s="56">
        <v>45757.72252314815</v>
      </c>
      <c r="F409" t="s">
        <v>4062</v>
      </c>
      <c r="G409" t="s">
        <v>1337</v>
      </c>
      <c r="H409">
        <v>2500038704</v>
      </c>
      <c r="I409" t="s">
        <v>19</v>
      </c>
      <c r="J409" t="s">
        <v>20</v>
      </c>
      <c r="K409" t="s">
        <v>21</v>
      </c>
      <c r="M409" t="s">
        <v>34</v>
      </c>
      <c r="N409" t="s">
        <v>14</v>
      </c>
      <c r="O409" t="s">
        <v>554</v>
      </c>
      <c r="P409" t="s">
        <v>23</v>
      </c>
      <c r="Q409" t="s">
        <v>23</v>
      </c>
      <c r="R409" s="52">
        <v>45757</v>
      </c>
      <c r="S409" t="s">
        <v>4063</v>
      </c>
      <c r="T409" t="s">
        <v>84</v>
      </c>
      <c r="U409" t="s">
        <v>148</v>
      </c>
      <c r="V409" s="3">
        <f t="shared" si="6"/>
        <v>4</v>
      </c>
      <c r="W409" t="s">
        <v>19</v>
      </c>
      <c r="Y409" t="s">
        <v>639</v>
      </c>
    </row>
    <row r="410" spans="1:25" hidden="1" x14ac:dyDescent="0.25">
      <c r="A410">
        <v>493509</v>
      </c>
      <c r="B410" t="s">
        <v>4069</v>
      </c>
      <c r="C410" t="s">
        <v>4070</v>
      </c>
      <c r="D410" t="s">
        <v>4071</v>
      </c>
      <c r="E410" s="56">
        <v>45757.788773148146</v>
      </c>
      <c r="F410" t="s">
        <v>2865</v>
      </c>
      <c r="G410" t="s">
        <v>1450</v>
      </c>
      <c r="H410">
        <v>2209713822</v>
      </c>
      <c r="I410" t="s">
        <v>30</v>
      </c>
      <c r="J410" t="s">
        <v>27</v>
      </c>
      <c r="K410" t="s">
        <v>43</v>
      </c>
      <c r="M410" t="s">
        <v>22</v>
      </c>
      <c r="N410" t="s">
        <v>14</v>
      </c>
      <c r="O410" t="s">
        <v>136</v>
      </c>
      <c r="P410" t="s">
        <v>23</v>
      </c>
      <c r="Q410" t="s">
        <v>14</v>
      </c>
      <c r="R410" s="52">
        <v>45757</v>
      </c>
      <c r="S410" t="s">
        <v>4072</v>
      </c>
      <c r="T410" t="s">
        <v>571</v>
      </c>
      <c r="U410" t="s">
        <v>148</v>
      </c>
      <c r="V410" s="3">
        <f t="shared" si="6"/>
        <v>4</v>
      </c>
      <c r="W410" t="s">
        <v>19</v>
      </c>
      <c r="Y410" t="s">
        <v>639</v>
      </c>
    </row>
    <row r="411" spans="1:25" hidden="1" x14ac:dyDescent="0.25">
      <c r="A411">
        <v>493538</v>
      </c>
      <c r="B411" t="s">
        <v>3378</v>
      </c>
      <c r="C411" t="s">
        <v>3379</v>
      </c>
      <c r="D411" t="s">
        <v>3380</v>
      </c>
      <c r="E411" s="56">
        <v>45757.846608796295</v>
      </c>
      <c r="F411" t="s">
        <v>3381</v>
      </c>
      <c r="G411" t="s">
        <v>1342</v>
      </c>
      <c r="H411" t="s">
        <v>28</v>
      </c>
      <c r="I411" t="s">
        <v>19</v>
      </c>
      <c r="J411" t="s">
        <v>667</v>
      </c>
      <c r="K411" t="s">
        <v>21</v>
      </c>
      <c r="M411" t="s">
        <v>401</v>
      </c>
      <c r="N411" t="s">
        <v>14</v>
      </c>
      <c r="O411" t="s">
        <v>136</v>
      </c>
      <c r="P411" t="s">
        <v>28</v>
      </c>
      <c r="Q411" t="s">
        <v>14</v>
      </c>
      <c r="R411" s="52">
        <v>45757</v>
      </c>
      <c r="S411" t="s">
        <v>1355</v>
      </c>
      <c r="T411" t="s">
        <v>571</v>
      </c>
      <c r="U411" t="s">
        <v>388</v>
      </c>
      <c r="V411" s="3">
        <f t="shared" si="6"/>
        <v>4</v>
      </c>
      <c r="W411" t="s">
        <v>401</v>
      </c>
      <c r="Y411" t="s">
        <v>1141</v>
      </c>
    </row>
    <row r="412" spans="1:25" hidden="1" x14ac:dyDescent="0.25">
      <c r="A412">
        <v>493540</v>
      </c>
      <c r="B412" t="s">
        <v>3581</v>
      </c>
      <c r="C412" t="s">
        <v>3582</v>
      </c>
      <c r="D412" t="s">
        <v>3583</v>
      </c>
      <c r="E412" s="56">
        <v>45757.853078703702</v>
      </c>
      <c r="F412" t="s">
        <v>1290</v>
      </c>
      <c r="G412" t="s">
        <v>1291</v>
      </c>
      <c r="H412">
        <v>2209729136</v>
      </c>
      <c r="I412" t="s">
        <v>30</v>
      </c>
      <c r="J412" t="s">
        <v>31</v>
      </c>
      <c r="K412" t="s">
        <v>43</v>
      </c>
      <c r="M412" t="s">
        <v>1292</v>
      </c>
      <c r="N412" t="s">
        <v>14</v>
      </c>
      <c r="O412" t="s">
        <v>482</v>
      </c>
      <c r="P412" t="s">
        <v>28</v>
      </c>
      <c r="Q412" t="s">
        <v>14</v>
      </c>
      <c r="R412" s="52">
        <v>45757</v>
      </c>
      <c r="S412" t="s">
        <v>3584</v>
      </c>
      <c r="T412" t="s">
        <v>571</v>
      </c>
      <c r="U412" t="s">
        <v>398</v>
      </c>
      <c r="V412" s="3">
        <f t="shared" si="6"/>
        <v>4</v>
      </c>
      <c r="W412" t="s">
        <v>398</v>
      </c>
      <c r="Y412" t="s">
        <v>1141</v>
      </c>
    </row>
    <row r="413" spans="1:25" hidden="1" x14ac:dyDescent="0.25">
      <c r="A413">
        <v>493551</v>
      </c>
      <c r="B413" t="s">
        <v>3761</v>
      </c>
      <c r="C413" t="s">
        <v>3762</v>
      </c>
      <c r="D413" t="s">
        <v>3763</v>
      </c>
      <c r="E413" s="56">
        <v>45757.886307870373</v>
      </c>
      <c r="F413" t="s">
        <v>3764</v>
      </c>
      <c r="G413" t="s">
        <v>1337</v>
      </c>
      <c r="H413">
        <v>1515801868</v>
      </c>
      <c r="I413" t="s">
        <v>30</v>
      </c>
      <c r="J413" t="s">
        <v>182</v>
      </c>
      <c r="K413" t="s">
        <v>32</v>
      </c>
      <c r="M413" t="s">
        <v>22</v>
      </c>
      <c r="N413" t="s">
        <v>14</v>
      </c>
      <c r="O413" t="s">
        <v>204</v>
      </c>
      <c r="P413" t="s">
        <v>23</v>
      </c>
      <c r="Q413" t="s">
        <v>23</v>
      </c>
      <c r="R413" s="52">
        <v>45757</v>
      </c>
      <c r="S413" t="s">
        <v>3765</v>
      </c>
      <c r="T413" t="s">
        <v>84</v>
      </c>
      <c r="U413" t="s">
        <v>148</v>
      </c>
      <c r="V413" s="3">
        <f t="shared" si="6"/>
        <v>4</v>
      </c>
      <c r="W413" t="s">
        <v>19</v>
      </c>
      <c r="Y413" t="s">
        <v>639</v>
      </c>
    </row>
    <row r="414" spans="1:25" hidden="1" x14ac:dyDescent="0.25">
      <c r="A414">
        <v>493582</v>
      </c>
      <c r="B414" t="s">
        <v>4073</v>
      </c>
      <c r="C414" t="s">
        <v>4074</v>
      </c>
      <c r="D414" t="s">
        <v>4075</v>
      </c>
      <c r="E414" s="56">
        <v>45758.376087962963</v>
      </c>
      <c r="F414" t="s">
        <v>4076</v>
      </c>
      <c r="G414" t="s">
        <v>1364</v>
      </c>
      <c r="H414">
        <v>100351074</v>
      </c>
      <c r="I414" t="s">
        <v>16</v>
      </c>
      <c r="J414" t="s">
        <v>17</v>
      </c>
      <c r="K414" t="s">
        <v>25</v>
      </c>
      <c r="M414" t="s">
        <v>22</v>
      </c>
      <c r="N414" t="s">
        <v>14</v>
      </c>
      <c r="O414" t="s">
        <v>195</v>
      </c>
      <c r="P414" t="s">
        <v>28</v>
      </c>
      <c r="Q414" t="s">
        <v>14</v>
      </c>
      <c r="R414" s="52">
        <v>45757</v>
      </c>
      <c r="S414" t="s">
        <v>1475</v>
      </c>
      <c r="T414" t="s">
        <v>571</v>
      </c>
      <c r="U414" t="s">
        <v>95</v>
      </c>
      <c r="V414" s="3">
        <f t="shared" si="6"/>
        <v>4</v>
      </c>
      <c r="W414" t="s">
        <v>19</v>
      </c>
      <c r="Y414" t="s">
        <v>639</v>
      </c>
    </row>
    <row r="415" spans="1:25" hidden="1" x14ac:dyDescent="0.25">
      <c r="A415">
        <v>493633</v>
      </c>
      <c r="B415" t="s">
        <v>3877</v>
      </c>
      <c r="C415" t="s">
        <v>3878</v>
      </c>
      <c r="D415" t="s">
        <v>3879</v>
      </c>
      <c r="E415" s="56">
        <v>45758.464247685188</v>
      </c>
      <c r="F415" t="s">
        <v>3880</v>
      </c>
      <c r="G415" t="s">
        <v>1450</v>
      </c>
      <c r="H415">
        <v>100351373</v>
      </c>
      <c r="I415" t="s">
        <v>16</v>
      </c>
      <c r="J415" t="s">
        <v>42</v>
      </c>
      <c r="K415" t="s">
        <v>25</v>
      </c>
      <c r="M415" t="s">
        <v>25</v>
      </c>
      <c r="N415" t="s">
        <v>14</v>
      </c>
      <c r="O415" t="s">
        <v>136</v>
      </c>
      <c r="P415" t="s">
        <v>3881</v>
      </c>
      <c r="Q415" t="s">
        <v>14</v>
      </c>
      <c r="R415" s="52">
        <v>45758</v>
      </c>
      <c r="S415" t="s">
        <v>1475</v>
      </c>
      <c r="T415" t="s">
        <v>571</v>
      </c>
      <c r="U415" t="s">
        <v>148</v>
      </c>
      <c r="V415" s="3">
        <f t="shared" si="6"/>
        <v>4</v>
      </c>
      <c r="W415" t="s">
        <v>25</v>
      </c>
      <c r="Y415" t="s">
        <v>639</v>
      </c>
    </row>
    <row r="416" spans="1:25" hidden="1" x14ac:dyDescent="0.25">
      <c r="A416">
        <v>493744</v>
      </c>
      <c r="B416" t="s">
        <v>3459</v>
      </c>
      <c r="C416" t="s">
        <v>3460</v>
      </c>
      <c r="D416" t="s">
        <v>3461</v>
      </c>
      <c r="E416" s="56">
        <v>45758.598645833335</v>
      </c>
      <c r="F416" t="s">
        <v>1290</v>
      </c>
      <c r="G416" t="s">
        <v>1291</v>
      </c>
      <c r="H416">
        <v>5.7646411965132298E+18</v>
      </c>
      <c r="I416" t="s">
        <v>30</v>
      </c>
      <c r="J416" t="s">
        <v>36</v>
      </c>
      <c r="K416" t="s">
        <v>44</v>
      </c>
      <c r="M416" t="s">
        <v>1292</v>
      </c>
      <c r="N416" t="s">
        <v>14</v>
      </c>
      <c r="O416" t="s">
        <v>142</v>
      </c>
      <c r="P416" t="s">
        <v>28</v>
      </c>
      <c r="Q416" t="s">
        <v>14</v>
      </c>
      <c r="R416" s="52">
        <v>45758</v>
      </c>
      <c r="S416" t="s">
        <v>3462</v>
      </c>
      <c r="T416" t="s">
        <v>571</v>
      </c>
      <c r="U416" t="s">
        <v>398</v>
      </c>
      <c r="V416" s="3">
        <f t="shared" si="6"/>
        <v>4</v>
      </c>
      <c r="W416" t="s">
        <v>398</v>
      </c>
      <c r="Y416" t="s">
        <v>1141</v>
      </c>
    </row>
    <row r="417" spans="1:25" hidden="1" x14ac:dyDescent="0.25">
      <c r="A417">
        <v>493774</v>
      </c>
      <c r="B417" t="s">
        <v>3467</v>
      </c>
      <c r="C417" t="s">
        <v>3468</v>
      </c>
      <c r="D417" t="s">
        <v>3469</v>
      </c>
      <c r="E417" s="56">
        <v>45758.66265046296</v>
      </c>
      <c r="F417" t="s">
        <v>3470</v>
      </c>
      <c r="G417" t="s">
        <v>1298</v>
      </c>
      <c r="H417">
        <v>2500022883</v>
      </c>
      <c r="I417" t="s">
        <v>77</v>
      </c>
      <c r="J417" t="s">
        <v>36</v>
      </c>
      <c r="K417" t="s">
        <v>25</v>
      </c>
      <c r="M417" t="s">
        <v>1349</v>
      </c>
      <c r="N417" t="s">
        <v>14</v>
      </c>
      <c r="O417" t="s">
        <v>136</v>
      </c>
      <c r="P417" t="s">
        <v>28</v>
      </c>
      <c r="Q417" t="s">
        <v>14</v>
      </c>
      <c r="R417" s="52">
        <v>45758</v>
      </c>
      <c r="S417" t="s">
        <v>1309</v>
      </c>
      <c r="T417" t="s">
        <v>571</v>
      </c>
      <c r="U417" t="s">
        <v>1953</v>
      </c>
      <c r="V417" s="3">
        <f t="shared" si="6"/>
        <v>4</v>
      </c>
      <c r="W417" t="s">
        <v>19</v>
      </c>
      <c r="Y417" t="s">
        <v>639</v>
      </c>
    </row>
    <row r="418" spans="1:25" hidden="1" x14ac:dyDescent="0.25">
      <c r="A418">
        <v>493777</v>
      </c>
      <c r="B418" t="s">
        <v>4077</v>
      </c>
      <c r="C418" t="s">
        <v>4078</v>
      </c>
      <c r="D418" t="s">
        <v>4079</v>
      </c>
      <c r="E418" s="56">
        <v>45758.667025462964</v>
      </c>
      <c r="F418" t="s">
        <v>3949</v>
      </c>
      <c r="G418" t="s">
        <v>1320</v>
      </c>
      <c r="H418">
        <v>100351332</v>
      </c>
      <c r="I418" t="s">
        <v>16</v>
      </c>
      <c r="J418" t="s">
        <v>36</v>
      </c>
      <c r="K418" t="s">
        <v>25</v>
      </c>
      <c r="M418" t="s">
        <v>25</v>
      </c>
      <c r="N418" t="s">
        <v>14</v>
      </c>
      <c r="O418" t="s">
        <v>207</v>
      </c>
      <c r="P418" t="s">
        <v>3968</v>
      </c>
      <c r="Q418" t="s">
        <v>14</v>
      </c>
      <c r="R418" s="52">
        <v>45758</v>
      </c>
      <c r="S418" t="s">
        <v>1421</v>
      </c>
      <c r="T418" t="s">
        <v>571</v>
      </c>
      <c r="U418" t="s">
        <v>100</v>
      </c>
      <c r="V418" s="3">
        <f t="shared" si="6"/>
        <v>4</v>
      </c>
      <c r="W418" t="s">
        <v>25</v>
      </c>
      <c r="Y418" t="s">
        <v>639</v>
      </c>
    </row>
    <row r="419" spans="1:25" hidden="1" x14ac:dyDescent="0.25">
      <c r="A419">
        <v>493783</v>
      </c>
      <c r="B419" t="s">
        <v>1356</v>
      </c>
      <c r="C419" t="s">
        <v>4080</v>
      </c>
      <c r="D419" t="s">
        <v>4081</v>
      </c>
      <c r="E419" s="56">
        <v>45758.673148148147</v>
      </c>
      <c r="F419" t="s">
        <v>1903</v>
      </c>
      <c r="G419" t="s">
        <v>1469</v>
      </c>
      <c r="H419">
        <v>2209784013</v>
      </c>
      <c r="I419" t="s">
        <v>30</v>
      </c>
      <c r="J419" t="s">
        <v>27</v>
      </c>
      <c r="K419" t="s">
        <v>43</v>
      </c>
      <c r="M419" t="s">
        <v>86</v>
      </c>
      <c r="N419" t="s">
        <v>1944</v>
      </c>
      <c r="O419" t="s">
        <v>499</v>
      </c>
      <c r="P419" t="s">
        <v>28</v>
      </c>
      <c r="Q419" t="s">
        <v>14</v>
      </c>
      <c r="R419" s="52">
        <v>45758</v>
      </c>
      <c r="S419" t="s">
        <v>4082</v>
      </c>
      <c r="T419" t="s">
        <v>571</v>
      </c>
      <c r="U419" t="s">
        <v>40</v>
      </c>
      <c r="V419" s="3">
        <f t="shared" si="6"/>
        <v>4</v>
      </c>
      <c r="W419" t="s">
        <v>19</v>
      </c>
      <c r="Y419" t="s">
        <v>639</v>
      </c>
    </row>
    <row r="420" spans="1:25" hidden="1" x14ac:dyDescent="0.25">
      <c r="A420">
        <v>493827</v>
      </c>
      <c r="B420" t="s">
        <v>3403</v>
      </c>
      <c r="C420" t="s">
        <v>3404</v>
      </c>
      <c r="D420" t="s">
        <v>3405</v>
      </c>
      <c r="E420" s="56">
        <v>45758.74150462963</v>
      </c>
      <c r="F420" t="s">
        <v>1930</v>
      </c>
      <c r="G420" t="s">
        <v>1342</v>
      </c>
      <c r="H420">
        <v>2209783518</v>
      </c>
      <c r="I420" t="s">
        <v>30</v>
      </c>
      <c r="J420" t="s">
        <v>41</v>
      </c>
      <c r="K420" t="s">
        <v>43</v>
      </c>
      <c r="M420" t="s">
        <v>401</v>
      </c>
      <c r="N420" t="s">
        <v>14</v>
      </c>
      <c r="O420" t="s">
        <v>164</v>
      </c>
      <c r="P420" t="s">
        <v>23</v>
      </c>
      <c r="Q420" t="s">
        <v>14</v>
      </c>
      <c r="R420" s="52">
        <v>45758</v>
      </c>
      <c r="S420" t="s">
        <v>2149</v>
      </c>
      <c r="T420" t="s">
        <v>571</v>
      </c>
      <c r="U420" t="s">
        <v>388</v>
      </c>
      <c r="V420" s="3">
        <f t="shared" si="6"/>
        <v>4</v>
      </c>
      <c r="W420" t="s">
        <v>401</v>
      </c>
      <c r="Y420" t="s">
        <v>1141</v>
      </c>
    </row>
    <row r="421" spans="1:25" hidden="1" x14ac:dyDescent="0.25">
      <c r="A421">
        <v>493831</v>
      </c>
      <c r="B421" t="s">
        <v>4085</v>
      </c>
      <c r="C421" t="s">
        <v>4086</v>
      </c>
      <c r="D421" t="s">
        <v>4087</v>
      </c>
      <c r="E421" s="56">
        <v>45758.746331018519</v>
      </c>
      <c r="F421" t="s">
        <v>1930</v>
      </c>
      <c r="G421" t="s">
        <v>1291</v>
      </c>
      <c r="H421">
        <v>2209790046</v>
      </c>
      <c r="I421" t="s">
        <v>30</v>
      </c>
      <c r="J421" t="s">
        <v>200</v>
      </c>
      <c r="K421" t="s">
        <v>43</v>
      </c>
      <c r="M421" t="s">
        <v>1292</v>
      </c>
      <c r="N421" t="s">
        <v>14</v>
      </c>
      <c r="O421" t="s">
        <v>408</v>
      </c>
      <c r="P421" t="s">
        <v>28</v>
      </c>
      <c r="Q421" t="s">
        <v>14</v>
      </c>
      <c r="R421" s="52">
        <v>45758</v>
      </c>
      <c r="S421" t="s">
        <v>4088</v>
      </c>
      <c r="T421" t="s">
        <v>571</v>
      </c>
      <c r="U421" t="s">
        <v>398</v>
      </c>
      <c r="V421" s="3">
        <f t="shared" si="6"/>
        <v>4</v>
      </c>
      <c r="W421" t="s">
        <v>398</v>
      </c>
      <c r="Y421" t="s">
        <v>1141</v>
      </c>
    </row>
    <row r="422" spans="1:25" hidden="1" x14ac:dyDescent="0.25">
      <c r="A422">
        <v>493838</v>
      </c>
      <c r="B422" t="s">
        <v>1310</v>
      </c>
      <c r="C422" t="s">
        <v>4089</v>
      </c>
      <c r="D422" t="s">
        <v>4090</v>
      </c>
      <c r="E422" s="56">
        <v>45758.756226851852</v>
      </c>
      <c r="F422" t="s">
        <v>1778</v>
      </c>
      <c r="G422" t="s">
        <v>1314</v>
      </c>
      <c r="H422">
        <v>100351586</v>
      </c>
      <c r="I422" t="s">
        <v>16</v>
      </c>
      <c r="J422" t="s">
        <v>26</v>
      </c>
      <c r="K422" t="s">
        <v>18</v>
      </c>
      <c r="L422">
        <v>109</v>
      </c>
      <c r="M422" t="s">
        <v>3595</v>
      </c>
      <c r="N422" t="s">
        <v>14</v>
      </c>
      <c r="O422" t="s">
        <v>14</v>
      </c>
      <c r="P422" t="s">
        <v>28</v>
      </c>
      <c r="Q422" t="s">
        <v>14</v>
      </c>
      <c r="R422" s="52">
        <v>45759</v>
      </c>
      <c r="S422" t="s">
        <v>1299</v>
      </c>
      <c r="T422" t="s">
        <v>571</v>
      </c>
      <c r="U422" t="s">
        <v>402</v>
      </c>
      <c r="V422" s="3">
        <f t="shared" si="6"/>
        <v>4</v>
      </c>
      <c r="W422" t="s">
        <v>401</v>
      </c>
      <c r="Y422" t="s">
        <v>1141</v>
      </c>
    </row>
    <row r="423" spans="1:25" hidden="1" x14ac:dyDescent="0.25">
      <c r="A423">
        <v>493885</v>
      </c>
      <c r="B423" t="s">
        <v>3798</v>
      </c>
      <c r="C423" t="s">
        <v>3799</v>
      </c>
      <c r="D423" t="s">
        <v>3800</v>
      </c>
      <c r="E423" s="56">
        <v>45758.859861111108</v>
      </c>
      <c r="F423" t="s">
        <v>1393</v>
      </c>
      <c r="G423" t="s">
        <v>1348</v>
      </c>
      <c r="H423">
        <v>100351064</v>
      </c>
      <c r="I423" t="s">
        <v>16</v>
      </c>
      <c r="J423" t="s">
        <v>41</v>
      </c>
      <c r="K423" t="s">
        <v>18</v>
      </c>
      <c r="M423" t="s">
        <v>22</v>
      </c>
      <c r="N423" t="s">
        <v>14</v>
      </c>
      <c r="O423" t="s">
        <v>14</v>
      </c>
      <c r="P423" t="s">
        <v>23</v>
      </c>
      <c r="Q423" t="s">
        <v>14</v>
      </c>
      <c r="R423" s="52">
        <v>45758</v>
      </c>
      <c r="S423" t="s">
        <v>1545</v>
      </c>
      <c r="T423" t="s">
        <v>571</v>
      </c>
      <c r="U423" t="s">
        <v>226</v>
      </c>
      <c r="V423" s="3">
        <f t="shared" si="6"/>
        <v>4</v>
      </c>
      <c r="W423" t="s">
        <v>19</v>
      </c>
      <c r="Y423" t="s">
        <v>639</v>
      </c>
    </row>
    <row r="424" spans="1:25" hidden="1" x14ac:dyDescent="0.25">
      <c r="A424">
        <v>493928</v>
      </c>
      <c r="B424" t="s">
        <v>3789</v>
      </c>
      <c r="C424" t="s">
        <v>3790</v>
      </c>
      <c r="D424" t="s">
        <v>3791</v>
      </c>
      <c r="E424" s="56">
        <v>45759.348715277774</v>
      </c>
      <c r="F424" t="s">
        <v>1670</v>
      </c>
      <c r="G424" t="s">
        <v>1348</v>
      </c>
      <c r="H424">
        <v>100350487</v>
      </c>
      <c r="I424" t="s">
        <v>16</v>
      </c>
      <c r="J424" t="s">
        <v>29</v>
      </c>
      <c r="K424" t="s">
        <v>25</v>
      </c>
      <c r="M424" t="s">
        <v>414</v>
      </c>
      <c r="N424" t="s">
        <v>14</v>
      </c>
      <c r="O424" t="s">
        <v>14</v>
      </c>
      <c r="P424" t="s">
        <v>3792</v>
      </c>
      <c r="Q424" t="s">
        <v>14</v>
      </c>
      <c r="R424" s="52">
        <v>45760</v>
      </c>
      <c r="S424" t="s">
        <v>3714</v>
      </c>
      <c r="T424" t="s">
        <v>571</v>
      </c>
      <c r="U424" t="s">
        <v>226</v>
      </c>
      <c r="V424" s="3">
        <f t="shared" si="6"/>
        <v>4</v>
      </c>
      <c r="W424" t="s">
        <v>395</v>
      </c>
      <c r="Y424" t="s">
        <v>1141</v>
      </c>
    </row>
    <row r="425" spans="1:25" hidden="1" x14ac:dyDescent="0.25">
      <c r="A425">
        <v>493979</v>
      </c>
      <c r="B425" t="s">
        <v>4022</v>
      </c>
      <c r="C425" t="s">
        <v>4023</v>
      </c>
      <c r="D425" t="s">
        <v>4024</v>
      </c>
      <c r="E425" s="56">
        <v>45759.508067129631</v>
      </c>
      <c r="F425" t="s">
        <v>1679</v>
      </c>
      <c r="G425" t="s">
        <v>1308</v>
      </c>
      <c r="H425">
        <v>100350826</v>
      </c>
      <c r="I425" t="s">
        <v>16</v>
      </c>
      <c r="J425" t="s">
        <v>182</v>
      </c>
      <c r="K425" t="s">
        <v>25</v>
      </c>
      <c r="M425" t="s">
        <v>22</v>
      </c>
      <c r="N425" t="s">
        <v>14</v>
      </c>
      <c r="O425" t="s">
        <v>512</v>
      </c>
      <c r="P425" t="s">
        <v>23</v>
      </c>
      <c r="Q425" t="s">
        <v>14</v>
      </c>
      <c r="R425" s="52">
        <v>45759</v>
      </c>
      <c r="S425" t="s">
        <v>1475</v>
      </c>
      <c r="T425" t="s">
        <v>571</v>
      </c>
      <c r="U425" t="s">
        <v>95</v>
      </c>
      <c r="V425" s="3">
        <f t="shared" si="6"/>
        <v>4</v>
      </c>
      <c r="W425" t="s">
        <v>19</v>
      </c>
      <c r="Y425" t="s">
        <v>639</v>
      </c>
    </row>
    <row r="426" spans="1:25" hidden="1" x14ac:dyDescent="0.25">
      <c r="A426">
        <v>494040</v>
      </c>
      <c r="B426" t="s">
        <v>4091</v>
      </c>
      <c r="C426" t="s">
        <v>4092</v>
      </c>
      <c r="D426" t="s">
        <v>4093</v>
      </c>
      <c r="E426" s="56">
        <v>45759.631064814814</v>
      </c>
      <c r="F426" t="s">
        <v>1721</v>
      </c>
      <c r="G426" t="s">
        <v>1426</v>
      </c>
      <c r="H426">
        <v>2500021002</v>
      </c>
      <c r="I426" t="s">
        <v>19</v>
      </c>
      <c r="J426" t="s">
        <v>87</v>
      </c>
      <c r="K426" t="s">
        <v>21</v>
      </c>
      <c r="M426" t="s">
        <v>1349</v>
      </c>
      <c r="N426" t="s">
        <v>1736</v>
      </c>
      <c r="O426" t="s">
        <v>141</v>
      </c>
      <c r="P426" t="s">
        <v>23</v>
      </c>
      <c r="Q426" t="s">
        <v>14</v>
      </c>
      <c r="R426" s="52">
        <v>45759</v>
      </c>
      <c r="S426" t="s">
        <v>4094</v>
      </c>
      <c r="T426" t="s">
        <v>571</v>
      </c>
      <c r="U426" t="s">
        <v>40</v>
      </c>
      <c r="V426" s="3">
        <f t="shared" si="6"/>
        <v>4</v>
      </c>
      <c r="W426" t="s">
        <v>19</v>
      </c>
      <c r="Y426" t="s">
        <v>639</v>
      </c>
    </row>
    <row r="427" spans="1:25" hidden="1" x14ac:dyDescent="0.25">
      <c r="A427">
        <v>494103</v>
      </c>
      <c r="B427" t="s">
        <v>3692</v>
      </c>
      <c r="C427" t="s">
        <v>3693</v>
      </c>
      <c r="D427" t="s">
        <v>3694</v>
      </c>
      <c r="E427" s="56">
        <v>45759.788182870368</v>
      </c>
      <c r="F427" t="s">
        <v>2495</v>
      </c>
      <c r="G427" t="s">
        <v>1426</v>
      </c>
      <c r="H427">
        <v>1518185846</v>
      </c>
      <c r="I427" t="s">
        <v>30</v>
      </c>
      <c r="J427" t="s">
        <v>158</v>
      </c>
      <c r="K427" t="s">
        <v>32</v>
      </c>
      <c r="M427" t="s">
        <v>38</v>
      </c>
      <c r="N427" t="s">
        <v>1736</v>
      </c>
      <c r="O427" t="s">
        <v>141</v>
      </c>
      <c r="P427" t="s">
        <v>28</v>
      </c>
      <c r="Q427" t="s">
        <v>14</v>
      </c>
      <c r="R427" s="52">
        <v>45759</v>
      </c>
      <c r="S427" t="s">
        <v>3695</v>
      </c>
      <c r="T427" t="s">
        <v>571</v>
      </c>
      <c r="U427" t="s">
        <v>40</v>
      </c>
      <c r="V427" s="3">
        <f t="shared" si="6"/>
        <v>4</v>
      </c>
      <c r="W427" t="s">
        <v>19</v>
      </c>
      <c r="Y427" t="s">
        <v>639</v>
      </c>
    </row>
    <row r="428" spans="1:25" hidden="1" x14ac:dyDescent="0.25">
      <c r="A428">
        <v>494118</v>
      </c>
      <c r="B428" t="s">
        <v>4095</v>
      </c>
      <c r="C428" t="s">
        <v>4096</v>
      </c>
      <c r="D428" t="s">
        <v>4097</v>
      </c>
      <c r="E428" s="56">
        <v>45759.807037037041</v>
      </c>
      <c r="F428" t="s">
        <v>1674</v>
      </c>
      <c r="G428" t="s">
        <v>1342</v>
      </c>
      <c r="H428">
        <v>100351426</v>
      </c>
      <c r="I428" t="s">
        <v>16</v>
      </c>
      <c r="J428" t="s">
        <v>26</v>
      </c>
      <c r="K428" t="s">
        <v>25</v>
      </c>
      <c r="M428" t="s">
        <v>401</v>
      </c>
      <c r="N428" t="s">
        <v>14</v>
      </c>
      <c r="O428" t="s">
        <v>553</v>
      </c>
      <c r="P428" t="s">
        <v>23</v>
      </c>
      <c r="Q428" t="s">
        <v>14</v>
      </c>
      <c r="R428" s="52">
        <v>45759</v>
      </c>
      <c r="S428" t="s">
        <v>1385</v>
      </c>
      <c r="T428" t="s">
        <v>571</v>
      </c>
      <c r="U428" t="s">
        <v>388</v>
      </c>
      <c r="V428" s="3">
        <f t="shared" si="6"/>
        <v>4</v>
      </c>
      <c r="W428" t="s">
        <v>401</v>
      </c>
      <c r="Y428" t="s">
        <v>1141</v>
      </c>
    </row>
    <row r="429" spans="1:25" hidden="1" x14ac:dyDescent="0.25">
      <c r="A429">
        <v>494208</v>
      </c>
      <c r="B429" t="s">
        <v>3739</v>
      </c>
      <c r="C429" t="s">
        <v>3740</v>
      </c>
      <c r="D429" t="s">
        <v>3737</v>
      </c>
      <c r="E429" s="56">
        <v>45760.49015046296</v>
      </c>
      <c r="F429" t="s">
        <v>1290</v>
      </c>
      <c r="G429" t="s">
        <v>1291</v>
      </c>
      <c r="H429">
        <v>1518866096</v>
      </c>
      <c r="I429" t="s">
        <v>30</v>
      </c>
      <c r="J429" t="s">
        <v>17</v>
      </c>
      <c r="K429" t="s">
        <v>32</v>
      </c>
      <c r="M429" t="s">
        <v>1292</v>
      </c>
      <c r="N429" t="s">
        <v>14</v>
      </c>
      <c r="O429" t="s">
        <v>136</v>
      </c>
      <c r="P429" t="s">
        <v>28</v>
      </c>
      <c r="Q429" t="s">
        <v>14</v>
      </c>
      <c r="R429" s="52">
        <v>45760</v>
      </c>
      <c r="S429" t="s">
        <v>3741</v>
      </c>
      <c r="T429" t="s">
        <v>571</v>
      </c>
      <c r="U429" t="s">
        <v>398</v>
      </c>
      <c r="V429" s="3">
        <f t="shared" si="6"/>
        <v>4</v>
      </c>
      <c r="W429" t="s">
        <v>398</v>
      </c>
      <c r="Y429" t="s">
        <v>1141</v>
      </c>
    </row>
    <row r="430" spans="1:25" hidden="1" x14ac:dyDescent="0.25">
      <c r="A430">
        <v>494221</v>
      </c>
      <c r="B430" t="s">
        <v>1386</v>
      </c>
      <c r="C430" t="s">
        <v>3681</v>
      </c>
      <c r="D430" t="s">
        <v>3682</v>
      </c>
      <c r="E430" s="56">
        <v>45760.538136574076</v>
      </c>
      <c r="F430" t="s">
        <v>14</v>
      </c>
      <c r="G430" t="s">
        <v>1298</v>
      </c>
      <c r="H430">
        <v>10156</v>
      </c>
      <c r="I430" t="s">
        <v>77</v>
      </c>
      <c r="J430" t="s">
        <v>33</v>
      </c>
      <c r="K430" t="s">
        <v>77</v>
      </c>
      <c r="M430" t="s">
        <v>22</v>
      </c>
      <c r="N430" t="s">
        <v>14</v>
      </c>
      <c r="O430" t="s">
        <v>466</v>
      </c>
      <c r="P430" t="s">
        <v>28</v>
      </c>
      <c r="Q430" t="s">
        <v>14</v>
      </c>
      <c r="R430" s="52">
        <v>45760</v>
      </c>
      <c r="S430" t="s">
        <v>3683</v>
      </c>
      <c r="T430" t="s">
        <v>571</v>
      </c>
      <c r="U430" t="s">
        <v>1953</v>
      </c>
      <c r="V430" s="3">
        <f t="shared" si="6"/>
        <v>4</v>
      </c>
      <c r="W430" t="s">
        <v>19</v>
      </c>
      <c r="Y430" t="s">
        <v>639</v>
      </c>
    </row>
    <row r="431" spans="1:25" hidden="1" x14ac:dyDescent="0.25">
      <c r="A431">
        <v>494285</v>
      </c>
      <c r="B431" t="s">
        <v>3420</v>
      </c>
      <c r="C431" t="s">
        <v>3421</v>
      </c>
      <c r="D431" t="s">
        <v>3422</v>
      </c>
      <c r="E431" s="56">
        <v>45760.766701388886</v>
      </c>
      <c r="F431" t="s">
        <v>2865</v>
      </c>
      <c r="G431" t="s">
        <v>1450</v>
      </c>
      <c r="H431">
        <v>2209926950</v>
      </c>
      <c r="I431" t="s">
        <v>30</v>
      </c>
      <c r="J431" t="s">
        <v>200</v>
      </c>
      <c r="K431" t="s">
        <v>43</v>
      </c>
      <c r="M431" t="s">
        <v>22</v>
      </c>
      <c r="N431" t="s">
        <v>14</v>
      </c>
      <c r="O431" t="s">
        <v>406</v>
      </c>
      <c r="P431" t="s">
        <v>3423</v>
      </c>
      <c r="Q431" t="s">
        <v>3424</v>
      </c>
      <c r="R431" s="52">
        <v>45759</v>
      </c>
      <c r="S431" t="s">
        <v>3425</v>
      </c>
      <c r="T431" t="s">
        <v>571</v>
      </c>
      <c r="U431" t="s">
        <v>148</v>
      </c>
      <c r="V431" s="3">
        <f t="shared" si="6"/>
        <v>4</v>
      </c>
      <c r="W431" t="s">
        <v>19</v>
      </c>
      <c r="Y431" t="s">
        <v>639</v>
      </c>
    </row>
    <row r="432" spans="1:25" hidden="1" x14ac:dyDescent="0.25">
      <c r="A432">
        <v>494295</v>
      </c>
      <c r="B432" t="s">
        <v>4098</v>
      </c>
      <c r="C432" t="s">
        <v>4099</v>
      </c>
      <c r="D432" t="s">
        <v>4100</v>
      </c>
      <c r="E432" s="56">
        <v>45760.797071759262</v>
      </c>
      <c r="F432" t="s">
        <v>4056</v>
      </c>
      <c r="G432" t="s">
        <v>1342</v>
      </c>
      <c r="H432">
        <v>1519450083</v>
      </c>
      <c r="I432" t="s">
        <v>30</v>
      </c>
      <c r="J432" t="s">
        <v>41</v>
      </c>
      <c r="K432" t="s">
        <v>32</v>
      </c>
      <c r="M432" t="s">
        <v>401</v>
      </c>
      <c r="N432" t="s">
        <v>14</v>
      </c>
      <c r="O432" t="s">
        <v>139</v>
      </c>
      <c r="P432" t="s">
        <v>23</v>
      </c>
      <c r="Q432" t="s">
        <v>14</v>
      </c>
      <c r="R432" s="52">
        <v>45760</v>
      </c>
      <c r="S432" t="s">
        <v>4101</v>
      </c>
      <c r="T432" t="s">
        <v>571</v>
      </c>
      <c r="U432" t="s">
        <v>388</v>
      </c>
      <c r="V432" s="3">
        <f t="shared" si="6"/>
        <v>4</v>
      </c>
      <c r="W432" t="s">
        <v>401</v>
      </c>
      <c r="Y432" t="s">
        <v>1141</v>
      </c>
    </row>
    <row r="433" spans="1:25" hidden="1" x14ac:dyDescent="0.25">
      <c r="A433">
        <v>494338</v>
      </c>
      <c r="B433" t="s">
        <v>3416</v>
      </c>
      <c r="C433" t="s">
        <v>3417</v>
      </c>
      <c r="D433" t="s">
        <v>3418</v>
      </c>
      <c r="E433" s="56">
        <v>45761.338287037041</v>
      </c>
      <c r="F433" t="s">
        <v>1670</v>
      </c>
      <c r="G433" t="s">
        <v>1348</v>
      </c>
      <c r="H433" t="s">
        <v>28</v>
      </c>
      <c r="I433" t="s">
        <v>19</v>
      </c>
      <c r="J433" t="s">
        <v>182</v>
      </c>
      <c r="K433" t="s">
        <v>37</v>
      </c>
      <c r="M433" t="s">
        <v>85</v>
      </c>
      <c r="N433" t="s">
        <v>14</v>
      </c>
      <c r="O433" t="s">
        <v>14</v>
      </c>
      <c r="P433" t="s">
        <v>28</v>
      </c>
      <c r="Q433" t="s">
        <v>14</v>
      </c>
      <c r="R433" s="52">
        <v>45759</v>
      </c>
      <c r="S433" t="s">
        <v>3419</v>
      </c>
      <c r="T433" t="s">
        <v>571</v>
      </c>
      <c r="U433" t="s">
        <v>226</v>
      </c>
      <c r="V433" s="3">
        <f t="shared" si="6"/>
        <v>4</v>
      </c>
      <c r="W433" t="s">
        <v>19</v>
      </c>
      <c r="Y433" t="s">
        <v>639</v>
      </c>
    </row>
    <row r="434" spans="1:25" hidden="1" x14ac:dyDescent="0.25">
      <c r="A434">
        <v>494427</v>
      </c>
      <c r="B434" t="s">
        <v>4102</v>
      </c>
      <c r="C434" t="s">
        <v>4103</v>
      </c>
      <c r="D434" t="s">
        <v>4104</v>
      </c>
      <c r="E434" s="56">
        <v>45761.474398148152</v>
      </c>
      <c r="F434" t="s">
        <v>4105</v>
      </c>
      <c r="G434" t="s">
        <v>1342</v>
      </c>
      <c r="H434">
        <v>100351902</v>
      </c>
      <c r="I434" t="s">
        <v>16</v>
      </c>
      <c r="J434" t="s">
        <v>41</v>
      </c>
      <c r="K434" t="s">
        <v>18</v>
      </c>
      <c r="M434" t="s">
        <v>401</v>
      </c>
      <c r="N434" t="s">
        <v>119</v>
      </c>
      <c r="O434" t="s">
        <v>208</v>
      </c>
      <c r="P434" t="s">
        <v>28</v>
      </c>
      <c r="Q434" t="s">
        <v>14</v>
      </c>
      <c r="R434" s="52">
        <v>45760</v>
      </c>
      <c r="S434" t="s">
        <v>1475</v>
      </c>
      <c r="T434" t="s">
        <v>571</v>
      </c>
      <c r="U434" t="s">
        <v>388</v>
      </c>
      <c r="V434" s="3">
        <f t="shared" si="6"/>
        <v>4</v>
      </c>
      <c r="W434" t="s">
        <v>401</v>
      </c>
      <c r="Y434" t="s">
        <v>1141</v>
      </c>
    </row>
    <row r="435" spans="1:25" hidden="1" x14ac:dyDescent="0.25">
      <c r="A435">
        <v>494484</v>
      </c>
      <c r="B435" t="s">
        <v>3836</v>
      </c>
      <c r="C435" t="s">
        <v>3837</v>
      </c>
      <c r="D435" t="s">
        <v>3838</v>
      </c>
      <c r="E435" s="56">
        <v>45761.578125</v>
      </c>
      <c r="F435" t="s">
        <v>3839</v>
      </c>
      <c r="G435" t="s">
        <v>1348</v>
      </c>
      <c r="H435">
        <v>100352122</v>
      </c>
      <c r="I435" t="s">
        <v>16</v>
      </c>
      <c r="J435" t="s">
        <v>36</v>
      </c>
      <c r="K435" t="s">
        <v>18</v>
      </c>
      <c r="M435" t="s">
        <v>1349</v>
      </c>
      <c r="N435" t="s">
        <v>14</v>
      </c>
      <c r="O435" t="s">
        <v>14</v>
      </c>
      <c r="P435" t="s">
        <v>3840</v>
      </c>
      <c r="Q435" t="s">
        <v>14</v>
      </c>
      <c r="R435" s="52">
        <v>45761</v>
      </c>
      <c r="S435" t="s">
        <v>1525</v>
      </c>
      <c r="T435" t="s">
        <v>571</v>
      </c>
      <c r="U435" t="s">
        <v>226</v>
      </c>
      <c r="V435" s="3">
        <f t="shared" si="6"/>
        <v>4</v>
      </c>
      <c r="W435" t="s">
        <v>19</v>
      </c>
      <c r="Y435" t="s">
        <v>639</v>
      </c>
    </row>
    <row r="436" spans="1:25" hidden="1" x14ac:dyDescent="0.25">
      <c r="A436">
        <v>494491</v>
      </c>
      <c r="B436" t="s">
        <v>3669</v>
      </c>
      <c r="C436" t="s">
        <v>3670</v>
      </c>
      <c r="D436" t="s">
        <v>3671</v>
      </c>
      <c r="E436" s="56">
        <v>45761.588599537034</v>
      </c>
      <c r="F436" t="s">
        <v>1886</v>
      </c>
      <c r="G436" t="s">
        <v>1469</v>
      </c>
      <c r="H436" t="s">
        <v>28</v>
      </c>
      <c r="I436" t="s">
        <v>19</v>
      </c>
      <c r="J436" t="s">
        <v>430</v>
      </c>
      <c r="K436" t="s">
        <v>21</v>
      </c>
      <c r="M436" t="s">
        <v>145</v>
      </c>
      <c r="N436" t="s">
        <v>2797</v>
      </c>
      <c r="O436" t="s">
        <v>137</v>
      </c>
      <c r="P436" t="s">
        <v>28</v>
      </c>
      <c r="Q436" t="s">
        <v>14</v>
      </c>
      <c r="R436" s="52">
        <v>45758</v>
      </c>
      <c r="S436" t="s">
        <v>3564</v>
      </c>
      <c r="T436" t="s">
        <v>571</v>
      </c>
      <c r="U436" t="s">
        <v>40</v>
      </c>
      <c r="V436" s="3">
        <f t="shared" si="6"/>
        <v>4</v>
      </c>
      <c r="W436" t="s">
        <v>395</v>
      </c>
      <c r="Y436" t="s">
        <v>1141</v>
      </c>
    </row>
    <row r="437" spans="1:25" hidden="1" x14ac:dyDescent="0.25">
      <c r="A437">
        <v>494512</v>
      </c>
      <c r="B437" t="s">
        <v>1310</v>
      </c>
      <c r="C437" t="s">
        <v>4046</v>
      </c>
      <c r="D437" t="s">
        <v>4047</v>
      </c>
      <c r="E437" s="56">
        <v>45761.646631944444</v>
      </c>
      <c r="F437" t="s">
        <v>1679</v>
      </c>
      <c r="G437" t="s">
        <v>1611</v>
      </c>
      <c r="H437">
        <v>100351060</v>
      </c>
      <c r="I437" t="s">
        <v>16</v>
      </c>
      <c r="J437" t="s">
        <v>42</v>
      </c>
      <c r="K437" t="s">
        <v>25</v>
      </c>
      <c r="M437" t="s">
        <v>1349</v>
      </c>
      <c r="N437" t="s">
        <v>14</v>
      </c>
      <c r="O437" t="s">
        <v>140</v>
      </c>
      <c r="P437" t="s">
        <v>28</v>
      </c>
      <c r="Q437" t="s">
        <v>14</v>
      </c>
      <c r="R437" s="52">
        <v>45761</v>
      </c>
      <c r="S437" t="s">
        <v>1309</v>
      </c>
      <c r="T437" t="s">
        <v>571</v>
      </c>
      <c r="U437" t="s">
        <v>95</v>
      </c>
      <c r="V437" s="3">
        <f t="shared" si="6"/>
        <v>4</v>
      </c>
      <c r="W437" t="s">
        <v>19</v>
      </c>
      <c r="Y437" t="s">
        <v>639</v>
      </c>
    </row>
    <row r="438" spans="1:25" hidden="1" x14ac:dyDescent="0.25">
      <c r="A438">
        <v>494515</v>
      </c>
      <c r="B438" t="s">
        <v>3585</v>
      </c>
      <c r="C438" t="s">
        <v>3586</v>
      </c>
      <c r="D438" t="s">
        <v>3587</v>
      </c>
      <c r="E438" s="56">
        <v>45761.64912037037</v>
      </c>
      <c r="F438" t="s">
        <v>1742</v>
      </c>
      <c r="G438" t="s">
        <v>1291</v>
      </c>
      <c r="H438">
        <v>2210074351</v>
      </c>
      <c r="I438" t="s">
        <v>30</v>
      </c>
      <c r="J438" t="s">
        <v>20</v>
      </c>
      <c r="K438" t="s">
        <v>43</v>
      </c>
      <c r="M438" t="s">
        <v>1292</v>
      </c>
      <c r="N438" t="s">
        <v>14</v>
      </c>
      <c r="O438" t="s">
        <v>175</v>
      </c>
      <c r="P438" t="s">
        <v>28</v>
      </c>
      <c r="Q438" t="s">
        <v>14</v>
      </c>
      <c r="R438" s="52">
        <v>45761</v>
      </c>
      <c r="S438" t="s">
        <v>3588</v>
      </c>
      <c r="T438" t="s">
        <v>571</v>
      </c>
      <c r="U438" t="s">
        <v>398</v>
      </c>
      <c r="V438" s="3">
        <f t="shared" si="6"/>
        <v>4</v>
      </c>
      <c r="W438" t="s">
        <v>398</v>
      </c>
      <c r="Y438" t="s">
        <v>1141</v>
      </c>
    </row>
    <row r="439" spans="1:25" hidden="1" x14ac:dyDescent="0.25">
      <c r="A439">
        <v>494516</v>
      </c>
      <c r="B439" t="s">
        <v>3589</v>
      </c>
      <c r="C439" t="s">
        <v>3590</v>
      </c>
      <c r="D439" t="s">
        <v>3591</v>
      </c>
      <c r="E439" s="56">
        <v>45761.649317129632</v>
      </c>
      <c r="F439" t="s">
        <v>1716</v>
      </c>
      <c r="G439" t="s">
        <v>1291</v>
      </c>
      <c r="H439">
        <v>2210072422</v>
      </c>
      <c r="I439" t="s">
        <v>30</v>
      </c>
      <c r="J439" t="s">
        <v>36</v>
      </c>
      <c r="K439" t="s">
        <v>43</v>
      </c>
      <c r="M439" t="s">
        <v>1292</v>
      </c>
      <c r="N439" t="s">
        <v>14</v>
      </c>
      <c r="O439" t="s">
        <v>136</v>
      </c>
      <c r="P439" t="s">
        <v>23</v>
      </c>
      <c r="Q439" t="s">
        <v>14</v>
      </c>
      <c r="R439" s="52">
        <v>45761</v>
      </c>
      <c r="S439" t="s">
        <v>1931</v>
      </c>
      <c r="T439" t="s">
        <v>571</v>
      </c>
      <c r="U439" t="s">
        <v>398</v>
      </c>
      <c r="V439" s="3">
        <f t="shared" si="6"/>
        <v>4</v>
      </c>
      <c r="W439" t="s">
        <v>398</v>
      </c>
      <c r="Y439" t="s">
        <v>1141</v>
      </c>
    </row>
    <row r="440" spans="1:25" hidden="1" x14ac:dyDescent="0.25">
      <c r="A440">
        <v>494534</v>
      </c>
      <c r="B440" t="s">
        <v>1310</v>
      </c>
      <c r="C440" t="s">
        <v>4106</v>
      </c>
      <c r="D440" t="s">
        <v>4107</v>
      </c>
      <c r="E440" s="56">
        <v>45761.676574074074</v>
      </c>
      <c r="F440" t="s">
        <v>3470</v>
      </c>
      <c r="G440" t="s">
        <v>1348</v>
      </c>
      <c r="H440">
        <v>2500017842</v>
      </c>
      <c r="I440" t="s">
        <v>19</v>
      </c>
      <c r="J440" t="s">
        <v>41</v>
      </c>
      <c r="K440" t="s">
        <v>21</v>
      </c>
      <c r="M440" t="s">
        <v>34</v>
      </c>
      <c r="N440" t="s">
        <v>14</v>
      </c>
      <c r="O440" t="s">
        <v>14</v>
      </c>
      <c r="P440" t="s">
        <v>23</v>
      </c>
      <c r="Q440" t="s">
        <v>14</v>
      </c>
      <c r="R440" s="52">
        <v>45724</v>
      </c>
      <c r="S440" t="s">
        <v>4108</v>
      </c>
      <c r="T440" t="s">
        <v>571</v>
      </c>
      <c r="U440" t="s">
        <v>226</v>
      </c>
      <c r="V440" s="3">
        <f t="shared" si="6"/>
        <v>4</v>
      </c>
      <c r="W440" t="s">
        <v>19</v>
      </c>
      <c r="Y440" t="s">
        <v>639</v>
      </c>
    </row>
    <row r="441" spans="1:25" hidden="1" x14ac:dyDescent="0.25">
      <c r="A441">
        <v>494594</v>
      </c>
      <c r="B441" t="s">
        <v>3804</v>
      </c>
      <c r="C441" t="s">
        <v>3805</v>
      </c>
      <c r="D441" t="s">
        <v>3806</v>
      </c>
      <c r="E441" s="56">
        <v>45761.762314814812</v>
      </c>
      <c r="F441" t="s">
        <v>14</v>
      </c>
      <c r="G441" t="s">
        <v>1342</v>
      </c>
      <c r="H441">
        <v>100352092</v>
      </c>
      <c r="I441" t="s">
        <v>16</v>
      </c>
      <c r="J441" t="s">
        <v>182</v>
      </c>
      <c r="K441" t="s">
        <v>25</v>
      </c>
      <c r="M441" t="s">
        <v>401</v>
      </c>
      <c r="N441" t="s">
        <v>14</v>
      </c>
      <c r="O441" t="s">
        <v>420</v>
      </c>
      <c r="P441" t="s">
        <v>23</v>
      </c>
      <c r="Q441" t="s">
        <v>14</v>
      </c>
      <c r="R441" s="52">
        <v>45761</v>
      </c>
      <c r="S441" t="s">
        <v>1309</v>
      </c>
      <c r="T441" t="s">
        <v>571</v>
      </c>
      <c r="U441" t="s">
        <v>388</v>
      </c>
      <c r="V441" s="3">
        <f t="shared" si="6"/>
        <v>4</v>
      </c>
      <c r="W441" t="s">
        <v>401</v>
      </c>
      <c r="Y441" t="s">
        <v>1141</v>
      </c>
    </row>
    <row r="442" spans="1:25" hidden="1" x14ac:dyDescent="0.25">
      <c r="A442">
        <v>494605</v>
      </c>
      <c r="B442" t="s">
        <v>3648</v>
      </c>
      <c r="C442" t="s">
        <v>3649</v>
      </c>
      <c r="D442" t="s">
        <v>3650</v>
      </c>
      <c r="E442" s="56">
        <v>45761.789641203701</v>
      </c>
      <c r="F442" t="s">
        <v>1903</v>
      </c>
      <c r="G442" t="s">
        <v>1469</v>
      </c>
      <c r="H442">
        <v>2210079806</v>
      </c>
      <c r="I442" t="s">
        <v>30</v>
      </c>
      <c r="J442" t="s">
        <v>42</v>
      </c>
      <c r="K442" t="s">
        <v>43</v>
      </c>
      <c r="M442" t="s">
        <v>145</v>
      </c>
      <c r="N442" t="s">
        <v>1470</v>
      </c>
      <c r="O442" t="s">
        <v>408</v>
      </c>
      <c r="P442" t="s">
        <v>28</v>
      </c>
      <c r="Q442" t="s">
        <v>14</v>
      </c>
      <c r="R442" s="52">
        <v>45761</v>
      </c>
      <c r="S442" t="s">
        <v>1507</v>
      </c>
      <c r="T442" t="s">
        <v>571</v>
      </c>
      <c r="U442" t="s">
        <v>40</v>
      </c>
      <c r="V442" s="3">
        <f t="shared" si="6"/>
        <v>4</v>
      </c>
      <c r="W442" t="s">
        <v>395</v>
      </c>
      <c r="Y442" t="s">
        <v>1141</v>
      </c>
    </row>
    <row r="443" spans="1:25" hidden="1" x14ac:dyDescent="0.25">
      <c r="A443">
        <v>494627</v>
      </c>
      <c r="B443" t="s">
        <v>4109</v>
      </c>
      <c r="C443" t="s">
        <v>4110</v>
      </c>
      <c r="D443" t="s">
        <v>3737</v>
      </c>
      <c r="E443" s="56">
        <v>45761.931956018518</v>
      </c>
      <c r="F443" t="s">
        <v>4111</v>
      </c>
      <c r="G443" t="s">
        <v>1342</v>
      </c>
      <c r="H443" t="s">
        <v>23</v>
      </c>
      <c r="I443" t="s">
        <v>19</v>
      </c>
      <c r="J443" t="s">
        <v>182</v>
      </c>
      <c r="K443" t="s">
        <v>21</v>
      </c>
      <c r="M443" t="s">
        <v>401</v>
      </c>
      <c r="N443" t="s">
        <v>14</v>
      </c>
      <c r="O443" t="s">
        <v>136</v>
      </c>
      <c r="P443" t="s">
        <v>23</v>
      </c>
      <c r="Q443" t="s">
        <v>14</v>
      </c>
      <c r="R443" s="52">
        <v>45759</v>
      </c>
      <c r="S443" t="s">
        <v>4112</v>
      </c>
      <c r="T443" t="s">
        <v>571</v>
      </c>
      <c r="U443" t="s">
        <v>388</v>
      </c>
      <c r="V443" s="3">
        <f t="shared" si="6"/>
        <v>4</v>
      </c>
      <c r="W443" t="s">
        <v>401</v>
      </c>
      <c r="Y443" t="s">
        <v>1141</v>
      </c>
    </row>
    <row r="444" spans="1:25" hidden="1" x14ac:dyDescent="0.25">
      <c r="A444">
        <v>494711</v>
      </c>
      <c r="B444" t="s">
        <v>2530</v>
      </c>
      <c r="C444" t="s">
        <v>3426</v>
      </c>
      <c r="D444" t="s">
        <v>3427</v>
      </c>
      <c r="E444" s="56">
        <v>45762.491759259261</v>
      </c>
      <c r="F444" t="s">
        <v>2904</v>
      </c>
      <c r="G444" t="s">
        <v>1291</v>
      </c>
      <c r="H444">
        <v>5.7646411170940805E+18</v>
      </c>
      <c r="I444" t="s">
        <v>30</v>
      </c>
      <c r="J444" t="s">
        <v>20</v>
      </c>
      <c r="K444" t="s">
        <v>44</v>
      </c>
      <c r="M444" t="s">
        <v>1292</v>
      </c>
      <c r="N444" t="s">
        <v>14</v>
      </c>
      <c r="O444" t="s">
        <v>163</v>
      </c>
      <c r="P444" t="s">
        <v>28</v>
      </c>
      <c r="Q444" t="s">
        <v>14</v>
      </c>
      <c r="R444" s="52">
        <v>45762</v>
      </c>
      <c r="S444" t="s">
        <v>3428</v>
      </c>
      <c r="T444" t="s">
        <v>571</v>
      </c>
      <c r="U444" t="s">
        <v>398</v>
      </c>
      <c r="V444" s="3">
        <f t="shared" si="6"/>
        <v>4</v>
      </c>
      <c r="W444" t="s">
        <v>398</v>
      </c>
      <c r="Y444" t="s">
        <v>1141</v>
      </c>
    </row>
    <row r="445" spans="1:25" hidden="1" x14ac:dyDescent="0.25">
      <c r="A445">
        <v>494737</v>
      </c>
      <c r="B445" t="s">
        <v>4113</v>
      </c>
      <c r="C445" t="s">
        <v>4114</v>
      </c>
      <c r="D445" t="s">
        <v>4115</v>
      </c>
      <c r="E445" s="56">
        <v>45762.545289351852</v>
      </c>
      <c r="F445" t="s">
        <v>4116</v>
      </c>
      <c r="G445" t="s">
        <v>4117</v>
      </c>
      <c r="H445">
        <v>1520991939</v>
      </c>
      <c r="I445" t="s">
        <v>30</v>
      </c>
      <c r="J445" t="s">
        <v>41</v>
      </c>
      <c r="K445" t="s">
        <v>32</v>
      </c>
      <c r="M445" t="s">
        <v>225</v>
      </c>
      <c r="N445" t="s">
        <v>14</v>
      </c>
      <c r="O445" t="s">
        <v>120</v>
      </c>
      <c r="P445" t="s">
        <v>28</v>
      </c>
      <c r="Q445" t="s">
        <v>28</v>
      </c>
      <c r="R445" s="52">
        <v>45762</v>
      </c>
      <c r="S445" t="s">
        <v>4118</v>
      </c>
      <c r="T445" t="s">
        <v>84</v>
      </c>
      <c r="U445" t="s">
        <v>4368</v>
      </c>
      <c r="V445" s="3">
        <f t="shared" si="6"/>
        <v>4</v>
      </c>
      <c r="W445" t="s">
        <v>225</v>
      </c>
      <c r="Y445" t="s">
        <v>1141</v>
      </c>
    </row>
    <row r="446" spans="1:25" hidden="1" x14ac:dyDescent="0.25">
      <c r="A446">
        <v>494750</v>
      </c>
      <c r="B446" t="s">
        <v>1310</v>
      </c>
      <c r="C446" t="s">
        <v>3414</v>
      </c>
      <c r="D446" t="s">
        <v>3415</v>
      </c>
      <c r="E446" s="56">
        <v>45762.570381944446</v>
      </c>
      <c r="F446" t="s">
        <v>1313</v>
      </c>
      <c r="G446" t="s">
        <v>1314</v>
      </c>
      <c r="H446">
        <v>100352485</v>
      </c>
      <c r="I446" t="s">
        <v>16</v>
      </c>
      <c r="J446" t="s">
        <v>26</v>
      </c>
      <c r="K446" t="s">
        <v>25</v>
      </c>
      <c r="L446">
        <v>55.9</v>
      </c>
      <c r="M446" t="s">
        <v>401</v>
      </c>
      <c r="N446" t="s">
        <v>14</v>
      </c>
      <c r="O446" t="s">
        <v>14</v>
      </c>
      <c r="P446" t="s">
        <v>23</v>
      </c>
      <c r="Q446" t="s">
        <v>14</v>
      </c>
      <c r="R446" s="52">
        <v>45762</v>
      </c>
      <c r="S446" t="s">
        <v>1309</v>
      </c>
      <c r="T446" t="s">
        <v>571</v>
      </c>
      <c r="U446" t="s">
        <v>402</v>
      </c>
      <c r="V446" s="3">
        <f t="shared" si="6"/>
        <v>4</v>
      </c>
      <c r="W446" t="s">
        <v>401</v>
      </c>
      <c r="Y446" t="s">
        <v>1141</v>
      </c>
    </row>
    <row r="447" spans="1:25" hidden="1" x14ac:dyDescent="0.25">
      <c r="A447">
        <v>494806</v>
      </c>
      <c r="B447" t="s">
        <v>4119</v>
      </c>
      <c r="C447" t="s">
        <v>4120</v>
      </c>
      <c r="D447" t="s">
        <v>4121</v>
      </c>
      <c r="E447" s="56">
        <v>45762.642581018517</v>
      </c>
      <c r="F447" t="s">
        <v>2495</v>
      </c>
      <c r="G447" t="s">
        <v>1469</v>
      </c>
      <c r="H447">
        <v>1519446162</v>
      </c>
      <c r="I447" t="s">
        <v>30</v>
      </c>
      <c r="J447" t="s">
        <v>200</v>
      </c>
      <c r="K447" t="s">
        <v>32</v>
      </c>
      <c r="M447" t="s">
        <v>38</v>
      </c>
      <c r="N447" t="s">
        <v>2776</v>
      </c>
      <c r="O447" t="s">
        <v>413</v>
      </c>
      <c r="P447" t="s">
        <v>23</v>
      </c>
      <c r="Q447" t="s">
        <v>14</v>
      </c>
      <c r="R447" s="52">
        <v>45760</v>
      </c>
      <c r="S447" t="s">
        <v>23</v>
      </c>
      <c r="T447" t="s">
        <v>571</v>
      </c>
      <c r="U447" t="s">
        <v>40</v>
      </c>
      <c r="V447" s="3">
        <f t="shared" si="6"/>
        <v>4</v>
      </c>
      <c r="W447" t="s">
        <v>19</v>
      </c>
      <c r="Y447" t="s">
        <v>639</v>
      </c>
    </row>
    <row r="448" spans="1:25" hidden="1" x14ac:dyDescent="0.25">
      <c r="A448">
        <v>494814</v>
      </c>
      <c r="B448" t="s">
        <v>4122</v>
      </c>
      <c r="C448" t="s">
        <v>4123</v>
      </c>
      <c r="D448" t="s">
        <v>4124</v>
      </c>
      <c r="E448" s="56">
        <v>45762.649780092594</v>
      </c>
      <c r="F448" t="s">
        <v>14</v>
      </c>
      <c r="G448" t="s">
        <v>1524</v>
      </c>
      <c r="H448">
        <v>100351931</v>
      </c>
      <c r="I448" t="s">
        <v>16</v>
      </c>
      <c r="J448" t="s">
        <v>200</v>
      </c>
      <c r="K448" t="s">
        <v>18</v>
      </c>
      <c r="L448">
        <v>214</v>
      </c>
      <c r="M448" t="s">
        <v>23</v>
      </c>
      <c r="N448" t="s">
        <v>14</v>
      </c>
      <c r="O448" t="s">
        <v>14</v>
      </c>
      <c r="P448" t="s">
        <v>28</v>
      </c>
      <c r="Q448" t="s">
        <v>14</v>
      </c>
      <c r="R448" s="52">
        <v>45760</v>
      </c>
      <c r="S448" t="s">
        <v>4125</v>
      </c>
      <c r="T448" t="s">
        <v>571</v>
      </c>
      <c r="U448" t="s">
        <v>654</v>
      </c>
      <c r="V448" s="3">
        <f t="shared" si="6"/>
        <v>4</v>
      </c>
      <c r="W448" t="s">
        <v>23</v>
      </c>
      <c r="Y448" t="s">
        <v>1141</v>
      </c>
    </row>
    <row r="449" spans="1:25" hidden="1" x14ac:dyDescent="0.25">
      <c r="A449">
        <v>494819</v>
      </c>
      <c r="B449" t="s">
        <v>3873</v>
      </c>
      <c r="C449" t="s">
        <v>3874</v>
      </c>
      <c r="D449" t="s">
        <v>3875</v>
      </c>
      <c r="E449" s="56">
        <v>45762.656122685185</v>
      </c>
      <c r="F449" t="s">
        <v>3876</v>
      </c>
      <c r="G449" t="s">
        <v>1298</v>
      </c>
      <c r="H449">
        <v>100352518</v>
      </c>
      <c r="I449" t="s">
        <v>16</v>
      </c>
      <c r="J449" t="s">
        <v>41</v>
      </c>
      <c r="K449" t="s">
        <v>25</v>
      </c>
      <c r="M449" t="s">
        <v>22</v>
      </c>
      <c r="N449" t="s">
        <v>14</v>
      </c>
      <c r="O449" t="s">
        <v>154</v>
      </c>
      <c r="P449" t="s">
        <v>28</v>
      </c>
      <c r="Q449" t="s">
        <v>14</v>
      </c>
      <c r="R449" s="52">
        <v>45762</v>
      </c>
      <c r="S449" t="s">
        <v>1309</v>
      </c>
      <c r="T449" t="s">
        <v>571</v>
      </c>
      <c r="U449" t="s">
        <v>1953</v>
      </c>
      <c r="V449" s="3">
        <f t="shared" si="6"/>
        <v>4</v>
      </c>
      <c r="W449" t="s">
        <v>19</v>
      </c>
      <c r="Y449" t="s">
        <v>639</v>
      </c>
    </row>
    <row r="450" spans="1:25" hidden="1" x14ac:dyDescent="0.25">
      <c r="A450">
        <v>494846</v>
      </c>
      <c r="B450" t="s">
        <v>4128</v>
      </c>
      <c r="C450" t="s">
        <v>4129</v>
      </c>
      <c r="D450" t="s">
        <v>4130</v>
      </c>
      <c r="E450" s="56">
        <v>45762.699166666665</v>
      </c>
      <c r="F450" t="s">
        <v>1721</v>
      </c>
      <c r="G450" t="s">
        <v>1364</v>
      </c>
      <c r="H450">
        <v>2210151645</v>
      </c>
      <c r="I450" t="s">
        <v>30</v>
      </c>
      <c r="J450" t="s">
        <v>20</v>
      </c>
      <c r="K450" t="s">
        <v>43</v>
      </c>
      <c r="M450" t="s">
        <v>22</v>
      </c>
      <c r="N450" t="s">
        <v>14</v>
      </c>
      <c r="O450" t="s">
        <v>150</v>
      </c>
      <c r="P450" t="s">
        <v>28</v>
      </c>
      <c r="Q450" t="s">
        <v>14</v>
      </c>
      <c r="R450" s="52">
        <v>45762</v>
      </c>
      <c r="S450" t="s">
        <v>4131</v>
      </c>
      <c r="T450" t="s">
        <v>571</v>
      </c>
      <c r="U450" t="s">
        <v>95</v>
      </c>
      <c r="V450" s="3">
        <f t="shared" ref="V450:V513" si="7">MONTH(E450)</f>
        <v>4</v>
      </c>
      <c r="W450" t="s">
        <v>19</v>
      </c>
      <c r="Y450" t="s">
        <v>639</v>
      </c>
    </row>
    <row r="451" spans="1:25" hidden="1" x14ac:dyDescent="0.25">
      <c r="A451">
        <v>494857</v>
      </c>
      <c r="B451" t="s">
        <v>3678</v>
      </c>
      <c r="C451" t="s">
        <v>3679</v>
      </c>
      <c r="D451" t="s">
        <v>3680</v>
      </c>
      <c r="E451" s="56">
        <v>45762.717986111114</v>
      </c>
      <c r="F451" t="s">
        <v>1721</v>
      </c>
      <c r="G451" t="s">
        <v>1308</v>
      </c>
      <c r="H451">
        <v>100352511</v>
      </c>
      <c r="I451" t="s">
        <v>16</v>
      </c>
      <c r="J451" t="s">
        <v>1215</v>
      </c>
      <c r="K451" t="s">
        <v>18</v>
      </c>
      <c r="M451" t="s">
        <v>22</v>
      </c>
      <c r="N451" t="s">
        <v>14</v>
      </c>
      <c r="O451" t="s">
        <v>136</v>
      </c>
      <c r="P451" t="s">
        <v>28</v>
      </c>
      <c r="Q451" t="s">
        <v>14</v>
      </c>
      <c r="R451" s="52">
        <v>45762</v>
      </c>
      <c r="S451" t="s">
        <v>1594</v>
      </c>
      <c r="T451" t="s">
        <v>571</v>
      </c>
      <c r="U451" t="s">
        <v>95</v>
      </c>
      <c r="V451" s="3">
        <f t="shared" si="7"/>
        <v>4</v>
      </c>
      <c r="W451" t="s">
        <v>19</v>
      </c>
      <c r="Y451" t="s">
        <v>639</v>
      </c>
    </row>
    <row r="452" spans="1:25" hidden="1" x14ac:dyDescent="0.25">
      <c r="A452">
        <v>494902</v>
      </c>
      <c r="B452" t="s">
        <v>3592</v>
      </c>
      <c r="C452" t="s">
        <v>3593</v>
      </c>
      <c r="D452" t="s">
        <v>3594</v>
      </c>
      <c r="E452" s="56">
        <v>45762.790960648148</v>
      </c>
      <c r="F452" t="s">
        <v>2829</v>
      </c>
      <c r="G452" t="s">
        <v>1314</v>
      </c>
      <c r="H452">
        <v>2500016024</v>
      </c>
      <c r="I452" t="s">
        <v>19</v>
      </c>
      <c r="J452" t="s">
        <v>182</v>
      </c>
      <c r="K452" t="s">
        <v>21</v>
      </c>
      <c r="L452">
        <v>59.1</v>
      </c>
      <c r="M452" t="s">
        <v>3595</v>
      </c>
      <c r="N452" t="s">
        <v>14</v>
      </c>
      <c r="O452" t="s">
        <v>14</v>
      </c>
      <c r="P452" t="s">
        <v>3596</v>
      </c>
      <c r="Q452" t="s">
        <v>14</v>
      </c>
      <c r="R452" s="52">
        <v>45762</v>
      </c>
      <c r="S452" t="s">
        <v>3597</v>
      </c>
      <c r="T452" t="s">
        <v>571</v>
      </c>
      <c r="U452" t="s">
        <v>402</v>
      </c>
      <c r="V452" s="3">
        <f t="shared" si="7"/>
        <v>4</v>
      </c>
      <c r="W452" t="s">
        <v>401</v>
      </c>
      <c r="Y452" t="s">
        <v>1141</v>
      </c>
    </row>
    <row r="453" spans="1:25" hidden="1" x14ac:dyDescent="0.25">
      <c r="A453">
        <v>494916</v>
      </c>
      <c r="B453" t="s">
        <v>3598</v>
      </c>
      <c r="C453" t="s">
        <v>3599</v>
      </c>
      <c r="D453" t="s">
        <v>3600</v>
      </c>
      <c r="E453" s="56">
        <v>45762.822430555556</v>
      </c>
      <c r="F453" t="s">
        <v>1903</v>
      </c>
      <c r="G453" t="s">
        <v>1364</v>
      </c>
      <c r="H453">
        <v>2210164083</v>
      </c>
      <c r="I453" t="s">
        <v>30</v>
      </c>
      <c r="J453" t="s">
        <v>39</v>
      </c>
      <c r="K453" t="s">
        <v>43</v>
      </c>
      <c r="M453" t="s">
        <v>22</v>
      </c>
      <c r="N453" t="s">
        <v>14</v>
      </c>
      <c r="O453" t="s">
        <v>136</v>
      </c>
      <c r="P453" t="s">
        <v>28</v>
      </c>
      <c r="Q453" t="s">
        <v>14</v>
      </c>
      <c r="R453" s="52">
        <v>45762</v>
      </c>
      <c r="S453" t="s">
        <v>3601</v>
      </c>
      <c r="T453" t="s">
        <v>571</v>
      </c>
      <c r="U453" t="s">
        <v>95</v>
      </c>
      <c r="V453" s="3">
        <f t="shared" si="7"/>
        <v>4</v>
      </c>
      <c r="W453" t="s">
        <v>19</v>
      </c>
      <c r="Y453" t="s">
        <v>639</v>
      </c>
    </row>
    <row r="454" spans="1:25" hidden="1" x14ac:dyDescent="0.25">
      <c r="A454">
        <v>495002</v>
      </c>
      <c r="B454" t="s">
        <v>2756</v>
      </c>
      <c r="C454" t="s">
        <v>4136</v>
      </c>
      <c r="D454" t="s">
        <v>4137</v>
      </c>
      <c r="E454" s="56">
        <v>45763.43582175926</v>
      </c>
      <c r="F454" t="s">
        <v>3470</v>
      </c>
      <c r="G454" t="s">
        <v>1342</v>
      </c>
      <c r="H454">
        <v>2500018914</v>
      </c>
      <c r="I454" t="s">
        <v>19</v>
      </c>
      <c r="J454" t="s">
        <v>200</v>
      </c>
      <c r="K454" t="s">
        <v>21</v>
      </c>
      <c r="M454" t="s">
        <v>401</v>
      </c>
      <c r="N454" t="s">
        <v>14</v>
      </c>
      <c r="O454" t="s">
        <v>154</v>
      </c>
      <c r="P454" t="s">
        <v>28</v>
      </c>
      <c r="Q454" t="s">
        <v>14</v>
      </c>
      <c r="R454" s="52">
        <v>45763</v>
      </c>
      <c r="S454" t="s">
        <v>4138</v>
      </c>
      <c r="T454" t="s">
        <v>571</v>
      </c>
      <c r="U454" t="s">
        <v>388</v>
      </c>
      <c r="V454" s="3">
        <f t="shared" si="7"/>
        <v>4</v>
      </c>
      <c r="W454" t="s">
        <v>401</v>
      </c>
      <c r="Y454" t="s">
        <v>1141</v>
      </c>
    </row>
    <row r="455" spans="1:25" hidden="1" x14ac:dyDescent="0.25">
      <c r="A455">
        <v>495004</v>
      </c>
      <c r="B455" t="s">
        <v>4132</v>
      </c>
      <c r="C455" t="s">
        <v>4133</v>
      </c>
      <c r="D455" t="s">
        <v>4134</v>
      </c>
      <c r="E455" s="56">
        <v>45763.438379629632</v>
      </c>
      <c r="F455" t="s">
        <v>1313</v>
      </c>
      <c r="G455" t="s">
        <v>1314</v>
      </c>
      <c r="H455">
        <v>100352618</v>
      </c>
      <c r="I455" t="s">
        <v>16</v>
      </c>
      <c r="J455" t="s">
        <v>17</v>
      </c>
      <c r="K455" t="s">
        <v>25</v>
      </c>
      <c r="L455">
        <v>115</v>
      </c>
      <c r="M455" t="s">
        <v>401</v>
      </c>
      <c r="N455" t="s">
        <v>14</v>
      </c>
      <c r="O455" t="s">
        <v>14</v>
      </c>
      <c r="P455" t="s">
        <v>23</v>
      </c>
      <c r="Q455" t="s">
        <v>14</v>
      </c>
      <c r="R455" s="52">
        <v>45763</v>
      </c>
      <c r="S455" t="s">
        <v>4135</v>
      </c>
      <c r="T455" t="s">
        <v>571</v>
      </c>
      <c r="U455" t="s">
        <v>402</v>
      </c>
      <c r="V455" s="3">
        <f t="shared" si="7"/>
        <v>4</v>
      </c>
      <c r="W455" t="s">
        <v>401</v>
      </c>
      <c r="Y455" t="s">
        <v>1141</v>
      </c>
    </row>
    <row r="456" spans="1:25" hidden="1" x14ac:dyDescent="0.25">
      <c r="A456">
        <v>495093</v>
      </c>
      <c r="B456" t="s">
        <v>4139</v>
      </c>
      <c r="C456" t="s">
        <v>4140</v>
      </c>
      <c r="D456" t="s">
        <v>4141</v>
      </c>
      <c r="E456" s="56">
        <v>45763.580821759257</v>
      </c>
      <c r="F456" t="s">
        <v>14</v>
      </c>
      <c r="G456" t="s">
        <v>1469</v>
      </c>
      <c r="H456">
        <v>2500016159</v>
      </c>
      <c r="I456" t="s">
        <v>19</v>
      </c>
      <c r="J456" t="s">
        <v>182</v>
      </c>
      <c r="K456" t="s">
        <v>21</v>
      </c>
      <c r="M456" t="s">
        <v>145</v>
      </c>
      <c r="N456" t="s">
        <v>1470</v>
      </c>
      <c r="O456" t="s">
        <v>142</v>
      </c>
      <c r="P456" t="s">
        <v>28</v>
      </c>
      <c r="Q456" t="s">
        <v>14</v>
      </c>
      <c r="R456" s="52">
        <v>45763</v>
      </c>
      <c r="S456" t="s">
        <v>4142</v>
      </c>
      <c r="T456" t="s">
        <v>571</v>
      </c>
      <c r="U456" t="s">
        <v>40</v>
      </c>
      <c r="V456" s="3">
        <f t="shared" si="7"/>
        <v>4</v>
      </c>
      <c r="W456" t="s">
        <v>395</v>
      </c>
      <c r="Y456" t="s">
        <v>1141</v>
      </c>
    </row>
    <row r="457" spans="1:25" hidden="1" x14ac:dyDescent="0.25">
      <c r="A457">
        <v>495110</v>
      </c>
      <c r="B457" t="s">
        <v>3495</v>
      </c>
      <c r="C457" t="s">
        <v>3496</v>
      </c>
      <c r="D457" t="s">
        <v>3497</v>
      </c>
      <c r="E457" s="56">
        <v>45763.619629629633</v>
      </c>
      <c r="F457" t="s">
        <v>1290</v>
      </c>
      <c r="G457" t="s">
        <v>1291</v>
      </c>
      <c r="H457">
        <v>2210219274</v>
      </c>
      <c r="I457" t="s">
        <v>30</v>
      </c>
      <c r="J457" t="s">
        <v>33</v>
      </c>
      <c r="K457" t="s">
        <v>43</v>
      </c>
      <c r="M457" t="s">
        <v>1292</v>
      </c>
      <c r="N457" t="s">
        <v>14</v>
      </c>
      <c r="O457" t="s">
        <v>181</v>
      </c>
      <c r="P457" t="s">
        <v>28</v>
      </c>
      <c r="Q457" t="s">
        <v>14</v>
      </c>
      <c r="R457" s="52">
        <v>45763</v>
      </c>
      <c r="S457" t="s">
        <v>3498</v>
      </c>
      <c r="T457" t="s">
        <v>571</v>
      </c>
      <c r="U457" t="s">
        <v>398</v>
      </c>
      <c r="V457" s="3">
        <f t="shared" si="7"/>
        <v>4</v>
      </c>
      <c r="W457" t="s">
        <v>398</v>
      </c>
      <c r="Y457" t="s">
        <v>1141</v>
      </c>
    </row>
    <row r="458" spans="1:25" hidden="1" x14ac:dyDescent="0.25">
      <c r="A458">
        <v>495288</v>
      </c>
      <c r="B458" t="s">
        <v>4143</v>
      </c>
      <c r="C458" t="s">
        <v>4144</v>
      </c>
      <c r="D458" t="s">
        <v>4145</v>
      </c>
      <c r="E458" s="56">
        <v>45763.872013888889</v>
      </c>
      <c r="F458" t="s">
        <v>3825</v>
      </c>
      <c r="G458" t="s">
        <v>1409</v>
      </c>
      <c r="H458">
        <v>100352789</v>
      </c>
      <c r="I458" t="s">
        <v>16</v>
      </c>
      <c r="J458" t="s">
        <v>29</v>
      </c>
      <c r="K458" t="s">
        <v>25</v>
      </c>
      <c r="M458" t="s">
        <v>401</v>
      </c>
      <c r="N458" t="s">
        <v>4146</v>
      </c>
      <c r="O458" t="s">
        <v>412</v>
      </c>
      <c r="P458" t="s">
        <v>28</v>
      </c>
      <c r="Q458" t="s">
        <v>14</v>
      </c>
      <c r="R458" s="52">
        <v>45763</v>
      </c>
      <c r="S458" t="s">
        <v>1525</v>
      </c>
      <c r="T458" t="s">
        <v>84</v>
      </c>
      <c r="U458" t="s">
        <v>388</v>
      </c>
      <c r="V458" s="3">
        <f t="shared" si="7"/>
        <v>4</v>
      </c>
      <c r="W458" t="s">
        <v>401</v>
      </c>
      <c r="Y458" t="s">
        <v>1141</v>
      </c>
    </row>
    <row r="459" spans="1:25" hidden="1" x14ac:dyDescent="0.25">
      <c r="A459">
        <v>495297</v>
      </c>
      <c r="B459" t="s">
        <v>3654</v>
      </c>
      <c r="C459" t="s">
        <v>3655</v>
      </c>
      <c r="D459" t="s">
        <v>3656</v>
      </c>
      <c r="E459" s="56">
        <v>45763.882372685184</v>
      </c>
      <c r="F459" t="s">
        <v>2495</v>
      </c>
      <c r="G459" t="s">
        <v>1450</v>
      </c>
      <c r="H459">
        <v>2210263922</v>
      </c>
      <c r="I459" t="s">
        <v>30</v>
      </c>
      <c r="J459" t="s">
        <v>41</v>
      </c>
      <c r="K459" t="s">
        <v>43</v>
      </c>
      <c r="M459" t="s">
        <v>22</v>
      </c>
      <c r="N459" t="s">
        <v>14</v>
      </c>
      <c r="O459" t="s">
        <v>136</v>
      </c>
      <c r="P459" t="s">
        <v>28</v>
      </c>
      <c r="Q459" t="s">
        <v>14</v>
      </c>
      <c r="R459" s="52">
        <v>45763</v>
      </c>
      <c r="S459" t="s">
        <v>3657</v>
      </c>
      <c r="T459" t="s">
        <v>571</v>
      </c>
      <c r="U459" t="s">
        <v>148</v>
      </c>
      <c r="V459" s="3">
        <f t="shared" si="7"/>
        <v>4</v>
      </c>
      <c r="W459" t="s">
        <v>19</v>
      </c>
      <c r="Y459" t="s">
        <v>639</v>
      </c>
    </row>
    <row r="460" spans="1:25" hidden="1" x14ac:dyDescent="0.25">
      <c r="A460">
        <v>495318</v>
      </c>
      <c r="B460" t="s">
        <v>3429</v>
      </c>
      <c r="C460" t="s">
        <v>3430</v>
      </c>
      <c r="D460" t="s">
        <v>3431</v>
      </c>
      <c r="E460" s="56">
        <v>45764.035231481481</v>
      </c>
      <c r="F460" t="s">
        <v>3432</v>
      </c>
      <c r="G460" t="s">
        <v>1348</v>
      </c>
      <c r="H460">
        <v>2500041248</v>
      </c>
      <c r="I460" t="s">
        <v>19</v>
      </c>
      <c r="J460" t="s">
        <v>20</v>
      </c>
      <c r="K460" t="s">
        <v>21</v>
      </c>
      <c r="M460" t="s">
        <v>34</v>
      </c>
      <c r="N460" t="s">
        <v>14</v>
      </c>
      <c r="O460" t="s">
        <v>14</v>
      </c>
      <c r="P460" t="s">
        <v>23</v>
      </c>
      <c r="Q460" t="s">
        <v>14</v>
      </c>
      <c r="R460" s="52">
        <v>45764</v>
      </c>
      <c r="S460" t="s">
        <v>3433</v>
      </c>
      <c r="T460" t="s">
        <v>571</v>
      </c>
      <c r="U460" t="s">
        <v>226</v>
      </c>
      <c r="V460" s="3">
        <f t="shared" si="7"/>
        <v>4</v>
      </c>
      <c r="W460" t="s">
        <v>19</v>
      </c>
      <c r="Y460" t="s">
        <v>639</v>
      </c>
    </row>
    <row r="461" spans="1:25" hidden="1" x14ac:dyDescent="0.25">
      <c r="A461">
        <v>495338</v>
      </c>
      <c r="B461" t="s">
        <v>2951</v>
      </c>
      <c r="C461" t="s">
        <v>4147</v>
      </c>
      <c r="D461" t="s">
        <v>4148</v>
      </c>
      <c r="E461" s="56">
        <v>45764.362291666665</v>
      </c>
      <c r="F461" t="s">
        <v>4056</v>
      </c>
      <c r="G461" t="s">
        <v>1291</v>
      </c>
      <c r="H461">
        <v>2210270411</v>
      </c>
      <c r="I461" t="s">
        <v>30</v>
      </c>
      <c r="J461" t="s">
        <v>33</v>
      </c>
      <c r="K461" t="s">
        <v>43</v>
      </c>
      <c r="M461" t="s">
        <v>1292</v>
      </c>
      <c r="N461" t="s">
        <v>14</v>
      </c>
      <c r="O461" t="s">
        <v>472</v>
      </c>
      <c r="P461" t="s">
        <v>28</v>
      </c>
      <c r="Q461" t="s">
        <v>14</v>
      </c>
      <c r="R461" s="52">
        <v>45763</v>
      </c>
      <c r="S461" t="s">
        <v>4021</v>
      </c>
      <c r="T461" t="s">
        <v>571</v>
      </c>
      <c r="U461" t="s">
        <v>398</v>
      </c>
      <c r="V461" s="3">
        <f t="shared" si="7"/>
        <v>4</v>
      </c>
      <c r="W461" t="s">
        <v>398</v>
      </c>
      <c r="Y461" t="s">
        <v>1141</v>
      </c>
    </row>
    <row r="462" spans="1:25" hidden="1" x14ac:dyDescent="0.25">
      <c r="A462">
        <v>495360</v>
      </c>
      <c r="B462" t="s">
        <v>3807</v>
      </c>
      <c r="C462" t="s">
        <v>3808</v>
      </c>
      <c r="D462" t="s">
        <v>3809</v>
      </c>
      <c r="E462" s="56">
        <v>45764.427939814814</v>
      </c>
      <c r="F462" t="s">
        <v>1290</v>
      </c>
      <c r="G462" t="s">
        <v>1291</v>
      </c>
      <c r="H462">
        <v>1522302395</v>
      </c>
      <c r="I462" t="s">
        <v>30</v>
      </c>
      <c r="J462" t="s">
        <v>200</v>
      </c>
      <c r="K462" t="s">
        <v>32</v>
      </c>
      <c r="M462" t="s">
        <v>1292</v>
      </c>
      <c r="N462" t="s">
        <v>14</v>
      </c>
      <c r="O462" t="s">
        <v>140</v>
      </c>
      <c r="P462" t="s">
        <v>23</v>
      </c>
      <c r="Q462" t="s">
        <v>14</v>
      </c>
      <c r="R462" s="52">
        <v>45763</v>
      </c>
      <c r="S462" t="s">
        <v>1973</v>
      </c>
      <c r="T462" t="s">
        <v>571</v>
      </c>
      <c r="U462" t="s">
        <v>398</v>
      </c>
      <c r="V462" s="3">
        <f t="shared" si="7"/>
        <v>4</v>
      </c>
      <c r="W462" t="s">
        <v>398</v>
      </c>
      <c r="Y462" t="s">
        <v>1141</v>
      </c>
    </row>
    <row r="463" spans="1:25" hidden="1" x14ac:dyDescent="0.25">
      <c r="A463">
        <v>495361</v>
      </c>
      <c r="B463" t="s">
        <v>3382</v>
      </c>
      <c r="C463" t="s">
        <v>3383</v>
      </c>
      <c r="D463" t="s">
        <v>3384</v>
      </c>
      <c r="E463" s="56">
        <v>45764.429884259262</v>
      </c>
      <c r="F463" t="s">
        <v>1935</v>
      </c>
      <c r="G463" t="s">
        <v>1342</v>
      </c>
      <c r="H463" t="s">
        <v>28</v>
      </c>
      <c r="I463" t="s">
        <v>19</v>
      </c>
      <c r="J463" t="s">
        <v>17</v>
      </c>
      <c r="K463" t="s">
        <v>37</v>
      </c>
      <c r="M463" t="s">
        <v>401</v>
      </c>
      <c r="N463" t="s">
        <v>14</v>
      </c>
      <c r="O463" t="s">
        <v>136</v>
      </c>
      <c r="P463" t="s">
        <v>28</v>
      </c>
      <c r="Q463" t="s">
        <v>14</v>
      </c>
      <c r="R463" s="52">
        <v>45764</v>
      </c>
      <c r="S463" t="s">
        <v>3385</v>
      </c>
      <c r="T463" t="s">
        <v>571</v>
      </c>
      <c r="U463" t="s">
        <v>388</v>
      </c>
      <c r="V463" s="3">
        <f t="shared" si="7"/>
        <v>4</v>
      </c>
      <c r="W463" t="s">
        <v>401</v>
      </c>
      <c r="Y463" t="s">
        <v>1141</v>
      </c>
    </row>
    <row r="464" spans="1:25" hidden="1" x14ac:dyDescent="0.25">
      <c r="A464">
        <v>495398</v>
      </c>
      <c r="B464" t="s">
        <v>3637</v>
      </c>
      <c r="C464" t="s">
        <v>3638</v>
      </c>
      <c r="D464" t="s">
        <v>3639</v>
      </c>
      <c r="E464" s="56">
        <v>45764.509039351855</v>
      </c>
      <c r="F464" t="s">
        <v>3640</v>
      </c>
      <c r="G464" t="s">
        <v>1426</v>
      </c>
      <c r="H464">
        <v>2210292290</v>
      </c>
      <c r="I464" t="s">
        <v>30</v>
      </c>
      <c r="J464" t="s">
        <v>27</v>
      </c>
      <c r="K464" t="s">
        <v>43</v>
      </c>
      <c r="M464" t="s">
        <v>86</v>
      </c>
      <c r="N464" t="s">
        <v>3641</v>
      </c>
      <c r="O464" t="s">
        <v>3642</v>
      </c>
      <c r="P464" t="s">
        <v>28</v>
      </c>
      <c r="Q464" t="s">
        <v>14</v>
      </c>
      <c r="R464" s="52">
        <v>45764</v>
      </c>
      <c r="S464" t="s">
        <v>3643</v>
      </c>
      <c r="T464" t="s">
        <v>571</v>
      </c>
      <c r="U464" t="s">
        <v>40</v>
      </c>
      <c r="V464" s="3">
        <f t="shared" si="7"/>
        <v>4</v>
      </c>
      <c r="W464" t="s">
        <v>19</v>
      </c>
      <c r="Y464" t="s">
        <v>639</v>
      </c>
    </row>
    <row r="465" spans="1:25" hidden="1" x14ac:dyDescent="0.25">
      <c r="A465">
        <v>495438</v>
      </c>
      <c r="B465" t="s">
        <v>3602</v>
      </c>
      <c r="C465" t="s">
        <v>3603</v>
      </c>
      <c r="D465" t="s">
        <v>3604</v>
      </c>
      <c r="E465" s="56">
        <v>45764.599826388891</v>
      </c>
      <c r="F465" t="s">
        <v>1716</v>
      </c>
      <c r="G465" t="s">
        <v>1291</v>
      </c>
      <c r="H465">
        <v>2210304731</v>
      </c>
      <c r="I465" t="s">
        <v>30</v>
      </c>
      <c r="J465" t="s">
        <v>31</v>
      </c>
      <c r="K465" t="s">
        <v>43</v>
      </c>
      <c r="M465" t="s">
        <v>1292</v>
      </c>
      <c r="N465" t="s">
        <v>14</v>
      </c>
      <c r="O465" t="s">
        <v>3493</v>
      </c>
      <c r="P465" t="s">
        <v>23</v>
      </c>
      <c r="Q465" t="s">
        <v>14</v>
      </c>
      <c r="R465" s="52">
        <v>45764</v>
      </c>
      <c r="S465" t="s">
        <v>3605</v>
      </c>
      <c r="T465" t="s">
        <v>571</v>
      </c>
      <c r="U465" t="s">
        <v>398</v>
      </c>
      <c r="V465" s="3">
        <f t="shared" si="7"/>
        <v>4</v>
      </c>
      <c r="W465" t="s">
        <v>398</v>
      </c>
      <c r="Y465" t="s">
        <v>1141</v>
      </c>
    </row>
    <row r="466" spans="1:25" hidden="1" x14ac:dyDescent="0.25">
      <c r="A466">
        <v>495479</v>
      </c>
      <c r="B466" t="s">
        <v>4149</v>
      </c>
      <c r="C466" t="s">
        <v>4150</v>
      </c>
      <c r="D466" t="s">
        <v>4151</v>
      </c>
      <c r="E466" s="56">
        <v>45764.689293981479</v>
      </c>
      <c r="F466" t="s">
        <v>14</v>
      </c>
      <c r="G466" t="s">
        <v>1342</v>
      </c>
      <c r="H466">
        <v>2500026131</v>
      </c>
      <c r="I466" t="s">
        <v>19</v>
      </c>
      <c r="J466" t="s">
        <v>45</v>
      </c>
      <c r="K466" t="s">
        <v>21</v>
      </c>
      <c r="M466" t="s">
        <v>401</v>
      </c>
      <c r="N466" t="s">
        <v>14</v>
      </c>
      <c r="O466" t="s">
        <v>140</v>
      </c>
      <c r="P466" t="s">
        <v>23</v>
      </c>
      <c r="Q466" t="s">
        <v>14</v>
      </c>
      <c r="R466" s="52">
        <v>45764</v>
      </c>
      <c r="S466" t="s">
        <v>4152</v>
      </c>
      <c r="T466" t="s">
        <v>571</v>
      </c>
      <c r="U466" t="s">
        <v>388</v>
      </c>
      <c r="V466" s="3">
        <f t="shared" si="7"/>
        <v>4</v>
      </c>
      <c r="W466" t="s">
        <v>401</v>
      </c>
      <c r="Y466" t="s">
        <v>1141</v>
      </c>
    </row>
    <row r="467" spans="1:25" hidden="1" x14ac:dyDescent="0.25">
      <c r="A467">
        <v>495482</v>
      </c>
      <c r="B467" t="s">
        <v>1386</v>
      </c>
      <c r="C467" t="s">
        <v>4126</v>
      </c>
      <c r="D467" t="s">
        <v>4127</v>
      </c>
      <c r="E467" s="56">
        <v>45764.694409722222</v>
      </c>
      <c r="F467" t="s">
        <v>1679</v>
      </c>
      <c r="G467" t="s">
        <v>1342</v>
      </c>
      <c r="H467">
        <v>2500028378</v>
      </c>
      <c r="I467" t="s">
        <v>19</v>
      </c>
      <c r="J467" t="s">
        <v>41</v>
      </c>
      <c r="K467" t="s">
        <v>21</v>
      </c>
      <c r="M467" t="s">
        <v>401</v>
      </c>
      <c r="N467" t="s">
        <v>14</v>
      </c>
      <c r="O467" t="s">
        <v>412</v>
      </c>
      <c r="P467" t="s">
        <v>28</v>
      </c>
      <c r="Q467" t="s">
        <v>14</v>
      </c>
      <c r="R467" s="52">
        <v>45762</v>
      </c>
      <c r="S467" t="s">
        <v>2837</v>
      </c>
      <c r="T467" t="s">
        <v>571</v>
      </c>
      <c r="U467" t="s">
        <v>388</v>
      </c>
      <c r="V467" s="3">
        <f t="shared" si="7"/>
        <v>4</v>
      </c>
      <c r="W467" t="s">
        <v>401</v>
      </c>
      <c r="Y467" t="s">
        <v>1141</v>
      </c>
    </row>
    <row r="468" spans="1:25" hidden="1" x14ac:dyDescent="0.25">
      <c r="A468">
        <v>495489</v>
      </c>
      <c r="B468" t="s">
        <v>3606</v>
      </c>
      <c r="C468" t="s">
        <v>3607</v>
      </c>
      <c r="D468" t="s">
        <v>3608</v>
      </c>
      <c r="E468" s="56">
        <v>45764.70884259259</v>
      </c>
      <c r="F468" t="s">
        <v>14</v>
      </c>
      <c r="G468" t="s">
        <v>1291</v>
      </c>
      <c r="H468" t="s">
        <v>28</v>
      </c>
      <c r="I468" t="s">
        <v>30</v>
      </c>
      <c r="J468" t="s">
        <v>158</v>
      </c>
      <c r="K468" t="s">
        <v>32</v>
      </c>
      <c r="M468" t="s">
        <v>1292</v>
      </c>
      <c r="N468" t="s">
        <v>14</v>
      </c>
      <c r="O468" t="s">
        <v>136</v>
      </c>
      <c r="P468" t="s">
        <v>28</v>
      </c>
      <c r="Q468" t="s">
        <v>14</v>
      </c>
      <c r="R468" s="52">
        <v>45764</v>
      </c>
      <c r="S468" t="s">
        <v>23</v>
      </c>
      <c r="T468" t="s">
        <v>571</v>
      </c>
      <c r="U468" t="s">
        <v>398</v>
      </c>
      <c r="V468" s="3">
        <f t="shared" si="7"/>
        <v>4</v>
      </c>
      <c r="W468" t="s">
        <v>398</v>
      </c>
      <c r="Y468" t="s">
        <v>1141</v>
      </c>
    </row>
    <row r="469" spans="1:25" hidden="1" x14ac:dyDescent="0.25">
      <c r="A469">
        <v>495509</v>
      </c>
      <c r="B469" t="s">
        <v>4153</v>
      </c>
      <c r="C469" t="s">
        <v>4154</v>
      </c>
      <c r="D469" t="s">
        <v>4155</v>
      </c>
      <c r="E469" s="56">
        <v>45764.74795138889</v>
      </c>
      <c r="F469" t="s">
        <v>2605</v>
      </c>
      <c r="G469" t="s">
        <v>1308</v>
      </c>
      <c r="H469">
        <v>100352688</v>
      </c>
      <c r="I469" t="s">
        <v>16</v>
      </c>
      <c r="J469" t="s">
        <v>182</v>
      </c>
      <c r="K469" t="s">
        <v>25</v>
      </c>
      <c r="M469" t="s">
        <v>22</v>
      </c>
      <c r="N469" t="s">
        <v>14</v>
      </c>
      <c r="O469" t="s">
        <v>136</v>
      </c>
      <c r="P469" t="s">
        <v>28</v>
      </c>
      <c r="Q469" t="s">
        <v>14</v>
      </c>
      <c r="R469" s="52">
        <v>45763</v>
      </c>
      <c r="S469" t="s">
        <v>1385</v>
      </c>
      <c r="T469" t="s">
        <v>571</v>
      </c>
      <c r="U469" t="s">
        <v>95</v>
      </c>
      <c r="V469" s="3">
        <f t="shared" si="7"/>
        <v>4</v>
      </c>
      <c r="W469" t="s">
        <v>19</v>
      </c>
      <c r="Y469" t="s">
        <v>639</v>
      </c>
    </row>
    <row r="470" spans="1:25" hidden="1" x14ac:dyDescent="0.25">
      <c r="A470">
        <v>495517</v>
      </c>
      <c r="B470" t="s">
        <v>3830</v>
      </c>
      <c r="C470" t="s">
        <v>3831</v>
      </c>
      <c r="D470" t="s">
        <v>3832</v>
      </c>
      <c r="E470" s="56">
        <v>45764.763460648152</v>
      </c>
      <c r="F470" t="s">
        <v>1886</v>
      </c>
      <c r="G470" t="s">
        <v>1450</v>
      </c>
      <c r="H470">
        <v>2500016310</v>
      </c>
      <c r="I470" t="s">
        <v>19</v>
      </c>
      <c r="J470" t="s">
        <v>182</v>
      </c>
      <c r="K470" t="s">
        <v>21</v>
      </c>
      <c r="M470" t="s">
        <v>22</v>
      </c>
      <c r="N470" t="s">
        <v>14</v>
      </c>
      <c r="O470" t="s">
        <v>482</v>
      </c>
      <c r="P470" t="s">
        <v>3833</v>
      </c>
      <c r="Q470" t="s">
        <v>14</v>
      </c>
      <c r="R470" s="52">
        <v>45764</v>
      </c>
      <c r="S470" t="s">
        <v>2575</v>
      </c>
      <c r="T470" t="s">
        <v>571</v>
      </c>
      <c r="U470" t="s">
        <v>148</v>
      </c>
      <c r="V470" s="3">
        <f t="shared" si="7"/>
        <v>4</v>
      </c>
      <c r="W470" t="s">
        <v>19</v>
      </c>
      <c r="Y470" t="s">
        <v>639</v>
      </c>
    </row>
    <row r="471" spans="1:25" hidden="1" x14ac:dyDescent="0.25">
      <c r="A471">
        <v>495567</v>
      </c>
      <c r="B471" t="s">
        <v>3742</v>
      </c>
      <c r="C471" t="s">
        <v>3743</v>
      </c>
      <c r="D471" t="s">
        <v>3744</v>
      </c>
      <c r="E471" s="56">
        <v>45764.869108796294</v>
      </c>
      <c r="F471" t="s">
        <v>1716</v>
      </c>
      <c r="G471" t="s">
        <v>1364</v>
      </c>
      <c r="H471">
        <v>2210345072</v>
      </c>
      <c r="I471" t="s">
        <v>30</v>
      </c>
      <c r="J471" t="s">
        <v>200</v>
      </c>
      <c r="K471" t="s">
        <v>43</v>
      </c>
      <c r="M471" t="s">
        <v>19</v>
      </c>
      <c r="N471" t="s">
        <v>14</v>
      </c>
      <c r="O471" t="s">
        <v>619</v>
      </c>
      <c r="P471" t="s">
        <v>23</v>
      </c>
      <c r="Q471" t="s">
        <v>14</v>
      </c>
      <c r="R471" s="52">
        <v>45764</v>
      </c>
      <c r="S471" t="s">
        <v>2061</v>
      </c>
      <c r="T471" t="s">
        <v>571</v>
      </c>
      <c r="U471" t="s">
        <v>95</v>
      </c>
      <c r="V471" s="3">
        <f t="shared" si="7"/>
        <v>4</v>
      </c>
      <c r="W471" t="s">
        <v>19</v>
      </c>
      <c r="Y471" t="s">
        <v>639</v>
      </c>
    </row>
    <row r="472" spans="1:25" hidden="1" x14ac:dyDescent="0.25">
      <c r="A472">
        <v>495571</v>
      </c>
      <c r="B472" t="s">
        <v>3609</v>
      </c>
      <c r="C472" t="s">
        <v>3610</v>
      </c>
      <c r="D472" t="s">
        <v>3611</v>
      </c>
      <c r="E472" s="56">
        <v>45764.907175925924</v>
      </c>
      <c r="F472" t="s">
        <v>1290</v>
      </c>
      <c r="G472" t="s">
        <v>1291</v>
      </c>
      <c r="H472">
        <v>2210357063</v>
      </c>
      <c r="I472" t="s">
        <v>30</v>
      </c>
      <c r="J472" t="s">
        <v>158</v>
      </c>
      <c r="K472" t="s">
        <v>43</v>
      </c>
      <c r="M472" t="s">
        <v>1292</v>
      </c>
      <c r="N472" t="s">
        <v>14</v>
      </c>
      <c r="O472" t="s">
        <v>154</v>
      </c>
      <c r="P472" t="s">
        <v>28</v>
      </c>
      <c r="Q472" t="s">
        <v>14</v>
      </c>
      <c r="R472" s="52">
        <v>45764</v>
      </c>
      <c r="S472" t="s">
        <v>3612</v>
      </c>
      <c r="T472" t="s">
        <v>571</v>
      </c>
      <c r="U472" t="s">
        <v>398</v>
      </c>
      <c r="V472" s="3">
        <f t="shared" si="7"/>
        <v>4</v>
      </c>
      <c r="W472" t="s">
        <v>398</v>
      </c>
      <c r="Y472" t="s">
        <v>1141</v>
      </c>
    </row>
    <row r="473" spans="1:25" hidden="1" x14ac:dyDescent="0.25">
      <c r="A473">
        <v>495574</v>
      </c>
      <c r="B473" t="s">
        <v>3386</v>
      </c>
      <c r="C473" t="s">
        <v>3383</v>
      </c>
      <c r="D473" t="s">
        <v>3387</v>
      </c>
      <c r="E473" s="56">
        <v>45765.034039351849</v>
      </c>
      <c r="F473" t="s">
        <v>3388</v>
      </c>
      <c r="G473" t="s">
        <v>1342</v>
      </c>
      <c r="H473" t="s">
        <v>28</v>
      </c>
      <c r="I473" t="s">
        <v>19</v>
      </c>
      <c r="J473" t="s">
        <v>17</v>
      </c>
      <c r="K473" t="s">
        <v>37</v>
      </c>
      <c r="M473" t="s">
        <v>401</v>
      </c>
      <c r="N473" t="s">
        <v>14</v>
      </c>
      <c r="O473" t="s">
        <v>136</v>
      </c>
      <c r="P473" t="s">
        <v>28</v>
      </c>
      <c r="Q473" t="s">
        <v>14</v>
      </c>
      <c r="R473" s="52">
        <v>45764</v>
      </c>
      <c r="S473" t="s">
        <v>3389</v>
      </c>
      <c r="T473" t="s">
        <v>571</v>
      </c>
      <c r="U473" t="s">
        <v>388</v>
      </c>
      <c r="V473" s="3">
        <f t="shared" si="7"/>
        <v>4</v>
      </c>
      <c r="W473" t="s">
        <v>401</v>
      </c>
      <c r="Y473" t="s">
        <v>1141</v>
      </c>
    </row>
    <row r="474" spans="1:25" hidden="1" x14ac:dyDescent="0.25">
      <c r="A474">
        <v>495577</v>
      </c>
      <c r="B474" t="s">
        <v>2759</v>
      </c>
      <c r="C474" t="s">
        <v>4159</v>
      </c>
      <c r="D474" t="s">
        <v>4160</v>
      </c>
      <c r="E474" s="56">
        <v>45765.334618055553</v>
      </c>
      <c r="F474" t="s">
        <v>1425</v>
      </c>
      <c r="G474" t="s">
        <v>1348</v>
      </c>
      <c r="H474" t="s">
        <v>28</v>
      </c>
      <c r="I474" t="s">
        <v>19</v>
      </c>
      <c r="J474" t="s">
        <v>87</v>
      </c>
      <c r="K474" t="s">
        <v>37</v>
      </c>
      <c r="M474" t="s">
        <v>85</v>
      </c>
      <c r="N474" t="s">
        <v>14</v>
      </c>
      <c r="O474" t="s">
        <v>14</v>
      </c>
      <c r="P474" t="s">
        <v>4161</v>
      </c>
      <c r="Q474" t="s">
        <v>14</v>
      </c>
      <c r="R474" s="52">
        <v>45765</v>
      </c>
      <c r="S474" t="s">
        <v>4162</v>
      </c>
      <c r="T474" t="s">
        <v>571</v>
      </c>
      <c r="U474" t="s">
        <v>226</v>
      </c>
      <c r="V474" s="3">
        <f t="shared" si="7"/>
        <v>4</v>
      </c>
      <c r="W474" t="s">
        <v>19</v>
      </c>
      <c r="Y474" t="s">
        <v>639</v>
      </c>
    </row>
    <row r="475" spans="1:25" hidden="1" x14ac:dyDescent="0.25">
      <c r="A475">
        <v>495641</v>
      </c>
      <c r="B475" t="s">
        <v>3434</v>
      </c>
      <c r="C475" t="s">
        <v>3435</v>
      </c>
      <c r="D475" t="s">
        <v>3436</v>
      </c>
      <c r="E475" s="56">
        <v>45765.532592592594</v>
      </c>
      <c r="F475" t="s">
        <v>1679</v>
      </c>
      <c r="G475" t="s">
        <v>1364</v>
      </c>
      <c r="H475">
        <v>100352997</v>
      </c>
      <c r="I475" t="s">
        <v>16</v>
      </c>
      <c r="J475" t="s">
        <v>158</v>
      </c>
      <c r="K475" t="s">
        <v>25</v>
      </c>
      <c r="M475" t="s">
        <v>22</v>
      </c>
      <c r="N475" t="s">
        <v>14</v>
      </c>
      <c r="O475" t="s">
        <v>3437</v>
      </c>
      <c r="P475" t="s">
        <v>23</v>
      </c>
      <c r="Q475" t="s">
        <v>14</v>
      </c>
      <c r="R475" s="52">
        <v>45765</v>
      </c>
      <c r="S475" t="s">
        <v>3438</v>
      </c>
      <c r="T475" t="s">
        <v>571</v>
      </c>
      <c r="U475" t="s">
        <v>95</v>
      </c>
      <c r="V475" s="3">
        <f t="shared" si="7"/>
        <v>4</v>
      </c>
      <c r="W475" t="s">
        <v>19</v>
      </c>
      <c r="Y475" t="s">
        <v>639</v>
      </c>
    </row>
    <row r="476" spans="1:25" hidden="1" x14ac:dyDescent="0.25">
      <c r="A476">
        <v>495655</v>
      </c>
      <c r="B476" t="s">
        <v>4163</v>
      </c>
      <c r="C476" t="s">
        <v>4164</v>
      </c>
      <c r="D476" t="s">
        <v>4165</v>
      </c>
      <c r="E476" s="56">
        <v>45765.564340277779</v>
      </c>
      <c r="F476" t="s">
        <v>14</v>
      </c>
      <c r="G476" t="s">
        <v>1348</v>
      </c>
      <c r="H476" t="s">
        <v>23</v>
      </c>
      <c r="I476" t="s">
        <v>19</v>
      </c>
      <c r="J476" t="s">
        <v>35</v>
      </c>
      <c r="K476" t="s">
        <v>21</v>
      </c>
      <c r="M476" t="s">
        <v>1349</v>
      </c>
      <c r="N476" t="s">
        <v>14</v>
      </c>
      <c r="O476" t="s">
        <v>14</v>
      </c>
      <c r="P476" t="s">
        <v>23</v>
      </c>
      <c r="Q476" t="s">
        <v>14</v>
      </c>
      <c r="R476" s="52">
        <v>45765</v>
      </c>
      <c r="S476" t="s">
        <v>1525</v>
      </c>
      <c r="T476" t="s">
        <v>571</v>
      </c>
      <c r="U476" t="s">
        <v>226</v>
      </c>
      <c r="V476" s="3">
        <f t="shared" si="7"/>
        <v>4</v>
      </c>
      <c r="W476" t="s">
        <v>19</v>
      </c>
      <c r="Y476" t="s">
        <v>639</v>
      </c>
    </row>
    <row r="477" spans="1:25" hidden="1" x14ac:dyDescent="0.25">
      <c r="A477">
        <v>495736</v>
      </c>
      <c r="B477" t="s">
        <v>3439</v>
      </c>
      <c r="C477" t="s">
        <v>3440</v>
      </c>
      <c r="D477" t="s">
        <v>3441</v>
      </c>
      <c r="E477" s="56">
        <v>45765.766944444447</v>
      </c>
      <c r="F477" t="s">
        <v>1670</v>
      </c>
      <c r="G477" t="s">
        <v>1469</v>
      </c>
      <c r="H477">
        <v>2500013559</v>
      </c>
      <c r="I477" t="s">
        <v>19</v>
      </c>
      <c r="J477" t="s">
        <v>24</v>
      </c>
      <c r="K477" t="s">
        <v>21</v>
      </c>
      <c r="M477" t="s">
        <v>145</v>
      </c>
      <c r="N477" t="s">
        <v>3442</v>
      </c>
      <c r="O477" t="s">
        <v>181</v>
      </c>
      <c r="P477" t="s">
        <v>28</v>
      </c>
      <c r="Q477" t="s">
        <v>14</v>
      </c>
      <c r="R477" s="52">
        <v>45764</v>
      </c>
      <c r="S477" t="s">
        <v>3443</v>
      </c>
      <c r="T477" t="s">
        <v>571</v>
      </c>
      <c r="U477" t="s">
        <v>40</v>
      </c>
      <c r="V477" s="3">
        <f t="shared" si="7"/>
        <v>4</v>
      </c>
      <c r="W477" t="s">
        <v>395</v>
      </c>
      <c r="Y477" t="s">
        <v>1141</v>
      </c>
    </row>
    <row r="478" spans="1:25" hidden="1" x14ac:dyDescent="0.25">
      <c r="A478">
        <v>495783</v>
      </c>
      <c r="B478" t="s">
        <v>4166</v>
      </c>
      <c r="C478" t="s">
        <v>4167</v>
      </c>
      <c r="D478" t="s">
        <v>4168</v>
      </c>
      <c r="E478" s="56">
        <v>45765.86209490741</v>
      </c>
      <c r="F478" t="s">
        <v>3818</v>
      </c>
      <c r="G478" t="s">
        <v>1364</v>
      </c>
      <c r="H478">
        <v>2210427528</v>
      </c>
      <c r="I478" t="s">
        <v>30</v>
      </c>
      <c r="J478" t="s">
        <v>20</v>
      </c>
      <c r="K478" t="s">
        <v>43</v>
      </c>
      <c r="M478" t="s">
        <v>22</v>
      </c>
      <c r="N478" t="s">
        <v>14</v>
      </c>
      <c r="O478" t="s">
        <v>138</v>
      </c>
      <c r="P478" t="s">
        <v>23</v>
      </c>
      <c r="Q478" t="s">
        <v>14</v>
      </c>
      <c r="R478" s="52">
        <v>45765</v>
      </c>
      <c r="S478" t="s">
        <v>1992</v>
      </c>
      <c r="T478" t="s">
        <v>571</v>
      </c>
      <c r="U478" t="s">
        <v>95</v>
      </c>
      <c r="V478" s="3">
        <f t="shared" si="7"/>
        <v>4</v>
      </c>
      <c r="W478" t="s">
        <v>19</v>
      </c>
      <c r="Y478" t="s">
        <v>639</v>
      </c>
    </row>
    <row r="479" spans="1:25" hidden="1" x14ac:dyDescent="0.25">
      <c r="A479">
        <v>495792</v>
      </c>
      <c r="B479" t="s">
        <v>4169</v>
      </c>
      <c r="C479" t="s">
        <v>4170</v>
      </c>
      <c r="D479" t="s">
        <v>4171</v>
      </c>
      <c r="E479" s="56">
        <v>45765.885254629633</v>
      </c>
      <c r="F479" t="s">
        <v>1766</v>
      </c>
      <c r="G479" t="s">
        <v>1450</v>
      </c>
      <c r="H479">
        <v>1524888953</v>
      </c>
      <c r="I479" t="s">
        <v>30</v>
      </c>
      <c r="J479" t="s">
        <v>20</v>
      </c>
      <c r="K479" t="s">
        <v>32</v>
      </c>
      <c r="M479" t="s">
        <v>22</v>
      </c>
      <c r="N479" t="s">
        <v>14</v>
      </c>
      <c r="O479" t="s">
        <v>155</v>
      </c>
      <c r="P479" t="s">
        <v>23</v>
      </c>
      <c r="Q479" t="s">
        <v>14</v>
      </c>
      <c r="R479" s="52">
        <v>45765</v>
      </c>
      <c r="S479" t="s">
        <v>1654</v>
      </c>
      <c r="T479" t="s">
        <v>571</v>
      </c>
      <c r="U479" t="s">
        <v>148</v>
      </c>
      <c r="V479" s="3">
        <f t="shared" si="7"/>
        <v>4</v>
      </c>
      <c r="W479" t="s">
        <v>19</v>
      </c>
      <c r="Y479" t="s">
        <v>639</v>
      </c>
    </row>
    <row r="480" spans="1:25" hidden="1" x14ac:dyDescent="0.25">
      <c r="A480">
        <v>495798</v>
      </c>
      <c r="B480" t="s">
        <v>4172</v>
      </c>
      <c r="C480" t="s">
        <v>4173</v>
      </c>
      <c r="D480" t="s">
        <v>4174</v>
      </c>
      <c r="E480" s="56">
        <v>45765.913969907408</v>
      </c>
      <c r="F480" t="s">
        <v>1702</v>
      </c>
      <c r="G480" t="s">
        <v>1364</v>
      </c>
      <c r="H480">
        <v>1525020343</v>
      </c>
      <c r="I480" t="s">
        <v>30</v>
      </c>
      <c r="J480" t="s">
        <v>667</v>
      </c>
      <c r="K480" t="s">
        <v>32</v>
      </c>
      <c r="M480" t="s">
        <v>22</v>
      </c>
      <c r="N480" t="s">
        <v>14</v>
      </c>
      <c r="O480" t="s">
        <v>155</v>
      </c>
      <c r="P480" t="s">
        <v>28</v>
      </c>
      <c r="Q480" t="s">
        <v>14</v>
      </c>
      <c r="R480" s="52">
        <v>45765</v>
      </c>
      <c r="S480" t="s">
        <v>4175</v>
      </c>
      <c r="T480" t="s">
        <v>571</v>
      </c>
      <c r="U480" t="s">
        <v>95</v>
      </c>
      <c r="V480" s="3">
        <f t="shared" si="7"/>
        <v>4</v>
      </c>
      <c r="W480" t="s">
        <v>19</v>
      </c>
      <c r="Y480" t="s">
        <v>639</v>
      </c>
    </row>
    <row r="481" spans="1:25" hidden="1" x14ac:dyDescent="0.25">
      <c r="A481">
        <v>495884</v>
      </c>
      <c r="B481" t="s">
        <v>3895</v>
      </c>
      <c r="C481" t="s">
        <v>3896</v>
      </c>
      <c r="D481" t="s">
        <v>3897</v>
      </c>
      <c r="E481" s="56">
        <v>45766.626840277779</v>
      </c>
      <c r="F481" t="s">
        <v>1670</v>
      </c>
      <c r="G481" t="s">
        <v>1426</v>
      </c>
      <c r="H481">
        <v>100353284</v>
      </c>
      <c r="I481" t="s">
        <v>16</v>
      </c>
      <c r="J481" t="s">
        <v>42</v>
      </c>
      <c r="K481" t="s">
        <v>25</v>
      </c>
      <c r="M481" t="s">
        <v>145</v>
      </c>
      <c r="N481" t="s">
        <v>3898</v>
      </c>
      <c r="O481" t="s">
        <v>160</v>
      </c>
      <c r="P481" t="s">
        <v>28</v>
      </c>
      <c r="Q481" t="s">
        <v>14</v>
      </c>
      <c r="R481" s="52">
        <v>45765</v>
      </c>
      <c r="S481" t="s">
        <v>1385</v>
      </c>
      <c r="T481" t="s">
        <v>571</v>
      </c>
      <c r="U481" t="s">
        <v>40</v>
      </c>
      <c r="V481" s="3">
        <f t="shared" si="7"/>
        <v>4</v>
      </c>
      <c r="W481" t="s">
        <v>395</v>
      </c>
      <c r="Y481" t="s">
        <v>1141</v>
      </c>
    </row>
    <row r="482" spans="1:25" hidden="1" x14ac:dyDescent="0.25">
      <c r="A482">
        <v>495918</v>
      </c>
      <c r="B482" t="s">
        <v>3613</v>
      </c>
      <c r="C482" t="s">
        <v>3614</v>
      </c>
      <c r="D482" t="s">
        <v>3615</v>
      </c>
      <c r="E482" s="56">
        <v>45766.712256944447</v>
      </c>
      <c r="F482" t="s">
        <v>1782</v>
      </c>
      <c r="G482" t="s">
        <v>1342</v>
      </c>
      <c r="H482">
        <v>100353464</v>
      </c>
      <c r="I482" t="s">
        <v>16</v>
      </c>
      <c r="J482" t="s">
        <v>39</v>
      </c>
      <c r="K482" t="s">
        <v>25</v>
      </c>
      <c r="M482" t="s">
        <v>401</v>
      </c>
      <c r="N482" t="s">
        <v>14</v>
      </c>
      <c r="O482" t="s">
        <v>144</v>
      </c>
      <c r="P482" t="s">
        <v>23</v>
      </c>
      <c r="Q482" t="s">
        <v>14</v>
      </c>
      <c r="R482" s="52">
        <v>45766</v>
      </c>
      <c r="S482" t="s">
        <v>1385</v>
      </c>
      <c r="T482" t="s">
        <v>571</v>
      </c>
      <c r="U482" t="s">
        <v>388</v>
      </c>
      <c r="V482" s="3">
        <f t="shared" si="7"/>
        <v>4</v>
      </c>
      <c r="W482" t="s">
        <v>401</v>
      </c>
      <c r="Y482" t="s">
        <v>1141</v>
      </c>
    </row>
    <row r="483" spans="1:25" hidden="1" x14ac:dyDescent="0.25">
      <c r="A483">
        <v>495972</v>
      </c>
      <c r="B483" t="s">
        <v>2759</v>
      </c>
      <c r="C483" t="s">
        <v>4176</v>
      </c>
      <c r="D483" t="s">
        <v>4177</v>
      </c>
      <c r="E483" s="56">
        <v>45766.818761574075</v>
      </c>
      <c r="F483" t="s">
        <v>1341</v>
      </c>
      <c r="G483" t="s">
        <v>1348</v>
      </c>
      <c r="H483">
        <v>2500042634</v>
      </c>
      <c r="I483" t="s">
        <v>19</v>
      </c>
      <c r="J483" t="s">
        <v>20</v>
      </c>
      <c r="K483" t="s">
        <v>21</v>
      </c>
      <c r="M483" t="s">
        <v>22</v>
      </c>
      <c r="N483" t="s">
        <v>14</v>
      </c>
      <c r="O483" t="s">
        <v>14</v>
      </c>
      <c r="P483" t="s">
        <v>23</v>
      </c>
      <c r="Q483" t="s">
        <v>14</v>
      </c>
      <c r="R483" s="52">
        <v>45766</v>
      </c>
      <c r="S483" t="s">
        <v>4178</v>
      </c>
      <c r="T483" t="s">
        <v>571</v>
      </c>
      <c r="U483" t="s">
        <v>226</v>
      </c>
      <c r="V483" s="3">
        <f t="shared" si="7"/>
        <v>4</v>
      </c>
      <c r="W483" t="s">
        <v>19</v>
      </c>
      <c r="Y483" t="s">
        <v>639</v>
      </c>
    </row>
    <row r="484" spans="1:25" hidden="1" x14ac:dyDescent="0.25">
      <c r="A484">
        <v>495975</v>
      </c>
      <c r="B484" t="s">
        <v>3777</v>
      </c>
      <c r="C484" t="s">
        <v>3778</v>
      </c>
      <c r="D484" t="s">
        <v>3779</v>
      </c>
      <c r="E484" s="56">
        <v>45766.823472222219</v>
      </c>
      <c r="F484" t="s">
        <v>14</v>
      </c>
      <c r="G484" t="s">
        <v>1342</v>
      </c>
      <c r="H484">
        <v>2500021885</v>
      </c>
      <c r="I484" t="s">
        <v>19</v>
      </c>
      <c r="J484" t="s">
        <v>39</v>
      </c>
      <c r="K484" t="s">
        <v>21</v>
      </c>
      <c r="M484" t="s">
        <v>401</v>
      </c>
      <c r="N484" t="s">
        <v>14</v>
      </c>
      <c r="O484" t="s">
        <v>136</v>
      </c>
      <c r="P484" t="s">
        <v>23</v>
      </c>
      <c r="Q484" t="s">
        <v>14</v>
      </c>
      <c r="R484" s="52">
        <v>45766</v>
      </c>
      <c r="S484" t="s">
        <v>3780</v>
      </c>
      <c r="T484" t="s">
        <v>571</v>
      </c>
      <c r="U484" t="s">
        <v>388</v>
      </c>
      <c r="V484" s="3">
        <f t="shared" si="7"/>
        <v>4</v>
      </c>
      <c r="W484" t="s">
        <v>401</v>
      </c>
      <c r="Y484" t="s">
        <v>1141</v>
      </c>
    </row>
    <row r="485" spans="1:25" hidden="1" x14ac:dyDescent="0.25">
      <c r="A485">
        <v>495989</v>
      </c>
      <c r="B485" t="s">
        <v>4179</v>
      </c>
      <c r="C485" t="s">
        <v>4180</v>
      </c>
      <c r="D485" t="s">
        <v>4181</v>
      </c>
      <c r="E485" s="56">
        <v>45766.851909722223</v>
      </c>
      <c r="F485" t="s">
        <v>1313</v>
      </c>
      <c r="G485" t="s">
        <v>1314</v>
      </c>
      <c r="H485" t="s">
        <v>28</v>
      </c>
      <c r="I485" t="s">
        <v>77</v>
      </c>
      <c r="J485" t="s">
        <v>29</v>
      </c>
      <c r="K485" t="s">
        <v>77</v>
      </c>
      <c r="L485">
        <v>109</v>
      </c>
      <c r="M485" t="s">
        <v>440</v>
      </c>
      <c r="N485" t="s">
        <v>14</v>
      </c>
      <c r="O485" t="s">
        <v>14</v>
      </c>
      <c r="P485" t="s">
        <v>28</v>
      </c>
      <c r="Q485" t="s">
        <v>14</v>
      </c>
      <c r="R485" s="52">
        <v>45766</v>
      </c>
      <c r="S485" t="s">
        <v>1770</v>
      </c>
      <c r="T485" t="s">
        <v>571</v>
      </c>
      <c r="U485" t="s">
        <v>402</v>
      </c>
      <c r="V485" s="3">
        <f t="shared" si="7"/>
        <v>4</v>
      </c>
      <c r="W485" t="s">
        <v>395</v>
      </c>
      <c r="Y485" t="s">
        <v>1141</v>
      </c>
    </row>
    <row r="486" spans="1:25" hidden="1" x14ac:dyDescent="0.25">
      <c r="A486">
        <v>495998</v>
      </c>
      <c r="B486" t="s">
        <v>3787</v>
      </c>
      <c r="C486" t="s">
        <v>3788</v>
      </c>
      <c r="D486" t="s">
        <v>2589</v>
      </c>
      <c r="E486" s="56">
        <v>45766.873923611114</v>
      </c>
      <c r="F486" t="s">
        <v>1774</v>
      </c>
      <c r="G486" t="s">
        <v>2565</v>
      </c>
      <c r="H486">
        <v>2210515953</v>
      </c>
      <c r="I486" t="s">
        <v>30</v>
      </c>
      <c r="J486" t="s">
        <v>20</v>
      </c>
      <c r="K486" t="s">
        <v>43</v>
      </c>
      <c r="M486" t="s">
        <v>22</v>
      </c>
      <c r="N486" t="s">
        <v>14</v>
      </c>
      <c r="O486" t="s">
        <v>507</v>
      </c>
      <c r="P486" t="s">
        <v>28</v>
      </c>
      <c r="Q486" t="s">
        <v>14</v>
      </c>
      <c r="R486" s="52">
        <v>45766</v>
      </c>
      <c r="S486" t="s">
        <v>3524</v>
      </c>
      <c r="T486" t="s">
        <v>571</v>
      </c>
      <c r="U486" t="s">
        <v>40</v>
      </c>
      <c r="V486" s="3">
        <f t="shared" si="7"/>
        <v>4</v>
      </c>
      <c r="W486" t="s">
        <v>19</v>
      </c>
      <c r="Y486" t="s">
        <v>639</v>
      </c>
    </row>
    <row r="487" spans="1:25" hidden="1" x14ac:dyDescent="0.25">
      <c r="A487">
        <v>496011</v>
      </c>
      <c r="B487" t="s">
        <v>1310</v>
      </c>
      <c r="C487" t="s">
        <v>4182</v>
      </c>
      <c r="D487" t="s">
        <v>4183</v>
      </c>
      <c r="E487" s="56">
        <v>45766.906631944446</v>
      </c>
      <c r="F487" t="s">
        <v>1303</v>
      </c>
      <c r="G487" t="s">
        <v>1291</v>
      </c>
      <c r="H487">
        <v>1525977305</v>
      </c>
      <c r="I487" t="s">
        <v>30</v>
      </c>
      <c r="J487" t="s">
        <v>667</v>
      </c>
      <c r="K487" t="s">
        <v>32</v>
      </c>
      <c r="M487" t="s">
        <v>1292</v>
      </c>
      <c r="N487" t="s">
        <v>14</v>
      </c>
      <c r="O487" t="s">
        <v>507</v>
      </c>
      <c r="P487" t="s">
        <v>28</v>
      </c>
      <c r="Q487" t="s">
        <v>14</v>
      </c>
      <c r="R487" s="52">
        <v>45766</v>
      </c>
      <c r="S487" t="s">
        <v>4184</v>
      </c>
      <c r="T487" t="s">
        <v>571</v>
      </c>
      <c r="U487" t="s">
        <v>398</v>
      </c>
      <c r="V487" s="3">
        <f t="shared" si="7"/>
        <v>4</v>
      </c>
      <c r="W487" t="s">
        <v>398</v>
      </c>
      <c r="Y487" t="s">
        <v>1141</v>
      </c>
    </row>
    <row r="488" spans="1:25" hidden="1" x14ac:dyDescent="0.25">
      <c r="A488">
        <v>496015</v>
      </c>
      <c r="B488" t="s">
        <v>1310</v>
      </c>
      <c r="C488" t="s">
        <v>3444</v>
      </c>
      <c r="D488" t="s">
        <v>3445</v>
      </c>
      <c r="E488" s="56">
        <v>45766.926446759258</v>
      </c>
      <c r="F488" t="s">
        <v>3446</v>
      </c>
      <c r="G488" t="s">
        <v>1291</v>
      </c>
      <c r="H488">
        <v>2210508966</v>
      </c>
      <c r="I488" t="s">
        <v>30</v>
      </c>
      <c r="J488" t="s">
        <v>41</v>
      </c>
      <c r="K488" t="s">
        <v>43</v>
      </c>
      <c r="M488" t="s">
        <v>1292</v>
      </c>
      <c r="N488" t="s">
        <v>14</v>
      </c>
      <c r="O488" t="s">
        <v>136</v>
      </c>
      <c r="P488" t="s">
        <v>28</v>
      </c>
      <c r="Q488" t="s">
        <v>14</v>
      </c>
      <c r="R488" s="52">
        <v>45766</v>
      </c>
      <c r="S488" t="s">
        <v>3447</v>
      </c>
      <c r="T488" t="s">
        <v>571</v>
      </c>
      <c r="U488" t="s">
        <v>398</v>
      </c>
      <c r="V488" s="3">
        <f t="shared" si="7"/>
        <v>4</v>
      </c>
      <c r="W488" t="s">
        <v>398</v>
      </c>
      <c r="Y488" t="s">
        <v>1141</v>
      </c>
    </row>
    <row r="489" spans="1:25" hidden="1" x14ac:dyDescent="0.25">
      <c r="A489">
        <v>496018</v>
      </c>
      <c r="B489" t="s">
        <v>14</v>
      </c>
      <c r="C489" t="s">
        <v>3413</v>
      </c>
      <c r="D489" t="s">
        <v>23</v>
      </c>
      <c r="E489" s="56">
        <v>45766.933217592596</v>
      </c>
      <c r="F489" t="s">
        <v>1840</v>
      </c>
      <c r="G489" t="s">
        <v>1342</v>
      </c>
      <c r="H489" t="s">
        <v>23</v>
      </c>
      <c r="I489" t="s">
        <v>74</v>
      </c>
      <c r="J489" t="s">
        <v>74</v>
      </c>
      <c r="K489" t="s">
        <v>74</v>
      </c>
      <c r="M489" t="s">
        <v>401</v>
      </c>
      <c r="N489" t="s">
        <v>14</v>
      </c>
      <c r="O489" t="s">
        <v>206</v>
      </c>
      <c r="P489" t="s">
        <v>23</v>
      </c>
      <c r="Q489" t="s">
        <v>14</v>
      </c>
      <c r="R489" s="52">
        <v>45766</v>
      </c>
      <c r="S489" t="s">
        <v>2905</v>
      </c>
      <c r="T489" t="s">
        <v>571</v>
      </c>
      <c r="U489" t="s">
        <v>388</v>
      </c>
      <c r="V489" s="3">
        <f t="shared" si="7"/>
        <v>4</v>
      </c>
      <c r="W489" t="s">
        <v>401</v>
      </c>
      <c r="Y489" t="s">
        <v>1141</v>
      </c>
    </row>
    <row r="490" spans="1:25" hidden="1" x14ac:dyDescent="0.25">
      <c r="A490">
        <v>496019</v>
      </c>
      <c r="B490" t="s">
        <v>3448</v>
      </c>
      <c r="C490" t="s">
        <v>3449</v>
      </c>
      <c r="D490" t="s">
        <v>3450</v>
      </c>
      <c r="E490" s="56">
        <v>45766.935520833336</v>
      </c>
      <c r="F490" t="s">
        <v>1384</v>
      </c>
      <c r="G490" t="s">
        <v>1342</v>
      </c>
      <c r="H490" t="s">
        <v>28</v>
      </c>
      <c r="I490" t="s">
        <v>19</v>
      </c>
      <c r="J490" t="s">
        <v>200</v>
      </c>
      <c r="K490" t="s">
        <v>21</v>
      </c>
      <c r="M490" t="s">
        <v>401</v>
      </c>
      <c r="N490" t="s">
        <v>14</v>
      </c>
      <c r="O490" t="s">
        <v>149</v>
      </c>
      <c r="P490" t="s">
        <v>3451</v>
      </c>
      <c r="Q490" t="s">
        <v>14</v>
      </c>
      <c r="R490" s="52">
        <v>45766</v>
      </c>
      <c r="S490" t="s">
        <v>28</v>
      </c>
      <c r="T490" t="s">
        <v>571</v>
      </c>
      <c r="U490" t="s">
        <v>388</v>
      </c>
      <c r="V490" s="3">
        <f t="shared" si="7"/>
        <v>4</v>
      </c>
      <c r="W490" t="s">
        <v>401</v>
      </c>
      <c r="Y490" t="s">
        <v>1141</v>
      </c>
    </row>
    <row r="491" spans="1:25" hidden="1" x14ac:dyDescent="0.25">
      <c r="A491">
        <v>496050</v>
      </c>
      <c r="B491" t="s">
        <v>3452</v>
      </c>
      <c r="C491" t="s">
        <v>3453</v>
      </c>
      <c r="D491" t="s">
        <v>3454</v>
      </c>
      <c r="E491" s="56">
        <v>45767.431145833332</v>
      </c>
      <c r="F491" t="s">
        <v>1782</v>
      </c>
      <c r="G491" t="s">
        <v>1348</v>
      </c>
      <c r="H491" t="s">
        <v>28</v>
      </c>
      <c r="I491" t="s">
        <v>19</v>
      </c>
      <c r="J491" t="s">
        <v>39</v>
      </c>
      <c r="K491" t="s">
        <v>21</v>
      </c>
      <c r="M491" t="s">
        <v>1349</v>
      </c>
      <c r="N491" t="s">
        <v>14</v>
      </c>
      <c r="O491" t="s">
        <v>14</v>
      </c>
      <c r="P491" t="s">
        <v>28</v>
      </c>
      <c r="Q491" t="s">
        <v>14</v>
      </c>
      <c r="R491" s="52">
        <v>45767</v>
      </c>
      <c r="S491" t="s">
        <v>3455</v>
      </c>
      <c r="T491" t="s">
        <v>571</v>
      </c>
      <c r="U491" t="s">
        <v>226</v>
      </c>
      <c r="V491" s="3">
        <f t="shared" si="7"/>
        <v>4</v>
      </c>
      <c r="W491" t="s">
        <v>19</v>
      </c>
      <c r="Y491" t="s">
        <v>639</v>
      </c>
    </row>
    <row r="492" spans="1:25" hidden="1" x14ac:dyDescent="0.25">
      <c r="A492">
        <v>496081</v>
      </c>
      <c r="B492" t="s">
        <v>4185</v>
      </c>
      <c r="C492" t="s">
        <v>4186</v>
      </c>
      <c r="D492" t="s">
        <v>4187</v>
      </c>
      <c r="E492" s="56">
        <v>45767.529189814813</v>
      </c>
      <c r="F492" t="s">
        <v>1721</v>
      </c>
      <c r="G492" t="s">
        <v>1320</v>
      </c>
      <c r="H492">
        <v>100353484</v>
      </c>
      <c r="I492" t="s">
        <v>16</v>
      </c>
      <c r="J492" t="s">
        <v>39</v>
      </c>
      <c r="K492" t="s">
        <v>25</v>
      </c>
      <c r="M492" t="s">
        <v>25</v>
      </c>
      <c r="N492" t="s">
        <v>14</v>
      </c>
      <c r="O492" t="s">
        <v>204</v>
      </c>
      <c r="P492" t="s">
        <v>4188</v>
      </c>
      <c r="Q492" t="s">
        <v>14</v>
      </c>
      <c r="R492" s="52">
        <v>45766</v>
      </c>
      <c r="S492" t="s">
        <v>1385</v>
      </c>
      <c r="T492" t="s">
        <v>571</v>
      </c>
      <c r="U492" t="s">
        <v>100</v>
      </c>
      <c r="V492" s="3">
        <f t="shared" si="7"/>
        <v>4</v>
      </c>
      <c r="W492" t="s">
        <v>25</v>
      </c>
      <c r="Y492" t="s">
        <v>639</v>
      </c>
    </row>
    <row r="493" spans="1:25" hidden="1" x14ac:dyDescent="0.25">
      <c r="A493">
        <v>496091</v>
      </c>
      <c r="B493" t="s">
        <v>3490</v>
      </c>
      <c r="C493" t="s">
        <v>3491</v>
      </c>
      <c r="D493" t="s">
        <v>3492</v>
      </c>
      <c r="E493" s="56">
        <v>45767.552106481482</v>
      </c>
      <c r="F493" t="s">
        <v>14</v>
      </c>
      <c r="G493" t="s">
        <v>1291</v>
      </c>
      <c r="H493" t="s">
        <v>28</v>
      </c>
      <c r="I493" t="s">
        <v>30</v>
      </c>
      <c r="J493" t="s">
        <v>200</v>
      </c>
      <c r="K493" t="s">
        <v>32</v>
      </c>
      <c r="M493" t="s">
        <v>1292</v>
      </c>
      <c r="N493" t="s">
        <v>14</v>
      </c>
      <c r="O493" t="s">
        <v>3493</v>
      </c>
      <c r="P493" t="s">
        <v>28</v>
      </c>
      <c r="Q493" t="s">
        <v>14</v>
      </c>
      <c r="R493" s="52">
        <v>45767</v>
      </c>
      <c r="S493" t="s">
        <v>3494</v>
      </c>
      <c r="T493" t="s">
        <v>571</v>
      </c>
      <c r="U493" t="s">
        <v>398</v>
      </c>
      <c r="V493" s="3">
        <f t="shared" si="7"/>
        <v>4</v>
      </c>
      <c r="W493" t="s">
        <v>398</v>
      </c>
      <c r="Y493" t="s">
        <v>1141</v>
      </c>
    </row>
    <row r="494" spans="1:25" hidden="1" x14ac:dyDescent="0.25">
      <c r="A494">
        <v>496100</v>
      </c>
      <c r="B494" t="s">
        <v>3644</v>
      </c>
      <c r="C494" t="s">
        <v>3645</v>
      </c>
      <c r="D494" t="s">
        <v>3646</v>
      </c>
      <c r="E494" s="56">
        <v>45767.56287037037</v>
      </c>
      <c r="F494" t="s">
        <v>1679</v>
      </c>
      <c r="G494" t="s">
        <v>1450</v>
      </c>
      <c r="H494">
        <v>2500025781</v>
      </c>
      <c r="I494" t="s">
        <v>19</v>
      </c>
      <c r="J494" t="s">
        <v>36</v>
      </c>
      <c r="K494" t="s">
        <v>21</v>
      </c>
      <c r="M494" t="s">
        <v>22</v>
      </c>
      <c r="N494" t="s">
        <v>14</v>
      </c>
      <c r="O494" t="s">
        <v>434</v>
      </c>
      <c r="P494" t="s">
        <v>28</v>
      </c>
      <c r="Q494" t="s">
        <v>14</v>
      </c>
      <c r="R494" s="52">
        <v>45767</v>
      </c>
      <c r="S494" t="s">
        <v>3647</v>
      </c>
      <c r="T494" t="s">
        <v>571</v>
      </c>
      <c r="U494" t="s">
        <v>148</v>
      </c>
      <c r="V494" s="3">
        <f t="shared" si="7"/>
        <v>4</v>
      </c>
      <c r="W494" t="s">
        <v>19</v>
      </c>
      <c r="Y494" t="s">
        <v>639</v>
      </c>
    </row>
    <row r="495" spans="1:25" hidden="1" x14ac:dyDescent="0.25">
      <c r="A495">
        <v>496123</v>
      </c>
      <c r="B495" t="s">
        <v>3456</v>
      </c>
      <c r="C495" t="s">
        <v>3457</v>
      </c>
      <c r="D495" t="s">
        <v>23</v>
      </c>
      <c r="E495" s="56">
        <v>45767.606898148151</v>
      </c>
      <c r="F495" t="s">
        <v>2517</v>
      </c>
      <c r="G495" t="s">
        <v>1342</v>
      </c>
      <c r="H495" t="s">
        <v>23</v>
      </c>
      <c r="I495" t="s">
        <v>19</v>
      </c>
      <c r="J495" t="s">
        <v>74</v>
      </c>
      <c r="K495" t="s">
        <v>74</v>
      </c>
      <c r="M495" t="s">
        <v>401</v>
      </c>
      <c r="N495" t="s">
        <v>14</v>
      </c>
      <c r="O495" t="s">
        <v>136</v>
      </c>
      <c r="P495" t="s">
        <v>23</v>
      </c>
      <c r="Q495" t="s">
        <v>14</v>
      </c>
      <c r="R495" s="52">
        <v>45767</v>
      </c>
      <c r="S495" t="s">
        <v>3458</v>
      </c>
      <c r="T495" t="s">
        <v>571</v>
      </c>
      <c r="U495" t="s">
        <v>388</v>
      </c>
      <c r="V495" s="3">
        <f t="shared" si="7"/>
        <v>4</v>
      </c>
      <c r="W495" t="s">
        <v>401</v>
      </c>
      <c r="Y495" t="s">
        <v>1141</v>
      </c>
    </row>
    <row r="496" spans="1:25" hidden="1" x14ac:dyDescent="0.25">
      <c r="A496">
        <v>496131</v>
      </c>
      <c r="B496" t="s">
        <v>1356</v>
      </c>
      <c r="C496" t="s">
        <v>4189</v>
      </c>
      <c r="D496" t="s">
        <v>4190</v>
      </c>
      <c r="E496" s="56">
        <v>45767.614953703705</v>
      </c>
      <c r="F496" t="s">
        <v>14</v>
      </c>
      <c r="G496" t="s">
        <v>1342</v>
      </c>
      <c r="H496">
        <v>2500041822</v>
      </c>
      <c r="I496" t="s">
        <v>19</v>
      </c>
      <c r="J496" t="s">
        <v>20</v>
      </c>
      <c r="K496" t="s">
        <v>18</v>
      </c>
      <c r="M496" t="s">
        <v>401</v>
      </c>
      <c r="N496" t="s">
        <v>14</v>
      </c>
      <c r="O496" t="s">
        <v>462</v>
      </c>
      <c r="P496" t="s">
        <v>23</v>
      </c>
      <c r="Q496" t="s">
        <v>14</v>
      </c>
      <c r="R496" s="52">
        <v>45767</v>
      </c>
      <c r="S496" t="s">
        <v>4191</v>
      </c>
      <c r="T496" t="s">
        <v>571</v>
      </c>
      <c r="U496" t="s">
        <v>388</v>
      </c>
      <c r="V496" s="3">
        <f t="shared" si="7"/>
        <v>4</v>
      </c>
      <c r="W496" t="s">
        <v>401</v>
      </c>
      <c r="Y496" t="s">
        <v>1141</v>
      </c>
    </row>
    <row r="497" spans="1:25" hidden="1" x14ac:dyDescent="0.25">
      <c r="A497">
        <v>496157</v>
      </c>
      <c r="B497" t="s">
        <v>4192</v>
      </c>
      <c r="C497" t="s">
        <v>4193</v>
      </c>
      <c r="D497" t="s">
        <v>4194</v>
      </c>
      <c r="E497" s="56">
        <v>45767.684571759259</v>
      </c>
      <c r="F497" t="s">
        <v>4195</v>
      </c>
      <c r="G497" t="s">
        <v>1364</v>
      </c>
      <c r="H497">
        <v>1526655746</v>
      </c>
      <c r="I497" t="s">
        <v>30</v>
      </c>
      <c r="J497" t="s">
        <v>1215</v>
      </c>
      <c r="K497" t="s">
        <v>32</v>
      </c>
      <c r="M497" t="s">
        <v>22</v>
      </c>
      <c r="N497" t="s">
        <v>14</v>
      </c>
      <c r="O497" t="s">
        <v>429</v>
      </c>
      <c r="P497" t="s">
        <v>23</v>
      </c>
      <c r="Q497" t="s">
        <v>14</v>
      </c>
      <c r="R497" s="52">
        <v>45767</v>
      </c>
      <c r="S497" t="s">
        <v>4196</v>
      </c>
      <c r="T497" t="s">
        <v>571</v>
      </c>
      <c r="U497" t="s">
        <v>95</v>
      </c>
      <c r="V497" s="3">
        <f t="shared" si="7"/>
        <v>4</v>
      </c>
      <c r="W497" t="s">
        <v>19</v>
      </c>
      <c r="Y497" t="s">
        <v>639</v>
      </c>
    </row>
    <row r="498" spans="1:25" hidden="1" x14ac:dyDescent="0.25">
      <c r="A498">
        <v>496167</v>
      </c>
      <c r="B498" t="s">
        <v>3616</v>
      </c>
      <c r="C498" t="s">
        <v>3617</v>
      </c>
      <c r="D498" t="s">
        <v>3618</v>
      </c>
      <c r="E498" s="56">
        <v>45767.723171296297</v>
      </c>
      <c r="F498" t="s">
        <v>14</v>
      </c>
      <c r="G498" t="s">
        <v>1291</v>
      </c>
      <c r="H498" t="s">
        <v>23</v>
      </c>
      <c r="I498" t="s">
        <v>30</v>
      </c>
      <c r="J498" t="s">
        <v>1215</v>
      </c>
      <c r="K498" t="s">
        <v>32</v>
      </c>
      <c r="M498" t="s">
        <v>1292</v>
      </c>
      <c r="N498" t="s">
        <v>14</v>
      </c>
      <c r="O498" t="s">
        <v>144</v>
      </c>
      <c r="P498" t="s">
        <v>28</v>
      </c>
      <c r="Q498" t="s">
        <v>14</v>
      </c>
      <c r="R498" s="52">
        <v>45767</v>
      </c>
      <c r="S498" t="s">
        <v>2935</v>
      </c>
      <c r="T498" t="s">
        <v>571</v>
      </c>
      <c r="U498" t="s">
        <v>398</v>
      </c>
      <c r="V498" s="3">
        <f t="shared" si="7"/>
        <v>4</v>
      </c>
      <c r="W498" t="s">
        <v>398</v>
      </c>
      <c r="Y498" t="s">
        <v>1141</v>
      </c>
    </row>
    <row r="499" spans="1:25" hidden="1" x14ac:dyDescent="0.25">
      <c r="A499">
        <v>496171</v>
      </c>
      <c r="B499" t="s">
        <v>3718</v>
      </c>
      <c r="C499" t="s">
        <v>3719</v>
      </c>
      <c r="D499" t="s">
        <v>3720</v>
      </c>
      <c r="E499" s="56">
        <v>45767.728726851848</v>
      </c>
      <c r="F499" t="s">
        <v>1903</v>
      </c>
      <c r="G499" t="s">
        <v>1450</v>
      </c>
      <c r="H499">
        <v>2210529365</v>
      </c>
      <c r="I499" t="s">
        <v>30</v>
      </c>
      <c r="J499" t="s">
        <v>26</v>
      </c>
      <c r="K499" t="s">
        <v>43</v>
      </c>
      <c r="M499" t="s">
        <v>22</v>
      </c>
      <c r="N499" t="s">
        <v>14</v>
      </c>
      <c r="O499" t="s">
        <v>150</v>
      </c>
      <c r="P499" t="s">
        <v>28</v>
      </c>
      <c r="Q499" t="s">
        <v>14</v>
      </c>
      <c r="R499" s="52">
        <v>45766</v>
      </c>
      <c r="S499" t="s">
        <v>3721</v>
      </c>
      <c r="T499" t="s">
        <v>571</v>
      </c>
      <c r="U499" t="s">
        <v>148</v>
      </c>
      <c r="V499" s="3">
        <f t="shared" si="7"/>
        <v>4</v>
      </c>
      <c r="W499" t="s">
        <v>19</v>
      </c>
      <c r="Y499" t="s">
        <v>639</v>
      </c>
    </row>
    <row r="500" spans="1:25" hidden="1" x14ac:dyDescent="0.25">
      <c r="A500">
        <v>496187</v>
      </c>
      <c r="B500" t="s">
        <v>4197</v>
      </c>
      <c r="C500" t="s">
        <v>4198</v>
      </c>
      <c r="D500" t="s">
        <v>4199</v>
      </c>
      <c r="E500" s="56">
        <v>45767.770324074074</v>
      </c>
      <c r="F500" t="s">
        <v>2865</v>
      </c>
      <c r="G500" t="s">
        <v>1450</v>
      </c>
      <c r="H500">
        <v>1526782367</v>
      </c>
      <c r="I500" t="s">
        <v>30</v>
      </c>
      <c r="J500" t="s">
        <v>42</v>
      </c>
      <c r="K500" t="s">
        <v>32</v>
      </c>
      <c r="M500" t="s">
        <v>22</v>
      </c>
      <c r="N500" t="s">
        <v>14</v>
      </c>
      <c r="O500" t="s">
        <v>149</v>
      </c>
      <c r="P500" t="s">
        <v>23</v>
      </c>
      <c r="Q500" t="s">
        <v>14</v>
      </c>
      <c r="R500" s="52">
        <v>45767</v>
      </c>
      <c r="S500" t="s">
        <v>2213</v>
      </c>
      <c r="T500" t="s">
        <v>571</v>
      </c>
      <c r="U500" t="s">
        <v>148</v>
      </c>
      <c r="V500" s="3">
        <f t="shared" si="7"/>
        <v>4</v>
      </c>
      <c r="W500" t="s">
        <v>19</v>
      </c>
      <c r="Y500" t="s">
        <v>639</v>
      </c>
    </row>
    <row r="501" spans="1:25" hidden="1" x14ac:dyDescent="0.25">
      <c r="A501">
        <v>496198</v>
      </c>
      <c r="B501" t="s">
        <v>3390</v>
      </c>
      <c r="C501" t="s">
        <v>3391</v>
      </c>
      <c r="D501" t="s">
        <v>3392</v>
      </c>
      <c r="E501" s="56">
        <v>45767.804918981485</v>
      </c>
      <c r="F501" t="s">
        <v>1935</v>
      </c>
      <c r="G501" t="s">
        <v>1342</v>
      </c>
      <c r="H501" t="s">
        <v>28</v>
      </c>
      <c r="I501" t="s">
        <v>19</v>
      </c>
      <c r="J501" t="s">
        <v>20</v>
      </c>
      <c r="K501" t="s">
        <v>37</v>
      </c>
      <c r="M501" t="s">
        <v>401</v>
      </c>
      <c r="N501" t="s">
        <v>14</v>
      </c>
      <c r="O501" t="s">
        <v>138</v>
      </c>
      <c r="P501" t="s">
        <v>23</v>
      </c>
      <c r="Q501" t="s">
        <v>14</v>
      </c>
      <c r="R501" s="52">
        <v>45767</v>
      </c>
      <c r="S501" t="s">
        <v>3393</v>
      </c>
      <c r="T501" t="s">
        <v>571</v>
      </c>
      <c r="U501" t="s">
        <v>388</v>
      </c>
      <c r="V501" s="3">
        <f t="shared" si="7"/>
        <v>4</v>
      </c>
      <c r="W501" t="s">
        <v>401</v>
      </c>
      <c r="Y501" t="s">
        <v>1141</v>
      </c>
    </row>
    <row r="502" spans="1:25" hidden="1" x14ac:dyDescent="0.25">
      <c r="A502">
        <v>496200</v>
      </c>
      <c r="B502" t="s">
        <v>1386</v>
      </c>
      <c r="C502" t="s">
        <v>4200</v>
      </c>
      <c r="D502" t="s">
        <v>4201</v>
      </c>
      <c r="E502" s="56">
        <v>45767.808912037035</v>
      </c>
      <c r="F502" t="s">
        <v>1930</v>
      </c>
      <c r="G502" t="s">
        <v>1342</v>
      </c>
      <c r="H502">
        <v>2210591827</v>
      </c>
      <c r="I502" t="s">
        <v>30</v>
      </c>
      <c r="J502" t="s">
        <v>33</v>
      </c>
      <c r="K502" t="s">
        <v>43</v>
      </c>
      <c r="M502" t="s">
        <v>401</v>
      </c>
      <c r="N502" t="s">
        <v>14</v>
      </c>
      <c r="O502" t="s">
        <v>397</v>
      </c>
      <c r="P502" t="s">
        <v>28</v>
      </c>
      <c r="Q502" t="s">
        <v>14</v>
      </c>
      <c r="R502" s="52">
        <v>45767</v>
      </c>
      <c r="S502" t="s">
        <v>4202</v>
      </c>
      <c r="T502" t="s">
        <v>571</v>
      </c>
      <c r="U502" t="s">
        <v>388</v>
      </c>
      <c r="V502" s="3">
        <f t="shared" si="7"/>
        <v>4</v>
      </c>
      <c r="W502" t="s">
        <v>401</v>
      </c>
      <c r="Y502" t="s">
        <v>1141</v>
      </c>
    </row>
    <row r="503" spans="1:25" hidden="1" x14ac:dyDescent="0.25">
      <c r="A503">
        <v>496225</v>
      </c>
      <c r="B503" t="s">
        <v>4203</v>
      </c>
      <c r="C503" t="s">
        <v>4204</v>
      </c>
      <c r="D503" t="s">
        <v>4205</v>
      </c>
      <c r="E503" s="56">
        <v>45767.882939814815</v>
      </c>
      <c r="F503" t="s">
        <v>1774</v>
      </c>
      <c r="G503" t="s">
        <v>1342</v>
      </c>
      <c r="H503">
        <v>1526985221</v>
      </c>
      <c r="I503" t="s">
        <v>30</v>
      </c>
      <c r="J503" t="s">
        <v>1215</v>
      </c>
      <c r="K503" t="s">
        <v>32</v>
      </c>
      <c r="M503" t="s">
        <v>401</v>
      </c>
      <c r="N503" t="s">
        <v>14</v>
      </c>
      <c r="O503" t="s">
        <v>147</v>
      </c>
      <c r="P503" t="s">
        <v>23</v>
      </c>
      <c r="Q503" t="s">
        <v>14</v>
      </c>
      <c r="R503" s="52">
        <v>45767</v>
      </c>
      <c r="S503" t="s">
        <v>4206</v>
      </c>
      <c r="T503" t="s">
        <v>571</v>
      </c>
      <c r="U503" t="s">
        <v>388</v>
      </c>
      <c r="V503" s="3">
        <f t="shared" si="7"/>
        <v>4</v>
      </c>
      <c r="W503" t="s">
        <v>401</v>
      </c>
      <c r="Y503" t="s">
        <v>1141</v>
      </c>
    </row>
    <row r="504" spans="1:25" hidden="1" x14ac:dyDescent="0.25">
      <c r="A504">
        <v>496227</v>
      </c>
      <c r="B504" t="s">
        <v>3750</v>
      </c>
      <c r="C504" t="s">
        <v>3751</v>
      </c>
      <c r="D504" t="s">
        <v>3752</v>
      </c>
      <c r="E504" s="56">
        <v>45767.887453703705</v>
      </c>
      <c r="F504" t="s">
        <v>1774</v>
      </c>
      <c r="G504" t="s">
        <v>1291</v>
      </c>
      <c r="H504">
        <v>1525882064</v>
      </c>
      <c r="I504" t="s">
        <v>30</v>
      </c>
      <c r="J504" t="s">
        <v>45</v>
      </c>
      <c r="K504" t="s">
        <v>32</v>
      </c>
      <c r="M504" t="s">
        <v>1292</v>
      </c>
      <c r="N504" t="s">
        <v>14</v>
      </c>
      <c r="O504" t="s">
        <v>137</v>
      </c>
      <c r="P504" t="s">
        <v>28</v>
      </c>
      <c r="Q504" t="s">
        <v>14</v>
      </c>
      <c r="R504" s="52">
        <v>45766</v>
      </c>
      <c r="S504" t="s">
        <v>3753</v>
      </c>
      <c r="T504" t="s">
        <v>571</v>
      </c>
      <c r="U504" t="s">
        <v>398</v>
      </c>
      <c r="V504" s="3">
        <f t="shared" si="7"/>
        <v>4</v>
      </c>
      <c r="W504" t="s">
        <v>398</v>
      </c>
      <c r="Y504" t="s">
        <v>1141</v>
      </c>
    </row>
    <row r="505" spans="1:25" hidden="1" x14ac:dyDescent="0.25">
      <c r="A505">
        <v>496359</v>
      </c>
      <c r="B505" t="s">
        <v>4207</v>
      </c>
      <c r="C505" t="s">
        <v>4208</v>
      </c>
      <c r="D505" t="s">
        <v>4209</v>
      </c>
      <c r="E505" s="56">
        <v>45768.541979166665</v>
      </c>
      <c r="F505" t="s">
        <v>1782</v>
      </c>
      <c r="G505" t="s">
        <v>1524</v>
      </c>
      <c r="H505">
        <v>2500017842</v>
      </c>
      <c r="I505" t="s">
        <v>19</v>
      </c>
      <c r="J505" t="s">
        <v>41</v>
      </c>
      <c r="K505" t="s">
        <v>37</v>
      </c>
      <c r="L505">
        <v>748</v>
      </c>
      <c r="M505" t="s">
        <v>34</v>
      </c>
      <c r="N505" t="s">
        <v>14</v>
      </c>
      <c r="O505" t="s">
        <v>14</v>
      </c>
      <c r="P505" t="s">
        <v>23</v>
      </c>
      <c r="Q505" t="s">
        <v>14</v>
      </c>
      <c r="R505" s="52">
        <v>45724</v>
      </c>
      <c r="S505" t="s">
        <v>1493</v>
      </c>
      <c r="T505" t="s">
        <v>571</v>
      </c>
      <c r="U505" t="s">
        <v>654</v>
      </c>
      <c r="V505" s="3">
        <f t="shared" si="7"/>
        <v>4</v>
      </c>
      <c r="W505" t="s">
        <v>19</v>
      </c>
      <c r="Y505" t="s">
        <v>639</v>
      </c>
    </row>
    <row r="506" spans="1:25" hidden="1" x14ac:dyDescent="0.25">
      <c r="A506">
        <v>496387</v>
      </c>
      <c r="B506" t="s">
        <v>4210</v>
      </c>
      <c r="C506" t="s">
        <v>1508</v>
      </c>
      <c r="D506" t="s">
        <v>4211</v>
      </c>
      <c r="E506" s="56">
        <v>45768.594259259262</v>
      </c>
      <c r="F506" t="s">
        <v>1313</v>
      </c>
      <c r="G506" t="s">
        <v>1314</v>
      </c>
      <c r="H506">
        <v>100353775</v>
      </c>
      <c r="I506" t="s">
        <v>16</v>
      </c>
      <c r="J506" t="s">
        <v>182</v>
      </c>
      <c r="K506" t="s">
        <v>25</v>
      </c>
      <c r="L506">
        <v>55.9</v>
      </c>
      <c r="M506" t="s">
        <v>401</v>
      </c>
      <c r="N506" t="s">
        <v>14</v>
      </c>
      <c r="O506" t="s">
        <v>14</v>
      </c>
      <c r="P506" t="s">
        <v>28</v>
      </c>
      <c r="Q506" t="s">
        <v>14</v>
      </c>
      <c r="R506" s="52">
        <v>45773</v>
      </c>
      <c r="S506" t="s">
        <v>1545</v>
      </c>
      <c r="T506" t="s">
        <v>571</v>
      </c>
      <c r="U506" t="s">
        <v>402</v>
      </c>
      <c r="V506" s="3">
        <f t="shared" si="7"/>
        <v>4</v>
      </c>
      <c r="W506" t="s">
        <v>401</v>
      </c>
      <c r="Y506" t="s">
        <v>1141</v>
      </c>
    </row>
    <row r="507" spans="1:25" hidden="1" x14ac:dyDescent="0.25">
      <c r="A507">
        <v>496478</v>
      </c>
      <c r="B507" t="s">
        <v>3394</v>
      </c>
      <c r="C507" t="s">
        <v>3395</v>
      </c>
      <c r="D507" t="s">
        <v>3396</v>
      </c>
      <c r="E507" s="56">
        <v>45768.721712962964</v>
      </c>
      <c r="F507" t="s">
        <v>3397</v>
      </c>
      <c r="G507" t="s">
        <v>1342</v>
      </c>
      <c r="H507" t="s">
        <v>28</v>
      </c>
      <c r="I507" t="s">
        <v>19</v>
      </c>
      <c r="J507" t="s">
        <v>200</v>
      </c>
      <c r="K507" t="s">
        <v>74</v>
      </c>
      <c r="M507" t="s">
        <v>401</v>
      </c>
      <c r="N507" t="s">
        <v>14</v>
      </c>
      <c r="O507" t="s">
        <v>154</v>
      </c>
      <c r="P507" t="s">
        <v>28</v>
      </c>
      <c r="Q507" t="s">
        <v>14</v>
      </c>
      <c r="R507" s="52">
        <v>45766</v>
      </c>
      <c r="S507" t="s">
        <v>2139</v>
      </c>
      <c r="T507" t="s">
        <v>571</v>
      </c>
      <c r="U507" t="s">
        <v>388</v>
      </c>
      <c r="V507" s="3">
        <f t="shared" si="7"/>
        <v>4</v>
      </c>
      <c r="W507" t="s">
        <v>401</v>
      </c>
      <c r="Y507" t="s">
        <v>1141</v>
      </c>
    </row>
    <row r="508" spans="1:25" hidden="1" x14ac:dyDescent="0.25">
      <c r="A508">
        <v>496520</v>
      </c>
      <c r="B508" t="s">
        <v>3503</v>
      </c>
      <c r="C508" t="s">
        <v>3504</v>
      </c>
      <c r="D508" t="s">
        <v>3505</v>
      </c>
      <c r="E508" s="56">
        <v>45768.810104166667</v>
      </c>
      <c r="F508" t="s">
        <v>1702</v>
      </c>
      <c r="G508" t="s">
        <v>1291</v>
      </c>
      <c r="H508">
        <v>2210684316</v>
      </c>
      <c r="I508" t="s">
        <v>30</v>
      </c>
      <c r="J508" t="s">
        <v>27</v>
      </c>
      <c r="K508" t="s">
        <v>43</v>
      </c>
      <c r="M508" t="s">
        <v>1292</v>
      </c>
      <c r="N508" t="s">
        <v>14</v>
      </c>
      <c r="O508" t="s">
        <v>175</v>
      </c>
      <c r="P508" t="s">
        <v>28</v>
      </c>
      <c r="Q508" t="s">
        <v>14</v>
      </c>
      <c r="R508" s="52">
        <v>45768</v>
      </c>
      <c r="S508" t="s">
        <v>3506</v>
      </c>
      <c r="T508" t="s">
        <v>571</v>
      </c>
      <c r="U508" t="s">
        <v>398</v>
      </c>
      <c r="V508" s="3">
        <f t="shared" si="7"/>
        <v>4</v>
      </c>
      <c r="W508" t="s">
        <v>398</v>
      </c>
      <c r="Y508" t="s">
        <v>1141</v>
      </c>
    </row>
    <row r="509" spans="1:25" hidden="1" x14ac:dyDescent="0.25">
      <c r="A509">
        <v>496525</v>
      </c>
      <c r="B509" t="s">
        <v>3705</v>
      </c>
      <c r="C509" t="s">
        <v>3706</v>
      </c>
      <c r="D509" t="s">
        <v>3707</v>
      </c>
      <c r="E509" s="56">
        <v>45768.81454861111</v>
      </c>
      <c r="F509" t="s">
        <v>3708</v>
      </c>
      <c r="G509" t="s">
        <v>1450</v>
      </c>
      <c r="H509">
        <v>100353822</v>
      </c>
      <c r="I509" t="s">
        <v>16</v>
      </c>
      <c r="J509" t="s">
        <v>42</v>
      </c>
      <c r="K509" t="s">
        <v>25</v>
      </c>
      <c r="M509" t="s">
        <v>22</v>
      </c>
      <c r="N509" t="s">
        <v>14</v>
      </c>
      <c r="O509" t="s">
        <v>524</v>
      </c>
      <c r="P509" t="s">
        <v>3709</v>
      </c>
      <c r="Q509" t="s">
        <v>3710</v>
      </c>
      <c r="R509" s="52">
        <v>45768</v>
      </c>
      <c r="S509" t="s">
        <v>1315</v>
      </c>
      <c r="T509" t="s">
        <v>571</v>
      </c>
      <c r="U509" t="s">
        <v>148</v>
      </c>
      <c r="V509" s="3">
        <f t="shared" si="7"/>
        <v>4</v>
      </c>
      <c r="W509" t="s">
        <v>19</v>
      </c>
      <c r="Y509" t="s">
        <v>639</v>
      </c>
    </row>
    <row r="510" spans="1:25" hidden="1" x14ac:dyDescent="0.25">
      <c r="A510">
        <v>496589</v>
      </c>
      <c r="B510" t="s">
        <v>4215</v>
      </c>
      <c r="C510" t="s">
        <v>4216</v>
      </c>
      <c r="D510" t="s">
        <v>4217</v>
      </c>
      <c r="E510" s="56">
        <v>45769.374039351853</v>
      </c>
      <c r="F510" t="s">
        <v>4218</v>
      </c>
      <c r="G510" t="s">
        <v>1337</v>
      </c>
      <c r="H510">
        <v>2210713261</v>
      </c>
      <c r="I510" t="s">
        <v>30</v>
      </c>
      <c r="J510" t="s">
        <v>41</v>
      </c>
      <c r="K510" t="s">
        <v>43</v>
      </c>
      <c r="M510" t="s">
        <v>22</v>
      </c>
      <c r="N510" t="s">
        <v>14</v>
      </c>
      <c r="O510" t="s">
        <v>3632</v>
      </c>
      <c r="P510" t="s">
        <v>23</v>
      </c>
      <c r="Q510" t="s">
        <v>14</v>
      </c>
      <c r="R510" s="52">
        <v>45769</v>
      </c>
      <c r="S510" t="s">
        <v>4219</v>
      </c>
      <c r="T510" t="s">
        <v>84</v>
      </c>
      <c r="U510" t="s">
        <v>148</v>
      </c>
      <c r="V510" s="3">
        <f t="shared" si="7"/>
        <v>4</v>
      </c>
      <c r="W510" t="s">
        <v>19</v>
      </c>
      <c r="Y510" t="s">
        <v>639</v>
      </c>
    </row>
    <row r="511" spans="1:25" hidden="1" x14ac:dyDescent="0.25">
      <c r="A511">
        <v>496642</v>
      </c>
      <c r="B511" t="s">
        <v>4220</v>
      </c>
      <c r="C511" t="s">
        <v>4221</v>
      </c>
      <c r="D511" t="s">
        <v>4222</v>
      </c>
      <c r="E511" s="56">
        <v>45769.463090277779</v>
      </c>
      <c r="F511" t="s">
        <v>1859</v>
      </c>
      <c r="G511" t="s">
        <v>1415</v>
      </c>
      <c r="H511" t="s">
        <v>28</v>
      </c>
      <c r="I511" t="s">
        <v>19</v>
      </c>
      <c r="J511" t="s">
        <v>182</v>
      </c>
      <c r="K511" t="s">
        <v>21</v>
      </c>
      <c r="M511" t="s">
        <v>1349</v>
      </c>
      <c r="N511" t="s">
        <v>14</v>
      </c>
      <c r="O511" t="s">
        <v>14</v>
      </c>
      <c r="P511" t="s">
        <v>4223</v>
      </c>
      <c r="Q511" t="s">
        <v>4223</v>
      </c>
      <c r="R511" s="52">
        <v>45767</v>
      </c>
      <c r="S511" t="s">
        <v>1432</v>
      </c>
      <c r="T511" t="s">
        <v>84</v>
      </c>
      <c r="U511" t="s">
        <v>226</v>
      </c>
      <c r="V511" s="3">
        <f t="shared" si="7"/>
        <v>4</v>
      </c>
      <c r="W511" t="s">
        <v>19</v>
      </c>
      <c r="Y511" t="s">
        <v>639</v>
      </c>
    </row>
    <row r="512" spans="1:25" hidden="1" x14ac:dyDescent="0.25">
      <c r="A512">
        <v>496681</v>
      </c>
      <c r="B512" t="s">
        <v>3665</v>
      </c>
      <c r="C512" t="s">
        <v>4367</v>
      </c>
      <c r="D512" t="s">
        <v>1809</v>
      </c>
      <c r="E512" s="56">
        <v>45769.533958333333</v>
      </c>
      <c r="F512" t="s">
        <v>3666</v>
      </c>
      <c r="G512" t="s">
        <v>1342</v>
      </c>
      <c r="H512">
        <v>100353893</v>
      </c>
      <c r="I512" t="s">
        <v>16</v>
      </c>
      <c r="J512" t="s">
        <v>41</v>
      </c>
      <c r="K512" t="s">
        <v>25</v>
      </c>
      <c r="M512" t="s">
        <v>401</v>
      </c>
      <c r="N512" t="s">
        <v>14</v>
      </c>
      <c r="O512" t="s">
        <v>184</v>
      </c>
      <c r="P512" t="s">
        <v>28</v>
      </c>
      <c r="Q512" t="s">
        <v>14</v>
      </c>
      <c r="R512" s="52">
        <v>45769</v>
      </c>
      <c r="S512" t="s">
        <v>1299</v>
      </c>
      <c r="T512" t="s">
        <v>571</v>
      </c>
      <c r="U512" t="s">
        <v>388</v>
      </c>
      <c r="V512" s="3">
        <f t="shared" si="7"/>
        <v>4</v>
      </c>
      <c r="W512" t="s">
        <v>401</v>
      </c>
      <c r="Y512" t="s">
        <v>1141</v>
      </c>
    </row>
    <row r="513" spans="1:25" hidden="1" x14ac:dyDescent="0.25">
      <c r="A513">
        <v>496700</v>
      </c>
      <c r="B513" t="s">
        <v>4224</v>
      </c>
      <c r="C513" t="s">
        <v>4225</v>
      </c>
      <c r="D513" t="s">
        <v>4226</v>
      </c>
      <c r="E513" s="56">
        <v>45769.578530092593</v>
      </c>
      <c r="F513" t="s">
        <v>4227</v>
      </c>
      <c r="G513" t="s">
        <v>1314</v>
      </c>
      <c r="H513">
        <v>2500016024</v>
      </c>
      <c r="I513" t="s">
        <v>19</v>
      </c>
      <c r="J513" t="s">
        <v>182</v>
      </c>
      <c r="K513" t="s">
        <v>21</v>
      </c>
      <c r="L513">
        <v>59.1</v>
      </c>
      <c r="M513" t="s">
        <v>3595</v>
      </c>
      <c r="N513" t="s">
        <v>14</v>
      </c>
      <c r="O513" t="s">
        <v>14</v>
      </c>
      <c r="P513" t="s">
        <v>23</v>
      </c>
      <c r="Q513" t="s">
        <v>14</v>
      </c>
      <c r="R513" s="52">
        <v>45762</v>
      </c>
      <c r="S513" t="s">
        <v>2823</v>
      </c>
      <c r="T513" t="s">
        <v>571</v>
      </c>
      <c r="U513" t="s">
        <v>402</v>
      </c>
      <c r="V513" s="3">
        <f t="shared" si="7"/>
        <v>4</v>
      </c>
      <c r="W513" t="s">
        <v>401</v>
      </c>
      <c r="Y513" t="s">
        <v>1141</v>
      </c>
    </row>
    <row r="514" spans="1:25" hidden="1" x14ac:dyDescent="0.25">
      <c r="A514">
        <v>496714</v>
      </c>
      <c r="B514" t="s">
        <v>4156</v>
      </c>
      <c r="C514" t="s">
        <v>4157</v>
      </c>
      <c r="D514" t="s">
        <v>4158</v>
      </c>
      <c r="E514" s="56">
        <v>45769.600740740738</v>
      </c>
      <c r="F514" t="s">
        <v>1761</v>
      </c>
      <c r="G514" t="s">
        <v>1409</v>
      </c>
      <c r="H514">
        <v>100353171</v>
      </c>
      <c r="I514" t="s">
        <v>16</v>
      </c>
      <c r="J514" t="s">
        <v>158</v>
      </c>
      <c r="K514" t="s">
        <v>25</v>
      </c>
      <c r="M514" t="s">
        <v>401</v>
      </c>
      <c r="N514" t="s">
        <v>14</v>
      </c>
      <c r="O514" t="s">
        <v>449</v>
      </c>
      <c r="P514" t="s">
        <v>23</v>
      </c>
      <c r="Q514" t="s">
        <v>14</v>
      </c>
      <c r="R514" s="52">
        <v>45769</v>
      </c>
      <c r="S514" t="s">
        <v>1475</v>
      </c>
      <c r="T514" t="s">
        <v>84</v>
      </c>
      <c r="U514" t="s">
        <v>388</v>
      </c>
      <c r="V514" s="3">
        <f t="shared" ref="V514:V577" si="8">MONTH(E514)</f>
        <v>4</v>
      </c>
      <c r="W514" t="s">
        <v>401</v>
      </c>
      <c r="Y514" t="s">
        <v>1141</v>
      </c>
    </row>
    <row r="515" spans="1:25" hidden="1" x14ac:dyDescent="0.25">
      <c r="A515">
        <v>496734</v>
      </c>
      <c r="B515" t="s">
        <v>4228</v>
      </c>
      <c r="C515" t="s">
        <v>4229</v>
      </c>
      <c r="D515" t="s">
        <v>4230</v>
      </c>
      <c r="E515" s="56">
        <v>45769.62572916667</v>
      </c>
      <c r="F515" t="s">
        <v>2904</v>
      </c>
      <c r="G515" t="s">
        <v>1342</v>
      </c>
      <c r="H515">
        <v>5.7646413338389299E+18</v>
      </c>
      <c r="I515" t="s">
        <v>30</v>
      </c>
      <c r="J515" t="s">
        <v>45</v>
      </c>
      <c r="K515" t="s">
        <v>44</v>
      </c>
      <c r="M515" t="s">
        <v>401</v>
      </c>
      <c r="N515" t="s">
        <v>14</v>
      </c>
      <c r="O515" t="s">
        <v>155</v>
      </c>
      <c r="P515" t="s">
        <v>28</v>
      </c>
      <c r="Q515" t="s">
        <v>14</v>
      </c>
      <c r="R515" s="52">
        <v>45769</v>
      </c>
      <c r="S515" t="s">
        <v>4231</v>
      </c>
      <c r="T515" t="s">
        <v>571</v>
      </c>
      <c r="U515" t="s">
        <v>388</v>
      </c>
      <c r="V515" s="3">
        <f t="shared" si="8"/>
        <v>4</v>
      </c>
      <c r="W515" t="s">
        <v>401</v>
      </c>
      <c r="Y515" t="s">
        <v>1141</v>
      </c>
    </row>
    <row r="516" spans="1:25" hidden="1" x14ac:dyDescent="0.25">
      <c r="A516">
        <v>496737</v>
      </c>
      <c r="B516" t="s">
        <v>4232</v>
      </c>
      <c r="C516" t="s">
        <v>4233</v>
      </c>
      <c r="D516" t="s">
        <v>4234</v>
      </c>
      <c r="E516" s="56">
        <v>45769.62809027778</v>
      </c>
      <c r="F516" t="s">
        <v>1782</v>
      </c>
      <c r="G516" t="s">
        <v>1348</v>
      </c>
      <c r="H516">
        <v>2600022670</v>
      </c>
      <c r="I516" t="s">
        <v>19</v>
      </c>
      <c r="J516" t="s">
        <v>17</v>
      </c>
      <c r="K516" t="s">
        <v>21</v>
      </c>
      <c r="M516" t="s">
        <v>22</v>
      </c>
      <c r="N516" t="s">
        <v>14</v>
      </c>
      <c r="O516" t="s">
        <v>14</v>
      </c>
      <c r="P516" t="s">
        <v>28</v>
      </c>
      <c r="Q516" t="s">
        <v>14</v>
      </c>
      <c r="R516" s="52">
        <v>45769</v>
      </c>
      <c r="S516" t="s">
        <v>4235</v>
      </c>
      <c r="T516" t="s">
        <v>571</v>
      </c>
      <c r="U516" t="s">
        <v>226</v>
      </c>
      <c r="V516" s="3">
        <f t="shared" si="8"/>
        <v>4</v>
      </c>
      <c r="W516" t="s">
        <v>19</v>
      </c>
      <c r="Y516" t="s">
        <v>639</v>
      </c>
    </row>
    <row r="517" spans="1:25" hidden="1" x14ac:dyDescent="0.25">
      <c r="A517">
        <v>496758</v>
      </c>
      <c r="B517" t="s">
        <v>4236</v>
      </c>
      <c r="C517" t="s">
        <v>4237</v>
      </c>
      <c r="D517" t="s">
        <v>4234</v>
      </c>
      <c r="E517" s="56">
        <v>45769.670451388891</v>
      </c>
      <c r="F517" t="s">
        <v>1782</v>
      </c>
      <c r="G517" t="s">
        <v>1611</v>
      </c>
      <c r="H517">
        <v>2600022670</v>
      </c>
      <c r="I517" t="s">
        <v>19</v>
      </c>
      <c r="J517" t="s">
        <v>17</v>
      </c>
      <c r="K517" t="s">
        <v>18</v>
      </c>
      <c r="M517" t="s">
        <v>22</v>
      </c>
      <c r="N517" t="s">
        <v>14</v>
      </c>
      <c r="O517" t="s">
        <v>491</v>
      </c>
      <c r="P517" t="s">
        <v>28</v>
      </c>
      <c r="Q517" t="s">
        <v>14</v>
      </c>
      <c r="R517" s="52">
        <v>45769</v>
      </c>
      <c r="S517" t="s">
        <v>4082</v>
      </c>
      <c r="T517" t="s">
        <v>571</v>
      </c>
      <c r="U517" t="s">
        <v>95</v>
      </c>
      <c r="V517" s="3">
        <f t="shared" si="8"/>
        <v>4</v>
      </c>
      <c r="W517" t="s">
        <v>19</v>
      </c>
      <c r="Y517" t="s">
        <v>639</v>
      </c>
    </row>
    <row r="518" spans="1:25" hidden="1" x14ac:dyDescent="0.25">
      <c r="A518">
        <v>496775</v>
      </c>
      <c r="B518" t="s">
        <v>3651</v>
      </c>
      <c r="C518" t="s">
        <v>3652</v>
      </c>
      <c r="D518" t="s">
        <v>2736</v>
      </c>
      <c r="E518" s="56">
        <v>45769.684583333335</v>
      </c>
      <c r="F518" t="s">
        <v>14</v>
      </c>
      <c r="G518" t="s">
        <v>3653</v>
      </c>
      <c r="H518" t="s">
        <v>23</v>
      </c>
      <c r="I518" t="s">
        <v>74</v>
      </c>
      <c r="J518" t="s">
        <v>74</v>
      </c>
      <c r="K518" t="s">
        <v>74</v>
      </c>
      <c r="M518" t="s">
        <v>225</v>
      </c>
      <c r="N518" t="s">
        <v>14</v>
      </c>
      <c r="O518" t="s">
        <v>14</v>
      </c>
      <c r="P518" t="s">
        <v>23</v>
      </c>
      <c r="Q518" t="s">
        <v>14</v>
      </c>
      <c r="R518" s="52">
        <v>45769</v>
      </c>
      <c r="S518" t="s">
        <v>2131</v>
      </c>
      <c r="T518" t="s">
        <v>571</v>
      </c>
      <c r="U518" t="s">
        <v>226</v>
      </c>
      <c r="V518" s="3">
        <f t="shared" si="8"/>
        <v>4</v>
      </c>
      <c r="W518" t="s">
        <v>225</v>
      </c>
      <c r="Y518" t="s">
        <v>1141</v>
      </c>
    </row>
    <row r="519" spans="1:25" hidden="1" x14ac:dyDescent="0.25">
      <c r="A519">
        <v>496811</v>
      </c>
      <c r="B519" t="s">
        <v>3675</v>
      </c>
      <c r="C519" t="s">
        <v>3676</v>
      </c>
      <c r="D519" t="s">
        <v>3677</v>
      </c>
      <c r="E519" s="56">
        <v>45769.728090277778</v>
      </c>
      <c r="F519" t="s">
        <v>1766</v>
      </c>
      <c r="G519" t="s">
        <v>1364</v>
      </c>
      <c r="H519">
        <v>2210746481</v>
      </c>
      <c r="I519" t="s">
        <v>30</v>
      </c>
      <c r="J519" t="s">
        <v>27</v>
      </c>
      <c r="K519" t="s">
        <v>43</v>
      </c>
      <c r="M519" t="s">
        <v>22</v>
      </c>
      <c r="N519" t="s">
        <v>14</v>
      </c>
      <c r="O519" t="s">
        <v>485</v>
      </c>
      <c r="P519" t="s">
        <v>23</v>
      </c>
      <c r="Q519" t="s">
        <v>14</v>
      </c>
      <c r="R519" s="52">
        <v>45769</v>
      </c>
      <c r="S519" t="s">
        <v>2993</v>
      </c>
      <c r="T519" t="s">
        <v>571</v>
      </c>
      <c r="U519" t="s">
        <v>95</v>
      </c>
      <c r="V519" s="3">
        <f t="shared" si="8"/>
        <v>4</v>
      </c>
      <c r="W519" t="s">
        <v>19</v>
      </c>
      <c r="Y519" t="s">
        <v>639</v>
      </c>
    </row>
    <row r="520" spans="1:25" hidden="1" x14ac:dyDescent="0.25">
      <c r="A520">
        <v>496856</v>
      </c>
      <c r="B520" t="s">
        <v>3619</v>
      </c>
      <c r="C520" t="s">
        <v>3620</v>
      </c>
      <c r="D520" t="s">
        <v>3621</v>
      </c>
      <c r="E520" s="56">
        <v>45769.79791666667</v>
      </c>
      <c r="F520" t="s">
        <v>1886</v>
      </c>
      <c r="G520" t="s">
        <v>1611</v>
      </c>
      <c r="H520">
        <v>100354152</v>
      </c>
      <c r="I520" t="s">
        <v>16</v>
      </c>
      <c r="J520" t="s">
        <v>17</v>
      </c>
      <c r="K520" t="s">
        <v>25</v>
      </c>
      <c r="M520" t="s">
        <v>22</v>
      </c>
      <c r="N520" t="s">
        <v>14</v>
      </c>
      <c r="O520" t="s">
        <v>163</v>
      </c>
      <c r="P520" t="s">
        <v>28</v>
      </c>
      <c r="Q520" t="s">
        <v>14</v>
      </c>
      <c r="R520" s="52">
        <v>45769</v>
      </c>
      <c r="S520" t="s">
        <v>1385</v>
      </c>
      <c r="T520" t="s">
        <v>571</v>
      </c>
      <c r="U520" t="s">
        <v>95</v>
      </c>
      <c r="V520" s="3">
        <f t="shared" si="8"/>
        <v>4</v>
      </c>
      <c r="W520" t="s">
        <v>19</v>
      </c>
      <c r="Y520" t="s">
        <v>639</v>
      </c>
    </row>
    <row r="521" spans="1:25" hidden="1" x14ac:dyDescent="0.25">
      <c r="A521">
        <v>496874</v>
      </c>
      <c r="B521" t="s">
        <v>3699</v>
      </c>
      <c r="C521" t="s">
        <v>3700</v>
      </c>
      <c r="D521" t="s">
        <v>3701</v>
      </c>
      <c r="E521" s="56">
        <v>45769.849247685182</v>
      </c>
      <c r="F521" t="s">
        <v>1679</v>
      </c>
      <c r="G521" t="s">
        <v>1469</v>
      </c>
      <c r="H521">
        <v>100354137</v>
      </c>
      <c r="I521" t="s">
        <v>16</v>
      </c>
      <c r="J521" t="s">
        <v>29</v>
      </c>
      <c r="K521" t="s">
        <v>25</v>
      </c>
      <c r="M521" t="s">
        <v>145</v>
      </c>
      <c r="N521" t="s">
        <v>3442</v>
      </c>
      <c r="O521" t="s">
        <v>149</v>
      </c>
      <c r="P521" t="s">
        <v>28</v>
      </c>
      <c r="Q521" t="s">
        <v>14</v>
      </c>
      <c r="R521" s="52">
        <v>45769</v>
      </c>
      <c r="S521" t="s">
        <v>1594</v>
      </c>
      <c r="T521" t="s">
        <v>571</v>
      </c>
      <c r="U521" t="s">
        <v>40</v>
      </c>
      <c r="V521" s="3">
        <f t="shared" si="8"/>
        <v>4</v>
      </c>
      <c r="W521" t="s">
        <v>395</v>
      </c>
      <c r="Y521" t="s">
        <v>1141</v>
      </c>
    </row>
    <row r="522" spans="1:25" hidden="1" x14ac:dyDescent="0.25">
      <c r="A522">
        <v>496899</v>
      </c>
      <c r="B522" t="s">
        <v>1356</v>
      </c>
      <c r="C522" t="s">
        <v>4083</v>
      </c>
      <c r="D522" t="s">
        <v>4084</v>
      </c>
      <c r="E522" s="56">
        <v>45769.909270833334</v>
      </c>
      <c r="F522" t="s">
        <v>1393</v>
      </c>
      <c r="G522" t="s">
        <v>1611</v>
      </c>
      <c r="H522">
        <v>100351594</v>
      </c>
      <c r="I522" t="s">
        <v>16</v>
      </c>
      <c r="J522" t="s">
        <v>36</v>
      </c>
      <c r="K522" t="s">
        <v>18</v>
      </c>
      <c r="M522" t="s">
        <v>22</v>
      </c>
      <c r="N522" t="s">
        <v>14</v>
      </c>
      <c r="O522" t="s">
        <v>442</v>
      </c>
      <c r="P522" t="s">
        <v>23</v>
      </c>
      <c r="Q522" t="s">
        <v>14</v>
      </c>
      <c r="R522" s="52">
        <v>45769</v>
      </c>
      <c r="S522" t="s">
        <v>1559</v>
      </c>
      <c r="T522" t="s">
        <v>571</v>
      </c>
      <c r="U522" t="s">
        <v>95</v>
      </c>
      <c r="V522" s="3">
        <f t="shared" si="8"/>
        <v>4</v>
      </c>
      <c r="W522" t="s">
        <v>19</v>
      </c>
      <c r="Y522" t="s">
        <v>639</v>
      </c>
    </row>
    <row r="523" spans="1:25" hidden="1" x14ac:dyDescent="0.25">
      <c r="A523">
        <v>496923</v>
      </c>
      <c r="B523" t="s">
        <v>3882</v>
      </c>
      <c r="C523" t="s">
        <v>3883</v>
      </c>
      <c r="D523" t="s">
        <v>3884</v>
      </c>
      <c r="E523" s="56">
        <v>45770.345266203702</v>
      </c>
      <c r="F523" t="s">
        <v>2989</v>
      </c>
      <c r="G523" t="s">
        <v>1611</v>
      </c>
      <c r="H523">
        <v>2210746841</v>
      </c>
      <c r="I523" t="s">
        <v>30</v>
      </c>
      <c r="J523" t="s">
        <v>26</v>
      </c>
      <c r="K523" t="s">
        <v>43</v>
      </c>
      <c r="M523" t="s">
        <v>22</v>
      </c>
      <c r="N523" t="s">
        <v>14</v>
      </c>
      <c r="O523" t="s">
        <v>154</v>
      </c>
      <c r="P523" t="s">
        <v>28</v>
      </c>
      <c r="Q523" t="s">
        <v>14</v>
      </c>
      <c r="R523" s="52">
        <v>45769</v>
      </c>
      <c r="S523" t="s">
        <v>2208</v>
      </c>
      <c r="T523" t="s">
        <v>571</v>
      </c>
      <c r="U523" t="s">
        <v>95</v>
      </c>
      <c r="V523" s="3">
        <f t="shared" si="8"/>
        <v>4</v>
      </c>
      <c r="W523" t="s">
        <v>19</v>
      </c>
      <c r="Y523" t="s">
        <v>639</v>
      </c>
    </row>
    <row r="524" spans="1:25" hidden="1" x14ac:dyDescent="0.25">
      <c r="A524">
        <v>496933</v>
      </c>
      <c r="B524" t="s">
        <v>3409</v>
      </c>
      <c r="C524" t="s">
        <v>3410</v>
      </c>
      <c r="D524" t="s">
        <v>28</v>
      </c>
      <c r="E524" s="56">
        <v>45770.367708333331</v>
      </c>
      <c r="F524" t="s">
        <v>3411</v>
      </c>
      <c r="G524" t="s">
        <v>1348</v>
      </c>
      <c r="H524">
        <v>2500023020</v>
      </c>
      <c r="I524" t="s">
        <v>19</v>
      </c>
      <c r="J524" t="s">
        <v>39</v>
      </c>
      <c r="K524" t="s">
        <v>37</v>
      </c>
      <c r="M524" t="s">
        <v>19</v>
      </c>
      <c r="N524" t="s">
        <v>14</v>
      </c>
      <c r="O524" t="s">
        <v>14</v>
      </c>
      <c r="P524" t="s">
        <v>23</v>
      </c>
      <c r="Q524" t="s">
        <v>14</v>
      </c>
      <c r="R524" s="52">
        <v>45770</v>
      </c>
      <c r="S524" t="s">
        <v>3412</v>
      </c>
      <c r="T524" t="s">
        <v>571</v>
      </c>
      <c r="U524" t="s">
        <v>226</v>
      </c>
      <c r="V524" s="3">
        <f t="shared" si="8"/>
        <v>4</v>
      </c>
      <c r="W524" t="s">
        <v>19</v>
      </c>
      <c r="Y524" t="s">
        <v>639</v>
      </c>
    </row>
    <row r="525" spans="1:25" hidden="1" x14ac:dyDescent="0.25">
      <c r="A525">
        <v>496971</v>
      </c>
      <c r="B525" t="s">
        <v>1310</v>
      </c>
      <c r="C525" t="s">
        <v>4240</v>
      </c>
      <c r="D525" t="s">
        <v>4241</v>
      </c>
      <c r="E525" s="56">
        <v>45770.409236111111</v>
      </c>
      <c r="F525" t="s">
        <v>1670</v>
      </c>
      <c r="G525" t="s">
        <v>1342</v>
      </c>
      <c r="H525">
        <v>100354222</v>
      </c>
      <c r="I525" t="s">
        <v>16</v>
      </c>
      <c r="J525" t="s">
        <v>31</v>
      </c>
      <c r="K525" t="s">
        <v>25</v>
      </c>
      <c r="M525" t="s">
        <v>401</v>
      </c>
      <c r="N525" t="s">
        <v>14</v>
      </c>
      <c r="O525" t="s">
        <v>417</v>
      </c>
      <c r="P525" t="s">
        <v>28</v>
      </c>
      <c r="Q525" t="s">
        <v>14</v>
      </c>
      <c r="R525" s="52">
        <v>45770</v>
      </c>
      <c r="S525" t="s">
        <v>1299</v>
      </c>
      <c r="T525" t="s">
        <v>571</v>
      </c>
      <c r="U525" t="s">
        <v>388</v>
      </c>
      <c r="V525" s="3">
        <f t="shared" si="8"/>
        <v>4</v>
      </c>
      <c r="W525" t="s">
        <v>401</v>
      </c>
      <c r="Y525" t="s">
        <v>1141</v>
      </c>
    </row>
    <row r="526" spans="1:25" hidden="1" x14ac:dyDescent="0.25">
      <c r="A526">
        <v>497072</v>
      </c>
      <c r="B526" t="s">
        <v>3801</v>
      </c>
      <c r="C526" t="s">
        <v>3802</v>
      </c>
      <c r="D526" t="s">
        <v>3803</v>
      </c>
      <c r="E526" s="56">
        <v>45770.578865740739</v>
      </c>
      <c r="F526" t="s">
        <v>1721</v>
      </c>
      <c r="G526" t="s">
        <v>1469</v>
      </c>
      <c r="H526">
        <v>2500027611</v>
      </c>
      <c r="I526" t="s">
        <v>19</v>
      </c>
      <c r="J526" t="s">
        <v>45</v>
      </c>
      <c r="K526" t="s">
        <v>21</v>
      </c>
      <c r="M526" t="s">
        <v>86</v>
      </c>
      <c r="N526" t="s">
        <v>1470</v>
      </c>
      <c r="O526" t="s">
        <v>138</v>
      </c>
      <c r="P526" t="s">
        <v>23</v>
      </c>
      <c r="Q526" t="s">
        <v>14</v>
      </c>
      <c r="R526" s="52">
        <v>45769</v>
      </c>
      <c r="S526" t="s">
        <v>2112</v>
      </c>
      <c r="T526" t="s">
        <v>571</v>
      </c>
      <c r="U526" t="s">
        <v>40</v>
      </c>
      <c r="V526" s="3">
        <f t="shared" si="8"/>
        <v>4</v>
      </c>
      <c r="W526" t="s">
        <v>19</v>
      </c>
      <c r="Y526" t="s">
        <v>639</v>
      </c>
    </row>
    <row r="527" spans="1:25" hidden="1" x14ac:dyDescent="0.25">
      <c r="A527">
        <v>497095</v>
      </c>
      <c r="B527" t="s">
        <v>2652</v>
      </c>
      <c r="C527" t="s">
        <v>3908</v>
      </c>
      <c r="D527" t="s">
        <v>3909</v>
      </c>
      <c r="E527" s="56">
        <v>45770.607152777775</v>
      </c>
      <c r="F527" t="s">
        <v>14</v>
      </c>
      <c r="G527" t="s">
        <v>1342</v>
      </c>
      <c r="H527">
        <v>100354389</v>
      </c>
      <c r="I527" t="s">
        <v>16</v>
      </c>
      <c r="J527" t="s">
        <v>36</v>
      </c>
      <c r="K527" t="s">
        <v>25</v>
      </c>
      <c r="M527" t="s">
        <v>401</v>
      </c>
      <c r="N527" t="s">
        <v>14</v>
      </c>
      <c r="O527" t="s">
        <v>421</v>
      </c>
      <c r="P527" t="s">
        <v>23</v>
      </c>
      <c r="Q527" t="s">
        <v>14</v>
      </c>
      <c r="R527" s="52">
        <v>45770</v>
      </c>
      <c r="S527" t="s">
        <v>1871</v>
      </c>
      <c r="T527" t="s">
        <v>571</v>
      </c>
      <c r="U527" t="s">
        <v>388</v>
      </c>
      <c r="V527" s="3">
        <f t="shared" si="8"/>
        <v>4</v>
      </c>
      <c r="W527" t="s">
        <v>401</v>
      </c>
      <c r="Y527" t="s">
        <v>1141</v>
      </c>
    </row>
    <row r="528" spans="1:25" hidden="1" x14ac:dyDescent="0.25">
      <c r="A528">
        <v>497295</v>
      </c>
      <c r="B528" t="s">
        <v>3691</v>
      </c>
      <c r="C528" t="s">
        <v>1523</v>
      </c>
      <c r="D528" t="s">
        <v>1665</v>
      </c>
      <c r="E528" s="56">
        <v>45771.41646990741</v>
      </c>
      <c r="F528" t="s">
        <v>1782</v>
      </c>
      <c r="G528" t="s">
        <v>1524</v>
      </c>
      <c r="H528">
        <v>100349205</v>
      </c>
      <c r="I528" t="s">
        <v>16</v>
      </c>
      <c r="J528" t="s">
        <v>45</v>
      </c>
      <c r="K528" t="s">
        <v>25</v>
      </c>
      <c r="L528">
        <v>109</v>
      </c>
      <c r="M528" t="s">
        <v>401</v>
      </c>
      <c r="N528" t="s">
        <v>14</v>
      </c>
      <c r="O528" t="s">
        <v>14</v>
      </c>
      <c r="P528" t="s">
        <v>23</v>
      </c>
      <c r="Q528" t="s">
        <v>14</v>
      </c>
      <c r="R528" s="52">
        <v>45749</v>
      </c>
      <c r="S528" t="s">
        <v>1416</v>
      </c>
      <c r="T528" t="s">
        <v>571</v>
      </c>
      <c r="U528" t="s">
        <v>654</v>
      </c>
      <c r="V528" s="3">
        <f t="shared" si="8"/>
        <v>4</v>
      </c>
      <c r="W528" t="s">
        <v>401</v>
      </c>
      <c r="Y528" t="s">
        <v>1141</v>
      </c>
    </row>
    <row r="529" spans="1:25" hidden="1" x14ac:dyDescent="0.25">
      <c r="A529">
        <v>497336</v>
      </c>
      <c r="B529" t="s">
        <v>4212</v>
      </c>
      <c r="C529" t="s">
        <v>4213</v>
      </c>
      <c r="D529" t="s">
        <v>4214</v>
      </c>
      <c r="E529" s="56">
        <v>45771.466284722221</v>
      </c>
      <c r="F529" t="s">
        <v>3470</v>
      </c>
      <c r="G529" t="s">
        <v>1450</v>
      </c>
      <c r="H529">
        <v>100353940</v>
      </c>
      <c r="I529" t="s">
        <v>16</v>
      </c>
      <c r="J529" t="s">
        <v>41</v>
      </c>
      <c r="K529" t="s">
        <v>25</v>
      </c>
      <c r="M529" t="s">
        <v>1879</v>
      </c>
      <c r="N529" t="s">
        <v>14</v>
      </c>
      <c r="O529" t="s">
        <v>553</v>
      </c>
      <c r="P529" t="s">
        <v>23</v>
      </c>
      <c r="Q529" t="s">
        <v>14</v>
      </c>
      <c r="R529" s="52">
        <v>45771</v>
      </c>
      <c r="S529" t="s">
        <v>1475</v>
      </c>
      <c r="T529" t="s">
        <v>571</v>
      </c>
      <c r="U529" t="s">
        <v>148</v>
      </c>
      <c r="V529" s="3">
        <f t="shared" si="8"/>
        <v>4</v>
      </c>
      <c r="W529" t="s">
        <v>395</v>
      </c>
      <c r="Y529" t="s">
        <v>1141</v>
      </c>
    </row>
    <row r="530" spans="1:25" hidden="1" x14ac:dyDescent="0.25">
      <c r="A530">
        <v>497383</v>
      </c>
      <c r="B530" t="s">
        <v>4242</v>
      </c>
      <c r="C530" t="s">
        <v>4243</v>
      </c>
      <c r="D530" t="s">
        <v>4244</v>
      </c>
      <c r="E530" s="56">
        <v>45771.52380787037</v>
      </c>
      <c r="F530" t="s">
        <v>4245</v>
      </c>
      <c r="G530" t="s">
        <v>1298</v>
      </c>
      <c r="H530">
        <v>100354660</v>
      </c>
      <c r="I530" t="s">
        <v>16</v>
      </c>
      <c r="J530" t="s">
        <v>29</v>
      </c>
      <c r="K530" t="s">
        <v>25</v>
      </c>
      <c r="M530" t="s">
        <v>225</v>
      </c>
      <c r="N530" t="s">
        <v>14</v>
      </c>
      <c r="O530" t="s">
        <v>138</v>
      </c>
      <c r="P530" t="s">
        <v>23</v>
      </c>
      <c r="Q530" t="s">
        <v>14</v>
      </c>
      <c r="R530" s="52">
        <v>45771</v>
      </c>
      <c r="S530" t="s">
        <v>1475</v>
      </c>
      <c r="T530" t="s">
        <v>571</v>
      </c>
      <c r="U530" t="s">
        <v>1953</v>
      </c>
      <c r="V530" s="3">
        <f t="shared" si="8"/>
        <v>4</v>
      </c>
      <c r="W530" t="s">
        <v>225</v>
      </c>
      <c r="Y530" t="s">
        <v>1141</v>
      </c>
    </row>
    <row r="531" spans="1:25" hidden="1" x14ac:dyDescent="0.25">
      <c r="A531">
        <v>497413</v>
      </c>
      <c r="B531" t="s">
        <v>4238</v>
      </c>
      <c r="C531" t="s">
        <v>4239</v>
      </c>
      <c r="D531" t="s">
        <v>4234</v>
      </c>
      <c r="E531" s="56">
        <v>45771.578194444446</v>
      </c>
      <c r="F531" t="s">
        <v>1679</v>
      </c>
      <c r="G531" t="s">
        <v>1320</v>
      </c>
      <c r="H531">
        <v>100354680</v>
      </c>
      <c r="I531" t="s">
        <v>16</v>
      </c>
      <c r="J531" t="s">
        <v>17</v>
      </c>
      <c r="K531" t="s">
        <v>25</v>
      </c>
      <c r="M531" t="s">
        <v>25</v>
      </c>
      <c r="N531" t="s">
        <v>14</v>
      </c>
      <c r="O531" t="s">
        <v>113</v>
      </c>
      <c r="P531" t="s">
        <v>2676</v>
      </c>
      <c r="Q531" t="s">
        <v>14</v>
      </c>
      <c r="R531" s="52">
        <v>45771</v>
      </c>
      <c r="S531" t="s">
        <v>1325</v>
      </c>
      <c r="T531" t="s">
        <v>571</v>
      </c>
      <c r="U531" t="s">
        <v>100</v>
      </c>
      <c r="V531" s="3">
        <f t="shared" si="8"/>
        <v>4</v>
      </c>
      <c r="W531" t="s">
        <v>25</v>
      </c>
      <c r="Y531" t="s">
        <v>639</v>
      </c>
    </row>
    <row r="532" spans="1:25" hidden="1" x14ac:dyDescent="0.25">
      <c r="A532">
        <v>497423</v>
      </c>
      <c r="B532" t="s">
        <v>4248</v>
      </c>
      <c r="C532" t="s">
        <v>4249</v>
      </c>
      <c r="D532" t="s">
        <v>4250</v>
      </c>
      <c r="E532" s="56">
        <v>45771.592083333337</v>
      </c>
      <c r="F532" t="s">
        <v>3470</v>
      </c>
      <c r="G532" t="s">
        <v>1342</v>
      </c>
      <c r="H532">
        <v>2500028043</v>
      </c>
      <c r="I532" t="s">
        <v>19</v>
      </c>
      <c r="J532" t="s">
        <v>17</v>
      </c>
      <c r="K532" t="s">
        <v>21</v>
      </c>
      <c r="M532" t="s">
        <v>401</v>
      </c>
      <c r="N532" t="s">
        <v>14</v>
      </c>
      <c r="O532" t="s">
        <v>138</v>
      </c>
      <c r="P532" t="s">
        <v>28</v>
      </c>
      <c r="Q532" t="s">
        <v>14</v>
      </c>
      <c r="R532" s="52">
        <v>45771</v>
      </c>
      <c r="S532" t="s">
        <v>4251</v>
      </c>
      <c r="T532" t="s">
        <v>571</v>
      </c>
      <c r="U532" t="s">
        <v>388</v>
      </c>
      <c r="V532" s="3">
        <f t="shared" si="8"/>
        <v>4</v>
      </c>
      <c r="W532" t="s">
        <v>401</v>
      </c>
      <c r="Y532" t="s">
        <v>1141</v>
      </c>
    </row>
    <row r="533" spans="1:25" hidden="1" x14ac:dyDescent="0.25">
      <c r="A533">
        <v>497446</v>
      </c>
      <c r="B533" t="s">
        <v>1356</v>
      </c>
      <c r="C533" t="s">
        <v>4252</v>
      </c>
      <c r="D533" t="s">
        <v>4253</v>
      </c>
      <c r="E533" s="56">
        <v>45771.62091435185</v>
      </c>
      <c r="F533" t="s">
        <v>1782</v>
      </c>
      <c r="G533" t="s">
        <v>1342</v>
      </c>
      <c r="H533">
        <v>2500017164</v>
      </c>
      <c r="I533" t="s">
        <v>19</v>
      </c>
      <c r="J533" t="s">
        <v>182</v>
      </c>
      <c r="K533" t="s">
        <v>21</v>
      </c>
      <c r="M533" t="s">
        <v>401</v>
      </c>
      <c r="N533" t="s">
        <v>14</v>
      </c>
      <c r="O533" t="s">
        <v>154</v>
      </c>
      <c r="P533" t="s">
        <v>28</v>
      </c>
      <c r="Q533" t="s">
        <v>14</v>
      </c>
      <c r="R533" s="52">
        <v>45771</v>
      </c>
      <c r="S533" t="s">
        <v>2765</v>
      </c>
      <c r="T533" t="s">
        <v>571</v>
      </c>
      <c r="U533" t="s">
        <v>388</v>
      </c>
      <c r="V533" s="3">
        <f t="shared" si="8"/>
        <v>4</v>
      </c>
      <c r="W533" t="s">
        <v>401</v>
      </c>
      <c r="Y533" t="s">
        <v>1141</v>
      </c>
    </row>
    <row r="534" spans="1:25" hidden="1" x14ac:dyDescent="0.25">
      <c r="A534">
        <v>497469</v>
      </c>
      <c r="B534" t="s">
        <v>3902</v>
      </c>
      <c r="C534" t="s">
        <v>3903</v>
      </c>
      <c r="D534" t="s">
        <v>3904</v>
      </c>
      <c r="E534" s="56">
        <v>45771.650682870371</v>
      </c>
      <c r="F534" t="s">
        <v>14</v>
      </c>
      <c r="G534" t="s">
        <v>1342</v>
      </c>
      <c r="H534">
        <v>100353907</v>
      </c>
      <c r="I534" t="s">
        <v>16</v>
      </c>
      <c r="J534" t="s">
        <v>182</v>
      </c>
      <c r="K534" t="s">
        <v>25</v>
      </c>
      <c r="M534" t="s">
        <v>401</v>
      </c>
      <c r="N534" t="s">
        <v>14</v>
      </c>
      <c r="O534" t="s">
        <v>420</v>
      </c>
      <c r="P534" t="s">
        <v>28</v>
      </c>
      <c r="Q534" t="s">
        <v>14</v>
      </c>
      <c r="R534" s="52">
        <v>45771</v>
      </c>
      <c r="S534" t="s">
        <v>1309</v>
      </c>
      <c r="T534" t="s">
        <v>571</v>
      </c>
      <c r="U534" t="s">
        <v>388</v>
      </c>
      <c r="V534" s="3">
        <f t="shared" si="8"/>
        <v>4</v>
      </c>
      <c r="W534" t="s">
        <v>401</v>
      </c>
      <c r="Y534" t="s">
        <v>1141</v>
      </c>
    </row>
    <row r="535" spans="1:25" hidden="1" x14ac:dyDescent="0.25">
      <c r="A535">
        <v>497472</v>
      </c>
      <c r="B535" t="s">
        <v>4254</v>
      </c>
      <c r="C535" t="s">
        <v>4255</v>
      </c>
      <c r="D535" t="s">
        <v>4256</v>
      </c>
      <c r="E535" s="56">
        <v>45771.655960648146</v>
      </c>
      <c r="F535" t="s">
        <v>14</v>
      </c>
      <c r="G535" t="s">
        <v>1342</v>
      </c>
      <c r="H535">
        <v>2500023074</v>
      </c>
      <c r="I535" t="s">
        <v>19</v>
      </c>
      <c r="J535" t="s">
        <v>17</v>
      </c>
      <c r="K535" t="s">
        <v>21</v>
      </c>
      <c r="M535" t="s">
        <v>401</v>
      </c>
      <c r="N535" t="s">
        <v>14</v>
      </c>
      <c r="O535" t="s">
        <v>159</v>
      </c>
      <c r="P535" t="s">
        <v>23</v>
      </c>
      <c r="Q535" t="s">
        <v>14</v>
      </c>
      <c r="R535" s="52">
        <v>45771</v>
      </c>
      <c r="S535" t="s">
        <v>1936</v>
      </c>
      <c r="T535" t="s">
        <v>571</v>
      </c>
      <c r="U535" t="s">
        <v>388</v>
      </c>
      <c r="V535" s="3">
        <f t="shared" si="8"/>
        <v>4</v>
      </c>
      <c r="W535" t="s">
        <v>401</v>
      </c>
      <c r="Y535" t="s">
        <v>1141</v>
      </c>
    </row>
    <row r="536" spans="1:25" hidden="1" x14ac:dyDescent="0.25">
      <c r="A536">
        <v>497489</v>
      </c>
      <c r="B536" t="s">
        <v>3889</v>
      </c>
      <c r="C536" t="s">
        <v>3890</v>
      </c>
      <c r="D536" t="s">
        <v>3891</v>
      </c>
      <c r="E536" s="56">
        <v>45771.677847222221</v>
      </c>
      <c r="F536" t="s">
        <v>1679</v>
      </c>
      <c r="G536" t="s">
        <v>1320</v>
      </c>
      <c r="H536">
        <v>100354687</v>
      </c>
      <c r="I536" t="s">
        <v>16</v>
      </c>
      <c r="J536" t="s">
        <v>17</v>
      </c>
      <c r="K536" t="s">
        <v>25</v>
      </c>
      <c r="M536" t="s">
        <v>25</v>
      </c>
      <c r="N536" t="s">
        <v>14</v>
      </c>
      <c r="O536" t="s">
        <v>204</v>
      </c>
      <c r="P536" t="s">
        <v>2676</v>
      </c>
      <c r="Q536" t="s">
        <v>14</v>
      </c>
      <c r="R536" s="52">
        <v>45771</v>
      </c>
      <c r="S536" t="s">
        <v>1325</v>
      </c>
      <c r="T536" t="s">
        <v>571</v>
      </c>
      <c r="U536" t="s">
        <v>100</v>
      </c>
      <c r="V536" s="3">
        <f t="shared" si="8"/>
        <v>4</v>
      </c>
      <c r="W536" t="s">
        <v>25</v>
      </c>
      <c r="Y536" t="s">
        <v>639</v>
      </c>
    </row>
    <row r="537" spans="1:25" hidden="1" x14ac:dyDescent="0.25">
      <c r="A537">
        <v>497498</v>
      </c>
      <c r="B537" t="s">
        <v>4246</v>
      </c>
      <c r="C537" t="s">
        <v>4247</v>
      </c>
      <c r="D537" t="s">
        <v>4244</v>
      </c>
      <c r="E537" s="56">
        <v>45771.684606481482</v>
      </c>
      <c r="F537" t="s">
        <v>1670</v>
      </c>
      <c r="G537" t="s">
        <v>1450</v>
      </c>
      <c r="H537">
        <v>100354660</v>
      </c>
      <c r="I537" t="s">
        <v>16</v>
      </c>
      <c r="J537" t="s">
        <v>29</v>
      </c>
      <c r="K537" t="s">
        <v>25</v>
      </c>
      <c r="M537" t="s">
        <v>22</v>
      </c>
      <c r="N537" t="s">
        <v>14</v>
      </c>
      <c r="O537" t="s">
        <v>418</v>
      </c>
      <c r="P537" t="s">
        <v>28</v>
      </c>
      <c r="Q537" t="s">
        <v>14</v>
      </c>
      <c r="R537" s="52">
        <v>45771</v>
      </c>
      <c r="S537" t="s">
        <v>1421</v>
      </c>
      <c r="T537" t="s">
        <v>571</v>
      </c>
      <c r="U537" t="s">
        <v>148</v>
      </c>
      <c r="V537" s="3">
        <f t="shared" si="8"/>
        <v>4</v>
      </c>
      <c r="W537" t="s">
        <v>19</v>
      </c>
      <c r="Y537" t="s">
        <v>639</v>
      </c>
    </row>
    <row r="538" spans="1:25" hidden="1" x14ac:dyDescent="0.25">
      <c r="A538">
        <v>497547</v>
      </c>
      <c r="B538" t="s">
        <v>4257</v>
      </c>
      <c r="C538" t="s">
        <v>4258</v>
      </c>
      <c r="D538" t="s">
        <v>4259</v>
      </c>
      <c r="E538" s="56">
        <v>45771.776122685187</v>
      </c>
      <c r="F538" t="s">
        <v>1670</v>
      </c>
      <c r="G538" t="s">
        <v>1364</v>
      </c>
      <c r="H538">
        <v>2500020959</v>
      </c>
      <c r="I538" t="s">
        <v>19</v>
      </c>
      <c r="J538" t="s">
        <v>200</v>
      </c>
      <c r="K538" t="s">
        <v>21</v>
      </c>
      <c r="M538" t="s">
        <v>225</v>
      </c>
      <c r="N538" t="s">
        <v>14</v>
      </c>
      <c r="O538" t="s">
        <v>433</v>
      </c>
      <c r="P538" t="s">
        <v>28</v>
      </c>
      <c r="Q538" t="s">
        <v>14</v>
      </c>
      <c r="R538" s="52">
        <v>45771</v>
      </c>
      <c r="S538" t="s">
        <v>4260</v>
      </c>
      <c r="T538" t="s">
        <v>571</v>
      </c>
      <c r="U538" t="s">
        <v>95</v>
      </c>
      <c r="V538" s="3">
        <f t="shared" si="8"/>
        <v>4</v>
      </c>
      <c r="W538" t="s">
        <v>225</v>
      </c>
      <c r="Y538" t="s">
        <v>1141</v>
      </c>
    </row>
    <row r="539" spans="1:25" hidden="1" x14ac:dyDescent="0.25">
      <c r="A539">
        <v>497549</v>
      </c>
      <c r="B539" t="s">
        <v>4261</v>
      </c>
      <c r="C539" t="s">
        <v>4262</v>
      </c>
      <c r="D539" t="s">
        <v>4263</v>
      </c>
      <c r="E539" s="56">
        <v>45771.780613425923</v>
      </c>
      <c r="F539" t="s">
        <v>1886</v>
      </c>
      <c r="G539" t="s">
        <v>1320</v>
      </c>
      <c r="H539">
        <v>100354581</v>
      </c>
      <c r="I539" t="s">
        <v>16</v>
      </c>
      <c r="J539" t="s">
        <v>17</v>
      </c>
      <c r="K539" t="s">
        <v>25</v>
      </c>
      <c r="M539" t="s">
        <v>25</v>
      </c>
      <c r="N539" t="s">
        <v>14</v>
      </c>
      <c r="O539" t="s">
        <v>204</v>
      </c>
      <c r="P539" t="s">
        <v>2676</v>
      </c>
      <c r="Q539" t="s">
        <v>14</v>
      </c>
      <c r="R539" s="52">
        <v>45771</v>
      </c>
      <c r="S539" t="s">
        <v>1315</v>
      </c>
      <c r="T539" t="s">
        <v>571</v>
      </c>
      <c r="U539" t="s">
        <v>100</v>
      </c>
      <c r="V539" s="3">
        <f t="shared" si="8"/>
        <v>4</v>
      </c>
      <c r="W539" t="s">
        <v>25</v>
      </c>
      <c r="Y539" t="s">
        <v>639</v>
      </c>
    </row>
    <row r="540" spans="1:25" hidden="1" x14ac:dyDescent="0.25">
      <c r="A540">
        <v>497585</v>
      </c>
      <c r="B540" t="s">
        <v>4264</v>
      </c>
      <c r="C540" t="s">
        <v>4265</v>
      </c>
      <c r="D540" t="s">
        <v>4263</v>
      </c>
      <c r="E540" s="56">
        <v>45771.850439814814</v>
      </c>
      <c r="F540" t="s">
        <v>2829</v>
      </c>
      <c r="G540" t="s">
        <v>1348</v>
      </c>
      <c r="H540">
        <v>497549</v>
      </c>
      <c r="I540" t="s">
        <v>189</v>
      </c>
      <c r="J540" t="s">
        <v>17</v>
      </c>
      <c r="K540" t="s">
        <v>25</v>
      </c>
      <c r="M540" t="s">
        <v>23</v>
      </c>
      <c r="N540" t="s">
        <v>1470</v>
      </c>
      <c r="O540" t="s">
        <v>204</v>
      </c>
      <c r="P540" t="s">
        <v>23</v>
      </c>
      <c r="Q540" t="s">
        <v>14</v>
      </c>
      <c r="R540" s="52">
        <v>45771</v>
      </c>
      <c r="S540" t="s">
        <v>2672</v>
      </c>
      <c r="T540" t="s">
        <v>571</v>
      </c>
      <c r="U540" t="s">
        <v>226</v>
      </c>
      <c r="V540" s="3">
        <f t="shared" si="8"/>
        <v>4</v>
      </c>
      <c r="W540" t="s">
        <v>23</v>
      </c>
      <c r="Y540" t="s">
        <v>1141</v>
      </c>
    </row>
    <row r="541" spans="1:25" hidden="1" x14ac:dyDescent="0.25">
      <c r="A541">
        <v>497587</v>
      </c>
      <c r="B541" t="s">
        <v>1356</v>
      </c>
      <c r="C541" t="s">
        <v>4266</v>
      </c>
      <c r="D541" t="s">
        <v>4267</v>
      </c>
      <c r="E541" s="56">
        <v>45771.855138888888</v>
      </c>
      <c r="F541" t="s">
        <v>2564</v>
      </c>
      <c r="G541" t="s">
        <v>1364</v>
      </c>
      <c r="H541">
        <v>2210908328</v>
      </c>
      <c r="I541" t="s">
        <v>30</v>
      </c>
      <c r="J541" t="s">
        <v>17</v>
      </c>
      <c r="K541" t="s">
        <v>43</v>
      </c>
      <c r="M541" t="s">
        <v>22</v>
      </c>
      <c r="N541" t="s">
        <v>14</v>
      </c>
      <c r="O541" t="s">
        <v>156</v>
      </c>
      <c r="P541" t="s">
        <v>28</v>
      </c>
      <c r="Q541" t="s">
        <v>14</v>
      </c>
      <c r="R541" s="52">
        <v>45771</v>
      </c>
      <c r="S541" t="s">
        <v>2180</v>
      </c>
      <c r="T541" t="s">
        <v>571</v>
      </c>
      <c r="U541" t="s">
        <v>95</v>
      </c>
      <c r="V541" s="3">
        <f t="shared" si="8"/>
        <v>4</v>
      </c>
      <c r="W541" t="s">
        <v>19</v>
      </c>
      <c r="Y541" t="s">
        <v>639</v>
      </c>
    </row>
    <row r="542" spans="1:25" hidden="1" x14ac:dyDescent="0.25">
      <c r="A542">
        <v>497636</v>
      </c>
      <c r="B542" t="s">
        <v>4064</v>
      </c>
      <c r="C542" t="s">
        <v>4065</v>
      </c>
      <c r="D542" t="s">
        <v>4066</v>
      </c>
      <c r="E542" s="56">
        <v>45772.338009259256</v>
      </c>
      <c r="F542" t="s">
        <v>1782</v>
      </c>
      <c r="G542" t="s">
        <v>1364</v>
      </c>
      <c r="H542">
        <v>2500026261</v>
      </c>
      <c r="I542" t="s">
        <v>19</v>
      </c>
      <c r="J542" t="s">
        <v>36</v>
      </c>
      <c r="K542" t="s">
        <v>18</v>
      </c>
      <c r="M542" t="s">
        <v>22</v>
      </c>
      <c r="N542" t="s">
        <v>14</v>
      </c>
      <c r="O542" t="s">
        <v>469</v>
      </c>
      <c r="P542" t="s">
        <v>23</v>
      </c>
      <c r="Q542" t="s">
        <v>14</v>
      </c>
      <c r="R542" s="52">
        <v>45772</v>
      </c>
      <c r="S542" t="s">
        <v>4067</v>
      </c>
      <c r="T542" t="s">
        <v>571</v>
      </c>
      <c r="U542" t="s">
        <v>95</v>
      </c>
      <c r="V542" s="3">
        <f t="shared" si="8"/>
        <v>4</v>
      </c>
      <c r="W542" t="s">
        <v>19</v>
      </c>
      <c r="Y542" t="s">
        <v>639</v>
      </c>
    </row>
    <row r="543" spans="1:25" hidden="1" x14ac:dyDescent="0.25">
      <c r="A543">
        <v>497648</v>
      </c>
      <c r="B543" t="s">
        <v>3628</v>
      </c>
      <c r="C543" t="s">
        <v>3629</v>
      </c>
      <c r="D543" t="s">
        <v>3630</v>
      </c>
      <c r="E543" s="56">
        <v>45772.362766203703</v>
      </c>
      <c r="F543" t="s">
        <v>3631</v>
      </c>
      <c r="G543" t="s">
        <v>1450</v>
      </c>
      <c r="H543">
        <v>2210930970</v>
      </c>
      <c r="I543" t="s">
        <v>30</v>
      </c>
      <c r="J543" t="s">
        <v>41</v>
      </c>
      <c r="K543" t="s">
        <v>43</v>
      </c>
      <c r="M543" t="s">
        <v>22</v>
      </c>
      <c r="N543" t="s">
        <v>14</v>
      </c>
      <c r="O543" t="s">
        <v>3632</v>
      </c>
      <c r="P543" t="s">
        <v>23</v>
      </c>
      <c r="Q543" t="s">
        <v>14</v>
      </c>
      <c r="R543" s="52">
        <v>45772</v>
      </c>
      <c r="S543" t="s">
        <v>3633</v>
      </c>
      <c r="T543" t="s">
        <v>571</v>
      </c>
      <c r="U543" t="s">
        <v>148</v>
      </c>
      <c r="V543" s="3">
        <f t="shared" si="8"/>
        <v>4</v>
      </c>
      <c r="W543" t="s">
        <v>19</v>
      </c>
      <c r="Y543" t="s">
        <v>639</v>
      </c>
    </row>
    <row r="544" spans="1:25" hidden="1" x14ac:dyDescent="0.25">
      <c r="A544">
        <v>497677</v>
      </c>
      <c r="B544" t="s">
        <v>3507</v>
      </c>
      <c r="C544" t="s">
        <v>3508</v>
      </c>
      <c r="D544" t="s">
        <v>3509</v>
      </c>
      <c r="E544" s="56">
        <v>45772.416261574072</v>
      </c>
      <c r="F544" t="s">
        <v>3510</v>
      </c>
      <c r="G544" t="s">
        <v>1348</v>
      </c>
      <c r="H544">
        <v>200013966</v>
      </c>
      <c r="I544" t="s">
        <v>16</v>
      </c>
      <c r="J544" t="s">
        <v>36</v>
      </c>
      <c r="K544" t="s">
        <v>25</v>
      </c>
      <c r="M544" t="s">
        <v>19</v>
      </c>
      <c r="N544" t="s">
        <v>14</v>
      </c>
      <c r="O544" t="s">
        <v>14</v>
      </c>
      <c r="P544" t="s">
        <v>23</v>
      </c>
      <c r="Q544" t="s">
        <v>14</v>
      </c>
      <c r="R544" s="52">
        <v>45772</v>
      </c>
      <c r="S544" t="s">
        <v>1856</v>
      </c>
      <c r="T544" t="s">
        <v>571</v>
      </c>
      <c r="U544" t="s">
        <v>226</v>
      </c>
      <c r="V544" s="3">
        <f t="shared" si="8"/>
        <v>4</v>
      </c>
      <c r="W544" t="s">
        <v>19</v>
      </c>
      <c r="Y544" t="s">
        <v>639</v>
      </c>
    </row>
    <row r="545" spans="1:25" hidden="1" x14ac:dyDescent="0.25">
      <c r="A545">
        <v>497682</v>
      </c>
      <c r="B545" t="s">
        <v>4268</v>
      </c>
      <c r="C545" t="s">
        <v>4269</v>
      </c>
      <c r="D545" t="s">
        <v>4270</v>
      </c>
      <c r="E545" s="56">
        <v>45772.424988425926</v>
      </c>
      <c r="F545" t="s">
        <v>1782</v>
      </c>
      <c r="G545" t="s">
        <v>1342</v>
      </c>
      <c r="H545">
        <v>100354972</v>
      </c>
      <c r="I545" t="s">
        <v>16</v>
      </c>
      <c r="J545" t="s">
        <v>42</v>
      </c>
      <c r="K545" t="s">
        <v>25</v>
      </c>
      <c r="M545" t="s">
        <v>401</v>
      </c>
      <c r="N545" t="s">
        <v>14</v>
      </c>
      <c r="O545" t="s">
        <v>136</v>
      </c>
      <c r="P545" t="s">
        <v>23</v>
      </c>
      <c r="Q545" t="s">
        <v>14</v>
      </c>
      <c r="R545" s="52">
        <v>45772</v>
      </c>
      <c r="S545" t="s">
        <v>1856</v>
      </c>
      <c r="T545" t="s">
        <v>571</v>
      </c>
      <c r="U545" t="s">
        <v>388</v>
      </c>
      <c r="V545" s="3">
        <f t="shared" si="8"/>
        <v>4</v>
      </c>
      <c r="W545" t="s">
        <v>401</v>
      </c>
      <c r="Y545" t="s">
        <v>1141</v>
      </c>
    </row>
    <row r="546" spans="1:25" hidden="1" x14ac:dyDescent="0.25">
      <c r="A546">
        <v>497698</v>
      </c>
      <c r="B546" t="s">
        <v>1305</v>
      </c>
      <c r="C546" t="s">
        <v>3667</v>
      </c>
      <c r="D546" t="s">
        <v>3668</v>
      </c>
      <c r="E546" s="56">
        <v>45772.445694444446</v>
      </c>
      <c r="F546" t="s">
        <v>1679</v>
      </c>
      <c r="G546" t="s">
        <v>1611</v>
      </c>
      <c r="H546">
        <v>100354967</v>
      </c>
      <c r="I546" t="s">
        <v>16</v>
      </c>
      <c r="J546" t="s">
        <v>39</v>
      </c>
      <c r="K546" t="s">
        <v>25</v>
      </c>
      <c r="M546" t="s">
        <v>22</v>
      </c>
      <c r="N546" t="s">
        <v>14</v>
      </c>
      <c r="O546" t="s">
        <v>175</v>
      </c>
      <c r="P546" t="s">
        <v>23</v>
      </c>
      <c r="Q546" t="s">
        <v>14</v>
      </c>
      <c r="R546" s="52">
        <v>45772</v>
      </c>
      <c r="S546" t="s">
        <v>1856</v>
      </c>
      <c r="T546" t="s">
        <v>571</v>
      </c>
      <c r="U546" t="s">
        <v>95</v>
      </c>
      <c r="V546" s="3">
        <f t="shared" si="8"/>
        <v>4</v>
      </c>
      <c r="W546" t="s">
        <v>19</v>
      </c>
      <c r="Y546" t="s">
        <v>639</v>
      </c>
    </row>
    <row r="547" spans="1:25" hidden="1" x14ac:dyDescent="0.25">
      <c r="A547">
        <v>497760</v>
      </c>
      <c r="B547" t="s">
        <v>1386</v>
      </c>
      <c r="C547" t="s">
        <v>4068</v>
      </c>
      <c r="D547" t="s">
        <v>4066</v>
      </c>
      <c r="E547" s="56">
        <v>45772.53292824074</v>
      </c>
      <c r="F547" t="s">
        <v>1863</v>
      </c>
      <c r="G547" t="s">
        <v>1314</v>
      </c>
      <c r="H547">
        <v>2500026937</v>
      </c>
      <c r="I547" t="s">
        <v>19</v>
      </c>
      <c r="J547" t="s">
        <v>36</v>
      </c>
      <c r="K547" t="s">
        <v>18</v>
      </c>
      <c r="L547">
        <v>72</v>
      </c>
      <c r="M547" t="s">
        <v>401</v>
      </c>
      <c r="N547" t="s">
        <v>14</v>
      </c>
      <c r="O547" t="s">
        <v>14</v>
      </c>
      <c r="P547" t="s">
        <v>23</v>
      </c>
      <c r="Q547" t="s">
        <v>14</v>
      </c>
      <c r="R547" s="52">
        <v>45772</v>
      </c>
      <c r="S547" t="s">
        <v>1315</v>
      </c>
      <c r="T547" t="s">
        <v>571</v>
      </c>
      <c r="U547" t="s">
        <v>402</v>
      </c>
      <c r="V547" s="3">
        <f t="shared" si="8"/>
        <v>4</v>
      </c>
      <c r="W547" t="s">
        <v>401</v>
      </c>
      <c r="Y547" t="s">
        <v>1141</v>
      </c>
    </row>
    <row r="548" spans="1:25" hidden="1" x14ac:dyDescent="0.25">
      <c r="A548">
        <v>497765</v>
      </c>
      <c r="B548" t="s">
        <v>1310</v>
      </c>
      <c r="C548" t="s">
        <v>3858</v>
      </c>
      <c r="D548" t="s">
        <v>3859</v>
      </c>
      <c r="E548" s="56">
        <v>45772.540127314816</v>
      </c>
      <c r="F548" t="s">
        <v>1782</v>
      </c>
      <c r="G548" t="s">
        <v>1320</v>
      </c>
      <c r="H548">
        <v>100354270</v>
      </c>
      <c r="I548" t="s">
        <v>16</v>
      </c>
      <c r="J548" t="s">
        <v>41</v>
      </c>
      <c r="K548" t="s">
        <v>25</v>
      </c>
      <c r="M548" t="s">
        <v>25</v>
      </c>
      <c r="N548" t="s">
        <v>14</v>
      </c>
      <c r="O548" t="s">
        <v>3860</v>
      </c>
      <c r="P548" t="s">
        <v>2676</v>
      </c>
      <c r="Q548" t="s">
        <v>14</v>
      </c>
      <c r="R548" s="52">
        <v>45772</v>
      </c>
      <c r="S548" t="s">
        <v>1421</v>
      </c>
      <c r="T548" t="s">
        <v>571</v>
      </c>
      <c r="U548" t="s">
        <v>100</v>
      </c>
      <c r="V548" s="3">
        <f t="shared" si="8"/>
        <v>4</v>
      </c>
      <c r="W548" t="s">
        <v>25</v>
      </c>
      <c r="Y548" t="s">
        <v>639</v>
      </c>
    </row>
    <row r="549" spans="1:25" hidden="1" x14ac:dyDescent="0.25">
      <c r="A549">
        <v>497786</v>
      </c>
      <c r="B549" t="s">
        <v>3622</v>
      </c>
      <c r="C549" t="s">
        <v>3623</v>
      </c>
      <c r="D549" t="s">
        <v>3624</v>
      </c>
      <c r="E549" s="56">
        <v>45772.560335648152</v>
      </c>
      <c r="F549" t="s">
        <v>14</v>
      </c>
      <c r="G549" t="s">
        <v>1342</v>
      </c>
      <c r="H549" t="s">
        <v>28</v>
      </c>
      <c r="I549" t="s">
        <v>16</v>
      </c>
      <c r="J549" t="s">
        <v>74</v>
      </c>
      <c r="K549" t="s">
        <v>74</v>
      </c>
      <c r="M549" t="s">
        <v>401</v>
      </c>
      <c r="N549" t="s">
        <v>14</v>
      </c>
      <c r="O549" t="s">
        <v>140</v>
      </c>
      <c r="P549" t="s">
        <v>28</v>
      </c>
      <c r="Q549" t="s">
        <v>14</v>
      </c>
      <c r="R549" s="52">
        <v>45772</v>
      </c>
      <c r="S549" t="s">
        <v>28</v>
      </c>
      <c r="T549" t="s">
        <v>571</v>
      </c>
      <c r="U549" t="s">
        <v>388</v>
      </c>
      <c r="V549" s="3">
        <f t="shared" si="8"/>
        <v>4</v>
      </c>
      <c r="W549" t="s">
        <v>401</v>
      </c>
      <c r="Y549" t="s">
        <v>1141</v>
      </c>
    </row>
    <row r="550" spans="1:25" hidden="1" x14ac:dyDescent="0.25">
      <c r="A550">
        <v>497833</v>
      </c>
      <c r="B550" t="s">
        <v>3815</v>
      </c>
      <c r="C550" t="s">
        <v>3816</v>
      </c>
      <c r="D550" t="s">
        <v>3817</v>
      </c>
      <c r="E550" s="56">
        <v>45772.620937500003</v>
      </c>
      <c r="F550" t="s">
        <v>3818</v>
      </c>
      <c r="G550" t="s">
        <v>1450</v>
      </c>
      <c r="H550">
        <v>5.7646413797288202E+18</v>
      </c>
      <c r="I550" t="s">
        <v>30</v>
      </c>
      <c r="J550" t="s">
        <v>33</v>
      </c>
      <c r="K550" t="s">
        <v>44</v>
      </c>
      <c r="M550" t="s">
        <v>22</v>
      </c>
      <c r="N550" t="s">
        <v>14</v>
      </c>
      <c r="O550" t="s">
        <v>140</v>
      </c>
      <c r="P550" t="s">
        <v>3819</v>
      </c>
      <c r="Q550" t="s">
        <v>3820</v>
      </c>
      <c r="R550" s="52">
        <v>45772</v>
      </c>
      <c r="S550" t="s">
        <v>3821</v>
      </c>
      <c r="T550" t="s">
        <v>571</v>
      </c>
      <c r="U550" t="s">
        <v>148</v>
      </c>
      <c r="V550" s="3">
        <f t="shared" si="8"/>
        <v>4</v>
      </c>
      <c r="W550" t="s">
        <v>19</v>
      </c>
      <c r="Y550" t="s">
        <v>639</v>
      </c>
    </row>
    <row r="551" spans="1:25" hidden="1" x14ac:dyDescent="0.25">
      <c r="A551">
        <v>497834</v>
      </c>
      <c r="B551" t="s">
        <v>3625</v>
      </c>
      <c r="C551" t="s">
        <v>3626</v>
      </c>
      <c r="D551" t="s">
        <v>3627</v>
      </c>
      <c r="E551" s="56">
        <v>45772.621296296296</v>
      </c>
      <c r="F551" t="s">
        <v>1440</v>
      </c>
      <c r="G551" t="s">
        <v>1450</v>
      </c>
      <c r="H551">
        <v>100355135</v>
      </c>
      <c r="I551" t="s">
        <v>16</v>
      </c>
      <c r="J551" t="s">
        <v>39</v>
      </c>
      <c r="K551" t="s">
        <v>25</v>
      </c>
      <c r="M551" t="s">
        <v>22</v>
      </c>
      <c r="N551" t="s">
        <v>14</v>
      </c>
      <c r="O551" t="s">
        <v>140</v>
      </c>
      <c r="P551" t="s">
        <v>23</v>
      </c>
      <c r="Q551" t="s">
        <v>14</v>
      </c>
      <c r="R551" s="52">
        <v>45772</v>
      </c>
      <c r="S551" t="s">
        <v>1325</v>
      </c>
      <c r="T551" t="s">
        <v>571</v>
      </c>
      <c r="U551" t="s">
        <v>148</v>
      </c>
      <c r="V551" s="3">
        <f t="shared" si="8"/>
        <v>4</v>
      </c>
      <c r="W551" t="s">
        <v>19</v>
      </c>
      <c r="Y551" t="s">
        <v>639</v>
      </c>
    </row>
    <row r="552" spans="1:25" hidden="1" x14ac:dyDescent="0.25">
      <c r="A552">
        <v>497839</v>
      </c>
      <c r="B552" t="s">
        <v>4276</v>
      </c>
      <c r="C552" t="s">
        <v>4277</v>
      </c>
      <c r="D552" t="s">
        <v>4278</v>
      </c>
      <c r="E552" s="56">
        <v>45772.631620370368</v>
      </c>
      <c r="F552" t="s">
        <v>14</v>
      </c>
      <c r="G552" t="s">
        <v>1342</v>
      </c>
      <c r="H552" t="s">
        <v>23</v>
      </c>
      <c r="I552" t="s">
        <v>74</v>
      </c>
      <c r="J552" t="s">
        <v>74</v>
      </c>
      <c r="K552" t="s">
        <v>74</v>
      </c>
      <c r="M552" t="s">
        <v>401</v>
      </c>
      <c r="N552" t="s">
        <v>14</v>
      </c>
      <c r="O552" t="s">
        <v>163</v>
      </c>
      <c r="P552" t="s">
        <v>23</v>
      </c>
      <c r="Q552" t="s">
        <v>14</v>
      </c>
      <c r="R552" s="52">
        <v>45772</v>
      </c>
      <c r="S552" t="s">
        <v>4279</v>
      </c>
      <c r="T552" t="s">
        <v>571</v>
      </c>
      <c r="U552" t="s">
        <v>388</v>
      </c>
      <c r="V552" s="3">
        <f t="shared" si="8"/>
        <v>4</v>
      </c>
      <c r="W552" t="s">
        <v>401</v>
      </c>
      <c r="Y552" t="s">
        <v>1141</v>
      </c>
    </row>
    <row r="553" spans="1:25" hidden="1" x14ac:dyDescent="0.25">
      <c r="A553">
        <v>497852</v>
      </c>
      <c r="B553" t="s">
        <v>3691</v>
      </c>
      <c r="C553" t="s">
        <v>1523</v>
      </c>
      <c r="D553" t="s">
        <v>1665</v>
      </c>
      <c r="E553" s="56">
        <v>45772.644768518519</v>
      </c>
      <c r="F553" t="s">
        <v>14</v>
      </c>
      <c r="G553" t="s">
        <v>1524</v>
      </c>
      <c r="H553">
        <v>100349209</v>
      </c>
      <c r="I553" t="s">
        <v>16</v>
      </c>
      <c r="J553" t="s">
        <v>45</v>
      </c>
      <c r="K553" t="s">
        <v>18</v>
      </c>
      <c r="L553">
        <v>109</v>
      </c>
      <c r="M553" t="s">
        <v>401</v>
      </c>
      <c r="N553" t="s">
        <v>14</v>
      </c>
      <c r="O553" t="s">
        <v>14</v>
      </c>
      <c r="P553" t="s">
        <v>23</v>
      </c>
      <c r="Q553" t="s">
        <v>14</v>
      </c>
      <c r="R553" s="52">
        <v>45749</v>
      </c>
      <c r="S553" t="s">
        <v>1493</v>
      </c>
      <c r="T553" t="s">
        <v>571</v>
      </c>
      <c r="U553" t="s">
        <v>654</v>
      </c>
      <c r="V553" s="3">
        <f t="shared" si="8"/>
        <v>4</v>
      </c>
      <c r="W553" t="s">
        <v>401</v>
      </c>
      <c r="Y553" t="s">
        <v>1141</v>
      </c>
    </row>
    <row r="554" spans="1:25" hidden="1" x14ac:dyDescent="0.25">
      <c r="A554">
        <v>497951</v>
      </c>
      <c r="B554" t="s">
        <v>2696</v>
      </c>
      <c r="C554" t="s">
        <v>4280</v>
      </c>
      <c r="D554" t="s">
        <v>4281</v>
      </c>
      <c r="E554" s="56">
        <v>45772.768530092595</v>
      </c>
      <c r="F554" t="s">
        <v>1674</v>
      </c>
      <c r="G554" t="s">
        <v>1342</v>
      </c>
      <c r="H554">
        <v>100355244</v>
      </c>
      <c r="I554" t="s">
        <v>16</v>
      </c>
      <c r="J554" t="s">
        <v>17</v>
      </c>
      <c r="K554" t="s">
        <v>25</v>
      </c>
      <c r="M554" t="s">
        <v>401</v>
      </c>
      <c r="N554" t="s">
        <v>14</v>
      </c>
      <c r="O554" t="s">
        <v>136</v>
      </c>
      <c r="P554" t="s">
        <v>28</v>
      </c>
      <c r="Q554" t="s">
        <v>14</v>
      </c>
      <c r="R554" s="52">
        <v>45772</v>
      </c>
      <c r="S554" t="s">
        <v>1385</v>
      </c>
      <c r="T554" t="s">
        <v>571</v>
      </c>
      <c r="U554" t="s">
        <v>388</v>
      </c>
      <c r="V554" s="3">
        <f t="shared" si="8"/>
        <v>4</v>
      </c>
      <c r="W554" t="s">
        <v>401</v>
      </c>
      <c r="Y554" t="s">
        <v>1141</v>
      </c>
    </row>
    <row r="555" spans="1:25" hidden="1" x14ac:dyDescent="0.25">
      <c r="A555">
        <v>497990</v>
      </c>
      <c r="B555" t="s">
        <v>3735</v>
      </c>
      <c r="C555" t="s">
        <v>3736</v>
      </c>
      <c r="D555" t="s">
        <v>3737</v>
      </c>
      <c r="E555" s="56">
        <v>45772.824652777781</v>
      </c>
      <c r="F555" t="s">
        <v>1805</v>
      </c>
      <c r="G555" t="s">
        <v>1342</v>
      </c>
      <c r="H555">
        <v>2210949102</v>
      </c>
      <c r="I555" t="s">
        <v>30</v>
      </c>
      <c r="J555" t="s">
        <v>39</v>
      </c>
      <c r="K555" t="s">
        <v>43</v>
      </c>
      <c r="M555" t="s">
        <v>401</v>
      </c>
      <c r="N555" t="s">
        <v>14</v>
      </c>
      <c r="O555" t="s">
        <v>531</v>
      </c>
      <c r="P555" t="s">
        <v>28</v>
      </c>
      <c r="Q555" t="s">
        <v>14</v>
      </c>
      <c r="R555" s="52">
        <v>45772</v>
      </c>
      <c r="S555" t="s">
        <v>3738</v>
      </c>
      <c r="T555" t="s">
        <v>571</v>
      </c>
      <c r="U555" t="s">
        <v>388</v>
      </c>
      <c r="V555" s="3">
        <f t="shared" si="8"/>
        <v>4</v>
      </c>
      <c r="W555" t="s">
        <v>401</v>
      </c>
      <c r="Y555" t="s">
        <v>1141</v>
      </c>
    </row>
    <row r="556" spans="1:25" hidden="1" x14ac:dyDescent="0.25">
      <c r="A556">
        <v>497996</v>
      </c>
      <c r="B556" t="s">
        <v>3861</v>
      </c>
      <c r="C556" t="s">
        <v>3862</v>
      </c>
      <c r="D556" t="s">
        <v>3859</v>
      </c>
      <c r="E556" s="56">
        <v>45772.84710648148</v>
      </c>
      <c r="F556" t="s">
        <v>1830</v>
      </c>
      <c r="G556" t="s">
        <v>1348</v>
      </c>
      <c r="H556">
        <v>100354270</v>
      </c>
      <c r="I556" t="s">
        <v>16</v>
      </c>
      <c r="J556" t="s">
        <v>41</v>
      </c>
      <c r="K556" t="s">
        <v>25</v>
      </c>
      <c r="M556" t="s">
        <v>25</v>
      </c>
      <c r="N556" t="s">
        <v>14</v>
      </c>
      <c r="O556" t="s">
        <v>14</v>
      </c>
      <c r="P556" t="s">
        <v>2676</v>
      </c>
      <c r="Q556" t="s">
        <v>14</v>
      </c>
      <c r="R556" s="52">
        <v>45772</v>
      </c>
      <c r="S556" t="s">
        <v>1545</v>
      </c>
      <c r="T556" t="s">
        <v>571</v>
      </c>
      <c r="U556" t="s">
        <v>226</v>
      </c>
      <c r="V556" s="3">
        <f t="shared" si="8"/>
        <v>4</v>
      </c>
      <c r="W556" t="s">
        <v>25</v>
      </c>
      <c r="Y556" t="s">
        <v>639</v>
      </c>
    </row>
    <row r="557" spans="1:25" hidden="1" x14ac:dyDescent="0.25">
      <c r="A557">
        <v>498086</v>
      </c>
      <c r="B557" t="s">
        <v>3515</v>
      </c>
      <c r="C557" t="s">
        <v>4366</v>
      </c>
      <c r="D557" t="s">
        <v>3516</v>
      </c>
      <c r="E557" s="56">
        <v>45773.48841435185</v>
      </c>
      <c r="F557" t="s">
        <v>1782</v>
      </c>
      <c r="G557" t="s">
        <v>1342</v>
      </c>
      <c r="H557">
        <v>2500031323</v>
      </c>
      <c r="I557" t="s">
        <v>19</v>
      </c>
      <c r="J557" t="s">
        <v>41</v>
      </c>
      <c r="K557" t="s">
        <v>21</v>
      </c>
      <c r="M557" t="s">
        <v>401</v>
      </c>
      <c r="N557" t="s">
        <v>14</v>
      </c>
      <c r="O557" t="s">
        <v>523</v>
      </c>
      <c r="P557" t="s">
        <v>28</v>
      </c>
      <c r="Q557" t="s">
        <v>14</v>
      </c>
      <c r="R557" s="52">
        <v>45773</v>
      </c>
      <c r="S557" t="s">
        <v>3517</v>
      </c>
      <c r="T557" t="s">
        <v>571</v>
      </c>
      <c r="U557" t="s">
        <v>388</v>
      </c>
      <c r="V557" s="3">
        <f t="shared" si="8"/>
        <v>4</v>
      </c>
      <c r="W557" t="s">
        <v>401</v>
      </c>
      <c r="Y557" t="s">
        <v>1141</v>
      </c>
    </row>
    <row r="558" spans="1:25" hidden="1" x14ac:dyDescent="0.25">
      <c r="A558">
        <v>498092</v>
      </c>
      <c r="B558" t="s">
        <v>4282</v>
      </c>
      <c r="C558" t="s">
        <v>4283</v>
      </c>
      <c r="D558" t="s">
        <v>4284</v>
      </c>
      <c r="E558" s="56">
        <v>45773.503321759257</v>
      </c>
      <c r="F558" t="s">
        <v>4285</v>
      </c>
      <c r="G558" t="s">
        <v>1298</v>
      </c>
      <c r="H558" t="s">
        <v>4286</v>
      </c>
      <c r="I558" t="s">
        <v>176</v>
      </c>
      <c r="J558" t="s">
        <v>182</v>
      </c>
      <c r="K558" t="s">
        <v>177</v>
      </c>
      <c r="M558" t="s">
        <v>225</v>
      </c>
      <c r="N558" t="s">
        <v>14</v>
      </c>
      <c r="O558" t="s">
        <v>120</v>
      </c>
      <c r="P558" t="s">
        <v>28</v>
      </c>
      <c r="Q558" t="s">
        <v>14</v>
      </c>
      <c r="R558" s="52">
        <v>45773</v>
      </c>
      <c r="S558" t="s">
        <v>4287</v>
      </c>
      <c r="T558" t="s">
        <v>571</v>
      </c>
      <c r="U558" t="s">
        <v>1953</v>
      </c>
      <c r="V558" s="3">
        <f t="shared" si="8"/>
        <v>4</v>
      </c>
      <c r="W558" t="s">
        <v>225</v>
      </c>
      <c r="Y558" t="s">
        <v>1141</v>
      </c>
    </row>
    <row r="559" spans="1:25" hidden="1" x14ac:dyDescent="0.25">
      <c r="A559">
        <v>498094</v>
      </c>
      <c r="B559" t="s">
        <v>1543</v>
      </c>
      <c r="C559" t="s">
        <v>4288</v>
      </c>
      <c r="D559" t="s">
        <v>4289</v>
      </c>
      <c r="E559" s="56">
        <v>45773.505243055559</v>
      </c>
      <c r="F559" t="s">
        <v>14</v>
      </c>
      <c r="G559" t="s">
        <v>1342</v>
      </c>
      <c r="H559">
        <v>100355085</v>
      </c>
      <c r="I559" t="s">
        <v>16</v>
      </c>
      <c r="J559" t="s">
        <v>182</v>
      </c>
      <c r="K559" t="s">
        <v>25</v>
      </c>
      <c r="M559" t="s">
        <v>401</v>
      </c>
      <c r="N559" t="s">
        <v>14</v>
      </c>
      <c r="O559" t="s">
        <v>462</v>
      </c>
      <c r="P559" t="s">
        <v>28</v>
      </c>
      <c r="Q559" t="s">
        <v>14</v>
      </c>
      <c r="R559" s="52">
        <v>45773</v>
      </c>
      <c r="S559" t="s">
        <v>2160</v>
      </c>
      <c r="T559" t="s">
        <v>571</v>
      </c>
      <c r="U559" t="s">
        <v>388</v>
      </c>
      <c r="V559" s="3">
        <f t="shared" si="8"/>
        <v>4</v>
      </c>
      <c r="W559" t="s">
        <v>401</v>
      </c>
      <c r="Y559" t="s">
        <v>1141</v>
      </c>
    </row>
    <row r="560" spans="1:25" hidden="1" x14ac:dyDescent="0.25">
      <c r="A560">
        <v>498118</v>
      </c>
      <c r="B560" t="s">
        <v>1618</v>
      </c>
      <c r="C560" t="s">
        <v>4290</v>
      </c>
      <c r="D560" t="s">
        <v>4291</v>
      </c>
      <c r="E560" s="56">
        <v>45773.546863425923</v>
      </c>
      <c r="F560" t="s">
        <v>1782</v>
      </c>
      <c r="G560" t="s">
        <v>1298</v>
      </c>
      <c r="H560">
        <v>100355299</v>
      </c>
      <c r="I560" t="s">
        <v>16</v>
      </c>
      <c r="J560" t="s">
        <v>29</v>
      </c>
      <c r="K560" t="s">
        <v>25</v>
      </c>
      <c r="M560" t="s">
        <v>19</v>
      </c>
      <c r="N560" t="s">
        <v>14</v>
      </c>
      <c r="O560" t="s">
        <v>136</v>
      </c>
      <c r="P560" t="s">
        <v>28</v>
      </c>
      <c r="Q560" t="s">
        <v>14</v>
      </c>
      <c r="R560" s="52">
        <v>45773</v>
      </c>
      <c r="S560" t="s">
        <v>1421</v>
      </c>
      <c r="T560" t="s">
        <v>571</v>
      </c>
      <c r="U560" t="s">
        <v>1953</v>
      </c>
      <c r="V560" s="3">
        <f t="shared" si="8"/>
        <v>4</v>
      </c>
      <c r="W560" t="s">
        <v>19</v>
      </c>
      <c r="Y560" t="s">
        <v>639</v>
      </c>
    </row>
    <row r="561" spans="1:25" hidden="1" x14ac:dyDescent="0.25">
      <c r="A561">
        <v>498137</v>
      </c>
      <c r="B561" t="s">
        <v>4295</v>
      </c>
      <c r="C561" t="s">
        <v>4296</v>
      </c>
      <c r="D561" t="s">
        <v>4297</v>
      </c>
      <c r="E561" s="56">
        <v>45773.57267361111</v>
      </c>
      <c r="F561" t="s">
        <v>14</v>
      </c>
      <c r="G561" t="s">
        <v>1426</v>
      </c>
      <c r="H561" t="s">
        <v>28</v>
      </c>
      <c r="I561" t="s">
        <v>77</v>
      </c>
      <c r="J561" t="s">
        <v>42</v>
      </c>
      <c r="K561" t="s">
        <v>77</v>
      </c>
      <c r="M561" t="s">
        <v>23</v>
      </c>
      <c r="N561" t="s">
        <v>14</v>
      </c>
      <c r="O561" t="s">
        <v>159</v>
      </c>
      <c r="P561" t="s">
        <v>28</v>
      </c>
      <c r="Q561" t="s">
        <v>14</v>
      </c>
      <c r="R561" s="52">
        <v>45773</v>
      </c>
      <c r="S561" t="s">
        <v>4298</v>
      </c>
      <c r="T561" t="s">
        <v>571</v>
      </c>
      <c r="U561" t="s">
        <v>40</v>
      </c>
      <c r="V561" s="3">
        <f t="shared" si="8"/>
        <v>4</v>
      </c>
      <c r="W561" t="s">
        <v>23</v>
      </c>
      <c r="Y561" t="s">
        <v>1141</v>
      </c>
    </row>
    <row r="562" spans="1:25" hidden="1" x14ac:dyDescent="0.25">
      <c r="A562">
        <v>498143</v>
      </c>
      <c r="B562" t="s">
        <v>4292</v>
      </c>
      <c r="C562" t="s">
        <v>4293</v>
      </c>
      <c r="D562" t="s">
        <v>4291</v>
      </c>
      <c r="E562" s="56">
        <v>45773.597233796296</v>
      </c>
      <c r="F562" t="s">
        <v>2973</v>
      </c>
      <c r="G562" t="s">
        <v>1348</v>
      </c>
      <c r="H562">
        <v>100355299</v>
      </c>
      <c r="I562" t="s">
        <v>16</v>
      </c>
      <c r="J562" t="s">
        <v>29</v>
      </c>
      <c r="K562" t="s">
        <v>25</v>
      </c>
      <c r="M562" t="s">
        <v>25</v>
      </c>
      <c r="N562" t="s">
        <v>14</v>
      </c>
      <c r="O562" t="s">
        <v>14</v>
      </c>
      <c r="P562" t="s">
        <v>4294</v>
      </c>
      <c r="Q562" t="s">
        <v>14</v>
      </c>
      <c r="R562" s="52">
        <v>45773</v>
      </c>
      <c r="S562" t="s">
        <v>1421</v>
      </c>
      <c r="T562" t="s">
        <v>571</v>
      </c>
      <c r="U562" t="s">
        <v>226</v>
      </c>
      <c r="V562" s="3">
        <f t="shared" si="8"/>
        <v>4</v>
      </c>
      <c r="W562" t="s">
        <v>25</v>
      </c>
      <c r="Y562" t="s">
        <v>639</v>
      </c>
    </row>
    <row r="563" spans="1:25" hidden="1" x14ac:dyDescent="0.25">
      <c r="A563">
        <v>498175</v>
      </c>
      <c r="B563" t="s">
        <v>3725</v>
      </c>
      <c r="C563" t="s">
        <v>3726</v>
      </c>
      <c r="D563" t="s">
        <v>3727</v>
      </c>
      <c r="E563" s="56">
        <v>45773.679699074077</v>
      </c>
      <c r="F563" t="s">
        <v>1670</v>
      </c>
      <c r="G563" t="s">
        <v>1348</v>
      </c>
      <c r="H563">
        <v>2500030928</v>
      </c>
      <c r="I563" t="s">
        <v>19</v>
      </c>
      <c r="J563" t="s">
        <v>41</v>
      </c>
      <c r="K563" t="s">
        <v>18</v>
      </c>
      <c r="M563" t="s">
        <v>1349</v>
      </c>
      <c r="N563" t="s">
        <v>14</v>
      </c>
      <c r="O563" t="s">
        <v>14</v>
      </c>
      <c r="P563" t="s">
        <v>28</v>
      </c>
      <c r="Q563" t="s">
        <v>14</v>
      </c>
      <c r="R563" s="52">
        <v>45773</v>
      </c>
      <c r="S563" t="s">
        <v>3728</v>
      </c>
      <c r="T563" t="s">
        <v>571</v>
      </c>
      <c r="U563" t="s">
        <v>226</v>
      </c>
      <c r="V563" s="3">
        <f t="shared" si="8"/>
        <v>4</v>
      </c>
      <c r="W563" t="s">
        <v>19</v>
      </c>
      <c r="Y563" t="s">
        <v>639</v>
      </c>
    </row>
    <row r="564" spans="1:25" hidden="1" x14ac:dyDescent="0.25">
      <c r="A564">
        <v>498182</v>
      </c>
      <c r="B564" t="s">
        <v>3847</v>
      </c>
      <c r="C564" t="s">
        <v>3848</v>
      </c>
      <c r="D564" t="s">
        <v>3849</v>
      </c>
      <c r="E564" s="56">
        <v>45773.703726851854</v>
      </c>
      <c r="F564" t="s">
        <v>3850</v>
      </c>
      <c r="G564" t="s">
        <v>1298</v>
      </c>
      <c r="H564">
        <v>100355424</v>
      </c>
      <c r="I564" t="s">
        <v>16</v>
      </c>
      <c r="J564" t="s">
        <v>36</v>
      </c>
      <c r="K564" t="s">
        <v>25</v>
      </c>
      <c r="M564" t="s">
        <v>225</v>
      </c>
      <c r="N564" t="s">
        <v>14</v>
      </c>
      <c r="O564" t="s">
        <v>136</v>
      </c>
      <c r="P564" t="s">
        <v>23</v>
      </c>
      <c r="Q564" t="s">
        <v>14</v>
      </c>
      <c r="R564" s="52">
        <v>45773</v>
      </c>
      <c r="S564" t="s">
        <v>1594</v>
      </c>
      <c r="T564" t="s">
        <v>571</v>
      </c>
      <c r="U564" t="s">
        <v>1953</v>
      </c>
      <c r="V564" s="3">
        <f t="shared" si="8"/>
        <v>4</v>
      </c>
      <c r="W564" t="s">
        <v>225</v>
      </c>
      <c r="Y564" t="s">
        <v>1141</v>
      </c>
    </row>
    <row r="565" spans="1:25" hidden="1" x14ac:dyDescent="0.25">
      <c r="A565">
        <v>498187</v>
      </c>
      <c r="B565" t="s">
        <v>3754</v>
      </c>
      <c r="C565" t="s">
        <v>3755</v>
      </c>
      <c r="D565" t="s">
        <v>3756</v>
      </c>
      <c r="E565" s="56">
        <v>45773.710972222223</v>
      </c>
      <c r="F565" t="s">
        <v>3470</v>
      </c>
      <c r="G565" t="s">
        <v>1298</v>
      </c>
      <c r="H565" t="s">
        <v>3757</v>
      </c>
      <c r="I565" t="s">
        <v>176</v>
      </c>
      <c r="J565" t="s">
        <v>35</v>
      </c>
      <c r="K565" t="s">
        <v>177</v>
      </c>
      <c r="M565" t="s">
        <v>225</v>
      </c>
      <c r="N565" t="s">
        <v>14</v>
      </c>
      <c r="O565" t="s">
        <v>136</v>
      </c>
      <c r="P565" t="s">
        <v>28</v>
      </c>
      <c r="Q565" t="s">
        <v>14</v>
      </c>
      <c r="R565" s="52">
        <v>45773</v>
      </c>
      <c r="S565" t="s">
        <v>3758</v>
      </c>
      <c r="T565" t="s">
        <v>571</v>
      </c>
      <c r="U565" t="s">
        <v>1953</v>
      </c>
      <c r="V565" s="3">
        <f t="shared" si="8"/>
        <v>4</v>
      </c>
      <c r="W565" t="s">
        <v>225</v>
      </c>
      <c r="Y565" t="s">
        <v>1141</v>
      </c>
    </row>
    <row r="566" spans="1:25" hidden="1" x14ac:dyDescent="0.25">
      <c r="A566">
        <v>498203</v>
      </c>
      <c r="B566" t="s">
        <v>3851</v>
      </c>
      <c r="C566" t="s">
        <v>3852</v>
      </c>
      <c r="D566" t="s">
        <v>3849</v>
      </c>
      <c r="E566" s="56">
        <v>45773.745925925927</v>
      </c>
      <c r="F566" t="s">
        <v>1886</v>
      </c>
      <c r="G566" t="s">
        <v>1348</v>
      </c>
      <c r="H566">
        <v>100355424</v>
      </c>
      <c r="I566" t="s">
        <v>16</v>
      </c>
      <c r="J566" t="s">
        <v>36</v>
      </c>
      <c r="K566" t="s">
        <v>25</v>
      </c>
      <c r="M566" t="s">
        <v>22</v>
      </c>
      <c r="N566" t="s">
        <v>14</v>
      </c>
      <c r="O566" t="s">
        <v>14</v>
      </c>
      <c r="P566" t="s">
        <v>23</v>
      </c>
      <c r="Q566" t="s">
        <v>14</v>
      </c>
      <c r="R566" s="52">
        <v>45773</v>
      </c>
      <c r="S566" t="s">
        <v>3853</v>
      </c>
      <c r="T566" t="s">
        <v>571</v>
      </c>
      <c r="U566" t="s">
        <v>226</v>
      </c>
      <c r="V566" s="3">
        <f t="shared" si="8"/>
        <v>4</v>
      </c>
      <c r="W566" t="s">
        <v>19</v>
      </c>
      <c r="Y566" t="s">
        <v>639</v>
      </c>
    </row>
    <row r="567" spans="1:25" hidden="1" x14ac:dyDescent="0.25">
      <c r="A567">
        <v>498245</v>
      </c>
      <c r="B567" t="s">
        <v>4299</v>
      </c>
      <c r="C567" t="s">
        <v>4300</v>
      </c>
      <c r="D567" t="s">
        <v>4301</v>
      </c>
      <c r="E567" s="56">
        <v>45773.878807870373</v>
      </c>
      <c r="F567" t="s">
        <v>1782</v>
      </c>
      <c r="G567" t="s">
        <v>1342</v>
      </c>
      <c r="H567">
        <v>2500045590</v>
      </c>
      <c r="I567" t="s">
        <v>19</v>
      </c>
      <c r="J567" t="s">
        <v>20</v>
      </c>
      <c r="K567" t="s">
        <v>21</v>
      </c>
      <c r="M567" t="s">
        <v>401</v>
      </c>
      <c r="N567" t="s">
        <v>14</v>
      </c>
      <c r="O567" t="s">
        <v>562</v>
      </c>
      <c r="P567" t="s">
        <v>28</v>
      </c>
      <c r="Q567" t="s">
        <v>14</v>
      </c>
      <c r="R567" s="52">
        <v>45773</v>
      </c>
      <c r="S567" t="s">
        <v>2100</v>
      </c>
      <c r="T567" t="s">
        <v>571</v>
      </c>
      <c r="U567" t="s">
        <v>388</v>
      </c>
      <c r="V567" s="3">
        <f t="shared" si="8"/>
        <v>4</v>
      </c>
      <c r="W567" t="s">
        <v>401</v>
      </c>
      <c r="Y567" t="s">
        <v>1141</v>
      </c>
    </row>
    <row r="568" spans="1:25" hidden="1" x14ac:dyDescent="0.25">
      <c r="A568">
        <v>498275</v>
      </c>
      <c r="B568" t="s">
        <v>4271</v>
      </c>
      <c r="C568" t="s">
        <v>4272</v>
      </c>
      <c r="D568" t="s">
        <v>4273</v>
      </c>
      <c r="E568" s="56">
        <v>45774.409189814818</v>
      </c>
      <c r="F568" t="s">
        <v>4062</v>
      </c>
      <c r="G568" t="s">
        <v>3844</v>
      </c>
      <c r="H568">
        <v>100354762</v>
      </c>
      <c r="I568" t="s">
        <v>16</v>
      </c>
      <c r="J568" t="s">
        <v>31</v>
      </c>
      <c r="K568" t="s">
        <v>25</v>
      </c>
      <c r="M568" t="s">
        <v>22</v>
      </c>
      <c r="N568" t="s">
        <v>14</v>
      </c>
      <c r="O568" t="s">
        <v>140</v>
      </c>
      <c r="P568" t="s">
        <v>4274</v>
      </c>
      <c r="Q568" t="s">
        <v>4275</v>
      </c>
      <c r="R568" s="52">
        <v>45772</v>
      </c>
      <c r="S568" t="s">
        <v>1325</v>
      </c>
      <c r="T568" t="s">
        <v>84</v>
      </c>
      <c r="U568" t="s">
        <v>95</v>
      </c>
      <c r="V568" s="3">
        <f t="shared" si="8"/>
        <v>4</v>
      </c>
      <c r="W568" t="s">
        <v>19</v>
      </c>
      <c r="Y568" t="s">
        <v>639</v>
      </c>
    </row>
    <row r="569" spans="1:25" hidden="1" x14ac:dyDescent="0.25">
      <c r="A569">
        <v>498282</v>
      </c>
      <c r="B569" t="s">
        <v>3781</v>
      </c>
      <c r="C569" t="s">
        <v>3782</v>
      </c>
      <c r="D569" t="s">
        <v>3783</v>
      </c>
      <c r="E569" s="56">
        <v>45774.444421296299</v>
      </c>
      <c r="F569" t="s">
        <v>1313</v>
      </c>
      <c r="G569" t="s">
        <v>1314</v>
      </c>
      <c r="H569">
        <v>2500021529</v>
      </c>
      <c r="I569" t="s">
        <v>19</v>
      </c>
      <c r="J569" t="s">
        <v>200</v>
      </c>
      <c r="K569" t="s">
        <v>18</v>
      </c>
      <c r="L569">
        <v>81.75</v>
      </c>
      <c r="M569" t="s">
        <v>401</v>
      </c>
      <c r="N569" t="s">
        <v>14</v>
      </c>
      <c r="O569" t="s">
        <v>14</v>
      </c>
      <c r="P569" t="s">
        <v>28</v>
      </c>
      <c r="Q569" t="s">
        <v>14</v>
      </c>
      <c r="R569" s="52">
        <v>45774</v>
      </c>
      <c r="S569" t="s">
        <v>2699</v>
      </c>
      <c r="T569" t="s">
        <v>571</v>
      </c>
      <c r="U569" t="s">
        <v>402</v>
      </c>
      <c r="V569" s="3">
        <f t="shared" si="8"/>
        <v>4</v>
      </c>
      <c r="W569" t="s">
        <v>401</v>
      </c>
      <c r="Y569" t="s">
        <v>1141</v>
      </c>
    </row>
    <row r="570" spans="1:25" hidden="1" x14ac:dyDescent="0.25">
      <c r="A570">
        <v>498287</v>
      </c>
      <c r="B570" t="s">
        <v>4302</v>
      </c>
      <c r="C570" t="s">
        <v>4303</v>
      </c>
      <c r="D570" t="s">
        <v>4304</v>
      </c>
      <c r="E570" s="56">
        <v>45774.473912037036</v>
      </c>
      <c r="F570" t="s">
        <v>3631</v>
      </c>
      <c r="G570" t="s">
        <v>1450</v>
      </c>
      <c r="H570">
        <v>1533048728</v>
      </c>
      <c r="I570" t="s">
        <v>30</v>
      </c>
      <c r="J570" t="s">
        <v>41</v>
      </c>
      <c r="K570" t="s">
        <v>32</v>
      </c>
      <c r="M570" t="s">
        <v>22</v>
      </c>
      <c r="N570" t="s">
        <v>14</v>
      </c>
      <c r="O570" t="s">
        <v>524</v>
      </c>
      <c r="P570" t="s">
        <v>23</v>
      </c>
      <c r="Q570" t="s">
        <v>14</v>
      </c>
      <c r="R570" s="52">
        <v>45774</v>
      </c>
      <c r="S570" t="s">
        <v>4305</v>
      </c>
      <c r="T570" t="s">
        <v>571</v>
      </c>
      <c r="U570" t="s">
        <v>148</v>
      </c>
      <c r="V570" s="3">
        <f t="shared" si="8"/>
        <v>4</v>
      </c>
      <c r="W570" t="s">
        <v>19</v>
      </c>
      <c r="Y570" t="s">
        <v>639</v>
      </c>
    </row>
    <row r="571" spans="1:25" hidden="1" x14ac:dyDescent="0.25">
      <c r="A571">
        <v>498342</v>
      </c>
      <c r="B571" t="s">
        <v>3398</v>
      </c>
      <c r="C571" t="s">
        <v>3399</v>
      </c>
      <c r="D571" t="s">
        <v>3400</v>
      </c>
      <c r="E571" s="56">
        <v>45774.606273148151</v>
      </c>
      <c r="F571" t="s">
        <v>3401</v>
      </c>
      <c r="G571" t="s">
        <v>1342</v>
      </c>
      <c r="H571" t="s">
        <v>23</v>
      </c>
      <c r="I571" t="s">
        <v>19</v>
      </c>
      <c r="J571" t="s">
        <v>200</v>
      </c>
      <c r="K571" t="s">
        <v>74</v>
      </c>
      <c r="M571" t="s">
        <v>401</v>
      </c>
      <c r="N571" t="s">
        <v>14</v>
      </c>
      <c r="O571" t="s">
        <v>413</v>
      </c>
      <c r="P571" t="s">
        <v>23</v>
      </c>
      <c r="Q571" t="s">
        <v>14</v>
      </c>
      <c r="R571" s="52">
        <v>45774</v>
      </c>
      <c r="S571" t="s">
        <v>3402</v>
      </c>
      <c r="T571" t="s">
        <v>571</v>
      </c>
      <c r="U571" t="s">
        <v>388</v>
      </c>
      <c r="V571" s="3">
        <f t="shared" si="8"/>
        <v>4</v>
      </c>
      <c r="W571" t="s">
        <v>401</v>
      </c>
      <c r="Y571" t="s">
        <v>1141</v>
      </c>
    </row>
    <row r="572" spans="1:25" hidden="1" x14ac:dyDescent="0.25">
      <c r="A572">
        <v>498391</v>
      </c>
      <c r="B572" t="s">
        <v>1310</v>
      </c>
      <c r="C572" t="s">
        <v>4306</v>
      </c>
      <c r="D572" t="s">
        <v>4307</v>
      </c>
      <c r="E572" s="56">
        <v>45774.766226851854</v>
      </c>
      <c r="F572" t="s">
        <v>1886</v>
      </c>
      <c r="G572" t="s">
        <v>1308</v>
      </c>
      <c r="H572">
        <v>100355634</v>
      </c>
      <c r="I572" t="s">
        <v>16</v>
      </c>
      <c r="J572" t="s">
        <v>33</v>
      </c>
      <c r="K572" t="s">
        <v>25</v>
      </c>
      <c r="M572" t="s">
        <v>22</v>
      </c>
      <c r="N572" t="s">
        <v>14</v>
      </c>
      <c r="O572" t="s">
        <v>136</v>
      </c>
      <c r="P572" t="s">
        <v>28</v>
      </c>
      <c r="Q572" t="s">
        <v>14</v>
      </c>
      <c r="R572" s="52">
        <v>45774</v>
      </c>
      <c r="S572" t="s">
        <v>3564</v>
      </c>
      <c r="T572" t="s">
        <v>571</v>
      </c>
      <c r="U572" t="s">
        <v>95</v>
      </c>
      <c r="V572" s="3">
        <f t="shared" si="8"/>
        <v>4</v>
      </c>
      <c r="W572" t="s">
        <v>19</v>
      </c>
      <c r="Y572" t="s">
        <v>639</v>
      </c>
    </row>
    <row r="573" spans="1:25" hidden="1" x14ac:dyDescent="0.25">
      <c r="A573">
        <v>498404</v>
      </c>
      <c r="B573" t="s">
        <v>2696</v>
      </c>
      <c r="C573" t="s">
        <v>3406</v>
      </c>
      <c r="D573" t="s">
        <v>3407</v>
      </c>
      <c r="E573" s="56">
        <v>45774.808379629627</v>
      </c>
      <c r="F573" t="s">
        <v>1782</v>
      </c>
      <c r="G573" t="s">
        <v>1348</v>
      </c>
      <c r="H573" t="s">
        <v>23</v>
      </c>
      <c r="I573" t="s">
        <v>19</v>
      </c>
      <c r="J573" t="s">
        <v>667</v>
      </c>
      <c r="K573" t="s">
        <v>18</v>
      </c>
      <c r="M573" t="s">
        <v>401</v>
      </c>
      <c r="N573" t="s">
        <v>14</v>
      </c>
      <c r="O573" t="s">
        <v>529</v>
      </c>
      <c r="P573" t="s">
        <v>23</v>
      </c>
      <c r="Q573" t="s">
        <v>14</v>
      </c>
      <c r="R573" s="52">
        <v>45774</v>
      </c>
      <c r="S573" t="s">
        <v>3408</v>
      </c>
      <c r="T573" t="s">
        <v>571</v>
      </c>
      <c r="U573" t="s">
        <v>226</v>
      </c>
      <c r="V573" s="3">
        <f t="shared" si="8"/>
        <v>4</v>
      </c>
      <c r="W573" t="s">
        <v>401</v>
      </c>
      <c r="Y573" t="s">
        <v>1141</v>
      </c>
    </row>
    <row r="574" spans="1:25" hidden="1" x14ac:dyDescent="0.25">
      <c r="A574">
        <v>498420</v>
      </c>
      <c r="B574" t="s">
        <v>14</v>
      </c>
      <c r="C574" t="s">
        <v>4308</v>
      </c>
      <c r="D574" t="s">
        <v>4309</v>
      </c>
      <c r="E574" s="56">
        <v>45774.836759259262</v>
      </c>
      <c r="F574" t="s">
        <v>1782</v>
      </c>
      <c r="G574" t="s">
        <v>1342</v>
      </c>
      <c r="H574" t="s">
        <v>28</v>
      </c>
      <c r="I574" t="s">
        <v>19</v>
      </c>
      <c r="J574" t="s">
        <v>20</v>
      </c>
      <c r="K574" t="s">
        <v>21</v>
      </c>
      <c r="M574" t="s">
        <v>401</v>
      </c>
      <c r="N574" t="s">
        <v>14</v>
      </c>
      <c r="O574" t="s">
        <v>136</v>
      </c>
      <c r="P574" t="s">
        <v>28</v>
      </c>
      <c r="Q574" t="s">
        <v>14</v>
      </c>
      <c r="R574" s="52">
        <v>45774</v>
      </c>
      <c r="S574" t="s">
        <v>1548</v>
      </c>
      <c r="T574" t="s">
        <v>571</v>
      </c>
      <c r="U574" t="s">
        <v>388</v>
      </c>
      <c r="V574" s="3">
        <f t="shared" si="8"/>
        <v>4</v>
      </c>
      <c r="W574" t="s">
        <v>401</v>
      </c>
      <c r="Y574" t="s">
        <v>1141</v>
      </c>
    </row>
    <row r="575" spans="1:25" hidden="1" x14ac:dyDescent="0.25">
      <c r="A575">
        <v>498440</v>
      </c>
      <c r="B575" t="s">
        <v>2759</v>
      </c>
      <c r="C575" t="s">
        <v>4310</v>
      </c>
      <c r="D575" t="s">
        <v>4311</v>
      </c>
      <c r="E575" s="56">
        <v>45775.338414351849</v>
      </c>
      <c r="F575" t="s">
        <v>14</v>
      </c>
      <c r="G575" t="s">
        <v>1364</v>
      </c>
      <c r="H575">
        <v>100355646</v>
      </c>
      <c r="I575" t="s">
        <v>16</v>
      </c>
      <c r="J575" t="s">
        <v>182</v>
      </c>
      <c r="K575" t="s">
        <v>18</v>
      </c>
      <c r="M575" t="s">
        <v>22</v>
      </c>
      <c r="N575" t="s">
        <v>14</v>
      </c>
      <c r="O575" t="s">
        <v>136</v>
      </c>
      <c r="P575" t="s">
        <v>23</v>
      </c>
      <c r="Q575" t="s">
        <v>14</v>
      </c>
      <c r="R575" s="52">
        <v>45774</v>
      </c>
      <c r="S575" t="s">
        <v>2699</v>
      </c>
      <c r="T575" t="s">
        <v>571</v>
      </c>
      <c r="U575" t="s">
        <v>95</v>
      </c>
      <c r="V575" s="3">
        <f t="shared" si="8"/>
        <v>4</v>
      </c>
      <c r="W575" t="s">
        <v>19</v>
      </c>
      <c r="Y575" t="s">
        <v>639</v>
      </c>
    </row>
    <row r="576" spans="1:25" hidden="1" x14ac:dyDescent="0.25">
      <c r="A576">
        <v>498514</v>
      </c>
      <c r="B576" t="s">
        <v>3863</v>
      </c>
      <c r="C576" t="s">
        <v>3864</v>
      </c>
      <c r="D576" t="s">
        <v>3865</v>
      </c>
      <c r="E576" s="56">
        <v>45775.501597222225</v>
      </c>
      <c r="F576" t="s">
        <v>3866</v>
      </c>
      <c r="G576" t="s">
        <v>1450</v>
      </c>
      <c r="H576">
        <v>100355755</v>
      </c>
      <c r="I576" t="s">
        <v>16</v>
      </c>
      <c r="J576" t="s">
        <v>17</v>
      </c>
      <c r="K576" t="s">
        <v>25</v>
      </c>
      <c r="M576" t="s">
        <v>22</v>
      </c>
      <c r="N576" t="s">
        <v>14</v>
      </c>
      <c r="O576" t="s">
        <v>524</v>
      </c>
      <c r="P576" t="s">
        <v>23</v>
      </c>
      <c r="Q576" t="s">
        <v>14</v>
      </c>
      <c r="R576" s="52">
        <v>45775</v>
      </c>
      <c r="S576" t="s">
        <v>1421</v>
      </c>
      <c r="T576" t="s">
        <v>571</v>
      </c>
      <c r="U576" t="s">
        <v>148</v>
      </c>
      <c r="V576" s="3">
        <f t="shared" si="8"/>
        <v>4</v>
      </c>
      <c r="W576" t="s">
        <v>19</v>
      </c>
      <c r="Y576" t="s">
        <v>639</v>
      </c>
    </row>
    <row r="577" spans="1:25" hidden="1" x14ac:dyDescent="0.25">
      <c r="A577">
        <v>498517</v>
      </c>
      <c r="B577" t="s">
        <v>3826</v>
      </c>
      <c r="C577" t="s">
        <v>3827</v>
      </c>
      <c r="D577" t="s">
        <v>3828</v>
      </c>
      <c r="E577" s="56">
        <v>45775.508611111109</v>
      </c>
      <c r="F577" t="s">
        <v>1782</v>
      </c>
      <c r="G577" t="s">
        <v>3653</v>
      </c>
      <c r="H577" t="s">
        <v>28</v>
      </c>
      <c r="I577" t="s">
        <v>74</v>
      </c>
      <c r="J577" t="s">
        <v>74</v>
      </c>
      <c r="K577" t="s">
        <v>74</v>
      </c>
      <c r="M577" t="s">
        <v>25</v>
      </c>
      <c r="N577" t="s">
        <v>14</v>
      </c>
      <c r="O577" t="s">
        <v>163</v>
      </c>
      <c r="P577" t="s">
        <v>23</v>
      </c>
      <c r="Q577" t="s">
        <v>14</v>
      </c>
      <c r="R577" s="52">
        <v>45775</v>
      </c>
      <c r="S577" t="s">
        <v>3829</v>
      </c>
      <c r="T577" t="s">
        <v>571</v>
      </c>
      <c r="U577" t="s">
        <v>100</v>
      </c>
      <c r="V577" s="3">
        <f t="shared" si="8"/>
        <v>4</v>
      </c>
      <c r="W577" t="s">
        <v>25</v>
      </c>
      <c r="Y577" t="s">
        <v>639</v>
      </c>
    </row>
    <row r="578" spans="1:25" hidden="1" x14ac:dyDescent="0.25">
      <c r="A578">
        <v>498559</v>
      </c>
      <c r="B578" t="s">
        <v>4312</v>
      </c>
      <c r="C578" t="s">
        <v>4313</v>
      </c>
      <c r="D578" t="s">
        <v>4314</v>
      </c>
      <c r="E578" s="56">
        <v>45775.554143518515</v>
      </c>
      <c r="F578" t="s">
        <v>1886</v>
      </c>
      <c r="G578" t="s">
        <v>1450</v>
      </c>
      <c r="H578">
        <v>2500031901</v>
      </c>
      <c r="I578" t="s">
        <v>19</v>
      </c>
      <c r="J578" t="s">
        <v>41</v>
      </c>
      <c r="K578" t="s">
        <v>21</v>
      </c>
      <c r="M578" t="s">
        <v>22</v>
      </c>
      <c r="N578" t="s">
        <v>14</v>
      </c>
      <c r="O578" t="s">
        <v>154</v>
      </c>
      <c r="P578" t="s">
        <v>23</v>
      </c>
      <c r="Q578" t="s">
        <v>14</v>
      </c>
      <c r="R578" s="52">
        <v>45775</v>
      </c>
      <c r="S578" t="s">
        <v>2683</v>
      </c>
      <c r="T578" t="s">
        <v>571</v>
      </c>
      <c r="U578" t="s">
        <v>148</v>
      </c>
      <c r="V578" s="3">
        <f t="shared" ref="V578:V641" si="9">MONTH(E578)</f>
        <v>4</v>
      </c>
      <c r="W578" t="s">
        <v>19</v>
      </c>
      <c r="Y578" t="s">
        <v>639</v>
      </c>
    </row>
    <row r="579" spans="1:25" hidden="1" x14ac:dyDescent="0.25">
      <c r="A579">
        <v>498663</v>
      </c>
      <c r="B579" t="s">
        <v>1356</v>
      </c>
      <c r="C579" t="s">
        <v>4315</v>
      </c>
      <c r="D579" t="s">
        <v>4316</v>
      </c>
      <c r="E579" s="56">
        <v>45775.692557870374</v>
      </c>
      <c r="F579" t="s">
        <v>14</v>
      </c>
      <c r="G579" t="s">
        <v>1342</v>
      </c>
      <c r="H579">
        <v>2500046323</v>
      </c>
      <c r="I579" t="s">
        <v>19</v>
      </c>
      <c r="J579" t="s">
        <v>20</v>
      </c>
      <c r="K579" t="s">
        <v>21</v>
      </c>
      <c r="M579" t="s">
        <v>401</v>
      </c>
      <c r="N579" t="s">
        <v>14</v>
      </c>
      <c r="O579" t="s">
        <v>136</v>
      </c>
      <c r="P579" t="s">
        <v>28</v>
      </c>
      <c r="Q579" t="s">
        <v>14</v>
      </c>
      <c r="R579" s="52">
        <v>45775</v>
      </c>
      <c r="S579" t="s">
        <v>2131</v>
      </c>
      <c r="T579" t="s">
        <v>571</v>
      </c>
      <c r="U579" t="s">
        <v>388</v>
      </c>
      <c r="V579" s="3">
        <f t="shared" si="9"/>
        <v>4</v>
      </c>
      <c r="W579" t="s">
        <v>401</v>
      </c>
      <c r="Y579" t="s">
        <v>1141</v>
      </c>
    </row>
    <row r="580" spans="1:25" hidden="1" x14ac:dyDescent="0.25">
      <c r="A580">
        <v>498724</v>
      </c>
      <c r="B580" t="s">
        <v>1386</v>
      </c>
      <c r="C580" t="s">
        <v>4317</v>
      </c>
      <c r="D580" t="s">
        <v>4318</v>
      </c>
      <c r="E580" s="56">
        <v>45775.764224537037</v>
      </c>
      <c r="F580" t="s">
        <v>14</v>
      </c>
      <c r="G580" t="s">
        <v>1342</v>
      </c>
      <c r="H580">
        <v>25276</v>
      </c>
      <c r="I580" t="s">
        <v>77</v>
      </c>
      <c r="J580" t="s">
        <v>29</v>
      </c>
      <c r="K580" t="s">
        <v>77</v>
      </c>
      <c r="M580" t="s">
        <v>401</v>
      </c>
      <c r="N580" t="s">
        <v>14</v>
      </c>
      <c r="O580" t="s">
        <v>421</v>
      </c>
      <c r="P580" t="s">
        <v>28</v>
      </c>
      <c r="Q580" t="s">
        <v>14</v>
      </c>
      <c r="R580" s="52">
        <v>45775</v>
      </c>
      <c r="S580" t="s">
        <v>4319</v>
      </c>
      <c r="T580" t="s">
        <v>571</v>
      </c>
      <c r="U580" t="s">
        <v>388</v>
      </c>
      <c r="V580" s="3">
        <f t="shared" si="9"/>
        <v>4</v>
      </c>
      <c r="W580" t="s">
        <v>401</v>
      </c>
      <c r="Y580" t="s">
        <v>1141</v>
      </c>
    </row>
    <row r="581" spans="1:25" hidden="1" x14ac:dyDescent="0.25">
      <c r="A581">
        <v>498745</v>
      </c>
      <c r="B581" t="s">
        <v>4320</v>
      </c>
      <c r="C581" t="s">
        <v>4321</v>
      </c>
      <c r="D581" t="s">
        <v>4322</v>
      </c>
      <c r="E581" s="56">
        <v>45775.791331018518</v>
      </c>
      <c r="F581" t="s">
        <v>1679</v>
      </c>
      <c r="G581" t="s">
        <v>1450</v>
      </c>
      <c r="H581">
        <v>1534607561</v>
      </c>
      <c r="I581" t="s">
        <v>30</v>
      </c>
      <c r="J581" t="s">
        <v>158</v>
      </c>
      <c r="K581" t="s">
        <v>32</v>
      </c>
      <c r="M581" t="s">
        <v>22</v>
      </c>
      <c r="N581" t="s">
        <v>14</v>
      </c>
      <c r="O581" t="s">
        <v>524</v>
      </c>
      <c r="P581" t="s">
        <v>23</v>
      </c>
      <c r="Q581" t="s">
        <v>14</v>
      </c>
      <c r="R581" s="52">
        <v>45775</v>
      </c>
      <c r="S581" t="s">
        <v>4323</v>
      </c>
      <c r="T581" t="s">
        <v>571</v>
      </c>
      <c r="U581" t="s">
        <v>148</v>
      </c>
      <c r="V581" s="3">
        <f t="shared" si="9"/>
        <v>4</v>
      </c>
      <c r="W581" t="s">
        <v>19</v>
      </c>
      <c r="Y581" t="s">
        <v>639</v>
      </c>
    </row>
    <row r="582" spans="1:25" hidden="1" x14ac:dyDescent="0.25">
      <c r="A582">
        <v>498752</v>
      </c>
      <c r="B582" t="s">
        <v>3476</v>
      </c>
      <c r="C582" t="s">
        <v>3477</v>
      </c>
      <c r="D582" t="s">
        <v>3478</v>
      </c>
      <c r="E582" s="56">
        <v>45775.806967592594</v>
      </c>
      <c r="F582" t="s">
        <v>1886</v>
      </c>
      <c r="G582" t="s">
        <v>1308</v>
      </c>
      <c r="H582">
        <v>100355942</v>
      </c>
      <c r="I582" t="s">
        <v>16</v>
      </c>
      <c r="J582" t="s">
        <v>20</v>
      </c>
      <c r="K582" t="s">
        <v>25</v>
      </c>
      <c r="M582" t="s">
        <v>22</v>
      </c>
      <c r="N582" t="s">
        <v>14</v>
      </c>
      <c r="O582" t="s">
        <v>120</v>
      </c>
      <c r="P582" t="s">
        <v>28</v>
      </c>
      <c r="Q582" t="s">
        <v>14</v>
      </c>
      <c r="R582" s="52">
        <v>45775</v>
      </c>
      <c r="S582" t="s">
        <v>1385</v>
      </c>
      <c r="T582" t="s">
        <v>571</v>
      </c>
      <c r="U582" t="s">
        <v>95</v>
      </c>
      <c r="V582" s="3">
        <f t="shared" si="9"/>
        <v>4</v>
      </c>
      <c r="W582" t="s">
        <v>19</v>
      </c>
      <c r="Y582" t="s">
        <v>639</v>
      </c>
    </row>
    <row r="583" spans="1:25" hidden="1" x14ac:dyDescent="0.25">
      <c r="A583">
        <v>498776</v>
      </c>
      <c r="B583" t="s">
        <v>1667</v>
      </c>
      <c r="C583" t="s">
        <v>3484</v>
      </c>
      <c r="D583" t="s">
        <v>3485</v>
      </c>
      <c r="E583" s="56">
        <v>45775.8596412037</v>
      </c>
      <c r="F583" t="s">
        <v>1290</v>
      </c>
      <c r="G583" t="s">
        <v>1291</v>
      </c>
      <c r="H583">
        <v>2211287808</v>
      </c>
      <c r="I583" t="s">
        <v>16</v>
      </c>
      <c r="J583" t="s">
        <v>20</v>
      </c>
      <c r="K583" t="s">
        <v>43</v>
      </c>
      <c r="M583" t="s">
        <v>1292</v>
      </c>
      <c r="N583" t="s">
        <v>14</v>
      </c>
      <c r="O583" t="s">
        <v>427</v>
      </c>
      <c r="P583" t="s">
        <v>28</v>
      </c>
      <c r="Q583" t="s">
        <v>14</v>
      </c>
      <c r="R583" s="52">
        <v>45775</v>
      </c>
      <c r="S583" t="s">
        <v>3486</v>
      </c>
      <c r="T583" t="s">
        <v>571</v>
      </c>
      <c r="U583" t="s">
        <v>398</v>
      </c>
      <c r="V583" s="3">
        <f t="shared" si="9"/>
        <v>4</v>
      </c>
      <c r="W583" t="s">
        <v>398</v>
      </c>
      <c r="Y583" t="s">
        <v>1141</v>
      </c>
    </row>
    <row r="584" spans="1:25" hidden="1" x14ac:dyDescent="0.25">
      <c r="A584">
        <v>498792</v>
      </c>
      <c r="B584" t="s">
        <v>3729</v>
      </c>
      <c r="C584" t="s">
        <v>3730</v>
      </c>
      <c r="D584" t="s">
        <v>3731</v>
      </c>
      <c r="E584" s="56">
        <v>45775.876979166664</v>
      </c>
      <c r="F584" t="s">
        <v>1886</v>
      </c>
      <c r="G584" t="s">
        <v>1426</v>
      </c>
      <c r="H584" t="s">
        <v>28</v>
      </c>
      <c r="I584" t="s">
        <v>19</v>
      </c>
      <c r="J584" t="s">
        <v>41</v>
      </c>
      <c r="K584" t="s">
        <v>21</v>
      </c>
      <c r="M584" t="s">
        <v>145</v>
      </c>
      <c r="N584" t="s">
        <v>3732</v>
      </c>
      <c r="O584" t="s">
        <v>206</v>
      </c>
      <c r="P584" t="s">
        <v>28</v>
      </c>
      <c r="Q584" t="s">
        <v>14</v>
      </c>
      <c r="R584" s="52">
        <v>45775</v>
      </c>
      <c r="S584" t="s">
        <v>2699</v>
      </c>
      <c r="T584" t="s">
        <v>571</v>
      </c>
      <c r="U584" t="s">
        <v>40</v>
      </c>
      <c r="V584" s="3">
        <f t="shared" si="9"/>
        <v>4</v>
      </c>
      <c r="W584" t="s">
        <v>395</v>
      </c>
      <c r="Y584" t="s">
        <v>1141</v>
      </c>
    </row>
    <row r="585" spans="1:25" hidden="1" x14ac:dyDescent="0.25">
      <c r="A585">
        <v>498830</v>
      </c>
      <c r="B585" t="s">
        <v>1356</v>
      </c>
      <c r="C585" t="s">
        <v>4324</v>
      </c>
      <c r="D585" t="s">
        <v>4325</v>
      </c>
      <c r="E585" s="56">
        <v>45776.354571759257</v>
      </c>
      <c r="F585" t="s">
        <v>3818</v>
      </c>
      <c r="G585" t="s">
        <v>1342</v>
      </c>
      <c r="H585">
        <v>1534860597</v>
      </c>
      <c r="I585" t="s">
        <v>30</v>
      </c>
      <c r="J585" t="s">
        <v>17</v>
      </c>
      <c r="K585" t="s">
        <v>32</v>
      </c>
      <c r="M585" t="s">
        <v>401</v>
      </c>
      <c r="N585" t="s">
        <v>14</v>
      </c>
      <c r="O585" t="s">
        <v>472</v>
      </c>
      <c r="P585" t="s">
        <v>3451</v>
      </c>
      <c r="Q585" t="s">
        <v>14</v>
      </c>
      <c r="R585" s="52">
        <v>45775</v>
      </c>
      <c r="S585" t="s">
        <v>4326</v>
      </c>
      <c r="T585" t="s">
        <v>571</v>
      </c>
      <c r="U585" t="s">
        <v>388</v>
      </c>
      <c r="V585" s="3">
        <f t="shared" si="9"/>
        <v>4</v>
      </c>
      <c r="W585" t="s">
        <v>401</v>
      </c>
      <c r="Y585" t="s">
        <v>1141</v>
      </c>
    </row>
    <row r="586" spans="1:25" hidden="1" x14ac:dyDescent="0.25">
      <c r="A586">
        <v>498860</v>
      </c>
      <c r="B586" t="s">
        <v>1310</v>
      </c>
      <c r="C586" t="s">
        <v>4327</v>
      </c>
      <c r="D586" t="s">
        <v>4328</v>
      </c>
      <c r="E586" s="56">
        <v>45776.41746527778</v>
      </c>
      <c r="F586" t="s">
        <v>14</v>
      </c>
      <c r="G586" t="s">
        <v>1342</v>
      </c>
      <c r="H586">
        <v>2500022185</v>
      </c>
      <c r="I586" t="s">
        <v>19</v>
      </c>
      <c r="J586" t="s">
        <v>27</v>
      </c>
      <c r="K586" t="s">
        <v>21</v>
      </c>
      <c r="M586" t="s">
        <v>401</v>
      </c>
      <c r="N586" t="s">
        <v>1944</v>
      </c>
      <c r="O586" t="s">
        <v>208</v>
      </c>
      <c r="P586" t="s">
        <v>23</v>
      </c>
      <c r="Q586" t="s">
        <v>14</v>
      </c>
      <c r="R586" s="52">
        <v>45773</v>
      </c>
      <c r="S586" t="s">
        <v>4329</v>
      </c>
      <c r="T586" t="s">
        <v>571</v>
      </c>
      <c r="U586" t="s">
        <v>388</v>
      </c>
      <c r="V586" s="3">
        <f t="shared" si="9"/>
        <v>4</v>
      </c>
      <c r="W586" t="s">
        <v>401</v>
      </c>
      <c r="Y586" t="s">
        <v>1141</v>
      </c>
    </row>
    <row r="587" spans="1:25" hidden="1" x14ac:dyDescent="0.25">
      <c r="A587">
        <v>498919</v>
      </c>
      <c r="B587" t="s">
        <v>4330</v>
      </c>
      <c r="C587" t="s">
        <v>4331</v>
      </c>
      <c r="D587" t="s">
        <v>4332</v>
      </c>
      <c r="E587" s="56">
        <v>45776.552546296298</v>
      </c>
      <c r="F587" t="s">
        <v>4056</v>
      </c>
      <c r="G587" t="s">
        <v>1364</v>
      </c>
      <c r="H587">
        <v>2211321826</v>
      </c>
      <c r="I587" t="s">
        <v>30</v>
      </c>
      <c r="J587" t="s">
        <v>45</v>
      </c>
      <c r="K587" t="s">
        <v>43</v>
      </c>
      <c r="M587" t="s">
        <v>22</v>
      </c>
      <c r="N587" t="s">
        <v>14</v>
      </c>
      <c r="O587" t="s">
        <v>144</v>
      </c>
      <c r="P587" t="s">
        <v>23</v>
      </c>
      <c r="Q587" t="s">
        <v>14</v>
      </c>
      <c r="R587" s="52">
        <v>45776</v>
      </c>
      <c r="S587" t="s">
        <v>4118</v>
      </c>
      <c r="T587" t="s">
        <v>571</v>
      </c>
      <c r="U587" t="s">
        <v>95</v>
      </c>
      <c r="V587" s="3">
        <f t="shared" si="9"/>
        <v>4</v>
      </c>
      <c r="W587" t="s">
        <v>19</v>
      </c>
      <c r="Y587" t="s">
        <v>639</v>
      </c>
    </row>
    <row r="588" spans="1:25" hidden="1" x14ac:dyDescent="0.25">
      <c r="A588">
        <v>498920</v>
      </c>
      <c r="B588" t="s">
        <v>3854</v>
      </c>
      <c r="C588" t="s">
        <v>3855</v>
      </c>
      <c r="D588" t="s">
        <v>3856</v>
      </c>
      <c r="E588" s="56">
        <v>45776.555138888885</v>
      </c>
      <c r="F588" t="s">
        <v>1782</v>
      </c>
      <c r="G588" t="s">
        <v>1342</v>
      </c>
      <c r="H588">
        <v>25305</v>
      </c>
      <c r="I588" t="s">
        <v>77</v>
      </c>
      <c r="J588" t="s">
        <v>29</v>
      </c>
      <c r="K588" t="s">
        <v>77</v>
      </c>
      <c r="M588" t="s">
        <v>401</v>
      </c>
      <c r="N588" t="s">
        <v>14</v>
      </c>
      <c r="O588" t="s">
        <v>156</v>
      </c>
      <c r="P588" t="s">
        <v>23</v>
      </c>
      <c r="Q588" t="s">
        <v>14</v>
      </c>
      <c r="R588" s="52">
        <v>45776</v>
      </c>
      <c r="S588" t="s">
        <v>3857</v>
      </c>
      <c r="T588" t="s">
        <v>571</v>
      </c>
      <c r="U588" t="s">
        <v>388</v>
      </c>
      <c r="V588" s="3">
        <f t="shared" si="9"/>
        <v>4</v>
      </c>
      <c r="W588" t="s">
        <v>401</v>
      </c>
      <c r="Y588" t="s">
        <v>1141</v>
      </c>
    </row>
    <row r="589" spans="1:25" hidden="1" x14ac:dyDescent="0.25">
      <c r="A589">
        <v>498987</v>
      </c>
      <c r="B589" t="s">
        <v>3420</v>
      </c>
      <c r="C589" t="s">
        <v>3733</v>
      </c>
      <c r="D589" t="s">
        <v>3734</v>
      </c>
      <c r="E589" s="56">
        <v>45776.714594907404</v>
      </c>
      <c r="F589" t="s">
        <v>1886</v>
      </c>
      <c r="G589" t="s">
        <v>1308</v>
      </c>
      <c r="H589">
        <v>100356224</v>
      </c>
      <c r="I589" t="s">
        <v>16</v>
      </c>
      <c r="J589" t="s">
        <v>182</v>
      </c>
      <c r="K589" t="s">
        <v>25</v>
      </c>
      <c r="M589" t="s">
        <v>22</v>
      </c>
      <c r="N589" t="s">
        <v>14</v>
      </c>
      <c r="O589" t="s">
        <v>530</v>
      </c>
      <c r="P589" t="s">
        <v>23</v>
      </c>
      <c r="Q589" t="s">
        <v>14</v>
      </c>
      <c r="R589" s="52">
        <v>45776</v>
      </c>
      <c r="S589" t="s">
        <v>1594</v>
      </c>
      <c r="T589" t="s">
        <v>571</v>
      </c>
      <c r="U589" t="s">
        <v>95</v>
      </c>
      <c r="V589" s="3">
        <f t="shared" si="9"/>
        <v>4</v>
      </c>
      <c r="W589" t="s">
        <v>19</v>
      </c>
      <c r="Y589" t="s">
        <v>639</v>
      </c>
    </row>
    <row r="590" spans="1:25" hidden="1" x14ac:dyDescent="0.25">
      <c r="A590">
        <v>499027</v>
      </c>
      <c r="B590" t="s">
        <v>3662</v>
      </c>
      <c r="C590" t="s">
        <v>3663</v>
      </c>
      <c r="D590" t="s">
        <v>3664</v>
      </c>
      <c r="E590" s="56">
        <v>45776.767511574071</v>
      </c>
      <c r="F590" t="s">
        <v>1313</v>
      </c>
      <c r="G590" t="s">
        <v>1314</v>
      </c>
      <c r="H590">
        <v>100356327</v>
      </c>
      <c r="I590" t="s">
        <v>16</v>
      </c>
      <c r="J590" t="s">
        <v>31</v>
      </c>
      <c r="K590" t="s">
        <v>18</v>
      </c>
      <c r="L590">
        <v>135.19999999999999</v>
      </c>
      <c r="M590" t="s">
        <v>401</v>
      </c>
      <c r="N590" t="s">
        <v>14</v>
      </c>
      <c r="O590" t="s">
        <v>14</v>
      </c>
      <c r="P590" t="s">
        <v>23</v>
      </c>
      <c r="Q590" t="s">
        <v>14</v>
      </c>
      <c r="R590" s="52">
        <v>45776</v>
      </c>
      <c r="S590" t="s">
        <v>2699</v>
      </c>
      <c r="T590" t="s">
        <v>571</v>
      </c>
      <c r="U590" t="s">
        <v>402</v>
      </c>
      <c r="V590" s="3">
        <f t="shared" si="9"/>
        <v>4</v>
      </c>
      <c r="W590" t="s">
        <v>401</v>
      </c>
      <c r="Y590" t="s">
        <v>1141</v>
      </c>
    </row>
    <row r="591" spans="1:25" hidden="1" x14ac:dyDescent="0.25">
      <c r="A591">
        <v>499061</v>
      </c>
      <c r="B591" t="s">
        <v>4333</v>
      </c>
      <c r="C591" t="s">
        <v>4334</v>
      </c>
      <c r="D591" t="s">
        <v>4335</v>
      </c>
      <c r="E591" s="56">
        <v>45776.825798611113</v>
      </c>
      <c r="F591" t="s">
        <v>1891</v>
      </c>
      <c r="G591" t="s">
        <v>3913</v>
      </c>
      <c r="H591">
        <v>1535168042</v>
      </c>
      <c r="I591" t="s">
        <v>30</v>
      </c>
      <c r="J591" t="s">
        <v>17</v>
      </c>
      <c r="K591" t="s">
        <v>32</v>
      </c>
      <c r="M591" t="s">
        <v>86</v>
      </c>
      <c r="N591" t="s">
        <v>1944</v>
      </c>
      <c r="O591" t="s">
        <v>413</v>
      </c>
      <c r="P591" t="s">
        <v>23</v>
      </c>
      <c r="Q591" t="s">
        <v>23</v>
      </c>
      <c r="R591" s="52">
        <v>45776</v>
      </c>
      <c r="S591" t="s">
        <v>4336</v>
      </c>
      <c r="T591" t="s">
        <v>84</v>
      </c>
      <c r="U591" t="s">
        <v>40</v>
      </c>
      <c r="V591" s="3">
        <f t="shared" si="9"/>
        <v>4</v>
      </c>
      <c r="W591" t="s">
        <v>19</v>
      </c>
      <c r="Y591" t="s">
        <v>639</v>
      </c>
    </row>
    <row r="592" spans="1:25" hidden="1" x14ac:dyDescent="0.25">
      <c r="A592">
        <v>499154</v>
      </c>
      <c r="B592" t="s">
        <v>1356</v>
      </c>
      <c r="C592" t="s">
        <v>3769</v>
      </c>
      <c r="D592" t="s">
        <v>3770</v>
      </c>
      <c r="E592" s="56">
        <v>45777.413761574076</v>
      </c>
      <c r="F592" t="s">
        <v>3771</v>
      </c>
      <c r="G592" t="s">
        <v>1308</v>
      </c>
      <c r="H592">
        <v>100355741</v>
      </c>
      <c r="I592" t="s">
        <v>16</v>
      </c>
      <c r="J592" t="s">
        <v>39</v>
      </c>
      <c r="K592" t="s">
        <v>25</v>
      </c>
      <c r="M592" t="s">
        <v>22</v>
      </c>
      <c r="N592" t="s">
        <v>14</v>
      </c>
      <c r="O592" t="s">
        <v>3772</v>
      </c>
      <c r="P592" t="s">
        <v>28</v>
      </c>
      <c r="Q592" t="s">
        <v>14</v>
      </c>
      <c r="R592" s="52">
        <v>45777</v>
      </c>
      <c r="S592" t="s">
        <v>3773</v>
      </c>
      <c r="T592" t="s">
        <v>571</v>
      </c>
      <c r="U592" t="s">
        <v>95</v>
      </c>
      <c r="V592" s="3">
        <f t="shared" si="9"/>
        <v>4</v>
      </c>
      <c r="W592" t="s">
        <v>19</v>
      </c>
      <c r="Y592" t="s">
        <v>639</v>
      </c>
    </row>
    <row r="593" spans="1:25" hidden="1" x14ac:dyDescent="0.25">
      <c r="A593">
        <v>499161</v>
      </c>
      <c r="B593" t="s">
        <v>4339</v>
      </c>
      <c r="C593" t="s">
        <v>4340</v>
      </c>
      <c r="D593" t="s">
        <v>4341</v>
      </c>
      <c r="E593" s="56">
        <v>45777.424837962964</v>
      </c>
      <c r="F593" t="s">
        <v>3812</v>
      </c>
      <c r="G593" t="s">
        <v>1348</v>
      </c>
      <c r="H593">
        <v>100354789</v>
      </c>
      <c r="I593" t="s">
        <v>16</v>
      </c>
      <c r="J593" t="s">
        <v>20</v>
      </c>
      <c r="K593" t="s">
        <v>18</v>
      </c>
      <c r="M593" t="s">
        <v>22</v>
      </c>
      <c r="N593" t="s">
        <v>14</v>
      </c>
      <c r="O593" t="s">
        <v>14</v>
      </c>
      <c r="P593" t="s">
        <v>659</v>
      </c>
      <c r="Q593" t="s">
        <v>14</v>
      </c>
      <c r="R593" s="52">
        <v>45777</v>
      </c>
      <c r="S593" t="s">
        <v>1299</v>
      </c>
      <c r="T593" t="s">
        <v>571</v>
      </c>
      <c r="U593" t="s">
        <v>226</v>
      </c>
      <c r="V593" s="3">
        <f t="shared" si="9"/>
        <v>4</v>
      </c>
      <c r="W593" t="s">
        <v>19</v>
      </c>
      <c r="Y593" t="s">
        <v>639</v>
      </c>
    </row>
    <row r="594" spans="1:25" hidden="1" x14ac:dyDescent="0.25">
      <c r="A594">
        <v>499190</v>
      </c>
      <c r="B594" t="s">
        <v>4345</v>
      </c>
      <c r="C594" t="s">
        <v>4346</v>
      </c>
      <c r="D594" t="s">
        <v>4347</v>
      </c>
      <c r="E594" s="56">
        <v>45777.459143518521</v>
      </c>
      <c r="F594" t="s">
        <v>1290</v>
      </c>
      <c r="G594" t="s">
        <v>1298</v>
      </c>
      <c r="H594">
        <v>2211389036</v>
      </c>
      <c r="I594" t="s">
        <v>30</v>
      </c>
      <c r="J594" t="s">
        <v>20</v>
      </c>
      <c r="K594" t="s">
        <v>43</v>
      </c>
      <c r="M594" t="s">
        <v>22</v>
      </c>
      <c r="N594" t="s">
        <v>14</v>
      </c>
      <c r="O594" t="s">
        <v>113</v>
      </c>
      <c r="P594" t="s">
        <v>28</v>
      </c>
      <c r="Q594" t="s">
        <v>14</v>
      </c>
      <c r="R594" s="52">
        <v>45777</v>
      </c>
      <c r="S594" t="s">
        <v>4348</v>
      </c>
      <c r="T594" t="s">
        <v>571</v>
      </c>
      <c r="U594" t="s">
        <v>1953</v>
      </c>
      <c r="V594" s="3">
        <f t="shared" si="9"/>
        <v>4</v>
      </c>
      <c r="W594" t="s">
        <v>19</v>
      </c>
      <c r="Y594" t="s">
        <v>639</v>
      </c>
    </row>
    <row r="595" spans="1:25" hidden="1" x14ac:dyDescent="0.25">
      <c r="A595">
        <v>499220</v>
      </c>
      <c r="B595" t="s">
        <v>3463</v>
      </c>
      <c r="C595" t="s">
        <v>3464</v>
      </c>
      <c r="D595" t="s">
        <v>3465</v>
      </c>
      <c r="E595" s="56">
        <v>45777.482037037036</v>
      </c>
      <c r="F595" t="s">
        <v>1742</v>
      </c>
      <c r="G595" t="s">
        <v>1291</v>
      </c>
      <c r="H595">
        <v>1536022431</v>
      </c>
      <c r="I595" t="s">
        <v>30</v>
      </c>
      <c r="J595" t="s">
        <v>31</v>
      </c>
      <c r="K595" t="s">
        <v>32</v>
      </c>
      <c r="M595" t="s">
        <v>1292</v>
      </c>
      <c r="N595" t="s">
        <v>14</v>
      </c>
      <c r="O595" t="s">
        <v>136</v>
      </c>
      <c r="P595" t="s">
        <v>23</v>
      </c>
      <c r="Q595" t="s">
        <v>14</v>
      </c>
      <c r="R595" s="52">
        <v>45777</v>
      </c>
      <c r="S595" t="s">
        <v>3466</v>
      </c>
      <c r="T595" t="s">
        <v>571</v>
      </c>
      <c r="U595" t="s">
        <v>398</v>
      </c>
      <c r="V595" s="3">
        <f t="shared" si="9"/>
        <v>4</v>
      </c>
      <c r="W595" t="s">
        <v>398</v>
      </c>
      <c r="Y595" t="s">
        <v>1141</v>
      </c>
    </row>
    <row r="596" spans="1:25" hidden="1" x14ac:dyDescent="0.25">
      <c r="A596">
        <v>499230</v>
      </c>
      <c r="B596" t="s">
        <v>3774</v>
      </c>
      <c r="C596" t="s">
        <v>3775</v>
      </c>
      <c r="D596" t="s">
        <v>3770</v>
      </c>
      <c r="E596" s="56">
        <v>45777.487812500003</v>
      </c>
      <c r="F596" t="s">
        <v>1830</v>
      </c>
      <c r="G596" t="s">
        <v>1348</v>
      </c>
      <c r="H596">
        <v>100356442</v>
      </c>
      <c r="I596" t="s">
        <v>16</v>
      </c>
      <c r="J596" t="s">
        <v>39</v>
      </c>
      <c r="K596" t="s">
        <v>25</v>
      </c>
      <c r="M596" t="s">
        <v>25</v>
      </c>
      <c r="N596" t="s">
        <v>14</v>
      </c>
      <c r="O596" t="s">
        <v>14</v>
      </c>
      <c r="P596" t="s">
        <v>3776</v>
      </c>
      <c r="Q596" t="s">
        <v>14</v>
      </c>
      <c r="R596" s="52">
        <v>45777</v>
      </c>
      <c r="S596" t="s">
        <v>1856</v>
      </c>
      <c r="T596" t="s">
        <v>571</v>
      </c>
      <c r="U596" t="s">
        <v>226</v>
      </c>
      <c r="V596" s="3">
        <f t="shared" si="9"/>
        <v>4</v>
      </c>
      <c r="W596" t="s">
        <v>25</v>
      </c>
      <c r="Y596" t="s">
        <v>639</v>
      </c>
    </row>
    <row r="597" spans="1:25" hidden="1" x14ac:dyDescent="0.25">
      <c r="A597">
        <v>499273</v>
      </c>
      <c r="B597" t="s">
        <v>1310</v>
      </c>
      <c r="C597" t="s">
        <v>4337</v>
      </c>
      <c r="D597" t="s">
        <v>4338</v>
      </c>
      <c r="E597" s="56">
        <v>45777.519074074073</v>
      </c>
      <c r="F597" t="s">
        <v>3771</v>
      </c>
      <c r="G597" t="s">
        <v>1364</v>
      </c>
      <c r="H597">
        <v>100356159</v>
      </c>
      <c r="I597" t="s">
        <v>16</v>
      </c>
      <c r="J597" t="s">
        <v>20</v>
      </c>
      <c r="K597" t="s">
        <v>18</v>
      </c>
      <c r="M597" t="s">
        <v>22</v>
      </c>
      <c r="N597" t="s">
        <v>14</v>
      </c>
      <c r="O597" t="s">
        <v>3860</v>
      </c>
      <c r="P597" t="s">
        <v>28</v>
      </c>
      <c r="Q597" t="s">
        <v>14</v>
      </c>
      <c r="R597" s="52">
        <v>45777</v>
      </c>
      <c r="S597" t="s">
        <v>3714</v>
      </c>
      <c r="T597" t="s">
        <v>571</v>
      </c>
      <c r="U597" t="s">
        <v>95</v>
      </c>
      <c r="V597" s="3">
        <f t="shared" si="9"/>
        <v>4</v>
      </c>
      <c r="W597" t="s">
        <v>19</v>
      </c>
      <c r="Y597" t="s">
        <v>639</v>
      </c>
    </row>
    <row r="598" spans="1:25" hidden="1" x14ac:dyDescent="0.25">
      <c r="A598">
        <v>499292</v>
      </c>
      <c r="B598" t="s">
        <v>3810</v>
      </c>
      <c r="C598" t="s">
        <v>3811</v>
      </c>
      <c r="D598" t="s">
        <v>3489</v>
      </c>
      <c r="E598" s="56">
        <v>45777.531875000001</v>
      </c>
      <c r="F598" t="s">
        <v>3812</v>
      </c>
      <c r="G598" t="s">
        <v>1320</v>
      </c>
      <c r="H598">
        <v>100356311</v>
      </c>
      <c r="I598" t="s">
        <v>16</v>
      </c>
      <c r="J598" t="s">
        <v>39</v>
      </c>
      <c r="K598" t="s">
        <v>25</v>
      </c>
      <c r="M598" t="s">
        <v>25</v>
      </c>
      <c r="N598" t="s">
        <v>14</v>
      </c>
      <c r="O598" t="s">
        <v>207</v>
      </c>
      <c r="P598" t="s">
        <v>28</v>
      </c>
      <c r="Q598" t="s">
        <v>14</v>
      </c>
      <c r="R598" s="52">
        <v>45777</v>
      </c>
      <c r="S598" t="s">
        <v>1856</v>
      </c>
      <c r="T598" t="s">
        <v>571</v>
      </c>
      <c r="U598" t="s">
        <v>100</v>
      </c>
      <c r="V598" s="3">
        <f t="shared" si="9"/>
        <v>4</v>
      </c>
      <c r="W598" t="s">
        <v>25</v>
      </c>
      <c r="Y598" t="s">
        <v>639</v>
      </c>
    </row>
    <row r="599" spans="1:25" hidden="1" x14ac:dyDescent="0.25">
      <c r="A599">
        <v>499294</v>
      </c>
      <c r="B599" t="s">
        <v>3715</v>
      </c>
      <c r="C599" t="s">
        <v>3716</v>
      </c>
      <c r="D599" t="s">
        <v>2589</v>
      </c>
      <c r="E599" s="56">
        <v>45777.534456018519</v>
      </c>
      <c r="F599" t="s">
        <v>1891</v>
      </c>
      <c r="G599" t="s">
        <v>1409</v>
      </c>
      <c r="H599" t="s">
        <v>23</v>
      </c>
      <c r="I599" t="s">
        <v>19</v>
      </c>
      <c r="J599" t="s">
        <v>20</v>
      </c>
      <c r="K599" t="s">
        <v>21</v>
      </c>
      <c r="M599" t="s">
        <v>401</v>
      </c>
      <c r="N599" t="s">
        <v>14</v>
      </c>
      <c r="O599" t="s">
        <v>3717</v>
      </c>
      <c r="P599" t="s">
        <v>23</v>
      </c>
      <c r="Q599" t="s">
        <v>14</v>
      </c>
      <c r="R599" s="52">
        <v>45776</v>
      </c>
      <c r="S599" t="s">
        <v>2211</v>
      </c>
      <c r="T599" t="s">
        <v>84</v>
      </c>
      <c r="U599" t="s">
        <v>388</v>
      </c>
      <c r="V599" s="3">
        <f t="shared" si="9"/>
        <v>4</v>
      </c>
      <c r="W599" t="s">
        <v>401</v>
      </c>
      <c r="Y599" t="s">
        <v>1141</v>
      </c>
    </row>
    <row r="600" spans="1:25" hidden="1" x14ac:dyDescent="0.25">
      <c r="A600">
        <v>499333</v>
      </c>
      <c r="B600" t="s">
        <v>4342</v>
      </c>
      <c r="C600" t="s">
        <v>4343</v>
      </c>
      <c r="D600" t="s">
        <v>4344</v>
      </c>
      <c r="E600" s="56">
        <v>45777.564247685186</v>
      </c>
      <c r="F600" t="s">
        <v>1670</v>
      </c>
      <c r="G600" t="s">
        <v>1308</v>
      </c>
      <c r="H600">
        <v>100356453</v>
      </c>
      <c r="I600" t="s">
        <v>16</v>
      </c>
      <c r="J600" t="s">
        <v>41</v>
      </c>
      <c r="K600" t="s">
        <v>25</v>
      </c>
      <c r="M600" t="s">
        <v>25</v>
      </c>
      <c r="N600" t="s">
        <v>14</v>
      </c>
      <c r="O600" t="s">
        <v>466</v>
      </c>
      <c r="P600" t="s">
        <v>23</v>
      </c>
      <c r="Q600" t="s">
        <v>14</v>
      </c>
      <c r="R600" s="52">
        <v>45777</v>
      </c>
      <c r="S600" t="s">
        <v>1421</v>
      </c>
      <c r="T600" t="s">
        <v>571</v>
      </c>
      <c r="U600" t="s">
        <v>95</v>
      </c>
      <c r="V600" s="3">
        <f t="shared" si="9"/>
        <v>4</v>
      </c>
      <c r="W600" t="s">
        <v>25</v>
      </c>
      <c r="Y600" t="s">
        <v>639</v>
      </c>
    </row>
    <row r="601" spans="1:25" hidden="1" x14ac:dyDescent="0.25">
      <c r="A601">
        <v>499406</v>
      </c>
      <c r="B601" t="s">
        <v>4352</v>
      </c>
      <c r="C601" t="s">
        <v>4353</v>
      </c>
      <c r="D601" t="s">
        <v>4354</v>
      </c>
      <c r="E601" s="56">
        <v>45777.648993055554</v>
      </c>
      <c r="F601" t="s">
        <v>4355</v>
      </c>
      <c r="G601" t="s">
        <v>4117</v>
      </c>
      <c r="H601">
        <v>1536342398</v>
      </c>
      <c r="I601" t="s">
        <v>30</v>
      </c>
      <c r="J601" t="s">
        <v>27</v>
      </c>
      <c r="K601" t="s">
        <v>32</v>
      </c>
      <c r="M601" t="s">
        <v>225</v>
      </c>
      <c r="N601" t="s">
        <v>14</v>
      </c>
      <c r="O601" t="s">
        <v>14</v>
      </c>
      <c r="P601" t="s">
        <v>28</v>
      </c>
      <c r="Q601" t="s">
        <v>4356</v>
      </c>
      <c r="R601" s="52">
        <v>45777</v>
      </c>
      <c r="S601" t="s">
        <v>1309</v>
      </c>
      <c r="T601" t="s">
        <v>84</v>
      </c>
      <c r="U601" t="s">
        <v>4368</v>
      </c>
      <c r="V601" s="3">
        <f t="shared" si="9"/>
        <v>4</v>
      </c>
      <c r="W601" t="s">
        <v>225</v>
      </c>
      <c r="Y601" t="s">
        <v>1141</v>
      </c>
    </row>
    <row r="602" spans="1:25" hidden="1" x14ac:dyDescent="0.25">
      <c r="A602">
        <v>499413</v>
      </c>
      <c r="B602" t="s">
        <v>4349</v>
      </c>
      <c r="C602" t="s">
        <v>4350</v>
      </c>
      <c r="D602" t="s">
        <v>4351</v>
      </c>
      <c r="E602" s="56">
        <v>45777.654606481483</v>
      </c>
      <c r="F602" t="s">
        <v>14</v>
      </c>
      <c r="G602" t="s">
        <v>1342</v>
      </c>
      <c r="H602">
        <v>100356561</v>
      </c>
      <c r="I602" t="s">
        <v>16</v>
      </c>
      <c r="J602" t="s">
        <v>17</v>
      </c>
      <c r="K602" t="s">
        <v>25</v>
      </c>
      <c r="M602" t="s">
        <v>401</v>
      </c>
      <c r="N602" t="s">
        <v>14</v>
      </c>
      <c r="O602" t="s">
        <v>136</v>
      </c>
      <c r="P602" t="s">
        <v>28</v>
      </c>
      <c r="Q602" t="s">
        <v>14</v>
      </c>
      <c r="R602" s="52">
        <v>45777</v>
      </c>
      <c r="S602" t="s">
        <v>3915</v>
      </c>
      <c r="T602" t="s">
        <v>571</v>
      </c>
      <c r="U602" t="s">
        <v>388</v>
      </c>
      <c r="V602" s="3">
        <f t="shared" si="9"/>
        <v>4</v>
      </c>
      <c r="W602" t="s">
        <v>401</v>
      </c>
      <c r="Y602" t="s">
        <v>1141</v>
      </c>
    </row>
    <row r="603" spans="1:25" hidden="1" x14ac:dyDescent="0.25">
      <c r="A603">
        <v>499425</v>
      </c>
      <c r="B603" t="s">
        <v>3793</v>
      </c>
      <c r="C603" t="s">
        <v>3794</v>
      </c>
      <c r="D603" t="s">
        <v>3795</v>
      </c>
      <c r="E603" s="56">
        <v>45777.663460648146</v>
      </c>
      <c r="F603" t="s">
        <v>3796</v>
      </c>
      <c r="G603" t="s">
        <v>1320</v>
      </c>
      <c r="H603">
        <v>100356580</v>
      </c>
      <c r="I603" t="s">
        <v>16</v>
      </c>
      <c r="J603" t="s">
        <v>31</v>
      </c>
      <c r="K603" t="s">
        <v>25</v>
      </c>
      <c r="M603" t="s">
        <v>25</v>
      </c>
      <c r="N603" t="s">
        <v>14</v>
      </c>
      <c r="O603" t="s">
        <v>408</v>
      </c>
      <c r="P603" t="s">
        <v>3797</v>
      </c>
      <c r="Q603" t="s">
        <v>14</v>
      </c>
      <c r="R603" s="52">
        <v>45777</v>
      </c>
      <c r="S603" t="s">
        <v>1309</v>
      </c>
      <c r="T603" t="s">
        <v>571</v>
      </c>
      <c r="U603" t="s">
        <v>100</v>
      </c>
      <c r="V603" s="3">
        <f t="shared" si="9"/>
        <v>4</v>
      </c>
      <c r="W603" t="s">
        <v>25</v>
      </c>
      <c r="Y603" t="s">
        <v>639</v>
      </c>
    </row>
    <row r="604" spans="1:25" hidden="1" x14ac:dyDescent="0.25">
      <c r="A604">
        <v>499572</v>
      </c>
      <c r="B604" t="s">
        <v>2696</v>
      </c>
      <c r="C604" t="s">
        <v>4357</v>
      </c>
      <c r="D604" t="s">
        <v>4358</v>
      </c>
      <c r="E604" s="56">
        <v>45777.817847222221</v>
      </c>
      <c r="F604" t="s">
        <v>14</v>
      </c>
      <c r="G604" t="s">
        <v>1342</v>
      </c>
      <c r="H604">
        <v>100355680</v>
      </c>
      <c r="I604" t="s">
        <v>16</v>
      </c>
      <c r="J604" t="s">
        <v>20</v>
      </c>
      <c r="K604" t="s">
        <v>25</v>
      </c>
      <c r="M604" t="s">
        <v>401</v>
      </c>
      <c r="N604" t="s">
        <v>14</v>
      </c>
      <c r="O604" t="s">
        <v>3717</v>
      </c>
      <c r="P604" t="s">
        <v>28</v>
      </c>
      <c r="Q604" t="s">
        <v>14</v>
      </c>
      <c r="R604" s="52">
        <v>45777</v>
      </c>
      <c r="S604" t="s">
        <v>1594</v>
      </c>
      <c r="T604" t="s">
        <v>571</v>
      </c>
      <c r="U604" t="s">
        <v>388</v>
      </c>
      <c r="V604" s="3">
        <f t="shared" si="9"/>
        <v>4</v>
      </c>
      <c r="W604" t="s">
        <v>401</v>
      </c>
      <c r="Y604" t="s">
        <v>1141</v>
      </c>
    </row>
    <row r="605" spans="1:25" hidden="1" x14ac:dyDescent="0.25">
      <c r="A605">
        <v>499576</v>
      </c>
      <c r="B605" t="s">
        <v>1356</v>
      </c>
      <c r="C605" t="s">
        <v>4359</v>
      </c>
      <c r="D605" t="s">
        <v>4360</v>
      </c>
      <c r="E605" s="56">
        <v>45777.826840277776</v>
      </c>
      <c r="F605" t="s">
        <v>1670</v>
      </c>
      <c r="G605" t="s">
        <v>1611</v>
      </c>
      <c r="H605" t="s">
        <v>28</v>
      </c>
      <c r="I605" t="s">
        <v>19</v>
      </c>
      <c r="J605" t="s">
        <v>20</v>
      </c>
      <c r="K605" t="s">
        <v>21</v>
      </c>
      <c r="M605" t="s">
        <v>22</v>
      </c>
      <c r="N605" t="s">
        <v>14</v>
      </c>
      <c r="O605" t="s">
        <v>142</v>
      </c>
      <c r="P605" t="s">
        <v>28</v>
      </c>
      <c r="Q605" t="s">
        <v>14</v>
      </c>
      <c r="R605" s="52">
        <v>45777</v>
      </c>
      <c r="S605" t="s">
        <v>4361</v>
      </c>
      <c r="T605" t="s">
        <v>571</v>
      </c>
      <c r="U605" t="s">
        <v>95</v>
      </c>
      <c r="V605" s="3">
        <f t="shared" si="9"/>
        <v>4</v>
      </c>
      <c r="W605" t="s">
        <v>19</v>
      </c>
      <c r="Y605" t="s">
        <v>639</v>
      </c>
    </row>
    <row r="606" spans="1:25" hidden="1" x14ac:dyDescent="0.25">
      <c r="A606">
        <v>499604</v>
      </c>
      <c r="B606" t="s">
        <v>4362</v>
      </c>
      <c r="C606" t="s">
        <v>4363</v>
      </c>
      <c r="D606" t="s">
        <v>4364</v>
      </c>
      <c r="E606" s="56">
        <v>45777.901307870372</v>
      </c>
      <c r="F606" t="s">
        <v>1886</v>
      </c>
      <c r="G606" t="s">
        <v>1450</v>
      </c>
      <c r="H606">
        <v>1536836166</v>
      </c>
      <c r="I606" t="s">
        <v>30</v>
      </c>
      <c r="J606" t="s">
        <v>20</v>
      </c>
      <c r="K606" t="s">
        <v>32</v>
      </c>
      <c r="M606" t="s">
        <v>22</v>
      </c>
      <c r="N606" t="s">
        <v>14</v>
      </c>
      <c r="O606" t="s">
        <v>436</v>
      </c>
      <c r="P606" t="s">
        <v>23</v>
      </c>
      <c r="Q606" t="s">
        <v>14</v>
      </c>
      <c r="R606" s="52">
        <v>45777</v>
      </c>
      <c r="S606" t="s">
        <v>2260</v>
      </c>
      <c r="T606" t="s">
        <v>571</v>
      </c>
      <c r="U606" t="s">
        <v>148</v>
      </c>
      <c r="V606" s="3">
        <f t="shared" si="9"/>
        <v>4</v>
      </c>
      <c r="W606" t="s">
        <v>19</v>
      </c>
      <c r="Y606" t="s">
        <v>639</v>
      </c>
    </row>
    <row r="607" spans="1:25" x14ac:dyDescent="0.25">
      <c r="A607">
        <v>499617</v>
      </c>
      <c r="B607" t="s">
        <v>4578</v>
      </c>
      <c r="C607" t="s">
        <v>4579</v>
      </c>
      <c r="D607" t="s">
        <v>4580</v>
      </c>
      <c r="E607" s="56">
        <v>45778.335844907408</v>
      </c>
      <c r="F607" t="s">
        <v>1679</v>
      </c>
      <c r="G607" t="s">
        <v>1308</v>
      </c>
      <c r="H607">
        <v>100356612</v>
      </c>
      <c r="I607" t="s">
        <v>16</v>
      </c>
      <c r="J607" t="s">
        <v>36</v>
      </c>
      <c r="K607" t="s">
        <v>18</v>
      </c>
      <c r="M607" t="s">
        <v>22</v>
      </c>
      <c r="N607" t="s">
        <v>14</v>
      </c>
      <c r="O607" t="s">
        <v>449</v>
      </c>
      <c r="P607" t="s">
        <v>28</v>
      </c>
      <c r="Q607" t="s">
        <v>14</v>
      </c>
      <c r="R607" s="52">
        <v>45777</v>
      </c>
      <c r="S607" t="s">
        <v>1594</v>
      </c>
      <c r="T607" t="s">
        <v>571</v>
      </c>
      <c r="U607" t="s">
        <v>95</v>
      </c>
      <c r="V607" s="3">
        <f t="shared" si="9"/>
        <v>5</v>
      </c>
      <c r="W607" t="s">
        <v>19</v>
      </c>
      <c r="Y607" t="s">
        <v>639</v>
      </c>
    </row>
    <row r="608" spans="1:25" x14ac:dyDescent="0.25">
      <c r="A608">
        <v>499653</v>
      </c>
      <c r="B608" t="s">
        <v>4581</v>
      </c>
      <c r="C608" t="s">
        <v>4582</v>
      </c>
      <c r="D608" t="s">
        <v>4583</v>
      </c>
      <c r="E608" s="56">
        <v>45778.449189814812</v>
      </c>
      <c r="F608" t="s">
        <v>1886</v>
      </c>
      <c r="G608" t="s">
        <v>1450</v>
      </c>
      <c r="H608">
        <v>100356800</v>
      </c>
      <c r="I608" t="s">
        <v>16</v>
      </c>
      <c r="J608" t="s">
        <v>17</v>
      </c>
      <c r="K608" t="s">
        <v>25</v>
      </c>
      <c r="M608" t="s">
        <v>22</v>
      </c>
      <c r="N608" t="s">
        <v>14</v>
      </c>
      <c r="O608" t="s">
        <v>140</v>
      </c>
      <c r="P608" t="s">
        <v>28</v>
      </c>
      <c r="Q608" t="s">
        <v>14</v>
      </c>
      <c r="R608" s="52">
        <v>45781</v>
      </c>
      <c r="S608" t="s">
        <v>1475</v>
      </c>
      <c r="T608" t="s">
        <v>571</v>
      </c>
      <c r="U608" t="s">
        <v>148</v>
      </c>
      <c r="V608" s="3">
        <f t="shared" si="9"/>
        <v>5</v>
      </c>
      <c r="W608" t="s">
        <v>19</v>
      </c>
      <c r="Y608" t="s">
        <v>639</v>
      </c>
    </row>
    <row r="609" spans="1:25" x14ac:dyDescent="0.25">
      <c r="A609">
        <v>499659</v>
      </c>
      <c r="B609" t="s">
        <v>4584</v>
      </c>
      <c r="C609" t="s">
        <v>4585</v>
      </c>
      <c r="D609" t="s">
        <v>4586</v>
      </c>
      <c r="E609" s="56">
        <v>45778.463425925926</v>
      </c>
      <c r="F609" t="s">
        <v>1716</v>
      </c>
      <c r="G609" t="s">
        <v>1342</v>
      </c>
      <c r="H609">
        <v>1537287404</v>
      </c>
      <c r="I609" t="s">
        <v>30</v>
      </c>
      <c r="J609" t="s">
        <v>667</v>
      </c>
      <c r="K609" t="s">
        <v>32</v>
      </c>
      <c r="M609" t="s">
        <v>401</v>
      </c>
      <c r="N609" t="s">
        <v>14</v>
      </c>
      <c r="O609" t="s">
        <v>154</v>
      </c>
      <c r="P609" t="s">
        <v>28</v>
      </c>
      <c r="Q609" t="s">
        <v>14</v>
      </c>
      <c r="R609" s="52">
        <v>45778</v>
      </c>
      <c r="S609" t="s">
        <v>28</v>
      </c>
      <c r="T609" t="s">
        <v>571</v>
      </c>
      <c r="U609" t="s">
        <v>388</v>
      </c>
      <c r="V609" s="3">
        <f t="shared" si="9"/>
        <v>5</v>
      </c>
      <c r="W609" t="s">
        <v>401</v>
      </c>
      <c r="Y609" t="s">
        <v>1141</v>
      </c>
    </row>
    <row r="610" spans="1:25" x14ac:dyDescent="0.25">
      <c r="A610">
        <v>499728</v>
      </c>
      <c r="B610" t="s">
        <v>4587</v>
      </c>
      <c r="C610" t="s">
        <v>1508</v>
      </c>
      <c r="D610" t="s">
        <v>4588</v>
      </c>
      <c r="E610" s="56">
        <v>45778.586168981485</v>
      </c>
      <c r="F610" t="s">
        <v>1313</v>
      </c>
      <c r="G610" t="s">
        <v>1314</v>
      </c>
      <c r="H610">
        <v>2500024929</v>
      </c>
      <c r="I610" t="s">
        <v>19</v>
      </c>
      <c r="J610" t="s">
        <v>39</v>
      </c>
      <c r="K610" t="s">
        <v>25</v>
      </c>
      <c r="L610">
        <v>55.9</v>
      </c>
      <c r="M610" t="s">
        <v>401</v>
      </c>
      <c r="N610" t="s">
        <v>14</v>
      </c>
      <c r="O610" t="s">
        <v>14</v>
      </c>
      <c r="P610" t="s">
        <v>28</v>
      </c>
      <c r="Q610" t="s">
        <v>14</v>
      </c>
      <c r="R610" s="52">
        <v>45778</v>
      </c>
      <c r="S610" t="s">
        <v>1309</v>
      </c>
      <c r="T610" t="s">
        <v>571</v>
      </c>
      <c r="U610" t="s">
        <v>402</v>
      </c>
      <c r="V610" s="3">
        <f t="shared" si="9"/>
        <v>5</v>
      </c>
      <c r="W610" t="s">
        <v>401</v>
      </c>
      <c r="Y610" t="s">
        <v>1141</v>
      </c>
    </row>
    <row r="611" spans="1:25" x14ac:dyDescent="0.25">
      <c r="A611">
        <v>499741</v>
      </c>
      <c r="B611" t="s">
        <v>4589</v>
      </c>
      <c r="C611" t="s">
        <v>4590</v>
      </c>
      <c r="D611" t="s">
        <v>4591</v>
      </c>
      <c r="E611" s="56">
        <v>45778.617638888885</v>
      </c>
      <c r="F611" t="s">
        <v>1393</v>
      </c>
      <c r="G611" t="s">
        <v>1469</v>
      </c>
      <c r="H611">
        <v>100356759</v>
      </c>
      <c r="I611" t="s">
        <v>16</v>
      </c>
      <c r="J611" t="s">
        <v>24</v>
      </c>
      <c r="K611" t="s">
        <v>18</v>
      </c>
      <c r="M611" t="s">
        <v>86</v>
      </c>
      <c r="N611" t="s">
        <v>2776</v>
      </c>
      <c r="O611" t="s">
        <v>160</v>
      </c>
      <c r="P611" t="s">
        <v>28</v>
      </c>
      <c r="Q611" t="s">
        <v>14</v>
      </c>
      <c r="R611" s="52">
        <v>45778</v>
      </c>
      <c r="S611" t="s">
        <v>1475</v>
      </c>
      <c r="T611" t="s">
        <v>571</v>
      </c>
      <c r="U611" t="s">
        <v>40</v>
      </c>
      <c r="V611" s="3">
        <f t="shared" si="9"/>
        <v>5</v>
      </c>
      <c r="W611" t="s">
        <v>19</v>
      </c>
      <c r="Y611" t="s">
        <v>639</v>
      </c>
    </row>
    <row r="612" spans="1:25" s="69" customFormat="1" x14ac:dyDescent="0.25">
      <c r="A612" s="69">
        <v>499775</v>
      </c>
      <c r="B612" s="69" t="s">
        <v>4592</v>
      </c>
      <c r="C612" s="69" t="s">
        <v>4593</v>
      </c>
      <c r="D612" s="69" t="s">
        <v>4594</v>
      </c>
      <c r="E612" s="70">
        <v>45778.700752314813</v>
      </c>
      <c r="F612" s="69" t="s">
        <v>2570</v>
      </c>
      <c r="G612" s="69" t="s">
        <v>1348</v>
      </c>
      <c r="H612" s="69" t="s">
        <v>28</v>
      </c>
      <c r="I612" s="69" t="s">
        <v>74</v>
      </c>
      <c r="J612" s="69" t="s">
        <v>27</v>
      </c>
      <c r="K612" s="69" t="s">
        <v>74</v>
      </c>
      <c r="M612" s="69" t="s">
        <v>19</v>
      </c>
      <c r="N612" s="69" t="s">
        <v>14</v>
      </c>
      <c r="O612" s="69" t="s">
        <v>14</v>
      </c>
      <c r="P612" s="69" t="s">
        <v>28</v>
      </c>
      <c r="Q612" s="69" t="s">
        <v>14</v>
      </c>
      <c r="R612" s="71">
        <v>45778</v>
      </c>
      <c r="S612" s="69" t="s">
        <v>4595</v>
      </c>
      <c r="T612" s="69" t="s">
        <v>571</v>
      </c>
      <c r="U612" s="69" t="s">
        <v>226</v>
      </c>
      <c r="V612" s="72">
        <f t="shared" si="9"/>
        <v>5</v>
      </c>
      <c r="W612" s="69" t="s">
        <v>19</v>
      </c>
      <c r="Y612" s="69" t="s">
        <v>1141</v>
      </c>
    </row>
    <row r="613" spans="1:25" x14ac:dyDescent="0.25">
      <c r="A613">
        <v>499786</v>
      </c>
      <c r="B613" t="s">
        <v>4596</v>
      </c>
      <c r="C613" t="s">
        <v>4597</v>
      </c>
      <c r="D613" t="s">
        <v>4598</v>
      </c>
      <c r="E613" s="56">
        <v>45778.712013888886</v>
      </c>
      <c r="F613" t="s">
        <v>1393</v>
      </c>
      <c r="G613" t="s">
        <v>1450</v>
      </c>
      <c r="H613">
        <v>2500000294</v>
      </c>
      <c r="I613" t="s">
        <v>19</v>
      </c>
      <c r="J613" t="s">
        <v>26</v>
      </c>
      <c r="K613" t="s">
        <v>21</v>
      </c>
      <c r="M613" t="s">
        <v>22</v>
      </c>
      <c r="N613" t="s">
        <v>14</v>
      </c>
      <c r="O613" t="s">
        <v>418</v>
      </c>
      <c r="P613" t="s">
        <v>28</v>
      </c>
      <c r="Q613" t="s">
        <v>14</v>
      </c>
      <c r="R613" s="52">
        <v>45778</v>
      </c>
      <c r="S613" t="s">
        <v>1594</v>
      </c>
      <c r="T613" t="s">
        <v>571</v>
      </c>
      <c r="U613" t="s">
        <v>148</v>
      </c>
      <c r="V613" s="3">
        <f t="shared" si="9"/>
        <v>5</v>
      </c>
      <c r="W613" t="s">
        <v>19</v>
      </c>
      <c r="Y613" t="s">
        <v>639</v>
      </c>
    </row>
    <row r="614" spans="1:25" x14ac:dyDescent="0.25">
      <c r="A614">
        <v>499800</v>
      </c>
      <c r="B614" t="s">
        <v>4599</v>
      </c>
      <c r="C614" t="s">
        <v>4600</v>
      </c>
      <c r="D614" t="s">
        <v>4601</v>
      </c>
      <c r="E614" s="56">
        <v>45778.725972222222</v>
      </c>
      <c r="F614" t="s">
        <v>1702</v>
      </c>
      <c r="G614" t="s">
        <v>1364</v>
      </c>
      <c r="H614">
        <v>2211525929</v>
      </c>
      <c r="I614" t="s">
        <v>30</v>
      </c>
      <c r="J614" t="s">
        <v>200</v>
      </c>
      <c r="K614" t="s">
        <v>43</v>
      </c>
      <c r="M614" t="s">
        <v>22</v>
      </c>
      <c r="N614" t="s">
        <v>14</v>
      </c>
      <c r="O614" t="s">
        <v>138</v>
      </c>
      <c r="P614" t="s">
        <v>28</v>
      </c>
      <c r="Q614" t="s">
        <v>14</v>
      </c>
      <c r="R614" s="52">
        <v>45778</v>
      </c>
      <c r="S614" t="s">
        <v>4602</v>
      </c>
      <c r="T614" t="s">
        <v>571</v>
      </c>
      <c r="U614" t="s">
        <v>95</v>
      </c>
      <c r="V614" s="3">
        <f t="shared" si="9"/>
        <v>5</v>
      </c>
      <c r="W614" t="s">
        <v>19</v>
      </c>
      <c r="Y614" t="s">
        <v>639</v>
      </c>
    </row>
    <row r="615" spans="1:25" x14ac:dyDescent="0.25">
      <c r="A615">
        <v>499811</v>
      </c>
      <c r="B615" t="s">
        <v>1356</v>
      </c>
      <c r="C615" t="s">
        <v>4603</v>
      </c>
      <c r="D615" t="s">
        <v>4604</v>
      </c>
      <c r="E615" s="56">
        <v>45778.735810185186</v>
      </c>
      <c r="F615" t="s">
        <v>2564</v>
      </c>
      <c r="G615" t="s">
        <v>1426</v>
      </c>
      <c r="H615">
        <v>2211528451</v>
      </c>
      <c r="I615" t="s">
        <v>30</v>
      </c>
      <c r="J615" t="s">
        <v>29</v>
      </c>
      <c r="K615" t="s">
        <v>43</v>
      </c>
      <c r="M615" t="s">
        <v>145</v>
      </c>
      <c r="N615" t="s">
        <v>1553</v>
      </c>
      <c r="O615" t="s">
        <v>141</v>
      </c>
      <c r="P615" t="s">
        <v>28</v>
      </c>
      <c r="Q615" t="s">
        <v>14</v>
      </c>
      <c r="R615" s="52">
        <v>45778</v>
      </c>
      <c r="S615" t="s">
        <v>1451</v>
      </c>
      <c r="T615" t="s">
        <v>571</v>
      </c>
      <c r="U615" t="s">
        <v>40</v>
      </c>
      <c r="V615" s="3">
        <f t="shared" si="9"/>
        <v>5</v>
      </c>
      <c r="W615" t="s">
        <v>395</v>
      </c>
      <c r="Y615" t="s">
        <v>1141</v>
      </c>
    </row>
    <row r="616" spans="1:25" x14ac:dyDescent="0.25">
      <c r="A616">
        <v>499831</v>
      </c>
      <c r="B616" t="s">
        <v>4605</v>
      </c>
      <c r="C616" t="s">
        <v>4606</v>
      </c>
      <c r="D616" t="s">
        <v>4607</v>
      </c>
      <c r="E616" s="56">
        <v>45778.775393518517</v>
      </c>
      <c r="F616" t="s">
        <v>1313</v>
      </c>
      <c r="G616" t="s">
        <v>1314</v>
      </c>
      <c r="H616">
        <v>2500019829</v>
      </c>
      <c r="I616" t="s">
        <v>19</v>
      </c>
      <c r="J616" t="s">
        <v>31</v>
      </c>
      <c r="K616" t="s">
        <v>25</v>
      </c>
      <c r="L616">
        <v>115</v>
      </c>
      <c r="M616" t="s">
        <v>401</v>
      </c>
      <c r="N616" t="s">
        <v>14</v>
      </c>
      <c r="O616" t="s">
        <v>14</v>
      </c>
      <c r="P616" t="s">
        <v>28</v>
      </c>
      <c r="Q616" t="s">
        <v>14</v>
      </c>
      <c r="R616" s="52">
        <v>45777</v>
      </c>
      <c r="S616" t="s">
        <v>1309</v>
      </c>
      <c r="T616" t="s">
        <v>571</v>
      </c>
      <c r="U616" t="s">
        <v>402</v>
      </c>
      <c r="V616" s="3">
        <f t="shared" si="9"/>
        <v>5</v>
      </c>
      <c r="W616" t="s">
        <v>401</v>
      </c>
      <c r="Y616" t="s">
        <v>1141</v>
      </c>
    </row>
    <row r="617" spans="1:25" x14ac:dyDescent="0.25">
      <c r="A617">
        <v>499845</v>
      </c>
      <c r="B617" t="s">
        <v>4608</v>
      </c>
      <c r="C617" t="s">
        <v>4609</v>
      </c>
      <c r="D617" t="s">
        <v>4610</v>
      </c>
      <c r="E617" s="56">
        <v>45778.787256944444</v>
      </c>
      <c r="F617" t="s">
        <v>1716</v>
      </c>
      <c r="G617" t="s">
        <v>1298</v>
      </c>
      <c r="H617">
        <v>2211539288</v>
      </c>
      <c r="I617" t="s">
        <v>30</v>
      </c>
      <c r="J617" t="s">
        <v>26</v>
      </c>
      <c r="K617" t="s">
        <v>43</v>
      </c>
      <c r="M617" t="s">
        <v>22</v>
      </c>
      <c r="N617" t="s">
        <v>14</v>
      </c>
      <c r="O617" t="s">
        <v>524</v>
      </c>
      <c r="P617" t="s">
        <v>28</v>
      </c>
      <c r="Q617" t="s">
        <v>14</v>
      </c>
      <c r="R617" s="52">
        <v>45778</v>
      </c>
      <c r="S617" t="s">
        <v>2222</v>
      </c>
      <c r="T617" t="s">
        <v>571</v>
      </c>
      <c r="U617" t="s">
        <v>1953</v>
      </c>
      <c r="V617" s="3">
        <f t="shared" si="9"/>
        <v>5</v>
      </c>
      <c r="W617" t="s">
        <v>19</v>
      </c>
      <c r="Y617" t="s">
        <v>639</v>
      </c>
    </row>
    <row r="618" spans="1:25" x14ac:dyDescent="0.25">
      <c r="A618">
        <v>499847</v>
      </c>
      <c r="B618" t="s">
        <v>14</v>
      </c>
      <c r="C618" t="s">
        <v>4611</v>
      </c>
      <c r="D618" t="s">
        <v>4612</v>
      </c>
      <c r="E618" s="56">
        <v>45778.787986111114</v>
      </c>
      <c r="F618" t="s">
        <v>1848</v>
      </c>
      <c r="G618" t="s">
        <v>1298</v>
      </c>
      <c r="H618" t="s">
        <v>28</v>
      </c>
      <c r="I618" t="s">
        <v>19</v>
      </c>
      <c r="J618" t="s">
        <v>20</v>
      </c>
      <c r="K618" t="s">
        <v>21</v>
      </c>
      <c r="M618" t="s">
        <v>22</v>
      </c>
      <c r="N618" t="s">
        <v>14</v>
      </c>
      <c r="O618" t="s">
        <v>140</v>
      </c>
      <c r="P618" t="s">
        <v>28</v>
      </c>
      <c r="Q618" t="s">
        <v>14</v>
      </c>
      <c r="R618" s="52">
        <v>45778</v>
      </c>
      <c r="S618" t="s">
        <v>4613</v>
      </c>
      <c r="T618" t="s">
        <v>571</v>
      </c>
      <c r="U618" t="s">
        <v>1953</v>
      </c>
      <c r="V618" s="3">
        <f t="shared" si="9"/>
        <v>5</v>
      </c>
      <c r="W618" t="s">
        <v>19</v>
      </c>
      <c r="Y618" t="s">
        <v>639</v>
      </c>
    </row>
    <row r="619" spans="1:25" x14ac:dyDescent="0.25">
      <c r="A619">
        <v>499862</v>
      </c>
      <c r="B619" t="s">
        <v>1386</v>
      </c>
      <c r="C619" t="s">
        <v>4614</v>
      </c>
      <c r="D619" t="s">
        <v>4615</v>
      </c>
      <c r="E619" s="56">
        <v>45778.801689814813</v>
      </c>
      <c r="F619" t="s">
        <v>1313</v>
      </c>
      <c r="G619" t="s">
        <v>1314</v>
      </c>
      <c r="H619">
        <v>100356916</v>
      </c>
      <c r="I619" t="s">
        <v>16</v>
      </c>
      <c r="J619" t="s">
        <v>39</v>
      </c>
      <c r="K619" t="s">
        <v>25</v>
      </c>
      <c r="L619">
        <v>390</v>
      </c>
      <c r="M619" t="s">
        <v>401</v>
      </c>
      <c r="N619" t="s">
        <v>14</v>
      </c>
      <c r="O619" t="s">
        <v>14</v>
      </c>
      <c r="P619" t="s">
        <v>28</v>
      </c>
      <c r="Q619" t="s">
        <v>14</v>
      </c>
      <c r="R619" s="52">
        <v>45779</v>
      </c>
      <c r="S619" t="s">
        <v>1475</v>
      </c>
      <c r="T619" t="s">
        <v>571</v>
      </c>
      <c r="U619" t="s">
        <v>402</v>
      </c>
      <c r="V619" s="3">
        <f t="shared" si="9"/>
        <v>5</v>
      </c>
      <c r="W619" t="s">
        <v>401</v>
      </c>
      <c r="Y619" t="s">
        <v>1141</v>
      </c>
    </row>
    <row r="620" spans="1:25" x14ac:dyDescent="0.25">
      <c r="A620">
        <v>499875</v>
      </c>
      <c r="B620" t="s">
        <v>4616</v>
      </c>
      <c r="C620" t="s">
        <v>4617</v>
      </c>
      <c r="D620" t="s">
        <v>4618</v>
      </c>
      <c r="E620" s="56">
        <v>45778.828009259261</v>
      </c>
      <c r="F620" t="s">
        <v>1425</v>
      </c>
      <c r="G620" t="s">
        <v>1342</v>
      </c>
      <c r="H620" t="s">
        <v>28</v>
      </c>
      <c r="I620" t="s">
        <v>19</v>
      </c>
      <c r="J620" t="s">
        <v>182</v>
      </c>
      <c r="K620" t="s">
        <v>37</v>
      </c>
      <c r="M620" t="s">
        <v>401</v>
      </c>
      <c r="N620" t="s">
        <v>14</v>
      </c>
      <c r="O620" t="s">
        <v>162</v>
      </c>
      <c r="P620" t="s">
        <v>28</v>
      </c>
      <c r="Q620" t="s">
        <v>14</v>
      </c>
      <c r="R620" s="52">
        <v>45778</v>
      </c>
      <c r="S620" t="s">
        <v>3584</v>
      </c>
      <c r="T620" t="s">
        <v>571</v>
      </c>
      <c r="U620" t="s">
        <v>388</v>
      </c>
      <c r="V620" s="3">
        <f t="shared" si="9"/>
        <v>5</v>
      </c>
      <c r="W620" t="s">
        <v>401</v>
      </c>
      <c r="Y620" t="s">
        <v>1141</v>
      </c>
    </row>
    <row r="621" spans="1:25" x14ac:dyDescent="0.25">
      <c r="A621">
        <v>499894</v>
      </c>
      <c r="B621" t="s">
        <v>4619</v>
      </c>
      <c r="C621" t="s">
        <v>4620</v>
      </c>
      <c r="D621" t="s">
        <v>3650</v>
      </c>
      <c r="E621" s="56">
        <v>45778.875231481485</v>
      </c>
      <c r="F621" t="s">
        <v>1303</v>
      </c>
      <c r="G621" t="s">
        <v>1291</v>
      </c>
      <c r="H621">
        <v>2211552838</v>
      </c>
      <c r="I621" t="s">
        <v>30</v>
      </c>
      <c r="J621" t="s">
        <v>31</v>
      </c>
      <c r="K621" t="s">
        <v>43</v>
      </c>
      <c r="M621" t="s">
        <v>1292</v>
      </c>
      <c r="N621" t="s">
        <v>14</v>
      </c>
      <c r="O621" t="s">
        <v>147</v>
      </c>
      <c r="P621" t="s">
        <v>28</v>
      </c>
      <c r="Q621" t="s">
        <v>14</v>
      </c>
      <c r="R621" s="52">
        <v>45778</v>
      </c>
      <c r="S621" t="s">
        <v>4621</v>
      </c>
      <c r="T621" t="s">
        <v>571</v>
      </c>
      <c r="U621" t="s">
        <v>398</v>
      </c>
      <c r="V621" s="3">
        <f t="shared" si="9"/>
        <v>5</v>
      </c>
      <c r="W621" t="s">
        <v>398</v>
      </c>
      <c r="Y621" t="s">
        <v>1141</v>
      </c>
    </row>
    <row r="622" spans="1:25" x14ac:dyDescent="0.25">
      <c r="A622">
        <v>499919</v>
      </c>
      <c r="B622" t="s">
        <v>1543</v>
      </c>
      <c r="C622" t="s">
        <v>4622</v>
      </c>
      <c r="D622" t="s">
        <v>4623</v>
      </c>
      <c r="E622" s="56">
        <v>45779.363738425927</v>
      </c>
      <c r="F622" t="s">
        <v>14</v>
      </c>
      <c r="G622" t="s">
        <v>1342</v>
      </c>
      <c r="H622" t="s">
        <v>28</v>
      </c>
      <c r="I622" t="s">
        <v>19</v>
      </c>
      <c r="J622" t="s">
        <v>31</v>
      </c>
      <c r="K622" t="s">
        <v>21</v>
      </c>
      <c r="M622" t="s">
        <v>401</v>
      </c>
      <c r="N622" t="s">
        <v>14</v>
      </c>
      <c r="O622" t="s">
        <v>138</v>
      </c>
      <c r="P622" t="s">
        <v>28</v>
      </c>
      <c r="Q622" t="s">
        <v>14</v>
      </c>
      <c r="R622" s="52">
        <v>45778</v>
      </c>
      <c r="S622" t="s">
        <v>1594</v>
      </c>
      <c r="T622" t="s">
        <v>571</v>
      </c>
      <c r="U622" t="s">
        <v>388</v>
      </c>
      <c r="V622" s="3">
        <f t="shared" si="9"/>
        <v>5</v>
      </c>
      <c r="W622" t="s">
        <v>401</v>
      </c>
      <c r="Y622" t="s">
        <v>1141</v>
      </c>
    </row>
    <row r="623" spans="1:25" x14ac:dyDescent="0.25">
      <c r="A623">
        <v>499921</v>
      </c>
      <c r="B623" t="s">
        <v>4624</v>
      </c>
      <c r="C623" t="s">
        <v>4625</v>
      </c>
      <c r="D623" t="s">
        <v>4626</v>
      </c>
      <c r="E623" s="56">
        <v>45779.370092592595</v>
      </c>
      <c r="F623" t="s">
        <v>1774</v>
      </c>
      <c r="G623" t="s">
        <v>1450</v>
      </c>
      <c r="H623">
        <v>2211535482</v>
      </c>
      <c r="I623" t="s">
        <v>30</v>
      </c>
      <c r="J623" t="s">
        <v>158</v>
      </c>
      <c r="K623" t="s">
        <v>43</v>
      </c>
      <c r="M623" t="s">
        <v>22</v>
      </c>
      <c r="N623" t="s">
        <v>14</v>
      </c>
      <c r="O623" t="s">
        <v>138</v>
      </c>
      <c r="P623" t="s">
        <v>28</v>
      </c>
      <c r="Q623" t="s">
        <v>14</v>
      </c>
      <c r="R623" s="52">
        <v>45778</v>
      </c>
      <c r="S623" t="s">
        <v>2156</v>
      </c>
      <c r="T623" t="s">
        <v>571</v>
      </c>
      <c r="U623" t="s">
        <v>148</v>
      </c>
      <c r="V623" s="3">
        <f t="shared" si="9"/>
        <v>5</v>
      </c>
      <c r="W623" t="s">
        <v>19</v>
      </c>
      <c r="Y623" t="s">
        <v>639</v>
      </c>
    </row>
    <row r="624" spans="1:25" x14ac:dyDescent="0.25">
      <c r="A624">
        <v>500001</v>
      </c>
      <c r="B624" t="s">
        <v>4627</v>
      </c>
      <c r="C624" t="s">
        <v>4628</v>
      </c>
      <c r="D624" t="s">
        <v>4629</v>
      </c>
      <c r="E624" s="56">
        <v>45779.535312499997</v>
      </c>
      <c r="F624" t="s">
        <v>14</v>
      </c>
      <c r="G624" t="s">
        <v>1364</v>
      </c>
      <c r="H624">
        <v>200013987</v>
      </c>
      <c r="I624" t="s">
        <v>16</v>
      </c>
      <c r="J624" t="s">
        <v>41</v>
      </c>
      <c r="K624" t="s">
        <v>18</v>
      </c>
      <c r="M624" t="s">
        <v>22</v>
      </c>
      <c r="N624" t="s">
        <v>14</v>
      </c>
      <c r="O624" t="s">
        <v>505</v>
      </c>
      <c r="P624" t="s">
        <v>4630</v>
      </c>
      <c r="Q624" t="s">
        <v>14</v>
      </c>
      <c r="R624" s="52">
        <v>45779</v>
      </c>
      <c r="S624" t="s">
        <v>1299</v>
      </c>
      <c r="T624" t="s">
        <v>571</v>
      </c>
      <c r="U624" t="s">
        <v>95</v>
      </c>
      <c r="V624" s="3">
        <f t="shared" si="9"/>
        <v>5</v>
      </c>
      <c r="W624" t="s">
        <v>19</v>
      </c>
      <c r="Y624" t="s">
        <v>639</v>
      </c>
    </row>
    <row r="625" spans="1:25" x14ac:dyDescent="0.25">
      <c r="A625">
        <v>500005</v>
      </c>
      <c r="B625" t="s">
        <v>2652</v>
      </c>
      <c r="C625" t="s">
        <v>4631</v>
      </c>
      <c r="D625" t="s">
        <v>4632</v>
      </c>
      <c r="E625" s="56">
        <v>45779.540208333332</v>
      </c>
      <c r="F625" t="s">
        <v>1313</v>
      </c>
      <c r="G625" t="s">
        <v>1314</v>
      </c>
      <c r="H625">
        <v>100354420</v>
      </c>
      <c r="I625" t="s">
        <v>16</v>
      </c>
      <c r="J625" t="s">
        <v>182</v>
      </c>
      <c r="K625" t="s">
        <v>18</v>
      </c>
      <c r="L625">
        <v>49.9</v>
      </c>
      <c r="M625" t="s">
        <v>401</v>
      </c>
      <c r="N625" t="s">
        <v>14</v>
      </c>
      <c r="O625" t="s">
        <v>14</v>
      </c>
      <c r="P625" t="s">
        <v>23</v>
      </c>
      <c r="Q625" t="s">
        <v>14</v>
      </c>
      <c r="R625" s="52">
        <v>45780</v>
      </c>
      <c r="S625" t="s">
        <v>1545</v>
      </c>
      <c r="T625" t="s">
        <v>571</v>
      </c>
      <c r="U625" t="s">
        <v>402</v>
      </c>
      <c r="V625" s="3">
        <f t="shared" si="9"/>
        <v>5</v>
      </c>
      <c r="W625" t="s">
        <v>401</v>
      </c>
      <c r="Y625" t="s">
        <v>1141</v>
      </c>
    </row>
    <row r="626" spans="1:25" x14ac:dyDescent="0.25">
      <c r="A626">
        <v>500009</v>
      </c>
      <c r="B626" t="s">
        <v>4633</v>
      </c>
      <c r="C626" t="s">
        <v>4634</v>
      </c>
      <c r="D626" t="s">
        <v>4635</v>
      </c>
      <c r="E626" s="56">
        <v>45779.547754629632</v>
      </c>
      <c r="F626" t="s">
        <v>2517</v>
      </c>
      <c r="G626" t="s">
        <v>1342</v>
      </c>
      <c r="H626" t="s">
        <v>23</v>
      </c>
      <c r="I626" t="s">
        <v>19</v>
      </c>
      <c r="J626" t="s">
        <v>1215</v>
      </c>
      <c r="K626" t="s">
        <v>37</v>
      </c>
      <c r="M626" t="s">
        <v>401</v>
      </c>
      <c r="N626" t="s">
        <v>14</v>
      </c>
      <c r="O626" t="s">
        <v>545</v>
      </c>
      <c r="P626" t="s">
        <v>23</v>
      </c>
      <c r="Q626" t="s">
        <v>14</v>
      </c>
      <c r="R626" s="52">
        <v>45777</v>
      </c>
      <c r="S626" t="s">
        <v>3494</v>
      </c>
      <c r="T626" t="s">
        <v>571</v>
      </c>
      <c r="U626" t="s">
        <v>388</v>
      </c>
      <c r="V626" s="3">
        <f t="shared" si="9"/>
        <v>5</v>
      </c>
      <c r="W626" t="s">
        <v>401</v>
      </c>
      <c r="Y626" t="s">
        <v>1141</v>
      </c>
    </row>
    <row r="627" spans="1:25" x14ac:dyDescent="0.25">
      <c r="A627">
        <v>500034</v>
      </c>
      <c r="B627" t="s">
        <v>4636</v>
      </c>
      <c r="C627" t="s">
        <v>4637</v>
      </c>
      <c r="D627" t="s">
        <v>4638</v>
      </c>
      <c r="E627" s="56">
        <v>45779.597719907404</v>
      </c>
      <c r="F627" t="s">
        <v>1290</v>
      </c>
      <c r="G627" t="s">
        <v>1291</v>
      </c>
      <c r="H627">
        <v>1538689816</v>
      </c>
      <c r="I627" t="s">
        <v>30</v>
      </c>
      <c r="J627" t="s">
        <v>667</v>
      </c>
      <c r="K627" t="s">
        <v>32</v>
      </c>
      <c r="M627" t="s">
        <v>1292</v>
      </c>
      <c r="N627" t="s">
        <v>14</v>
      </c>
      <c r="O627" t="s">
        <v>163</v>
      </c>
      <c r="P627" t="s">
        <v>28</v>
      </c>
      <c r="Q627" t="s">
        <v>14</v>
      </c>
      <c r="R627" s="52">
        <v>45779</v>
      </c>
      <c r="S627" t="s">
        <v>4639</v>
      </c>
      <c r="T627" t="s">
        <v>571</v>
      </c>
      <c r="U627" t="s">
        <v>398</v>
      </c>
      <c r="V627" s="3">
        <f t="shared" si="9"/>
        <v>5</v>
      </c>
      <c r="W627" t="s">
        <v>398</v>
      </c>
      <c r="Y627" t="s">
        <v>1141</v>
      </c>
    </row>
    <row r="628" spans="1:25" x14ac:dyDescent="0.25">
      <c r="A628">
        <v>500051</v>
      </c>
      <c r="B628" t="s">
        <v>4640</v>
      </c>
      <c r="C628" t="s">
        <v>14</v>
      </c>
      <c r="D628" t="s">
        <v>4641</v>
      </c>
      <c r="E628" s="56">
        <v>45779.623425925929</v>
      </c>
      <c r="F628" t="s">
        <v>4285</v>
      </c>
      <c r="G628" t="s">
        <v>1298</v>
      </c>
      <c r="H628">
        <v>100357093</v>
      </c>
      <c r="I628" t="s">
        <v>16</v>
      </c>
      <c r="J628" t="s">
        <v>41</v>
      </c>
      <c r="K628" t="s">
        <v>25</v>
      </c>
      <c r="M628" t="s">
        <v>225</v>
      </c>
      <c r="N628" t="s">
        <v>14</v>
      </c>
      <c r="O628" t="s">
        <v>163</v>
      </c>
      <c r="P628" t="s">
        <v>23</v>
      </c>
      <c r="Q628" t="s">
        <v>14</v>
      </c>
      <c r="R628" s="52">
        <v>45779</v>
      </c>
      <c r="S628" t="s">
        <v>1871</v>
      </c>
      <c r="T628" t="s">
        <v>571</v>
      </c>
      <c r="U628" t="s">
        <v>1953</v>
      </c>
      <c r="V628" s="3">
        <f t="shared" si="9"/>
        <v>5</v>
      </c>
      <c r="W628" t="s">
        <v>225</v>
      </c>
      <c r="Y628" t="s">
        <v>1141</v>
      </c>
    </row>
    <row r="629" spans="1:25" x14ac:dyDescent="0.25">
      <c r="A629">
        <v>500052</v>
      </c>
      <c r="B629" t="s">
        <v>4642</v>
      </c>
      <c r="C629" t="s">
        <v>4643</v>
      </c>
      <c r="D629" t="s">
        <v>4644</v>
      </c>
      <c r="E629" s="56">
        <v>45779.62363425926</v>
      </c>
      <c r="F629" t="s">
        <v>2841</v>
      </c>
      <c r="G629" t="s">
        <v>1364</v>
      </c>
      <c r="H629">
        <v>100356899</v>
      </c>
      <c r="I629" t="s">
        <v>16</v>
      </c>
      <c r="J629" t="s">
        <v>39</v>
      </c>
      <c r="K629" t="s">
        <v>18</v>
      </c>
      <c r="M629" t="s">
        <v>22</v>
      </c>
      <c r="N629" t="s">
        <v>14</v>
      </c>
      <c r="O629" t="s">
        <v>136</v>
      </c>
      <c r="P629" t="s">
        <v>28</v>
      </c>
      <c r="Q629" t="s">
        <v>14</v>
      </c>
      <c r="R629" s="52">
        <v>45779</v>
      </c>
      <c r="S629" t="s">
        <v>1325</v>
      </c>
      <c r="T629" t="s">
        <v>571</v>
      </c>
      <c r="U629" t="s">
        <v>95</v>
      </c>
      <c r="V629" s="3">
        <f t="shared" si="9"/>
        <v>5</v>
      </c>
      <c r="W629" t="s">
        <v>19</v>
      </c>
      <c r="Y629" t="s">
        <v>639</v>
      </c>
    </row>
    <row r="630" spans="1:25" x14ac:dyDescent="0.25">
      <c r="A630">
        <v>500070</v>
      </c>
      <c r="B630" t="s">
        <v>4645</v>
      </c>
      <c r="C630" t="s">
        <v>4646</v>
      </c>
      <c r="D630" t="s">
        <v>4647</v>
      </c>
      <c r="E630" s="56">
        <v>45779.649699074071</v>
      </c>
      <c r="F630" t="s">
        <v>1670</v>
      </c>
      <c r="G630" t="s">
        <v>1450</v>
      </c>
      <c r="H630">
        <v>100356845</v>
      </c>
      <c r="I630" t="s">
        <v>16</v>
      </c>
      <c r="J630" t="s">
        <v>158</v>
      </c>
      <c r="K630" t="s">
        <v>18</v>
      </c>
      <c r="M630" t="s">
        <v>22</v>
      </c>
      <c r="N630" t="s">
        <v>14</v>
      </c>
      <c r="O630" t="s">
        <v>140</v>
      </c>
      <c r="P630" t="s">
        <v>23</v>
      </c>
      <c r="Q630" t="s">
        <v>14</v>
      </c>
      <c r="R630" s="52">
        <v>45779</v>
      </c>
      <c r="S630" t="s">
        <v>1856</v>
      </c>
      <c r="T630" t="s">
        <v>571</v>
      </c>
      <c r="U630" t="s">
        <v>148</v>
      </c>
      <c r="V630" s="3">
        <f t="shared" si="9"/>
        <v>5</v>
      </c>
      <c r="W630" t="s">
        <v>19</v>
      </c>
      <c r="Y630" t="s">
        <v>639</v>
      </c>
    </row>
    <row r="631" spans="1:25" x14ac:dyDescent="0.25">
      <c r="A631">
        <v>500081</v>
      </c>
      <c r="B631" t="s">
        <v>2759</v>
      </c>
      <c r="C631" t="s">
        <v>4648</v>
      </c>
      <c r="D631" t="s">
        <v>4649</v>
      </c>
      <c r="E631" s="56">
        <v>45779.670115740744</v>
      </c>
      <c r="F631" t="s">
        <v>2846</v>
      </c>
      <c r="G631" t="s">
        <v>1298</v>
      </c>
      <c r="H631">
        <v>100357116</v>
      </c>
      <c r="I631" t="s">
        <v>16</v>
      </c>
      <c r="J631" t="s">
        <v>36</v>
      </c>
      <c r="K631" t="s">
        <v>25</v>
      </c>
      <c r="M631" t="s">
        <v>22</v>
      </c>
      <c r="N631" t="s">
        <v>14</v>
      </c>
      <c r="O631" t="s">
        <v>136</v>
      </c>
      <c r="P631" t="s">
        <v>28</v>
      </c>
      <c r="Q631" t="s">
        <v>14</v>
      </c>
      <c r="R631" s="52">
        <v>45779</v>
      </c>
      <c r="S631" t="s">
        <v>1309</v>
      </c>
      <c r="T631" t="s">
        <v>571</v>
      </c>
      <c r="U631" t="s">
        <v>1953</v>
      </c>
      <c r="V631" s="3">
        <f t="shared" si="9"/>
        <v>5</v>
      </c>
      <c r="W631" t="s">
        <v>19</v>
      </c>
      <c r="Y631" t="s">
        <v>639</v>
      </c>
    </row>
    <row r="632" spans="1:25" x14ac:dyDescent="0.25">
      <c r="A632">
        <v>500100</v>
      </c>
      <c r="B632" t="s">
        <v>4650</v>
      </c>
      <c r="C632" t="s">
        <v>4651</v>
      </c>
      <c r="D632" t="s">
        <v>4652</v>
      </c>
      <c r="E632" s="56">
        <v>45779.703275462962</v>
      </c>
      <c r="F632" t="s">
        <v>1393</v>
      </c>
      <c r="G632" t="s">
        <v>1426</v>
      </c>
      <c r="H632">
        <v>100357005</v>
      </c>
      <c r="I632" t="s">
        <v>16</v>
      </c>
      <c r="J632" t="s">
        <v>41</v>
      </c>
      <c r="K632" t="s">
        <v>25</v>
      </c>
      <c r="M632" t="s">
        <v>23</v>
      </c>
      <c r="N632" t="s">
        <v>1553</v>
      </c>
      <c r="O632" t="s">
        <v>512</v>
      </c>
      <c r="P632" t="s">
        <v>28</v>
      </c>
      <c r="Q632" t="s">
        <v>14</v>
      </c>
      <c r="R632" s="52">
        <v>45779</v>
      </c>
      <c r="S632" t="s">
        <v>1475</v>
      </c>
      <c r="T632" t="s">
        <v>571</v>
      </c>
      <c r="U632" t="s">
        <v>40</v>
      </c>
      <c r="V632" s="3">
        <f t="shared" si="9"/>
        <v>5</v>
      </c>
      <c r="W632" t="s">
        <v>23</v>
      </c>
      <c r="Y632" t="s">
        <v>1141</v>
      </c>
    </row>
    <row r="633" spans="1:25" x14ac:dyDescent="0.25">
      <c r="A633">
        <v>500107</v>
      </c>
      <c r="B633" t="s">
        <v>4653</v>
      </c>
      <c r="C633" t="s">
        <v>4654</v>
      </c>
      <c r="D633" t="s">
        <v>4655</v>
      </c>
      <c r="E633" s="56">
        <v>45779.709398148145</v>
      </c>
      <c r="F633" t="s">
        <v>1891</v>
      </c>
      <c r="G633" t="s">
        <v>3936</v>
      </c>
      <c r="H633">
        <v>10407</v>
      </c>
      <c r="I633" t="s">
        <v>77</v>
      </c>
      <c r="J633" t="s">
        <v>33</v>
      </c>
      <c r="K633" t="s">
        <v>77</v>
      </c>
      <c r="M633" t="s">
        <v>22</v>
      </c>
      <c r="N633" t="s">
        <v>14</v>
      </c>
      <c r="O633" t="s">
        <v>113</v>
      </c>
      <c r="P633" t="s">
        <v>23</v>
      </c>
      <c r="Q633" t="s">
        <v>23</v>
      </c>
      <c r="R633" s="52">
        <v>45779</v>
      </c>
      <c r="S633" t="s">
        <v>4656</v>
      </c>
      <c r="T633" t="s">
        <v>84</v>
      </c>
      <c r="U633" t="s">
        <v>1953</v>
      </c>
      <c r="V633" s="3">
        <f t="shared" si="9"/>
        <v>5</v>
      </c>
      <c r="W633" t="s">
        <v>19</v>
      </c>
      <c r="Y633" t="s">
        <v>639</v>
      </c>
    </row>
    <row r="634" spans="1:25" x14ac:dyDescent="0.25">
      <c r="A634">
        <v>500117</v>
      </c>
      <c r="B634" t="s">
        <v>1310</v>
      </c>
      <c r="C634" t="s">
        <v>4657</v>
      </c>
      <c r="D634" t="s">
        <v>4658</v>
      </c>
      <c r="E634" s="56">
        <v>45779.725358796299</v>
      </c>
      <c r="F634" t="s">
        <v>2829</v>
      </c>
      <c r="G634" t="s">
        <v>1314</v>
      </c>
      <c r="H634">
        <v>100357169</v>
      </c>
      <c r="I634" t="s">
        <v>16</v>
      </c>
      <c r="J634" t="s">
        <v>182</v>
      </c>
      <c r="K634" t="s">
        <v>25</v>
      </c>
      <c r="L634">
        <v>44</v>
      </c>
      <c r="M634" t="s">
        <v>401</v>
      </c>
      <c r="N634" t="s">
        <v>14</v>
      </c>
      <c r="O634" t="s">
        <v>14</v>
      </c>
      <c r="P634" t="s">
        <v>23</v>
      </c>
      <c r="Q634" t="s">
        <v>14</v>
      </c>
      <c r="R634" s="52">
        <v>45779</v>
      </c>
      <c r="S634" t="s">
        <v>1315</v>
      </c>
      <c r="T634" t="s">
        <v>571</v>
      </c>
      <c r="U634" t="s">
        <v>402</v>
      </c>
      <c r="V634" s="3">
        <f t="shared" si="9"/>
        <v>5</v>
      </c>
      <c r="W634" t="s">
        <v>401</v>
      </c>
      <c r="Y634" t="s">
        <v>1141</v>
      </c>
    </row>
    <row r="635" spans="1:25" x14ac:dyDescent="0.25">
      <c r="A635">
        <v>500144</v>
      </c>
      <c r="B635" t="s">
        <v>4659</v>
      </c>
      <c r="C635" t="s">
        <v>4660</v>
      </c>
      <c r="D635" t="s">
        <v>4661</v>
      </c>
      <c r="E635" s="56">
        <v>45779.763321759259</v>
      </c>
      <c r="F635" t="s">
        <v>4662</v>
      </c>
      <c r="G635" t="s">
        <v>1342</v>
      </c>
      <c r="H635" t="s">
        <v>28</v>
      </c>
      <c r="I635" t="s">
        <v>19</v>
      </c>
      <c r="J635" t="s">
        <v>200</v>
      </c>
      <c r="K635" t="s">
        <v>21</v>
      </c>
      <c r="M635" t="s">
        <v>401</v>
      </c>
      <c r="N635" t="s">
        <v>14</v>
      </c>
      <c r="O635" t="s">
        <v>163</v>
      </c>
      <c r="P635" t="s">
        <v>28</v>
      </c>
      <c r="Q635" t="s">
        <v>14</v>
      </c>
      <c r="R635" s="52">
        <v>45779</v>
      </c>
      <c r="S635" t="s">
        <v>4663</v>
      </c>
      <c r="T635" t="s">
        <v>571</v>
      </c>
      <c r="U635" t="s">
        <v>388</v>
      </c>
      <c r="V635" s="3">
        <f t="shared" si="9"/>
        <v>5</v>
      </c>
      <c r="W635" t="s">
        <v>401</v>
      </c>
      <c r="Y635" t="s">
        <v>1141</v>
      </c>
    </row>
    <row r="636" spans="1:25" x14ac:dyDescent="0.25">
      <c r="A636">
        <v>500188</v>
      </c>
      <c r="B636" t="s">
        <v>1356</v>
      </c>
      <c r="C636" t="s">
        <v>4664</v>
      </c>
      <c r="D636" t="s">
        <v>4665</v>
      </c>
      <c r="E636" s="56">
        <v>45779.865706018521</v>
      </c>
      <c r="F636" t="s">
        <v>1679</v>
      </c>
      <c r="G636" t="s">
        <v>1342</v>
      </c>
      <c r="H636">
        <v>100357194</v>
      </c>
      <c r="I636" t="s">
        <v>16</v>
      </c>
      <c r="J636" t="s">
        <v>45</v>
      </c>
      <c r="K636" t="s">
        <v>18</v>
      </c>
      <c r="M636" t="s">
        <v>401</v>
      </c>
      <c r="N636" t="s">
        <v>14</v>
      </c>
      <c r="O636" t="s">
        <v>142</v>
      </c>
      <c r="P636" t="s">
        <v>23</v>
      </c>
      <c r="Q636" t="s">
        <v>14</v>
      </c>
      <c r="R636" s="52">
        <v>45779</v>
      </c>
      <c r="S636" t="s">
        <v>1545</v>
      </c>
      <c r="T636" t="s">
        <v>571</v>
      </c>
      <c r="U636" t="s">
        <v>388</v>
      </c>
      <c r="V636" s="3">
        <f t="shared" si="9"/>
        <v>5</v>
      </c>
      <c r="W636" t="s">
        <v>401</v>
      </c>
      <c r="Y636" t="s">
        <v>1141</v>
      </c>
    </row>
    <row r="637" spans="1:25" x14ac:dyDescent="0.25">
      <c r="A637">
        <v>500216</v>
      </c>
      <c r="B637" t="s">
        <v>4666</v>
      </c>
      <c r="C637" t="s">
        <v>4667</v>
      </c>
      <c r="D637" t="s">
        <v>4668</v>
      </c>
      <c r="E637" s="56">
        <v>45780.339780092596</v>
      </c>
      <c r="F637" t="s">
        <v>1886</v>
      </c>
      <c r="G637" t="s">
        <v>1308</v>
      </c>
      <c r="H637">
        <v>100356741</v>
      </c>
      <c r="I637" t="s">
        <v>16</v>
      </c>
      <c r="J637" t="s">
        <v>27</v>
      </c>
      <c r="K637" t="s">
        <v>25</v>
      </c>
      <c r="M637" t="s">
        <v>1349</v>
      </c>
      <c r="N637" t="s">
        <v>14</v>
      </c>
      <c r="O637" t="s">
        <v>438</v>
      </c>
      <c r="P637" t="s">
        <v>28</v>
      </c>
      <c r="Q637" t="s">
        <v>14</v>
      </c>
      <c r="R637" s="52">
        <v>45779</v>
      </c>
      <c r="S637" t="s">
        <v>1421</v>
      </c>
      <c r="T637" t="s">
        <v>571</v>
      </c>
      <c r="U637" t="s">
        <v>95</v>
      </c>
      <c r="V637" s="3">
        <f t="shared" si="9"/>
        <v>5</v>
      </c>
      <c r="W637" t="s">
        <v>19</v>
      </c>
      <c r="Y637" t="s">
        <v>639</v>
      </c>
    </row>
    <row r="638" spans="1:25" x14ac:dyDescent="0.25">
      <c r="A638">
        <v>500223</v>
      </c>
      <c r="B638" t="s">
        <v>4669</v>
      </c>
      <c r="C638" t="s">
        <v>4670</v>
      </c>
      <c r="D638" t="s">
        <v>4671</v>
      </c>
      <c r="E638" s="56">
        <v>45780.361168981479</v>
      </c>
      <c r="F638" t="s">
        <v>1716</v>
      </c>
      <c r="G638" t="s">
        <v>1291</v>
      </c>
      <c r="H638">
        <v>1539442771</v>
      </c>
      <c r="I638" t="s">
        <v>30</v>
      </c>
      <c r="J638" t="s">
        <v>17</v>
      </c>
      <c r="K638" t="s">
        <v>32</v>
      </c>
      <c r="M638" t="s">
        <v>1292</v>
      </c>
      <c r="N638" t="s">
        <v>14</v>
      </c>
      <c r="O638" t="s">
        <v>113</v>
      </c>
      <c r="P638" t="s">
        <v>28</v>
      </c>
      <c r="Q638" t="s">
        <v>14</v>
      </c>
      <c r="R638" s="52">
        <v>45779</v>
      </c>
      <c r="S638" t="s">
        <v>2012</v>
      </c>
      <c r="T638" t="s">
        <v>571</v>
      </c>
      <c r="U638" t="s">
        <v>398</v>
      </c>
      <c r="V638" s="3">
        <f t="shared" si="9"/>
        <v>5</v>
      </c>
      <c r="W638" t="s">
        <v>398</v>
      </c>
      <c r="Y638" t="s">
        <v>1141</v>
      </c>
    </row>
    <row r="639" spans="1:25" x14ac:dyDescent="0.25">
      <c r="A639">
        <v>500266</v>
      </c>
      <c r="B639" t="s">
        <v>4672</v>
      </c>
      <c r="C639" t="s">
        <v>4673</v>
      </c>
      <c r="D639" t="s">
        <v>4674</v>
      </c>
      <c r="E639" s="56">
        <v>45780.439201388886</v>
      </c>
      <c r="F639" t="s">
        <v>1679</v>
      </c>
      <c r="G639" t="s">
        <v>1611</v>
      </c>
      <c r="H639">
        <v>200014068</v>
      </c>
      <c r="I639" t="s">
        <v>16</v>
      </c>
      <c r="J639" t="s">
        <v>17</v>
      </c>
      <c r="K639" t="s">
        <v>25</v>
      </c>
      <c r="M639" t="s">
        <v>22</v>
      </c>
      <c r="N639" t="s">
        <v>14</v>
      </c>
      <c r="O639" t="s">
        <v>130</v>
      </c>
      <c r="P639" t="s">
        <v>23</v>
      </c>
      <c r="Q639" t="s">
        <v>14</v>
      </c>
      <c r="R639" s="52">
        <v>45780</v>
      </c>
      <c r="S639" t="s">
        <v>1856</v>
      </c>
      <c r="T639" t="s">
        <v>571</v>
      </c>
      <c r="U639" t="s">
        <v>95</v>
      </c>
      <c r="V639" s="3">
        <f t="shared" si="9"/>
        <v>5</v>
      </c>
      <c r="W639" t="s">
        <v>19</v>
      </c>
      <c r="Y639" t="s">
        <v>639</v>
      </c>
    </row>
    <row r="640" spans="1:25" x14ac:dyDescent="0.25">
      <c r="A640">
        <v>500365</v>
      </c>
      <c r="B640" t="s">
        <v>4675</v>
      </c>
      <c r="C640" t="s">
        <v>4676</v>
      </c>
      <c r="D640" t="s">
        <v>4677</v>
      </c>
      <c r="E640" s="56">
        <v>45780.628171296295</v>
      </c>
      <c r="F640" t="s">
        <v>14</v>
      </c>
      <c r="G640" t="s">
        <v>1308</v>
      </c>
      <c r="H640">
        <v>100356201</v>
      </c>
      <c r="I640" t="s">
        <v>16</v>
      </c>
      <c r="J640" t="s">
        <v>29</v>
      </c>
      <c r="K640" t="s">
        <v>25</v>
      </c>
      <c r="M640" t="s">
        <v>19</v>
      </c>
      <c r="N640" t="s">
        <v>14</v>
      </c>
      <c r="O640" t="s">
        <v>140</v>
      </c>
      <c r="P640" t="s">
        <v>23</v>
      </c>
      <c r="Q640" t="s">
        <v>14</v>
      </c>
      <c r="R640" s="52">
        <v>45776</v>
      </c>
      <c r="S640" t="s">
        <v>1594</v>
      </c>
      <c r="T640" t="s">
        <v>571</v>
      </c>
      <c r="U640" t="s">
        <v>95</v>
      </c>
      <c r="V640" s="3">
        <f t="shared" si="9"/>
        <v>5</v>
      </c>
      <c r="W640" t="s">
        <v>19</v>
      </c>
      <c r="Y640" t="s">
        <v>1141</v>
      </c>
    </row>
    <row r="641" spans="1:25" x14ac:dyDescent="0.25">
      <c r="A641">
        <v>500408</v>
      </c>
      <c r="B641" t="s">
        <v>4678</v>
      </c>
      <c r="C641" t="s">
        <v>4679</v>
      </c>
      <c r="D641" t="s">
        <v>4680</v>
      </c>
      <c r="E641" s="56">
        <v>45780.694571759261</v>
      </c>
      <c r="F641" t="s">
        <v>1859</v>
      </c>
      <c r="G641" t="s">
        <v>1409</v>
      </c>
      <c r="H641" t="s">
        <v>28</v>
      </c>
      <c r="I641" t="s">
        <v>19</v>
      </c>
      <c r="J641" t="s">
        <v>20</v>
      </c>
      <c r="K641" t="s">
        <v>37</v>
      </c>
      <c r="M641" t="s">
        <v>401</v>
      </c>
      <c r="N641" t="s">
        <v>14</v>
      </c>
      <c r="O641" t="s">
        <v>136</v>
      </c>
      <c r="P641" t="s">
        <v>28</v>
      </c>
      <c r="Q641" t="s">
        <v>14</v>
      </c>
      <c r="R641" s="52">
        <v>45780</v>
      </c>
      <c r="S641" t="s">
        <v>2242</v>
      </c>
      <c r="T641" t="s">
        <v>84</v>
      </c>
      <c r="U641" t="s">
        <v>388</v>
      </c>
      <c r="V641" s="3">
        <f t="shared" si="9"/>
        <v>5</v>
      </c>
      <c r="W641" t="s">
        <v>401</v>
      </c>
      <c r="Y641" t="s">
        <v>1141</v>
      </c>
    </row>
    <row r="642" spans="1:25" x14ac:dyDescent="0.25">
      <c r="A642">
        <v>500421</v>
      </c>
      <c r="B642" t="s">
        <v>4681</v>
      </c>
      <c r="C642" t="s">
        <v>4682</v>
      </c>
      <c r="D642" t="s">
        <v>4683</v>
      </c>
      <c r="E642" s="56">
        <v>45780.721585648149</v>
      </c>
      <c r="F642" t="s">
        <v>14</v>
      </c>
      <c r="G642" t="s">
        <v>1320</v>
      </c>
      <c r="H642">
        <v>100357065</v>
      </c>
      <c r="I642" t="s">
        <v>16</v>
      </c>
      <c r="J642" t="s">
        <v>17</v>
      </c>
      <c r="K642" t="s">
        <v>25</v>
      </c>
      <c r="M642" t="s">
        <v>25</v>
      </c>
      <c r="N642" t="s">
        <v>14</v>
      </c>
      <c r="O642" t="s">
        <v>140</v>
      </c>
      <c r="P642" t="s">
        <v>4684</v>
      </c>
      <c r="Q642" t="s">
        <v>14</v>
      </c>
      <c r="R642" s="52">
        <v>45780</v>
      </c>
      <c r="S642" t="s">
        <v>1594</v>
      </c>
      <c r="T642" t="s">
        <v>571</v>
      </c>
      <c r="U642" t="s">
        <v>100</v>
      </c>
      <c r="V642" s="3">
        <f t="shared" ref="V642:V705" si="10">MONTH(E642)</f>
        <v>5</v>
      </c>
      <c r="W642" t="s">
        <v>25</v>
      </c>
      <c r="Y642" t="s">
        <v>639</v>
      </c>
    </row>
    <row r="643" spans="1:25" x14ac:dyDescent="0.25">
      <c r="A643">
        <v>500609</v>
      </c>
      <c r="B643" t="s">
        <v>4685</v>
      </c>
      <c r="C643" t="s">
        <v>4686</v>
      </c>
      <c r="D643" t="s">
        <v>4687</v>
      </c>
      <c r="E643" s="56">
        <v>45781.657708333332</v>
      </c>
      <c r="F643" t="s">
        <v>1716</v>
      </c>
      <c r="G643" t="s">
        <v>1291</v>
      </c>
      <c r="H643">
        <v>1541277805</v>
      </c>
      <c r="I643" t="s">
        <v>30</v>
      </c>
      <c r="J643" t="s">
        <v>200</v>
      </c>
      <c r="K643" t="s">
        <v>32</v>
      </c>
      <c r="M643" t="s">
        <v>1292</v>
      </c>
      <c r="N643" t="s">
        <v>14</v>
      </c>
      <c r="O643" t="s">
        <v>184</v>
      </c>
      <c r="P643" t="s">
        <v>23</v>
      </c>
      <c r="Q643" t="s">
        <v>14</v>
      </c>
      <c r="R643" s="52">
        <v>45781</v>
      </c>
      <c r="S643" t="s">
        <v>4688</v>
      </c>
      <c r="T643" t="s">
        <v>571</v>
      </c>
      <c r="U643" t="s">
        <v>398</v>
      </c>
      <c r="V643" s="3">
        <f t="shared" si="10"/>
        <v>5</v>
      </c>
      <c r="W643" t="s">
        <v>398</v>
      </c>
      <c r="Y643" t="s">
        <v>1141</v>
      </c>
    </row>
    <row r="644" spans="1:25" x14ac:dyDescent="0.25">
      <c r="A644">
        <v>500637</v>
      </c>
      <c r="B644" t="s">
        <v>1310</v>
      </c>
      <c r="C644" t="s">
        <v>4689</v>
      </c>
      <c r="D644" t="s">
        <v>4690</v>
      </c>
      <c r="E644" s="56">
        <v>45781.723368055558</v>
      </c>
      <c r="F644" t="s">
        <v>1721</v>
      </c>
      <c r="G644" t="s">
        <v>1611</v>
      </c>
      <c r="H644">
        <v>100357595</v>
      </c>
      <c r="I644" t="s">
        <v>16</v>
      </c>
      <c r="J644" t="s">
        <v>36</v>
      </c>
      <c r="K644" t="s">
        <v>25</v>
      </c>
      <c r="M644" t="s">
        <v>22</v>
      </c>
      <c r="N644" t="s">
        <v>14</v>
      </c>
      <c r="O644" t="s">
        <v>136</v>
      </c>
      <c r="P644" t="s">
        <v>23</v>
      </c>
      <c r="Q644" t="s">
        <v>14</v>
      </c>
      <c r="R644" s="52">
        <v>45781</v>
      </c>
      <c r="S644" t="s">
        <v>1594</v>
      </c>
      <c r="T644" t="s">
        <v>571</v>
      </c>
      <c r="U644" t="s">
        <v>95</v>
      </c>
      <c r="V644" s="3">
        <f t="shared" si="10"/>
        <v>5</v>
      </c>
      <c r="W644" t="s">
        <v>19</v>
      </c>
      <c r="Y644" t="s">
        <v>639</v>
      </c>
    </row>
    <row r="645" spans="1:25" x14ac:dyDescent="0.25">
      <c r="A645">
        <v>500647</v>
      </c>
      <c r="B645" t="s">
        <v>4691</v>
      </c>
      <c r="C645" t="s">
        <v>4692</v>
      </c>
      <c r="D645" t="s">
        <v>4693</v>
      </c>
      <c r="E645" s="56">
        <v>45781.738252314812</v>
      </c>
      <c r="F645" t="s">
        <v>1886</v>
      </c>
      <c r="G645" t="s">
        <v>1450</v>
      </c>
      <c r="H645">
        <v>2500029538</v>
      </c>
      <c r="I645" t="s">
        <v>19</v>
      </c>
      <c r="J645" t="s">
        <v>36</v>
      </c>
      <c r="K645" t="s">
        <v>25</v>
      </c>
      <c r="M645" t="s">
        <v>19</v>
      </c>
      <c r="N645" t="s">
        <v>14</v>
      </c>
      <c r="O645" t="s">
        <v>404</v>
      </c>
      <c r="P645" t="s">
        <v>23</v>
      </c>
      <c r="Q645" t="s">
        <v>14</v>
      </c>
      <c r="R645" s="52">
        <v>45782</v>
      </c>
      <c r="S645" t="s">
        <v>1315</v>
      </c>
      <c r="T645" t="s">
        <v>571</v>
      </c>
      <c r="U645" t="s">
        <v>148</v>
      </c>
      <c r="V645" s="3">
        <f t="shared" si="10"/>
        <v>5</v>
      </c>
      <c r="W645" t="s">
        <v>19</v>
      </c>
      <c r="Y645" t="s">
        <v>639</v>
      </c>
    </row>
    <row r="646" spans="1:25" x14ac:dyDescent="0.25">
      <c r="A646">
        <v>500660</v>
      </c>
      <c r="B646" t="s">
        <v>4694</v>
      </c>
      <c r="C646" t="s">
        <v>4695</v>
      </c>
      <c r="D646" t="s">
        <v>4696</v>
      </c>
      <c r="E646" s="56">
        <v>45781.765057870369</v>
      </c>
      <c r="F646" t="s">
        <v>2989</v>
      </c>
      <c r="G646" t="s">
        <v>1291</v>
      </c>
      <c r="H646">
        <v>2211832370</v>
      </c>
      <c r="I646" t="s">
        <v>30</v>
      </c>
      <c r="J646" t="s">
        <v>42</v>
      </c>
      <c r="K646" t="s">
        <v>43</v>
      </c>
      <c r="M646" t="s">
        <v>1292</v>
      </c>
      <c r="N646" t="s">
        <v>14</v>
      </c>
      <c r="O646" t="s">
        <v>136</v>
      </c>
      <c r="P646" t="s">
        <v>28</v>
      </c>
      <c r="Q646" t="s">
        <v>14</v>
      </c>
      <c r="R646" s="52">
        <v>45781</v>
      </c>
      <c r="S646" t="s">
        <v>3374</v>
      </c>
      <c r="T646" t="s">
        <v>571</v>
      </c>
      <c r="U646" t="s">
        <v>398</v>
      </c>
      <c r="V646" s="3">
        <f t="shared" si="10"/>
        <v>5</v>
      </c>
      <c r="W646" t="s">
        <v>398</v>
      </c>
      <c r="Y646" t="s">
        <v>1141</v>
      </c>
    </row>
    <row r="647" spans="1:25" x14ac:dyDescent="0.25">
      <c r="A647">
        <v>500687</v>
      </c>
      <c r="B647" t="s">
        <v>4697</v>
      </c>
      <c r="C647" t="s">
        <v>4698</v>
      </c>
      <c r="D647" t="s">
        <v>3965</v>
      </c>
      <c r="E647" s="56">
        <v>45781.877638888887</v>
      </c>
      <c r="F647" t="s">
        <v>1290</v>
      </c>
      <c r="G647" t="s">
        <v>1291</v>
      </c>
      <c r="H647">
        <v>2211854571</v>
      </c>
      <c r="I647" t="s">
        <v>30</v>
      </c>
      <c r="J647" t="s">
        <v>45</v>
      </c>
      <c r="K647" t="s">
        <v>43</v>
      </c>
      <c r="M647" t="s">
        <v>1292</v>
      </c>
      <c r="N647" t="s">
        <v>14</v>
      </c>
      <c r="O647" t="s">
        <v>147</v>
      </c>
      <c r="P647" t="s">
        <v>23</v>
      </c>
      <c r="Q647" t="s">
        <v>14</v>
      </c>
      <c r="R647" s="52">
        <v>45781</v>
      </c>
      <c r="S647" t="s">
        <v>1762</v>
      </c>
      <c r="T647" t="s">
        <v>571</v>
      </c>
      <c r="U647" t="s">
        <v>398</v>
      </c>
      <c r="V647" s="3">
        <f t="shared" si="10"/>
        <v>5</v>
      </c>
      <c r="W647" t="s">
        <v>398</v>
      </c>
      <c r="Y647" t="s">
        <v>1141</v>
      </c>
    </row>
    <row r="648" spans="1:25" x14ac:dyDescent="0.25">
      <c r="A648">
        <v>500689</v>
      </c>
      <c r="B648" t="s">
        <v>4699</v>
      </c>
      <c r="C648" t="s">
        <v>4700</v>
      </c>
      <c r="D648" t="s">
        <v>4701</v>
      </c>
      <c r="E648" s="56">
        <v>45781.887418981481</v>
      </c>
      <c r="F648" t="s">
        <v>1290</v>
      </c>
      <c r="G648" t="s">
        <v>1291</v>
      </c>
      <c r="H648">
        <v>1541707213</v>
      </c>
      <c r="I648" t="s">
        <v>30</v>
      </c>
      <c r="J648" t="s">
        <v>20</v>
      </c>
      <c r="K648" t="s">
        <v>32</v>
      </c>
      <c r="M648" t="s">
        <v>1292</v>
      </c>
      <c r="N648" t="s">
        <v>14</v>
      </c>
      <c r="O648" t="s">
        <v>154</v>
      </c>
      <c r="P648" t="s">
        <v>23</v>
      </c>
      <c r="Q648" t="s">
        <v>14</v>
      </c>
      <c r="R648" s="52">
        <v>45781</v>
      </c>
      <c r="S648" t="s">
        <v>2185</v>
      </c>
      <c r="T648" t="s">
        <v>571</v>
      </c>
      <c r="U648" t="s">
        <v>398</v>
      </c>
      <c r="V648" s="3">
        <f t="shared" si="10"/>
        <v>5</v>
      </c>
      <c r="W648" t="s">
        <v>398</v>
      </c>
      <c r="Y648" t="s">
        <v>1141</v>
      </c>
    </row>
    <row r="649" spans="1:25" x14ac:dyDescent="0.25">
      <c r="A649">
        <v>500720</v>
      </c>
      <c r="B649" t="s">
        <v>1526</v>
      </c>
      <c r="C649" t="s">
        <v>4702</v>
      </c>
      <c r="D649" t="s">
        <v>4703</v>
      </c>
      <c r="E649" s="56">
        <v>45782.371747685182</v>
      </c>
      <c r="F649" t="s">
        <v>2829</v>
      </c>
      <c r="G649" t="s">
        <v>1314</v>
      </c>
      <c r="H649">
        <v>100357731</v>
      </c>
      <c r="I649" t="s">
        <v>16</v>
      </c>
      <c r="J649" t="s">
        <v>1215</v>
      </c>
      <c r="K649" t="s">
        <v>18</v>
      </c>
      <c r="L649">
        <v>109</v>
      </c>
      <c r="M649" t="s">
        <v>401</v>
      </c>
      <c r="N649" t="s">
        <v>14</v>
      </c>
      <c r="O649" t="s">
        <v>14</v>
      </c>
      <c r="P649" t="s">
        <v>28</v>
      </c>
      <c r="Q649" t="s">
        <v>14</v>
      </c>
      <c r="R649" s="52">
        <v>45782</v>
      </c>
      <c r="S649" t="s">
        <v>1299</v>
      </c>
      <c r="T649" t="s">
        <v>571</v>
      </c>
      <c r="U649" t="s">
        <v>402</v>
      </c>
      <c r="V649" s="3">
        <f t="shared" si="10"/>
        <v>5</v>
      </c>
      <c r="W649" t="s">
        <v>401</v>
      </c>
      <c r="Y649" t="s">
        <v>1141</v>
      </c>
    </row>
    <row r="650" spans="1:25" x14ac:dyDescent="0.25">
      <c r="A650">
        <v>500771</v>
      </c>
      <c r="B650" t="s">
        <v>4704</v>
      </c>
      <c r="C650" t="s">
        <v>4705</v>
      </c>
      <c r="D650" t="s">
        <v>4706</v>
      </c>
      <c r="E650" s="56">
        <v>45782.478101851855</v>
      </c>
      <c r="F650" t="s">
        <v>14</v>
      </c>
      <c r="G650" t="s">
        <v>1342</v>
      </c>
      <c r="H650" t="s">
        <v>23</v>
      </c>
      <c r="I650" t="s">
        <v>19</v>
      </c>
      <c r="J650" t="s">
        <v>20</v>
      </c>
      <c r="K650" t="s">
        <v>21</v>
      </c>
      <c r="M650" t="s">
        <v>401</v>
      </c>
      <c r="N650" t="s">
        <v>14</v>
      </c>
      <c r="O650" t="s">
        <v>155</v>
      </c>
      <c r="P650" t="s">
        <v>23</v>
      </c>
      <c r="Q650" t="s">
        <v>14</v>
      </c>
      <c r="R650" s="52">
        <v>45782</v>
      </c>
      <c r="S650" t="s">
        <v>23</v>
      </c>
      <c r="T650" t="s">
        <v>571</v>
      </c>
      <c r="U650" t="s">
        <v>388</v>
      </c>
      <c r="V650" s="3">
        <f t="shared" si="10"/>
        <v>5</v>
      </c>
      <c r="W650" t="s">
        <v>401</v>
      </c>
      <c r="Y650" t="s">
        <v>1141</v>
      </c>
    </row>
    <row r="651" spans="1:25" x14ac:dyDescent="0.25">
      <c r="A651">
        <v>500788</v>
      </c>
      <c r="B651" t="s">
        <v>4707</v>
      </c>
      <c r="C651" t="s">
        <v>4708</v>
      </c>
      <c r="D651" t="s">
        <v>4709</v>
      </c>
      <c r="E651" s="56">
        <v>45782.507303240738</v>
      </c>
      <c r="F651" t="s">
        <v>14</v>
      </c>
      <c r="G651" t="s">
        <v>1342</v>
      </c>
      <c r="H651" t="s">
        <v>23</v>
      </c>
      <c r="I651" t="s">
        <v>19</v>
      </c>
      <c r="J651" t="s">
        <v>20</v>
      </c>
      <c r="K651" t="s">
        <v>21</v>
      </c>
      <c r="M651" t="s">
        <v>401</v>
      </c>
      <c r="N651" t="s">
        <v>14</v>
      </c>
      <c r="O651" t="s">
        <v>137</v>
      </c>
      <c r="P651" t="s">
        <v>23</v>
      </c>
      <c r="Q651" t="s">
        <v>14</v>
      </c>
      <c r="R651" s="52">
        <v>45782</v>
      </c>
      <c r="S651" t="s">
        <v>2780</v>
      </c>
      <c r="T651" t="s">
        <v>571</v>
      </c>
      <c r="U651" t="s">
        <v>388</v>
      </c>
      <c r="V651" s="3">
        <f t="shared" si="10"/>
        <v>5</v>
      </c>
      <c r="W651" t="s">
        <v>401</v>
      </c>
      <c r="Y651" t="s">
        <v>1141</v>
      </c>
    </row>
    <row r="652" spans="1:25" x14ac:dyDescent="0.25">
      <c r="A652">
        <v>500833</v>
      </c>
      <c r="B652" t="s">
        <v>4710</v>
      </c>
      <c r="C652" t="s">
        <v>4711</v>
      </c>
      <c r="D652" t="s">
        <v>4712</v>
      </c>
      <c r="E652" s="56">
        <v>45782.57136574074</v>
      </c>
      <c r="F652" t="s">
        <v>4713</v>
      </c>
      <c r="G652" t="s">
        <v>1469</v>
      </c>
      <c r="H652">
        <v>2500013703</v>
      </c>
      <c r="I652" t="s">
        <v>19</v>
      </c>
      <c r="J652" t="s">
        <v>35</v>
      </c>
      <c r="K652" t="s">
        <v>21</v>
      </c>
      <c r="M652" t="s">
        <v>145</v>
      </c>
      <c r="N652" t="s">
        <v>1470</v>
      </c>
      <c r="O652" t="s">
        <v>408</v>
      </c>
      <c r="P652" t="s">
        <v>28</v>
      </c>
      <c r="Q652" t="s">
        <v>14</v>
      </c>
      <c r="R652" s="52">
        <v>45781</v>
      </c>
      <c r="S652" t="s">
        <v>2079</v>
      </c>
      <c r="T652" t="s">
        <v>571</v>
      </c>
      <c r="U652" t="s">
        <v>40</v>
      </c>
      <c r="V652" s="3">
        <f t="shared" si="10"/>
        <v>5</v>
      </c>
      <c r="W652" t="s">
        <v>395</v>
      </c>
      <c r="Y652" t="s">
        <v>1141</v>
      </c>
    </row>
    <row r="653" spans="1:25" x14ac:dyDescent="0.25">
      <c r="A653">
        <v>500847</v>
      </c>
      <c r="B653" t="s">
        <v>4714</v>
      </c>
      <c r="C653" t="s">
        <v>4715</v>
      </c>
      <c r="D653" t="s">
        <v>3856</v>
      </c>
      <c r="E653" s="56">
        <v>45782.593449074076</v>
      </c>
      <c r="F653" t="s">
        <v>14</v>
      </c>
      <c r="G653" t="s">
        <v>1342</v>
      </c>
      <c r="H653">
        <v>25573</v>
      </c>
      <c r="I653" t="s">
        <v>77</v>
      </c>
      <c r="J653" t="s">
        <v>29</v>
      </c>
      <c r="K653" t="s">
        <v>77</v>
      </c>
      <c r="M653" t="s">
        <v>401</v>
      </c>
      <c r="N653" t="s">
        <v>14</v>
      </c>
      <c r="O653" t="s">
        <v>156</v>
      </c>
      <c r="P653" t="s">
        <v>23</v>
      </c>
      <c r="Q653" t="s">
        <v>14</v>
      </c>
      <c r="R653" s="52">
        <v>45782</v>
      </c>
      <c r="S653" t="s">
        <v>2205</v>
      </c>
      <c r="T653" t="s">
        <v>571</v>
      </c>
      <c r="U653" t="s">
        <v>388</v>
      </c>
      <c r="V653" s="3">
        <f t="shared" si="10"/>
        <v>5</v>
      </c>
      <c r="W653" t="s">
        <v>401</v>
      </c>
      <c r="Y653" t="s">
        <v>1141</v>
      </c>
    </row>
    <row r="654" spans="1:25" x14ac:dyDescent="0.25">
      <c r="A654">
        <v>500966</v>
      </c>
      <c r="B654" t="s">
        <v>4716</v>
      </c>
      <c r="C654" t="s">
        <v>4717</v>
      </c>
      <c r="D654" t="s">
        <v>4718</v>
      </c>
      <c r="E654" s="56">
        <v>45782.757523148146</v>
      </c>
      <c r="F654" t="s">
        <v>14</v>
      </c>
      <c r="G654" t="s">
        <v>1291</v>
      </c>
      <c r="H654" t="s">
        <v>28</v>
      </c>
      <c r="I654" t="s">
        <v>30</v>
      </c>
      <c r="J654" t="s">
        <v>74</v>
      </c>
      <c r="K654" t="s">
        <v>43</v>
      </c>
      <c r="M654" t="s">
        <v>1292</v>
      </c>
      <c r="N654" t="s">
        <v>14</v>
      </c>
      <c r="O654" t="s">
        <v>163</v>
      </c>
      <c r="P654" t="s">
        <v>28</v>
      </c>
      <c r="Q654" t="s">
        <v>14</v>
      </c>
      <c r="R654" s="52">
        <v>45782</v>
      </c>
      <c r="S654" t="s">
        <v>4719</v>
      </c>
      <c r="T654" t="s">
        <v>571</v>
      </c>
      <c r="U654" t="s">
        <v>398</v>
      </c>
      <c r="V654" s="3">
        <f t="shared" si="10"/>
        <v>5</v>
      </c>
      <c r="W654" t="s">
        <v>398</v>
      </c>
      <c r="Y654" t="s">
        <v>1141</v>
      </c>
    </row>
    <row r="655" spans="1:25" x14ac:dyDescent="0.25">
      <c r="A655">
        <v>500971</v>
      </c>
      <c r="B655" t="s">
        <v>4720</v>
      </c>
      <c r="C655" t="s">
        <v>4721</v>
      </c>
      <c r="D655" t="s">
        <v>4722</v>
      </c>
      <c r="E655" s="56">
        <v>45782.767071759263</v>
      </c>
      <c r="F655" t="s">
        <v>4723</v>
      </c>
      <c r="G655" t="s">
        <v>1298</v>
      </c>
      <c r="H655">
        <v>100357620</v>
      </c>
      <c r="I655" t="s">
        <v>16</v>
      </c>
      <c r="J655" t="s">
        <v>20</v>
      </c>
      <c r="K655" t="s">
        <v>25</v>
      </c>
      <c r="M655" t="s">
        <v>25</v>
      </c>
      <c r="N655" t="s">
        <v>14</v>
      </c>
      <c r="O655" t="s">
        <v>154</v>
      </c>
      <c r="P655" t="s">
        <v>23</v>
      </c>
      <c r="Q655" t="s">
        <v>14</v>
      </c>
      <c r="R655" s="52">
        <v>45781</v>
      </c>
      <c r="S655" t="s">
        <v>1315</v>
      </c>
      <c r="T655" t="s">
        <v>571</v>
      </c>
      <c r="U655" t="s">
        <v>1953</v>
      </c>
      <c r="V655" s="3">
        <f t="shared" si="10"/>
        <v>5</v>
      </c>
      <c r="W655" t="s">
        <v>25</v>
      </c>
      <c r="Y655" t="s">
        <v>639</v>
      </c>
    </row>
    <row r="656" spans="1:25" x14ac:dyDescent="0.25">
      <c r="A656">
        <v>501004</v>
      </c>
      <c r="B656" t="s">
        <v>1386</v>
      </c>
      <c r="C656" t="s">
        <v>4724</v>
      </c>
      <c r="D656" t="s">
        <v>4725</v>
      </c>
      <c r="E656" s="56">
        <v>45782.824560185189</v>
      </c>
      <c r="F656" t="s">
        <v>1903</v>
      </c>
      <c r="G656" t="s">
        <v>1364</v>
      </c>
      <c r="H656">
        <v>2211921921</v>
      </c>
      <c r="I656" t="s">
        <v>30</v>
      </c>
      <c r="J656" t="s">
        <v>200</v>
      </c>
      <c r="K656" t="s">
        <v>43</v>
      </c>
      <c r="M656" t="s">
        <v>22</v>
      </c>
      <c r="N656" t="s">
        <v>14</v>
      </c>
      <c r="O656" t="s">
        <v>525</v>
      </c>
      <c r="P656" t="s">
        <v>3423</v>
      </c>
      <c r="Q656" t="s">
        <v>14</v>
      </c>
      <c r="R656" s="52">
        <v>45782</v>
      </c>
      <c r="S656" t="s">
        <v>1784</v>
      </c>
      <c r="T656" t="s">
        <v>571</v>
      </c>
      <c r="U656" t="s">
        <v>95</v>
      </c>
      <c r="V656" s="3">
        <f t="shared" si="10"/>
        <v>5</v>
      </c>
      <c r="W656" t="s">
        <v>19</v>
      </c>
      <c r="Y656" t="s">
        <v>639</v>
      </c>
    </row>
    <row r="657" spans="1:25" x14ac:dyDescent="0.25">
      <c r="A657">
        <v>501030</v>
      </c>
      <c r="B657" t="s">
        <v>4726</v>
      </c>
      <c r="C657" t="s">
        <v>4727</v>
      </c>
      <c r="D657" t="s">
        <v>4728</v>
      </c>
      <c r="E657" s="56">
        <v>45782.88758101852</v>
      </c>
      <c r="F657" t="s">
        <v>1766</v>
      </c>
      <c r="G657" t="s">
        <v>1450</v>
      </c>
      <c r="H657">
        <v>5.7646417088222996E+18</v>
      </c>
      <c r="I657" t="s">
        <v>30</v>
      </c>
      <c r="J657" t="s">
        <v>33</v>
      </c>
      <c r="K657" t="s">
        <v>44</v>
      </c>
      <c r="M657" t="s">
        <v>22</v>
      </c>
      <c r="N657" t="s">
        <v>14</v>
      </c>
      <c r="O657" t="s">
        <v>524</v>
      </c>
      <c r="P657" t="s">
        <v>4729</v>
      </c>
      <c r="Q657" t="s">
        <v>4730</v>
      </c>
      <c r="R657" s="52">
        <v>45780</v>
      </c>
      <c r="S657" t="s">
        <v>2109</v>
      </c>
      <c r="T657" t="s">
        <v>571</v>
      </c>
      <c r="U657" t="s">
        <v>148</v>
      </c>
      <c r="V657" s="3">
        <f t="shared" si="10"/>
        <v>5</v>
      </c>
      <c r="W657" t="s">
        <v>19</v>
      </c>
      <c r="Y657" t="s">
        <v>639</v>
      </c>
    </row>
    <row r="658" spans="1:25" x14ac:dyDescent="0.25">
      <c r="A658">
        <v>501042</v>
      </c>
      <c r="B658" t="s">
        <v>4731</v>
      </c>
      <c r="C658" t="s">
        <v>4732</v>
      </c>
      <c r="D658" t="s">
        <v>4733</v>
      </c>
      <c r="E658" s="56">
        <v>45782.913483796299</v>
      </c>
      <c r="F658" t="s">
        <v>1393</v>
      </c>
      <c r="G658" t="s">
        <v>1426</v>
      </c>
      <c r="H658">
        <v>2500026047</v>
      </c>
      <c r="I658" t="s">
        <v>19</v>
      </c>
      <c r="J658" t="s">
        <v>39</v>
      </c>
      <c r="K658" t="s">
        <v>21</v>
      </c>
      <c r="M658" t="s">
        <v>22</v>
      </c>
      <c r="N658" t="s">
        <v>2842</v>
      </c>
      <c r="O658" t="s">
        <v>149</v>
      </c>
      <c r="P658" t="s">
        <v>28</v>
      </c>
      <c r="Q658" t="s">
        <v>14</v>
      </c>
      <c r="R658" s="52">
        <v>45782</v>
      </c>
      <c r="S658" t="s">
        <v>4734</v>
      </c>
      <c r="T658" t="s">
        <v>571</v>
      </c>
      <c r="U658" t="s">
        <v>40</v>
      </c>
      <c r="V658" s="3">
        <f t="shared" si="10"/>
        <v>5</v>
      </c>
      <c r="W658" t="s">
        <v>19</v>
      </c>
      <c r="Y658" t="s">
        <v>639</v>
      </c>
    </row>
    <row r="659" spans="1:25" x14ac:dyDescent="0.25">
      <c r="A659">
        <v>501112</v>
      </c>
      <c r="B659" t="s">
        <v>4735</v>
      </c>
      <c r="C659" t="s">
        <v>4736</v>
      </c>
      <c r="D659" t="s">
        <v>4737</v>
      </c>
      <c r="E659" s="56">
        <v>45783.436261574076</v>
      </c>
      <c r="F659" t="s">
        <v>1886</v>
      </c>
      <c r="G659" t="s">
        <v>1450</v>
      </c>
      <c r="H659" t="s">
        <v>28</v>
      </c>
      <c r="I659" t="s">
        <v>19</v>
      </c>
      <c r="J659" t="s">
        <v>26</v>
      </c>
      <c r="K659" t="s">
        <v>21</v>
      </c>
      <c r="M659" t="s">
        <v>34</v>
      </c>
      <c r="N659" t="s">
        <v>14</v>
      </c>
      <c r="O659" t="s">
        <v>161</v>
      </c>
      <c r="P659" t="s">
        <v>4738</v>
      </c>
      <c r="Q659" t="s">
        <v>14</v>
      </c>
      <c r="R659" s="52">
        <v>45783</v>
      </c>
      <c r="S659" t="s">
        <v>4739</v>
      </c>
      <c r="T659" t="s">
        <v>571</v>
      </c>
      <c r="U659" t="s">
        <v>148</v>
      </c>
      <c r="V659" s="3">
        <f t="shared" si="10"/>
        <v>5</v>
      </c>
      <c r="W659" t="s">
        <v>19</v>
      </c>
      <c r="Y659" t="s">
        <v>639</v>
      </c>
    </row>
    <row r="660" spans="1:25" x14ac:dyDescent="0.25">
      <c r="A660">
        <v>501225</v>
      </c>
      <c r="B660" t="s">
        <v>4740</v>
      </c>
      <c r="C660" t="s">
        <v>4741</v>
      </c>
      <c r="D660" t="s">
        <v>4742</v>
      </c>
      <c r="E660" s="56">
        <v>45783.608530092592</v>
      </c>
      <c r="F660" t="s">
        <v>14</v>
      </c>
      <c r="G660" t="s">
        <v>1342</v>
      </c>
      <c r="H660" t="s">
        <v>23</v>
      </c>
      <c r="I660" t="s">
        <v>30</v>
      </c>
      <c r="J660" t="s">
        <v>74</v>
      </c>
      <c r="K660" t="s">
        <v>32</v>
      </c>
      <c r="M660" t="s">
        <v>401</v>
      </c>
      <c r="N660" t="s">
        <v>14</v>
      </c>
      <c r="O660" t="s">
        <v>163</v>
      </c>
      <c r="P660" t="s">
        <v>23</v>
      </c>
      <c r="Q660" t="s">
        <v>14</v>
      </c>
      <c r="R660" s="52">
        <v>45783</v>
      </c>
      <c r="S660" t="s">
        <v>4743</v>
      </c>
      <c r="T660" t="s">
        <v>571</v>
      </c>
      <c r="U660" t="s">
        <v>388</v>
      </c>
      <c r="V660" s="3">
        <f t="shared" si="10"/>
        <v>5</v>
      </c>
      <c r="W660" t="s">
        <v>401</v>
      </c>
      <c r="Y660" t="s">
        <v>1141</v>
      </c>
    </row>
    <row r="661" spans="1:25" x14ac:dyDescent="0.25">
      <c r="A661">
        <v>501258</v>
      </c>
      <c r="B661" t="s">
        <v>4744</v>
      </c>
      <c r="C661" t="s">
        <v>4745</v>
      </c>
      <c r="D661" t="s">
        <v>4746</v>
      </c>
      <c r="E661" s="56">
        <v>45783.651643518519</v>
      </c>
      <c r="F661" t="s">
        <v>14</v>
      </c>
      <c r="G661" t="s">
        <v>1342</v>
      </c>
      <c r="H661">
        <v>100358021</v>
      </c>
      <c r="I661" t="s">
        <v>16</v>
      </c>
      <c r="J661" t="s">
        <v>29</v>
      </c>
      <c r="K661" t="s">
        <v>25</v>
      </c>
      <c r="M661" t="s">
        <v>401</v>
      </c>
      <c r="N661" t="s">
        <v>14</v>
      </c>
      <c r="O661" t="s">
        <v>113</v>
      </c>
      <c r="P661" t="s">
        <v>23</v>
      </c>
      <c r="Q661" t="s">
        <v>14</v>
      </c>
      <c r="R661" s="52">
        <v>45783</v>
      </c>
      <c r="S661" t="s">
        <v>1309</v>
      </c>
      <c r="T661" t="s">
        <v>571</v>
      </c>
      <c r="U661" t="s">
        <v>388</v>
      </c>
      <c r="V661" s="3">
        <f t="shared" si="10"/>
        <v>5</v>
      </c>
      <c r="W661" t="s">
        <v>401</v>
      </c>
      <c r="Y661" t="s">
        <v>1141</v>
      </c>
    </row>
    <row r="662" spans="1:25" x14ac:dyDescent="0.25">
      <c r="A662">
        <v>501290</v>
      </c>
      <c r="B662" t="s">
        <v>4747</v>
      </c>
      <c r="C662" t="s">
        <v>4748</v>
      </c>
      <c r="D662" t="s">
        <v>4749</v>
      </c>
      <c r="E662" s="56">
        <v>45783.692557870374</v>
      </c>
      <c r="F662" t="s">
        <v>1886</v>
      </c>
      <c r="G662" t="s">
        <v>1469</v>
      </c>
      <c r="H662">
        <v>100358101</v>
      </c>
      <c r="I662" t="s">
        <v>16</v>
      </c>
      <c r="J662" t="s">
        <v>39</v>
      </c>
      <c r="K662" t="s">
        <v>25</v>
      </c>
      <c r="M662" t="s">
        <v>86</v>
      </c>
      <c r="N662" t="s">
        <v>3914</v>
      </c>
      <c r="O662" t="s">
        <v>130</v>
      </c>
      <c r="P662" t="s">
        <v>23</v>
      </c>
      <c r="Q662" t="s">
        <v>14</v>
      </c>
      <c r="R662" s="52">
        <v>45783</v>
      </c>
      <c r="S662" t="s">
        <v>1475</v>
      </c>
      <c r="T662" t="s">
        <v>571</v>
      </c>
      <c r="U662" t="s">
        <v>40</v>
      </c>
      <c r="V662" s="3">
        <f t="shared" si="10"/>
        <v>5</v>
      </c>
      <c r="W662" t="s">
        <v>19</v>
      </c>
      <c r="Y662" t="s">
        <v>639</v>
      </c>
    </row>
    <row r="663" spans="1:25" x14ac:dyDescent="0.25">
      <c r="A663">
        <v>501301</v>
      </c>
      <c r="B663" t="s">
        <v>1386</v>
      </c>
      <c r="C663" t="s">
        <v>4750</v>
      </c>
      <c r="D663" t="s">
        <v>2736</v>
      </c>
      <c r="E663" s="56">
        <v>45783.701342592591</v>
      </c>
      <c r="F663" t="s">
        <v>14</v>
      </c>
      <c r="G663" t="s">
        <v>1342</v>
      </c>
      <c r="H663">
        <v>2500024037</v>
      </c>
      <c r="I663" t="s">
        <v>19</v>
      </c>
      <c r="J663" t="s">
        <v>26</v>
      </c>
      <c r="K663" t="s">
        <v>21</v>
      </c>
      <c r="M663" t="s">
        <v>401</v>
      </c>
      <c r="N663" t="s">
        <v>14</v>
      </c>
      <c r="O663" t="s">
        <v>197</v>
      </c>
      <c r="P663" t="s">
        <v>28</v>
      </c>
      <c r="Q663" t="s">
        <v>14</v>
      </c>
      <c r="R663" s="52">
        <v>45783</v>
      </c>
      <c r="S663" t="s">
        <v>2147</v>
      </c>
      <c r="T663" t="s">
        <v>571</v>
      </c>
      <c r="U663" t="s">
        <v>388</v>
      </c>
      <c r="V663" s="3">
        <f t="shared" si="10"/>
        <v>5</v>
      </c>
      <c r="W663" t="s">
        <v>401</v>
      </c>
      <c r="Y663" t="s">
        <v>1141</v>
      </c>
    </row>
    <row r="664" spans="1:25" x14ac:dyDescent="0.25">
      <c r="A664">
        <v>501370</v>
      </c>
      <c r="B664" t="s">
        <v>4751</v>
      </c>
      <c r="C664" t="s">
        <v>4752</v>
      </c>
      <c r="D664" t="s">
        <v>4753</v>
      </c>
      <c r="E664" s="56">
        <v>45783.771354166667</v>
      </c>
      <c r="F664" t="s">
        <v>4754</v>
      </c>
      <c r="G664" t="s">
        <v>1291</v>
      </c>
      <c r="H664">
        <v>2211986994</v>
      </c>
      <c r="I664" t="s">
        <v>30</v>
      </c>
      <c r="J664" t="s">
        <v>200</v>
      </c>
      <c r="K664" t="s">
        <v>43</v>
      </c>
      <c r="M664" t="s">
        <v>1292</v>
      </c>
      <c r="N664" t="s">
        <v>14</v>
      </c>
      <c r="O664" t="s">
        <v>138</v>
      </c>
      <c r="P664" t="s">
        <v>28</v>
      </c>
      <c r="Q664" t="s">
        <v>14</v>
      </c>
      <c r="R664" s="52">
        <v>45783</v>
      </c>
      <c r="S664" t="s">
        <v>2546</v>
      </c>
      <c r="T664" t="s">
        <v>571</v>
      </c>
      <c r="U664" t="s">
        <v>398</v>
      </c>
      <c r="V664" s="3">
        <f t="shared" si="10"/>
        <v>5</v>
      </c>
      <c r="W664" t="s">
        <v>398</v>
      </c>
      <c r="Y664" t="s">
        <v>1141</v>
      </c>
    </row>
    <row r="665" spans="1:25" x14ac:dyDescent="0.25">
      <c r="A665">
        <v>501392</v>
      </c>
      <c r="B665" t="s">
        <v>4755</v>
      </c>
      <c r="C665" t="s">
        <v>4756</v>
      </c>
      <c r="D665" t="s">
        <v>4757</v>
      </c>
      <c r="E665" s="56">
        <v>45783.811423611114</v>
      </c>
      <c r="F665" t="s">
        <v>1679</v>
      </c>
      <c r="G665" t="s">
        <v>1348</v>
      </c>
      <c r="H665">
        <v>100358157</v>
      </c>
      <c r="I665" t="s">
        <v>16</v>
      </c>
      <c r="J665" t="s">
        <v>39</v>
      </c>
      <c r="K665" t="s">
        <v>25</v>
      </c>
      <c r="M665" t="s">
        <v>19</v>
      </c>
      <c r="N665" t="s">
        <v>14</v>
      </c>
      <c r="O665" t="s">
        <v>14</v>
      </c>
      <c r="P665" t="s">
        <v>23</v>
      </c>
      <c r="Q665" t="s">
        <v>14</v>
      </c>
      <c r="R665" s="52">
        <v>45783</v>
      </c>
      <c r="S665" t="s">
        <v>1545</v>
      </c>
      <c r="T665" t="s">
        <v>571</v>
      </c>
      <c r="U665" t="s">
        <v>226</v>
      </c>
      <c r="V665" s="3">
        <f t="shared" si="10"/>
        <v>5</v>
      </c>
      <c r="W665" t="s">
        <v>19</v>
      </c>
      <c r="Y665" t="s">
        <v>639</v>
      </c>
    </row>
    <row r="666" spans="1:25" x14ac:dyDescent="0.25">
      <c r="A666">
        <v>501406</v>
      </c>
      <c r="B666" t="s">
        <v>2759</v>
      </c>
      <c r="C666" t="s">
        <v>4758</v>
      </c>
      <c r="D666" t="s">
        <v>4759</v>
      </c>
      <c r="E666" s="56">
        <v>45783.823865740742</v>
      </c>
      <c r="F666" t="s">
        <v>2517</v>
      </c>
      <c r="G666" t="s">
        <v>1342</v>
      </c>
      <c r="H666" t="s">
        <v>23</v>
      </c>
      <c r="I666" t="s">
        <v>19</v>
      </c>
      <c r="J666" t="s">
        <v>20</v>
      </c>
      <c r="K666" t="s">
        <v>74</v>
      </c>
      <c r="M666" t="s">
        <v>401</v>
      </c>
      <c r="N666" t="s">
        <v>14</v>
      </c>
      <c r="O666" t="s">
        <v>136</v>
      </c>
      <c r="P666" t="s">
        <v>23</v>
      </c>
      <c r="Q666" t="s">
        <v>14</v>
      </c>
      <c r="R666" s="52">
        <v>45783</v>
      </c>
      <c r="S666" t="s">
        <v>4760</v>
      </c>
      <c r="T666" t="s">
        <v>571</v>
      </c>
      <c r="U666" t="s">
        <v>388</v>
      </c>
      <c r="V666" s="3">
        <f t="shared" si="10"/>
        <v>5</v>
      </c>
      <c r="W666" t="s">
        <v>401</v>
      </c>
      <c r="Y666" t="s">
        <v>1141</v>
      </c>
    </row>
    <row r="667" spans="1:25" x14ac:dyDescent="0.25">
      <c r="A667">
        <v>501408</v>
      </c>
      <c r="B667" t="s">
        <v>4761</v>
      </c>
      <c r="C667" t="s">
        <v>4762</v>
      </c>
      <c r="D667" t="s">
        <v>4763</v>
      </c>
      <c r="E667" s="56">
        <v>45783.824143518519</v>
      </c>
      <c r="F667" t="s">
        <v>1774</v>
      </c>
      <c r="G667" t="s">
        <v>1450</v>
      </c>
      <c r="H667">
        <v>1543386381</v>
      </c>
      <c r="I667" t="s">
        <v>30</v>
      </c>
      <c r="J667" t="s">
        <v>20</v>
      </c>
      <c r="K667" t="s">
        <v>32</v>
      </c>
      <c r="M667" t="s">
        <v>22</v>
      </c>
      <c r="N667" t="s">
        <v>14</v>
      </c>
      <c r="O667" t="s">
        <v>524</v>
      </c>
      <c r="P667" t="s">
        <v>4764</v>
      </c>
      <c r="Q667" t="s">
        <v>14</v>
      </c>
      <c r="R667" s="52">
        <v>45783</v>
      </c>
      <c r="S667" t="s">
        <v>4765</v>
      </c>
      <c r="T667" t="s">
        <v>571</v>
      </c>
      <c r="U667" t="s">
        <v>148</v>
      </c>
      <c r="V667" s="3">
        <f t="shared" si="10"/>
        <v>5</v>
      </c>
      <c r="W667" t="s">
        <v>19</v>
      </c>
      <c r="Y667" t="s">
        <v>639</v>
      </c>
    </row>
    <row r="668" spans="1:25" x14ac:dyDescent="0.25">
      <c r="A668">
        <v>501566</v>
      </c>
      <c r="B668" t="s">
        <v>1618</v>
      </c>
      <c r="C668" t="s">
        <v>4766</v>
      </c>
      <c r="D668" t="s">
        <v>4767</v>
      </c>
      <c r="E668" s="56">
        <v>45784.537418981483</v>
      </c>
      <c r="F668" t="s">
        <v>1930</v>
      </c>
      <c r="G668" t="s">
        <v>1291</v>
      </c>
      <c r="H668">
        <v>2208687783</v>
      </c>
      <c r="I668" t="s">
        <v>30</v>
      </c>
      <c r="J668" t="s">
        <v>45</v>
      </c>
      <c r="K668" t="s">
        <v>43</v>
      </c>
      <c r="M668" t="s">
        <v>1292</v>
      </c>
      <c r="N668" t="s">
        <v>14</v>
      </c>
      <c r="O668" t="s">
        <v>120</v>
      </c>
      <c r="P668" t="s">
        <v>23</v>
      </c>
      <c r="Q668" t="s">
        <v>14</v>
      </c>
      <c r="R668" s="52">
        <v>45741</v>
      </c>
      <c r="S668" t="s">
        <v>2546</v>
      </c>
      <c r="T668" t="s">
        <v>571</v>
      </c>
      <c r="U668" t="s">
        <v>398</v>
      </c>
      <c r="V668" s="3">
        <f t="shared" si="10"/>
        <v>5</v>
      </c>
      <c r="W668" t="s">
        <v>398</v>
      </c>
      <c r="Y668" t="s">
        <v>1141</v>
      </c>
    </row>
    <row r="669" spans="1:25" x14ac:dyDescent="0.25">
      <c r="A669">
        <v>501570</v>
      </c>
      <c r="B669" t="s">
        <v>4768</v>
      </c>
      <c r="C669" t="s">
        <v>4769</v>
      </c>
      <c r="D669" t="s">
        <v>4770</v>
      </c>
      <c r="E669" s="56">
        <v>45784.541400462964</v>
      </c>
      <c r="F669" t="s">
        <v>1716</v>
      </c>
      <c r="G669" t="s">
        <v>1291</v>
      </c>
      <c r="H669">
        <v>2212028167</v>
      </c>
      <c r="I669" t="s">
        <v>30</v>
      </c>
      <c r="J669" t="s">
        <v>41</v>
      </c>
      <c r="K669" t="s">
        <v>43</v>
      </c>
      <c r="M669" t="s">
        <v>1292</v>
      </c>
      <c r="N669" t="s">
        <v>14</v>
      </c>
      <c r="O669" t="s">
        <v>518</v>
      </c>
      <c r="P669" t="s">
        <v>28</v>
      </c>
      <c r="Q669" t="s">
        <v>14</v>
      </c>
      <c r="R669" s="52">
        <v>45784</v>
      </c>
      <c r="S669" t="s">
        <v>4771</v>
      </c>
      <c r="T669" t="s">
        <v>571</v>
      </c>
      <c r="U669" t="s">
        <v>398</v>
      </c>
      <c r="V669" s="3">
        <f t="shared" si="10"/>
        <v>5</v>
      </c>
      <c r="W669" t="s">
        <v>398</v>
      </c>
      <c r="Y669" t="s">
        <v>1141</v>
      </c>
    </row>
    <row r="670" spans="1:25" x14ac:dyDescent="0.25">
      <c r="A670">
        <v>501621</v>
      </c>
      <c r="B670" t="s">
        <v>1356</v>
      </c>
      <c r="C670" t="s">
        <v>4772</v>
      </c>
      <c r="D670" t="s">
        <v>4773</v>
      </c>
      <c r="E670" s="56">
        <v>45784.61173611111</v>
      </c>
      <c r="F670" t="s">
        <v>1393</v>
      </c>
      <c r="G670" t="s">
        <v>1611</v>
      </c>
      <c r="H670">
        <v>100358431</v>
      </c>
      <c r="I670" t="s">
        <v>16</v>
      </c>
      <c r="J670" t="s">
        <v>20</v>
      </c>
      <c r="K670" t="s">
        <v>25</v>
      </c>
      <c r="M670" t="s">
        <v>22</v>
      </c>
      <c r="N670" t="s">
        <v>14</v>
      </c>
      <c r="O670" t="s">
        <v>193</v>
      </c>
      <c r="P670" t="s">
        <v>28</v>
      </c>
      <c r="Q670" t="s">
        <v>14</v>
      </c>
      <c r="R670" s="52">
        <v>45784</v>
      </c>
      <c r="S670" t="s">
        <v>1325</v>
      </c>
      <c r="T670" t="s">
        <v>571</v>
      </c>
      <c r="U670" t="s">
        <v>95</v>
      </c>
      <c r="V670" s="3">
        <f t="shared" si="10"/>
        <v>5</v>
      </c>
      <c r="W670" t="s">
        <v>19</v>
      </c>
      <c r="Y670" t="s">
        <v>639</v>
      </c>
    </row>
    <row r="671" spans="1:25" x14ac:dyDescent="0.25">
      <c r="A671">
        <v>501663</v>
      </c>
      <c r="B671" t="s">
        <v>4774</v>
      </c>
      <c r="C671" t="s">
        <v>4775</v>
      </c>
      <c r="D671" t="s">
        <v>4773</v>
      </c>
      <c r="E671" s="56">
        <v>45784.654513888891</v>
      </c>
      <c r="F671" t="s">
        <v>1679</v>
      </c>
      <c r="G671" t="s">
        <v>1348</v>
      </c>
      <c r="H671">
        <v>501621</v>
      </c>
      <c r="I671" t="s">
        <v>189</v>
      </c>
      <c r="J671" t="s">
        <v>20</v>
      </c>
      <c r="K671" t="s">
        <v>25</v>
      </c>
      <c r="M671" t="s">
        <v>22</v>
      </c>
      <c r="N671" t="s">
        <v>14</v>
      </c>
      <c r="O671" t="s">
        <v>14</v>
      </c>
      <c r="P671" t="s">
        <v>28</v>
      </c>
      <c r="Q671" t="s">
        <v>14</v>
      </c>
      <c r="R671" s="52">
        <v>45784</v>
      </c>
      <c r="S671" t="s">
        <v>1309</v>
      </c>
      <c r="T671" t="s">
        <v>571</v>
      </c>
      <c r="U671" t="s">
        <v>226</v>
      </c>
      <c r="V671" s="3">
        <f t="shared" si="10"/>
        <v>5</v>
      </c>
      <c r="W671" t="s">
        <v>19</v>
      </c>
      <c r="Y671" t="s">
        <v>639</v>
      </c>
    </row>
    <row r="672" spans="1:25" x14ac:dyDescent="0.25">
      <c r="A672">
        <v>501667</v>
      </c>
      <c r="B672" t="s">
        <v>4776</v>
      </c>
      <c r="C672" t="s">
        <v>4777</v>
      </c>
      <c r="D672" t="s">
        <v>4778</v>
      </c>
      <c r="E672" s="56">
        <v>45784.658750000002</v>
      </c>
      <c r="F672" t="s">
        <v>2564</v>
      </c>
      <c r="G672" t="s">
        <v>1291</v>
      </c>
      <c r="H672">
        <v>2212037653</v>
      </c>
      <c r="I672" t="s">
        <v>30</v>
      </c>
      <c r="J672" t="s">
        <v>29</v>
      </c>
      <c r="K672" t="s">
        <v>43</v>
      </c>
      <c r="M672" t="s">
        <v>1292</v>
      </c>
      <c r="N672" t="s">
        <v>14</v>
      </c>
      <c r="O672" t="s">
        <v>438</v>
      </c>
      <c r="P672" t="s">
        <v>28</v>
      </c>
      <c r="Q672" t="s">
        <v>14</v>
      </c>
      <c r="R672" s="52">
        <v>45784</v>
      </c>
      <c r="S672" t="s">
        <v>4779</v>
      </c>
      <c r="T672" t="s">
        <v>571</v>
      </c>
      <c r="U672" t="s">
        <v>398</v>
      </c>
      <c r="V672" s="3">
        <f t="shared" si="10"/>
        <v>5</v>
      </c>
      <c r="W672" t="s">
        <v>398</v>
      </c>
      <c r="Y672" t="s">
        <v>1141</v>
      </c>
    </row>
    <row r="673" spans="1:25" x14ac:dyDescent="0.25">
      <c r="A673">
        <v>501694</v>
      </c>
      <c r="B673" t="s">
        <v>4780</v>
      </c>
      <c r="C673" t="s">
        <v>4781</v>
      </c>
      <c r="D673" t="s">
        <v>4782</v>
      </c>
      <c r="E673" s="56">
        <v>45784.684733796297</v>
      </c>
      <c r="F673" t="s">
        <v>1674</v>
      </c>
      <c r="G673" t="s">
        <v>1320</v>
      </c>
      <c r="H673">
        <v>100358235</v>
      </c>
      <c r="I673" t="s">
        <v>16</v>
      </c>
      <c r="J673" t="s">
        <v>33</v>
      </c>
      <c r="K673" t="s">
        <v>25</v>
      </c>
      <c r="M673" t="s">
        <v>25</v>
      </c>
      <c r="N673" t="s">
        <v>14</v>
      </c>
      <c r="O673" t="s">
        <v>159</v>
      </c>
      <c r="P673" t="s">
        <v>4783</v>
      </c>
      <c r="Q673" t="s">
        <v>14</v>
      </c>
      <c r="R673" s="52">
        <v>45784</v>
      </c>
      <c r="S673" t="s">
        <v>1594</v>
      </c>
      <c r="T673" t="s">
        <v>571</v>
      </c>
      <c r="U673" t="s">
        <v>100</v>
      </c>
      <c r="V673" s="3">
        <f t="shared" si="10"/>
        <v>5</v>
      </c>
      <c r="W673" t="s">
        <v>25</v>
      </c>
      <c r="Y673" t="s">
        <v>639</v>
      </c>
    </row>
    <row r="674" spans="1:25" x14ac:dyDescent="0.25">
      <c r="A674">
        <v>501724</v>
      </c>
      <c r="B674" t="s">
        <v>4784</v>
      </c>
      <c r="C674" t="s">
        <v>4785</v>
      </c>
      <c r="D674" t="s">
        <v>4786</v>
      </c>
      <c r="E674" s="56">
        <v>45784.70894675926</v>
      </c>
      <c r="F674" t="s">
        <v>2495</v>
      </c>
      <c r="G674" t="s">
        <v>1364</v>
      </c>
      <c r="H674">
        <v>1544048414</v>
      </c>
      <c r="I674" t="s">
        <v>30</v>
      </c>
      <c r="J674" t="s">
        <v>41</v>
      </c>
      <c r="K674" t="s">
        <v>32</v>
      </c>
      <c r="M674" t="s">
        <v>22</v>
      </c>
      <c r="N674" t="s">
        <v>14</v>
      </c>
      <c r="O674" t="s">
        <v>523</v>
      </c>
      <c r="P674" t="s">
        <v>23</v>
      </c>
      <c r="Q674" t="s">
        <v>14</v>
      </c>
      <c r="R674" s="52">
        <v>45784</v>
      </c>
      <c r="S674" t="s">
        <v>2546</v>
      </c>
      <c r="T674" t="s">
        <v>571</v>
      </c>
      <c r="U674" t="s">
        <v>95</v>
      </c>
      <c r="V674" s="3">
        <f t="shared" si="10"/>
        <v>5</v>
      </c>
      <c r="W674" t="s">
        <v>19</v>
      </c>
      <c r="Y674" t="s">
        <v>639</v>
      </c>
    </row>
    <row r="675" spans="1:25" x14ac:dyDescent="0.25">
      <c r="A675">
        <v>501751</v>
      </c>
      <c r="B675" t="s">
        <v>4787</v>
      </c>
      <c r="C675" t="s">
        <v>4788</v>
      </c>
      <c r="D675" t="s">
        <v>1855</v>
      </c>
      <c r="E675" s="56">
        <v>45784.736875000002</v>
      </c>
      <c r="F675" t="s">
        <v>4789</v>
      </c>
      <c r="G675" t="s">
        <v>1342</v>
      </c>
      <c r="H675" t="s">
        <v>28</v>
      </c>
      <c r="I675" t="s">
        <v>19</v>
      </c>
      <c r="J675" t="s">
        <v>20</v>
      </c>
      <c r="K675" t="s">
        <v>37</v>
      </c>
      <c r="M675" t="s">
        <v>401</v>
      </c>
      <c r="N675" t="s">
        <v>14</v>
      </c>
      <c r="O675" t="s">
        <v>163</v>
      </c>
      <c r="P675" t="s">
        <v>28</v>
      </c>
      <c r="Q675" t="s">
        <v>14</v>
      </c>
      <c r="R675" s="52">
        <v>45784</v>
      </c>
      <c r="S675" t="s">
        <v>1315</v>
      </c>
      <c r="T675" t="s">
        <v>571</v>
      </c>
      <c r="U675" t="s">
        <v>388</v>
      </c>
      <c r="V675" s="3">
        <f t="shared" si="10"/>
        <v>5</v>
      </c>
      <c r="W675" t="s">
        <v>401</v>
      </c>
      <c r="Y675" t="s">
        <v>1141</v>
      </c>
    </row>
    <row r="676" spans="1:25" x14ac:dyDescent="0.25">
      <c r="A676">
        <v>501779</v>
      </c>
      <c r="B676" t="s">
        <v>2759</v>
      </c>
      <c r="C676" t="s">
        <v>1508</v>
      </c>
      <c r="D676" t="s">
        <v>4790</v>
      </c>
      <c r="E676" s="56">
        <v>45784.762962962966</v>
      </c>
      <c r="F676" t="s">
        <v>3959</v>
      </c>
      <c r="G676" t="s">
        <v>1314</v>
      </c>
      <c r="H676">
        <v>100358776</v>
      </c>
      <c r="I676" t="s">
        <v>16</v>
      </c>
      <c r="J676" t="s">
        <v>33</v>
      </c>
      <c r="K676" t="s">
        <v>25</v>
      </c>
      <c r="L676">
        <v>75</v>
      </c>
      <c r="M676" t="s">
        <v>401</v>
      </c>
      <c r="N676" t="s">
        <v>14</v>
      </c>
      <c r="O676" t="s">
        <v>14</v>
      </c>
      <c r="P676" t="s">
        <v>28</v>
      </c>
      <c r="Q676" t="s">
        <v>14</v>
      </c>
      <c r="R676" s="52">
        <v>45785</v>
      </c>
      <c r="S676" t="s">
        <v>1545</v>
      </c>
      <c r="T676" t="s">
        <v>571</v>
      </c>
      <c r="U676" t="s">
        <v>402</v>
      </c>
      <c r="V676" s="3">
        <f t="shared" si="10"/>
        <v>5</v>
      </c>
      <c r="W676" t="s">
        <v>401</v>
      </c>
      <c r="Y676" t="s">
        <v>1141</v>
      </c>
    </row>
    <row r="677" spans="1:25" x14ac:dyDescent="0.25">
      <c r="A677">
        <v>501830</v>
      </c>
      <c r="B677" t="s">
        <v>1310</v>
      </c>
      <c r="C677" t="s">
        <v>4791</v>
      </c>
      <c r="D677" t="s">
        <v>4792</v>
      </c>
      <c r="E677" s="56">
        <v>45784.881631944445</v>
      </c>
      <c r="F677" t="s">
        <v>14</v>
      </c>
      <c r="G677" t="s">
        <v>1342</v>
      </c>
      <c r="H677">
        <v>2500026478</v>
      </c>
      <c r="I677" t="s">
        <v>19</v>
      </c>
      <c r="J677" t="s">
        <v>39</v>
      </c>
      <c r="K677" t="s">
        <v>21</v>
      </c>
      <c r="M677" t="s">
        <v>401</v>
      </c>
      <c r="N677" t="s">
        <v>14</v>
      </c>
      <c r="O677" t="s">
        <v>154</v>
      </c>
      <c r="P677" t="s">
        <v>23</v>
      </c>
      <c r="Q677" t="s">
        <v>14</v>
      </c>
      <c r="R677" s="52">
        <v>45784</v>
      </c>
      <c r="S677" t="s">
        <v>1966</v>
      </c>
      <c r="T677" t="s">
        <v>571</v>
      </c>
      <c r="U677" t="s">
        <v>388</v>
      </c>
      <c r="V677" s="3">
        <f t="shared" si="10"/>
        <v>5</v>
      </c>
      <c r="W677" t="s">
        <v>401</v>
      </c>
      <c r="Y677" t="s">
        <v>1141</v>
      </c>
    </row>
    <row r="678" spans="1:25" x14ac:dyDescent="0.25">
      <c r="A678">
        <v>501982</v>
      </c>
      <c r="B678" t="s">
        <v>4793</v>
      </c>
      <c r="C678" t="s">
        <v>4794</v>
      </c>
      <c r="D678" t="s">
        <v>4795</v>
      </c>
      <c r="E678" s="56">
        <v>45785.489189814813</v>
      </c>
      <c r="F678" t="s">
        <v>3959</v>
      </c>
      <c r="G678" t="s">
        <v>1314</v>
      </c>
      <c r="H678">
        <v>100358378</v>
      </c>
      <c r="I678" t="s">
        <v>16</v>
      </c>
      <c r="J678" t="s">
        <v>87</v>
      </c>
      <c r="K678" t="s">
        <v>18</v>
      </c>
      <c r="L678">
        <v>49.9</v>
      </c>
      <c r="M678" t="s">
        <v>401</v>
      </c>
      <c r="N678" t="s">
        <v>14</v>
      </c>
      <c r="O678" t="s">
        <v>14</v>
      </c>
      <c r="P678" t="s">
        <v>28</v>
      </c>
      <c r="Q678" t="s">
        <v>14</v>
      </c>
      <c r="R678" s="52">
        <v>45785</v>
      </c>
      <c r="S678" t="s">
        <v>2699</v>
      </c>
      <c r="T678" t="s">
        <v>571</v>
      </c>
      <c r="U678" t="s">
        <v>402</v>
      </c>
      <c r="V678" s="3">
        <f t="shared" si="10"/>
        <v>5</v>
      </c>
      <c r="W678" t="s">
        <v>401</v>
      </c>
      <c r="Y678" t="s">
        <v>1141</v>
      </c>
    </row>
    <row r="679" spans="1:25" x14ac:dyDescent="0.25">
      <c r="A679">
        <v>502053</v>
      </c>
      <c r="B679" t="s">
        <v>4796</v>
      </c>
      <c r="C679" t="s">
        <v>4797</v>
      </c>
      <c r="D679" t="s">
        <v>4256</v>
      </c>
      <c r="E679" s="56">
        <v>45785.576504629629</v>
      </c>
      <c r="F679" t="s">
        <v>2836</v>
      </c>
      <c r="G679" t="s">
        <v>1415</v>
      </c>
      <c r="H679" t="s">
        <v>28</v>
      </c>
      <c r="I679" t="s">
        <v>19</v>
      </c>
      <c r="J679" t="s">
        <v>1215</v>
      </c>
      <c r="K679" t="s">
        <v>37</v>
      </c>
      <c r="M679" t="s">
        <v>22</v>
      </c>
      <c r="N679" t="s">
        <v>14</v>
      </c>
      <c r="O679" t="s">
        <v>14</v>
      </c>
      <c r="P679" t="s">
        <v>4798</v>
      </c>
      <c r="Q679" t="s">
        <v>28</v>
      </c>
      <c r="R679" s="52">
        <v>45785</v>
      </c>
      <c r="S679" t="s">
        <v>1525</v>
      </c>
      <c r="T679" t="s">
        <v>84</v>
      </c>
      <c r="U679" t="s">
        <v>226</v>
      </c>
      <c r="V679" s="3">
        <f t="shared" si="10"/>
        <v>5</v>
      </c>
      <c r="W679" t="s">
        <v>19</v>
      </c>
      <c r="Y679" t="s">
        <v>639</v>
      </c>
    </row>
    <row r="680" spans="1:25" x14ac:dyDescent="0.25">
      <c r="A680">
        <v>502087</v>
      </c>
      <c r="B680" t="s">
        <v>4799</v>
      </c>
      <c r="C680" t="s">
        <v>4800</v>
      </c>
      <c r="D680" t="s">
        <v>4801</v>
      </c>
      <c r="E680" s="56">
        <v>45785.611111111109</v>
      </c>
      <c r="F680" t="s">
        <v>1290</v>
      </c>
      <c r="G680" t="s">
        <v>1291</v>
      </c>
      <c r="H680">
        <v>2212109623</v>
      </c>
      <c r="I680" t="s">
        <v>30</v>
      </c>
      <c r="J680" t="s">
        <v>1215</v>
      </c>
      <c r="K680" t="s">
        <v>43</v>
      </c>
      <c r="M680" t="s">
        <v>1292</v>
      </c>
      <c r="N680" t="s">
        <v>14</v>
      </c>
      <c r="O680" t="s">
        <v>3632</v>
      </c>
      <c r="P680" t="s">
        <v>28</v>
      </c>
      <c r="Q680" t="s">
        <v>14</v>
      </c>
      <c r="R680" s="52">
        <v>45785</v>
      </c>
      <c r="S680" t="s">
        <v>4802</v>
      </c>
      <c r="T680" t="s">
        <v>571</v>
      </c>
      <c r="U680" t="s">
        <v>398</v>
      </c>
      <c r="V680" s="3">
        <f t="shared" si="10"/>
        <v>5</v>
      </c>
      <c r="W680" t="s">
        <v>398</v>
      </c>
      <c r="Y680" t="s">
        <v>1141</v>
      </c>
    </row>
    <row r="681" spans="1:25" x14ac:dyDescent="0.25">
      <c r="A681">
        <v>502111</v>
      </c>
      <c r="B681" t="s">
        <v>4803</v>
      </c>
      <c r="C681" t="s">
        <v>4804</v>
      </c>
      <c r="D681" t="s">
        <v>1665</v>
      </c>
      <c r="E681" s="56">
        <v>45785.636400462965</v>
      </c>
      <c r="F681" t="s">
        <v>1782</v>
      </c>
      <c r="G681" t="s">
        <v>1524</v>
      </c>
      <c r="H681">
        <v>100353762</v>
      </c>
      <c r="I681" t="s">
        <v>16</v>
      </c>
      <c r="J681" t="s">
        <v>29</v>
      </c>
      <c r="K681" t="s">
        <v>18</v>
      </c>
      <c r="L681">
        <v>109</v>
      </c>
      <c r="M681" t="s">
        <v>401</v>
      </c>
      <c r="N681" t="s">
        <v>14</v>
      </c>
      <c r="O681" t="s">
        <v>14</v>
      </c>
      <c r="P681" t="s">
        <v>28</v>
      </c>
      <c r="Q681" t="s">
        <v>14</v>
      </c>
      <c r="R681" s="52">
        <v>45768</v>
      </c>
      <c r="S681" t="s">
        <v>1325</v>
      </c>
      <c r="T681" t="s">
        <v>571</v>
      </c>
      <c r="U681" t="s">
        <v>654</v>
      </c>
      <c r="V681" s="3">
        <f t="shared" si="10"/>
        <v>5</v>
      </c>
      <c r="W681" t="s">
        <v>401</v>
      </c>
      <c r="Y681" t="s">
        <v>1141</v>
      </c>
    </row>
    <row r="682" spans="1:25" x14ac:dyDescent="0.25">
      <c r="A682">
        <v>502112</v>
      </c>
      <c r="B682" t="s">
        <v>4805</v>
      </c>
      <c r="C682" t="s">
        <v>4806</v>
      </c>
      <c r="D682" t="s">
        <v>4807</v>
      </c>
      <c r="E682" s="56">
        <v>45785.638402777775</v>
      </c>
      <c r="F682" t="s">
        <v>4808</v>
      </c>
      <c r="G682" t="s">
        <v>4117</v>
      </c>
      <c r="H682">
        <v>2212065437</v>
      </c>
      <c r="I682" t="s">
        <v>30</v>
      </c>
      <c r="J682" t="s">
        <v>20</v>
      </c>
      <c r="K682" t="s">
        <v>43</v>
      </c>
      <c r="M682" t="s">
        <v>225</v>
      </c>
      <c r="N682" t="s">
        <v>14</v>
      </c>
      <c r="O682" t="s">
        <v>136</v>
      </c>
      <c r="P682" t="s">
        <v>28</v>
      </c>
      <c r="Q682" t="s">
        <v>28</v>
      </c>
      <c r="R682" s="52">
        <v>45785</v>
      </c>
      <c r="S682" t="s">
        <v>4809</v>
      </c>
      <c r="T682" t="s">
        <v>84</v>
      </c>
      <c r="U682" t="s">
        <v>4368</v>
      </c>
      <c r="V682" s="3">
        <f t="shared" si="10"/>
        <v>5</v>
      </c>
      <c r="W682" t="s">
        <v>225</v>
      </c>
      <c r="Y682" t="s">
        <v>1141</v>
      </c>
    </row>
    <row r="683" spans="1:25" x14ac:dyDescent="0.25">
      <c r="A683">
        <v>502150</v>
      </c>
      <c r="B683" t="s">
        <v>4810</v>
      </c>
      <c r="C683" t="s">
        <v>4811</v>
      </c>
      <c r="D683" t="s">
        <v>4812</v>
      </c>
      <c r="E683" s="56">
        <v>45785.686909722222</v>
      </c>
      <c r="F683" t="s">
        <v>1774</v>
      </c>
      <c r="G683" t="s">
        <v>1364</v>
      </c>
      <c r="H683">
        <v>5.7646421389188096E+18</v>
      </c>
      <c r="I683" t="s">
        <v>30</v>
      </c>
      <c r="J683" t="s">
        <v>39</v>
      </c>
      <c r="K683" t="s">
        <v>44</v>
      </c>
      <c r="M683" t="s">
        <v>22</v>
      </c>
      <c r="N683" t="s">
        <v>14</v>
      </c>
      <c r="O683" t="s">
        <v>149</v>
      </c>
      <c r="P683" t="s">
        <v>28</v>
      </c>
      <c r="Q683" t="s">
        <v>14</v>
      </c>
      <c r="R683" s="52">
        <v>45785</v>
      </c>
      <c r="S683" t="s">
        <v>4813</v>
      </c>
      <c r="T683" t="s">
        <v>571</v>
      </c>
      <c r="U683" t="s">
        <v>95</v>
      </c>
      <c r="V683" s="3">
        <f t="shared" si="10"/>
        <v>5</v>
      </c>
      <c r="W683" t="s">
        <v>19</v>
      </c>
      <c r="Y683" t="s">
        <v>639</v>
      </c>
    </row>
    <row r="684" spans="1:25" x14ac:dyDescent="0.25">
      <c r="A684">
        <v>502204</v>
      </c>
      <c r="B684" t="s">
        <v>4814</v>
      </c>
      <c r="C684" t="s">
        <v>4815</v>
      </c>
      <c r="D684" t="s">
        <v>4816</v>
      </c>
      <c r="E684" s="56">
        <v>45785.73777777778</v>
      </c>
      <c r="F684" t="s">
        <v>1679</v>
      </c>
      <c r="G684" t="s">
        <v>1348</v>
      </c>
      <c r="H684">
        <v>100359280</v>
      </c>
      <c r="I684" t="s">
        <v>16</v>
      </c>
      <c r="J684" t="s">
        <v>36</v>
      </c>
      <c r="K684" t="s">
        <v>25</v>
      </c>
      <c r="M684" t="s">
        <v>22</v>
      </c>
      <c r="N684" t="s">
        <v>14</v>
      </c>
      <c r="O684" t="s">
        <v>629</v>
      </c>
      <c r="P684" t="s">
        <v>23</v>
      </c>
      <c r="Q684" t="s">
        <v>14</v>
      </c>
      <c r="R684" s="52">
        <v>45785</v>
      </c>
      <c r="S684" t="s">
        <v>1315</v>
      </c>
      <c r="T684" t="s">
        <v>571</v>
      </c>
      <c r="U684" t="s">
        <v>226</v>
      </c>
      <c r="V684" s="3">
        <f t="shared" si="10"/>
        <v>5</v>
      </c>
      <c r="W684" t="s">
        <v>19</v>
      </c>
      <c r="Y684" t="s">
        <v>639</v>
      </c>
    </row>
    <row r="685" spans="1:25" x14ac:dyDescent="0.25">
      <c r="A685">
        <v>502252</v>
      </c>
      <c r="B685" t="s">
        <v>1310</v>
      </c>
      <c r="C685" t="s">
        <v>4817</v>
      </c>
      <c r="D685" t="s">
        <v>4818</v>
      </c>
      <c r="E685" s="56">
        <v>45785.785000000003</v>
      </c>
      <c r="F685" t="s">
        <v>2829</v>
      </c>
      <c r="G685" t="s">
        <v>1314</v>
      </c>
      <c r="H685">
        <v>100358960</v>
      </c>
      <c r="I685" t="s">
        <v>16</v>
      </c>
      <c r="J685" t="s">
        <v>31</v>
      </c>
      <c r="K685" t="s">
        <v>18</v>
      </c>
      <c r="L685">
        <v>84</v>
      </c>
      <c r="M685" t="s">
        <v>401</v>
      </c>
      <c r="N685" t="s">
        <v>14</v>
      </c>
      <c r="O685" t="s">
        <v>14</v>
      </c>
      <c r="P685" t="s">
        <v>28</v>
      </c>
      <c r="Q685" t="s">
        <v>14</v>
      </c>
      <c r="R685" s="52">
        <v>45786</v>
      </c>
      <c r="S685" t="s">
        <v>1594</v>
      </c>
      <c r="T685" t="s">
        <v>571</v>
      </c>
      <c r="U685" t="s">
        <v>402</v>
      </c>
      <c r="V685" s="3">
        <f t="shared" si="10"/>
        <v>5</v>
      </c>
      <c r="W685" t="s">
        <v>401</v>
      </c>
      <c r="Y685" t="s">
        <v>1141</v>
      </c>
    </row>
    <row r="686" spans="1:25" x14ac:dyDescent="0.25">
      <c r="A686">
        <v>502288</v>
      </c>
      <c r="B686" t="s">
        <v>4819</v>
      </c>
      <c r="C686" t="s">
        <v>4820</v>
      </c>
      <c r="D686" t="s">
        <v>4821</v>
      </c>
      <c r="E686" s="56">
        <v>45785.834791666668</v>
      </c>
      <c r="F686" t="s">
        <v>2495</v>
      </c>
      <c r="G686" t="s">
        <v>1450</v>
      </c>
      <c r="H686">
        <v>2212155092</v>
      </c>
      <c r="I686" t="s">
        <v>30</v>
      </c>
      <c r="J686" t="s">
        <v>31</v>
      </c>
      <c r="K686" t="s">
        <v>43</v>
      </c>
      <c r="M686" t="s">
        <v>22</v>
      </c>
      <c r="N686" t="s">
        <v>14</v>
      </c>
      <c r="O686" t="s">
        <v>524</v>
      </c>
      <c r="P686" t="s">
        <v>28</v>
      </c>
      <c r="Q686" t="s">
        <v>14</v>
      </c>
      <c r="R686" s="52">
        <v>45785</v>
      </c>
      <c r="S686" t="s">
        <v>4822</v>
      </c>
      <c r="T686" t="s">
        <v>571</v>
      </c>
      <c r="U686" t="s">
        <v>148</v>
      </c>
      <c r="V686" s="3">
        <f t="shared" si="10"/>
        <v>5</v>
      </c>
      <c r="W686" t="s">
        <v>19</v>
      </c>
      <c r="Y686" t="s">
        <v>639</v>
      </c>
    </row>
    <row r="687" spans="1:25" x14ac:dyDescent="0.25">
      <c r="A687">
        <v>502296</v>
      </c>
      <c r="B687" t="s">
        <v>4823</v>
      </c>
      <c r="C687" t="s">
        <v>4824</v>
      </c>
      <c r="D687" t="s">
        <v>23</v>
      </c>
      <c r="E687" s="56">
        <v>45785.841550925928</v>
      </c>
      <c r="F687" t="s">
        <v>14</v>
      </c>
      <c r="G687" t="s">
        <v>1298</v>
      </c>
      <c r="H687" t="s">
        <v>28</v>
      </c>
      <c r="I687" t="s">
        <v>19</v>
      </c>
      <c r="J687" t="s">
        <v>20</v>
      </c>
      <c r="K687" t="s">
        <v>21</v>
      </c>
      <c r="M687" t="s">
        <v>19</v>
      </c>
      <c r="N687" t="s">
        <v>14</v>
      </c>
      <c r="O687" t="s">
        <v>163</v>
      </c>
      <c r="P687" t="s">
        <v>28</v>
      </c>
      <c r="Q687" t="s">
        <v>14</v>
      </c>
      <c r="R687" s="52">
        <v>45785</v>
      </c>
      <c r="S687" t="s">
        <v>3524</v>
      </c>
      <c r="T687" t="s">
        <v>571</v>
      </c>
      <c r="U687" t="s">
        <v>1953</v>
      </c>
      <c r="V687" s="3">
        <f t="shared" si="10"/>
        <v>5</v>
      </c>
      <c r="W687" t="s">
        <v>19</v>
      </c>
      <c r="Y687" t="s">
        <v>639</v>
      </c>
    </row>
    <row r="688" spans="1:25" x14ac:dyDescent="0.25">
      <c r="A688">
        <v>502305</v>
      </c>
      <c r="B688" t="s">
        <v>4825</v>
      </c>
      <c r="C688" t="s">
        <v>4826</v>
      </c>
      <c r="D688" t="s">
        <v>4827</v>
      </c>
      <c r="E688" s="56">
        <v>45785.85460648148</v>
      </c>
      <c r="F688" t="s">
        <v>3818</v>
      </c>
      <c r="G688" t="s">
        <v>1450</v>
      </c>
      <c r="H688">
        <v>1545254637</v>
      </c>
      <c r="I688" t="s">
        <v>30</v>
      </c>
      <c r="J688" t="s">
        <v>31</v>
      </c>
      <c r="K688" t="s">
        <v>32</v>
      </c>
      <c r="M688" t="s">
        <v>22</v>
      </c>
      <c r="N688" t="s">
        <v>14</v>
      </c>
      <c r="O688" t="s">
        <v>524</v>
      </c>
      <c r="P688" t="s">
        <v>23</v>
      </c>
      <c r="Q688" t="s">
        <v>14</v>
      </c>
      <c r="R688" s="52">
        <v>45785</v>
      </c>
      <c r="S688" t="s">
        <v>4828</v>
      </c>
      <c r="T688" t="s">
        <v>571</v>
      </c>
      <c r="U688" t="s">
        <v>148</v>
      </c>
      <c r="V688" s="3">
        <f t="shared" si="10"/>
        <v>5</v>
      </c>
      <c r="W688" t="s">
        <v>19</v>
      </c>
      <c r="Y688" t="s">
        <v>639</v>
      </c>
    </row>
    <row r="689" spans="1:25" x14ac:dyDescent="0.25">
      <c r="A689">
        <v>502354</v>
      </c>
      <c r="B689" t="s">
        <v>4829</v>
      </c>
      <c r="C689" t="s">
        <v>4830</v>
      </c>
      <c r="D689" t="s">
        <v>4831</v>
      </c>
      <c r="E689" s="56">
        <v>45786.295335648145</v>
      </c>
      <c r="F689" t="s">
        <v>1384</v>
      </c>
      <c r="G689" t="s">
        <v>1342</v>
      </c>
      <c r="H689">
        <v>100359350</v>
      </c>
      <c r="I689" t="s">
        <v>16</v>
      </c>
      <c r="J689" t="s">
        <v>182</v>
      </c>
      <c r="K689" t="s">
        <v>18</v>
      </c>
      <c r="M689" t="s">
        <v>401</v>
      </c>
      <c r="N689" t="s">
        <v>14</v>
      </c>
      <c r="O689" t="s">
        <v>523</v>
      </c>
      <c r="P689" t="s">
        <v>23</v>
      </c>
      <c r="Q689" t="s">
        <v>14</v>
      </c>
      <c r="R689" s="52">
        <v>45785</v>
      </c>
      <c r="S689" t="s">
        <v>1559</v>
      </c>
      <c r="T689" t="s">
        <v>571</v>
      </c>
      <c r="U689" t="s">
        <v>388</v>
      </c>
      <c r="V689" s="3">
        <f t="shared" si="10"/>
        <v>5</v>
      </c>
      <c r="W689" t="s">
        <v>401</v>
      </c>
      <c r="Y689" t="s">
        <v>1141</v>
      </c>
    </row>
    <row r="690" spans="1:25" x14ac:dyDescent="0.25">
      <c r="A690">
        <v>502410</v>
      </c>
      <c r="B690" t="s">
        <v>4832</v>
      </c>
      <c r="C690" t="s">
        <v>4833</v>
      </c>
      <c r="D690" t="s">
        <v>4834</v>
      </c>
      <c r="E690" s="56">
        <v>45786.380243055559</v>
      </c>
      <c r="F690" t="s">
        <v>1303</v>
      </c>
      <c r="G690" t="s">
        <v>1291</v>
      </c>
      <c r="H690">
        <v>2212184913</v>
      </c>
      <c r="I690" t="s">
        <v>30</v>
      </c>
      <c r="J690" t="s">
        <v>42</v>
      </c>
      <c r="K690" t="s">
        <v>43</v>
      </c>
      <c r="M690" t="s">
        <v>1292</v>
      </c>
      <c r="N690" t="s">
        <v>14</v>
      </c>
      <c r="O690" t="s">
        <v>140</v>
      </c>
      <c r="P690" t="s">
        <v>23</v>
      </c>
      <c r="Q690" t="s">
        <v>14</v>
      </c>
      <c r="R690" s="52">
        <v>45786</v>
      </c>
      <c r="S690" t="s">
        <v>4835</v>
      </c>
      <c r="T690" t="s">
        <v>571</v>
      </c>
      <c r="U690" t="s">
        <v>398</v>
      </c>
      <c r="V690" s="3">
        <f t="shared" si="10"/>
        <v>5</v>
      </c>
      <c r="W690" t="s">
        <v>398</v>
      </c>
      <c r="Y690" t="s">
        <v>1141</v>
      </c>
    </row>
    <row r="691" spans="1:25" x14ac:dyDescent="0.25">
      <c r="A691">
        <v>502429</v>
      </c>
      <c r="B691" t="s">
        <v>4836</v>
      </c>
      <c r="C691" t="s">
        <v>4837</v>
      </c>
      <c r="D691" t="s">
        <v>4838</v>
      </c>
      <c r="E691" s="56">
        <v>45786.40320601852</v>
      </c>
      <c r="F691" t="s">
        <v>2829</v>
      </c>
      <c r="G691" t="s">
        <v>1314</v>
      </c>
      <c r="H691">
        <v>100359652</v>
      </c>
      <c r="I691" t="s">
        <v>16</v>
      </c>
      <c r="J691" t="s">
        <v>87</v>
      </c>
      <c r="K691" t="s">
        <v>18</v>
      </c>
      <c r="L691">
        <v>49.9</v>
      </c>
      <c r="M691" t="s">
        <v>401</v>
      </c>
      <c r="N691" t="s">
        <v>14</v>
      </c>
      <c r="O691" t="s">
        <v>14</v>
      </c>
      <c r="P691" t="s">
        <v>28</v>
      </c>
      <c r="Q691" t="s">
        <v>14</v>
      </c>
      <c r="R691" s="52">
        <v>45786</v>
      </c>
      <c r="S691" t="s">
        <v>1856</v>
      </c>
      <c r="T691" t="s">
        <v>571</v>
      </c>
      <c r="U691" t="s">
        <v>402</v>
      </c>
      <c r="V691" s="3">
        <f t="shared" si="10"/>
        <v>5</v>
      </c>
      <c r="W691" t="s">
        <v>401</v>
      </c>
      <c r="Y691" t="s">
        <v>1141</v>
      </c>
    </row>
    <row r="692" spans="1:25" x14ac:dyDescent="0.25">
      <c r="A692">
        <v>502470</v>
      </c>
      <c r="B692" t="s">
        <v>4839</v>
      </c>
      <c r="C692" t="s">
        <v>4840</v>
      </c>
      <c r="D692" t="s">
        <v>3365</v>
      </c>
      <c r="E692" s="56">
        <v>45786.431435185186</v>
      </c>
      <c r="F692" t="s">
        <v>1679</v>
      </c>
      <c r="G692" t="s">
        <v>1320</v>
      </c>
      <c r="H692">
        <v>100359475</v>
      </c>
      <c r="I692" t="s">
        <v>16</v>
      </c>
      <c r="J692" t="s">
        <v>42</v>
      </c>
      <c r="K692" t="s">
        <v>25</v>
      </c>
      <c r="M692" t="s">
        <v>25</v>
      </c>
      <c r="N692" t="s">
        <v>14</v>
      </c>
      <c r="O692" t="s">
        <v>523</v>
      </c>
      <c r="P692" t="s">
        <v>23</v>
      </c>
      <c r="Q692" t="s">
        <v>14</v>
      </c>
      <c r="R692" s="52">
        <v>45786</v>
      </c>
      <c r="S692" t="s">
        <v>4841</v>
      </c>
      <c r="T692" t="s">
        <v>571</v>
      </c>
      <c r="U692" t="s">
        <v>100</v>
      </c>
      <c r="V692" s="3">
        <f t="shared" si="10"/>
        <v>5</v>
      </c>
      <c r="W692" t="s">
        <v>25</v>
      </c>
      <c r="Y692" t="s">
        <v>639</v>
      </c>
    </row>
    <row r="693" spans="1:25" x14ac:dyDescent="0.25">
      <c r="A693">
        <v>502544</v>
      </c>
      <c r="B693" t="s">
        <v>4192</v>
      </c>
      <c r="C693" t="s">
        <v>4842</v>
      </c>
      <c r="D693" t="s">
        <v>4843</v>
      </c>
      <c r="E693" s="56">
        <v>45786.463703703703</v>
      </c>
      <c r="F693" t="s">
        <v>4844</v>
      </c>
      <c r="G693" t="s">
        <v>1342</v>
      </c>
      <c r="H693" t="s">
        <v>23</v>
      </c>
      <c r="I693" t="s">
        <v>16</v>
      </c>
      <c r="J693" t="s">
        <v>74</v>
      </c>
      <c r="K693" t="s">
        <v>25</v>
      </c>
      <c r="M693" t="s">
        <v>401</v>
      </c>
      <c r="N693" t="s">
        <v>14</v>
      </c>
      <c r="O693" t="s">
        <v>163</v>
      </c>
      <c r="P693" t="s">
        <v>23</v>
      </c>
      <c r="Q693" t="s">
        <v>14</v>
      </c>
      <c r="R693" s="52">
        <v>45786</v>
      </c>
      <c r="S693" t="s">
        <v>23</v>
      </c>
      <c r="T693" t="s">
        <v>571</v>
      </c>
      <c r="U693" t="s">
        <v>388</v>
      </c>
      <c r="V693" s="3">
        <f t="shared" si="10"/>
        <v>5</v>
      </c>
      <c r="W693" t="s">
        <v>401</v>
      </c>
      <c r="Y693" t="s">
        <v>1141</v>
      </c>
    </row>
    <row r="694" spans="1:25" x14ac:dyDescent="0.25">
      <c r="A694">
        <v>502608</v>
      </c>
      <c r="B694" t="s">
        <v>1310</v>
      </c>
      <c r="C694" t="s">
        <v>4845</v>
      </c>
      <c r="D694" t="s">
        <v>4846</v>
      </c>
      <c r="E694" s="56">
        <v>45786.519988425927</v>
      </c>
      <c r="F694" t="s">
        <v>1290</v>
      </c>
      <c r="G694" t="s">
        <v>1291</v>
      </c>
      <c r="H694">
        <v>2212193380</v>
      </c>
      <c r="I694" t="s">
        <v>30</v>
      </c>
      <c r="J694" t="s">
        <v>33</v>
      </c>
      <c r="K694" t="s">
        <v>43</v>
      </c>
      <c r="M694" t="s">
        <v>1292</v>
      </c>
      <c r="N694" t="s">
        <v>14</v>
      </c>
      <c r="O694" t="s">
        <v>120</v>
      </c>
      <c r="P694" t="s">
        <v>28</v>
      </c>
      <c r="Q694" t="s">
        <v>14</v>
      </c>
      <c r="R694" s="52">
        <v>45786</v>
      </c>
      <c r="S694" t="s">
        <v>4847</v>
      </c>
      <c r="T694" t="s">
        <v>571</v>
      </c>
      <c r="U694" t="s">
        <v>398</v>
      </c>
      <c r="V694" s="3">
        <f t="shared" si="10"/>
        <v>5</v>
      </c>
      <c r="W694" t="s">
        <v>398</v>
      </c>
      <c r="Y694" t="s">
        <v>1141</v>
      </c>
    </row>
    <row r="695" spans="1:25" x14ac:dyDescent="0.25">
      <c r="A695">
        <v>502829</v>
      </c>
      <c r="B695" t="s">
        <v>4848</v>
      </c>
      <c r="C695" t="s">
        <v>4849</v>
      </c>
      <c r="D695" t="s">
        <v>4850</v>
      </c>
      <c r="E695" s="56">
        <v>45786.716261574074</v>
      </c>
      <c r="F695" t="s">
        <v>1290</v>
      </c>
      <c r="G695" t="s">
        <v>1291</v>
      </c>
      <c r="H695">
        <v>2212223178</v>
      </c>
      <c r="I695" t="s">
        <v>30</v>
      </c>
      <c r="J695" t="s">
        <v>45</v>
      </c>
      <c r="K695" t="s">
        <v>43</v>
      </c>
      <c r="M695" t="s">
        <v>1292</v>
      </c>
      <c r="N695" t="s">
        <v>14</v>
      </c>
      <c r="O695" t="s">
        <v>120</v>
      </c>
      <c r="P695" t="s">
        <v>28</v>
      </c>
      <c r="Q695" t="s">
        <v>14</v>
      </c>
      <c r="R695" s="52">
        <v>45786</v>
      </c>
      <c r="S695" t="s">
        <v>2112</v>
      </c>
      <c r="T695" t="s">
        <v>571</v>
      </c>
      <c r="U695" t="s">
        <v>398</v>
      </c>
      <c r="V695" s="3">
        <f t="shared" si="10"/>
        <v>5</v>
      </c>
      <c r="W695" t="s">
        <v>398</v>
      </c>
      <c r="Y695" t="s">
        <v>1141</v>
      </c>
    </row>
    <row r="696" spans="1:25" x14ac:dyDescent="0.25">
      <c r="A696">
        <v>502841</v>
      </c>
      <c r="B696" t="s">
        <v>4851</v>
      </c>
      <c r="C696" t="s">
        <v>4852</v>
      </c>
      <c r="D696" t="s">
        <v>4853</v>
      </c>
      <c r="E696" s="56">
        <v>45786.728206018517</v>
      </c>
      <c r="F696" t="s">
        <v>4854</v>
      </c>
      <c r="G696" t="s">
        <v>3844</v>
      </c>
      <c r="H696">
        <v>100358854</v>
      </c>
      <c r="I696" t="s">
        <v>16</v>
      </c>
      <c r="J696" t="s">
        <v>45</v>
      </c>
      <c r="K696" t="s">
        <v>18</v>
      </c>
      <c r="M696" t="s">
        <v>378</v>
      </c>
      <c r="N696" t="s">
        <v>14</v>
      </c>
      <c r="O696" t="s">
        <v>523</v>
      </c>
      <c r="P696" t="s">
        <v>23</v>
      </c>
      <c r="Q696" t="s">
        <v>14</v>
      </c>
      <c r="R696" s="52">
        <v>45786</v>
      </c>
      <c r="S696" t="s">
        <v>1559</v>
      </c>
      <c r="T696" t="s">
        <v>84</v>
      </c>
      <c r="U696" t="s">
        <v>95</v>
      </c>
      <c r="V696" s="3">
        <f t="shared" si="10"/>
        <v>5</v>
      </c>
      <c r="W696" t="s">
        <v>395</v>
      </c>
      <c r="Y696" t="s">
        <v>1141</v>
      </c>
    </row>
    <row r="697" spans="1:25" x14ac:dyDescent="0.25">
      <c r="A697">
        <v>502891</v>
      </c>
      <c r="B697" t="s">
        <v>4855</v>
      </c>
      <c r="C697" t="s">
        <v>4856</v>
      </c>
      <c r="D697" t="s">
        <v>4857</v>
      </c>
      <c r="E697" s="56">
        <v>45786.777592592596</v>
      </c>
      <c r="F697" t="s">
        <v>1782</v>
      </c>
      <c r="G697" t="s">
        <v>1364</v>
      </c>
      <c r="H697">
        <v>2500031096</v>
      </c>
      <c r="I697" t="s">
        <v>19</v>
      </c>
      <c r="J697" t="s">
        <v>36</v>
      </c>
      <c r="K697" t="s">
        <v>21</v>
      </c>
      <c r="M697" t="s">
        <v>22</v>
      </c>
      <c r="N697" t="s">
        <v>14</v>
      </c>
      <c r="O697" t="s">
        <v>4858</v>
      </c>
      <c r="P697" t="s">
        <v>28</v>
      </c>
      <c r="Q697" t="s">
        <v>14</v>
      </c>
      <c r="R697" s="52">
        <v>45786</v>
      </c>
      <c r="S697" t="s">
        <v>2721</v>
      </c>
      <c r="T697" t="s">
        <v>571</v>
      </c>
      <c r="U697" t="s">
        <v>95</v>
      </c>
      <c r="V697" s="3">
        <f t="shared" si="10"/>
        <v>5</v>
      </c>
      <c r="W697" t="s">
        <v>19</v>
      </c>
      <c r="Y697" t="s">
        <v>639</v>
      </c>
    </row>
    <row r="698" spans="1:25" x14ac:dyDescent="0.25">
      <c r="A698">
        <v>502957</v>
      </c>
      <c r="B698" t="s">
        <v>2530</v>
      </c>
      <c r="C698" t="s">
        <v>4859</v>
      </c>
      <c r="D698" t="s">
        <v>4860</v>
      </c>
      <c r="E698" s="56">
        <v>45787.3434375</v>
      </c>
      <c r="F698" t="s">
        <v>1670</v>
      </c>
      <c r="G698" t="s">
        <v>1348</v>
      </c>
      <c r="H698">
        <v>100360374</v>
      </c>
      <c r="I698" t="s">
        <v>16</v>
      </c>
      <c r="J698" t="s">
        <v>39</v>
      </c>
      <c r="K698" t="s">
        <v>25</v>
      </c>
      <c r="M698" t="s">
        <v>22</v>
      </c>
      <c r="N698" t="s">
        <v>14</v>
      </c>
      <c r="O698" t="s">
        <v>14</v>
      </c>
      <c r="P698" t="s">
        <v>28</v>
      </c>
      <c r="Q698" t="s">
        <v>14</v>
      </c>
      <c r="R698" s="52">
        <v>45787</v>
      </c>
      <c r="S698" t="s">
        <v>3714</v>
      </c>
      <c r="T698" t="s">
        <v>571</v>
      </c>
      <c r="U698" t="s">
        <v>226</v>
      </c>
      <c r="V698" s="3">
        <f t="shared" si="10"/>
        <v>5</v>
      </c>
      <c r="W698" t="s">
        <v>19</v>
      </c>
      <c r="Y698" t="s">
        <v>639</v>
      </c>
    </row>
    <row r="699" spans="1:25" x14ac:dyDescent="0.25">
      <c r="A699">
        <v>502963</v>
      </c>
      <c r="B699" t="s">
        <v>2759</v>
      </c>
      <c r="C699" t="s">
        <v>4861</v>
      </c>
      <c r="D699" t="s">
        <v>4862</v>
      </c>
      <c r="E699" s="56">
        <v>45787.347291666665</v>
      </c>
      <c r="F699" t="s">
        <v>1761</v>
      </c>
      <c r="G699" t="s">
        <v>1409</v>
      </c>
      <c r="H699" t="s">
        <v>23</v>
      </c>
      <c r="I699" t="s">
        <v>19</v>
      </c>
      <c r="J699" t="s">
        <v>35</v>
      </c>
      <c r="K699" t="s">
        <v>21</v>
      </c>
      <c r="M699" t="s">
        <v>401</v>
      </c>
      <c r="N699" t="s">
        <v>14</v>
      </c>
      <c r="O699" t="s">
        <v>163</v>
      </c>
      <c r="P699" t="s">
        <v>23</v>
      </c>
      <c r="Q699" t="s">
        <v>14</v>
      </c>
      <c r="R699" s="52">
        <v>45787</v>
      </c>
      <c r="S699" t="s">
        <v>4863</v>
      </c>
      <c r="T699" t="s">
        <v>84</v>
      </c>
      <c r="U699" t="s">
        <v>388</v>
      </c>
      <c r="V699" s="3">
        <f t="shared" si="10"/>
        <v>5</v>
      </c>
      <c r="W699" t="s">
        <v>401</v>
      </c>
      <c r="Y699" t="s">
        <v>1141</v>
      </c>
    </row>
    <row r="700" spans="1:25" x14ac:dyDescent="0.25">
      <c r="A700">
        <v>502987</v>
      </c>
      <c r="B700" t="s">
        <v>4864</v>
      </c>
      <c r="C700" t="s">
        <v>4865</v>
      </c>
      <c r="D700" t="s">
        <v>3492</v>
      </c>
      <c r="E700" s="56">
        <v>45787.379988425928</v>
      </c>
      <c r="F700" t="s">
        <v>3470</v>
      </c>
      <c r="G700" t="s">
        <v>1348</v>
      </c>
      <c r="H700" t="s">
        <v>28</v>
      </c>
      <c r="I700" t="s">
        <v>19</v>
      </c>
      <c r="J700" t="s">
        <v>36</v>
      </c>
      <c r="K700" t="s">
        <v>37</v>
      </c>
      <c r="M700" t="s">
        <v>19</v>
      </c>
      <c r="N700" t="s">
        <v>14</v>
      </c>
      <c r="O700" t="s">
        <v>14</v>
      </c>
      <c r="P700" t="s">
        <v>14</v>
      </c>
      <c r="Q700" t="s">
        <v>14</v>
      </c>
      <c r="R700" s="52">
        <v>45786</v>
      </c>
      <c r="S700" t="s">
        <v>2242</v>
      </c>
      <c r="T700" t="s">
        <v>571</v>
      </c>
      <c r="U700" t="s">
        <v>226</v>
      </c>
      <c r="V700" s="3">
        <f t="shared" si="10"/>
        <v>5</v>
      </c>
      <c r="W700" t="s">
        <v>19</v>
      </c>
      <c r="Y700" t="s">
        <v>639</v>
      </c>
    </row>
    <row r="701" spans="1:25" x14ac:dyDescent="0.25">
      <c r="A701">
        <v>503009</v>
      </c>
      <c r="B701" t="s">
        <v>4866</v>
      </c>
      <c r="C701" t="s">
        <v>4867</v>
      </c>
      <c r="D701" t="s">
        <v>4868</v>
      </c>
      <c r="E701" s="56">
        <v>45787.424050925925</v>
      </c>
      <c r="F701" t="s">
        <v>2986</v>
      </c>
      <c r="G701" t="s">
        <v>1348</v>
      </c>
      <c r="H701" t="s">
        <v>28</v>
      </c>
      <c r="I701" t="s">
        <v>19</v>
      </c>
      <c r="J701" t="s">
        <v>20</v>
      </c>
      <c r="K701" t="s">
        <v>37</v>
      </c>
      <c r="M701" t="s">
        <v>85</v>
      </c>
      <c r="N701" t="s">
        <v>14</v>
      </c>
      <c r="O701" t="s">
        <v>14</v>
      </c>
      <c r="P701" t="s">
        <v>23</v>
      </c>
      <c r="Q701" t="s">
        <v>14</v>
      </c>
      <c r="R701" s="52">
        <v>45787</v>
      </c>
      <c r="S701" t="s">
        <v>4869</v>
      </c>
      <c r="T701" t="s">
        <v>571</v>
      </c>
      <c r="U701" t="s">
        <v>226</v>
      </c>
      <c r="V701" s="3">
        <f t="shared" si="10"/>
        <v>5</v>
      </c>
      <c r="W701" t="s">
        <v>19</v>
      </c>
      <c r="Y701" t="s">
        <v>639</v>
      </c>
    </row>
    <row r="702" spans="1:25" x14ac:dyDescent="0.25">
      <c r="A702">
        <v>503041</v>
      </c>
      <c r="B702" t="s">
        <v>1310</v>
      </c>
      <c r="C702" t="s">
        <v>4870</v>
      </c>
      <c r="D702" t="s">
        <v>4871</v>
      </c>
      <c r="E702" s="56">
        <v>45787.460613425923</v>
      </c>
      <c r="F702" t="s">
        <v>1782</v>
      </c>
      <c r="G702" t="s">
        <v>1342</v>
      </c>
      <c r="H702">
        <v>100359559</v>
      </c>
      <c r="I702" t="s">
        <v>16</v>
      </c>
      <c r="J702" t="s">
        <v>1215</v>
      </c>
      <c r="K702" t="s">
        <v>18</v>
      </c>
      <c r="M702" t="s">
        <v>401</v>
      </c>
      <c r="N702" t="s">
        <v>14</v>
      </c>
      <c r="O702" t="s">
        <v>421</v>
      </c>
      <c r="P702" t="s">
        <v>23</v>
      </c>
      <c r="Q702" t="s">
        <v>14</v>
      </c>
      <c r="R702" s="52">
        <v>45787</v>
      </c>
      <c r="S702" t="s">
        <v>1856</v>
      </c>
      <c r="T702" t="s">
        <v>571</v>
      </c>
      <c r="U702" t="s">
        <v>388</v>
      </c>
      <c r="V702" s="3">
        <f t="shared" si="10"/>
        <v>5</v>
      </c>
      <c r="W702" t="s">
        <v>401</v>
      </c>
      <c r="Y702" t="s">
        <v>1141</v>
      </c>
    </row>
    <row r="703" spans="1:25" x14ac:dyDescent="0.25">
      <c r="A703">
        <v>503068</v>
      </c>
      <c r="B703" t="s">
        <v>4872</v>
      </c>
      <c r="C703" t="s">
        <v>4873</v>
      </c>
      <c r="D703" t="s">
        <v>4874</v>
      </c>
      <c r="E703" s="56">
        <v>45787.485590277778</v>
      </c>
      <c r="F703" t="s">
        <v>1492</v>
      </c>
      <c r="G703" t="s">
        <v>1450</v>
      </c>
      <c r="H703">
        <v>200014225</v>
      </c>
      <c r="I703" t="s">
        <v>16</v>
      </c>
      <c r="J703" t="s">
        <v>39</v>
      </c>
      <c r="K703" t="s">
        <v>25</v>
      </c>
      <c r="M703" t="s">
        <v>22</v>
      </c>
      <c r="N703" t="s">
        <v>14</v>
      </c>
      <c r="O703" t="s">
        <v>3717</v>
      </c>
      <c r="P703" t="s">
        <v>28</v>
      </c>
      <c r="Q703" t="s">
        <v>14</v>
      </c>
      <c r="R703" s="52">
        <v>45787</v>
      </c>
      <c r="S703" t="s">
        <v>4875</v>
      </c>
      <c r="T703" t="s">
        <v>571</v>
      </c>
      <c r="U703" t="s">
        <v>148</v>
      </c>
      <c r="V703" s="3">
        <f t="shared" si="10"/>
        <v>5</v>
      </c>
      <c r="W703" t="s">
        <v>19</v>
      </c>
      <c r="Y703" t="s">
        <v>639</v>
      </c>
    </row>
    <row r="704" spans="1:25" x14ac:dyDescent="0.25">
      <c r="A704">
        <v>503074</v>
      </c>
      <c r="B704" t="s">
        <v>4876</v>
      </c>
      <c r="C704" t="s">
        <v>4877</v>
      </c>
      <c r="D704" t="s">
        <v>4878</v>
      </c>
      <c r="E704" s="56">
        <v>45787.487546296295</v>
      </c>
      <c r="F704" t="s">
        <v>1670</v>
      </c>
      <c r="G704" t="s">
        <v>1450</v>
      </c>
      <c r="H704">
        <v>100358978</v>
      </c>
      <c r="I704" t="s">
        <v>16</v>
      </c>
      <c r="J704" t="s">
        <v>17</v>
      </c>
      <c r="K704" t="s">
        <v>25</v>
      </c>
      <c r="M704" t="s">
        <v>19</v>
      </c>
      <c r="N704" t="s">
        <v>14</v>
      </c>
      <c r="O704" t="s">
        <v>529</v>
      </c>
      <c r="P704" t="s">
        <v>23</v>
      </c>
      <c r="Q704" t="s">
        <v>14</v>
      </c>
      <c r="R704" s="52">
        <v>45785</v>
      </c>
      <c r="S704" t="s">
        <v>1421</v>
      </c>
      <c r="T704" t="s">
        <v>571</v>
      </c>
      <c r="U704" t="s">
        <v>148</v>
      </c>
      <c r="V704" s="3">
        <f t="shared" si="10"/>
        <v>5</v>
      </c>
      <c r="W704" t="s">
        <v>19</v>
      </c>
      <c r="Y704" t="s">
        <v>639</v>
      </c>
    </row>
    <row r="705" spans="1:25" x14ac:dyDescent="0.25">
      <c r="A705">
        <v>503095</v>
      </c>
      <c r="B705" t="s">
        <v>1356</v>
      </c>
      <c r="C705" t="s">
        <v>4879</v>
      </c>
      <c r="D705" t="s">
        <v>4880</v>
      </c>
      <c r="E705" s="56">
        <v>45787.511458333334</v>
      </c>
      <c r="F705" t="s">
        <v>1830</v>
      </c>
      <c r="G705" t="s">
        <v>1342</v>
      </c>
      <c r="H705">
        <v>2500027281</v>
      </c>
      <c r="I705" t="s">
        <v>19</v>
      </c>
      <c r="J705" t="s">
        <v>87</v>
      </c>
      <c r="K705" t="s">
        <v>21</v>
      </c>
      <c r="M705" t="s">
        <v>401</v>
      </c>
      <c r="N705" t="s">
        <v>14</v>
      </c>
      <c r="O705" t="s">
        <v>157</v>
      </c>
      <c r="P705" t="s">
        <v>28</v>
      </c>
      <c r="Q705" t="s">
        <v>14</v>
      </c>
      <c r="R705" s="52">
        <v>45787</v>
      </c>
      <c r="S705" t="s">
        <v>4881</v>
      </c>
      <c r="T705" t="s">
        <v>571</v>
      </c>
      <c r="U705" t="s">
        <v>388</v>
      </c>
      <c r="V705" s="3">
        <f t="shared" si="10"/>
        <v>5</v>
      </c>
      <c r="W705" t="s">
        <v>401</v>
      </c>
      <c r="Y705" t="s">
        <v>1141</v>
      </c>
    </row>
    <row r="706" spans="1:25" x14ac:dyDescent="0.25">
      <c r="A706">
        <v>503116</v>
      </c>
      <c r="B706" t="s">
        <v>4882</v>
      </c>
      <c r="C706" t="s">
        <v>4883</v>
      </c>
      <c r="D706" t="s">
        <v>4884</v>
      </c>
      <c r="E706" s="56">
        <v>45787.535405092596</v>
      </c>
      <c r="F706" t="s">
        <v>1290</v>
      </c>
      <c r="G706" t="s">
        <v>1291</v>
      </c>
      <c r="H706">
        <v>2212290944</v>
      </c>
      <c r="I706" t="s">
        <v>30</v>
      </c>
      <c r="J706" t="s">
        <v>26</v>
      </c>
      <c r="K706" t="s">
        <v>43</v>
      </c>
      <c r="M706" t="s">
        <v>1292</v>
      </c>
      <c r="N706" t="s">
        <v>14</v>
      </c>
      <c r="O706" t="s">
        <v>3632</v>
      </c>
      <c r="P706" t="s">
        <v>28</v>
      </c>
      <c r="Q706" t="s">
        <v>14</v>
      </c>
      <c r="R706" s="52">
        <v>45787</v>
      </c>
      <c r="S706" t="s">
        <v>4885</v>
      </c>
      <c r="T706" t="s">
        <v>571</v>
      </c>
      <c r="U706" t="s">
        <v>398</v>
      </c>
      <c r="V706" s="3">
        <f t="shared" ref="V706:V769" si="11">MONTH(E706)</f>
        <v>5</v>
      </c>
      <c r="W706" t="s">
        <v>398</v>
      </c>
      <c r="Y706" t="s">
        <v>1141</v>
      </c>
    </row>
    <row r="707" spans="1:25" x14ac:dyDescent="0.25">
      <c r="A707">
        <v>503205</v>
      </c>
      <c r="B707" t="s">
        <v>1310</v>
      </c>
      <c r="C707" t="s">
        <v>4886</v>
      </c>
      <c r="D707" t="s">
        <v>4887</v>
      </c>
      <c r="E707" s="56">
        <v>45787.630624999998</v>
      </c>
      <c r="F707" t="s">
        <v>1782</v>
      </c>
      <c r="G707" t="s">
        <v>1298</v>
      </c>
      <c r="H707">
        <v>100360606</v>
      </c>
      <c r="I707" t="s">
        <v>16</v>
      </c>
      <c r="J707" t="s">
        <v>20</v>
      </c>
      <c r="K707" t="s">
        <v>18</v>
      </c>
      <c r="M707" t="s">
        <v>22</v>
      </c>
      <c r="N707" t="s">
        <v>14</v>
      </c>
      <c r="O707" t="s">
        <v>136</v>
      </c>
      <c r="P707" t="s">
        <v>23</v>
      </c>
      <c r="Q707" t="s">
        <v>14</v>
      </c>
      <c r="R707" s="52">
        <v>45787</v>
      </c>
      <c r="S707" t="s">
        <v>3915</v>
      </c>
      <c r="T707" t="s">
        <v>571</v>
      </c>
      <c r="U707" t="s">
        <v>1953</v>
      </c>
      <c r="V707" s="3">
        <f t="shared" si="11"/>
        <v>5</v>
      </c>
      <c r="W707" t="s">
        <v>19</v>
      </c>
      <c r="Y707" t="s">
        <v>639</v>
      </c>
    </row>
    <row r="708" spans="1:25" x14ac:dyDescent="0.25">
      <c r="A708">
        <v>503235</v>
      </c>
      <c r="B708" t="s">
        <v>1310</v>
      </c>
      <c r="C708" t="s">
        <v>4888</v>
      </c>
      <c r="D708" t="s">
        <v>4889</v>
      </c>
      <c r="E708" s="56">
        <v>45787.659270833334</v>
      </c>
      <c r="F708" t="s">
        <v>4890</v>
      </c>
      <c r="G708" t="s">
        <v>1450</v>
      </c>
      <c r="H708">
        <v>1547351711</v>
      </c>
      <c r="I708" t="s">
        <v>30</v>
      </c>
      <c r="J708" t="s">
        <v>45</v>
      </c>
      <c r="K708" t="s">
        <v>32</v>
      </c>
      <c r="M708" t="s">
        <v>22</v>
      </c>
      <c r="N708" t="s">
        <v>14</v>
      </c>
      <c r="O708" t="s">
        <v>524</v>
      </c>
      <c r="P708" t="s">
        <v>23</v>
      </c>
      <c r="Q708" t="s">
        <v>14</v>
      </c>
      <c r="R708" s="52">
        <v>45787</v>
      </c>
      <c r="S708" t="s">
        <v>1904</v>
      </c>
      <c r="T708" t="s">
        <v>571</v>
      </c>
      <c r="U708" t="s">
        <v>148</v>
      </c>
      <c r="V708" s="3">
        <f t="shared" si="11"/>
        <v>5</v>
      </c>
      <c r="W708" t="s">
        <v>19</v>
      </c>
      <c r="Y708" t="s">
        <v>639</v>
      </c>
    </row>
    <row r="709" spans="1:25" x14ac:dyDescent="0.25">
      <c r="A709">
        <v>503287</v>
      </c>
      <c r="B709" t="s">
        <v>4891</v>
      </c>
      <c r="C709" t="s">
        <v>4892</v>
      </c>
      <c r="D709" t="s">
        <v>4893</v>
      </c>
      <c r="E709" s="56">
        <v>45787.707499999997</v>
      </c>
      <c r="F709" t="s">
        <v>1782</v>
      </c>
      <c r="G709" t="s">
        <v>1364</v>
      </c>
      <c r="H709">
        <v>2500027363</v>
      </c>
      <c r="I709" t="s">
        <v>19</v>
      </c>
      <c r="J709" t="s">
        <v>39</v>
      </c>
      <c r="K709" t="s">
        <v>21</v>
      </c>
      <c r="M709" t="s">
        <v>22</v>
      </c>
      <c r="N709" t="s">
        <v>14</v>
      </c>
      <c r="O709" t="s">
        <v>187</v>
      </c>
      <c r="P709" t="s">
        <v>28</v>
      </c>
      <c r="Q709" t="s">
        <v>14</v>
      </c>
      <c r="R709" s="52">
        <v>45787</v>
      </c>
      <c r="S709" t="s">
        <v>4894</v>
      </c>
      <c r="T709" t="s">
        <v>571</v>
      </c>
      <c r="U709" t="s">
        <v>95</v>
      </c>
      <c r="V709" s="3">
        <f t="shared" si="11"/>
        <v>5</v>
      </c>
      <c r="W709" t="s">
        <v>19</v>
      </c>
      <c r="Y709" t="s">
        <v>639</v>
      </c>
    </row>
    <row r="710" spans="1:25" x14ac:dyDescent="0.25">
      <c r="A710">
        <v>503369</v>
      </c>
      <c r="B710" t="s">
        <v>4895</v>
      </c>
      <c r="C710" t="s">
        <v>4896</v>
      </c>
      <c r="D710" t="s">
        <v>4897</v>
      </c>
      <c r="E710" s="56">
        <v>45787.771782407406</v>
      </c>
      <c r="F710" t="s">
        <v>2846</v>
      </c>
      <c r="G710" t="s">
        <v>1342</v>
      </c>
      <c r="H710">
        <v>100360854</v>
      </c>
      <c r="I710" t="s">
        <v>16</v>
      </c>
      <c r="J710" t="s">
        <v>42</v>
      </c>
      <c r="K710" t="s">
        <v>25</v>
      </c>
      <c r="M710" t="s">
        <v>401</v>
      </c>
      <c r="N710" t="s">
        <v>14</v>
      </c>
      <c r="O710" t="s">
        <v>154</v>
      </c>
      <c r="P710" t="s">
        <v>28</v>
      </c>
      <c r="Q710" t="s">
        <v>14</v>
      </c>
      <c r="R710" s="52">
        <v>45787</v>
      </c>
      <c r="S710" t="s">
        <v>1315</v>
      </c>
      <c r="T710" t="s">
        <v>571</v>
      </c>
      <c r="U710" t="s">
        <v>388</v>
      </c>
      <c r="V710" s="3">
        <f t="shared" si="11"/>
        <v>5</v>
      </c>
      <c r="W710" t="s">
        <v>401</v>
      </c>
      <c r="Y710" t="s">
        <v>1141</v>
      </c>
    </row>
    <row r="711" spans="1:25" x14ac:dyDescent="0.25">
      <c r="A711">
        <v>503402</v>
      </c>
      <c r="B711" t="s">
        <v>1356</v>
      </c>
      <c r="C711" t="s">
        <v>4898</v>
      </c>
      <c r="D711" t="s">
        <v>4899</v>
      </c>
      <c r="E711" s="56">
        <v>45787.812361111108</v>
      </c>
      <c r="F711" t="s">
        <v>4900</v>
      </c>
      <c r="G711" t="s">
        <v>1308</v>
      </c>
      <c r="H711">
        <v>100361057</v>
      </c>
      <c r="I711" t="s">
        <v>16</v>
      </c>
      <c r="J711" t="s">
        <v>200</v>
      </c>
      <c r="K711" t="s">
        <v>25</v>
      </c>
      <c r="M711" t="s">
        <v>22</v>
      </c>
      <c r="N711" t="s">
        <v>14</v>
      </c>
      <c r="O711" t="s">
        <v>140</v>
      </c>
      <c r="P711" t="s">
        <v>28</v>
      </c>
      <c r="Q711" t="s">
        <v>14</v>
      </c>
      <c r="R711" s="52">
        <v>45787</v>
      </c>
      <c r="S711" t="s">
        <v>1385</v>
      </c>
      <c r="T711" t="s">
        <v>571</v>
      </c>
      <c r="U711" t="s">
        <v>95</v>
      </c>
      <c r="V711" s="3">
        <f t="shared" si="11"/>
        <v>5</v>
      </c>
      <c r="W711" t="s">
        <v>19</v>
      </c>
      <c r="Y711" t="s">
        <v>639</v>
      </c>
    </row>
    <row r="712" spans="1:25" x14ac:dyDescent="0.25">
      <c r="A712">
        <v>503410</v>
      </c>
      <c r="B712" t="s">
        <v>4901</v>
      </c>
      <c r="C712" t="s">
        <v>4902</v>
      </c>
      <c r="D712" t="s">
        <v>4903</v>
      </c>
      <c r="E712" s="56">
        <v>45787.81486111111</v>
      </c>
      <c r="F712" t="s">
        <v>1903</v>
      </c>
      <c r="G712" t="s">
        <v>1364</v>
      </c>
      <c r="H712">
        <v>1547604913</v>
      </c>
      <c r="I712" t="s">
        <v>30</v>
      </c>
      <c r="J712" t="s">
        <v>33</v>
      </c>
      <c r="K712" t="s">
        <v>32</v>
      </c>
      <c r="M712" t="s">
        <v>22</v>
      </c>
      <c r="N712" t="s">
        <v>14</v>
      </c>
      <c r="O712" t="s">
        <v>442</v>
      </c>
      <c r="P712" t="s">
        <v>28</v>
      </c>
      <c r="Q712" t="s">
        <v>14</v>
      </c>
      <c r="R712" s="52">
        <v>45787</v>
      </c>
      <c r="S712" t="s">
        <v>1643</v>
      </c>
      <c r="T712" t="s">
        <v>571</v>
      </c>
      <c r="U712" t="s">
        <v>95</v>
      </c>
      <c r="V712" s="3">
        <f t="shared" si="11"/>
        <v>5</v>
      </c>
      <c r="W712" t="s">
        <v>19</v>
      </c>
      <c r="Y712" t="s">
        <v>639</v>
      </c>
    </row>
    <row r="713" spans="1:25" x14ac:dyDescent="0.25">
      <c r="A713">
        <v>503412</v>
      </c>
      <c r="B713" t="s">
        <v>4904</v>
      </c>
      <c r="C713" t="s">
        <v>4905</v>
      </c>
      <c r="D713" t="s">
        <v>4906</v>
      </c>
      <c r="E713" s="56">
        <v>45787.816944444443</v>
      </c>
      <c r="F713" t="s">
        <v>14</v>
      </c>
      <c r="G713" t="s">
        <v>1308</v>
      </c>
      <c r="H713">
        <v>100360454</v>
      </c>
      <c r="I713" t="s">
        <v>16</v>
      </c>
      <c r="J713" t="s">
        <v>20</v>
      </c>
      <c r="K713" t="s">
        <v>25</v>
      </c>
      <c r="M713" t="s">
        <v>22</v>
      </c>
      <c r="N713" t="s">
        <v>14</v>
      </c>
      <c r="O713" t="s">
        <v>523</v>
      </c>
      <c r="P713" t="s">
        <v>28</v>
      </c>
      <c r="Q713" t="s">
        <v>14</v>
      </c>
      <c r="R713" s="52">
        <v>45787</v>
      </c>
      <c r="S713" t="s">
        <v>1385</v>
      </c>
      <c r="T713" t="s">
        <v>571</v>
      </c>
      <c r="U713" t="s">
        <v>95</v>
      </c>
      <c r="V713" s="3">
        <f t="shared" si="11"/>
        <v>5</v>
      </c>
      <c r="W713" t="s">
        <v>19</v>
      </c>
      <c r="Y713" t="s">
        <v>639</v>
      </c>
    </row>
    <row r="714" spans="1:25" x14ac:dyDescent="0.25">
      <c r="A714">
        <v>503430</v>
      </c>
      <c r="B714" t="s">
        <v>1356</v>
      </c>
      <c r="C714" t="s">
        <v>4907</v>
      </c>
      <c r="D714" t="s">
        <v>4908</v>
      </c>
      <c r="E714" s="56">
        <v>45787.840312499997</v>
      </c>
      <c r="F714" t="s">
        <v>1716</v>
      </c>
      <c r="G714" t="s">
        <v>1342</v>
      </c>
      <c r="H714">
        <v>2212354152</v>
      </c>
      <c r="I714" t="s">
        <v>30</v>
      </c>
      <c r="J714" t="s">
        <v>33</v>
      </c>
      <c r="K714" t="s">
        <v>43</v>
      </c>
      <c r="M714" t="s">
        <v>401</v>
      </c>
      <c r="N714" t="s">
        <v>14</v>
      </c>
      <c r="O714" t="s">
        <v>138</v>
      </c>
      <c r="P714" t="s">
        <v>28</v>
      </c>
      <c r="Q714" t="s">
        <v>14</v>
      </c>
      <c r="R714" s="52">
        <v>45787</v>
      </c>
      <c r="S714" t="s">
        <v>1992</v>
      </c>
      <c r="T714" t="s">
        <v>571</v>
      </c>
      <c r="U714" t="s">
        <v>388</v>
      </c>
      <c r="V714" s="3">
        <f t="shared" si="11"/>
        <v>5</v>
      </c>
      <c r="W714" t="s">
        <v>401</v>
      </c>
      <c r="Y714" t="s">
        <v>1141</v>
      </c>
    </row>
    <row r="715" spans="1:25" x14ac:dyDescent="0.25">
      <c r="A715">
        <v>503456</v>
      </c>
      <c r="B715" t="s">
        <v>14</v>
      </c>
      <c r="C715" t="s">
        <v>4909</v>
      </c>
      <c r="D715" t="s">
        <v>4910</v>
      </c>
      <c r="E715" s="56">
        <v>45787.871469907404</v>
      </c>
      <c r="F715" t="s">
        <v>1425</v>
      </c>
      <c r="G715" t="s">
        <v>1348</v>
      </c>
      <c r="H715" t="s">
        <v>28</v>
      </c>
      <c r="I715" t="s">
        <v>19</v>
      </c>
      <c r="J715" t="s">
        <v>36</v>
      </c>
      <c r="K715" t="s">
        <v>37</v>
      </c>
      <c r="M715" t="s">
        <v>19</v>
      </c>
      <c r="N715" t="s">
        <v>14</v>
      </c>
      <c r="O715" t="s">
        <v>14</v>
      </c>
      <c r="P715" t="s">
        <v>28</v>
      </c>
      <c r="Q715" t="s">
        <v>14</v>
      </c>
      <c r="R715" s="52">
        <v>45787</v>
      </c>
      <c r="S715" t="s">
        <v>4911</v>
      </c>
      <c r="T715" t="s">
        <v>571</v>
      </c>
      <c r="U715" t="s">
        <v>226</v>
      </c>
      <c r="V715" s="3">
        <f t="shared" si="11"/>
        <v>5</v>
      </c>
      <c r="W715" t="s">
        <v>19</v>
      </c>
      <c r="Y715" t="s">
        <v>639</v>
      </c>
    </row>
    <row r="716" spans="1:25" x14ac:dyDescent="0.25">
      <c r="A716">
        <v>503479</v>
      </c>
      <c r="B716" t="s">
        <v>4912</v>
      </c>
      <c r="C716" t="s">
        <v>4913</v>
      </c>
      <c r="D716" t="s">
        <v>4914</v>
      </c>
      <c r="E716" s="56">
        <v>45787.902314814812</v>
      </c>
      <c r="F716" t="s">
        <v>14</v>
      </c>
      <c r="G716" t="s">
        <v>3482</v>
      </c>
      <c r="H716" t="s">
        <v>4915</v>
      </c>
      <c r="I716" t="s">
        <v>176</v>
      </c>
      <c r="J716" t="s">
        <v>27</v>
      </c>
      <c r="K716" t="s">
        <v>177</v>
      </c>
      <c r="M716" t="s">
        <v>225</v>
      </c>
      <c r="N716" t="s">
        <v>14</v>
      </c>
      <c r="O716" t="s">
        <v>14</v>
      </c>
      <c r="P716" t="s">
        <v>23</v>
      </c>
      <c r="Q716" t="s">
        <v>14</v>
      </c>
      <c r="R716" s="52">
        <v>45787</v>
      </c>
      <c r="S716" t="s">
        <v>1871</v>
      </c>
      <c r="T716" t="s">
        <v>571</v>
      </c>
      <c r="U716" t="s">
        <v>4368</v>
      </c>
      <c r="V716" s="3">
        <f t="shared" si="11"/>
        <v>5</v>
      </c>
      <c r="W716" t="s">
        <v>225</v>
      </c>
      <c r="Y716" t="s">
        <v>1141</v>
      </c>
    </row>
    <row r="717" spans="1:25" x14ac:dyDescent="0.25">
      <c r="A717">
        <v>503532</v>
      </c>
      <c r="B717" t="s">
        <v>2530</v>
      </c>
      <c r="C717" t="s">
        <v>4916</v>
      </c>
      <c r="D717" t="s">
        <v>4914</v>
      </c>
      <c r="E717" s="56">
        <v>45788.342893518522</v>
      </c>
      <c r="F717" t="s">
        <v>14</v>
      </c>
      <c r="G717" t="s">
        <v>3653</v>
      </c>
      <c r="H717" t="s">
        <v>23</v>
      </c>
      <c r="I717" t="s">
        <v>74</v>
      </c>
      <c r="J717" t="s">
        <v>74</v>
      </c>
      <c r="K717" t="s">
        <v>74</v>
      </c>
      <c r="M717" t="s">
        <v>23</v>
      </c>
      <c r="N717" t="s">
        <v>14</v>
      </c>
      <c r="O717" t="s">
        <v>14</v>
      </c>
      <c r="P717" t="s">
        <v>23</v>
      </c>
      <c r="Q717" t="s">
        <v>14</v>
      </c>
      <c r="R717" s="52">
        <v>45788</v>
      </c>
      <c r="S717" t="s">
        <v>2173</v>
      </c>
      <c r="T717" t="s">
        <v>571</v>
      </c>
      <c r="U717" t="s">
        <v>226</v>
      </c>
      <c r="V717" s="3">
        <f t="shared" si="11"/>
        <v>5</v>
      </c>
      <c r="W717" t="s">
        <v>23</v>
      </c>
      <c r="Y717" t="s">
        <v>1141</v>
      </c>
    </row>
    <row r="718" spans="1:25" x14ac:dyDescent="0.25">
      <c r="A718">
        <v>503590</v>
      </c>
      <c r="B718" t="s">
        <v>4917</v>
      </c>
      <c r="C718" t="s">
        <v>6136</v>
      </c>
      <c r="D718" t="s">
        <v>4914</v>
      </c>
      <c r="E718" s="56">
        <v>45788.365312499998</v>
      </c>
      <c r="F718" t="s">
        <v>4012</v>
      </c>
      <c r="G718" t="s">
        <v>4117</v>
      </c>
      <c r="H718" t="s">
        <v>4915</v>
      </c>
      <c r="I718" t="s">
        <v>176</v>
      </c>
      <c r="J718" t="s">
        <v>27</v>
      </c>
      <c r="K718" t="s">
        <v>177</v>
      </c>
      <c r="M718" t="s">
        <v>225</v>
      </c>
      <c r="N718" t="s">
        <v>14</v>
      </c>
      <c r="O718" t="s">
        <v>14</v>
      </c>
      <c r="P718" t="s">
        <v>28</v>
      </c>
      <c r="Q718" t="s">
        <v>4918</v>
      </c>
      <c r="R718" s="52">
        <v>45787</v>
      </c>
      <c r="S718" t="s">
        <v>1871</v>
      </c>
      <c r="T718" t="s">
        <v>84</v>
      </c>
      <c r="U718" t="s">
        <v>4368</v>
      </c>
      <c r="V718" s="3">
        <f t="shared" si="11"/>
        <v>5</v>
      </c>
      <c r="W718" t="s">
        <v>225</v>
      </c>
      <c r="Y718" t="s">
        <v>1141</v>
      </c>
    </row>
    <row r="719" spans="1:25" x14ac:dyDescent="0.25">
      <c r="A719">
        <v>503637</v>
      </c>
      <c r="B719" t="s">
        <v>4919</v>
      </c>
      <c r="C719" t="s">
        <v>4920</v>
      </c>
      <c r="D719" t="s">
        <v>4921</v>
      </c>
      <c r="E719" s="56">
        <v>45788.39806712963</v>
      </c>
      <c r="F719" t="s">
        <v>4922</v>
      </c>
      <c r="G719" t="s">
        <v>1320</v>
      </c>
      <c r="H719">
        <v>100361211</v>
      </c>
      <c r="I719" t="s">
        <v>16</v>
      </c>
      <c r="J719" t="s">
        <v>39</v>
      </c>
      <c r="K719" t="s">
        <v>25</v>
      </c>
      <c r="M719" t="s">
        <v>25</v>
      </c>
      <c r="N719" t="s">
        <v>14</v>
      </c>
      <c r="O719" t="s">
        <v>130</v>
      </c>
      <c r="P719" t="s">
        <v>4923</v>
      </c>
      <c r="Q719" t="s">
        <v>14</v>
      </c>
      <c r="R719" s="52">
        <v>45788</v>
      </c>
      <c r="S719" t="s">
        <v>4924</v>
      </c>
      <c r="T719" t="s">
        <v>571</v>
      </c>
      <c r="U719" t="s">
        <v>100</v>
      </c>
      <c r="V719" s="3">
        <f t="shared" si="11"/>
        <v>5</v>
      </c>
      <c r="W719" t="s">
        <v>25</v>
      </c>
      <c r="Y719" t="s">
        <v>639</v>
      </c>
    </row>
    <row r="720" spans="1:25" x14ac:dyDescent="0.25">
      <c r="A720">
        <v>503646</v>
      </c>
      <c r="B720" t="s">
        <v>4925</v>
      </c>
      <c r="C720" t="s">
        <v>4926</v>
      </c>
      <c r="D720" t="s">
        <v>4927</v>
      </c>
      <c r="E720" s="56">
        <v>45788.40520833333</v>
      </c>
      <c r="F720" t="s">
        <v>2802</v>
      </c>
      <c r="G720" t="s">
        <v>1320</v>
      </c>
      <c r="H720">
        <v>100361218</v>
      </c>
      <c r="I720" t="s">
        <v>16</v>
      </c>
      <c r="J720" t="s">
        <v>39</v>
      </c>
      <c r="K720" t="s">
        <v>25</v>
      </c>
      <c r="M720" t="s">
        <v>25</v>
      </c>
      <c r="N720" t="s">
        <v>14</v>
      </c>
      <c r="O720" t="s">
        <v>523</v>
      </c>
      <c r="P720" t="s">
        <v>4923</v>
      </c>
      <c r="Q720" t="s">
        <v>14</v>
      </c>
      <c r="R720" s="52">
        <v>45788</v>
      </c>
      <c r="S720" t="s">
        <v>4928</v>
      </c>
      <c r="T720" t="s">
        <v>571</v>
      </c>
      <c r="U720" t="s">
        <v>100</v>
      </c>
      <c r="V720" s="3">
        <f t="shared" si="11"/>
        <v>5</v>
      </c>
      <c r="W720" t="s">
        <v>25</v>
      </c>
      <c r="Y720" t="s">
        <v>639</v>
      </c>
    </row>
    <row r="721" spans="1:25" x14ac:dyDescent="0.25">
      <c r="A721">
        <v>503648</v>
      </c>
      <c r="B721" t="s">
        <v>4034</v>
      </c>
      <c r="C721" t="s">
        <v>4929</v>
      </c>
      <c r="D721" t="s">
        <v>4930</v>
      </c>
      <c r="E721" s="56">
        <v>45788.407523148147</v>
      </c>
      <c r="F721" t="s">
        <v>1721</v>
      </c>
      <c r="G721" t="s">
        <v>1450</v>
      </c>
      <c r="H721">
        <v>100361294</v>
      </c>
      <c r="I721" t="s">
        <v>16</v>
      </c>
      <c r="J721" t="s">
        <v>31</v>
      </c>
      <c r="K721" t="s">
        <v>25</v>
      </c>
      <c r="M721" t="s">
        <v>22</v>
      </c>
      <c r="N721" t="s">
        <v>14</v>
      </c>
      <c r="O721" t="s">
        <v>3632</v>
      </c>
      <c r="P721" t="s">
        <v>28</v>
      </c>
      <c r="Q721" t="s">
        <v>14</v>
      </c>
      <c r="R721" s="52">
        <v>45788</v>
      </c>
      <c r="S721" t="s">
        <v>4931</v>
      </c>
      <c r="T721" t="s">
        <v>571</v>
      </c>
      <c r="U721" t="s">
        <v>148</v>
      </c>
      <c r="V721" s="3">
        <f t="shared" si="11"/>
        <v>5</v>
      </c>
      <c r="W721" t="s">
        <v>19</v>
      </c>
      <c r="Y721" t="s">
        <v>639</v>
      </c>
    </row>
    <row r="722" spans="1:25" x14ac:dyDescent="0.25">
      <c r="A722">
        <v>503692</v>
      </c>
      <c r="B722" t="s">
        <v>1356</v>
      </c>
      <c r="C722" t="s">
        <v>4932</v>
      </c>
      <c r="D722" t="s">
        <v>4933</v>
      </c>
      <c r="E722" s="56">
        <v>45788.432395833333</v>
      </c>
      <c r="F722" t="s">
        <v>1830</v>
      </c>
      <c r="G722" t="s">
        <v>1450</v>
      </c>
      <c r="H722">
        <v>100361325</v>
      </c>
      <c r="I722" t="s">
        <v>16</v>
      </c>
      <c r="J722" t="s">
        <v>158</v>
      </c>
      <c r="K722" t="s">
        <v>25</v>
      </c>
      <c r="M722" t="s">
        <v>22</v>
      </c>
      <c r="N722" t="s">
        <v>14</v>
      </c>
      <c r="O722" t="s">
        <v>530</v>
      </c>
      <c r="P722" t="s">
        <v>23</v>
      </c>
      <c r="Q722" t="s">
        <v>14</v>
      </c>
      <c r="R722" s="52">
        <v>45788</v>
      </c>
      <c r="S722" t="s">
        <v>4931</v>
      </c>
      <c r="T722" t="s">
        <v>571</v>
      </c>
      <c r="U722" t="s">
        <v>148</v>
      </c>
      <c r="V722" s="3">
        <f t="shared" si="11"/>
        <v>5</v>
      </c>
      <c r="W722" t="s">
        <v>19</v>
      </c>
      <c r="Y722" t="s">
        <v>639</v>
      </c>
    </row>
    <row r="723" spans="1:25" x14ac:dyDescent="0.25">
      <c r="A723">
        <v>503700</v>
      </c>
      <c r="B723" t="s">
        <v>4934</v>
      </c>
      <c r="C723" t="s">
        <v>4935</v>
      </c>
      <c r="D723" t="s">
        <v>4936</v>
      </c>
      <c r="E723" s="56">
        <v>45788.435115740744</v>
      </c>
      <c r="F723" t="s">
        <v>1679</v>
      </c>
      <c r="G723" t="s">
        <v>1450</v>
      </c>
      <c r="H723">
        <v>100359384</v>
      </c>
      <c r="I723" t="s">
        <v>16</v>
      </c>
      <c r="J723" t="s">
        <v>39</v>
      </c>
      <c r="K723" t="s">
        <v>25</v>
      </c>
      <c r="M723" t="s">
        <v>25</v>
      </c>
      <c r="N723" t="s">
        <v>14</v>
      </c>
      <c r="O723" t="s">
        <v>4937</v>
      </c>
      <c r="P723" t="s">
        <v>4923</v>
      </c>
      <c r="Q723" t="s">
        <v>14</v>
      </c>
      <c r="R723" s="52">
        <v>45788</v>
      </c>
      <c r="S723" t="s">
        <v>1589</v>
      </c>
      <c r="T723" t="s">
        <v>571</v>
      </c>
      <c r="U723" t="s">
        <v>148</v>
      </c>
      <c r="V723" s="3">
        <f t="shared" si="11"/>
        <v>5</v>
      </c>
      <c r="W723" t="s">
        <v>25</v>
      </c>
      <c r="Y723" t="s">
        <v>639</v>
      </c>
    </row>
    <row r="724" spans="1:25" x14ac:dyDescent="0.25">
      <c r="A724">
        <v>503715</v>
      </c>
      <c r="B724" t="s">
        <v>4938</v>
      </c>
      <c r="C724" t="s">
        <v>4939</v>
      </c>
      <c r="D724" t="s">
        <v>4940</v>
      </c>
      <c r="E724" s="56">
        <v>45788.438587962963</v>
      </c>
      <c r="F724" t="s">
        <v>14</v>
      </c>
      <c r="G724" t="s">
        <v>1450</v>
      </c>
      <c r="H724" t="s">
        <v>28</v>
      </c>
      <c r="I724" t="s">
        <v>30</v>
      </c>
      <c r="J724" t="s">
        <v>200</v>
      </c>
      <c r="K724" t="s">
        <v>32</v>
      </c>
      <c r="M724" t="s">
        <v>22</v>
      </c>
      <c r="N724" t="s">
        <v>14</v>
      </c>
      <c r="O724" t="s">
        <v>163</v>
      </c>
      <c r="P724" t="s">
        <v>28</v>
      </c>
      <c r="Q724" t="s">
        <v>14</v>
      </c>
      <c r="R724" s="52">
        <v>45788</v>
      </c>
      <c r="S724" t="s">
        <v>4329</v>
      </c>
      <c r="T724" t="s">
        <v>571</v>
      </c>
      <c r="U724" t="s">
        <v>148</v>
      </c>
      <c r="V724" s="3">
        <f t="shared" si="11"/>
        <v>5</v>
      </c>
      <c r="W724" t="s">
        <v>19</v>
      </c>
      <c r="Y724" t="s">
        <v>639</v>
      </c>
    </row>
    <row r="725" spans="1:25" x14ac:dyDescent="0.25">
      <c r="A725">
        <v>503721</v>
      </c>
      <c r="B725" t="s">
        <v>4941</v>
      </c>
      <c r="C725" t="s">
        <v>4942</v>
      </c>
      <c r="D725" t="s">
        <v>4943</v>
      </c>
      <c r="E725" s="56">
        <v>45788.44017361111</v>
      </c>
      <c r="F725" t="s">
        <v>2517</v>
      </c>
      <c r="G725" t="s">
        <v>1342</v>
      </c>
      <c r="H725" t="s">
        <v>23</v>
      </c>
      <c r="I725" t="s">
        <v>74</v>
      </c>
      <c r="J725" t="s">
        <v>74</v>
      </c>
      <c r="K725" t="s">
        <v>74</v>
      </c>
      <c r="M725" t="s">
        <v>401</v>
      </c>
      <c r="N725" t="s">
        <v>14</v>
      </c>
      <c r="O725" t="s">
        <v>163</v>
      </c>
      <c r="P725" t="s">
        <v>23</v>
      </c>
      <c r="Q725" t="s">
        <v>14</v>
      </c>
      <c r="R725" s="52">
        <v>45788</v>
      </c>
      <c r="S725" t="s">
        <v>4944</v>
      </c>
      <c r="T725" t="s">
        <v>571</v>
      </c>
      <c r="U725" t="s">
        <v>388</v>
      </c>
      <c r="V725" s="3">
        <f t="shared" si="11"/>
        <v>5</v>
      </c>
      <c r="W725" t="s">
        <v>401</v>
      </c>
      <c r="Y725" t="s">
        <v>1141</v>
      </c>
    </row>
    <row r="726" spans="1:25" x14ac:dyDescent="0.25">
      <c r="A726">
        <v>503759</v>
      </c>
      <c r="B726" t="s">
        <v>4945</v>
      </c>
      <c r="C726" t="s">
        <v>4946</v>
      </c>
      <c r="D726" t="s">
        <v>4947</v>
      </c>
      <c r="E726" s="56">
        <v>45788.454097222224</v>
      </c>
      <c r="F726" t="s">
        <v>1903</v>
      </c>
      <c r="G726" t="s">
        <v>1291</v>
      </c>
      <c r="H726">
        <v>1548266140</v>
      </c>
      <c r="I726" t="s">
        <v>30</v>
      </c>
      <c r="J726" t="s">
        <v>36</v>
      </c>
      <c r="K726" t="s">
        <v>32</v>
      </c>
      <c r="M726" t="s">
        <v>1292</v>
      </c>
      <c r="N726" t="s">
        <v>14</v>
      </c>
      <c r="O726" t="s">
        <v>530</v>
      </c>
      <c r="P726" t="s">
        <v>23</v>
      </c>
      <c r="Q726" t="s">
        <v>14</v>
      </c>
      <c r="R726" s="52">
        <v>45788</v>
      </c>
      <c r="S726" t="s">
        <v>4948</v>
      </c>
      <c r="T726" t="s">
        <v>571</v>
      </c>
      <c r="U726" t="s">
        <v>398</v>
      </c>
      <c r="V726" s="3">
        <f t="shared" si="11"/>
        <v>5</v>
      </c>
      <c r="W726" t="s">
        <v>398</v>
      </c>
      <c r="Y726" t="s">
        <v>1141</v>
      </c>
    </row>
    <row r="727" spans="1:25" x14ac:dyDescent="0.25">
      <c r="A727">
        <v>503774</v>
      </c>
      <c r="B727" t="s">
        <v>3696</v>
      </c>
      <c r="C727" t="s">
        <v>4949</v>
      </c>
      <c r="D727" t="s">
        <v>4950</v>
      </c>
      <c r="E727" s="56">
        <v>45788.45994212963</v>
      </c>
      <c r="F727" t="s">
        <v>4951</v>
      </c>
      <c r="G727" t="s">
        <v>1450</v>
      </c>
      <c r="H727">
        <v>100361332</v>
      </c>
      <c r="I727" t="s">
        <v>16</v>
      </c>
      <c r="J727" t="s">
        <v>42</v>
      </c>
      <c r="K727" t="s">
        <v>25</v>
      </c>
      <c r="M727" t="s">
        <v>25</v>
      </c>
      <c r="N727" t="s">
        <v>14</v>
      </c>
      <c r="O727" t="s">
        <v>120</v>
      </c>
      <c r="P727" t="s">
        <v>4952</v>
      </c>
      <c r="Q727" t="s">
        <v>14</v>
      </c>
      <c r="R727" s="52">
        <v>45788</v>
      </c>
      <c r="S727" t="s">
        <v>1563</v>
      </c>
      <c r="T727" t="s">
        <v>571</v>
      </c>
      <c r="U727" t="s">
        <v>148</v>
      </c>
      <c r="V727" s="3">
        <f t="shared" si="11"/>
        <v>5</v>
      </c>
      <c r="W727" t="s">
        <v>25</v>
      </c>
      <c r="Y727" t="s">
        <v>639</v>
      </c>
    </row>
    <row r="728" spans="1:25" x14ac:dyDescent="0.25">
      <c r="A728">
        <v>503790</v>
      </c>
      <c r="B728" t="s">
        <v>4953</v>
      </c>
      <c r="C728" t="s">
        <v>4954</v>
      </c>
      <c r="D728" t="s">
        <v>4955</v>
      </c>
      <c r="E728" s="56">
        <v>45788.465648148151</v>
      </c>
      <c r="F728" t="s">
        <v>1761</v>
      </c>
      <c r="G728" t="s">
        <v>1415</v>
      </c>
      <c r="H728" t="s">
        <v>28</v>
      </c>
      <c r="I728" t="s">
        <v>16</v>
      </c>
      <c r="J728" t="s">
        <v>20</v>
      </c>
      <c r="K728" t="s">
        <v>21</v>
      </c>
      <c r="M728" t="s">
        <v>19</v>
      </c>
      <c r="N728" t="s">
        <v>14</v>
      </c>
      <c r="O728" t="s">
        <v>163</v>
      </c>
      <c r="P728" t="s">
        <v>28</v>
      </c>
      <c r="Q728" t="s">
        <v>28</v>
      </c>
      <c r="R728" s="52">
        <v>45788</v>
      </c>
      <c r="S728" t="s">
        <v>4956</v>
      </c>
      <c r="T728" t="s">
        <v>84</v>
      </c>
      <c r="U728" t="s">
        <v>226</v>
      </c>
      <c r="V728" s="3">
        <f t="shared" si="11"/>
        <v>5</v>
      </c>
      <c r="W728" t="s">
        <v>19</v>
      </c>
      <c r="Y728" t="s">
        <v>639</v>
      </c>
    </row>
    <row r="729" spans="1:25" x14ac:dyDescent="0.25">
      <c r="A729">
        <v>503827</v>
      </c>
      <c r="B729" t="s">
        <v>4957</v>
      </c>
      <c r="C729" t="s">
        <v>4958</v>
      </c>
      <c r="D729" t="s">
        <v>4959</v>
      </c>
      <c r="E729" s="56">
        <v>45788.482002314813</v>
      </c>
      <c r="F729" t="s">
        <v>1830</v>
      </c>
      <c r="G729" t="s">
        <v>1348</v>
      </c>
      <c r="H729" t="s">
        <v>28</v>
      </c>
      <c r="I729" t="s">
        <v>19</v>
      </c>
      <c r="J729" t="s">
        <v>667</v>
      </c>
      <c r="K729" t="s">
        <v>21</v>
      </c>
      <c r="M729" t="s">
        <v>19</v>
      </c>
      <c r="N729" t="s">
        <v>14</v>
      </c>
      <c r="O729" t="s">
        <v>136</v>
      </c>
      <c r="P729" t="s">
        <v>28</v>
      </c>
      <c r="Q729" t="s">
        <v>14</v>
      </c>
      <c r="R729" s="52">
        <v>45787</v>
      </c>
      <c r="S729" t="s">
        <v>3517</v>
      </c>
      <c r="T729" t="s">
        <v>571</v>
      </c>
      <c r="U729" t="s">
        <v>226</v>
      </c>
      <c r="V729" s="3">
        <f t="shared" si="11"/>
        <v>5</v>
      </c>
      <c r="W729" t="s">
        <v>19</v>
      </c>
      <c r="Y729" t="s">
        <v>639</v>
      </c>
    </row>
    <row r="730" spans="1:25" x14ac:dyDescent="0.25">
      <c r="A730">
        <v>503830</v>
      </c>
      <c r="B730" t="s">
        <v>4960</v>
      </c>
      <c r="C730" t="s">
        <v>4961</v>
      </c>
      <c r="D730" t="s">
        <v>4962</v>
      </c>
      <c r="E730" s="56">
        <v>45788.484363425923</v>
      </c>
      <c r="F730" t="s">
        <v>4900</v>
      </c>
      <c r="G730" t="s">
        <v>1320</v>
      </c>
      <c r="H730">
        <v>100360689</v>
      </c>
      <c r="I730" t="s">
        <v>16</v>
      </c>
      <c r="J730" t="s">
        <v>39</v>
      </c>
      <c r="K730" t="s">
        <v>25</v>
      </c>
      <c r="M730" t="s">
        <v>25</v>
      </c>
      <c r="N730" t="s">
        <v>14</v>
      </c>
      <c r="O730" t="s">
        <v>4963</v>
      </c>
      <c r="P730" t="s">
        <v>4964</v>
      </c>
      <c r="Q730" t="s">
        <v>14</v>
      </c>
      <c r="R730" s="52">
        <v>45788</v>
      </c>
      <c r="S730" t="s">
        <v>1589</v>
      </c>
      <c r="T730" t="s">
        <v>571</v>
      </c>
      <c r="U730" t="s">
        <v>100</v>
      </c>
      <c r="V730" s="3">
        <f t="shared" si="11"/>
        <v>5</v>
      </c>
      <c r="W730" t="s">
        <v>25</v>
      </c>
      <c r="Y730" t="s">
        <v>639</v>
      </c>
    </row>
    <row r="731" spans="1:25" x14ac:dyDescent="0.25">
      <c r="A731">
        <v>503831</v>
      </c>
      <c r="B731" t="s">
        <v>4965</v>
      </c>
      <c r="C731" t="s">
        <v>4966</v>
      </c>
      <c r="D731" t="s">
        <v>4967</v>
      </c>
      <c r="E731" s="56">
        <v>45788.484768518516</v>
      </c>
      <c r="F731" t="s">
        <v>1863</v>
      </c>
      <c r="G731" t="s">
        <v>1320</v>
      </c>
      <c r="H731">
        <v>100361496</v>
      </c>
      <c r="I731" t="s">
        <v>16</v>
      </c>
      <c r="J731" t="s">
        <v>35</v>
      </c>
      <c r="K731" t="s">
        <v>25</v>
      </c>
      <c r="M731" t="s">
        <v>25</v>
      </c>
      <c r="N731" t="s">
        <v>14</v>
      </c>
      <c r="O731" t="s">
        <v>517</v>
      </c>
      <c r="P731" t="s">
        <v>3968</v>
      </c>
      <c r="Q731" t="s">
        <v>14</v>
      </c>
      <c r="R731" s="52">
        <v>45788</v>
      </c>
      <c r="S731" t="s">
        <v>1563</v>
      </c>
      <c r="T731" t="s">
        <v>571</v>
      </c>
      <c r="U731" t="s">
        <v>100</v>
      </c>
      <c r="V731" s="3">
        <f t="shared" si="11"/>
        <v>5</v>
      </c>
      <c r="W731" t="s">
        <v>25</v>
      </c>
      <c r="Y731" t="s">
        <v>639</v>
      </c>
    </row>
    <row r="732" spans="1:25" x14ac:dyDescent="0.25">
      <c r="A732">
        <v>503834</v>
      </c>
      <c r="B732" t="s">
        <v>1310</v>
      </c>
      <c r="C732" t="s">
        <v>4968</v>
      </c>
      <c r="D732" t="s">
        <v>4969</v>
      </c>
      <c r="E732" s="56">
        <v>45788.485601851855</v>
      </c>
      <c r="F732" t="s">
        <v>4970</v>
      </c>
      <c r="G732" t="s">
        <v>1298</v>
      </c>
      <c r="H732">
        <v>100360727</v>
      </c>
      <c r="I732" t="s">
        <v>16</v>
      </c>
      <c r="J732" t="s">
        <v>200</v>
      </c>
      <c r="K732" t="s">
        <v>25</v>
      </c>
      <c r="M732" t="s">
        <v>19</v>
      </c>
      <c r="N732" t="s">
        <v>14</v>
      </c>
      <c r="O732" t="s">
        <v>524</v>
      </c>
      <c r="P732" t="s">
        <v>23</v>
      </c>
      <c r="Q732" t="s">
        <v>14</v>
      </c>
      <c r="R732" s="52">
        <v>45788</v>
      </c>
      <c r="S732" t="s">
        <v>1589</v>
      </c>
      <c r="T732" t="s">
        <v>571</v>
      </c>
      <c r="U732" t="s">
        <v>1953</v>
      </c>
      <c r="V732" s="3">
        <f t="shared" si="11"/>
        <v>5</v>
      </c>
      <c r="W732" t="s">
        <v>19</v>
      </c>
      <c r="Y732" t="s">
        <v>639</v>
      </c>
    </row>
    <row r="733" spans="1:25" x14ac:dyDescent="0.25">
      <c r="A733">
        <v>503915</v>
      </c>
      <c r="B733" t="s">
        <v>4971</v>
      </c>
      <c r="C733" t="s">
        <v>4972</v>
      </c>
      <c r="D733" t="s">
        <v>4973</v>
      </c>
      <c r="E733" s="56">
        <v>45788.529629629629</v>
      </c>
      <c r="F733" t="s">
        <v>1886</v>
      </c>
      <c r="G733" t="s">
        <v>1450</v>
      </c>
      <c r="H733">
        <v>100360975</v>
      </c>
      <c r="I733" t="s">
        <v>16</v>
      </c>
      <c r="J733" t="s">
        <v>39</v>
      </c>
      <c r="K733" t="s">
        <v>25</v>
      </c>
      <c r="M733" t="s">
        <v>25</v>
      </c>
      <c r="N733" t="s">
        <v>14</v>
      </c>
      <c r="O733" t="s">
        <v>523</v>
      </c>
      <c r="P733" t="s">
        <v>4923</v>
      </c>
      <c r="Q733" t="s">
        <v>14</v>
      </c>
      <c r="R733" s="52">
        <v>45788</v>
      </c>
      <c r="S733" t="s">
        <v>1589</v>
      </c>
      <c r="T733" t="s">
        <v>571</v>
      </c>
      <c r="U733" t="s">
        <v>148</v>
      </c>
      <c r="V733" s="3">
        <f t="shared" si="11"/>
        <v>5</v>
      </c>
      <c r="W733" t="s">
        <v>25</v>
      </c>
      <c r="Y733" t="s">
        <v>639</v>
      </c>
    </row>
    <row r="734" spans="1:25" x14ac:dyDescent="0.25">
      <c r="A734">
        <v>503951</v>
      </c>
      <c r="B734" t="s">
        <v>4974</v>
      </c>
      <c r="C734" t="s">
        <v>4975</v>
      </c>
      <c r="D734" t="s">
        <v>4976</v>
      </c>
      <c r="E734" s="56">
        <v>45788.550740740742</v>
      </c>
      <c r="F734" t="s">
        <v>14</v>
      </c>
      <c r="G734" t="s">
        <v>1291</v>
      </c>
      <c r="H734" t="s">
        <v>28</v>
      </c>
      <c r="I734" t="s">
        <v>30</v>
      </c>
      <c r="J734" t="s">
        <v>1215</v>
      </c>
      <c r="K734" t="s">
        <v>32</v>
      </c>
      <c r="M734" t="s">
        <v>1292</v>
      </c>
      <c r="N734" t="s">
        <v>14</v>
      </c>
      <c r="O734" t="s">
        <v>130</v>
      </c>
      <c r="P734" t="s">
        <v>28</v>
      </c>
      <c r="Q734" t="s">
        <v>14</v>
      </c>
      <c r="R734" s="52">
        <v>45788</v>
      </c>
      <c r="S734" t="s">
        <v>2096</v>
      </c>
      <c r="T734" t="s">
        <v>571</v>
      </c>
      <c r="U734" t="s">
        <v>398</v>
      </c>
      <c r="V734" s="3">
        <f t="shared" si="11"/>
        <v>5</v>
      </c>
      <c r="W734" t="s">
        <v>398</v>
      </c>
      <c r="Y734" t="s">
        <v>1141</v>
      </c>
    </row>
    <row r="735" spans="1:25" x14ac:dyDescent="0.25">
      <c r="A735">
        <v>503968</v>
      </c>
      <c r="B735" t="s">
        <v>1356</v>
      </c>
      <c r="C735" t="s">
        <v>4977</v>
      </c>
      <c r="D735" t="s">
        <v>4978</v>
      </c>
      <c r="E735" s="56">
        <v>45788.562916666669</v>
      </c>
      <c r="F735" t="s">
        <v>2829</v>
      </c>
      <c r="G735" t="s">
        <v>1348</v>
      </c>
      <c r="H735">
        <v>2500031947</v>
      </c>
      <c r="I735" t="s">
        <v>19</v>
      </c>
      <c r="J735" t="s">
        <v>36</v>
      </c>
      <c r="K735" t="s">
        <v>21</v>
      </c>
      <c r="M735" t="s">
        <v>34</v>
      </c>
      <c r="N735" t="s">
        <v>14</v>
      </c>
      <c r="O735" t="s">
        <v>14</v>
      </c>
      <c r="P735" t="s">
        <v>23</v>
      </c>
      <c r="Q735" t="s">
        <v>14</v>
      </c>
      <c r="R735" s="52">
        <v>45788</v>
      </c>
      <c r="S735" t="s">
        <v>4979</v>
      </c>
      <c r="T735" t="s">
        <v>571</v>
      </c>
      <c r="U735" t="s">
        <v>226</v>
      </c>
      <c r="V735" s="3">
        <f t="shared" si="11"/>
        <v>5</v>
      </c>
      <c r="W735" t="s">
        <v>19</v>
      </c>
      <c r="Y735" t="s">
        <v>639</v>
      </c>
    </row>
    <row r="736" spans="1:25" x14ac:dyDescent="0.25">
      <c r="A736">
        <v>503988</v>
      </c>
      <c r="B736" t="s">
        <v>2652</v>
      </c>
      <c r="C736" t="s">
        <v>4980</v>
      </c>
      <c r="D736" t="s">
        <v>4981</v>
      </c>
      <c r="E736" s="56">
        <v>45788.575266203705</v>
      </c>
      <c r="F736" t="s">
        <v>1679</v>
      </c>
      <c r="G736" t="s">
        <v>1320</v>
      </c>
      <c r="H736">
        <v>100361389</v>
      </c>
      <c r="I736" t="s">
        <v>16</v>
      </c>
      <c r="J736" t="s">
        <v>35</v>
      </c>
      <c r="K736" t="s">
        <v>25</v>
      </c>
      <c r="M736" t="s">
        <v>25</v>
      </c>
      <c r="N736" t="s">
        <v>14</v>
      </c>
      <c r="O736" t="s">
        <v>128</v>
      </c>
      <c r="P736" t="s">
        <v>23</v>
      </c>
      <c r="Q736" t="s">
        <v>14</v>
      </c>
      <c r="R736" s="52">
        <v>45788</v>
      </c>
      <c r="S736" t="s">
        <v>4931</v>
      </c>
      <c r="T736" t="s">
        <v>571</v>
      </c>
      <c r="U736" t="s">
        <v>100</v>
      </c>
      <c r="V736" s="3">
        <f t="shared" si="11"/>
        <v>5</v>
      </c>
      <c r="W736" t="s">
        <v>25</v>
      </c>
      <c r="Y736" t="s">
        <v>639</v>
      </c>
    </row>
    <row r="737" spans="1:25" x14ac:dyDescent="0.25">
      <c r="A737">
        <v>504072</v>
      </c>
      <c r="B737" t="s">
        <v>4982</v>
      </c>
      <c r="C737" t="s">
        <v>4983</v>
      </c>
      <c r="D737" t="s">
        <v>4984</v>
      </c>
      <c r="E737" s="56">
        <v>45788.617395833331</v>
      </c>
      <c r="F737" t="s">
        <v>1721</v>
      </c>
      <c r="G737" t="s">
        <v>1364</v>
      </c>
      <c r="H737" t="s">
        <v>4985</v>
      </c>
      <c r="I737" t="s">
        <v>176</v>
      </c>
      <c r="J737" t="s">
        <v>20</v>
      </c>
      <c r="K737" t="s">
        <v>177</v>
      </c>
      <c r="M737" t="s">
        <v>22</v>
      </c>
      <c r="N737" t="s">
        <v>14</v>
      </c>
      <c r="O737" t="s">
        <v>136</v>
      </c>
      <c r="P737" t="s">
        <v>28</v>
      </c>
      <c r="Q737" t="s">
        <v>14</v>
      </c>
      <c r="R737" s="52">
        <v>45788</v>
      </c>
      <c r="S737" t="s">
        <v>4986</v>
      </c>
      <c r="T737" t="s">
        <v>571</v>
      </c>
      <c r="U737" t="s">
        <v>95</v>
      </c>
      <c r="V737" s="3">
        <f t="shared" si="11"/>
        <v>5</v>
      </c>
      <c r="W737" t="s">
        <v>19</v>
      </c>
      <c r="Y737" t="s">
        <v>639</v>
      </c>
    </row>
    <row r="738" spans="1:25" x14ac:dyDescent="0.25">
      <c r="A738">
        <v>504083</v>
      </c>
      <c r="B738" t="s">
        <v>4987</v>
      </c>
      <c r="C738" t="s">
        <v>4988</v>
      </c>
      <c r="D738" t="s">
        <v>4989</v>
      </c>
      <c r="E738" s="56">
        <v>45788.620729166665</v>
      </c>
      <c r="F738" t="s">
        <v>1679</v>
      </c>
      <c r="G738" t="s">
        <v>1308</v>
      </c>
      <c r="H738">
        <v>100361603</v>
      </c>
      <c r="I738" t="s">
        <v>16</v>
      </c>
      <c r="J738" t="s">
        <v>31</v>
      </c>
      <c r="K738" t="s">
        <v>25</v>
      </c>
      <c r="M738" t="s">
        <v>22</v>
      </c>
      <c r="N738" t="s">
        <v>14</v>
      </c>
      <c r="O738" t="s">
        <v>120</v>
      </c>
      <c r="P738" t="s">
        <v>28</v>
      </c>
      <c r="Q738" t="s">
        <v>14</v>
      </c>
      <c r="R738" s="52">
        <v>45788</v>
      </c>
      <c r="S738" t="s">
        <v>1325</v>
      </c>
      <c r="T738" t="s">
        <v>571</v>
      </c>
      <c r="U738" t="s">
        <v>95</v>
      </c>
      <c r="V738" s="3">
        <f t="shared" si="11"/>
        <v>5</v>
      </c>
      <c r="W738" t="s">
        <v>19</v>
      </c>
      <c r="Y738" t="s">
        <v>639</v>
      </c>
    </row>
    <row r="739" spans="1:25" x14ac:dyDescent="0.25">
      <c r="A739">
        <v>504090</v>
      </c>
      <c r="B739" t="s">
        <v>3946</v>
      </c>
      <c r="C739" t="s">
        <v>4990</v>
      </c>
      <c r="D739" t="s">
        <v>4991</v>
      </c>
      <c r="E739" s="56">
        <v>45788.624074074076</v>
      </c>
      <c r="F739" t="s">
        <v>4970</v>
      </c>
      <c r="G739" t="s">
        <v>1298</v>
      </c>
      <c r="H739" t="s">
        <v>4992</v>
      </c>
      <c r="I739" t="s">
        <v>176</v>
      </c>
      <c r="J739" t="s">
        <v>20</v>
      </c>
      <c r="K739" t="s">
        <v>177</v>
      </c>
      <c r="M739" t="s">
        <v>19</v>
      </c>
      <c r="N739" t="s">
        <v>14</v>
      </c>
      <c r="O739" t="s">
        <v>3632</v>
      </c>
      <c r="P739" t="s">
        <v>28</v>
      </c>
      <c r="Q739" t="s">
        <v>14</v>
      </c>
      <c r="R739" s="52">
        <v>45788</v>
      </c>
      <c r="S739" t="s">
        <v>4986</v>
      </c>
      <c r="T739" t="s">
        <v>571</v>
      </c>
      <c r="U739" t="s">
        <v>1953</v>
      </c>
      <c r="V739" s="3">
        <f t="shared" si="11"/>
        <v>5</v>
      </c>
      <c r="W739" t="s">
        <v>19</v>
      </c>
      <c r="Y739" t="s">
        <v>639</v>
      </c>
    </row>
    <row r="740" spans="1:25" x14ac:dyDescent="0.25">
      <c r="A740">
        <v>504095</v>
      </c>
      <c r="B740" t="s">
        <v>1618</v>
      </c>
      <c r="C740" t="s">
        <v>4993</v>
      </c>
      <c r="D740" t="s">
        <v>4994</v>
      </c>
      <c r="E740" s="56">
        <v>45788.629699074074</v>
      </c>
      <c r="F740" t="s">
        <v>1670</v>
      </c>
      <c r="G740" t="s">
        <v>1308</v>
      </c>
      <c r="H740">
        <v>100359553</v>
      </c>
      <c r="I740" t="s">
        <v>16</v>
      </c>
      <c r="J740" t="s">
        <v>20</v>
      </c>
      <c r="K740" t="s">
        <v>25</v>
      </c>
      <c r="M740" t="s">
        <v>22</v>
      </c>
      <c r="N740" t="s">
        <v>14</v>
      </c>
      <c r="O740" t="s">
        <v>4995</v>
      </c>
      <c r="P740" t="s">
        <v>28</v>
      </c>
      <c r="Q740" t="s">
        <v>14</v>
      </c>
      <c r="R740" s="52">
        <v>45788</v>
      </c>
      <c r="S740" t="s">
        <v>4996</v>
      </c>
      <c r="T740" t="s">
        <v>571</v>
      </c>
      <c r="U740" t="s">
        <v>95</v>
      </c>
      <c r="V740" s="3">
        <f t="shared" si="11"/>
        <v>5</v>
      </c>
      <c r="W740" t="s">
        <v>19</v>
      </c>
      <c r="Y740" t="s">
        <v>639</v>
      </c>
    </row>
    <row r="741" spans="1:25" x14ac:dyDescent="0.25">
      <c r="A741">
        <v>504102</v>
      </c>
      <c r="B741" t="s">
        <v>4997</v>
      </c>
      <c r="C741" t="s">
        <v>4998</v>
      </c>
      <c r="D741" t="s">
        <v>3817</v>
      </c>
      <c r="E741" s="56">
        <v>45788.639722222222</v>
      </c>
      <c r="F741" t="s">
        <v>1425</v>
      </c>
      <c r="G741" t="s">
        <v>1342</v>
      </c>
      <c r="H741" t="s">
        <v>23</v>
      </c>
      <c r="I741" t="s">
        <v>19</v>
      </c>
      <c r="J741" t="s">
        <v>182</v>
      </c>
      <c r="K741" t="s">
        <v>21</v>
      </c>
      <c r="M741" t="s">
        <v>401</v>
      </c>
      <c r="N741" t="s">
        <v>14</v>
      </c>
      <c r="O741" t="s">
        <v>159</v>
      </c>
      <c r="P741" t="s">
        <v>23</v>
      </c>
      <c r="Q741" t="s">
        <v>14</v>
      </c>
      <c r="R741" s="52">
        <v>45788</v>
      </c>
      <c r="S741" t="s">
        <v>2161</v>
      </c>
      <c r="T741" t="s">
        <v>571</v>
      </c>
      <c r="U741" t="s">
        <v>388</v>
      </c>
      <c r="V741" s="3">
        <f t="shared" si="11"/>
        <v>5</v>
      </c>
      <c r="W741" t="s">
        <v>401</v>
      </c>
      <c r="Y741" t="s">
        <v>1141</v>
      </c>
    </row>
    <row r="742" spans="1:25" x14ac:dyDescent="0.25">
      <c r="A742">
        <v>504112</v>
      </c>
      <c r="B742" t="s">
        <v>1356</v>
      </c>
      <c r="C742" t="s">
        <v>4999</v>
      </c>
      <c r="D742" t="s">
        <v>5000</v>
      </c>
      <c r="E742" s="56">
        <v>45788.647870370369</v>
      </c>
      <c r="F742" t="s">
        <v>1930</v>
      </c>
      <c r="G742" t="s">
        <v>1291</v>
      </c>
      <c r="H742">
        <v>1548609838</v>
      </c>
      <c r="I742" t="s">
        <v>30</v>
      </c>
      <c r="J742" t="s">
        <v>667</v>
      </c>
      <c r="K742" t="s">
        <v>32</v>
      </c>
      <c r="M742" t="s">
        <v>1292</v>
      </c>
      <c r="N742" t="s">
        <v>14</v>
      </c>
      <c r="O742" t="s">
        <v>120</v>
      </c>
      <c r="P742" t="s">
        <v>23</v>
      </c>
      <c r="Q742" t="s">
        <v>14</v>
      </c>
      <c r="R742" s="52">
        <v>45788</v>
      </c>
      <c r="S742" t="s">
        <v>5001</v>
      </c>
      <c r="T742" t="s">
        <v>571</v>
      </c>
      <c r="U742" t="s">
        <v>398</v>
      </c>
      <c r="V742" s="3">
        <f t="shared" si="11"/>
        <v>5</v>
      </c>
      <c r="W742" t="s">
        <v>398</v>
      </c>
      <c r="Y742" t="s">
        <v>1141</v>
      </c>
    </row>
    <row r="743" spans="1:25" x14ac:dyDescent="0.25">
      <c r="A743">
        <v>504128</v>
      </c>
      <c r="B743" t="s">
        <v>5002</v>
      </c>
      <c r="C743" t="s">
        <v>5003</v>
      </c>
      <c r="D743" t="s">
        <v>5004</v>
      </c>
      <c r="E743" s="56">
        <v>45788.659120370372</v>
      </c>
      <c r="F743" t="s">
        <v>3401</v>
      </c>
      <c r="G743" t="s">
        <v>1348</v>
      </c>
      <c r="H743" t="s">
        <v>28</v>
      </c>
      <c r="I743" t="s">
        <v>19</v>
      </c>
      <c r="J743" t="s">
        <v>31</v>
      </c>
      <c r="K743" t="s">
        <v>21</v>
      </c>
      <c r="M743" t="s">
        <v>22</v>
      </c>
      <c r="N743" t="s">
        <v>14</v>
      </c>
      <c r="O743" t="s">
        <v>14</v>
      </c>
      <c r="P743" t="s">
        <v>28</v>
      </c>
      <c r="Q743" t="s">
        <v>14</v>
      </c>
      <c r="R743" s="52">
        <v>45788</v>
      </c>
      <c r="S743" t="s">
        <v>1421</v>
      </c>
      <c r="T743" t="s">
        <v>571</v>
      </c>
      <c r="U743" t="s">
        <v>226</v>
      </c>
      <c r="V743" s="3">
        <f t="shared" si="11"/>
        <v>5</v>
      </c>
      <c r="W743" t="s">
        <v>19</v>
      </c>
      <c r="Y743" t="s">
        <v>639</v>
      </c>
    </row>
    <row r="744" spans="1:25" x14ac:dyDescent="0.25">
      <c r="A744">
        <v>504171</v>
      </c>
      <c r="B744" t="s">
        <v>5005</v>
      </c>
      <c r="C744" t="s">
        <v>5006</v>
      </c>
      <c r="D744" t="s">
        <v>4066</v>
      </c>
      <c r="E744" s="56">
        <v>45788.690243055556</v>
      </c>
      <c r="F744" t="s">
        <v>14</v>
      </c>
      <c r="G744" t="s">
        <v>1291</v>
      </c>
      <c r="H744" t="s">
        <v>28</v>
      </c>
      <c r="I744" t="s">
        <v>30</v>
      </c>
      <c r="J744" t="s">
        <v>74</v>
      </c>
      <c r="K744" t="s">
        <v>43</v>
      </c>
      <c r="M744" t="s">
        <v>1292</v>
      </c>
      <c r="N744" t="s">
        <v>14</v>
      </c>
      <c r="O744" t="s">
        <v>408</v>
      </c>
      <c r="P744" t="s">
        <v>28</v>
      </c>
      <c r="Q744" t="s">
        <v>14</v>
      </c>
      <c r="R744" s="52">
        <v>45788</v>
      </c>
      <c r="S744" t="s">
        <v>5007</v>
      </c>
      <c r="T744" t="s">
        <v>571</v>
      </c>
      <c r="U744" t="s">
        <v>398</v>
      </c>
      <c r="V744" s="3">
        <f t="shared" si="11"/>
        <v>5</v>
      </c>
      <c r="W744" t="s">
        <v>398</v>
      </c>
      <c r="Y744" t="s">
        <v>1141</v>
      </c>
    </row>
    <row r="745" spans="1:25" x14ac:dyDescent="0.25">
      <c r="A745">
        <v>504179</v>
      </c>
      <c r="B745" t="s">
        <v>5008</v>
      </c>
      <c r="C745" t="s">
        <v>5009</v>
      </c>
      <c r="D745" t="s">
        <v>3806</v>
      </c>
      <c r="E745" s="56">
        <v>45788.696770833332</v>
      </c>
      <c r="F745" t="s">
        <v>14</v>
      </c>
      <c r="G745" t="s">
        <v>1342</v>
      </c>
      <c r="H745">
        <v>100360779</v>
      </c>
      <c r="I745" t="s">
        <v>16</v>
      </c>
      <c r="J745" t="s">
        <v>158</v>
      </c>
      <c r="K745" t="s">
        <v>25</v>
      </c>
      <c r="M745" t="s">
        <v>401</v>
      </c>
      <c r="N745" t="s">
        <v>14</v>
      </c>
      <c r="O745" t="s">
        <v>154</v>
      </c>
      <c r="P745" t="s">
        <v>28</v>
      </c>
      <c r="Q745" t="s">
        <v>14</v>
      </c>
      <c r="R745" s="52">
        <v>45787</v>
      </c>
      <c r="S745" t="s">
        <v>1315</v>
      </c>
      <c r="T745" t="s">
        <v>571</v>
      </c>
      <c r="U745" t="s">
        <v>388</v>
      </c>
      <c r="V745" s="3">
        <f t="shared" si="11"/>
        <v>5</v>
      </c>
      <c r="W745" t="s">
        <v>401</v>
      </c>
      <c r="Y745" t="s">
        <v>1141</v>
      </c>
    </row>
    <row r="746" spans="1:25" x14ac:dyDescent="0.25">
      <c r="A746">
        <v>504182</v>
      </c>
      <c r="B746" t="s">
        <v>5010</v>
      </c>
      <c r="C746" t="s">
        <v>5011</v>
      </c>
      <c r="D746" t="s">
        <v>4644</v>
      </c>
      <c r="E746" s="56">
        <v>45788.697430555556</v>
      </c>
      <c r="F746" t="s">
        <v>1290</v>
      </c>
      <c r="G746" t="s">
        <v>1291</v>
      </c>
      <c r="H746">
        <v>2212458330</v>
      </c>
      <c r="I746" t="s">
        <v>30</v>
      </c>
      <c r="J746" t="s">
        <v>20</v>
      </c>
      <c r="K746" t="s">
        <v>43</v>
      </c>
      <c r="M746" t="s">
        <v>1292</v>
      </c>
      <c r="N746" t="s">
        <v>14</v>
      </c>
      <c r="O746" t="s">
        <v>530</v>
      </c>
      <c r="P746" t="s">
        <v>28</v>
      </c>
      <c r="Q746" t="s">
        <v>14</v>
      </c>
      <c r="R746" s="52">
        <v>45788</v>
      </c>
      <c r="S746" t="s">
        <v>4063</v>
      </c>
      <c r="T746" t="s">
        <v>571</v>
      </c>
      <c r="U746" t="s">
        <v>398</v>
      </c>
      <c r="V746" s="3">
        <f t="shared" si="11"/>
        <v>5</v>
      </c>
      <c r="W746" t="s">
        <v>398</v>
      </c>
      <c r="Y746" t="s">
        <v>1141</v>
      </c>
    </row>
    <row r="747" spans="1:25" x14ac:dyDescent="0.25">
      <c r="A747">
        <v>504188</v>
      </c>
      <c r="B747" t="s">
        <v>5012</v>
      </c>
      <c r="C747" t="s">
        <v>5013</v>
      </c>
      <c r="D747" t="s">
        <v>5014</v>
      </c>
      <c r="E747" s="56">
        <v>45788.699942129628</v>
      </c>
      <c r="F747" t="s">
        <v>1670</v>
      </c>
      <c r="G747" t="s">
        <v>1308</v>
      </c>
      <c r="H747">
        <v>100361611</v>
      </c>
      <c r="I747" t="s">
        <v>16</v>
      </c>
      <c r="J747" t="s">
        <v>33</v>
      </c>
      <c r="K747" t="s">
        <v>25</v>
      </c>
      <c r="M747" t="s">
        <v>22</v>
      </c>
      <c r="N747" t="s">
        <v>14</v>
      </c>
      <c r="O747" t="s">
        <v>153</v>
      </c>
      <c r="P747" t="s">
        <v>28</v>
      </c>
      <c r="Q747" t="s">
        <v>14</v>
      </c>
      <c r="R747" s="52">
        <v>45788</v>
      </c>
      <c r="S747" t="s">
        <v>1493</v>
      </c>
      <c r="T747" t="s">
        <v>571</v>
      </c>
      <c r="U747" t="s">
        <v>95</v>
      </c>
      <c r="V747" s="3">
        <f t="shared" si="11"/>
        <v>5</v>
      </c>
      <c r="W747" t="s">
        <v>19</v>
      </c>
      <c r="Y747" t="s">
        <v>639</v>
      </c>
    </row>
    <row r="748" spans="1:25" x14ac:dyDescent="0.25">
      <c r="A748">
        <v>504190</v>
      </c>
      <c r="B748" t="s">
        <v>5015</v>
      </c>
      <c r="C748" t="s">
        <v>5016</v>
      </c>
      <c r="D748" t="s">
        <v>5017</v>
      </c>
      <c r="E748" s="56">
        <v>45788.702743055554</v>
      </c>
      <c r="F748" t="s">
        <v>5018</v>
      </c>
      <c r="G748" t="s">
        <v>1450</v>
      </c>
      <c r="H748">
        <v>100360913</v>
      </c>
      <c r="I748" t="s">
        <v>16</v>
      </c>
      <c r="J748" t="s">
        <v>182</v>
      </c>
      <c r="K748" t="s">
        <v>25</v>
      </c>
      <c r="M748" t="s">
        <v>22</v>
      </c>
      <c r="N748" t="s">
        <v>14</v>
      </c>
      <c r="O748" t="s">
        <v>531</v>
      </c>
      <c r="P748" t="s">
        <v>28</v>
      </c>
      <c r="Q748" t="s">
        <v>14</v>
      </c>
      <c r="R748" s="52">
        <v>45790</v>
      </c>
      <c r="S748" t="s">
        <v>1315</v>
      </c>
      <c r="T748" t="s">
        <v>571</v>
      </c>
      <c r="U748" t="s">
        <v>148</v>
      </c>
      <c r="V748" s="3">
        <f t="shared" si="11"/>
        <v>5</v>
      </c>
      <c r="W748" t="s">
        <v>19</v>
      </c>
      <c r="Y748" t="s">
        <v>639</v>
      </c>
    </row>
    <row r="749" spans="1:25" x14ac:dyDescent="0.25">
      <c r="A749">
        <v>504194</v>
      </c>
      <c r="B749" t="s">
        <v>5019</v>
      </c>
      <c r="C749" t="s">
        <v>5020</v>
      </c>
      <c r="D749" t="s">
        <v>5021</v>
      </c>
      <c r="E749" s="56">
        <v>45788.707650462966</v>
      </c>
      <c r="F749" t="s">
        <v>14</v>
      </c>
      <c r="G749" t="s">
        <v>1342</v>
      </c>
      <c r="H749">
        <v>100361722</v>
      </c>
      <c r="I749" t="s">
        <v>16</v>
      </c>
      <c r="J749" t="s">
        <v>27</v>
      </c>
      <c r="K749" t="s">
        <v>25</v>
      </c>
      <c r="M749" t="s">
        <v>401</v>
      </c>
      <c r="N749" t="s">
        <v>14</v>
      </c>
      <c r="O749" t="s">
        <v>461</v>
      </c>
      <c r="P749" t="s">
        <v>28</v>
      </c>
      <c r="Q749" t="s">
        <v>14</v>
      </c>
      <c r="R749" s="52">
        <v>45788</v>
      </c>
      <c r="S749" t="s">
        <v>1416</v>
      </c>
      <c r="T749" t="s">
        <v>571</v>
      </c>
      <c r="U749" t="s">
        <v>388</v>
      </c>
      <c r="V749" s="3">
        <f t="shared" si="11"/>
        <v>5</v>
      </c>
      <c r="W749" t="s">
        <v>401</v>
      </c>
      <c r="Y749" t="s">
        <v>1141</v>
      </c>
    </row>
    <row r="750" spans="1:25" x14ac:dyDescent="0.25">
      <c r="A750">
        <v>504196</v>
      </c>
      <c r="B750" t="s">
        <v>5022</v>
      </c>
      <c r="C750" t="s">
        <v>5023</v>
      </c>
      <c r="D750" t="s">
        <v>5024</v>
      </c>
      <c r="E750" s="56">
        <v>45788.708344907405</v>
      </c>
      <c r="F750" t="s">
        <v>14</v>
      </c>
      <c r="G750" t="s">
        <v>1611</v>
      </c>
      <c r="H750">
        <v>100361827</v>
      </c>
      <c r="I750" t="s">
        <v>16</v>
      </c>
      <c r="J750" t="s">
        <v>20</v>
      </c>
      <c r="K750" t="s">
        <v>18</v>
      </c>
      <c r="M750" t="s">
        <v>22</v>
      </c>
      <c r="N750" t="s">
        <v>14</v>
      </c>
      <c r="O750" t="s">
        <v>442</v>
      </c>
      <c r="P750" t="s">
        <v>28</v>
      </c>
      <c r="Q750" t="s">
        <v>14</v>
      </c>
      <c r="R750" s="52">
        <v>45788</v>
      </c>
      <c r="S750" t="s">
        <v>1315</v>
      </c>
      <c r="T750" t="s">
        <v>571</v>
      </c>
      <c r="U750" t="s">
        <v>95</v>
      </c>
      <c r="V750" s="3">
        <f t="shared" si="11"/>
        <v>5</v>
      </c>
      <c r="W750" t="s">
        <v>19</v>
      </c>
      <c r="Y750" t="s">
        <v>639</v>
      </c>
    </row>
    <row r="751" spans="1:25" x14ac:dyDescent="0.25">
      <c r="A751">
        <v>504198</v>
      </c>
      <c r="B751" t="s">
        <v>5025</v>
      </c>
      <c r="C751" t="s">
        <v>5026</v>
      </c>
      <c r="D751" t="s">
        <v>5027</v>
      </c>
      <c r="E751" s="56">
        <v>45788.70890046296</v>
      </c>
      <c r="F751" t="s">
        <v>14</v>
      </c>
      <c r="G751" t="s">
        <v>1348</v>
      </c>
      <c r="H751">
        <v>100361211</v>
      </c>
      <c r="I751" t="s">
        <v>16</v>
      </c>
      <c r="J751" t="s">
        <v>39</v>
      </c>
      <c r="K751" t="s">
        <v>25</v>
      </c>
      <c r="M751" t="s">
        <v>414</v>
      </c>
      <c r="N751" t="s">
        <v>14</v>
      </c>
      <c r="O751" t="s">
        <v>14</v>
      </c>
      <c r="P751" t="s">
        <v>5028</v>
      </c>
      <c r="Q751" t="s">
        <v>14</v>
      </c>
      <c r="R751" s="52">
        <v>45788</v>
      </c>
      <c r="S751" t="s">
        <v>4928</v>
      </c>
      <c r="T751" t="s">
        <v>571</v>
      </c>
      <c r="U751" t="s">
        <v>226</v>
      </c>
      <c r="V751" s="3">
        <f t="shared" si="11"/>
        <v>5</v>
      </c>
      <c r="W751" t="s">
        <v>395</v>
      </c>
      <c r="Y751" t="s">
        <v>1141</v>
      </c>
    </row>
    <row r="752" spans="1:25" x14ac:dyDescent="0.25">
      <c r="A752">
        <v>504222</v>
      </c>
      <c r="B752" t="s">
        <v>5029</v>
      </c>
      <c r="C752" t="s">
        <v>1372</v>
      </c>
      <c r="D752" t="s">
        <v>5030</v>
      </c>
      <c r="E752" s="56">
        <v>45788.726064814815</v>
      </c>
      <c r="F752" t="s">
        <v>14</v>
      </c>
      <c r="G752" t="s">
        <v>1291</v>
      </c>
      <c r="H752" t="s">
        <v>28</v>
      </c>
      <c r="I752" t="s">
        <v>30</v>
      </c>
      <c r="J752" t="s">
        <v>667</v>
      </c>
      <c r="K752" t="s">
        <v>32</v>
      </c>
      <c r="M752" t="s">
        <v>1292</v>
      </c>
      <c r="N752" t="s">
        <v>14</v>
      </c>
      <c r="O752" t="s">
        <v>3717</v>
      </c>
      <c r="P752" t="s">
        <v>28</v>
      </c>
      <c r="Q752" t="s">
        <v>14</v>
      </c>
      <c r="R752" s="52">
        <v>45788</v>
      </c>
      <c r="S752" t="s">
        <v>5031</v>
      </c>
      <c r="T752" t="s">
        <v>571</v>
      </c>
      <c r="U752" t="s">
        <v>398</v>
      </c>
      <c r="V752" s="3">
        <f t="shared" si="11"/>
        <v>5</v>
      </c>
      <c r="W752" t="s">
        <v>398</v>
      </c>
      <c r="Y752" t="s">
        <v>1141</v>
      </c>
    </row>
    <row r="753" spans="1:25" x14ac:dyDescent="0.25">
      <c r="A753">
        <v>504234</v>
      </c>
      <c r="B753" t="s">
        <v>5032</v>
      </c>
      <c r="C753" t="s">
        <v>5033</v>
      </c>
      <c r="D753" t="s">
        <v>5034</v>
      </c>
      <c r="E753" s="56">
        <v>45788.740347222221</v>
      </c>
      <c r="F753" t="s">
        <v>1782</v>
      </c>
      <c r="G753" t="s">
        <v>1364</v>
      </c>
      <c r="H753">
        <v>2500053205</v>
      </c>
      <c r="I753" t="s">
        <v>19</v>
      </c>
      <c r="J753" t="s">
        <v>20</v>
      </c>
      <c r="K753" t="s">
        <v>21</v>
      </c>
      <c r="M753" t="s">
        <v>22</v>
      </c>
      <c r="N753" t="s">
        <v>14</v>
      </c>
      <c r="O753" t="s">
        <v>138</v>
      </c>
      <c r="P753" t="s">
        <v>23</v>
      </c>
      <c r="Q753" t="s">
        <v>14</v>
      </c>
      <c r="R753" s="52">
        <v>45788</v>
      </c>
      <c r="S753" t="s">
        <v>4063</v>
      </c>
      <c r="T753" t="s">
        <v>571</v>
      </c>
      <c r="U753" t="s">
        <v>95</v>
      </c>
      <c r="V753" s="3">
        <f t="shared" si="11"/>
        <v>5</v>
      </c>
      <c r="W753" t="s">
        <v>19</v>
      </c>
      <c r="Y753" t="s">
        <v>639</v>
      </c>
    </row>
    <row r="754" spans="1:25" x14ac:dyDescent="0.25">
      <c r="A754">
        <v>504241</v>
      </c>
      <c r="B754" t="s">
        <v>1356</v>
      </c>
      <c r="C754" t="s">
        <v>5035</v>
      </c>
      <c r="D754" t="s">
        <v>5036</v>
      </c>
      <c r="E754" s="56">
        <v>45788.742638888885</v>
      </c>
      <c r="F754" t="s">
        <v>1930</v>
      </c>
      <c r="G754" t="s">
        <v>1291</v>
      </c>
      <c r="H754">
        <v>2212463884</v>
      </c>
      <c r="I754" t="s">
        <v>30</v>
      </c>
      <c r="J754" t="s">
        <v>31</v>
      </c>
      <c r="K754" t="s">
        <v>43</v>
      </c>
      <c r="M754" t="s">
        <v>1292</v>
      </c>
      <c r="N754" t="s">
        <v>14</v>
      </c>
      <c r="O754" t="s">
        <v>3632</v>
      </c>
      <c r="P754" t="s">
        <v>28</v>
      </c>
      <c r="Q754" t="s">
        <v>14</v>
      </c>
      <c r="R754" s="52">
        <v>45788</v>
      </c>
      <c r="S754" t="s">
        <v>5037</v>
      </c>
      <c r="T754" t="s">
        <v>571</v>
      </c>
      <c r="U754" t="s">
        <v>398</v>
      </c>
      <c r="V754" s="3">
        <f t="shared" si="11"/>
        <v>5</v>
      </c>
      <c r="W754" t="s">
        <v>398</v>
      </c>
      <c r="Y754" t="s">
        <v>1141</v>
      </c>
    </row>
    <row r="755" spans="1:25" x14ac:dyDescent="0.25">
      <c r="A755">
        <v>504247</v>
      </c>
      <c r="B755" t="s">
        <v>5038</v>
      </c>
      <c r="C755" t="s">
        <v>5039</v>
      </c>
      <c r="D755" t="s">
        <v>5040</v>
      </c>
      <c r="E755" s="56">
        <v>45788.750254629631</v>
      </c>
      <c r="F755" t="s">
        <v>1766</v>
      </c>
      <c r="G755" t="s">
        <v>1342</v>
      </c>
      <c r="H755">
        <v>1548824830</v>
      </c>
      <c r="I755" t="s">
        <v>30</v>
      </c>
      <c r="J755" t="s">
        <v>158</v>
      </c>
      <c r="K755" t="s">
        <v>32</v>
      </c>
      <c r="M755" t="s">
        <v>401</v>
      </c>
      <c r="N755" t="s">
        <v>14</v>
      </c>
      <c r="O755" t="s">
        <v>146</v>
      </c>
      <c r="P755" t="s">
        <v>28</v>
      </c>
      <c r="Q755" t="s">
        <v>14</v>
      </c>
      <c r="R755" s="52">
        <v>45788</v>
      </c>
      <c r="S755" t="s">
        <v>2935</v>
      </c>
      <c r="T755" t="s">
        <v>571</v>
      </c>
      <c r="U755" t="s">
        <v>388</v>
      </c>
      <c r="V755" s="3">
        <f t="shared" si="11"/>
        <v>5</v>
      </c>
      <c r="W755" t="s">
        <v>401</v>
      </c>
      <c r="Y755" t="s">
        <v>1141</v>
      </c>
    </row>
    <row r="756" spans="1:25" x14ac:dyDescent="0.25">
      <c r="A756">
        <v>504285</v>
      </c>
      <c r="B756" t="s">
        <v>5041</v>
      </c>
      <c r="C756" t="s">
        <v>5042</v>
      </c>
      <c r="D756" t="s">
        <v>5043</v>
      </c>
      <c r="E756" s="56">
        <v>45788.770173611112</v>
      </c>
      <c r="F756" t="s">
        <v>5044</v>
      </c>
      <c r="G756" t="s">
        <v>1575</v>
      </c>
      <c r="H756">
        <v>100361874</v>
      </c>
      <c r="I756" t="s">
        <v>16</v>
      </c>
      <c r="J756" t="s">
        <v>29</v>
      </c>
      <c r="K756" t="s">
        <v>25</v>
      </c>
      <c r="M756" t="s">
        <v>25</v>
      </c>
      <c r="N756" t="s">
        <v>14</v>
      </c>
      <c r="O756" t="s">
        <v>531</v>
      </c>
      <c r="P756" t="s">
        <v>5045</v>
      </c>
      <c r="Q756" t="s">
        <v>14</v>
      </c>
      <c r="R756" s="52">
        <v>45788</v>
      </c>
      <c r="S756" t="s">
        <v>1577</v>
      </c>
      <c r="T756" t="s">
        <v>84</v>
      </c>
      <c r="U756" t="s">
        <v>100</v>
      </c>
      <c r="V756" s="3">
        <f t="shared" si="11"/>
        <v>5</v>
      </c>
      <c r="W756" t="s">
        <v>25</v>
      </c>
      <c r="Y756" t="s">
        <v>639</v>
      </c>
    </row>
    <row r="757" spans="1:25" x14ac:dyDescent="0.25">
      <c r="A757">
        <v>504286</v>
      </c>
      <c r="B757" t="s">
        <v>1356</v>
      </c>
      <c r="C757" t="s">
        <v>5046</v>
      </c>
      <c r="D757" t="s">
        <v>5047</v>
      </c>
      <c r="E757" s="56">
        <v>45788.770509259259</v>
      </c>
      <c r="F757" t="s">
        <v>1679</v>
      </c>
      <c r="G757" t="s">
        <v>1450</v>
      </c>
      <c r="H757">
        <v>100361855</v>
      </c>
      <c r="I757" t="s">
        <v>16</v>
      </c>
      <c r="J757" t="s">
        <v>31</v>
      </c>
      <c r="K757" t="s">
        <v>18</v>
      </c>
      <c r="M757" t="s">
        <v>22</v>
      </c>
      <c r="N757" t="s">
        <v>14</v>
      </c>
      <c r="O757" t="s">
        <v>507</v>
      </c>
      <c r="P757" t="s">
        <v>28</v>
      </c>
      <c r="Q757" t="s">
        <v>14</v>
      </c>
      <c r="R757" s="52">
        <v>45788</v>
      </c>
      <c r="S757" t="s">
        <v>1545</v>
      </c>
      <c r="T757" t="s">
        <v>571</v>
      </c>
      <c r="U757" t="s">
        <v>148</v>
      </c>
      <c r="V757" s="3">
        <f t="shared" si="11"/>
        <v>5</v>
      </c>
      <c r="W757" t="s">
        <v>19</v>
      </c>
      <c r="Y757" t="s">
        <v>639</v>
      </c>
    </row>
    <row r="758" spans="1:25" x14ac:dyDescent="0.25">
      <c r="A758">
        <v>504335</v>
      </c>
      <c r="B758" t="s">
        <v>5048</v>
      </c>
      <c r="C758" t="s">
        <v>5049</v>
      </c>
      <c r="D758" t="s">
        <v>5050</v>
      </c>
      <c r="E758" s="56">
        <v>45788.835625</v>
      </c>
      <c r="F758" t="s">
        <v>2517</v>
      </c>
      <c r="G758" t="s">
        <v>1342</v>
      </c>
      <c r="H758" t="s">
        <v>28</v>
      </c>
      <c r="I758" t="s">
        <v>19</v>
      </c>
      <c r="J758" t="s">
        <v>667</v>
      </c>
      <c r="K758" t="s">
        <v>21</v>
      </c>
      <c r="M758" t="s">
        <v>401</v>
      </c>
      <c r="N758" t="s">
        <v>14</v>
      </c>
      <c r="O758" t="s">
        <v>138</v>
      </c>
      <c r="P758" t="s">
        <v>28</v>
      </c>
      <c r="Q758" t="s">
        <v>14</v>
      </c>
      <c r="R758" s="52">
        <v>45788</v>
      </c>
      <c r="S758" t="s">
        <v>2214</v>
      </c>
      <c r="T758" t="s">
        <v>571</v>
      </c>
      <c r="U758" t="s">
        <v>388</v>
      </c>
      <c r="V758" s="3">
        <f t="shared" si="11"/>
        <v>5</v>
      </c>
      <c r="W758" t="s">
        <v>401</v>
      </c>
      <c r="Y758" t="s">
        <v>1141</v>
      </c>
    </row>
    <row r="759" spans="1:25" x14ac:dyDescent="0.25">
      <c r="A759">
        <v>504340</v>
      </c>
      <c r="B759" t="s">
        <v>5051</v>
      </c>
      <c r="C759" t="s">
        <v>5052</v>
      </c>
      <c r="D759" t="s">
        <v>5053</v>
      </c>
      <c r="E759" s="56">
        <v>45788.854328703703</v>
      </c>
      <c r="F759" t="s">
        <v>1393</v>
      </c>
      <c r="G759" t="s">
        <v>1364</v>
      </c>
      <c r="H759">
        <v>2500019163</v>
      </c>
      <c r="I759" t="s">
        <v>19</v>
      </c>
      <c r="J759" t="s">
        <v>667</v>
      </c>
      <c r="K759" t="s">
        <v>21</v>
      </c>
      <c r="M759" t="s">
        <v>22</v>
      </c>
      <c r="N759" t="s">
        <v>14</v>
      </c>
      <c r="O759" t="s">
        <v>518</v>
      </c>
      <c r="P759" t="s">
        <v>23</v>
      </c>
      <c r="Q759" t="s">
        <v>14</v>
      </c>
      <c r="R759" s="52">
        <v>45787</v>
      </c>
      <c r="S759" t="s">
        <v>5054</v>
      </c>
      <c r="T759" t="s">
        <v>571</v>
      </c>
      <c r="U759" t="s">
        <v>95</v>
      </c>
      <c r="V759" s="3">
        <f t="shared" si="11"/>
        <v>5</v>
      </c>
      <c r="W759" t="s">
        <v>19</v>
      </c>
      <c r="Y759" t="s">
        <v>639</v>
      </c>
    </row>
    <row r="760" spans="1:25" x14ac:dyDescent="0.25">
      <c r="A760">
        <v>504342</v>
      </c>
      <c r="B760" t="s">
        <v>5055</v>
      </c>
      <c r="C760" t="s">
        <v>5056</v>
      </c>
      <c r="D760" t="s">
        <v>5057</v>
      </c>
      <c r="E760" s="56">
        <v>45788.867812500001</v>
      </c>
      <c r="F760" t="s">
        <v>1721</v>
      </c>
      <c r="G760" t="s">
        <v>1308</v>
      </c>
      <c r="H760">
        <v>100361913</v>
      </c>
      <c r="I760" t="s">
        <v>16</v>
      </c>
      <c r="J760" t="s">
        <v>24</v>
      </c>
      <c r="K760" t="s">
        <v>18</v>
      </c>
      <c r="M760" t="s">
        <v>22</v>
      </c>
      <c r="N760" t="s">
        <v>14</v>
      </c>
      <c r="O760" t="s">
        <v>140</v>
      </c>
      <c r="P760" t="s">
        <v>28</v>
      </c>
      <c r="Q760" t="s">
        <v>14</v>
      </c>
      <c r="R760" s="52">
        <v>45788</v>
      </c>
      <c r="S760" t="s">
        <v>1559</v>
      </c>
      <c r="T760" t="s">
        <v>571</v>
      </c>
      <c r="U760" t="s">
        <v>95</v>
      </c>
      <c r="V760" s="3">
        <f t="shared" si="11"/>
        <v>5</v>
      </c>
      <c r="W760" t="s">
        <v>19</v>
      </c>
      <c r="Y760" t="s">
        <v>639</v>
      </c>
    </row>
    <row r="761" spans="1:25" x14ac:dyDescent="0.25">
      <c r="A761">
        <v>504350</v>
      </c>
      <c r="B761" t="s">
        <v>5058</v>
      </c>
      <c r="C761" t="s">
        <v>5059</v>
      </c>
      <c r="D761" t="s">
        <v>5060</v>
      </c>
      <c r="E761" s="56">
        <v>45788.881307870368</v>
      </c>
      <c r="F761" t="s">
        <v>1886</v>
      </c>
      <c r="G761" t="s">
        <v>1426</v>
      </c>
      <c r="H761" t="s">
        <v>23</v>
      </c>
      <c r="I761" t="s">
        <v>19</v>
      </c>
      <c r="J761" t="s">
        <v>17</v>
      </c>
      <c r="K761" t="s">
        <v>21</v>
      </c>
      <c r="M761" t="s">
        <v>86</v>
      </c>
      <c r="N761" t="s">
        <v>2842</v>
      </c>
      <c r="O761" t="s">
        <v>136</v>
      </c>
      <c r="P761" t="s">
        <v>23</v>
      </c>
      <c r="Q761" t="s">
        <v>14</v>
      </c>
      <c r="R761" s="52">
        <v>45788</v>
      </c>
      <c r="S761" t="s">
        <v>1325</v>
      </c>
      <c r="T761" t="s">
        <v>571</v>
      </c>
      <c r="U761" t="s">
        <v>40</v>
      </c>
      <c r="V761" s="3">
        <f t="shared" si="11"/>
        <v>5</v>
      </c>
      <c r="W761" t="s">
        <v>19</v>
      </c>
      <c r="Y761" t="s">
        <v>639</v>
      </c>
    </row>
    <row r="762" spans="1:25" x14ac:dyDescent="0.25">
      <c r="A762">
        <v>504370</v>
      </c>
      <c r="B762" t="s">
        <v>5061</v>
      </c>
      <c r="C762" t="s">
        <v>5062</v>
      </c>
      <c r="D762" t="s">
        <v>2705</v>
      </c>
      <c r="E762" s="56">
        <v>45788.954085648147</v>
      </c>
      <c r="F762" t="s">
        <v>2529</v>
      </c>
      <c r="G762" t="s">
        <v>1450</v>
      </c>
      <c r="H762">
        <v>100358889</v>
      </c>
      <c r="I762" t="s">
        <v>16</v>
      </c>
      <c r="J762" t="s">
        <v>158</v>
      </c>
      <c r="K762" t="s">
        <v>25</v>
      </c>
      <c r="M762" t="s">
        <v>25</v>
      </c>
      <c r="N762" t="s">
        <v>14</v>
      </c>
      <c r="O762" t="s">
        <v>524</v>
      </c>
      <c r="P762" t="s">
        <v>23</v>
      </c>
      <c r="Q762" t="s">
        <v>14</v>
      </c>
      <c r="R762" s="52">
        <v>45788</v>
      </c>
      <c r="S762" t="s">
        <v>1563</v>
      </c>
      <c r="T762" t="s">
        <v>571</v>
      </c>
      <c r="U762" t="s">
        <v>148</v>
      </c>
      <c r="V762" s="3">
        <f t="shared" si="11"/>
        <v>5</v>
      </c>
      <c r="W762" t="s">
        <v>25</v>
      </c>
      <c r="Y762" t="s">
        <v>639</v>
      </c>
    </row>
    <row r="763" spans="1:25" x14ac:dyDescent="0.25">
      <c r="A763">
        <v>504378</v>
      </c>
      <c r="B763" t="s">
        <v>5063</v>
      </c>
      <c r="C763" t="s">
        <v>5064</v>
      </c>
      <c r="D763" t="s">
        <v>5065</v>
      </c>
      <c r="E763" s="56">
        <v>45789.335138888891</v>
      </c>
      <c r="F763" t="s">
        <v>5044</v>
      </c>
      <c r="G763" t="s">
        <v>5066</v>
      </c>
      <c r="H763">
        <v>2500052954</v>
      </c>
      <c r="I763" t="s">
        <v>19</v>
      </c>
      <c r="J763" t="s">
        <v>20</v>
      </c>
      <c r="K763" t="s">
        <v>21</v>
      </c>
      <c r="M763" t="s">
        <v>22</v>
      </c>
      <c r="N763" t="s">
        <v>14</v>
      </c>
      <c r="O763" t="s">
        <v>156</v>
      </c>
      <c r="P763" t="s">
        <v>28</v>
      </c>
      <c r="Q763" t="s">
        <v>28</v>
      </c>
      <c r="R763" s="52">
        <v>45788</v>
      </c>
      <c r="S763" t="s">
        <v>5067</v>
      </c>
      <c r="T763" t="s">
        <v>84</v>
      </c>
      <c r="U763" t="s">
        <v>95</v>
      </c>
      <c r="V763" s="3">
        <f t="shared" si="11"/>
        <v>5</v>
      </c>
      <c r="W763" t="s">
        <v>19</v>
      </c>
      <c r="Y763" t="s">
        <v>639</v>
      </c>
    </row>
    <row r="764" spans="1:25" x14ac:dyDescent="0.25">
      <c r="A764">
        <v>504414</v>
      </c>
      <c r="B764" t="s">
        <v>5068</v>
      </c>
      <c r="C764" t="s">
        <v>5069</v>
      </c>
      <c r="D764" t="s">
        <v>5070</v>
      </c>
      <c r="E764" s="56">
        <v>45789.411574074074</v>
      </c>
      <c r="F764" t="s">
        <v>1679</v>
      </c>
      <c r="G764" t="s">
        <v>1450</v>
      </c>
      <c r="H764">
        <v>2500019887</v>
      </c>
      <c r="I764" t="s">
        <v>19</v>
      </c>
      <c r="J764" t="s">
        <v>667</v>
      </c>
      <c r="K764" t="s">
        <v>21</v>
      </c>
      <c r="M764" t="s">
        <v>22</v>
      </c>
      <c r="N764" t="s">
        <v>14</v>
      </c>
      <c r="O764" t="s">
        <v>3632</v>
      </c>
      <c r="P764" t="s">
        <v>23</v>
      </c>
      <c r="Q764" t="s">
        <v>14</v>
      </c>
      <c r="R764" s="52">
        <v>45788</v>
      </c>
      <c r="S764" t="s">
        <v>5071</v>
      </c>
      <c r="T764" t="s">
        <v>571</v>
      </c>
      <c r="U764" t="s">
        <v>148</v>
      </c>
      <c r="V764" s="3">
        <f t="shared" si="11"/>
        <v>5</v>
      </c>
      <c r="W764" t="s">
        <v>19</v>
      </c>
      <c r="Y764" t="s">
        <v>639</v>
      </c>
    </row>
    <row r="765" spans="1:25" x14ac:dyDescent="0.25">
      <c r="A765">
        <v>504443</v>
      </c>
      <c r="B765" t="s">
        <v>5072</v>
      </c>
      <c r="C765" t="s">
        <v>5073</v>
      </c>
      <c r="D765" t="s">
        <v>5074</v>
      </c>
      <c r="E765" s="56">
        <v>45789.447094907409</v>
      </c>
      <c r="F765" t="s">
        <v>14</v>
      </c>
      <c r="G765" t="s">
        <v>1342</v>
      </c>
      <c r="H765" t="s">
        <v>28</v>
      </c>
      <c r="I765" t="s">
        <v>74</v>
      </c>
      <c r="J765" t="s">
        <v>74</v>
      </c>
      <c r="K765" t="s">
        <v>74</v>
      </c>
      <c r="M765" t="s">
        <v>401</v>
      </c>
      <c r="N765" t="s">
        <v>14</v>
      </c>
      <c r="O765" t="s">
        <v>429</v>
      </c>
      <c r="P765" t="s">
        <v>28</v>
      </c>
      <c r="Q765" t="s">
        <v>14</v>
      </c>
      <c r="R765" s="52">
        <v>45789</v>
      </c>
      <c r="S765" t="s">
        <v>2010</v>
      </c>
      <c r="T765" t="s">
        <v>571</v>
      </c>
      <c r="U765" t="s">
        <v>388</v>
      </c>
      <c r="V765" s="3">
        <f t="shared" si="11"/>
        <v>5</v>
      </c>
      <c r="W765" t="s">
        <v>401</v>
      </c>
      <c r="Y765" t="s">
        <v>1141</v>
      </c>
    </row>
    <row r="766" spans="1:25" x14ac:dyDescent="0.25">
      <c r="A766">
        <v>504449</v>
      </c>
      <c r="B766" t="s">
        <v>5075</v>
      </c>
      <c r="C766" t="s">
        <v>2520</v>
      </c>
      <c r="D766" t="s">
        <v>5076</v>
      </c>
      <c r="E766" s="56">
        <v>45789.462673611109</v>
      </c>
      <c r="F766" t="s">
        <v>2554</v>
      </c>
      <c r="G766" t="s">
        <v>1291</v>
      </c>
      <c r="H766">
        <v>1547928049</v>
      </c>
      <c r="I766" t="s">
        <v>30</v>
      </c>
      <c r="J766" t="s">
        <v>200</v>
      </c>
      <c r="K766" t="s">
        <v>32</v>
      </c>
      <c r="M766" t="s">
        <v>1292</v>
      </c>
      <c r="N766" t="s">
        <v>14</v>
      </c>
      <c r="O766" t="s">
        <v>530</v>
      </c>
      <c r="P766" t="s">
        <v>28</v>
      </c>
      <c r="Q766" t="s">
        <v>14</v>
      </c>
      <c r="R766" s="52">
        <v>45787</v>
      </c>
      <c r="S766" t="s">
        <v>5077</v>
      </c>
      <c r="T766" t="s">
        <v>571</v>
      </c>
      <c r="U766" t="s">
        <v>398</v>
      </c>
      <c r="V766" s="3">
        <f t="shared" si="11"/>
        <v>5</v>
      </c>
      <c r="W766" t="s">
        <v>398</v>
      </c>
      <c r="Y766" t="s">
        <v>1141</v>
      </c>
    </row>
    <row r="767" spans="1:25" x14ac:dyDescent="0.25">
      <c r="A767">
        <v>504482</v>
      </c>
      <c r="B767" t="s">
        <v>5078</v>
      </c>
      <c r="C767" t="s">
        <v>5079</v>
      </c>
      <c r="D767" t="s">
        <v>5080</v>
      </c>
      <c r="E767" s="56">
        <v>45789.499178240738</v>
      </c>
      <c r="F767" t="s">
        <v>14</v>
      </c>
      <c r="G767" t="s">
        <v>1342</v>
      </c>
      <c r="H767">
        <v>100359035</v>
      </c>
      <c r="I767" t="s">
        <v>16</v>
      </c>
      <c r="J767" t="s">
        <v>33</v>
      </c>
      <c r="K767" t="s">
        <v>25</v>
      </c>
      <c r="M767" t="s">
        <v>401</v>
      </c>
      <c r="N767" t="s">
        <v>14</v>
      </c>
      <c r="O767" t="s">
        <v>530</v>
      </c>
      <c r="P767" t="s">
        <v>28</v>
      </c>
      <c r="Q767" t="s">
        <v>14</v>
      </c>
      <c r="R767" s="52">
        <v>45788</v>
      </c>
      <c r="S767" t="s">
        <v>1589</v>
      </c>
      <c r="T767" t="s">
        <v>571</v>
      </c>
      <c r="U767" t="s">
        <v>388</v>
      </c>
      <c r="V767" s="3">
        <f t="shared" si="11"/>
        <v>5</v>
      </c>
      <c r="W767" t="s">
        <v>401</v>
      </c>
      <c r="Y767" t="s">
        <v>1141</v>
      </c>
    </row>
    <row r="768" spans="1:25" x14ac:dyDescent="0.25">
      <c r="A768">
        <v>504554</v>
      </c>
      <c r="B768" t="s">
        <v>5081</v>
      </c>
      <c r="C768" t="s">
        <v>6134</v>
      </c>
      <c r="D768" t="s">
        <v>5082</v>
      </c>
      <c r="E768" s="56">
        <v>45789.569525462961</v>
      </c>
      <c r="F768" t="s">
        <v>1859</v>
      </c>
      <c r="G768" t="s">
        <v>5083</v>
      </c>
      <c r="H768" t="s">
        <v>23</v>
      </c>
      <c r="I768" t="s">
        <v>19</v>
      </c>
      <c r="J768" t="s">
        <v>182</v>
      </c>
      <c r="K768" t="s">
        <v>21</v>
      </c>
      <c r="M768" t="s">
        <v>440</v>
      </c>
      <c r="N768" t="s">
        <v>14</v>
      </c>
      <c r="O768" t="s">
        <v>14</v>
      </c>
      <c r="P768" t="s">
        <v>23</v>
      </c>
      <c r="Q768" t="s">
        <v>5084</v>
      </c>
      <c r="R768" s="52">
        <v>45784</v>
      </c>
      <c r="S768" t="s">
        <v>4142</v>
      </c>
      <c r="T768" t="s">
        <v>84</v>
      </c>
      <c r="U768" t="s">
        <v>226</v>
      </c>
      <c r="V768" s="3">
        <f t="shared" si="11"/>
        <v>5</v>
      </c>
      <c r="W768" t="s">
        <v>395</v>
      </c>
      <c r="Y768" t="s">
        <v>1141</v>
      </c>
    </row>
    <row r="769" spans="1:25" x14ac:dyDescent="0.25">
      <c r="A769">
        <v>504570</v>
      </c>
      <c r="B769" t="s">
        <v>5085</v>
      </c>
      <c r="C769" t="s">
        <v>5086</v>
      </c>
      <c r="D769" t="s">
        <v>5087</v>
      </c>
      <c r="E769" s="56">
        <v>45789.586400462962</v>
      </c>
      <c r="F769" t="s">
        <v>1674</v>
      </c>
      <c r="G769" t="s">
        <v>1298</v>
      </c>
      <c r="H769">
        <v>100360103</v>
      </c>
      <c r="I769" t="s">
        <v>16</v>
      </c>
      <c r="J769" t="s">
        <v>41</v>
      </c>
      <c r="K769" t="s">
        <v>18</v>
      </c>
      <c r="M769" t="s">
        <v>414</v>
      </c>
      <c r="N769" t="s">
        <v>14</v>
      </c>
      <c r="O769" t="s">
        <v>136</v>
      </c>
      <c r="P769" t="s">
        <v>5991</v>
      </c>
      <c r="Q769" t="s">
        <v>14</v>
      </c>
      <c r="R769" s="52">
        <v>45789</v>
      </c>
      <c r="S769" t="s">
        <v>1325</v>
      </c>
      <c r="T769" t="s">
        <v>571</v>
      </c>
      <c r="U769" t="s">
        <v>1953</v>
      </c>
      <c r="V769" s="3">
        <f t="shared" si="11"/>
        <v>5</v>
      </c>
      <c r="W769" t="s">
        <v>395</v>
      </c>
      <c r="Y769" t="s">
        <v>1141</v>
      </c>
    </row>
    <row r="770" spans="1:25" x14ac:dyDescent="0.25">
      <c r="A770">
        <v>504577</v>
      </c>
      <c r="B770" t="s">
        <v>5088</v>
      </c>
      <c r="C770" t="s">
        <v>5089</v>
      </c>
      <c r="D770" t="s">
        <v>5090</v>
      </c>
      <c r="E770" s="56">
        <v>45789.592986111114</v>
      </c>
      <c r="F770" t="s">
        <v>1670</v>
      </c>
      <c r="G770" t="s">
        <v>1450</v>
      </c>
      <c r="H770">
        <v>100355663</v>
      </c>
      <c r="I770" t="s">
        <v>16</v>
      </c>
      <c r="J770" t="s">
        <v>39</v>
      </c>
      <c r="K770" t="s">
        <v>25</v>
      </c>
      <c r="M770" t="s">
        <v>22</v>
      </c>
      <c r="N770" t="s">
        <v>14</v>
      </c>
      <c r="O770" t="s">
        <v>3717</v>
      </c>
      <c r="P770" t="s">
        <v>28</v>
      </c>
      <c r="Q770" t="s">
        <v>14</v>
      </c>
      <c r="R770" s="52">
        <v>45776</v>
      </c>
      <c r="S770" t="s">
        <v>1325</v>
      </c>
      <c r="T770" t="s">
        <v>571</v>
      </c>
      <c r="U770" t="s">
        <v>148</v>
      </c>
      <c r="V770" s="3">
        <f t="shared" ref="V770:V833" si="12">MONTH(E770)</f>
        <v>5</v>
      </c>
      <c r="W770" t="s">
        <v>19</v>
      </c>
      <c r="Y770" t="s">
        <v>639</v>
      </c>
    </row>
    <row r="771" spans="1:25" x14ac:dyDescent="0.25">
      <c r="A771">
        <v>504600</v>
      </c>
      <c r="B771" t="s">
        <v>4919</v>
      </c>
      <c r="C771" t="s">
        <v>5091</v>
      </c>
      <c r="D771" t="s">
        <v>5092</v>
      </c>
      <c r="E771" s="56">
        <v>45789.620312500003</v>
      </c>
      <c r="F771" t="s">
        <v>5093</v>
      </c>
      <c r="G771" t="s">
        <v>3482</v>
      </c>
      <c r="H771">
        <v>2500029364</v>
      </c>
      <c r="I771" t="s">
        <v>19</v>
      </c>
      <c r="J771" t="s">
        <v>45</v>
      </c>
      <c r="K771" t="s">
        <v>21</v>
      </c>
      <c r="M771" t="s">
        <v>225</v>
      </c>
      <c r="N771" t="s">
        <v>14</v>
      </c>
      <c r="O771" t="s">
        <v>14</v>
      </c>
      <c r="P771" t="s">
        <v>23</v>
      </c>
      <c r="Q771" t="s">
        <v>14</v>
      </c>
      <c r="R771" s="52">
        <v>45776</v>
      </c>
      <c r="S771" t="s">
        <v>3517</v>
      </c>
      <c r="T771" t="s">
        <v>571</v>
      </c>
      <c r="U771" t="s">
        <v>4368</v>
      </c>
      <c r="V771" s="3">
        <f t="shared" si="12"/>
        <v>5</v>
      </c>
      <c r="W771" t="s">
        <v>225</v>
      </c>
      <c r="Y771" t="s">
        <v>1141</v>
      </c>
    </row>
    <row r="772" spans="1:25" x14ac:dyDescent="0.25">
      <c r="A772">
        <v>504626</v>
      </c>
      <c r="B772" t="s">
        <v>5094</v>
      </c>
      <c r="C772" t="s">
        <v>5095</v>
      </c>
      <c r="D772" t="s">
        <v>5096</v>
      </c>
      <c r="E772" s="56">
        <v>45789.653599537036</v>
      </c>
      <c r="F772" t="s">
        <v>14</v>
      </c>
      <c r="G772" t="s">
        <v>1342</v>
      </c>
      <c r="H772">
        <v>100361942</v>
      </c>
      <c r="I772" t="s">
        <v>16</v>
      </c>
      <c r="J772" t="s">
        <v>17</v>
      </c>
      <c r="K772" t="s">
        <v>25</v>
      </c>
      <c r="M772" t="s">
        <v>401</v>
      </c>
      <c r="N772" t="s">
        <v>14</v>
      </c>
      <c r="O772" t="s">
        <v>136</v>
      </c>
      <c r="P772" t="s">
        <v>23</v>
      </c>
      <c r="Q772" t="s">
        <v>14</v>
      </c>
      <c r="R772" s="52">
        <v>45789</v>
      </c>
      <c r="S772" t="s">
        <v>1871</v>
      </c>
      <c r="T772" t="s">
        <v>571</v>
      </c>
      <c r="U772" t="s">
        <v>388</v>
      </c>
      <c r="V772" s="3">
        <f t="shared" si="12"/>
        <v>5</v>
      </c>
      <c r="W772" t="s">
        <v>401</v>
      </c>
      <c r="Y772" t="s">
        <v>1141</v>
      </c>
    </row>
    <row r="773" spans="1:25" x14ac:dyDescent="0.25">
      <c r="A773">
        <v>504632</v>
      </c>
      <c r="B773" t="s">
        <v>5097</v>
      </c>
      <c r="C773" t="s">
        <v>5098</v>
      </c>
      <c r="D773" t="s">
        <v>2705</v>
      </c>
      <c r="E773" s="56">
        <v>45789.660358796296</v>
      </c>
      <c r="F773" t="s">
        <v>1679</v>
      </c>
      <c r="G773" t="s">
        <v>1348</v>
      </c>
      <c r="H773">
        <v>504370</v>
      </c>
      <c r="I773" t="s">
        <v>16</v>
      </c>
      <c r="J773" t="s">
        <v>158</v>
      </c>
      <c r="K773" t="s">
        <v>25</v>
      </c>
      <c r="M773" t="s">
        <v>22</v>
      </c>
      <c r="N773" t="s">
        <v>14</v>
      </c>
      <c r="O773" t="s">
        <v>14</v>
      </c>
      <c r="P773" t="s">
        <v>23</v>
      </c>
      <c r="Q773" t="s">
        <v>14</v>
      </c>
      <c r="R773" s="52">
        <v>45789</v>
      </c>
      <c r="S773" t="s">
        <v>3915</v>
      </c>
      <c r="T773" t="s">
        <v>571</v>
      </c>
      <c r="U773" t="s">
        <v>226</v>
      </c>
      <c r="V773" s="3">
        <f t="shared" si="12"/>
        <v>5</v>
      </c>
      <c r="W773" t="s">
        <v>19</v>
      </c>
      <c r="Y773" t="s">
        <v>639</v>
      </c>
    </row>
    <row r="774" spans="1:25" x14ac:dyDescent="0.25">
      <c r="A774">
        <v>504688</v>
      </c>
      <c r="B774" t="s">
        <v>5099</v>
      </c>
      <c r="C774" t="s">
        <v>5100</v>
      </c>
      <c r="D774" t="s">
        <v>5101</v>
      </c>
      <c r="E774" s="56">
        <v>45789.72792824074</v>
      </c>
      <c r="F774" t="s">
        <v>1886</v>
      </c>
      <c r="G774" t="s">
        <v>1469</v>
      </c>
      <c r="H774" t="s">
        <v>28</v>
      </c>
      <c r="I774" t="s">
        <v>19</v>
      </c>
      <c r="J774" t="s">
        <v>36</v>
      </c>
      <c r="K774" t="s">
        <v>21</v>
      </c>
      <c r="M774" t="s">
        <v>86</v>
      </c>
      <c r="N774" t="s">
        <v>1470</v>
      </c>
      <c r="O774" t="s">
        <v>147</v>
      </c>
      <c r="P774" t="s">
        <v>28</v>
      </c>
      <c r="Q774" t="s">
        <v>14</v>
      </c>
      <c r="R774" s="52">
        <v>45789</v>
      </c>
      <c r="S774" t="s">
        <v>1837</v>
      </c>
      <c r="T774" t="s">
        <v>571</v>
      </c>
      <c r="U774" t="s">
        <v>40</v>
      </c>
      <c r="V774" s="3">
        <f t="shared" si="12"/>
        <v>5</v>
      </c>
      <c r="W774" t="s">
        <v>19</v>
      </c>
      <c r="Y774" t="s">
        <v>639</v>
      </c>
    </row>
    <row r="775" spans="1:25" x14ac:dyDescent="0.25">
      <c r="A775">
        <v>504701</v>
      </c>
      <c r="B775" t="s">
        <v>5102</v>
      </c>
      <c r="C775" t="s">
        <v>5103</v>
      </c>
      <c r="D775" t="s">
        <v>5104</v>
      </c>
      <c r="E775" s="56">
        <v>45789.741168981483</v>
      </c>
      <c r="F775" t="s">
        <v>1805</v>
      </c>
      <c r="G775" t="s">
        <v>1450</v>
      </c>
      <c r="H775">
        <v>2212552170</v>
      </c>
      <c r="I775" t="s">
        <v>30</v>
      </c>
      <c r="J775" t="s">
        <v>31</v>
      </c>
      <c r="K775" t="s">
        <v>43</v>
      </c>
      <c r="M775" t="s">
        <v>22</v>
      </c>
      <c r="N775" t="s">
        <v>14</v>
      </c>
      <c r="O775" t="s">
        <v>144</v>
      </c>
      <c r="P775" t="s">
        <v>28</v>
      </c>
      <c r="Q775" t="s">
        <v>14</v>
      </c>
      <c r="R775" s="52">
        <v>45789</v>
      </c>
      <c r="S775" t="s">
        <v>2026</v>
      </c>
      <c r="T775" t="s">
        <v>571</v>
      </c>
      <c r="U775" t="s">
        <v>148</v>
      </c>
      <c r="V775" s="3">
        <f t="shared" si="12"/>
        <v>5</v>
      </c>
      <c r="W775" t="s">
        <v>19</v>
      </c>
      <c r="Y775" t="s">
        <v>639</v>
      </c>
    </row>
    <row r="776" spans="1:25" x14ac:dyDescent="0.25">
      <c r="A776">
        <v>504761</v>
      </c>
      <c r="B776" t="s">
        <v>5105</v>
      </c>
      <c r="C776" t="s">
        <v>5106</v>
      </c>
      <c r="D776" t="s">
        <v>5107</v>
      </c>
      <c r="E776" s="56">
        <v>45789.808078703703</v>
      </c>
      <c r="F776" t="s">
        <v>1670</v>
      </c>
      <c r="G776" t="s">
        <v>1342</v>
      </c>
      <c r="H776">
        <v>2500053774</v>
      </c>
      <c r="I776" t="s">
        <v>19</v>
      </c>
      <c r="J776" t="s">
        <v>20</v>
      </c>
      <c r="K776" t="s">
        <v>21</v>
      </c>
      <c r="M776" t="s">
        <v>401</v>
      </c>
      <c r="N776" t="s">
        <v>14</v>
      </c>
      <c r="O776" t="s">
        <v>155</v>
      </c>
      <c r="P776" t="s">
        <v>23</v>
      </c>
      <c r="Q776" t="s">
        <v>14</v>
      </c>
      <c r="R776" s="52">
        <v>45789</v>
      </c>
      <c r="S776" t="s">
        <v>5108</v>
      </c>
      <c r="T776" t="s">
        <v>571</v>
      </c>
      <c r="U776" t="s">
        <v>388</v>
      </c>
      <c r="V776" s="3">
        <f t="shared" si="12"/>
        <v>5</v>
      </c>
      <c r="W776" t="s">
        <v>401</v>
      </c>
      <c r="Y776" t="s">
        <v>1141</v>
      </c>
    </row>
    <row r="777" spans="1:25" x14ac:dyDescent="0.25">
      <c r="A777">
        <v>504771</v>
      </c>
      <c r="B777" t="s">
        <v>5109</v>
      </c>
      <c r="C777" t="s">
        <v>5110</v>
      </c>
      <c r="D777" t="s">
        <v>5111</v>
      </c>
      <c r="E777" s="56">
        <v>45789.824826388889</v>
      </c>
      <c r="F777" t="s">
        <v>1761</v>
      </c>
      <c r="G777" t="s">
        <v>3936</v>
      </c>
      <c r="H777" t="s">
        <v>28</v>
      </c>
      <c r="I777" t="s">
        <v>77</v>
      </c>
      <c r="J777" t="s">
        <v>33</v>
      </c>
      <c r="K777" t="s">
        <v>77</v>
      </c>
      <c r="M777" t="s">
        <v>22</v>
      </c>
      <c r="N777" t="s">
        <v>14</v>
      </c>
      <c r="O777" t="s">
        <v>136</v>
      </c>
      <c r="P777" t="s">
        <v>5112</v>
      </c>
      <c r="Q777" t="s">
        <v>5113</v>
      </c>
      <c r="R777" s="52">
        <v>45789</v>
      </c>
      <c r="S777" t="s">
        <v>5114</v>
      </c>
      <c r="T777" t="s">
        <v>84</v>
      </c>
      <c r="U777" t="s">
        <v>1953</v>
      </c>
      <c r="V777" s="3">
        <f t="shared" si="12"/>
        <v>5</v>
      </c>
      <c r="W777" t="s">
        <v>19</v>
      </c>
      <c r="Y777" t="s">
        <v>639</v>
      </c>
    </row>
    <row r="778" spans="1:25" x14ac:dyDescent="0.25">
      <c r="A778">
        <v>504775</v>
      </c>
      <c r="B778" t="s">
        <v>5115</v>
      </c>
      <c r="C778" t="s">
        <v>5116</v>
      </c>
      <c r="D778" t="s">
        <v>5076</v>
      </c>
      <c r="E778" s="56">
        <v>45789.836030092592</v>
      </c>
      <c r="F778" t="s">
        <v>3764</v>
      </c>
      <c r="G778" t="s">
        <v>2818</v>
      </c>
      <c r="H778">
        <v>1547928049</v>
      </c>
      <c r="I778" t="s">
        <v>30</v>
      </c>
      <c r="J778" t="s">
        <v>200</v>
      </c>
      <c r="K778" t="s">
        <v>32</v>
      </c>
      <c r="M778" t="s">
        <v>1292</v>
      </c>
      <c r="N778" t="s">
        <v>14</v>
      </c>
      <c r="O778" t="s">
        <v>530</v>
      </c>
      <c r="P778" t="s">
        <v>23</v>
      </c>
      <c r="Q778" t="s">
        <v>14</v>
      </c>
      <c r="R778" s="52">
        <v>45789</v>
      </c>
      <c r="S778" t="s">
        <v>5077</v>
      </c>
      <c r="T778" t="s">
        <v>84</v>
      </c>
      <c r="U778" t="s">
        <v>398</v>
      </c>
      <c r="V778" s="3">
        <f t="shared" si="12"/>
        <v>5</v>
      </c>
      <c r="W778" t="s">
        <v>398</v>
      </c>
      <c r="Y778" t="s">
        <v>1141</v>
      </c>
    </row>
    <row r="779" spans="1:25" x14ac:dyDescent="0.25">
      <c r="A779">
        <v>504790</v>
      </c>
      <c r="B779" t="s">
        <v>5117</v>
      </c>
      <c r="C779" t="s">
        <v>5118</v>
      </c>
      <c r="D779" t="s">
        <v>5119</v>
      </c>
      <c r="E779" s="56">
        <v>45789.884884259256</v>
      </c>
      <c r="F779" t="s">
        <v>1393</v>
      </c>
      <c r="G779" t="s">
        <v>1320</v>
      </c>
      <c r="H779">
        <v>100361248</v>
      </c>
      <c r="I779" t="s">
        <v>16</v>
      </c>
      <c r="J779" t="s">
        <v>35</v>
      </c>
      <c r="K779" t="s">
        <v>25</v>
      </c>
      <c r="M779" t="s">
        <v>25</v>
      </c>
      <c r="N779" t="s">
        <v>14</v>
      </c>
      <c r="O779" t="s">
        <v>136</v>
      </c>
      <c r="P779" t="s">
        <v>3968</v>
      </c>
      <c r="Q779" t="s">
        <v>14</v>
      </c>
      <c r="R779" s="52">
        <v>45788</v>
      </c>
      <c r="S779" t="s">
        <v>1563</v>
      </c>
      <c r="T779" t="s">
        <v>571</v>
      </c>
      <c r="U779" t="s">
        <v>100</v>
      </c>
      <c r="V779" s="3">
        <f t="shared" si="12"/>
        <v>5</v>
      </c>
      <c r="W779" t="s">
        <v>25</v>
      </c>
      <c r="Y779" t="s">
        <v>639</v>
      </c>
    </row>
    <row r="780" spans="1:25" x14ac:dyDescent="0.25">
      <c r="A780">
        <v>504810</v>
      </c>
      <c r="B780" t="s">
        <v>1543</v>
      </c>
      <c r="C780" t="s">
        <v>5757</v>
      </c>
      <c r="D780" t="s">
        <v>5758</v>
      </c>
      <c r="E780" s="56">
        <v>45790.009270833332</v>
      </c>
      <c r="F780" t="s">
        <v>5759</v>
      </c>
      <c r="G780" t="s">
        <v>1409</v>
      </c>
      <c r="H780">
        <v>100352339</v>
      </c>
      <c r="I780" t="s">
        <v>16</v>
      </c>
      <c r="J780" t="s">
        <v>158</v>
      </c>
      <c r="K780" t="s">
        <v>25</v>
      </c>
      <c r="L780" t="s">
        <v>14</v>
      </c>
      <c r="M780" t="s">
        <v>401</v>
      </c>
      <c r="N780" t="s">
        <v>14</v>
      </c>
      <c r="O780" t="s">
        <v>140</v>
      </c>
      <c r="P780" t="s">
        <v>28</v>
      </c>
      <c r="Q780" t="s">
        <v>14</v>
      </c>
      <c r="R780" s="52">
        <v>45762</v>
      </c>
      <c r="S780" t="s">
        <v>1299</v>
      </c>
      <c r="T780" t="s">
        <v>84</v>
      </c>
      <c r="U780" t="s">
        <v>388</v>
      </c>
      <c r="V780" s="3">
        <f t="shared" si="12"/>
        <v>5</v>
      </c>
      <c r="W780" t="s">
        <v>401</v>
      </c>
      <c r="Y780" t="s">
        <v>1141</v>
      </c>
    </row>
    <row r="781" spans="1:25" x14ac:dyDescent="0.25">
      <c r="A781">
        <v>504826</v>
      </c>
      <c r="B781" t="s">
        <v>14</v>
      </c>
      <c r="C781" t="s">
        <v>5761</v>
      </c>
      <c r="D781" t="s">
        <v>5762</v>
      </c>
      <c r="E781" s="56">
        <v>45790.346226851849</v>
      </c>
      <c r="F781" t="s">
        <v>2989</v>
      </c>
      <c r="G781" t="s">
        <v>1291</v>
      </c>
      <c r="H781">
        <v>2212338462</v>
      </c>
      <c r="I781" t="s">
        <v>30</v>
      </c>
      <c r="J781" t="s">
        <v>20</v>
      </c>
      <c r="K781" t="s">
        <v>43</v>
      </c>
      <c r="L781" t="s">
        <v>14</v>
      </c>
      <c r="M781" t="s">
        <v>1292</v>
      </c>
      <c r="N781" t="s">
        <v>14</v>
      </c>
      <c r="O781" t="s">
        <v>524</v>
      </c>
      <c r="P781" t="s">
        <v>23</v>
      </c>
      <c r="Q781" t="s">
        <v>14</v>
      </c>
      <c r="R781" s="52">
        <v>45787</v>
      </c>
      <c r="S781" t="s">
        <v>1981</v>
      </c>
      <c r="T781" t="s">
        <v>571</v>
      </c>
      <c r="U781" t="s">
        <v>398</v>
      </c>
      <c r="V781" s="3">
        <f t="shared" si="12"/>
        <v>5</v>
      </c>
      <c r="W781" t="s">
        <v>398</v>
      </c>
      <c r="Y781" t="s">
        <v>1141</v>
      </c>
    </row>
    <row r="782" spans="1:25" x14ac:dyDescent="0.25">
      <c r="A782">
        <v>504844</v>
      </c>
      <c r="B782" t="s">
        <v>5651</v>
      </c>
      <c r="C782" t="s">
        <v>1523</v>
      </c>
      <c r="D782" t="s">
        <v>1665</v>
      </c>
      <c r="E782" s="56">
        <v>45790.392083333332</v>
      </c>
      <c r="F782" t="s">
        <v>1782</v>
      </c>
      <c r="G782" t="s">
        <v>1524</v>
      </c>
      <c r="H782">
        <v>100336919</v>
      </c>
      <c r="I782" t="s">
        <v>16</v>
      </c>
      <c r="J782" t="s">
        <v>182</v>
      </c>
      <c r="K782" t="s">
        <v>25</v>
      </c>
      <c r="L782" t="s">
        <v>5652</v>
      </c>
      <c r="M782" t="s">
        <v>401</v>
      </c>
      <c r="N782" t="s">
        <v>14</v>
      </c>
      <c r="O782" t="s">
        <v>14</v>
      </c>
      <c r="P782" t="s">
        <v>23</v>
      </c>
      <c r="Q782" t="s">
        <v>14</v>
      </c>
      <c r="R782" s="52">
        <v>45703</v>
      </c>
      <c r="S782" t="s">
        <v>1315</v>
      </c>
      <c r="T782" t="s">
        <v>571</v>
      </c>
      <c r="U782" t="s">
        <v>654</v>
      </c>
      <c r="V782" s="3">
        <f t="shared" si="12"/>
        <v>5</v>
      </c>
      <c r="W782" t="s">
        <v>401</v>
      </c>
      <c r="Y782" t="s">
        <v>1141</v>
      </c>
    </row>
    <row r="783" spans="1:25" x14ac:dyDescent="0.25">
      <c r="A783">
        <v>504922</v>
      </c>
      <c r="B783" t="s">
        <v>5672</v>
      </c>
      <c r="C783" t="s">
        <v>5673</v>
      </c>
      <c r="D783" t="s">
        <v>4868</v>
      </c>
      <c r="E783" s="56">
        <v>45790.479317129626</v>
      </c>
      <c r="F783" t="s">
        <v>14</v>
      </c>
      <c r="G783" t="s">
        <v>1348</v>
      </c>
      <c r="H783" t="s">
        <v>23</v>
      </c>
      <c r="I783" t="s">
        <v>19</v>
      </c>
      <c r="J783" t="s">
        <v>17</v>
      </c>
      <c r="K783" t="s">
        <v>21</v>
      </c>
      <c r="L783" t="s">
        <v>14</v>
      </c>
      <c r="M783" t="s">
        <v>19</v>
      </c>
      <c r="N783" t="s">
        <v>14</v>
      </c>
      <c r="O783" t="s">
        <v>14</v>
      </c>
      <c r="P783" t="s">
        <v>28</v>
      </c>
      <c r="Q783" t="s">
        <v>14</v>
      </c>
      <c r="R783" s="52">
        <v>45788</v>
      </c>
      <c r="S783" t="s">
        <v>5674</v>
      </c>
      <c r="T783" t="s">
        <v>571</v>
      </c>
      <c r="U783" t="s">
        <v>226</v>
      </c>
      <c r="V783" s="3">
        <f t="shared" si="12"/>
        <v>5</v>
      </c>
      <c r="W783" t="s">
        <v>19</v>
      </c>
      <c r="Y783" t="s">
        <v>639</v>
      </c>
    </row>
    <row r="784" spans="1:25" x14ac:dyDescent="0.25">
      <c r="A784">
        <v>504944</v>
      </c>
      <c r="B784" t="s">
        <v>5767</v>
      </c>
      <c r="C784" t="s">
        <v>5768</v>
      </c>
      <c r="D784" t="s">
        <v>5769</v>
      </c>
      <c r="E784" s="56">
        <v>45790.520254629628</v>
      </c>
      <c r="F784" t="s">
        <v>5770</v>
      </c>
      <c r="G784" t="s">
        <v>1450</v>
      </c>
      <c r="H784">
        <v>100362246</v>
      </c>
      <c r="I784" t="s">
        <v>16</v>
      </c>
      <c r="J784" t="s">
        <v>158</v>
      </c>
      <c r="K784" t="s">
        <v>25</v>
      </c>
      <c r="L784" t="s">
        <v>14</v>
      </c>
      <c r="M784" t="s">
        <v>25</v>
      </c>
      <c r="N784" t="s">
        <v>14</v>
      </c>
      <c r="O784" t="s">
        <v>181</v>
      </c>
      <c r="P784" t="s">
        <v>5766</v>
      </c>
      <c r="Q784" t="s">
        <v>14</v>
      </c>
      <c r="R784" s="52">
        <v>45790</v>
      </c>
      <c r="S784" t="s">
        <v>1475</v>
      </c>
      <c r="T784" t="s">
        <v>571</v>
      </c>
      <c r="U784" t="s">
        <v>148</v>
      </c>
      <c r="V784" s="3">
        <f t="shared" si="12"/>
        <v>5</v>
      </c>
      <c r="W784" t="s">
        <v>25</v>
      </c>
      <c r="Y784" t="s">
        <v>639</v>
      </c>
    </row>
    <row r="785" spans="1:25" x14ac:dyDescent="0.25">
      <c r="A785">
        <v>504945</v>
      </c>
      <c r="B785" t="s">
        <v>5763</v>
      </c>
      <c r="C785" t="s">
        <v>5764</v>
      </c>
      <c r="D785" t="s">
        <v>5765</v>
      </c>
      <c r="E785" s="56">
        <v>45790.520324074074</v>
      </c>
      <c r="F785" t="s">
        <v>3708</v>
      </c>
      <c r="G785" t="s">
        <v>1450</v>
      </c>
      <c r="H785">
        <v>100362235</v>
      </c>
      <c r="I785" t="s">
        <v>16</v>
      </c>
      <c r="J785" t="s">
        <v>158</v>
      </c>
      <c r="K785" t="s">
        <v>25</v>
      </c>
      <c r="L785" t="s">
        <v>14</v>
      </c>
      <c r="M785" t="s">
        <v>25</v>
      </c>
      <c r="N785" t="s">
        <v>14</v>
      </c>
      <c r="O785" t="s">
        <v>140</v>
      </c>
      <c r="P785" t="s">
        <v>5766</v>
      </c>
      <c r="Q785" t="s">
        <v>14</v>
      </c>
      <c r="R785" s="52">
        <v>45790</v>
      </c>
      <c r="S785" t="s">
        <v>1475</v>
      </c>
      <c r="T785" t="s">
        <v>571</v>
      </c>
      <c r="U785" t="s">
        <v>148</v>
      </c>
      <c r="V785" s="3">
        <f t="shared" si="12"/>
        <v>5</v>
      </c>
      <c r="W785" t="s">
        <v>25</v>
      </c>
      <c r="Y785" t="s">
        <v>639</v>
      </c>
    </row>
    <row r="786" spans="1:25" x14ac:dyDescent="0.25">
      <c r="A786">
        <v>504967</v>
      </c>
      <c r="B786" t="s">
        <v>5594</v>
      </c>
      <c r="C786" t="s">
        <v>5595</v>
      </c>
      <c r="D786" t="s">
        <v>5596</v>
      </c>
      <c r="E786" s="56">
        <v>45790.569363425922</v>
      </c>
      <c r="F786" t="s">
        <v>1679</v>
      </c>
      <c r="G786" t="s">
        <v>1364</v>
      </c>
      <c r="H786">
        <v>100362237</v>
      </c>
      <c r="I786" t="s">
        <v>16</v>
      </c>
      <c r="J786" t="s">
        <v>42</v>
      </c>
      <c r="K786" t="s">
        <v>25</v>
      </c>
      <c r="L786" t="s">
        <v>14</v>
      </c>
      <c r="M786" t="s">
        <v>22</v>
      </c>
      <c r="N786" t="s">
        <v>14</v>
      </c>
      <c r="O786" t="s">
        <v>5597</v>
      </c>
      <c r="P786" t="s">
        <v>28</v>
      </c>
      <c r="Q786" t="s">
        <v>14</v>
      </c>
      <c r="R786" s="52">
        <v>45790</v>
      </c>
      <c r="S786" t="s">
        <v>1856</v>
      </c>
      <c r="T786" t="s">
        <v>571</v>
      </c>
      <c r="U786" t="s">
        <v>95</v>
      </c>
      <c r="V786" s="3">
        <f t="shared" si="12"/>
        <v>5</v>
      </c>
      <c r="W786" t="s">
        <v>19</v>
      </c>
      <c r="Y786" t="s">
        <v>639</v>
      </c>
    </row>
    <row r="787" spans="1:25" x14ac:dyDescent="0.25">
      <c r="A787">
        <v>504982</v>
      </c>
      <c r="B787" t="s">
        <v>1386</v>
      </c>
      <c r="C787" t="s">
        <v>5771</v>
      </c>
      <c r="D787" t="s">
        <v>5772</v>
      </c>
      <c r="E787" s="56">
        <v>45790.586319444446</v>
      </c>
      <c r="F787" t="s">
        <v>1702</v>
      </c>
      <c r="G787" t="s">
        <v>1291</v>
      </c>
      <c r="H787">
        <v>2212600753</v>
      </c>
      <c r="I787" t="s">
        <v>30</v>
      </c>
      <c r="J787" t="s">
        <v>45</v>
      </c>
      <c r="K787" t="s">
        <v>43</v>
      </c>
      <c r="L787" t="s">
        <v>14</v>
      </c>
      <c r="M787" t="s">
        <v>1292</v>
      </c>
      <c r="N787" t="s">
        <v>14</v>
      </c>
      <c r="O787" t="s">
        <v>175</v>
      </c>
      <c r="P787" t="s">
        <v>23</v>
      </c>
      <c r="Q787" t="s">
        <v>14</v>
      </c>
      <c r="R787" s="52">
        <v>45790</v>
      </c>
      <c r="S787" t="s">
        <v>3643</v>
      </c>
      <c r="T787" t="s">
        <v>571</v>
      </c>
      <c r="U787" t="s">
        <v>398</v>
      </c>
      <c r="V787" s="3">
        <f t="shared" si="12"/>
        <v>5</v>
      </c>
      <c r="W787" t="s">
        <v>398</v>
      </c>
      <c r="Y787" t="s">
        <v>1141</v>
      </c>
    </row>
    <row r="788" spans="1:25" x14ac:dyDescent="0.25">
      <c r="A788">
        <v>505032</v>
      </c>
      <c r="B788" t="s">
        <v>1356</v>
      </c>
      <c r="C788" t="s">
        <v>5448</v>
      </c>
      <c r="D788" t="s">
        <v>5449</v>
      </c>
      <c r="E788" s="56">
        <v>45790.657083333332</v>
      </c>
      <c r="F788" t="s">
        <v>1782</v>
      </c>
      <c r="G788" t="s">
        <v>1342</v>
      </c>
      <c r="H788" t="s">
        <v>28</v>
      </c>
      <c r="I788" t="s">
        <v>19</v>
      </c>
      <c r="J788" t="s">
        <v>26</v>
      </c>
      <c r="K788" t="s">
        <v>21</v>
      </c>
      <c r="L788" t="s">
        <v>14</v>
      </c>
      <c r="M788" t="s">
        <v>401</v>
      </c>
      <c r="N788" t="s">
        <v>14</v>
      </c>
      <c r="O788" t="s">
        <v>159</v>
      </c>
      <c r="P788" t="s">
        <v>23</v>
      </c>
      <c r="Q788" t="s">
        <v>14</v>
      </c>
      <c r="R788" s="52">
        <v>45788</v>
      </c>
      <c r="S788" t="s">
        <v>28</v>
      </c>
      <c r="T788" t="s">
        <v>571</v>
      </c>
      <c r="U788" t="s">
        <v>388</v>
      </c>
      <c r="V788" s="3">
        <f t="shared" si="12"/>
        <v>5</v>
      </c>
      <c r="W788" t="s">
        <v>401</v>
      </c>
      <c r="Y788" t="s">
        <v>1141</v>
      </c>
    </row>
    <row r="789" spans="1:25" x14ac:dyDescent="0.25">
      <c r="A789">
        <v>505062</v>
      </c>
      <c r="B789" t="s">
        <v>1310</v>
      </c>
      <c r="C789" t="s">
        <v>5775</v>
      </c>
      <c r="D789" t="s">
        <v>5776</v>
      </c>
      <c r="E789" s="56">
        <v>45790.686620370368</v>
      </c>
      <c r="F789" t="s">
        <v>14</v>
      </c>
      <c r="G789" t="s">
        <v>1291</v>
      </c>
      <c r="H789" t="s">
        <v>28</v>
      </c>
      <c r="I789" t="s">
        <v>30</v>
      </c>
      <c r="J789" t="s">
        <v>74</v>
      </c>
      <c r="K789" t="s">
        <v>43</v>
      </c>
      <c r="L789" t="s">
        <v>14</v>
      </c>
      <c r="M789" t="s">
        <v>1292</v>
      </c>
      <c r="N789" t="s">
        <v>14</v>
      </c>
      <c r="O789" t="s">
        <v>136</v>
      </c>
      <c r="P789" t="s">
        <v>28</v>
      </c>
      <c r="Q789" t="s">
        <v>14</v>
      </c>
      <c r="R789" s="52">
        <v>45790</v>
      </c>
      <c r="S789" t="s">
        <v>4082</v>
      </c>
      <c r="T789" t="s">
        <v>571</v>
      </c>
      <c r="U789" t="s">
        <v>398</v>
      </c>
      <c r="V789" s="3">
        <f t="shared" si="12"/>
        <v>5</v>
      </c>
      <c r="W789" t="s">
        <v>398</v>
      </c>
      <c r="Y789" t="s">
        <v>1141</v>
      </c>
    </row>
    <row r="790" spans="1:25" x14ac:dyDescent="0.25">
      <c r="A790">
        <v>505107</v>
      </c>
      <c r="B790" t="s">
        <v>1356</v>
      </c>
      <c r="C790" t="s">
        <v>6128</v>
      </c>
      <c r="D790" t="s">
        <v>5738</v>
      </c>
      <c r="E790" s="56">
        <v>45790.755069444444</v>
      </c>
      <c r="F790" t="s">
        <v>1313</v>
      </c>
      <c r="G790" t="s">
        <v>1314</v>
      </c>
      <c r="H790">
        <v>100361211</v>
      </c>
      <c r="I790" t="s">
        <v>16</v>
      </c>
      <c r="J790" t="s">
        <v>39</v>
      </c>
      <c r="K790" t="s">
        <v>25</v>
      </c>
      <c r="L790" t="s">
        <v>5600</v>
      </c>
      <c r="M790" t="s">
        <v>414</v>
      </c>
      <c r="N790" t="s">
        <v>14</v>
      </c>
      <c r="O790" t="s">
        <v>14</v>
      </c>
      <c r="P790" t="s">
        <v>4868</v>
      </c>
      <c r="Q790" t="s">
        <v>14</v>
      </c>
      <c r="R790" s="52">
        <v>45790</v>
      </c>
      <c r="S790" t="s">
        <v>1589</v>
      </c>
      <c r="T790" t="s">
        <v>571</v>
      </c>
      <c r="U790" t="s">
        <v>402</v>
      </c>
      <c r="V790" s="3">
        <f t="shared" si="12"/>
        <v>5</v>
      </c>
      <c r="W790" t="s">
        <v>401</v>
      </c>
      <c r="Y790" t="s">
        <v>1141</v>
      </c>
    </row>
    <row r="791" spans="1:25" x14ac:dyDescent="0.25">
      <c r="A791">
        <v>505109</v>
      </c>
      <c r="B791" t="s">
        <v>5705</v>
      </c>
      <c r="C791" t="s">
        <v>5706</v>
      </c>
      <c r="D791" t="s">
        <v>5707</v>
      </c>
      <c r="E791" s="56">
        <v>45790.762708333335</v>
      </c>
      <c r="F791" t="s">
        <v>14</v>
      </c>
      <c r="G791" t="s">
        <v>1342</v>
      </c>
      <c r="H791">
        <v>100362401</v>
      </c>
      <c r="I791" t="s">
        <v>16</v>
      </c>
      <c r="J791" t="s">
        <v>158</v>
      </c>
      <c r="K791" t="s">
        <v>25</v>
      </c>
      <c r="L791" t="s">
        <v>14</v>
      </c>
      <c r="M791" t="s">
        <v>401</v>
      </c>
      <c r="N791" t="s">
        <v>14</v>
      </c>
      <c r="O791" t="s">
        <v>138</v>
      </c>
      <c r="P791" t="s">
        <v>28</v>
      </c>
      <c r="Q791" t="s">
        <v>14</v>
      </c>
      <c r="R791" s="52">
        <v>45790</v>
      </c>
      <c r="S791" t="s">
        <v>5655</v>
      </c>
      <c r="T791" t="s">
        <v>571</v>
      </c>
      <c r="U791" t="s">
        <v>388</v>
      </c>
      <c r="V791" s="3">
        <f t="shared" si="12"/>
        <v>5</v>
      </c>
      <c r="W791" t="s">
        <v>401</v>
      </c>
      <c r="Y791" t="s">
        <v>1141</v>
      </c>
    </row>
    <row r="792" spans="1:25" x14ac:dyDescent="0.25">
      <c r="A792">
        <v>505110</v>
      </c>
      <c r="B792" t="s">
        <v>5513</v>
      </c>
      <c r="C792" t="s">
        <v>5514</v>
      </c>
      <c r="D792" t="s">
        <v>2779</v>
      </c>
      <c r="E792" s="56">
        <v>45790.76353009259</v>
      </c>
      <c r="F792" t="s">
        <v>1290</v>
      </c>
      <c r="G792" t="s">
        <v>1291</v>
      </c>
      <c r="H792">
        <v>2212629449</v>
      </c>
      <c r="I792" t="s">
        <v>30</v>
      </c>
      <c r="J792" t="s">
        <v>31</v>
      </c>
      <c r="K792" t="s">
        <v>43</v>
      </c>
      <c r="L792" t="s">
        <v>14</v>
      </c>
      <c r="M792" t="s">
        <v>1292</v>
      </c>
      <c r="N792" t="s">
        <v>14</v>
      </c>
      <c r="O792" t="s">
        <v>144</v>
      </c>
      <c r="P792" t="s">
        <v>23</v>
      </c>
      <c r="Q792" t="s">
        <v>14</v>
      </c>
      <c r="R792" s="52">
        <v>45790</v>
      </c>
      <c r="S792" t="s">
        <v>1380</v>
      </c>
      <c r="T792" t="s">
        <v>571</v>
      </c>
      <c r="U792" t="s">
        <v>398</v>
      </c>
      <c r="V792" s="3">
        <f t="shared" si="12"/>
        <v>5</v>
      </c>
      <c r="W792" t="s">
        <v>398</v>
      </c>
      <c r="Y792" t="s">
        <v>1141</v>
      </c>
    </row>
    <row r="793" spans="1:25" x14ac:dyDescent="0.25">
      <c r="A793">
        <v>505145</v>
      </c>
      <c r="B793" t="s">
        <v>5548</v>
      </c>
      <c r="C793" t="s">
        <v>5549</v>
      </c>
      <c r="D793" t="s">
        <v>5550</v>
      </c>
      <c r="E793" s="56">
        <v>45790.82775462963</v>
      </c>
      <c r="F793" t="s">
        <v>14</v>
      </c>
      <c r="G793" t="s">
        <v>1342</v>
      </c>
      <c r="H793">
        <v>1550921143</v>
      </c>
      <c r="I793" t="s">
        <v>30</v>
      </c>
      <c r="J793" t="s">
        <v>17</v>
      </c>
      <c r="K793" t="s">
        <v>32</v>
      </c>
      <c r="L793" t="s">
        <v>14</v>
      </c>
      <c r="M793" t="s">
        <v>401</v>
      </c>
      <c r="N793" t="s">
        <v>14</v>
      </c>
      <c r="O793" t="s">
        <v>120</v>
      </c>
      <c r="P793" t="s">
        <v>28</v>
      </c>
      <c r="Q793" t="s">
        <v>14</v>
      </c>
      <c r="R793" s="52">
        <v>45790</v>
      </c>
      <c r="S793" t="s">
        <v>5551</v>
      </c>
      <c r="T793" t="s">
        <v>571</v>
      </c>
      <c r="U793" t="s">
        <v>388</v>
      </c>
      <c r="V793" s="3">
        <f t="shared" si="12"/>
        <v>5</v>
      </c>
      <c r="W793" t="s">
        <v>401</v>
      </c>
      <c r="Y793" t="s">
        <v>1141</v>
      </c>
    </row>
    <row r="794" spans="1:25" x14ac:dyDescent="0.25">
      <c r="A794">
        <v>505179</v>
      </c>
      <c r="B794" t="s">
        <v>5777</v>
      </c>
      <c r="C794" t="s">
        <v>5778</v>
      </c>
      <c r="D794" t="s">
        <v>5779</v>
      </c>
      <c r="E794" s="56">
        <v>45790.952581018515</v>
      </c>
      <c r="F794" t="s">
        <v>5780</v>
      </c>
      <c r="G794" t="s">
        <v>1364</v>
      </c>
      <c r="H794">
        <v>5.7646420550537001E+18</v>
      </c>
      <c r="I794" t="s">
        <v>30</v>
      </c>
      <c r="J794" t="s">
        <v>41</v>
      </c>
      <c r="K794" t="s">
        <v>44</v>
      </c>
      <c r="L794" t="s">
        <v>14</v>
      </c>
      <c r="M794" t="s">
        <v>22</v>
      </c>
      <c r="N794" t="s">
        <v>14</v>
      </c>
      <c r="O794" t="s">
        <v>138</v>
      </c>
      <c r="P794" t="s">
        <v>28</v>
      </c>
      <c r="Q794" t="s">
        <v>14</v>
      </c>
      <c r="R794" s="52">
        <v>45791</v>
      </c>
      <c r="S794" t="s">
        <v>5781</v>
      </c>
      <c r="T794" t="s">
        <v>571</v>
      </c>
      <c r="U794" t="s">
        <v>95</v>
      </c>
      <c r="V794" s="3">
        <f t="shared" si="12"/>
        <v>5</v>
      </c>
      <c r="W794" t="s">
        <v>19</v>
      </c>
      <c r="Y794" t="s">
        <v>639</v>
      </c>
    </row>
    <row r="795" spans="1:25" x14ac:dyDescent="0.25">
      <c r="A795">
        <v>505214</v>
      </c>
      <c r="B795" t="s">
        <v>5450</v>
      </c>
      <c r="C795" t="s">
        <v>5451</v>
      </c>
      <c r="D795" t="s">
        <v>5452</v>
      </c>
      <c r="E795" s="56">
        <v>45791.431435185186</v>
      </c>
      <c r="F795" t="s">
        <v>1679</v>
      </c>
      <c r="G795" t="s">
        <v>1342</v>
      </c>
      <c r="H795">
        <v>100362416</v>
      </c>
      <c r="I795" t="s">
        <v>16</v>
      </c>
      <c r="J795" t="s">
        <v>41</v>
      </c>
      <c r="K795" t="s">
        <v>25</v>
      </c>
      <c r="L795" t="s">
        <v>14</v>
      </c>
      <c r="M795" t="s">
        <v>401</v>
      </c>
      <c r="N795" t="s">
        <v>14</v>
      </c>
      <c r="O795" t="s">
        <v>404</v>
      </c>
      <c r="P795" t="s">
        <v>28</v>
      </c>
      <c r="Q795" t="s">
        <v>14</v>
      </c>
      <c r="R795" s="52">
        <v>45791</v>
      </c>
      <c r="S795" t="s">
        <v>1856</v>
      </c>
      <c r="T795" t="s">
        <v>571</v>
      </c>
      <c r="U795" t="s">
        <v>388</v>
      </c>
      <c r="V795" s="3">
        <f t="shared" si="12"/>
        <v>5</v>
      </c>
      <c r="W795" t="s">
        <v>401</v>
      </c>
      <c r="Y795" t="s">
        <v>1141</v>
      </c>
    </row>
    <row r="796" spans="1:25" x14ac:dyDescent="0.25">
      <c r="A796">
        <v>505274</v>
      </c>
      <c r="B796" t="s">
        <v>5957</v>
      </c>
      <c r="C796" t="s">
        <v>5958</v>
      </c>
      <c r="D796" t="s">
        <v>5959</v>
      </c>
      <c r="E796" s="56">
        <v>45791.559374999997</v>
      </c>
      <c r="F796" t="s">
        <v>1782</v>
      </c>
      <c r="G796" t="s">
        <v>1364</v>
      </c>
      <c r="H796">
        <v>2500032904</v>
      </c>
      <c r="I796" t="s">
        <v>19</v>
      </c>
      <c r="J796" t="s">
        <v>36</v>
      </c>
      <c r="K796" t="s">
        <v>21</v>
      </c>
      <c r="L796" t="s">
        <v>14</v>
      </c>
      <c r="M796" t="s">
        <v>22</v>
      </c>
      <c r="N796" t="s">
        <v>14</v>
      </c>
      <c r="O796" t="s">
        <v>464</v>
      </c>
      <c r="P796" t="s">
        <v>28</v>
      </c>
      <c r="Q796" t="s">
        <v>14</v>
      </c>
      <c r="R796" s="52">
        <v>45791</v>
      </c>
      <c r="S796" t="s">
        <v>5960</v>
      </c>
      <c r="T796" t="s">
        <v>571</v>
      </c>
      <c r="U796" t="s">
        <v>95</v>
      </c>
      <c r="V796" s="3">
        <f t="shared" si="12"/>
        <v>5</v>
      </c>
      <c r="W796" t="s">
        <v>19</v>
      </c>
      <c r="Y796" t="s">
        <v>639</v>
      </c>
    </row>
    <row r="797" spans="1:25" x14ac:dyDescent="0.25">
      <c r="A797">
        <v>505312</v>
      </c>
      <c r="B797" t="s">
        <v>1618</v>
      </c>
      <c r="C797" t="s">
        <v>5782</v>
      </c>
      <c r="D797" t="s">
        <v>5783</v>
      </c>
      <c r="E797" s="56">
        <v>45791.633472222224</v>
      </c>
      <c r="F797" t="s">
        <v>14</v>
      </c>
      <c r="G797" t="s">
        <v>1342</v>
      </c>
      <c r="H797">
        <v>100362640</v>
      </c>
      <c r="I797" t="s">
        <v>16</v>
      </c>
      <c r="J797" t="s">
        <v>17</v>
      </c>
      <c r="K797" t="s">
        <v>25</v>
      </c>
      <c r="L797" t="s">
        <v>14</v>
      </c>
      <c r="M797" t="s">
        <v>401</v>
      </c>
      <c r="N797" t="s">
        <v>14</v>
      </c>
      <c r="O797" t="s">
        <v>136</v>
      </c>
      <c r="P797" t="s">
        <v>28</v>
      </c>
      <c r="Q797" t="s">
        <v>14</v>
      </c>
      <c r="R797" s="52">
        <v>45791</v>
      </c>
      <c r="S797" t="s">
        <v>1594</v>
      </c>
      <c r="T797" t="s">
        <v>571</v>
      </c>
      <c r="U797" t="s">
        <v>388</v>
      </c>
      <c r="V797" s="3">
        <f t="shared" si="12"/>
        <v>5</v>
      </c>
      <c r="W797" t="s">
        <v>401</v>
      </c>
      <c r="Y797" t="s">
        <v>1141</v>
      </c>
    </row>
    <row r="798" spans="1:25" x14ac:dyDescent="0.25">
      <c r="A798">
        <v>505343</v>
      </c>
      <c r="B798" t="s">
        <v>5751</v>
      </c>
      <c r="C798" t="s">
        <v>5752</v>
      </c>
      <c r="D798" t="s">
        <v>5753</v>
      </c>
      <c r="E798" s="56">
        <v>45791.692395833335</v>
      </c>
      <c r="F798" t="s">
        <v>1670</v>
      </c>
      <c r="G798" t="s">
        <v>1320</v>
      </c>
      <c r="H798">
        <v>100362186</v>
      </c>
      <c r="I798" t="s">
        <v>16</v>
      </c>
      <c r="J798" t="s">
        <v>36</v>
      </c>
      <c r="K798" t="s">
        <v>25</v>
      </c>
      <c r="L798" t="s">
        <v>14</v>
      </c>
      <c r="M798" t="s">
        <v>25</v>
      </c>
      <c r="N798" t="s">
        <v>14</v>
      </c>
      <c r="O798" t="s">
        <v>5754</v>
      </c>
      <c r="P798" t="s">
        <v>5755</v>
      </c>
      <c r="Q798" t="s">
        <v>14</v>
      </c>
      <c r="R798" s="52">
        <v>45791</v>
      </c>
      <c r="S798" t="s">
        <v>5756</v>
      </c>
      <c r="T798" t="s">
        <v>571</v>
      </c>
      <c r="U798" t="s">
        <v>100</v>
      </c>
      <c r="V798" s="3">
        <f t="shared" si="12"/>
        <v>5</v>
      </c>
      <c r="W798" t="s">
        <v>25</v>
      </c>
      <c r="Y798" t="s">
        <v>639</v>
      </c>
    </row>
    <row r="799" spans="1:25" x14ac:dyDescent="0.25">
      <c r="A799">
        <v>505397</v>
      </c>
      <c r="B799" t="s">
        <v>5784</v>
      </c>
      <c r="C799" t="s">
        <v>5785</v>
      </c>
      <c r="D799" t="s">
        <v>5554</v>
      </c>
      <c r="E799" s="56">
        <v>45791.773182870369</v>
      </c>
      <c r="F799" t="s">
        <v>14</v>
      </c>
      <c r="G799" t="s">
        <v>1342</v>
      </c>
      <c r="H799" t="s">
        <v>28</v>
      </c>
      <c r="I799" t="s">
        <v>19</v>
      </c>
      <c r="J799" t="s">
        <v>39</v>
      </c>
      <c r="K799" t="s">
        <v>21</v>
      </c>
      <c r="L799" t="s">
        <v>14</v>
      </c>
      <c r="M799" t="s">
        <v>401</v>
      </c>
      <c r="N799" t="s">
        <v>14</v>
      </c>
      <c r="O799" t="s">
        <v>476</v>
      </c>
      <c r="P799" t="s">
        <v>28</v>
      </c>
      <c r="Q799" t="s">
        <v>14</v>
      </c>
      <c r="R799" s="52">
        <v>45791</v>
      </c>
      <c r="S799" t="s">
        <v>2198</v>
      </c>
      <c r="T799" t="s">
        <v>571</v>
      </c>
      <c r="U799" t="s">
        <v>388</v>
      </c>
      <c r="V799" s="3">
        <f t="shared" si="12"/>
        <v>5</v>
      </c>
      <c r="W799" t="s">
        <v>401</v>
      </c>
      <c r="Y799" t="s">
        <v>1141</v>
      </c>
    </row>
    <row r="800" spans="1:25" x14ac:dyDescent="0.25">
      <c r="A800">
        <v>505468</v>
      </c>
      <c r="B800" t="s">
        <v>5786</v>
      </c>
      <c r="C800" t="s">
        <v>5787</v>
      </c>
      <c r="D800" t="s">
        <v>5788</v>
      </c>
      <c r="E800" s="56">
        <v>45791.881261574075</v>
      </c>
      <c r="F800" t="s">
        <v>5789</v>
      </c>
      <c r="G800" t="s">
        <v>1320</v>
      </c>
      <c r="H800">
        <v>100362672</v>
      </c>
      <c r="I800" t="s">
        <v>16</v>
      </c>
      <c r="J800" t="s">
        <v>39</v>
      </c>
      <c r="K800" t="s">
        <v>25</v>
      </c>
      <c r="L800" t="s">
        <v>14</v>
      </c>
      <c r="M800" t="s">
        <v>25</v>
      </c>
      <c r="N800" t="s">
        <v>14</v>
      </c>
      <c r="O800" t="s">
        <v>136</v>
      </c>
      <c r="P800" t="s">
        <v>4923</v>
      </c>
      <c r="Q800" t="s">
        <v>14</v>
      </c>
      <c r="R800" s="52">
        <v>45791</v>
      </c>
      <c r="S800" t="s">
        <v>1545</v>
      </c>
      <c r="T800" t="s">
        <v>571</v>
      </c>
      <c r="U800" t="s">
        <v>100</v>
      </c>
      <c r="V800" s="3">
        <f t="shared" si="12"/>
        <v>5</v>
      </c>
      <c r="W800" t="s">
        <v>25</v>
      </c>
      <c r="Y800" t="s">
        <v>639</v>
      </c>
    </row>
    <row r="801" spans="1:25" x14ac:dyDescent="0.25">
      <c r="A801">
        <v>505475</v>
      </c>
      <c r="B801" t="s">
        <v>5790</v>
      </c>
      <c r="C801" t="s">
        <v>5791</v>
      </c>
      <c r="D801" t="s">
        <v>5792</v>
      </c>
      <c r="E801" s="56">
        <v>45791.909675925926</v>
      </c>
      <c r="F801" t="s">
        <v>1393</v>
      </c>
      <c r="G801" t="s">
        <v>1450</v>
      </c>
      <c r="H801">
        <v>2500025739</v>
      </c>
      <c r="I801" t="s">
        <v>19</v>
      </c>
      <c r="J801" t="s">
        <v>200</v>
      </c>
      <c r="K801" t="s">
        <v>21</v>
      </c>
      <c r="L801" t="s">
        <v>14</v>
      </c>
      <c r="M801" t="s">
        <v>22</v>
      </c>
      <c r="N801" t="s">
        <v>14</v>
      </c>
      <c r="O801" t="s">
        <v>138</v>
      </c>
      <c r="P801" t="s">
        <v>28</v>
      </c>
      <c r="Q801" t="s">
        <v>14</v>
      </c>
      <c r="R801" s="52">
        <v>45791</v>
      </c>
      <c r="S801" t="s">
        <v>2203</v>
      </c>
      <c r="T801" t="s">
        <v>571</v>
      </c>
      <c r="U801" t="s">
        <v>148</v>
      </c>
      <c r="V801" s="3">
        <f t="shared" si="12"/>
        <v>5</v>
      </c>
      <c r="W801" t="s">
        <v>19</v>
      </c>
      <c r="Y801" t="s">
        <v>639</v>
      </c>
    </row>
    <row r="802" spans="1:25" x14ac:dyDescent="0.25">
      <c r="A802">
        <v>505597</v>
      </c>
      <c r="B802" t="s">
        <v>5685</v>
      </c>
      <c r="C802" t="s">
        <v>5686</v>
      </c>
      <c r="D802" t="s">
        <v>5687</v>
      </c>
      <c r="E802" s="56">
        <v>45792.489189814813</v>
      </c>
      <c r="F802" t="s">
        <v>2817</v>
      </c>
      <c r="G802" t="s">
        <v>2818</v>
      </c>
      <c r="H802">
        <v>1547237140</v>
      </c>
      <c r="I802" t="s">
        <v>30</v>
      </c>
      <c r="J802" t="s">
        <v>29</v>
      </c>
      <c r="K802" t="s">
        <v>32</v>
      </c>
      <c r="L802" t="s">
        <v>14</v>
      </c>
      <c r="M802" t="s">
        <v>1292</v>
      </c>
      <c r="N802" t="s">
        <v>14</v>
      </c>
      <c r="O802" t="s">
        <v>136</v>
      </c>
      <c r="P802" t="s">
        <v>23</v>
      </c>
      <c r="Q802" t="s">
        <v>14</v>
      </c>
      <c r="R802" s="52">
        <v>45787</v>
      </c>
      <c r="S802" t="s">
        <v>5688</v>
      </c>
      <c r="T802" t="s">
        <v>84</v>
      </c>
      <c r="U802" t="s">
        <v>398</v>
      </c>
      <c r="V802" s="3">
        <f t="shared" si="12"/>
        <v>5</v>
      </c>
      <c r="W802" t="s">
        <v>398</v>
      </c>
      <c r="Y802" t="s">
        <v>1141</v>
      </c>
    </row>
    <row r="803" spans="1:25" x14ac:dyDescent="0.25">
      <c r="A803">
        <v>505636</v>
      </c>
      <c r="B803" t="s">
        <v>1386</v>
      </c>
      <c r="C803" t="s">
        <v>5793</v>
      </c>
      <c r="D803" t="s">
        <v>5794</v>
      </c>
      <c r="E803" s="56">
        <v>45792.551979166667</v>
      </c>
      <c r="F803" t="s">
        <v>1393</v>
      </c>
      <c r="G803" t="s">
        <v>1342</v>
      </c>
      <c r="H803">
        <v>100362659</v>
      </c>
      <c r="I803" t="s">
        <v>16</v>
      </c>
      <c r="J803" t="s">
        <v>20</v>
      </c>
      <c r="K803" t="s">
        <v>18</v>
      </c>
      <c r="L803" t="s">
        <v>14</v>
      </c>
      <c r="M803" t="s">
        <v>401</v>
      </c>
      <c r="N803" t="s">
        <v>14</v>
      </c>
      <c r="O803" t="s">
        <v>154</v>
      </c>
      <c r="P803" t="s">
        <v>28</v>
      </c>
      <c r="Q803" t="s">
        <v>14</v>
      </c>
      <c r="R803" s="52">
        <v>45792</v>
      </c>
      <c r="S803" t="s">
        <v>1475</v>
      </c>
      <c r="T803" t="s">
        <v>571</v>
      </c>
      <c r="U803" t="s">
        <v>388</v>
      </c>
      <c r="V803" s="3">
        <f t="shared" si="12"/>
        <v>5</v>
      </c>
      <c r="W803" t="s">
        <v>401</v>
      </c>
      <c r="Y803" t="s">
        <v>1141</v>
      </c>
    </row>
    <row r="804" spans="1:25" x14ac:dyDescent="0.25">
      <c r="A804">
        <v>505680</v>
      </c>
      <c r="B804" t="s">
        <v>1310</v>
      </c>
      <c r="C804" t="s">
        <v>5795</v>
      </c>
      <c r="D804" t="s">
        <v>5796</v>
      </c>
      <c r="E804" s="56">
        <v>45792.627152777779</v>
      </c>
      <c r="F804" t="s">
        <v>14</v>
      </c>
      <c r="G804" t="s">
        <v>1611</v>
      </c>
      <c r="H804">
        <v>100362782</v>
      </c>
      <c r="I804" t="s">
        <v>16</v>
      </c>
      <c r="J804" t="s">
        <v>26</v>
      </c>
      <c r="K804" t="s">
        <v>25</v>
      </c>
      <c r="L804" t="s">
        <v>14</v>
      </c>
      <c r="M804" t="s">
        <v>22</v>
      </c>
      <c r="N804" t="s">
        <v>14</v>
      </c>
      <c r="O804" t="s">
        <v>208</v>
      </c>
      <c r="P804" t="s">
        <v>28</v>
      </c>
      <c r="Q804" t="s">
        <v>14</v>
      </c>
      <c r="R804" s="52">
        <v>45792</v>
      </c>
      <c r="S804" t="s">
        <v>1475</v>
      </c>
      <c r="T804" t="s">
        <v>571</v>
      </c>
      <c r="U804" t="s">
        <v>95</v>
      </c>
      <c r="V804" s="3">
        <f t="shared" si="12"/>
        <v>5</v>
      </c>
      <c r="W804" t="s">
        <v>19</v>
      </c>
      <c r="Y804" t="s">
        <v>639</v>
      </c>
    </row>
    <row r="805" spans="1:25" x14ac:dyDescent="0.25">
      <c r="A805">
        <v>505700</v>
      </c>
      <c r="B805" t="s">
        <v>5797</v>
      </c>
      <c r="C805" t="s">
        <v>5798</v>
      </c>
      <c r="D805" t="s">
        <v>5799</v>
      </c>
      <c r="E805" s="56">
        <v>45792.658807870372</v>
      </c>
      <c r="F805" t="s">
        <v>1782</v>
      </c>
      <c r="G805" t="s">
        <v>1364</v>
      </c>
      <c r="H805">
        <v>1552568987</v>
      </c>
      <c r="I805" t="s">
        <v>30</v>
      </c>
      <c r="J805" t="s">
        <v>36</v>
      </c>
      <c r="K805" t="s">
        <v>32</v>
      </c>
      <c r="L805" t="s">
        <v>14</v>
      </c>
      <c r="M805" t="s">
        <v>22</v>
      </c>
      <c r="N805" t="s">
        <v>14</v>
      </c>
      <c r="O805" t="s">
        <v>140</v>
      </c>
      <c r="P805" t="s">
        <v>23</v>
      </c>
      <c r="Q805" t="s">
        <v>14</v>
      </c>
      <c r="R805" s="52">
        <v>45792</v>
      </c>
      <c r="S805" t="s">
        <v>5800</v>
      </c>
      <c r="T805" t="s">
        <v>571</v>
      </c>
      <c r="U805" t="s">
        <v>95</v>
      </c>
      <c r="V805" s="3">
        <f t="shared" si="12"/>
        <v>5</v>
      </c>
      <c r="W805" t="s">
        <v>19</v>
      </c>
      <c r="Y805" t="s">
        <v>639</v>
      </c>
    </row>
    <row r="806" spans="1:25" x14ac:dyDescent="0.25">
      <c r="A806">
        <v>505720</v>
      </c>
      <c r="B806" t="s">
        <v>5675</v>
      </c>
      <c r="C806" t="s">
        <v>5676</v>
      </c>
      <c r="D806" t="s">
        <v>1895</v>
      </c>
      <c r="E806" s="56">
        <v>45792.681134259263</v>
      </c>
      <c r="F806" t="s">
        <v>14</v>
      </c>
      <c r="G806" t="s">
        <v>1426</v>
      </c>
      <c r="H806" t="s">
        <v>28</v>
      </c>
      <c r="I806" t="s">
        <v>19</v>
      </c>
      <c r="J806" t="s">
        <v>20</v>
      </c>
      <c r="K806" t="s">
        <v>37</v>
      </c>
      <c r="L806" t="s">
        <v>14</v>
      </c>
      <c r="M806" t="s">
        <v>1665</v>
      </c>
      <c r="N806" t="s">
        <v>1427</v>
      </c>
      <c r="O806" t="s">
        <v>163</v>
      </c>
      <c r="P806" t="s">
        <v>28</v>
      </c>
      <c r="Q806" t="s">
        <v>14</v>
      </c>
      <c r="R806" s="52">
        <v>45792</v>
      </c>
      <c r="S806" t="s">
        <v>2131</v>
      </c>
      <c r="T806" t="s">
        <v>571</v>
      </c>
      <c r="U806" t="s">
        <v>40</v>
      </c>
      <c r="V806" s="3">
        <f t="shared" si="12"/>
        <v>5</v>
      </c>
      <c r="W806" t="s">
        <v>395</v>
      </c>
      <c r="Y806" t="s">
        <v>1141</v>
      </c>
    </row>
    <row r="807" spans="1:25" x14ac:dyDescent="0.25">
      <c r="A807">
        <v>505749</v>
      </c>
      <c r="B807" t="s">
        <v>5556</v>
      </c>
      <c r="C807" t="s">
        <v>5557</v>
      </c>
      <c r="D807" t="s">
        <v>5558</v>
      </c>
      <c r="E807" s="56">
        <v>45792.731469907405</v>
      </c>
      <c r="F807" t="s">
        <v>1290</v>
      </c>
      <c r="G807" t="s">
        <v>1342</v>
      </c>
      <c r="H807">
        <v>2212785349</v>
      </c>
      <c r="I807" t="s">
        <v>30</v>
      </c>
      <c r="J807" t="s">
        <v>200</v>
      </c>
      <c r="K807" t="s">
        <v>43</v>
      </c>
      <c r="L807" t="s">
        <v>14</v>
      </c>
      <c r="M807" t="s">
        <v>401</v>
      </c>
      <c r="N807" t="s">
        <v>14</v>
      </c>
      <c r="O807" t="s">
        <v>507</v>
      </c>
      <c r="P807" t="s">
        <v>28</v>
      </c>
      <c r="Q807" t="s">
        <v>14</v>
      </c>
      <c r="R807" s="52">
        <v>45792</v>
      </c>
      <c r="S807" t="s">
        <v>2961</v>
      </c>
      <c r="T807" t="s">
        <v>571</v>
      </c>
      <c r="U807" t="s">
        <v>388</v>
      </c>
      <c r="V807" s="3">
        <f t="shared" si="12"/>
        <v>5</v>
      </c>
      <c r="W807" t="s">
        <v>401</v>
      </c>
      <c r="Y807" t="s">
        <v>1141</v>
      </c>
    </row>
    <row r="808" spans="1:25" x14ac:dyDescent="0.25">
      <c r="A808">
        <v>505761</v>
      </c>
      <c r="B808" t="s">
        <v>5505</v>
      </c>
      <c r="C808" t="s">
        <v>5506</v>
      </c>
      <c r="D808" t="s">
        <v>5507</v>
      </c>
      <c r="E808" s="56">
        <v>45792.749930555554</v>
      </c>
      <c r="F808" t="s">
        <v>1886</v>
      </c>
      <c r="G808" t="s">
        <v>1320</v>
      </c>
      <c r="H808" t="s">
        <v>5508</v>
      </c>
      <c r="I808" t="s">
        <v>19</v>
      </c>
      <c r="J808" t="s">
        <v>17</v>
      </c>
      <c r="K808" t="s">
        <v>25</v>
      </c>
      <c r="L808" t="s">
        <v>14</v>
      </c>
      <c r="M808" t="s">
        <v>25</v>
      </c>
      <c r="N808" t="s">
        <v>14</v>
      </c>
      <c r="O808" t="s">
        <v>137</v>
      </c>
      <c r="P808" t="s">
        <v>5509</v>
      </c>
      <c r="Q808" t="s">
        <v>14</v>
      </c>
      <c r="R808" s="52">
        <v>45792</v>
      </c>
      <c r="S808" t="s">
        <v>1325</v>
      </c>
      <c r="T808" t="s">
        <v>571</v>
      </c>
      <c r="U808" t="s">
        <v>100</v>
      </c>
      <c r="V808" s="3">
        <f t="shared" si="12"/>
        <v>5</v>
      </c>
      <c r="W808" t="s">
        <v>25</v>
      </c>
      <c r="Y808" t="s">
        <v>639</v>
      </c>
    </row>
    <row r="809" spans="1:25" x14ac:dyDescent="0.25">
      <c r="A809">
        <v>505769</v>
      </c>
      <c r="B809" t="s">
        <v>5801</v>
      </c>
      <c r="C809" t="s">
        <v>5802</v>
      </c>
      <c r="D809" t="s">
        <v>5803</v>
      </c>
      <c r="E809" s="56">
        <v>45792.765486111108</v>
      </c>
      <c r="F809" t="s">
        <v>2605</v>
      </c>
      <c r="G809" t="s">
        <v>1342</v>
      </c>
      <c r="H809">
        <v>100362959</v>
      </c>
      <c r="I809" t="s">
        <v>16</v>
      </c>
      <c r="J809" t="s">
        <v>35</v>
      </c>
      <c r="K809" t="s">
        <v>25</v>
      </c>
      <c r="L809" t="s">
        <v>14</v>
      </c>
      <c r="M809" t="s">
        <v>401</v>
      </c>
      <c r="N809" t="s">
        <v>14</v>
      </c>
      <c r="O809" t="s">
        <v>138</v>
      </c>
      <c r="P809" t="s">
        <v>28</v>
      </c>
      <c r="Q809" t="s">
        <v>14</v>
      </c>
      <c r="R809" s="52">
        <v>45792</v>
      </c>
      <c r="S809" t="s">
        <v>1315</v>
      </c>
      <c r="T809" t="s">
        <v>571</v>
      </c>
      <c r="U809" t="s">
        <v>388</v>
      </c>
      <c r="V809" s="3">
        <f t="shared" si="12"/>
        <v>5</v>
      </c>
      <c r="W809" t="s">
        <v>401</v>
      </c>
      <c r="Y809" t="s">
        <v>1141</v>
      </c>
    </row>
    <row r="810" spans="1:25" x14ac:dyDescent="0.25">
      <c r="A810">
        <v>505777</v>
      </c>
      <c r="B810" t="s">
        <v>5559</v>
      </c>
      <c r="C810" t="s">
        <v>5560</v>
      </c>
      <c r="D810" t="s">
        <v>5561</v>
      </c>
      <c r="E810" s="56">
        <v>45792.776979166665</v>
      </c>
      <c r="F810" t="s">
        <v>1290</v>
      </c>
      <c r="G810" t="s">
        <v>1291</v>
      </c>
      <c r="H810">
        <v>1552795949</v>
      </c>
      <c r="I810" t="s">
        <v>30</v>
      </c>
      <c r="J810" t="s">
        <v>45</v>
      </c>
      <c r="K810" t="s">
        <v>32</v>
      </c>
      <c r="L810" t="s">
        <v>14</v>
      </c>
      <c r="M810" t="s">
        <v>1292</v>
      </c>
      <c r="N810" t="s">
        <v>14</v>
      </c>
      <c r="O810" t="s">
        <v>136</v>
      </c>
      <c r="P810" t="s">
        <v>28</v>
      </c>
      <c r="Q810" t="s">
        <v>14</v>
      </c>
      <c r="R810" s="52">
        <v>45792</v>
      </c>
      <c r="S810" t="s">
        <v>5562</v>
      </c>
      <c r="T810" t="s">
        <v>571</v>
      </c>
      <c r="U810" t="s">
        <v>398</v>
      </c>
      <c r="V810" s="3">
        <f t="shared" si="12"/>
        <v>5</v>
      </c>
      <c r="W810" t="s">
        <v>398</v>
      </c>
      <c r="Y810" t="s">
        <v>1141</v>
      </c>
    </row>
    <row r="811" spans="1:25" x14ac:dyDescent="0.25">
      <c r="A811">
        <v>505834</v>
      </c>
      <c r="B811" t="s">
        <v>5804</v>
      </c>
      <c r="C811" t="s">
        <v>5805</v>
      </c>
      <c r="D811" t="s">
        <v>5806</v>
      </c>
      <c r="E811" s="56">
        <v>45792.826516203706</v>
      </c>
      <c r="F811" t="s">
        <v>1886</v>
      </c>
      <c r="G811" t="s">
        <v>1364</v>
      </c>
      <c r="H811" t="s">
        <v>28</v>
      </c>
      <c r="I811" t="s">
        <v>19</v>
      </c>
      <c r="J811" t="s">
        <v>87</v>
      </c>
      <c r="K811" t="s">
        <v>21</v>
      </c>
      <c r="L811" t="s">
        <v>14</v>
      </c>
      <c r="M811" t="s">
        <v>22</v>
      </c>
      <c r="N811" t="s">
        <v>14</v>
      </c>
      <c r="O811" t="s">
        <v>419</v>
      </c>
      <c r="P811" t="s">
        <v>28</v>
      </c>
      <c r="Q811" t="s">
        <v>5807</v>
      </c>
      <c r="R811" s="52">
        <v>45792</v>
      </c>
      <c r="S811" t="s">
        <v>5808</v>
      </c>
      <c r="T811" t="s">
        <v>571</v>
      </c>
      <c r="U811" t="s">
        <v>95</v>
      </c>
      <c r="V811" s="3">
        <f t="shared" si="12"/>
        <v>5</v>
      </c>
      <c r="W811" t="s">
        <v>19</v>
      </c>
      <c r="Y811" t="s">
        <v>639</v>
      </c>
    </row>
    <row r="812" spans="1:25" x14ac:dyDescent="0.25">
      <c r="A812">
        <v>505855</v>
      </c>
      <c r="B812" t="s">
        <v>5453</v>
      </c>
      <c r="C812" t="s">
        <v>5454</v>
      </c>
      <c r="D812" t="s">
        <v>5455</v>
      </c>
      <c r="E812" s="56">
        <v>45792.868993055556</v>
      </c>
      <c r="F812" t="s">
        <v>1859</v>
      </c>
      <c r="G812" t="s">
        <v>1409</v>
      </c>
      <c r="H812">
        <v>2500000436</v>
      </c>
      <c r="I812" t="s">
        <v>19</v>
      </c>
      <c r="J812" t="s">
        <v>5409</v>
      </c>
      <c r="K812" t="s">
        <v>21</v>
      </c>
      <c r="L812" t="s">
        <v>14</v>
      </c>
      <c r="M812" t="s">
        <v>401</v>
      </c>
      <c r="N812" t="s">
        <v>1736</v>
      </c>
      <c r="O812" t="s">
        <v>411</v>
      </c>
      <c r="P812" t="s">
        <v>28</v>
      </c>
      <c r="Q812" t="s">
        <v>14</v>
      </c>
      <c r="R812" s="52">
        <v>45792</v>
      </c>
      <c r="S812" t="s">
        <v>1784</v>
      </c>
      <c r="T812" t="s">
        <v>84</v>
      </c>
      <c r="U812" t="s">
        <v>388</v>
      </c>
      <c r="V812" s="3">
        <f t="shared" si="12"/>
        <v>5</v>
      </c>
      <c r="W812" t="s">
        <v>401</v>
      </c>
      <c r="Y812" t="s">
        <v>1141</v>
      </c>
    </row>
    <row r="813" spans="1:25" x14ac:dyDescent="0.25">
      <c r="A813">
        <v>505867</v>
      </c>
      <c r="B813" t="s">
        <v>5618</v>
      </c>
      <c r="C813" t="s">
        <v>5619</v>
      </c>
      <c r="D813" t="s">
        <v>5620</v>
      </c>
      <c r="E813" s="56">
        <v>45792.907569444447</v>
      </c>
      <c r="F813" t="s">
        <v>1830</v>
      </c>
      <c r="G813" t="s">
        <v>1426</v>
      </c>
      <c r="H813">
        <v>2500026693</v>
      </c>
      <c r="I813" t="s">
        <v>19</v>
      </c>
      <c r="J813" t="s">
        <v>26</v>
      </c>
      <c r="K813" t="s">
        <v>21</v>
      </c>
      <c r="L813" t="s">
        <v>14</v>
      </c>
      <c r="M813" t="s">
        <v>23</v>
      </c>
      <c r="N813" t="s">
        <v>119</v>
      </c>
      <c r="O813" t="s">
        <v>161</v>
      </c>
      <c r="P813" t="s">
        <v>28</v>
      </c>
      <c r="Q813" t="s">
        <v>14</v>
      </c>
      <c r="R813" s="52">
        <v>45792</v>
      </c>
      <c r="S813" t="s">
        <v>2054</v>
      </c>
      <c r="T813" t="s">
        <v>571</v>
      </c>
      <c r="U813" t="s">
        <v>40</v>
      </c>
      <c r="V813" s="3">
        <f t="shared" si="12"/>
        <v>5</v>
      </c>
      <c r="W813" t="s">
        <v>23</v>
      </c>
      <c r="Y813" t="s">
        <v>1141</v>
      </c>
    </row>
    <row r="814" spans="1:25" x14ac:dyDescent="0.25">
      <c r="A814">
        <v>505884</v>
      </c>
      <c r="B814" t="s">
        <v>5456</v>
      </c>
      <c r="C814" t="s">
        <v>5457</v>
      </c>
      <c r="D814" t="s">
        <v>5458</v>
      </c>
      <c r="E814" s="56">
        <v>45792.990405092591</v>
      </c>
      <c r="F814" t="s">
        <v>5459</v>
      </c>
      <c r="G814" t="s">
        <v>1320</v>
      </c>
      <c r="H814">
        <v>100362618</v>
      </c>
      <c r="I814" t="s">
        <v>16</v>
      </c>
      <c r="J814" t="s">
        <v>17</v>
      </c>
      <c r="K814" t="s">
        <v>25</v>
      </c>
      <c r="L814" t="s">
        <v>14</v>
      </c>
      <c r="M814" t="s">
        <v>25</v>
      </c>
      <c r="N814" t="s">
        <v>14</v>
      </c>
      <c r="O814" t="s">
        <v>449</v>
      </c>
      <c r="P814" t="s">
        <v>5460</v>
      </c>
      <c r="Q814" t="s">
        <v>14</v>
      </c>
      <c r="R814" s="52">
        <v>45792</v>
      </c>
      <c r="S814" t="s">
        <v>1315</v>
      </c>
      <c r="T814" t="s">
        <v>571</v>
      </c>
      <c r="U814" t="s">
        <v>100</v>
      </c>
      <c r="V814" s="3">
        <f t="shared" si="12"/>
        <v>5</v>
      </c>
      <c r="W814" t="s">
        <v>25</v>
      </c>
      <c r="Y814" t="s">
        <v>639</v>
      </c>
    </row>
    <row r="815" spans="1:25" x14ac:dyDescent="0.25">
      <c r="A815">
        <v>505909</v>
      </c>
      <c r="B815" t="s">
        <v>5809</v>
      </c>
      <c r="C815" t="s">
        <v>6133</v>
      </c>
      <c r="D815" t="s">
        <v>5810</v>
      </c>
      <c r="E815" s="56">
        <v>45793.352905092594</v>
      </c>
      <c r="F815" t="s">
        <v>4062</v>
      </c>
      <c r="G815" t="s">
        <v>1415</v>
      </c>
      <c r="H815">
        <v>2500020490</v>
      </c>
      <c r="I815" t="s">
        <v>19</v>
      </c>
      <c r="J815" t="s">
        <v>182</v>
      </c>
      <c r="K815" t="s">
        <v>21</v>
      </c>
      <c r="L815" t="s">
        <v>14</v>
      </c>
      <c r="M815" t="s">
        <v>22</v>
      </c>
      <c r="N815" t="s">
        <v>14</v>
      </c>
      <c r="O815" t="s">
        <v>14</v>
      </c>
      <c r="P815" t="s">
        <v>23</v>
      </c>
      <c r="Q815" t="s">
        <v>23</v>
      </c>
      <c r="R815" s="52">
        <v>45791</v>
      </c>
      <c r="S815" t="s">
        <v>5811</v>
      </c>
      <c r="T815" t="s">
        <v>84</v>
      </c>
      <c r="U815" t="s">
        <v>226</v>
      </c>
      <c r="V815" s="3">
        <f t="shared" si="12"/>
        <v>5</v>
      </c>
      <c r="W815" t="s">
        <v>19</v>
      </c>
      <c r="Y815" t="s">
        <v>639</v>
      </c>
    </row>
    <row r="816" spans="1:25" x14ac:dyDescent="0.25">
      <c r="A816">
        <v>505925</v>
      </c>
      <c r="B816" t="s">
        <v>5653</v>
      </c>
      <c r="C816" t="s">
        <v>1523</v>
      </c>
      <c r="D816" t="s">
        <v>1665</v>
      </c>
      <c r="E816" s="56">
        <v>45793.393321759257</v>
      </c>
      <c r="F816" t="s">
        <v>1782</v>
      </c>
      <c r="G816" t="s">
        <v>1524</v>
      </c>
      <c r="H816">
        <v>100340466</v>
      </c>
      <c r="I816" t="s">
        <v>16</v>
      </c>
      <c r="J816" t="s">
        <v>200</v>
      </c>
      <c r="K816" t="s">
        <v>18</v>
      </c>
      <c r="L816" t="s">
        <v>5654</v>
      </c>
      <c r="M816" t="s">
        <v>401</v>
      </c>
      <c r="N816" t="s">
        <v>14</v>
      </c>
      <c r="O816" t="s">
        <v>14</v>
      </c>
      <c r="P816" t="s">
        <v>23</v>
      </c>
      <c r="Q816" t="s">
        <v>14</v>
      </c>
      <c r="R816" s="52">
        <v>45793</v>
      </c>
      <c r="S816" t="s">
        <v>5655</v>
      </c>
      <c r="T816" t="s">
        <v>571</v>
      </c>
      <c r="U816" t="s">
        <v>654</v>
      </c>
      <c r="V816" s="3">
        <f t="shared" si="12"/>
        <v>5</v>
      </c>
      <c r="W816" t="s">
        <v>401</v>
      </c>
      <c r="Y816" t="s">
        <v>1141</v>
      </c>
    </row>
    <row r="817" spans="1:25" x14ac:dyDescent="0.25">
      <c r="A817">
        <v>505938</v>
      </c>
      <c r="B817" t="s">
        <v>1722</v>
      </c>
      <c r="C817" t="s">
        <v>5812</v>
      </c>
      <c r="D817" t="s">
        <v>5813</v>
      </c>
      <c r="E817" s="56">
        <v>45793.413078703707</v>
      </c>
      <c r="F817" t="s">
        <v>1679</v>
      </c>
      <c r="G817" t="s">
        <v>1611</v>
      </c>
      <c r="H817">
        <v>100362937</v>
      </c>
      <c r="I817" t="s">
        <v>16</v>
      </c>
      <c r="J817" t="s">
        <v>39</v>
      </c>
      <c r="K817" t="s">
        <v>25</v>
      </c>
      <c r="L817" t="s">
        <v>14</v>
      </c>
      <c r="M817" t="s">
        <v>22</v>
      </c>
      <c r="N817" t="s">
        <v>14</v>
      </c>
      <c r="O817" t="s">
        <v>485</v>
      </c>
      <c r="P817" t="s">
        <v>23</v>
      </c>
      <c r="Q817" t="s">
        <v>14</v>
      </c>
      <c r="R817" s="52">
        <v>45793</v>
      </c>
      <c r="S817" t="s">
        <v>1299</v>
      </c>
      <c r="T817" t="s">
        <v>571</v>
      </c>
      <c r="U817" t="s">
        <v>95</v>
      </c>
      <c r="V817" s="3">
        <f t="shared" si="12"/>
        <v>5</v>
      </c>
      <c r="W817" t="s">
        <v>19</v>
      </c>
      <c r="Y817" t="s">
        <v>639</v>
      </c>
    </row>
    <row r="818" spans="1:25" x14ac:dyDescent="0.25">
      <c r="A818">
        <v>505998</v>
      </c>
      <c r="B818" t="s">
        <v>5631</v>
      </c>
      <c r="C818" t="s">
        <v>5632</v>
      </c>
      <c r="D818" t="s">
        <v>5633</v>
      </c>
      <c r="E818" s="56">
        <v>45793.503611111111</v>
      </c>
      <c r="F818" t="s">
        <v>1313</v>
      </c>
      <c r="G818" t="s">
        <v>1314</v>
      </c>
      <c r="H818">
        <v>100363074</v>
      </c>
      <c r="I818" t="s">
        <v>16</v>
      </c>
      <c r="J818" t="s">
        <v>17</v>
      </c>
      <c r="K818" t="s">
        <v>18</v>
      </c>
      <c r="L818" t="s">
        <v>5634</v>
      </c>
      <c r="M818" t="s">
        <v>401</v>
      </c>
      <c r="N818" t="s">
        <v>14</v>
      </c>
      <c r="O818" t="s">
        <v>14</v>
      </c>
      <c r="P818" t="s">
        <v>23</v>
      </c>
      <c r="Q818" t="s">
        <v>14</v>
      </c>
      <c r="R818" s="52">
        <v>45794</v>
      </c>
      <c r="S818" t="s">
        <v>1421</v>
      </c>
      <c r="T818" t="s">
        <v>571</v>
      </c>
      <c r="U818" t="s">
        <v>402</v>
      </c>
      <c r="V818" s="3">
        <f t="shared" si="12"/>
        <v>5</v>
      </c>
      <c r="W818" t="s">
        <v>401</v>
      </c>
      <c r="Y818" t="s">
        <v>1141</v>
      </c>
    </row>
    <row r="819" spans="1:25" x14ac:dyDescent="0.25">
      <c r="A819">
        <v>506043</v>
      </c>
      <c r="B819" t="s">
        <v>1310</v>
      </c>
      <c r="C819" t="s">
        <v>5711</v>
      </c>
      <c r="D819" t="s">
        <v>5712</v>
      </c>
      <c r="E819" s="56">
        <v>45793.590682870374</v>
      </c>
      <c r="F819" t="s">
        <v>1886</v>
      </c>
      <c r="G819" t="s">
        <v>1308</v>
      </c>
      <c r="H819">
        <v>100363090</v>
      </c>
      <c r="I819" t="s">
        <v>16</v>
      </c>
      <c r="J819" t="s">
        <v>5409</v>
      </c>
      <c r="K819" t="s">
        <v>18</v>
      </c>
      <c r="L819" t="s">
        <v>14</v>
      </c>
      <c r="M819" t="s">
        <v>22</v>
      </c>
      <c r="N819" t="s">
        <v>14</v>
      </c>
      <c r="O819" t="s">
        <v>421</v>
      </c>
      <c r="P819" t="s">
        <v>23</v>
      </c>
      <c r="Q819" t="s">
        <v>14</v>
      </c>
      <c r="R819" s="52">
        <v>45793</v>
      </c>
      <c r="S819" t="s">
        <v>5713</v>
      </c>
      <c r="T819" t="s">
        <v>571</v>
      </c>
      <c r="U819" t="s">
        <v>95</v>
      </c>
      <c r="V819" s="3">
        <f t="shared" si="12"/>
        <v>5</v>
      </c>
      <c r="W819" t="s">
        <v>19</v>
      </c>
      <c r="Y819" t="s">
        <v>639</v>
      </c>
    </row>
    <row r="820" spans="1:25" x14ac:dyDescent="0.25">
      <c r="A820">
        <v>506175</v>
      </c>
      <c r="B820" t="s">
        <v>1310</v>
      </c>
      <c r="C820" t="s">
        <v>5623</v>
      </c>
      <c r="D820" t="s">
        <v>5624</v>
      </c>
      <c r="E820" s="56">
        <v>45793.784305555557</v>
      </c>
      <c r="F820" t="s">
        <v>1679</v>
      </c>
      <c r="G820" t="s">
        <v>1364</v>
      </c>
      <c r="H820">
        <v>2500027060</v>
      </c>
      <c r="I820" t="s">
        <v>19</v>
      </c>
      <c r="J820" t="s">
        <v>27</v>
      </c>
      <c r="K820" t="s">
        <v>21</v>
      </c>
      <c r="L820" t="s">
        <v>14</v>
      </c>
      <c r="M820" t="s">
        <v>22</v>
      </c>
      <c r="N820" t="s">
        <v>14</v>
      </c>
      <c r="O820" t="s">
        <v>197</v>
      </c>
      <c r="P820" t="s">
        <v>5625</v>
      </c>
      <c r="Q820" t="s">
        <v>5626</v>
      </c>
      <c r="R820" s="52">
        <v>45793</v>
      </c>
      <c r="S820" t="s">
        <v>5627</v>
      </c>
      <c r="T820" t="s">
        <v>571</v>
      </c>
      <c r="U820" t="s">
        <v>95</v>
      </c>
      <c r="V820" s="3">
        <f t="shared" si="12"/>
        <v>5</v>
      </c>
      <c r="W820" t="s">
        <v>19</v>
      </c>
      <c r="Y820" t="s">
        <v>639</v>
      </c>
    </row>
    <row r="821" spans="1:25" x14ac:dyDescent="0.25">
      <c r="A821">
        <v>506195</v>
      </c>
      <c r="B821" t="s">
        <v>5717</v>
      </c>
      <c r="C821" t="s">
        <v>5718</v>
      </c>
      <c r="D821" t="s">
        <v>5719</v>
      </c>
      <c r="E821" s="56">
        <v>45793.812118055554</v>
      </c>
      <c r="F821" t="s">
        <v>5720</v>
      </c>
      <c r="G821" t="s">
        <v>1409</v>
      </c>
      <c r="H821">
        <v>1553800344</v>
      </c>
      <c r="I821" t="s">
        <v>30</v>
      </c>
      <c r="J821" t="s">
        <v>200</v>
      </c>
      <c r="K821" t="s">
        <v>32</v>
      </c>
      <c r="L821" t="s">
        <v>14</v>
      </c>
      <c r="M821" t="s">
        <v>401</v>
      </c>
      <c r="N821" t="s">
        <v>14</v>
      </c>
      <c r="O821" t="s">
        <v>144</v>
      </c>
      <c r="P821" t="s">
        <v>23</v>
      </c>
      <c r="Q821" t="s">
        <v>14</v>
      </c>
      <c r="R821" s="52">
        <v>45793</v>
      </c>
      <c r="S821" t="s">
        <v>5721</v>
      </c>
      <c r="T821" t="s">
        <v>84</v>
      </c>
      <c r="U821" t="s">
        <v>388</v>
      </c>
      <c r="V821" s="3">
        <f t="shared" si="12"/>
        <v>5</v>
      </c>
      <c r="W821" t="s">
        <v>401</v>
      </c>
      <c r="Y821" t="s">
        <v>1141</v>
      </c>
    </row>
    <row r="822" spans="1:25" x14ac:dyDescent="0.25">
      <c r="A822">
        <v>506201</v>
      </c>
      <c r="B822" t="s">
        <v>5545</v>
      </c>
      <c r="C822" t="s">
        <v>5546</v>
      </c>
      <c r="D822" t="s">
        <v>5547</v>
      </c>
      <c r="E822" s="56">
        <v>45793.83320601852</v>
      </c>
      <c r="F822" t="s">
        <v>14</v>
      </c>
      <c r="G822" t="s">
        <v>1342</v>
      </c>
      <c r="H822">
        <v>100363271</v>
      </c>
      <c r="I822" t="s">
        <v>16</v>
      </c>
      <c r="J822" t="s">
        <v>33</v>
      </c>
      <c r="K822" t="s">
        <v>25</v>
      </c>
      <c r="L822" t="s">
        <v>14</v>
      </c>
      <c r="M822" t="s">
        <v>401</v>
      </c>
      <c r="N822" t="s">
        <v>14</v>
      </c>
      <c r="O822" t="s">
        <v>136</v>
      </c>
      <c r="P822" t="s">
        <v>23</v>
      </c>
      <c r="Q822" t="s">
        <v>14</v>
      </c>
      <c r="R822" s="52">
        <v>45793</v>
      </c>
      <c r="S822" t="s">
        <v>3564</v>
      </c>
      <c r="T822" t="s">
        <v>571</v>
      </c>
      <c r="U822" t="s">
        <v>388</v>
      </c>
      <c r="V822" s="3">
        <f t="shared" si="12"/>
        <v>5</v>
      </c>
      <c r="W822" t="s">
        <v>401</v>
      </c>
      <c r="Y822" t="s">
        <v>1141</v>
      </c>
    </row>
    <row r="823" spans="1:25" x14ac:dyDescent="0.25">
      <c r="A823">
        <v>506235</v>
      </c>
      <c r="B823" t="s">
        <v>5814</v>
      </c>
      <c r="C823" t="s">
        <v>5815</v>
      </c>
      <c r="D823" t="s">
        <v>5816</v>
      </c>
      <c r="E823" s="56">
        <v>45794.336388888885</v>
      </c>
      <c r="F823" t="s">
        <v>1891</v>
      </c>
      <c r="G823" t="s">
        <v>1415</v>
      </c>
      <c r="H823">
        <v>2500028669</v>
      </c>
      <c r="I823" t="s">
        <v>19</v>
      </c>
      <c r="J823" t="s">
        <v>17</v>
      </c>
      <c r="K823" t="s">
        <v>37</v>
      </c>
      <c r="L823" t="s">
        <v>14</v>
      </c>
      <c r="M823" t="s">
        <v>34</v>
      </c>
      <c r="N823" t="s">
        <v>14</v>
      </c>
      <c r="O823" t="s">
        <v>14</v>
      </c>
      <c r="P823" t="s">
        <v>28</v>
      </c>
      <c r="Q823" t="s">
        <v>28</v>
      </c>
      <c r="R823" s="52">
        <v>45794</v>
      </c>
      <c r="S823" t="s">
        <v>1887</v>
      </c>
      <c r="T823" t="s">
        <v>84</v>
      </c>
      <c r="U823" t="s">
        <v>226</v>
      </c>
      <c r="V823" s="3">
        <f t="shared" si="12"/>
        <v>5</v>
      </c>
      <c r="W823" t="s">
        <v>19</v>
      </c>
      <c r="Y823" t="s">
        <v>639</v>
      </c>
    </row>
    <row r="824" spans="1:25" x14ac:dyDescent="0.25">
      <c r="A824">
        <v>506244</v>
      </c>
      <c r="B824" t="s">
        <v>1356</v>
      </c>
      <c r="C824" t="s">
        <v>5817</v>
      </c>
      <c r="D824" t="s">
        <v>5818</v>
      </c>
      <c r="E824" s="56">
        <v>45794.355543981481</v>
      </c>
      <c r="F824" t="s">
        <v>1679</v>
      </c>
      <c r="G824" t="s">
        <v>1342</v>
      </c>
      <c r="H824">
        <v>2212942466</v>
      </c>
      <c r="I824" t="s">
        <v>30</v>
      </c>
      <c r="J824" t="s">
        <v>36</v>
      </c>
      <c r="K824" t="s">
        <v>43</v>
      </c>
      <c r="L824" t="s">
        <v>14</v>
      </c>
      <c r="M824" t="s">
        <v>401</v>
      </c>
      <c r="N824" t="s">
        <v>14</v>
      </c>
      <c r="O824" t="s">
        <v>420</v>
      </c>
      <c r="P824" t="s">
        <v>23</v>
      </c>
      <c r="Q824" t="s">
        <v>14</v>
      </c>
      <c r="R824" s="52">
        <v>45794</v>
      </c>
      <c r="S824" t="s">
        <v>1416</v>
      </c>
      <c r="T824" t="s">
        <v>571</v>
      </c>
      <c r="U824" t="s">
        <v>388</v>
      </c>
      <c r="V824" s="3">
        <f t="shared" si="12"/>
        <v>5</v>
      </c>
      <c r="W824" t="s">
        <v>401</v>
      </c>
      <c r="Y824" t="s">
        <v>1141</v>
      </c>
    </row>
    <row r="825" spans="1:25" x14ac:dyDescent="0.25">
      <c r="A825">
        <v>506256</v>
      </c>
      <c r="B825" t="s">
        <v>5819</v>
      </c>
      <c r="C825" t="s">
        <v>5820</v>
      </c>
      <c r="D825" t="s">
        <v>5821</v>
      </c>
      <c r="E825" s="56">
        <v>45794.398564814815</v>
      </c>
      <c r="F825" t="s">
        <v>1679</v>
      </c>
      <c r="G825" t="s">
        <v>1450</v>
      </c>
      <c r="H825">
        <v>100363212</v>
      </c>
      <c r="I825" t="s">
        <v>16</v>
      </c>
      <c r="J825" t="s">
        <v>158</v>
      </c>
      <c r="K825" t="s">
        <v>25</v>
      </c>
      <c r="L825" t="s">
        <v>14</v>
      </c>
      <c r="M825" t="s">
        <v>22</v>
      </c>
      <c r="N825" t="s">
        <v>14</v>
      </c>
      <c r="O825" t="s">
        <v>136</v>
      </c>
      <c r="P825" t="s">
        <v>28</v>
      </c>
      <c r="Q825" t="s">
        <v>14</v>
      </c>
      <c r="R825" s="52">
        <v>45825</v>
      </c>
      <c r="S825" t="s">
        <v>1299</v>
      </c>
      <c r="T825" t="s">
        <v>571</v>
      </c>
      <c r="U825" t="s">
        <v>148</v>
      </c>
      <c r="V825" s="3">
        <f t="shared" si="12"/>
        <v>5</v>
      </c>
      <c r="W825" t="s">
        <v>19</v>
      </c>
      <c r="Y825" t="s">
        <v>639</v>
      </c>
    </row>
    <row r="826" spans="1:25" x14ac:dyDescent="0.25">
      <c r="A826">
        <v>506265</v>
      </c>
      <c r="B826" t="s">
        <v>5439</v>
      </c>
      <c r="C826" t="s">
        <v>5440</v>
      </c>
      <c r="D826" t="s">
        <v>5441</v>
      </c>
      <c r="E826" s="56">
        <v>45794.412175925929</v>
      </c>
      <c r="F826" t="s">
        <v>1679</v>
      </c>
      <c r="G826" t="s">
        <v>1450</v>
      </c>
      <c r="H826">
        <v>2500028656</v>
      </c>
      <c r="I826" t="s">
        <v>19</v>
      </c>
      <c r="J826" t="s">
        <v>17</v>
      </c>
      <c r="K826" t="s">
        <v>21</v>
      </c>
      <c r="L826" t="s">
        <v>14</v>
      </c>
      <c r="M826" t="s">
        <v>23</v>
      </c>
      <c r="N826" t="s">
        <v>14</v>
      </c>
      <c r="O826" t="s">
        <v>134</v>
      </c>
      <c r="P826" t="s">
        <v>28</v>
      </c>
      <c r="Q826" t="s">
        <v>14</v>
      </c>
      <c r="R826" s="52">
        <v>45793</v>
      </c>
      <c r="S826" t="s">
        <v>5442</v>
      </c>
      <c r="T826" t="s">
        <v>571</v>
      </c>
      <c r="U826" t="s">
        <v>148</v>
      </c>
      <c r="V826" s="3">
        <f t="shared" si="12"/>
        <v>5</v>
      </c>
      <c r="W826" t="s">
        <v>23</v>
      </c>
      <c r="Y826" t="s">
        <v>1141</v>
      </c>
    </row>
    <row r="827" spans="1:25" x14ac:dyDescent="0.25">
      <c r="A827">
        <v>506276</v>
      </c>
      <c r="B827" t="s">
        <v>5822</v>
      </c>
      <c r="C827" t="s">
        <v>5823</v>
      </c>
      <c r="D827" t="s">
        <v>5824</v>
      </c>
      <c r="E827" s="56">
        <v>45794.428680555553</v>
      </c>
      <c r="F827" t="s">
        <v>1886</v>
      </c>
      <c r="G827" t="s">
        <v>1450</v>
      </c>
      <c r="H827">
        <v>100363324</v>
      </c>
      <c r="I827" t="s">
        <v>16</v>
      </c>
      <c r="J827" t="s">
        <v>17</v>
      </c>
      <c r="K827" t="s">
        <v>25</v>
      </c>
      <c r="L827" t="s">
        <v>14</v>
      </c>
      <c r="M827" t="s">
        <v>22</v>
      </c>
      <c r="N827" t="s">
        <v>14</v>
      </c>
      <c r="O827" t="s">
        <v>130</v>
      </c>
      <c r="P827" t="s">
        <v>28</v>
      </c>
      <c r="Q827" t="s">
        <v>14</v>
      </c>
      <c r="R827" s="52">
        <v>45794</v>
      </c>
      <c r="S827" t="s">
        <v>4841</v>
      </c>
      <c r="T827" t="s">
        <v>571</v>
      </c>
      <c r="U827" t="s">
        <v>148</v>
      </c>
      <c r="V827" s="3">
        <f t="shared" si="12"/>
        <v>5</v>
      </c>
      <c r="W827" t="s">
        <v>19</v>
      </c>
      <c r="Y827" t="s">
        <v>639</v>
      </c>
    </row>
    <row r="828" spans="1:25" x14ac:dyDescent="0.25">
      <c r="A828">
        <v>506294</v>
      </c>
      <c r="B828" t="s">
        <v>5825</v>
      </c>
      <c r="C828" t="s">
        <v>5826</v>
      </c>
      <c r="D828" t="s">
        <v>5827</v>
      </c>
      <c r="E828" s="56">
        <v>45794.462372685186</v>
      </c>
      <c r="F828" t="s">
        <v>1290</v>
      </c>
      <c r="G828" t="s">
        <v>1342</v>
      </c>
      <c r="H828">
        <v>1542901137</v>
      </c>
      <c r="I828" t="s">
        <v>30</v>
      </c>
      <c r="J828" t="s">
        <v>667</v>
      </c>
      <c r="K828" t="s">
        <v>32</v>
      </c>
      <c r="L828" t="s">
        <v>14</v>
      </c>
      <c r="M828" t="s">
        <v>401</v>
      </c>
      <c r="N828" t="s">
        <v>14</v>
      </c>
      <c r="O828" t="s">
        <v>507</v>
      </c>
      <c r="P828" t="s">
        <v>28</v>
      </c>
      <c r="Q828" t="s">
        <v>14</v>
      </c>
      <c r="R828" s="52">
        <v>45794</v>
      </c>
      <c r="S828" t="s">
        <v>28</v>
      </c>
      <c r="T828" t="s">
        <v>571</v>
      </c>
      <c r="U828" t="s">
        <v>388</v>
      </c>
      <c r="V828" s="3">
        <f t="shared" si="12"/>
        <v>5</v>
      </c>
      <c r="W828" t="s">
        <v>401</v>
      </c>
      <c r="Y828" t="s">
        <v>1141</v>
      </c>
    </row>
    <row r="829" spans="1:25" x14ac:dyDescent="0.25">
      <c r="A829">
        <v>506299</v>
      </c>
      <c r="B829" t="s">
        <v>1310</v>
      </c>
      <c r="C829" t="s">
        <v>5831</v>
      </c>
      <c r="D829" t="s">
        <v>5832</v>
      </c>
      <c r="E829" s="56">
        <v>45794.463576388887</v>
      </c>
      <c r="F829" t="s">
        <v>14</v>
      </c>
      <c r="G829" t="s">
        <v>1364</v>
      </c>
      <c r="H829">
        <v>2500026975</v>
      </c>
      <c r="I829" t="s">
        <v>19</v>
      </c>
      <c r="J829" t="s">
        <v>26</v>
      </c>
      <c r="K829" t="s">
        <v>21</v>
      </c>
      <c r="L829" t="s">
        <v>14</v>
      </c>
      <c r="M829" t="s">
        <v>22</v>
      </c>
      <c r="N829" t="s">
        <v>14</v>
      </c>
      <c r="O829" t="s">
        <v>423</v>
      </c>
      <c r="P829" t="s">
        <v>28</v>
      </c>
      <c r="Q829" t="s">
        <v>14</v>
      </c>
      <c r="R829" s="52">
        <v>45794</v>
      </c>
      <c r="S829" t="s">
        <v>3741</v>
      </c>
      <c r="T829" t="s">
        <v>571</v>
      </c>
      <c r="U829" t="s">
        <v>95</v>
      </c>
      <c r="V829" s="3">
        <f t="shared" si="12"/>
        <v>5</v>
      </c>
      <c r="W829" t="s">
        <v>19</v>
      </c>
      <c r="Y829" t="s">
        <v>639</v>
      </c>
    </row>
    <row r="830" spans="1:25" x14ac:dyDescent="0.25">
      <c r="A830">
        <v>506300</v>
      </c>
      <c r="B830" t="s">
        <v>5828</v>
      </c>
      <c r="C830" t="s">
        <v>5829</v>
      </c>
      <c r="D830" t="s">
        <v>5531</v>
      </c>
      <c r="E830" s="56">
        <v>45794.466331018521</v>
      </c>
      <c r="F830" t="s">
        <v>1674</v>
      </c>
      <c r="G830" t="s">
        <v>1342</v>
      </c>
      <c r="H830">
        <v>2500020775</v>
      </c>
      <c r="I830" t="s">
        <v>19</v>
      </c>
      <c r="J830" t="s">
        <v>667</v>
      </c>
      <c r="K830" t="s">
        <v>21</v>
      </c>
      <c r="L830" t="s">
        <v>14</v>
      </c>
      <c r="M830" t="s">
        <v>401</v>
      </c>
      <c r="N830" t="s">
        <v>14</v>
      </c>
      <c r="O830" t="s">
        <v>120</v>
      </c>
      <c r="P830" t="s">
        <v>23</v>
      </c>
      <c r="Q830" t="s">
        <v>14</v>
      </c>
      <c r="R830" s="52">
        <v>45793</v>
      </c>
      <c r="S830" t="s">
        <v>5830</v>
      </c>
      <c r="T830" t="s">
        <v>571</v>
      </c>
      <c r="U830" t="s">
        <v>388</v>
      </c>
      <c r="V830" s="3">
        <f t="shared" si="12"/>
        <v>5</v>
      </c>
      <c r="W830" t="s">
        <v>401</v>
      </c>
      <c r="Y830" t="s">
        <v>1141</v>
      </c>
    </row>
    <row r="831" spans="1:25" x14ac:dyDescent="0.25">
      <c r="A831">
        <v>506394</v>
      </c>
      <c r="B831" t="s">
        <v>1356</v>
      </c>
      <c r="C831" t="s">
        <v>5833</v>
      </c>
      <c r="D831" t="s">
        <v>5834</v>
      </c>
      <c r="E831" s="56">
        <v>45794.638935185183</v>
      </c>
      <c r="F831" t="s">
        <v>3818</v>
      </c>
      <c r="G831" t="s">
        <v>1291</v>
      </c>
      <c r="H831">
        <v>1554964937</v>
      </c>
      <c r="I831" t="s">
        <v>30</v>
      </c>
      <c r="J831" t="s">
        <v>182</v>
      </c>
      <c r="K831" t="s">
        <v>32</v>
      </c>
      <c r="L831" t="s">
        <v>14</v>
      </c>
      <c r="M831" t="s">
        <v>1292</v>
      </c>
      <c r="N831" t="s">
        <v>14</v>
      </c>
      <c r="O831" t="s">
        <v>412</v>
      </c>
      <c r="P831" t="s">
        <v>23</v>
      </c>
      <c r="Q831" t="s">
        <v>14</v>
      </c>
      <c r="R831" s="52">
        <v>45794</v>
      </c>
      <c r="S831" t="s">
        <v>5835</v>
      </c>
      <c r="T831" t="s">
        <v>571</v>
      </c>
      <c r="U831" t="s">
        <v>398</v>
      </c>
      <c r="V831" s="3">
        <f t="shared" si="12"/>
        <v>5</v>
      </c>
      <c r="W831" t="s">
        <v>398</v>
      </c>
      <c r="Y831" t="s">
        <v>1141</v>
      </c>
    </row>
    <row r="832" spans="1:25" x14ac:dyDescent="0.25">
      <c r="A832">
        <v>506408</v>
      </c>
      <c r="B832" t="s">
        <v>5836</v>
      </c>
      <c r="C832" t="s">
        <v>5837</v>
      </c>
      <c r="D832" t="s">
        <v>5838</v>
      </c>
      <c r="E832" s="56">
        <v>45794.669525462959</v>
      </c>
      <c r="F832" t="s">
        <v>1670</v>
      </c>
      <c r="G832" t="s">
        <v>1426</v>
      </c>
      <c r="H832">
        <v>100359832</v>
      </c>
      <c r="I832" t="s">
        <v>16</v>
      </c>
      <c r="J832" t="s">
        <v>29</v>
      </c>
      <c r="K832" t="s">
        <v>18</v>
      </c>
      <c r="L832" t="s">
        <v>14</v>
      </c>
      <c r="M832" t="s">
        <v>23</v>
      </c>
      <c r="N832" t="s">
        <v>119</v>
      </c>
      <c r="O832" t="s">
        <v>425</v>
      </c>
      <c r="P832" t="s">
        <v>23</v>
      </c>
      <c r="Q832" t="s">
        <v>14</v>
      </c>
      <c r="R832" s="52">
        <v>45787</v>
      </c>
      <c r="S832" t="s">
        <v>1545</v>
      </c>
      <c r="T832" t="s">
        <v>571</v>
      </c>
      <c r="U832" t="s">
        <v>40</v>
      </c>
      <c r="V832" s="3">
        <f t="shared" si="12"/>
        <v>5</v>
      </c>
      <c r="W832" t="s">
        <v>23</v>
      </c>
      <c r="Y832" t="s">
        <v>1141</v>
      </c>
    </row>
    <row r="833" spans="1:25" x14ac:dyDescent="0.25">
      <c r="A833">
        <v>506412</v>
      </c>
      <c r="B833" t="s">
        <v>5515</v>
      </c>
      <c r="C833" t="s">
        <v>5516</v>
      </c>
      <c r="D833" t="s">
        <v>5517</v>
      </c>
      <c r="E833" s="56">
        <v>45794.676620370374</v>
      </c>
      <c r="F833" t="s">
        <v>1290</v>
      </c>
      <c r="G833" t="s">
        <v>1291</v>
      </c>
      <c r="H833">
        <v>2212958262</v>
      </c>
      <c r="I833" t="s">
        <v>30</v>
      </c>
      <c r="J833" t="s">
        <v>158</v>
      </c>
      <c r="K833" t="s">
        <v>43</v>
      </c>
      <c r="L833" t="s">
        <v>14</v>
      </c>
      <c r="M833" t="s">
        <v>1292</v>
      </c>
      <c r="N833" t="s">
        <v>14</v>
      </c>
      <c r="O833" t="s">
        <v>154</v>
      </c>
      <c r="P833" t="s">
        <v>28</v>
      </c>
      <c r="Q833" t="s">
        <v>14</v>
      </c>
      <c r="R833" s="52">
        <v>45794</v>
      </c>
      <c r="S833" t="s">
        <v>3597</v>
      </c>
      <c r="T833" t="s">
        <v>571</v>
      </c>
      <c r="U833" t="s">
        <v>398</v>
      </c>
      <c r="V833" s="3">
        <f t="shared" si="12"/>
        <v>5</v>
      </c>
      <c r="W833" t="s">
        <v>398</v>
      </c>
      <c r="Y833" t="s">
        <v>1141</v>
      </c>
    </row>
    <row r="834" spans="1:25" x14ac:dyDescent="0.25">
      <c r="A834">
        <v>506459</v>
      </c>
      <c r="B834" t="s">
        <v>4699</v>
      </c>
      <c r="C834" t="s">
        <v>5839</v>
      </c>
      <c r="D834" t="s">
        <v>5840</v>
      </c>
      <c r="E834" s="56">
        <v>45794.754872685182</v>
      </c>
      <c r="F834" t="s">
        <v>1782</v>
      </c>
      <c r="G834" t="s">
        <v>1342</v>
      </c>
      <c r="H834">
        <v>100363491</v>
      </c>
      <c r="I834" t="s">
        <v>16</v>
      </c>
      <c r="J834" t="s">
        <v>17</v>
      </c>
      <c r="K834" t="s">
        <v>25</v>
      </c>
      <c r="L834" t="s">
        <v>14</v>
      </c>
      <c r="M834" t="s">
        <v>401</v>
      </c>
      <c r="N834" t="s">
        <v>14</v>
      </c>
      <c r="O834" t="s">
        <v>180</v>
      </c>
      <c r="P834" t="s">
        <v>28</v>
      </c>
      <c r="Q834" t="s">
        <v>14</v>
      </c>
      <c r="R834" s="52">
        <v>45794</v>
      </c>
      <c r="S834" t="s">
        <v>1545</v>
      </c>
      <c r="T834" t="s">
        <v>571</v>
      </c>
      <c r="U834" t="s">
        <v>388</v>
      </c>
      <c r="V834" s="3">
        <f t="shared" ref="V834:V897" si="13">MONTH(E834)</f>
        <v>5</v>
      </c>
      <c r="W834" t="s">
        <v>401</v>
      </c>
      <c r="Y834" t="s">
        <v>1141</v>
      </c>
    </row>
    <row r="835" spans="1:25" x14ac:dyDescent="0.25">
      <c r="A835">
        <v>506465</v>
      </c>
      <c r="B835" t="s">
        <v>5845</v>
      </c>
      <c r="C835" t="s">
        <v>5846</v>
      </c>
      <c r="D835" t="s">
        <v>5847</v>
      </c>
      <c r="E835" s="56">
        <v>45794.762719907405</v>
      </c>
      <c r="F835" t="s">
        <v>1679</v>
      </c>
      <c r="G835" t="s">
        <v>1364</v>
      </c>
      <c r="H835">
        <v>2500055898</v>
      </c>
      <c r="I835" t="s">
        <v>19</v>
      </c>
      <c r="J835" t="s">
        <v>20</v>
      </c>
      <c r="K835" t="s">
        <v>21</v>
      </c>
      <c r="L835" t="s">
        <v>14</v>
      </c>
      <c r="M835" t="s">
        <v>22</v>
      </c>
      <c r="N835" t="s">
        <v>14</v>
      </c>
      <c r="O835" t="s">
        <v>466</v>
      </c>
      <c r="P835" t="s">
        <v>5848</v>
      </c>
      <c r="Q835" t="s">
        <v>14</v>
      </c>
      <c r="R835" s="52">
        <v>45794</v>
      </c>
      <c r="S835" t="s">
        <v>5849</v>
      </c>
      <c r="T835" t="s">
        <v>571</v>
      </c>
      <c r="U835" t="s">
        <v>95</v>
      </c>
      <c r="V835" s="3">
        <f t="shared" si="13"/>
        <v>5</v>
      </c>
      <c r="W835" t="s">
        <v>19</v>
      </c>
      <c r="Y835" t="s">
        <v>639</v>
      </c>
    </row>
    <row r="836" spans="1:25" x14ac:dyDescent="0.25">
      <c r="A836">
        <v>506492</v>
      </c>
      <c r="B836" t="s">
        <v>5610</v>
      </c>
      <c r="C836" t="s">
        <v>5611</v>
      </c>
      <c r="D836" t="s">
        <v>5612</v>
      </c>
      <c r="E836" s="56">
        <v>45794.806643518517</v>
      </c>
      <c r="F836" t="s">
        <v>1721</v>
      </c>
      <c r="G836" t="s">
        <v>1320</v>
      </c>
      <c r="H836" t="s">
        <v>5613</v>
      </c>
      <c r="I836" t="s">
        <v>176</v>
      </c>
      <c r="J836" t="s">
        <v>42</v>
      </c>
      <c r="K836" t="s">
        <v>5614</v>
      </c>
      <c r="L836" t="s">
        <v>14</v>
      </c>
      <c r="M836" t="s">
        <v>25</v>
      </c>
      <c r="N836" t="s">
        <v>14</v>
      </c>
      <c r="O836" t="s">
        <v>420</v>
      </c>
      <c r="P836" t="s">
        <v>23</v>
      </c>
      <c r="Q836" t="s">
        <v>14</v>
      </c>
      <c r="R836" s="52">
        <v>45794</v>
      </c>
      <c r="S836" t="s">
        <v>5615</v>
      </c>
      <c r="T836" t="s">
        <v>571</v>
      </c>
      <c r="U836" t="s">
        <v>100</v>
      </c>
      <c r="V836" s="3">
        <f t="shared" si="13"/>
        <v>5</v>
      </c>
      <c r="W836" t="s">
        <v>25</v>
      </c>
      <c r="Y836" t="s">
        <v>639</v>
      </c>
    </row>
    <row r="837" spans="1:25" x14ac:dyDescent="0.25">
      <c r="A837">
        <v>506493</v>
      </c>
      <c r="B837" t="s">
        <v>5841</v>
      </c>
      <c r="C837" t="s">
        <v>5842</v>
      </c>
      <c r="D837" t="s">
        <v>5843</v>
      </c>
      <c r="E837" s="56">
        <v>45794.806689814817</v>
      </c>
      <c r="F837" t="s">
        <v>2829</v>
      </c>
      <c r="G837" t="s">
        <v>1364</v>
      </c>
      <c r="H837">
        <v>2500016196</v>
      </c>
      <c r="I837" t="s">
        <v>19</v>
      </c>
      <c r="J837" t="s">
        <v>1215</v>
      </c>
      <c r="K837" t="s">
        <v>21</v>
      </c>
      <c r="L837" t="s">
        <v>14</v>
      </c>
      <c r="M837" t="s">
        <v>22</v>
      </c>
      <c r="N837" t="s">
        <v>14</v>
      </c>
      <c r="O837" t="s">
        <v>113</v>
      </c>
      <c r="P837" t="s">
        <v>23</v>
      </c>
      <c r="Q837" t="s">
        <v>14</v>
      </c>
      <c r="R837" s="52">
        <v>45794</v>
      </c>
      <c r="S837" t="s">
        <v>5844</v>
      </c>
      <c r="T837" t="s">
        <v>571</v>
      </c>
      <c r="U837" t="s">
        <v>95</v>
      </c>
      <c r="V837" s="3">
        <f t="shared" si="13"/>
        <v>5</v>
      </c>
      <c r="W837" t="s">
        <v>19</v>
      </c>
      <c r="Y837" t="s">
        <v>639</v>
      </c>
    </row>
    <row r="838" spans="1:25" x14ac:dyDescent="0.25">
      <c r="A838">
        <v>506514</v>
      </c>
      <c r="B838" t="s">
        <v>5850</v>
      </c>
      <c r="C838" t="s">
        <v>5851</v>
      </c>
      <c r="D838" t="s">
        <v>3756</v>
      </c>
      <c r="E838" s="56">
        <v>45794.836099537039</v>
      </c>
      <c r="F838" t="s">
        <v>1425</v>
      </c>
      <c r="G838" t="s">
        <v>1342</v>
      </c>
      <c r="H838" t="s">
        <v>23</v>
      </c>
      <c r="I838" t="s">
        <v>19</v>
      </c>
      <c r="J838" t="s">
        <v>200</v>
      </c>
      <c r="K838" t="s">
        <v>37</v>
      </c>
      <c r="L838" t="s">
        <v>14</v>
      </c>
      <c r="M838" t="s">
        <v>401</v>
      </c>
      <c r="N838" t="s">
        <v>14</v>
      </c>
      <c r="O838" t="s">
        <v>162</v>
      </c>
      <c r="P838" t="s">
        <v>23</v>
      </c>
      <c r="Q838" t="s">
        <v>14</v>
      </c>
      <c r="R838" s="52">
        <v>45794</v>
      </c>
      <c r="S838" t="s">
        <v>5852</v>
      </c>
      <c r="T838" t="s">
        <v>571</v>
      </c>
      <c r="U838" t="s">
        <v>388</v>
      </c>
      <c r="V838" s="3">
        <f t="shared" si="13"/>
        <v>5</v>
      </c>
      <c r="W838" t="s">
        <v>401</v>
      </c>
      <c r="Y838" t="s">
        <v>1141</v>
      </c>
    </row>
    <row r="839" spans="1:25" x14ac:dyDescent="0.25">
      <c r="A839">
        <v>506526</v>
      </c>
      <c r="B839" t="s">
        <v>5640</v>
      </c>
      <c r="C839" t="s">
        <v>5641</v>
      </c>
      <c r="D839" t="s">
        <v>5642</v>
      </c>
      <c r="E839" s="56">
        <v>45794.862824074073</v>
      </c>
      <c r="F839" t="s">
        <v>2495</v>
      </c>
      <c r="G839" t="s">
        <v>1450</v>
      </c>
      <c r="H839">
        <v>1555340516</v>
      </c>
      <c r="I839" t="s">
        <v>30</v>
      </c>
      <c r="J839" t="s">
        <v>20</v>
      </c>
      <c r="K839" t="s">
        <v>32</v>
      </c>
      <c r="L839" t="s">
        <v>14</v>
      </c>
      <c r="M839" t="s">
        <v>22</v>
      </c>
      <c r="N839" t="s">
        <v>14</v>
      </c>
      <c r="O839" t="s">
        <v>163</v>
      </c>
      <c r="P839" t="s">
        <v>28</v>
      </c>
      <c r="Q839" t="s">
        <v>14</v>
      </c>
      <c r="R839" s="52">
        <v>45794</v>
      </c>
      <c r="S839" t="s">
        <v>4323</v>
      </c>
      <c r="T839" t="s">
        <v>571</v>
      </c>
      <c r="U839" t="s">
        <v>148</v>
      </c>
      <c r="V839" s="3">
        <f t="shared" si="13"/>
        <v>5</v>
      </c>
      <c r="W839" t="s">
        <v>19</v>
      </c>
      <c r="Y839" t="s">
        <v>639</v>
      </c>
    </row>
    <row r="840" spans="1:25" x14ac:dyDescent="0.25">
      <c r="A840">
        <v>506536</v>
      </c>
      <c r="B840" t="s">
        <v>5616</v>
      </c>
      <c r="C840" t="s">
        <v>5617</v>
      </c>
      <c r="D840" t="s">
        <v>5612</v>
      </c>
      <c r="E840" s="56">
        <v>45794.903171296297</v>
      </c>
      <c r="F840" t="s">
        <v>1679</v>
      </c>
      <c r="G840" t="s">
        <v>1348</v>
      </c>
      <c r="H840">
        <v>506492</v>
      </c>
      <c r="I840" t="s">
        <v>189</v>
      </c>
      <c r="J840" t="s">
        <v>42</v>
      </c>
      <c r="K840" t="s">
        <v>177</v>
      </c>
      <c r="L840" t="s">
        <v>14</v>
      </c>
      <c r="M840" t="s">
        <v>25</v>
      </c>
      <c r="N840" t="s">
        <v>14</v>
      </c>
      <c r="O840" t="s">
        <v>14</v>
      </c>
      <c r="P840" t="s">
        <v>28</v>
      </c>
      <c r="Q840" t="s">
        <v>14</v>
      </c>
      <c r="R840" s="52">
        <v>45794</v>
      </c>
      <c r="S840" t="s">
        <v>2218</v>
      </c>
      <c r="T840" t="s">
        <v>571</v>
      </c>
      <c r="U840" t="s">
        <v>226</v>
      </c>
      <c r="V840" s="3">
        <f t="shared" si="13"/>
        <v>5</v>
      </c>
      <c r="W840" t="s">
        <v>25</v>
      </c>
      <c r="Y840" t="s">
        <v>639</v>
      </c>
    </row>
    <row r="841" spans="1:25" x14ac:dyDescent="0.25">
      <c r="A841">
        <v>506556</v>
      </c>
      <c r="B841" t="s">
        <v>5443</v>
      </c>
      <c r="C841" t="s">
        <v>5444</v>
      </c>
      <c r="D841" t="s">
        <v>5441</v>
      </c>
      <c r="E841" s="56">
        <v>45795.384895833333</v>
      </c>
      <c r="F841" t="s">
        <v>1674</v>
      </c>
      <c r="G841" t="s">
        <v>1348</v>
      </c>
      <c r="H841">
        <v>506265</v>
      </c>
      <c r="I841" t="s">
        <v>189</v>
      </c>
      <c r="J841" t="s">
        <v>17</v>
      </c>
      <c r="K841" t="s">
        <v>25</v>
      </c>
      <c r="L841" t="s">
        <v>14</v>
      </c>
      <c r="M841" t="s">
        <v>22</v>
      </c>
      <c r="N841" t="s">
        <v>14</v>
      </c>
      <c r="O841" t="s">
        <v>14</v>
      </c>
      <c r="P841" t="s">
        <v>23</v>
      </c>
      <c r="Q841" t="s">
        <v>14</v>
      </c>
      <c r="R841" s="52">
        <v>45794</v>
      </c>
      <c r="S841" t="s">
        <v>1325</v>
      </c>
      <c r="T841" t="s">
        <v>571</v>
      </c>
      <c r="U841" t="s">
        <v>226</v>
      </c>
      <c r="V841" s="3">
        <f t="shared" si="13"/>
        <v>5</v>
      </c>
      <c r="W841" t="s">
        <v>19</v>
      </c>
      <c r="Y841" t="s">
        <v>639</v>
      </c>
    </row>
    <row r="842" spans="1:25" x14ac:dyDescent="0.25">
      <c r="A842">
        <v>506585</v>
      </c>
      <c r="B842" t="s">
        <v>5853</v>
      </c>
      <c r="C842" t="s">
        <v>5854</v>
      </c>
      <c r="D842" t="s">
        <v>5855</v>
      </c>
      <c r="E842" s="56">
        <v>45795.432164351849</v>
      </c>
      <c r="F842" t="s">
        <v>1761</v>
      </c>
      <c r="G842" t="s">
        <v>1409</v>
      </c>
      <c r="H842" t="s">
        <v>28</v>
      </c>
      <c r="I842" t="s">
        <v>74</v>
      </c>
      <c r="J842" t="s">
        <v>74</v>
      </c>
      <c r="K842" t="s">
        <v>74</v>
      </c>
      <c r="L842" t="s">
        <v>14</v>
      </c>
      <c r="M842" t="s">
        <v>401</v>
      </c>
      <c r="N842" t="s">
        <v>14</v>
      </c>
      <c r="O842" t="s">
        <v>136</v>
      </c>
      <c r="P842" t="s">
        <v>28</v>
      </c>
      <c r="Q842" t="s">
        <v>14</v>
      </c>
      <c r="R842" s="52">
        <v>45795</v>
      </c>
      <c r="S842" t="s">
        <v>5856</v>
      </c>
      <c r="T842" t="s">
        <v>84</v>
      </c>
      <c r="U842" t="s">
        <v>388</v>
      </c>
      <c r="V842" s="3">
        <f t="shared" si="13"/>
        <v>5</v>
      </c>
      <c r="W842" t="s">
        <v>401</v>
      </c>
      <c r="Y842" t="s">
        <v>1141</v>
      </c>
    </row>
    <row r="843" spans="1:25" x14ac:dyDescent="0.25">
      <c r="A843">
        <v>506623</v>
      </c>
      <c r="B843" t="s">
        <v>5604</v>
      </c>
      <c r="C843" t="s">
        <v>5605</v>
      </c>
      <c r="D843" t="s">
        <v>5606</v>
      </c>
      <c r="E843" s="56">
        <v>45795.543240740742</v>
      </c>
      <c r="F843" t="s">
        <v>2762</v>
      </c>
      <c r="G843" t="s">
        <v>1298</v>
      </c>
      <c r="H843">
        <v>32974</v>
      </c>
      <c r="I843" t="s">
        <v>77</v>
      </c>
      <c r="J843" t="s">
        <v>42</v>
      </c>
      <c r="K843" t="s">
        <v>77</v>
      </c>
      <c r="L843" t="s">
        <v>14</v>
      </c>
      <c r="M843" t="s">
        <v>22</v>
      </c>
      <c r="N843" t="s">
        <v>14</v>
      </c>
      <c r="O843" t="s">
        <v>438</v>
      </c>
      <c r="P843" t="s">
        <v>28</v>
      </c>
      <c r="Q843" t="s">
        <v>14</v>
      </c>
      <c r="R843" s="52">
        <v>45795</v>
      </c>
      <c r="S843" t="s">
        <v>5607</v>
      </c>
      <c r="T843" t="s">
        <v>571</v>
      </c>
      <c r="U843" t="s">
        <v>1953</v>
      </c>
      <c r="V843" s="3">
        <f t="shared" si="13"/>
        <v>5</v>
      </c>
      <c r="W843" t="s">
        <v>19</v>
      </c>
      <c r="Y843" t="s">
        <v>639</v>
      </c>
    </row>
    <row r="844" spans="1:25" x14ac:dyDescent="0.25">
      <c r="A844">
        <v>506661</v>
      </c>
      <c r="B844" t="s">
        <v>5857</v>
      </c>
      <c r="C844" t="s">
        <v>5858</v>
      </c>
      <c r="D844" t="s">
        <v>5859</v>
      </c>
      <c r="E844" s="56">
        <v>45795.658414351848</v>
      </c>
      <c r="F844" t="s">
        <v>5603</v>
      </c>
      <c r="G844" t="s">
        <v>1450</v>
      </c>
      <c r="H844">
        <v>2500033976</v>
      </c>
      <c r="I844" t="s">
        <v>19</v>
      </c>
      <c r="J844" t="s">
        <v>36</v>
      </c>
      <c r="K844" t="s">
        <v>21</v>
      </c>
      <c r="L844" t="s">
        <v>14</v>
      </c>
      <c r="M844" t="s">
        <v>22</v>
      </c>
      <c r="N844" t="s">
        <v>14</v>
      </c>
      <c r="O844" t="s">
        <v>155</v>
      </c>
      <c r="P844" t="s">
        <v>28</v>
      </c>
      <c r="Q844" t="s">
        <v>14</v>
      </c>
      <c r="R844" s="52">
        <v>45795</v>
      </c>
      <c r="S844" t="s">
        <v>5860</v>
      </c>
      <c r="T844" t="s">
        <v>571</v>
      </c>
      <c r="U844" t="s">
        <v>148</v>
      </c>
      <c r="V844" s="3">
        <f t="shared" si="13"/>
        <v>5</v>
      </c>
      <c r="W844" t="s">
        <v>19</v>
      </c>
      <c r="Y844" t="s">
        <v>639</v>
      </c>
    </row>
    <row r="845" spans="1:25" x14ac:dyDescent="0.25">
      <c r="A845">
        <v>506663</v>
      </c>
      <c r="B845" t="s">
        <v>5736</v>
      </c>
      <c r="C845" t="s">
        <v>5737</v>
      </c>
      <c r="D845" t="s">
        <v>1312</v>
      </c>
      <c r="E845" s="56">
        <v>45795.662893518522</v>
      </c>
      <c r="F845" t="s">
        <v>1674</v>
      </c>
      <c r="G845" t="s">
        <v>1450</v>
      </c>
      <c r="H845">
        <v>100363611</v>
      </c>
      <c r="I845" t="s">
        <v>16</v>
      </c>
      <c r="J845" t="s">
        <v>33</v>
      </c>
      <c r="K845" t="s">
        <v>25</v>
      </c>
      <c r="L845" t="s">
        <v>14</v>
      </c>
      <c r="M845" t="s">
        <v>25</v>
      </c>
      <c r="N845" t="s">
        <v>14</v>
      </c>
      <c r="O845" t="s">
        <v>120</v>
      </c>
      <c r="P845" t="s">
        <v>28</v>
      </c>
      <c r="Q845" t="s">
        <v>14</v>
      </c>
      <c r="R845" s="52">
        <v>45795</v>
      </c>
      <c r="S845" t="s">
        <v>1309</v>
      </c>
      <c r="T845" t="s">
        <v>571</v>
      </c>
      <c r="U845" t="s">
        <v>148</v>
      </c>
      <c r="V845" s="3">
        <f t="shared" si="13"/>
        <v>5</v>
      </c>
      <c r="W845" t="s">
        <v>25</v>
      </c>
      <c r="Y845" t="s">
        <v>639</v>
      </c>
    </row>
    <row r="846" spans="1:25" x14ac:dyDescent="0.25">
      <c r="A846">
        <v>506665</v>
      </c>
      <c r="B846" t="s">
        <v>5861</v>
      </c>
      <c r="C846" t="s">
        <v>5862</v>
      </c>
      <c r="D846" t="s">
        <v>5863</v>
      </c>
      <c r="E846" s="56">
        <v>45795.664363425924</v>
      </c>
      <c r="F846" t="s">
        <v>1782</v>
      </c>
      <c r="G846" t="s">
        <v>1364</v>
      </c>
      <c r="H846">
        <v>250001204</v>
      </c>
      <c r="I846" t="s">
        <v>19</v>
      </c>
      <c r="J846" t="s">
        <v>5409</v>
      </c>
      <c r="K846" t="s">
        <v>21</v>
      </c>
      <c r="L846" t="s">
        <v>14</v>
      </c>
      <c r="M846" t="s">
        <v>22</v>
      </c>
      <c r="N846" t="s">
        <v>14</v>
      </c>
      <c r="O846" t="s">
        <v>136</v>
      </c>
      <c r="P846" t="s">
        <v>23</v>
      </c>
      <c r="Q846" t="s">
        <v>14</v>
      </c>
      <c r="R846" s="52">
        <v>45795</v>
      </c>
      <c r="S846" t="s">
        <v>3462</v>
      </c>
      <c r="T846" t="s">
        <v>571</v>
      </c>
      <c r="U846" t="s">
        <v>95</v>
      </c>
      <c r="V846" s="3">
        <f t="shared" si="13"/>
        <v>5</v>
      </c>
      <c r="W846" t="s">
        <v>19</v>
      </c>
      <c r="Y846" t="s">
        <v>639</v>
      </c>
    </row>
    <row r="847" spans="1:25" x14ac:dyDescent="0.25">
      <c r="A847">
        <v>506689</v>
      </c>
      <c r="B847" t="s">
        <v>1356</v>
      </c>
      <c r="C847" t="s">
        <v>5739</v>
      </c>
      <c r="D847" t="s">
        <v>5740</v>
      </c>
      <c r="E847" s="56">
        <v>45795.745069444441</v>
      </c>
      <c r="F847" t="s">
        <v>5741</v>
      </c>
      <c r="G847" t="s">
        <v>1291</v>
      </c>
      <c r="H847">
        <v>1556545467</v>
      </c>
      <c r="I847" t="s">
        <v>30</v>
      </c>
      <c r="J847" t="s">
        <v>200</v>
      </c>
      <c r="K847" t="s">
        <v>32</v>
      </c>
      <c r="L847" t="s">
        <v>14</v>
      </c>
      <c r="M847" t="s">
        <v>1292</v>
      </c>
      <c r="N847" t="s">
        <v>14</v>
      </c>
      <c r="O847" t="s">
        <v>159</v>
      </c>
      <c r="P847" t="s">
        <v>28</v>
      </c>
      <c r="Q847" t="s">
        <v>14</v>
      </c>
      <c r="R847" s="52">
        <v>45795</v>
      </c>
      <c r="S847" t="s">
        <v>2990</v>
      </c>
      <c r="T847" t="s">
        <v>571</v>
      </c>
      <c r="U847" t="s">
        <v>398</v>
      </c>
      <c r="V847" s="3">
        <f t="shared" si="13"/>
        <v>5</v>
      </c>
      <c r="W847" t="s">
        <v>398</v>
      </c>
      <c r="Y847" t="s">
        <v>1141</v>
      </c>
    </row>
    <row r="848" spans="1:25" x14ac:dyDescent="0.25">
      <c r="A848">
        <v>506693</v>
      </c>
      <c r="B848" t="s">
        <v>5864</v>
      </c>
      <c r="C848" t="s">
        <v>5865</v>
      </c>
      <c r="D848" t="s">
        <v>5866</v>
      </c>
      <c r="E848" s="56">
        <v>45795.752835648149</v>
      </c>
      <c r="F848" t="s">
        <v>5490</v>
      </c>
      <c r="G848" t="s">
        <v>1364</v>
      </c>
      <c r="H848">
        <v>2500034055</v>
      </c>
      <c r="I848" t="s">
        <v>19</v>
      </c>
      <c r="J848" t="s">
        <v>36</v>
      </c>
      <c r="K848" t="s">
        <v>21</v>
      </c>
      <c r="L848" t="s">
        <v>14</v>
      </c>
      <c r="M848" t="s">
        <v>22</v>
      </c>
      <c r="N848" t="s">
        <v>14</v>
      </c>
      <c r="O848" t="s">
        <v>447</v>
      </c>
      <c r="P848" t="s">
        <v>23</v>
      </c>
      <c r="Q848" t="s">
        <v>14</v>
      </c>
      <c r="R848" s="52">
        <v>45795</v>
      </c>
      <c r="S848" t="s">
        <v>5844</v>
      </c>
      <c r="T848" t="s">
        <v>571</v>
      </c>
      <c r="U848" t="s">
        <v>95</v>
      </c>
      <c r="V848" s="3">
        <f t="shared" si="13"/>
        <v>5</v>
      </c>
      <c r="W848" t="s">
        <v>19</v>
      </c>
      <c r="Y848" t="s">
        <v>639</v>
      </c>
    </row>
    <row r="849" spans="1:25" x14ac:dyDescent="0.25">
      <c r="A849">
        <v>506701</v>
      </c>
      <c r="B849" t="s">
        <v>1310</v>
      </c>
      <c r="C849" t="s">
        <v>5867</v>
      </c>
      <c r="D849" t="s">
        <v>5868</v>
      </c>
      <c r="E849" s="56">
        <v>45795.791770833333</v>
      </c>
      <c r="F849" t="s">
        <v>1782</v>
      </c>
      <c r="G849" t="s">
        <v>1342</v>
      </c>
      <c r="H849">
        <v>2500034055</v>
      </c>
      <c r="I849" t="s">
        <v>19</v>
      </c>
      <c r="J849" t="s">
        <v>39</v>
      </c>
      <c r="K849" t="s">
        <v>21</v>
      </c>
      <c r="L849" t="s">
        <v>14</v>
      </c>
      <c r="M849" t="s">
        <v>401</v>
      </c>
      <c r="N849" t="s">
        <v>14</v>
      </c>
      <c r="O849" t="s">
        <v>155</v>
      </c>
      <c r="P849" t="s">
        <v>23</v>
      </c>
      <c r="Q849" t="s">
        <v>14</v>
      </c>
      <c r="R849" s="52">
        <v>45795</v>
      </c>
      <c r="S849" t="s">
        <v>5710</v>
      </c>
      <c r="T849" t="s">
        <v>571</v>
      </c>
      <c r="U849" t="s">
        <v>388</v>
      </c>
      <c r="V849" s="3">
        <f t="shared" si="13"/>
        <v>5</v>
      </c>
      <c r="W849" t="s">
        <v>401</v>
      </c>
      <c r="Y849" t="s">
        <v>1141</v>
      </c>
    </row>
    <row r="850" spans="1:25" x14ac:dyDescent="0.25">
      <c r="A850">
        <v>506714</v>
      </c>
      <c r="B850" t="s">
        <v>1386</v>
      </c>
      <c r="C850" t="s">
        <v>5869</v>
      </c>
      <c r="D850" t="s">
        <v>5870</v>
      </c>
      <c r="E850" s="56">
        <v>45795.831608796296</v>
      </c>
      <c r="F850" t="s">
        <v>1290</v>
      </c>
      <c r="G850" t="s">
        <v>1364</v>
      </c>
      <c r="H850">
        <v>1556817235</v>
      </c>
      <c r="I850" t="s">
        <v>30</v>
      </c>
      <c r="J850" t="s">
        <v>667</v>
      </c>
      <c r="K850" t="s">
        <v>32</v>
      </c>
      <c r="L850" t="s">
        <v>14</v>
      </c>
      <c r="M850" t="s">
        <v>22</v>
      </c>
      <c r="N850" t="s">
        <v>14</v>
      </c>
      <c r="O850" t="s">
        <v>141</v>
      </c>
      <c r="P850" t="s">
        <v>28</v>
      </c>
      <c r="Q850" t="s">
        <v>14</v>
      </c>
      <c r="R850" s="52">
        <v>45795</v>
      </c>
      <c r="S850" t="s">
        <v>2054</v>
      </c>
      <c r="T850" t="s">
        <v>571</v>
      </c>
      <c r="U850" t="s">
        <v>95</v>
      </c>
      <c r="V850" s="3">
        <f t="shared" si="13"/>
        <v>5</v>
      </c>
      <c r="W850" t="s">
        <v>19</v>
      </c>
      <c r="Y850" t="s">
        <v>639</v>
      </c>
    </row>
    <row r="851" spans="1:25" x14ac:dyDescent="0.25">
      <c r="A851">
        <v>506715</v>
      </c>
      <c r="B851" t="s">
        <v>5668</v>
      </c>
      <c r="C851" t="s">
        <v>5669</v>
      </c>
      <c r="D851" t="s">
        <v>5670</v>
      </c>
      <c r="E851" s="56">
        <v>45795.837094907409</v>
      </c>
      <c r="F851" t="s">
        <v>5671</v>
      </c>
      <c r="G851" t="s">
        <v>1364</v>
      </c>
      <c r="H851">
        <v>1556887553</v>
      </c>
      <c r="I851" t="s">
        <v>30</v>
      </c>
      <c r="J851" t="s">
        <v>20</v>
      </c>
      <c r="K851" t="s">
        <v>32</v>
      </c>
      <c r="L851" t="s">
        <v>14</v>
      </c>
      <c r="M851" t="s">
        <v>22</v>
      </c>
      <c r="N851" t="s">
        <v>14</v>
      </c>
      <c r="O851" t="s">
        <v>490</v>
      </c>
      <c r="P851" t="s">
        <v>23</v>
      </c>
      <c r="Q851" t="s">
        <v>14</v>
      </c>
      <c r="R851" s="52">
        <v>45795</v>
      </c>
      <c r="S851" t="s">
        <v>4828</v>
      </c>
      <c r="T851" t="s">
        <v>571</v>
      </c>
      <c r="U851" t="s">
        <v>95</v>
      </c>
      <c r="V851" s="3">
        <f t="shared" si="13"/>
        <v>5</v>
      </c>
      <c r="W851" t="s">
        <v>19</v>
      </c>
      <c r="Y851" t="s">
        <v>639</v>
      </c>
    </row>
    <row r="852" spans="1:25" x14ac:dyDescent="0.25">
      <c r="A852">
        <v>506717</v>
      </c>
      <c r="B852" t="s">
        <v>5874</v>
      </c>
      <c r="C852" t="s">
        <v>6132</v>
      </c>
      <c r="D852" t="s">
        <v>5875</v>
      </c>
      <c r="E852" s="56">
        <v>45795.842638888891</v>
      </c>
      <c r="F852" t="s">
        <v>5876</v>
      </c>
      <c r="G852" t="s">
        <v>3936</v>
      </c>
      <c r="H852" t="s">
        <v>28</v>
      </c>
      <c r="I852" t="s">
        <v>19</v>
      </c>
      <c r="J852" t="s">
        <v>20</v>
      </c>
      <c r="K852" t="s">
        <v>21</v>
      </c>
      <c r="L852" t="s">
        <v>14</v>
      </c>
      <c r="M852" t="s">
        <v>34</v>
      </c>
      <c r="N852" t="s">
        <v>14</v>
      </c>
      <c r="O852" t="s">
        <v>163</v>
      </c>
      <c r="P852" t="s">
        <v>28</v>
      </c>
      <c r="Q852" t="s">
        <v>28</v>
      </c>
      <c r="R852" s="52">
        <v>45787</v>
      </c>
      <c r="S852" t="s">
        <v>5523</v>
      </c>
      <c r="T852" t="s">
        <v>84</v>
      </c>
      <c r="U852" t="s">
        <v>1953</v>
      </c>
      <c r="V852" s="3">
        <f t="shared" si="13"/>
        <v>5</v>
      </c>
      <c r="W852" t="s">
        <v>19</v>
      </c>
      <c r="Y852" t="s">
        <v>639</v>
      </c>
    </row>
    <row r="853" spans="1:25" x14ac:dyDescent="0.25">
      <c r="A853">
        <v>506736</v>
      </c>
      <c r="B853" t="s">
        <v>5871</v>
      </c>
      <c r="C853" t="s">
        <v>5872</v>
      </c>
      <c r="D853" t="s">
        <v>5870</v>
      </c>
      <c r="E853" s="56">
        <v>45795.88784722222</v>
      </c>
      <c r="F853" t="s">
        <v>5873</v>
      </c>
      <c r="G853" t="s">
        <v>1348</v>
      </c>
      <c r="H853">
        <v>1556817235</v>
      </c>
      <c r="I853" t="s">
        <v>30</v>
      </c>
      <c r="J853" t="s">
        <v>667</v>
      </c>
      <c r="K853" t="s">
        <v>32</v>
      </c>
      <c r="L853" t="s">
        <v>14</v>
      </c>
      <c r="M853" t="s">
        <v>19</v>
      </c>
      <c r="N853" t="s">
        <v>14</v>
      </c>
      <c r="O853" t="s">
        <v>14</v>
      </c>
      <c r="P853" t="s">
        <v>23</v>
      </c>
      <c r="Q853" t="s">
        <v>14</v>
      </c>
      <c r="R853" s="52">
        <v>45795</v>
      </c>
      <c r="S853" t="s">
        <v>1754</v>
      </c>
      <c r="T853" t="s">
        <v>571</v>
      </c>
      <c r="U853" t="s">
        <v>226</v>
      </c>
      <c r="V853" s="3">
        <f t="shared" si="13"/>
        <v>5</v>
      </c>
      <c r="W853" t="s">
        <v>19</v>
      </c>
      <c r="Y853" t="s">
        <v>639</v>
      </c>
    </row>
    <row r="854" spans="1:25" x14ac:dyDescent="0.25">
      <c r="A854">
        <v>506761</v>
      </c>
      <c r="B854" t="s">
        <v>5591</v>
      </c>
      <c r="C854" t="s">
        <v>5592</v>
      </c>
      <c r="D854" t="s">
        <v>5593</v>
      </c>
      <c r="E854" s="56">
        <v>45796.361388888887</v>
      </c>
      <c r="F854" t="s">
        <v>14</v>
      </c>
      <c r="G854" t="s">
        <v>1342</v>
      </c>
      <c r="H854">
        <v>100363551</v>
      </c>
      <c r="I854" t="s">
        <v>16</v>
      </c>
      <c r="J854" t="s">
        <v>158</v>
      </c>
      <c r="K854" t="s">
        <v>25</v>
      </c>
      <c r="L854" t="s">
        <v>14</v>
      </c>
      <c r="M854" t="s">
        <v>401</v>
      </c>
      <c r="N854" t="s">
        <v>14</v>
      </c>
      <c r="O854" t="s">
        <v>412</v>
      </c>
      <c r="P854" t="s">
        <v>23</v>
      </c>
      <c r="Q854" t="s">
        <v>14</v>
      </c>
      <c r="R854" s="52">
        <v>45795</v>
      </c>
      <c r="S854" t="s">
        <v>1299</v>
      </c>
      <c r="T854" t="s">
        <v>571</v>
      </c>
      <c r="U854" t="s">
        <v>388</v>
      </c>
      <c r="V854" s="3">
        <f t="shared" si="13"/>
        <v>5</v>
      </c>
      <c r="W854" t="s">
        <v>401</v>
      </c>
      <c r="Y854" t="s">
        <v>1141</v>
      </c>
    </row>
    <row r="855" spans="1:25" x14ac:dyDescent="0.25">
      <c r="A855">
        <v>506764</v>
      </c>
      <c r="B855" t="s">
        <v>5402</v>
      </c>
      <c r="C855" t="s">
        <v>5402</v>
      </c>
      <c r="D855" t="s">
        <v>5403</v>
      </c>
      <c r="E855" s="56">
        <v>45796.367476851854</v>
      </c>
      <c r="F855" t="s">
        <v>5404</v>
      </c>
      <c r="G855" t="s">
        <v>1342</v>
      </c>
      <c r="H855" t="s">
        <v>23</v>
      </c>
      <c r="I855" t="s">
        <v>19</v>
      </c>
      <c r="J855" t="s">
        <v>182</v>
      </c>
      <c r="K855" t="s">
        <v>74</v>
      </c>
      <c r="L855" t="s">
        <v>14</v>
      </c>
      <c r="M855" t="s">
        <v>401</v>
      </c>
      <c r="N855" t="s">
        <v>14</v>
      </c>
      <c r="O855" t="s">
        <v>466</v>
      </c>
      <c r="P855" t="s">
        <v>23</v>
      </c>
      <c r="Q855" t="s">
        <v>14</v>
      </c>
      <c r="R855" s="52">
        <v>45796</v>
      </c>
      <c r="S855" t="s">
        <v>5405</v>
      </c>
      <c r="T855" t="s">
        <v>571</v>
      </c>
      <c r="U855" t="s">
        <v>388</v>
      </c>
      <c r="V855" s="3">
        <f t="shared" si="13"/>
        <v>5</v>
      </c>
      <c r="W855" t="s">
        <v>401</v>
      </c>
      <c r="Y855" t="s">
        <v>1141</v>
      </c>
    </row>
    <row r="856" spans="1:25" x14ac:dyDescent="0.25">
      <c r="A856">
        <v>506820</v>
      </c>
      <c r="B856" t="s">
        <v>5552</v>
      </c>
      <c r="C856" t="s">
        <v>5553</v>
      </c>
      <c r="D856" t="s">
        <v>5554</v>
      </c>
      <c r="E856" s="56">
        <v>45796.517372685186</v>
      </c>
      <c r="F856" t="s">
        <v>5555</v>
      </c>
      <c r="G856" t="s">
        <v>1342</v>
      </c>
      <c r="H856">
        <v>2500028629</v>
      </c>
      <c r="I856" t="s">
        <v>19</v>
      </c>
      <c r="J856" t="s">
        <v>39</v>
      </c>
      <c r="K856" t="s">
        <v>21</v>
      </c>
      <c r="L856" t="s">
        <v>14</v>
      </c>
      <c r="M856" t="s">
        <v>401</v>
      </c>
      <c r="N856" t="s">
        <v>14</v>
      </c>
      <c r="O856" t="s">
        <v>476</v>
      </c>
      <c r="P856" t="s">
        <v>28</v>
      </c>
      <c r="Q856" t="s">
        <v>14</v>
      </c>
      <c r="R856" s="52">
        <v>45791</v>
      </c>
      <c r="S856" t="s">
        <v>1545</v>
      </c>
      <c r="T856" t="s">
        <v>571</v>
      </c>
      <c r="U856" t="s">
        <v>388</v>
      </c>
      <c r="V856" s="3">
        <f t="shared" si="13"/>
        <v>5</v>
      </c>
      <c r="W856" t="s">
        <v>401</v>
      </c>
      <c r="Y856" t="s">
        <v>1141</v>
      </c>
    </row>
    <row r="857" spans="1:25" x14ac:dyDescent="0.25">
      <c r="A857">
        <v>506831</v>
      </c>
      <c r="B857" t="s">
        <v>5694</v>
      </c>
      <c r="C857" t="s">
        <v>5695</v>
      </c>
      <c r="D857" t="s">
        <v>5696</v>
      </c>
      <c r="E857" s="56">
        <v>45796.53974537037</v>
      </c>
      <c r="F857" t="s">
        <v>1721</v>
      </c>
      <c r="G857" t="s">
        <v>1426</v>
      </c>
      <c r="H857">
        <v>100363178</v>
      </c>
      <c r="I857" t="s">
        <v>16</v>
      </c>
      <c r="J857" t="s">
        <v>31</v>
      </c>
      <c r="K857" t="s">
        <v>18</v>
      </c>
      <c r="L857" t="s">
        <v>14</v>
      </c>
      <c r="M857" t="s">
        <v>22</v>
      </c>
      <c r="N857" t="s">
        <v>1783</v>
      </c>
      <c r="O857" t="s">
        <v>193</v>
      </c>
      <c r="P857" t="s">
        <v>23</v>
      </c>
      <c r="Q857" t="s">
        <v>14</v>
      </c>
      <c r="R857" s="52">
        <v>45796</v>
      </c>
      <c r="S857" t="s">
        <v>1309</v>
      </c>
      <c r="T857" t="s">
        <v>571</v>
      </c>
      <c r="U857" t="s">
        <v>40</v>
      </c>
      <c r="V857" s="3">
        <f t="shared" si="13"/>
        <v>5</v>
      </c>
      <c r="W857" t="s">
        <v>19</v>
      </c>
      <c r="Y857" t="s">
        <v>639</v>
      </c>
    </row>
    <row r="858" spans="1:25" x14ac:dyDescent="0.25">
      <c r="A858">
        <v>506851</v>
      </c>
      <c r="B858" t="s">
        <v>5563</v>
      </c>
      <c r="C858" t="s">
        <v>5564</v>
      </c>
      <c r="D858" t="s">
        <v>5565</v>
      </c>
      <c r="E858" s="56">
        <v>45796.593912037039</v>
      </c>
      <c r="F858" t="s">
        <v>1716</v>
      </c>
      <c r="G858" t="s">
        <v>1291</v>
      </c>
      <c r="H858">
        <v>5.7646422397414902E+18</v>
      </c>
      <c r="I858" t="s">
        <v>30</v>
      </c>
      <c r="J858" t="s">
        <v>26</v>
      </c>
      <c r="K858" t="s">
        <v>44</v>
      </c>
      <c r="L858" t="s">
        <v>14</v>
      </c>
      <c r="M858" t="s">
        <v>1292</v>
      </c>
      <c r="N858" t="s">
        <v>14</v>
      </c>
      <c r="O858" t="s">
        <v>187</v>
      </c>
      <c r="P858" t="s">
        <v>28</v>
      </c>
      <c r="Q858" t="s">
        <v>14</v>
      </c>
      <c r="R858" s="52">
        <v>45796</v>
      </c>
      <c r="S858" t="s">
        <v>4986</v>
      </c>
      <c r="T858" t="s">
        <v>571</v>
      </c>
      <c r="U858" t="s">
        <v>398</v>
      </c>
      <c r="V858" s="3">
        <f t="shared" si="13"/>
        <v>5</v>
      </c>
      <c r="W858" t="s">
        <v>398</v>
      </c>
      <c r="Y858" t="s">
        <v>1141</v>
      </c>
    </row>
    <row r="859" spans="1:25" x14ac:dyDescent="0.25">
      <c r="A859">
        <v>506953</v>
      </c>
      <c r="B859" t="s">
        <v>5877</v>
      </c>
      <c r="C859" t="s">
        <v>5878</v>
      </c>
      <c r="D859" t="s">
        <v>5879</v>
      </c>
      <c r="E859" s="56">
        <v>45796.864525462966</v>
      </c>
      <c r="F859" t="s">
        <v>1679</v>
      </c>
      <c r="G859" t="s">
        <v>1342</v>
      </c>
      <c r="H859">
        <v>2500026748</v>
      </c>
      <c r="I859" t="s">
        <v>19</v>
      </c>
      <c r="J859" t="s">
        <v>200</v>
      </c>
      <c r="K859" t="s">
        <v>21</v>
      </c>
      <c r="L859" t="s">
        <v>14</v>
      </c>
      <c r="M859" t="s">
        <v>401</v>
      </c>
      <c r="N859" t="s">
        <v>14</v>
      </c>
      <c r="O859" t="s">
        <v>449</v>
      </c>
      <c r="P859" t="s">
        <v>23</v>
      </c>
      <c r="Q859" t="s">
        <v>14</v>
      </c>
      <c r="R859" s="52">
        <v>45796</v>
      </c>
      <c r="S859" t="s">
        <v>2166</v>
      </c>
      <c r="T859" t="s">
        <v>571</v>
      </c>
      <c r="U859" t="s">
        <v>388</v>
      </c>
      <c r="V859" s="3">
        <f t="shared" si="13"/>
        <v>5</v>
      </c>
      <c r="W859" t="s">
        <v>401</v>
      </c>
      <c r="Y859" t="s">
        <v>1141</v>
      </c>
    </row>
    <row r="860" spans="1:25" x14ac:dyDescent="0.25">
      <c r="A860">
        <v>506957</v>
      </c>
      <c r="B860" t="s">
        <v>5518</v>
      </c>
      <c r="C860" t="s">
        <v>5519</v>
      </c>
      <c r="D860" t="s">
        <v>4889</v>
      </c>
      <c r="E860" s="56">
        <v>45796.888414351852</v>
      </c>
      <c r="F860" t="s">
        <v>1716</v>
      </c>
      <c r="G860" t="s">
        <v>1291</v>
      </c>
      <c r="H860">
        <v>2213219803</v>
      </c>
      <c r="I860" t="s">
        <v>30</v>
      </c>
      <c r="J860" t="s">
        <v>41</v>
      </c>
      <c r="K860" t="s">
        <v>43</v>
      </c>
      <c r="L860" t="s">
        <v>14</v>
      </c>
      <c r="M860" t="s">
        <v>1292</v>
      </c>
      <c r="N860" t="s">
        <v>14</v>
      </c>
      <c r="O860" t="s">
        <v>142</v>
      </c>
      <c r="P860" t="s">
        <v>28</v>
      </c>
      <c r="Q860" t="s">
        <v>14</v>
      </c>
      <c r="R860" s="52">
        <v>45796</v>
      </c>
      <c r="S860" t="s">
        <v>2093</v>
      </c>
      <c r="T860" t="s">
        <v>571</v>
      </c>
      <c r="U860" t="s">
        <v>398</v>
      </c>
      <c r="V860" s="3">
        <f t="shared" si="13"/>
        <v>5</v>
      </c>
      <c r="W860" t="s">
        <v>398</v>
      </c>
      <c r="Y860" t="s">
        <v>1141</v>
      </c>
    </row>
    <row r="861" spans="1:25" x14ac:dyDescent="0.25">
      <c r="A861">
        <v>506994</v>
      </c>
      <c r="B861" t="s">
        <v>5656</v>
      </c>
      <c r="C861" t="s">
        <v>654</v>
      </c>
      <c r="D861" t="s">
        <v>1665</v>
      </c>
      <c r="E861" s="56">
        <v>45797.415335648147</v>
      </c>
      <c r="F861" t="s">
        <v>1782</v>
      </c>
      <c r="G861" t="s">
        <v>1524</v>
      </c>
      <c r="H861">
        <v>100361755</v>
      </c>
      <c r="I861" t="s">
        <v>16</v>
      </c>
      <c r="J861" t="s">
        <v>20</v>
      </c>
      <c r="K861" t="s">
        <v>25</v>
      </c>
      <c r="L861" t="s">
        <v>5657</v>
      </c>
      <c r="M861" t="s">
        <v>401</v>
      </c>
      <c r="N861" t="s">
        <v>14</v>
      </c>
      <c r="O861" t="s">
        <v>14</v>
      </c>
      <c r="P861" t="s">
        <v>28</v>
      </c>
      <c r="Q861" t="s">
        <v>14</v>
      </c>
      <c r="R861" s="52">
        <v>45788</v>
      </c>
      <c r="S861" t="s">
        <v>1639</v>
      </c>
      <c r="T861" t="s">
        <v>571</v>
      </c>
      <c r="U861" t="s">
        <v>654</v>
      </c>
      <c r="V861" s="3">
        <f t="shared" si="13"/>
        <v>5</v>
      </c>
      <c r="W861" t="s">
        <v>401</v>
      </c>
      <c r="Y861" t="s">
        <v>1141</v>
      </c>
    </row>
    <row r="862" spans="1:25" x14ac:dyDescent="0.25">
      <c r="A862">
        <v>507025</v>
      </c>
      <c r="B862" t="s">
        <v>5628</v>
      </c>
      <c r="C862" t="s">
        <v>5629</v>
      </c>
      <c r="D862" t="s">
        <v>5630</v>
      </c>
      <c r="E862" s="56">
        <v>45797.468310185184</v>
      </c>
      <c r="F862" t="s">
        <v>5584</v>
      </c>
      <c r="G862" t="s">
        <v>1308</v>
      </c>
      <c r="H862">
        <v>100363929</v>
      </c>
      <c r="I862" t="s">
        <v>16</v>
      </c>
      <c r="J862" t="s">
        <v>182</v>
      </c>
      <c r="K862" t="s">
        <v>25</v>
      </c>
      <c r="L862" t="s">
        <v>14</v>
      </c>
      <c r="M862" t="s">
        <v>1665</v>
      </c>
      <c r="N862" t="s">
        <v>14</v>
      </c>
      <c r="O862" t="s">
        <v>136</v>
      </c>
      <c r="P862" t="s">
        <v>28</v>
      </c>
      <c r="Q862" t="s">
        <v>14</v>
      </c>
      <c r="R862" s="52">
        <v>45797</v>
      </c>
      <c r="S862" t="s">
        <v>1856</v>
      </c>
      <c r="T862" t="s">
        <v>571</v>
      </c>
      <c r="U862" t="s">
        <v>95</v>
      </c>
      <c r="V862" s="3">
        <f t="shared" si="13"/>
        <v>5</v>
      </c>
      <c r="W862" t="s">
        <v>395</v>
      </c>
      <c r="Y862" t="s">
        <v>1141</v>
      </c>
    </row>
    <row r="863" spans="1:25" x14ac:dyDescent="0.25">
      <c r="A863">
        <v>507053</v>
      </c>
      <c r="B863" t="s">
        <v>5566</v>
      </c>
      <c r="C863" t="s">
        <v>5567</v>
      </c>
      <c r="D863" t="s">
        <v>5568</v>
      </c>
      <c r="E863" s="56">
        <v>45797.543587962966</v>
      </c>
      <c r="F863" t="s">
        <v>5569</v>
      </c>
      <c r="G863" t="s">
        <v>1450</v>
      </c>
      <c r="H863">
        <v>2213245750</v>
      </c>
      <c r="I863" t="s">
        <v>30</v>
      </c>
      <c r="J863" t="s">
        <v>29</v>
      </c>
      <c r="K863" t="s">
        <v>43</v>
      </c>
      <c r="L863" t="s">
        <v>14</v>
      </c>
      <c r="M863" t="s">
        <v>22</v>
      </c>
      <c r="N863" t="s">
        <v>14</v>
      </c>
      <c r="O863" t="s">
        <v>142</v>
      </c>
      <c r="P863" t="s">
        <v>5570</v>
      </c>
      <c r="Q863" t="s">
        <v>14</v>
      </c>
      <c r="R863" s="52">
        <v>45797</v>
      </c>
      <c r="S863" t="s">
        <v>5571</v>
      </c>
      <c r="T863" t="s">
        <v>571</v>
      </c>
      <c r="U863" t="s">
        <v>148</v>
      </c>
      <c r="V863" s="3">
        <f t="shared" si="13"/>
        <v>5</v>
      </c>
      <c r="W863" t="s">
        <v>19</v>
      </c>
      <c r="Y863" t="s">
        <v>639</v>
      </c>
    </row>
    <row r="864" spans="1:25" x14ac:dyDescent="0.25">
      <c r="A864">
        <v>507074</v>
      </c>
      <c r="B864" t="s">
        <v>5880</v>
      </c>
      <c r="C864" t="s">
        <v>5881</v>
      </c>
      <c r="D864" t="s">
        <v>5882</v>
      </c>
      <c r="E864" s="56">
        <v>45797.586365740739</v>
      </c>
      <c r="F864" t="s">
        <v>5883</v>
      </c>
      <c r="G864" t="s">
        <v>1409</v>
      </c>
      <c r="H864">
        <v>1558565011</v>
      </c>
      <c r="I864" t="s">
        <v>30</v>
      </c>
      <c r="J864" t="s">
        <v>45</v>
      </c>
      <c r="K864" t="s">
        <v>32</v>
      </c>
      <c r="L864" t="s">
        <v>14</v>
      </c>
      <c r="M864" t="s">
        <v>401</v>
      </c>
      <c r="N864" t="s">
        <v>14</v>
      </c>
      <c r="O864" t="s">
        <v>137</v>
      </c>
      <c r="P864" t="s">
        <v>23</v>
      </c>
      <c r="Q864" t="s">
        <v>14</v>
      </c>
      <c r="R864" s="52">
        <v>45797</v>
      </c>
      <c r="S864" t="s">
        <v>5884</v>
      </c>
      <c r="T864" t="s">
        <v>84</v>
      </c>
      <c r="U864" t="s">
        <v>388</v>
      </c>
      <c r="V864" s="3">
        <f t="shared" si="13"/>
        <v>5</v>
      </c>
      <c r="W864" t="s">
        <v>401</v>
      </c>
      <c r="Y864" t="s">
        <v>1141</v>
      </c>
    </row>
    <row r="865" spans="1:25" x14ac:dyDescent="0.25">
      <c r="A865">
        <v>507097</v>
      </c>
      <c r="B865" t="s">
        <v>5432</v>
      </c>
      <c r="C865" t="s">
        <v>5433</v>
      </c>
      <c r="D865" t="s">
        <v>5434</v>
      </c>
      <c r="E865" s="56">
        <v>45797.614652777775</v>
      </c>
      <c r="F865" t="s">
        <v>14</v>
      </c>
      <c r="G865" t="s">
        <v>1342</v>
      </c>
      <c r="H865" t="s">
        <v>23</v>
      </c>
      <c r="I865" t="s">
        <v>30</v>
      </c>
      <c r="J865" t="s">
        <v>74</v>
      </c>
      <c r="K865" t="s">
        <v>32</v>
      </c>
      <c r="L865" t="s">
        <v>14</v>
      </c>
      <c r="M865" t="s">
        <v>401</v>
      </c>
      <c r="N865" t="s">
        <v>14</v>
      </c>
      <c r="O865" t="s">
        <v>136</v>
      </c>
      <c r="P865" t="s">
        <v>23</v>
      </c>
      <c r="Q865" t="s">
        <v>14</v>
      </c>
      <c r="R865" s="52">
        <v>45797</v>
      </c>
      <c r="S865" t="s">
        <v>5435</v>
      </c>
      <c r="T865" t="s">
        <v>571</v>
      </c>
      <c r="U865" t="s">
        <v>388</v>
      </c>
      <c r="V865" s="3">
        <f t="shared" si="13"/>
        <v>5</v>
      </c>
      <c r="W865" t="s">
        <v>401</v>
      </c>
      <c r="Y865" t="s">
        <v>1141</v>
      </c>
    </row>
    <row r="866" spans="1:25" x14ac:dyDescent="0.25">
      <c r="A866">
        <v>507106</v>
      </c>
      <c r="B866" t="s">
        <v>5885</v>
      </c>
      <c r="C866" t="s">
        <v>5886</v>
      </c>
      <c r="D866" t="s">
        <v>5887</v>
      </c>
      <c r="E866" s="56">
        <v>45797.623807870368</v>
      </c>
      <c r="F866" t="s">
        <v>1778</v>
      </c>
      <c r="G866" t="s">
        <v>1469</v>
      </c>
      <c r="H866">
        <v>2500015782</v>
      </c>
      <c r="I866" t="s">
        <v>19</v>
      </c>
      <c r="J866" t="s">
        <v>35</v>
      </c>
      <c r="K866" t="s">
        <v>21</v>
      </c>
      <c r="L866" t="s">
        <v>14</v>
      </c>
      <c r="M866" t="s">
        <v>86</v>
      </c>
      <c r="N866" t="s">
        <v>2776</v>
      </c>
      <c r="O866" t="s">
        <v>130</v>
      </c>
      <c r="P866" t="s">
        <v>23</v>
      </c>
      <c r="Q866" t="s">
        <v>14</v>
      </c>
      <c r="R866" s="52">
        <v>45796</v>
      </c>
      <c r="S866" t="s">
        <v>5888</v>
      </c>
      <c r="T866" t="s">
        <v>571</v>
      </c>
      <c r="U866" t="s">
        <v>40</v>
      </c>
      <c r="V866" s="3">
        <f t="shared" si="13"/>
        <v>5</v>
      </c>
      <c r="W866" t="s">
        <v>19</v>
      </c>
      <c r="Y866" t="s">
        <v>639</v>
      </c>
    </row>
    <row r="867" spans="1:25" x14ac:dyDescent="0.25">
      <c r="A867">
        <v>507120</v>
      </c>
      <c r="B867" t="s">
        <v>5461</v>
      </c>
      <c r="C867" t="s">
        <v>5462</v>
      </c>
      <c r="D867" t="s">
        <v>5463</v>
      </c>
      <c r="E867" s="56">
        <v>45797.642569444448</v>
      </c>
      <c r="F867" t="s">
        <v>14</v>
      </c>
      <c r="G867" t="s">
        <v>1342</v>
      </c>
      <c r="H867" t="s">
        <v>23</v>
      </c>
      <c r="I867" t="s">
        <v>30</v>
      </c>
      <c r="J867" t="s">
        <v>74</v>
      </c>
      <c r="K867" t="s">
        <v>43</v>
      </c>
      <c r="L867" t="s">
        <v>14</v>
      </c>
      <c r="M867" t="s">
        <v>401</v>
      </c>
      <c r="N867" t="s">
        <v>14</v>
      </c>
      <c r="O867" t="s">
        <v>136</v>
      </c>
      <c r="P867" t="s">
        <v>23</v>
      </c>
      <c r="Q867" t="s">
        <v>14</v>
      </c>
      <c r="R867" s="52">
        <v>45797</v>
      </c>
      <c r="S867" t="s">
        <v>2149</v>
      </c>
      <c r="T867" t="s">
        <v>571</v>
      </c>
      <c r="U867" t="s">
        <v>388</v>
      </c>
      <c r="V867" s="3">
        <f t="shared" si="13"/>
        <v>5</v>
      </c>
      <c r="W867" t="s">
        <v>401</v>
      </c>
      <c r="Y867" t="s">
        <v>1141</v>
      </c>
    </row>
    <row r="868" spans="1:25" x14ac:dyDescent="0.25">
      <c r="A868">
        <v>507144</v>
      </c>
      <c r="B868" t="s">
        <v>5733</v>
      </c>
      <c r="C868" t="s">
        <v>5734</v>
      </c>
      <c r="D868" t="s">
        <v>5735</v>
      </c>
      <c r="E868" s="56">
        <v>45797.676458333335</v>
      </c>
      <c r="F868" t="s">
        <v>5603</v>
      </c>
      <c r="G868" t="s">
        <v>1450</v>
      </c>
      <c r="H868">
        <v>100364090</v>
      </c>
      <c r="I868" t="s">
        <v>16</v>
      </c>
      <c r="J868" t="s">
        <v>17</v>
      </c>
      <c r="K868" t="s">
        <v>25</v>
      </c>
      <c r="L868" t="s">
        <v>14</v>
      </c>
      <c r="M868" t="s">
        <v>22</v>
      </c>
      <c r="N868" t="s">
        <v>14</v>
      </c>
      <c r="O868" t="s">
        <v>187</v>
      </c>
      <c r="P868" t="s">
        <v>23</v>
      </c>
      <c r="Q868" t="s">
        <v>14</v>
      </c>
      <c r="R868" s="52">
        <v>45797</v>
      </c>
      <c r="S868" t="s">
        <v>1325</v>
      </c>
      <c r="T868" t="s">
        <v>571</v>
      </c>
      <c r="U868" t="s">
        <v>148</v>
      </c>
      <c r="V868" s="3">
        <f t="shared" si="13"/>
        <v>5</v>
      </c>
      <c r="W868" t="s">
        <v>19</v>
      </c>
      <c r="Y868" t="s">
        <v>639</v>
      </c>
    </row>
    <row r="869" spans="1:25" x14ac:dyDescent="0.25">
      <c r="A869">
        <v>507154</v>
      </c>
      <c r="B869" t="s">
        <v>1310</v>
      </c>
      <c r="C869" t="s">
        <v>5699</v>
      </c>
      <c r="D869" t="s">
        <v>5700</v>
      </c>
      <c r="E869" s="56">
        <v>45797.722141203703</v>
      </c>
      <c r="F869" t="s">
        <v>2590</v>
      </c>
      <c r="G869" t="s">
        <v>1342</v>
      </c>
      <c r="H869">
        <v>100364141</v>
      </c>
      <c r="I869" t="s">
        <v>16</v>
      </c>
      <c r="J869" t="s">
        <v>41</v>
      </c>
      <c r="K869" t="s">
        <v>25</v>
      </c>
      <c r="L869" t="s">
        <v>14</v>
      </c>
      <c r="M869" t="s">
        <v>401</v>
      </c>
      <c r="N869" t="s">
        <v>14</v>
      </c>
      <c r="O869" t="s">
        <v>208</v>
      </c>
      <c r="P869" t="s">
        <v>28</v>
      </c>
      <c r="Q869" t="s">
        <v>14</v>
      </c>
      <c r="R869" s="52">
        <v>45797</v>
      </c>
      <c r="S869" t="s">
        <v>1315</v>
      </c>
      <c r="T869" t="s">
        <v>571</v>
      </c>
      <c r="U869" t="s">
        <v>388</v>
      </c>
      <c r="V869" s="3">
        <f t="shared" si="13"/>
        <v>5</v>
      </c>
      <c r="W869" t="s">
        <v>401</v>
      </c>
      <c r="Y869" t="s">
        <v>1141</v>
      </c>
    </row>
    <row r="870" spans="1:25" x14ac:dyDescent="0.25">
      <c r="A870">
        <v>507161</v>
      </c>
      <c r="B870" t="s">
        <v>5889</v>
      </c>
      <c r="C870" t="s">
        <v>5890</v>
      </c>
      <c r="D870" t="s">
        <v>5891</v>
      </c>
      <c r="E870" s="56">
        <v>45797.724374999998</v>
      </c>
      <c r="F870" t="s">
        <v>5741</v>
      </c>
      <c r="G870" t="s">
        <v>1450</v>
      </c>
      <c r="H870">
        <v>1558820723</v>
      </c>
      <c r="I870" t="s">
        <v>30</v>
      </c>
      <c r="J870" t="s">
        <v>39</v>
      </c>
      <c r="K870" t="s">
        <v>32</v>
      </c>
      <c r="L870" t="s">
        <v>14</v>
      </c>
      <c r="M870" t="s">
        <v>22</v>
      </c>
      <c r="N870" t="s">
        <v>14</v>
      </c>
      <c r="O870" t="s">
        <v>156</v>
      </c>
      <c r="P870" t="s">
        <v>5892</v>
      </c>
      <c r="Q870" t="s">
        <v>14</v>
      </c>
      <c r="R870" s="52">
        <v>45797</v>
      </c>
      <c r="S870" t="s">
        <v>2837</v>
      </c>
      <c r="T870" t="s">
        <v>571</v>
      </c>
      <c r="U870" t="s">
        <v>148</v>
      </c>
      <c r="V870" s="3">
        <f t="shared" si="13"/>
        <v>5</v>
      </c>
      <c r="W870" t="s">
        <v>19</v>
      </c>
      <c r="Y870" t="s">
        <v>639</v>
      </c>
    </row>
    <row r="871" spans="1:25" x14ac:dyDescent="0.25">
      <c r="A871">
        <v>507178</v>
      </c>
      <c r="B871" t="s">
        <v>1356</v>
      </c>
      <c r="C871" t="s">
        <v>5725</v>
      </c>
      <c r="D871" t="s">
        <v>5726</v>
      </c>
      <c r="E871" s="56">
        <v>45797.754872685182</v>
      </c>
      <c r="F871" t="s">
        <v>1716</v>
      </c>
      <c r="G871" t="s">
        <v>1291</v>
      </c>
      <c r="H871">
        <v>2213270324</v>
      </c>
      <c r="I871" t="s">
        <v>30</v>
      </c>
      <c r="J871" t="s">
        <v>27</v>
      </c>
      <c r="K871" t="s">
        <v>43</v>
      </c>
      <c r="L871" t="s">
        <v>14</v>
      </c>
      <c r="M871" t="s">
        <v>1292</v>
      </c>
      <c r="N871" t="s">
        <v>14</v>
      </c>
      <c r="O871" t="s">
        <v>408</v>
      </c>
      <c r="P871" t="s">
        <v>23</v>
      </c>
      <c r="Q871" t="s">
        <v>14</v>
      </c>
      <c r="R871" s="52">
        <v>45797</v>
      </c>
      <c r="S871" t="s">
        <v>1837</v>
      </c>
      <c r="T871" t="s">
        <v>571</v>
      </c>
      <c r="U871" t="s">
        <v>398</v>
      </c>
      <c r="V871" s="3">
        <f t="shared" si="13"/>
        <v>5</v>
      </c>
      <c r="W871" t="s">
        <v>398</v>
      </c>
      <c r="Y871" t="s">
        <v>1141</v>
      </c>
    </row>
    <row r="872" spans="1:25" x14ac:dyDescent="0.25">
      <c r="A872">
        <v>507180</v>
      </c>
      <c r="B872" t="s">
        <v>1310</v>
      </c>
      <c r="C872" t="s">
        <v>5893</v>
      </c>
      <c r="D872" t="s">
        <v>5894</v>
      </c>
      <c r="E872" s="56">
        <v>45797.757164351853</v>
      </c>
      <c r="F872" t="s">
        <v>5895</v>
      </c>
      <c r="G872" t="s">
        <v>1342</v>
      </c>
      <c r="H872">
        <v>100363414</v>
      </c>
      <c r="I872" t="s">
        <v>16</v>
      </c>
      <c r="J872" t="s">
        <v>200</v>
      </c>
      <c r="K872" t="s">
        <v>25</v>
      </c>
      <c r="L872" t="s">
        <v>14</v>
      </c>
      <c r="M872" t="s">
        <v>401</v>
      </c>
      <c r="N872" t="s">
        <v>14</v>
      </c>
      <c r="O872" t="s">
        <v>159</v>
      </c>
      <c r="P872" t="s">
        <v>28</v>
      </c>
      <c r="Q872" t="s">
        <v>14</v>
      </c>
      <c r="R872" s="52">
        <v>45797</v>
      </c>
      <c r="S872" t="s">
        <v>1545</v>
      </c>
      <c r="T872" t="s">
        <v>571</v>
      </c>
      <c r="U872" t="s">
        <v>388</v>
      </c>
      <c r="V872" s="3">
        <f t="shared" si="13"/>
        <v>5</v>
      </c>
      <c r="W872" t="s">
        <v>401</v>
      </c>
      <c r="Y872" t="s">
        <v>1141</v>
      </c>
    </row>
    <row r="873" spans="1:25" x14ac:dyDescent="0.25">
      <c r="A873">
        <v>507185</v>
      </c>
      <c r="B873" t="s">
        <v>5572</v>
      </c>
      <c r="C873" t="s">
        <v>5573</v>
      </c>
      <c r="D873" t="s">
        <v>5574</v>
      </c>
      <c r="E873" s="56">
        <v>45797.765451388892</v>
      </c>
      <c r="F873" t="s">
        <v>14</v>
      </c>
      <c r="G873" t="s">
        <v>1342</v>
      </c>
      <c r="H873">
        <v>200014416</v>
      </c>
      <c r="I873" t="s">
        <v>16</v>
      </c>
      <c r="J873" t="s">
        <v>17</v>
      </c>
      <c r="K873" t="s">
        <v>25</v>
      </c>
      <c r="L873" t="s">
        <v>14</v>
      </c>
      <c r="M873" t="s">
        <v>401</v>
      </c>
      <c r="N873" t="s">
        <v>14</v>
      </c>
      <c r="O873" t="s">
        <v>159</v>
      </c>
      <c r="P873" t="s">
        <v>23</v>
      </c>
      <c r="Q873" t="s">
        <v>14</v>
      </c>
      <c r="R873" s="52">
        <v>45797</v>
      </c>
      <c r="S873" t="s">
        <v>1545</v>
      </c>
      <c r="T873" t="s">
        <v>571</v>
      </c>
      <c r="U873" t="s">
        <v>388</v>
      </c>
      <c r="V873" s="3">
        <f t="shared" si="13"/>
        <v>5</v>
      </c>
      <c r="W873" t="s">
        <v>401</v>
      </c>
      <c r="Y873" t="s">
        <v>1141</v>
      </c>
    </row>
    <row r="874" spans="1:25" x14ac:dyDescent="0.25">
      <c r="A874">
        <v>507222</v>
      </c>
      <c r="B874" t="s">
        <v>5575</v>
      </c>
      <c r="C874" t="s">
        <v>5576</v>
      </c>
      <c r="D874" t="s">
        <v>5577</v>
      </c>
      <c r="E874" s="56">
        <v>45797.846319444441</v>
      </c>
      <c r="F874" t="s">
        <v>1716</v>
      </c>
      <c r="G874" t="s">
        <v>1291</v>
      </c>
      <c r="H874">
        <v>2213285992</v>
      </c>
      <c r="I874" t="s">
        <v>30</v>
      </c>
      <c r="J874" t="s">
        <v>29</v>
      </c>
      <c r="K874" t="s">
        <v>43</v>
      </c>
      <c r="L874" t="s">
        <v>14</v>
      </c>
      <c r="M874" t="s">
        <v>1292</v>
      </c>
      <c r="N874" t="s">
        <v>14</v>
      </c>
      <c r="O874" t="s">
        <v>136</v>
      </c>
      <c r="P874" t="s">
        <v>28</v>
      </c>
      <c r="Q874" t="s">
        <v>14</v>
      </c>
      <c r="R874" s="52">
        <v>45797</v>
      </c>
      <c r="S874" t="s">
        <v>2931</v>
      </c>
      <c r="T874" t="s">
        <v>571</v>
      </c>
      <c r="U874" t="s">
        <v>398</v>
      </c>
      <c r="V874" s="3">
        <f t="shared" si="13"/>
        <v>5</v>
      </c>
      <c r="W874" t="s">
        <v>398</v>
      </c>
      <c r="Y874" t="s">
        <v>1141</v>
      </c>
    </row>
    <row r="875" spans="1:25" x14ac:dyDescent="0.25">
      <c r="A875">
        <v>507247</v>
      </c>
      <c r="B875" t="s">
        <v>5748</v>
      </c>
      <c r="C875" t="s">
        <v>5749</v>
      </c>
      <c r="D875" t="s">
        <v>4868</v>
      </c>
      <c r="E875" s="56">
        <v>45798.359699074077</v>
      </c>
      <c r="F875" t="s">
        <v>14</v>
      </c>
      <c r="G875" t="s">
        <v>1348</v>
      </c>
      <c r="H875" t="s">
        <v>23</v>
      </c>
      <c r="I875" t="s">
        <v>19</v>
      </c>
      <c r="J875" t="s">
        <v>20</v>
      </c>
      <c r="K875" t="s">
        <v>37</v>
      </c>
      <c r="L875" t="s">
        <v>14</v>
      </c>
      <c r="M875" t="s">
        <v>85</v>
      </c>
      <c r="N875" t="s">
        <v>14</v>
      </c>
      <c r="O875" t="s">
        <v>14</v>
      </c>
      <c r="P875" t="s">
        <v>23</v>
      </c>
      <c r="Q875" t="s">
        <v>14</v>
      </c>
      <c r="R875" s="52">
        <v>45788</v>
      </c>
      <c r="S875" t="s">
        <v>4869</v>
      </c>
      <c r="T875" t="s">
        <v>571</v>
      </c>
      <c r="U875" t="s">
        <v>226</v>
      </c>
      <c r="V875" s="3">
        <f t="shared" si="13"/>
        <v>5</v>
      </c>
      <c r="W875" t="s">
        <v>19</v>
      </c>
      <c r="Y875" t="s">
        <v>639</v>
      </c>
    </row>
    <row r="876" spans="1:25" x14ac:dyDescent="0.25">
      <c r="A876">
        <v>507310</v>
      </c>
      <c r="B876" t="s">
        <v>1543</v>
      </c>
      <c r="C876" t="s">
        <v>5899</v>
      </c>
      <c r="D876" t="s">
        <v>5900</v>
      </c>
      <c r="E876" s="56">
        <v>45798.500543981485</v>
      </c>
      <c r="F876" t="s">
        <v>1742</v>
      </c>
      <c r="G876" t="s">
        <v>1291</v>
      </c>
      <c r="H876">
        <v>1559187414</v>
      </c>
      <c r="I876" t="s">
        <v>30</v>
      </c>
      <c r="J876" t="s">
        <v>20</v>
      </c>
      <c r="K876" t="s">
        <v>32</v>
      </c>
      <c r="L876" t="s">
        <v>14</v>
      </c>
      <c r="M876" t="s">
        <v>1292</v>
      </c>
      <c r="N876" t="s">
        <v>14</v>
      </c>
      <c r="O876" t="s">
        <v>136</v>
      </c>
      <c r="P876" t="s">
        <v>28</v>
      </c>
      <c r="Q876" t="s">
        <v>14</v>
      </c>
      <c r="R876" s="52">
        <v>45797</v>
      </c>
      <c r="S876" t="s">
        <v>5781</v>
      </c>
      <c r="T876" t="s">
        <v>571</v>
      </c>
      <c r="U876" t="s">
        <v>398</v>
      </c>
      <c r="V876" s="3">
        <f t="shared" si="13"/>
        <v>5</v>
      </c>
      <c r="W876" t="s">
        <v>398</v>
      </c>
      <c r="Y876" t="s">
        <v>1141</v>
      </c>
    </row>
    <row r="877" spans="1:25" x14ac:dyDescent="0.25">
      <c r="A877">
        <v>507388</v>
      </c>
      <c r="B877" t="s">
        <v>5896</v>
      </c>
      <c r="C877" t="s">
        <v>5897</v>
      </c>
      <c r="D877" t="s">
        <v>5898</v>
      </c>
      <c r="E877" s="56">
        <v>45798.72320601852</v>
      </c>
      <c r="F877" t="s">
        <v>1886</v>
      </c>
      <c r="G877" t="s">
        <v>1426</v>
      </c>
      <c r="H877">
        <v>2500027637</v>
      </c>
      <c r="I877" t="s">
        <v>19</v>
      </c>
      <c r="J877" t="s">
        <v>26</v>
      </c>
      <c r="K877" t="s">
        <v>21</v>
      </c>
      <c r="L877" t="s">
        <v>14</v>
      </c>
      <c r="M877" t="s">
        <v>19</v>
      </c>
      <c r="N877" t="s">
        <v>119</v>
      </c>
      <c r="O877" t="s">
        <v>138</v>
      </c>
      <c r="P877" t="s">
        <v>28</v>
      </c>
      <c r="Q877" t="s">
        <v>14</v>
      </c>
      <c r="R877" s="52">
        <v>45797</v>
      </c>
      <c r="S877" t="s">
        <v>2861</v>
      </c>
      <c r="T877" t="s">
        <v>571</v>
      </c>
      <c r="U877" t="s">
        <v>40</v>
      </c>
      <c r="V877" s="3">
        <f t="shared" si="13"/>
        <v>5</v>
      </c>
      <c r="W877" t="s">
        <v>19</v>
      </c>
      <c r="Y877" t="s">
        <v>639</v>
      </c>
    </row>
    <row r="878" spans="1:25" x14ac:dyDescent="0.25">
      <c r="A878">
        <v>507434</v>
      </c>
      <c r="B878" t="s">
        <v>5901</v>
      </c>
      <c r="C878" t="s">
        <v>5902</v>
      </c>
      <c r="D878" t="s">
        <v>5903</v>
      </c>
      <c r="E878" s="56">
        <v>45798.805659722224</v>
      </c>
      <c r="F878" t="s">
        <v>4789</v>
      </c>
      <c r="G878" t="s">
        <v>1342</v>
      </c>
      <c r="H878" t="s">
        <v>28</v>
      </c>
      <c r="I878" t="s">
        <v>19</v>
      </c>
      <c r="J878" t="s">
        <v>20</v>
      </c>
      <c r="K878" t="s">
        <v>37</v>
      </c>
      <c r="L878" t="s">
        <v>14</v>
      </c>
      <c r="M878" t="s">
        <v>401</v>
      </c>
      <c r="N878" t="s">
        <v>14</v>
      </c>
      <c r="O878" t="s">
        <v>163</v>
      </c>
      <c r="P878" t="s">
        <v>28</v>
      </c>
      <c r="Q878" t="s">
        <v>14</v>
      </c>
      <c r="R878" s="52">
        <v>45798</v>
      </c>
      <c r="S878" t="s">
        <v>4178</v>
      </c>
      <c r="T878" t="s">
        <v>571</v>
      </c>
      <c r="U878" t="s">
        <v>388</v>
      </c>
      <c r="V878" s="3">
        <f t="shared" si="13"/>
        <v>5</v>
      </c>
      <c r="W878" t="s">
        <v>401</v>
      </c>
      <c r="Y878" t="s">
        <v>1141</v>
      </c>
    </row>
    <row r="879" spans="1:25" x14ac:dyDescent="0.25">
      <c r="A879">
        <v>507450</v>
      </c>
      <c r="B879" t="s">
        <v>2759</v>
      </c>
      <c r="C879" t="s">
        <v>5904</v>
      </c>
      <c r="D879" t="s">
        <v>5905</v>
      </c>
      <c r="E879" s="56">
        <v>45798.835509259261</v>
      </c>
      <c r="F879" t="s">
        <v>2986</v>
      </c>
      <c r="G879" t="s">
        <v>1298</v>
      </c>
      <c r="H879">
        <v>2500057656</v>
      </c>
      <c r="I879" t="s">
        <v>19</v>
      </c>
      <c r="J879" t="s">
        <v>20</v>
      </c>
      <c r="K879" t="s">
        <v>21</v>
      </c>
      <c r="L879" t="s">
        <v>14</v>
      </c>
      <c r="M879" t="s">
        <v>22</v>
      </c>
      <c r="N879" t="s">
        <v>14</v>
      </c>
      <c r="O879" t="s">
        <v>113</v>
      </c>
      <c r="P879" t="s">
        <v>23</v>
      </c>
      <c r="Q879" t="s">
        <v>14</v>
      </c>
      <c r="R879" s="52">
        <v>45798</v>
      </c>
      <c r="S879" t="s">
        <v>5906</v>
      </c>
      <c r="T879" t="s">
        <v>571</v>
      </c>
      <c r="U879" t="s">
        <v>1953</v>
      </c>
      <c r="V879" s="3">
        <f t="shared" si="13"/>
        <v>5</v>
      </c>
      <c r="W879" t="s">
        <v>19</v>
      </c>
      <c r="Y879" t="s">
        <v>639</v>
      </c>
    </row>
    <row r="880" spans="1:25" x14ac:dyDescent="0.25">
      <c r="A880">
        <v>507460</v>
      </c>
      <c r="B880" t="s">
        <v>1356</v>
      </c>
      <c r="C880" t="s">
        <v>5464</v>
      </c>
      <c r="D880" t="s">
        <v>28</v>
      </c>
      <c r="E880" s="56">
        <v>45798.955914351849</v>
      </c>
      <c r="F880" t="s">
        <v>1840</v>
      </c>
      <c r="G880" t="s">
        <v>1342</v>
      </c>
      <c r="H880" t="s">
        <v>28</v>
      </c>
      <c r="I880" t="s">
        <v>74</v>
      </c>
      <c r="J880" t="s">
        <v>74</v>
      </c>
      <c r="K880" t="s">
        <v>74</v>
      </c>
      <c r="L880" t="s">
        <v>14</v>
      </c>
      <c r="M880" t="s">
        <v>401</v>
      </c>
      <c r="N880" t="s">
        <v>14</v>
      </c>
      <c r="O880" t="s">
        <v>130</v>
      </c>
      <c r="P880" t="s">
        <v>28</v>
      </c>
      <c r="Q880" t="s">
        <v>14</v>
      </c>
      <c r="R880" s="52">
        <v>45798</v>
      </c>
      <c r="S880" t="s">
        <v>1990</v>
      </c>
      <c r="T880" t="s">
        <v>571</v>
      </c>
      <c r="U880" t="s">
        <v>388</v>
      </c>
      <c r="V880" s="3">
        <f t="shared" si="13"/>
        <v>5</v>
      </c>
      <c r="W880" t="s">
        <v>401</v>
      </c>
      <c r="Y880" t="s">
        <v>1141</v>
      </c>
    </row>
    <row r="881" spans="1:25" x14ac:dyDescent="0.25">
      <c r="A881">
        <v>507480</v>
      </c>
      <c r="B881" t="s">
        <v>5445</v>
      </c>
      <c r="C881" t="s">
        <v>5446</v>
      </c>
      <c r="D881" t="s">
        <v>5447</v>
      </c>
      <c r="E881" s="56">
        <v>45799.347604166665</v>
      </c>
      <c r="F881" t="s">
        <v>14</v>
      </c>
      <c r="G881" t="s">
        <v>1342</v>
      </c>
      <c r="H881" t="s">
        <v>23</v>
      </c>
      <c r="I881" t="s">
        <v>19</v>
      </c>
      <c r="J881" t="s">
        <v>74</v>
      </c>
      <c r="K881" t="s">
        <v>37</v>
      </c>
      <c r="L881" t="s">
        <v>14</v>
      </c>
      <c r="M881" t="s">
        <v>401</v>
      </c>
      <c r="N881" t="s">
        <v>14</v>
      </c>
      <c r="O881" t="s">
        <v>136</v>
      </c>
      <c r="P881" t="s">
        <v>23</v>
      </c>
      <c r="Q881" t="s">
        <v>14</v>
      </c>
      <c r="R881" s="52">
        <v>45795</v>
      </c>
      <c r="S881" t="s">
        <v>23</v>
      </c>
      <c r="T881" t="s">
        <v>571</v>
      </c>
      <c r="U881" t="s">
        <v>388</v>
      </c>
      <c r="V881" s="3">
        <f t="shared" si="13"/>
        <v>5</v>
      </c>
      <c r="W881" t="s">
        <v>401</v>
      </c>
      <c r="Y881" t="s">
        <v>1141</v>
      </c>
    </row>
    <row r="882" spans="1:25" x14ac:dyDescent="0.25">
      <c r="A882">
        <v>507514</v>
      </c>
      <c r="B882" t="s">
        <v>5907</v>
      </c>
      <c r="C882" t="s">
        <v>5908</v>
      </c>
      <c r="D882" t="s">
        <v>5909</v>
      </c>
      <c r="E882" s="56">
        <v>45799.385706018518</v>
      </c>
      <c r="F882" t="s">
        <v>5490</v>
      </c>
      <c r="G882" t="s">
        <v>1364</v>
      </c>
      <c r="H882">
        <v>2500002094</v>
      </c>
      <c r="I882" t="s">
        <v>19</v>
      </c>
      <c r="J882" t="s">
        <v>5409</v>
      </c>
      <c r="K882" t="s">
        <v>37</v>
      </c>
      <c r="L882" t="s">
        <v>14</v>
      </c>
      <c r="M882" t="s">
        <v>85</v>
      </c>
      <c r="N882" t="s">
        <v>14</v>
      </c>
      <c r="O882" t="s">
        <v>437</v>
      </c>
      <c r="P882" t="s">
        <v>28</v>
      </c>
      <c r="Q882" t="s">
        <v>14</v>
      </c>
      <c r="R882" s="52">
        <v>45798</v>
      </c>
      <c r="S882" t="s">
        <v>3433</v>
      </c>
      <c r="T882" t="s">
        <v>571</v>
      </c>
      <c r="U882" t="s">
        <v>95</v>
      </c>
      <c r="V882" s="3">
        <f t="shared" si="13"/>
        <v>5</v>
      </c>
      <c r="W882" t="s">
        <v>19</v>
      </c>
      <c r="Y882" t="s">
        <v>639</v>
      </c>
    </row>
    <row r="883" spans="1:25" x14ac:dyDescent="0.25">
      <c r="A883">
        <v>507571</v>
      </c>
      <c r="B883" t="s">
        <v>1386</v>
      </c>
      <c r="C883" t="s">
        <v>5910</v>
      </c>
      <c r="D883" t="s">
        <v>5911</v>
      </c>
      <c r="E883" s="56">
        <v>45799.512465277781</v>
      </c>
      <c r="F883" t="s">
        <v>1290</v>
      </c>
      <c r="G883" t="s">
        <v>1291</v>
      </c>
      <c r="H883">
        <v>2213395746</v>
      </c>
      <c r="I883" t="s">
        <v>30</v>
      </c>
      <c r="J883" t="s">
        <v>20</v>
      </c>
      <c r="K883" t="s">
        <v>43</v>
      </c>
      <c r="L883" t="s">
        <v>14</v>
      </c>
      <c r="M883" t="s">
        <v>1292</v>
      </c>
      <c r="N883" t="s">
        <v>14</v>
      </c>
      <c r="O883" t="s">
        <v>140</v>
      </c>
      <c r="P883" t="s">
        <v>28</v>
      </c>
      <c r="Q883" t="s">
        <v>14</v>
      </c>
      <c r="R883" s="52">
        <v>45799</v>
      </c>
      <c r="S883" t="s">
        <v>1421</v>
      </c>
      <c r="T883" t="s">
        <v>571</v>
      </c>
      <c r="U883" t="s">
        <v>398</v>
      </c>
      <c r="V883" s="3">
        <f t="shared" si="13"/>
        <v>5</v>
      </c>
      <c r="W883" t="s">
        <v>398</v>
      </c>
      <c r="Y883" t="s">
        <v>1141</v>
      </c>
    </row>
    <row r="884" spans="1:25" x14ac:dyDescent="0.25">
      <c r="A884">
        <v>507618</v>
      </c>
      <c r="B884" t="s">
        <v>1618</v>
      </c>
      <c r="C884" t="s">
        <v>5598</v>
      </c>
      <c r="D884" t="s">
        <v>5599</v>
      </c>
      <c r="E884" s="56">
        <v>45799.582083333335</v>
      </c>
      <c r="F884" t="s">
        <v>2829</v>
      </c>
      <c r="G884" t="s">
        <v>1314</v>
      </c>
      <c r="H884">
        <v>100364332</v>
      </c>
      <c r="I884" t="s">
        <v>16</v>
      </c>
      <c r="J884" t="s">
        <v>31</v>
      </c>
      <c r="K884" t="s">
        <v>25</v>
      </c>
      <c r="L884" t="s">
        <v>5600</v>
      </c>
      <c r="M884" t="s">
        <v>401</v>
      </c>
      <c r="N884" t="s">
        <v>14</v>
      </c>
      <c r="O884" t="s">
        <v>14</v>
      </c>
      <c r="P884" t="s">
        <v>23</v>
      </c>
      <c r="Q884" t="s">
        <v>14</v>
      </c>
      <c r="R884" s="52">
        <v>45800</v>
      </c>
      <c r="S884" t="s">
        <v>1856</v>
      </c>
      <c r="T884" t="s">
        <v>571</v>
      </c>
      <c r="U884" t="s">
        <v>402</v>
      </c>
      <c r="V884" s="3">
        <f t="shared" si="13"/>
        <v>5</v>
      </c>
      <c r="W884" t="s">
        <v>401</v>
      </c>
      <c r="Y884" t="s">
        <v>1141</v>
      </c>
    </row>
    <row r="885" spans="1:25" x14ac:dyDescent="0.25">
      <c r="A885">
        <v>507638</v>
      </c>
      <c r="B885" t="s">
        <v>5773</v>
      </c>
      <c r="C885" t="s">
        <v>5774</v>
      </c>
      <c r="D885" t="s">
        <v>5772</v>
      </c>
      <c r="E885" s="56">
        <v>45799.629884259259</v>
      </c>
      <c r="F885" t="s">
        <v>1830</v>
      </c>
      <c r="G885" t="s">
        <v>1291</v>
      </c>
      <c r="H885" t="s">
        <v>28</v>
      </c>
      <c r="I885" t="s">
        <v>30</v>
      </c>
      <c r="J885" t="s">
        <v>45</v>
      </c>
      <c r="K885" t="s">
        <v>43</v>
      </c>
      <c r="L885" t="s">
        <v>14</v>
      </c>
      <c r="M885" t="s">
        <v>1292</v>
      </c>
      <c r="N885" t="s">
        <v>14</v>
      </c>
      <c r="O885" t="s">
        <v>140</v>
      </c>
      <c r="P885" t="s">
        <v>28</v>
      </c>
      <c r="Q885" t="s">
        <v>14</v>
      </c>
      <c r="R885" s="52">
        <v>45799</v>
      </c>
      <c r="S885" t="s">
        <v>4094</v>
      </c>
      <c r="T885" t="s">
        <v>571</v>
      </c>
      <c r="U885" t="s">
        <v>398</v>
      </c>
      <c r="V885" s="3">
        <f t="shared" si="13"/>
        <v>5</v>
      </c>
      <c r="W885" t="s">
        <v>398</v>
      </c>
      <c r="Y885" t="s">
        <v>1141</v>
      </c>
    </row>
    <row r="886" spans="1:25" x14ac:dyDescent="0.25">
      <c r="A886">
        <v>507667</v>
      </c>
      <c r="B886" t="s">
        <v>5912</v>
      </c>
      <c r="C886" t="s">
        <v>5913</v>
      </c>
      <c r="D886" t="s">
        <v>5914</v>
      </c>
      <c r="E886" s="56">
        <v>45799.680486111109</v>
      </c>
      <c r="F886" t="s">
        <v>5915</v>
      </c>
      <c r="G886" t="s">
        <v>1364</v>
      </c>
      <c r="H886">
        <v>1560861489</v>
      </c>
      <c r="I886" t="s">
        <v>30</v>
      </c>
      <c r="J886" t="s">
        <v>20</v>
      </c>
      <c r="K886" t="s">
        <v>32</v>
      </c>
      <c r="L886" t="s">
        <v>14</v>
      </c>
      <c r="M886" t="s">
        <v>22</v>
      </c>
      <c r="N886" t="s">
        <v>14</v>
      </c>
      <c r="O886" t="s">
        <v>144</v>
      </c>
      <c r="P886" t="s">
        <v>4764</v>
      </c>
      <c r="Q886" t="s">
        <v>5916</v>
      </c>
      <c r="R886" s="52">
        <v>45799</v>
      </c>
      <c r="S886" t="s">
        <v>5917</v>
      </c>
      <c r="T886" t="s">
        <v>571</v>
      </c>
      <c r="U886" t="s">
        <v>95</v>
      </c>
      <c r="V886" s="3">
        <f t="shared" si="13"/>
        <v>5</v>
      </c>
      <c r="W886" t="s">
        <v>19</v>
      </c>
      <c r="Y886" t="s">
        <v>639</v>
      </c>
    </row>
    <row r="887" spans="1:25" x14ac:dyDescent="0.25">
      <c r="A887">
        <v>507681</v>
      </c>
      <c r="B887" t="s">
        <v>5918</v>
      </c>
      <c r="C887" t="s">
        <v>5919</v>
      </c>
      <c r="D887" t="s">
        <v>5920</v>
      </c>
      <c r="E887" s="56">
        <v>45799.716944444444</v>
      </c>
      <c r="F887" t="s">
        <v>1891</v>
      </c>
      <c r="G887" t="s">
        <v>1409</v>
      </c>
      <c r="H887">
        <v>2500021552</v>
      </c>
      <c r="I887" t="s">
        <v>19</v>
      </c>
      <c r="J887" t="s">
        <v>182</v>
      </c>
      <c r="K887" t="s">
        <v>37</v>
      </c>
      <c r="L887" t="s">
        <v>14</v>
      </c>
      <c r="M887" t="s">
        <v>401</v>
      </c>
      <c r="N887" t="s">
        <v>14</v>
      </c>
      <c r="O887" t="s">
        <v>482</v>
      </c>
      <c r="P887" t="s">
        <v>28</v>
      </c>
      <c r="Q887" t="s">
        <v>14</v>
      </c>
      <c r="R887" s="52">
        <v>45799</v>
      </c>
      <c r="S887" t="s">
        <v>2895</v>
      </c>
      <c r="T887" t="s">
        <v>84</v>
      </c>
      <c r="U887" t="s">
        <v>388</v>
      </c>
      <c r="V887" s="3">
        <f t="shared" si="13"/>
        <v>5</v>
      </c>
      <c r="W887" t="s">
        <v>401</v>
      </c>
      <c r="Y887" t="s">
        <v>1141</v>
      </c>
    </row>
    <row r="888" spans="1:25" x14ac:dyDescent="0.25">
      <c r="A888">
        <v>507717</v>
      </c>
      <c r="B888" t="s">
        <v>2696</v>
      </c>
      <c r="C888" t="s">
        <v>5921</v>
      </c>
      <c r="D888" t="s">
        <v>5922</v>
      </c>
      <c r="E888" s="56">
        <v>45799.777384259258</v>
      </c>
      <c r="F888" t="s">
        <v>14</v>
      </c>
      <c r="G888" t="s">
        <v>1342</v>
      </c>
      <c r="H888">
        <v>100364710</v>
      </c>
      <c r="I888" t="s">
        <v>16</v>
      </c>
      <c r="J888" t="s">
        <v>200</v>
      </c>
      <c r="K888" t="s">
        <v>25</v>
      </c>
      <c r="L888" t="s">
        <v>14</v>
      </c>
      <c r="M888" t="s">
        <v>401</v>
      </c>
      <c r="N888" t="s">
        <v>14</v>
      </c>
      <c r="O888" t="s">
        <v>136</v>
      </c>
      <c r="P888" t="s">
        <v>28</v>
      </c>
      <c r="Q888" t="s">
        <v>14</v>
      </c>
      <c r="R888" s="52">
        <v>45799</v>
      </c>
      <c r="S888" t="s">
        <v>1545</v>
      </c>
      <c r="T888" t="s">
        <v>571</v>
      </c>
      <c r="U888" t="s">
        <v>388</v>
      </c>
      <c r="V888" s="3">
        <f t="shared" si="13"/>
        <v>5</v>
      </c>
      <c r="W888" t="s">
        <v>401</v>
      </c>
      <c r="Y888" t="s">
        <v>1141</v>
      </c>
    </row>
    <row r="889" spans="1:25" x14ac:dyDescent="0.25">
      <c r="A889">
        <v>507742</v>
      </c>
      <c r="B889" t="s">
        <v>1356</v>
      </c>
      <c r="C889" t="s">
        <v>5925</v>
      </c>
      <c r="D889" t="s">
        <v>5926</v>
      </c>
      <c r="E889" s="56">
        <v>45799.81753472222</v>
      </c>
      <c r="F889" t="s">
        <v>1903</v>
      </c>
      <c r="G889" t="s">
        <v>1426</v>
      </c>
      <c r="H889">
        <v>1561056725</v>
      </c>
      <c r="I889" t="s">
        <v>30</v>
      </c>
      <c r="J889" t="s">
        <v>45</v>
      </c>
      <c r="K889" t="s">
        <v>32</v>
      </c>
      <c r="L889" t="s">
        <v>14</v>
      </c>
      <c r="M889" t="s">
        <v>22</v>
      </c>
      <c r="N889" t="s">
        <v>1553</v>
      </c>
      <c r="O889" t="s">
        <v>408</v>
      </c>
      <c r="P889" t="s">
        <v>23</v>
      </c>
      <c r="Q889" t="s">
        <v>14</v>
      </c>
      <c r="R889" s="52">
        <v>45799</v>
      </c>
      <c r="S889" t="s">
        <v>5927</v>
      </c>
      <c r="T889" t="s">
        <v>571</v>
      </c>
      <c r="U889" t="s">
        <v>40</v>
      </c>
      <c r="V889" s="3">
        <f t="shared" si="13"/>
        <v>5</v>
      </c>
      <c r="W889" t="s">
        <v>19</v>
      </c>
      <c r="Y889" t="s">
        <v>639</v>
      </c>
    </row>
    <row r="890" spans="1:25" x14ac:dyDescent="0.25">
      <c r="A890">
        <v>507780</v>
      </c>
      <c r="B890" t="s">
        <v>1356</v>
      </c>
      <c r="C890" t="s">
        <v>5928</v>
      </c>
      <c r="D890" t="s">
        <v>5929</v>
      </c>
      <c r="E890" s="56">
        <v>45799.888078703705</v>
      </c>
      <c r="F890" t="s">
        <v>5930</v>
      </c>
      <c r="G890" t="s">
        <v>1426</v>
      </c>
      <c r="H890">
        <v>2500027889</v>
      </c>
      <c r="I890" t="s">
        <v>19</v>
      </c>
      <c r="J890" t="s">
        <v>26</v>
      </c>
      <c r="K890" t="s">
        <v>21</v>
      </c>
      <c r="L890" t="s">
        <v>14</v>
      </c>
      <c r="M890" t="s">
        <v>145</v>
      </c>
      <c r="N890" t="s">
        <v>1736</v>
      </c>
      <c r="O890" t="s">
        <v>140</v>
      </c>
      <c r="P890" t="s">
        <v>28</v>
      </c>
      <c r="Q890" t="s">
        <v>14</v>
      </c>
      <c r="R890" s="52">
        <v>45799</v>
      </c>
      <c r="S890" t="s">
        <v>1814</v>
      </c>
      <c r="T890" t="s">
        <v>571</v>
      </c>
      <c r="U890" t="s">
        <v>40</v>
      </c>
      <c r="V890" s="3">
        <f t="shared" si="13"/>
        <v>5</v>
      </c>
      <c r="W890" t="s">
        <v>395</v>
      </c>
      <c r="Y890" t="s">
        <v>1141</v>
      </c>
    </row>
    <row r="891" spans="1:25" x14ac:dyDescent="0.25">
      <c r="A891">
        <v>507785</v>
      </c>
      <c r="B891" t="s">
        <v>5578</v>
      </c>
      <c r="C891" t="s">
        <v>5579</v>
      </c>
      <c r="D891" t="s">
        <v>5580</v>
      </c>
      <c r="E891" s="56">
        <v>45799.909629629627</v>
      </c>
      <c r="F891" t="s">
        <v>1290</v>
      </c>
      <c r="G891" t="s">
        <v>1291</v>
      </c>
      <c r="H891">
        <v>2213449856</v>
      </c>
      <c r="I891" t="s">
        <v>30</v>
      </c>
      <c r="J891" t="s">
        <v>5409</v>
      </c>
      <c r="K891" t="s">
        <v>43</v>
      </c>
      <c r="L891" t="s">
        <v>14</v>
      </c>
      <c r="M891" t="s">
        <v>1292</v>
      </c>
      <c r="N891" t="s">
        <v>14</v>
      </c>
      <c r="O891" t="s">
        <v>434</v>
      </c>
      <c r="P891" t="s">
        <v>28</v>
      </c>
      <c r="Q891" t="s">
        <v>14</v>
      </c>
      <c r="R891" s="52">
        <v>45799</v>
      </c>
      <c r="S891" t="s">
        <v>1993</v>
      </c>
      <c r="T891" t="s">
        <v>571</v>
      </c>
      <c r="U891" t="s">
        <v>398</v>
      </c>
      <c r="V891" s="3">
        <f t="shared" si="13"/>
        <v>5</v>
      </c>
      <c r="W891" t="s">
        <v>398</v>
      </c>
      <c r="Y891" t="s">
        <v>1141</v>
      </c>
    </row>
    <row r="892" spans="1:25" x14ac:dyDescent="0.25">
      <c r="A892">
        <v>507843</v>
      </c>
      <c r="B892" t="s">
        <v>1386</v>
      </c>
      <c r="C892" t="s">
        <v>5708</v>
      </c>
      <c r="D892" t="s">
        <v>5709</v>
      </c>
      <c r="E892" s="56">
        <v>45800.405798611115</v>
      </c>
      <c r="F892" t="s">
        <v>1290</v>
      </c>
      <c r="G892" t="s">
        <v>1291</v>
      </c>
      <c r="H892">
        <v>2213432315</v>
      </c>
      <c r="I892" t="s">
        <v>30</v>
      </c>
      <c r="J892" t="s">
        <v>26</v>
      </c>
      <c r="K892" t="s">
        <v>43</v>
      </c>
      <c r="L892" t="s">
        <v>14</v>
      </c>
      <c r="M892" t="s">
        <v>1292</v>
      </c>
      <c r="N892" t="s">
        <v>14</v>
      </c>
      <c r="O892" t="s">
        <v>205</v>
      </c>
      <c r="P892" t="s">
        <v>28</v>
      </c>
      <c r="Q892" t="s">
        <v>14</v>
      </c>
      <c r="R892" s="52">
        <v>45799</v>
      </c>
      <c r="S892" t="s">
        <v>5710</v>
      </c>
      <c r="T892" t="s">
        <v>571</v>
      </c>
      <c r="U892" t="s">
        <v>398</v>
      </c>
      <c r="V892" s="3">
        <f t="shared" si="13"/>
        <v>5</v>
      </c>
      <c r="W892" t="s">
        <v>398</v>
      </c>
      <c r="Y892" t="s">
        <v>1141</v>
      </c>
    </row>
    <row r="893" spans="1:25" x14ac:dyDescent="0.25">
      <c r="A893">
        <v>507846</v>
      </c>
      <c r="B893" t="s">
        <v>1386</v>
      </c>
      <c r="C893" t="s">
        <v>5934</v>
      </c>
      <c r="D893" t="s">
        <v>5935</v>
      </c>
      <c r="E893" s="56">
        <v>45800.415972222225</v>
      </c>
      <c r="F893" t="s">
        <v>1290</v>
      </c>
      <c r="G893" t="s">
        <v>1342</v>
      </c>
      <c r="H893">
        <v>2500016191</v>
      </c>
      <c r="I893" t="s">
        <v>19</v>
      </c>
      <c r="J893" t="s">
        <v>45</v>
      </c>
      <c r="K893" t="s">
        <v>21</v>
      </c>
      <c r="L893" t="s">
        <v>14</v>
      </c>
      <c r="M893" t="s">
        <v>401</v>
      </c>
      <c r="N893" t="s">
        <v>14</v>
      </c>
      <c r="O893" t="s">
        <v>437</v>
      </c>
      <c r="P893" t="s">
        <v>28</v>
      </c>
      <c r="Q893" t="s">
        <v>14</v>
      </c>
      <c r="R893" s="52">
        <v>45799</v>
      </c>
      <c r="S893" t="s">
        <v>1559</v>
      </c>
      <c r="T893" t="s">
        <v>571</v>
      </c>
      <c r="U893" t="s">
        <v>388</v>
      </c>
      <c r="V893" s="3">
        <f t="shared" si="13"/>
        <v>5</v>
      </c>
      <c r="W893" t="s">
        <v>401</v>
      </c>
      <c r="Y893" t="s">
        <v>1141</v>
      </c>
    </row>
    <row r="894" spans="1:25" x14ac:dyDescent="0.25">
      <c r="A894">
        <v>507901</v>
      </c>
      <c r="B894" t="s">
        <v>1310</v>
      </c>
      <c r="C894" t="s">
        <v>5931</v>
      </c>
      <c r="D894" t="s">
        <v>5932</v>
      </c>
      <c r="E894" s="56">
        <v>45800.498194444444</v>
      </c>
      <c r="F894" t="s">
        <v>14</v>
      </c>
      <c r="G894" t="s">
        <v>1364</v>
      </c>
      <c r="H894">
        <v>2500029930</v>
      </c>
      <c r="I894" t="s">
        <v>19</v>
      </c>
      <c r="J894" t="s">
        <v>17</v>
      </c>
      <c r="K894" t="s">
        <v>21</v>
      </c>
      <c r="L894" t="s">
        <v>14</v>
      </c>
      <c r="M894" t="s">
        <v>22</v>
      </c>
      <c r="N894" t="s">
        <v>14</v>
      </c>
      <c r="O894" t="s">
        <v>113</v>
      </c>
      <c r="P894" t="s">
        <v>28</v>
      </c>
      <c r="Q894" t="s">
        <v>14</v>
      </c>
      <c r="R894" s="52">
        <v>45799</v>
      </c>
      <c r="S894" t="s">
        <v>5933</v>
      </c>
      <c r="T894" t="s">
        <v>571</v>
      </c>
      <c r="U894" t="s">
        <v>95</v>
      </c>
      <c r="V894" s="3">
        <f t="shared" si="13"/>
        <v>5</v>
      </c>
      <c r="W894" t="s">
        <v>19</v>
      </c>
      <c r="Y894" t="s">
        <v>639</v>
      </c>
    </row>
    <row r="895" spans="1:25" x14ac:dyDescent="0.25">
      <c r="A895">
        <v>507969</v>
      </c>
      <c r="B895" t="s">
        <v>5524</v>
      </c>
      <c r="C895" t="s">
        <v>5525</v>
      </c>
      <c r="D895" t="s">
        <v>4868</v>
      </c>
      <c r="E895" s="56">
        <v>45800.623981481483</v>
      </c>
      <c r="F895" t="s">
        <v>1782</v>
      </c>
      <c r="G895" t="s">
        <v>1342</v>
      </c>
      <c r="H895">
        <v>100364878</v>
      </c>
      <c r="I895" t="s">
        <v>16</v>
      </c>
      <c r="J895" t="s">
        <v>29</v>
      </c>
      <c r="K895" t="s">
        <v>18</v>
      </c>
      <c r="L895" t="s">
        <v>14</v>
      </c>
      <c r="M895" t="s">
        <v>401</v>
      </c>
      <c r="N895" t="s">
        <v>14</v>
      </c>
      <c r="O895" t="s">
        <v>491</v>
      </c>
      <c r="P895" t="s">
        <v>28</v>
      </c>
      <c r="Q895" t="s">
        <v>14</v>
      </c>
      <c r="R895" s="52">
        <v>45800</v>
      </c>
      <c r="S895" t="s">
        <v>1525</v>
      </c>
      <c r="T895" t="s">
        <v>571</v>
      </c>
      <c r="U895" t="s">
        <v>388</v>
      </c>
      <c r="V895" s="3">
        <f t="shared" si="13"/>
        <v>5</v>
      </c>
      <c r="W895" t="s">
        <v>401</v>
      </c>
      <c r="Y895" t="s">
        <v>1141</v>
      </c>
    </row>
    <row r="896" spans="1:25" x14ac:dyDescent="0.25">
      <c r="A896">
        <v>508045</v>
      </c>
      <c r="B896" t="s">
        <v>1618</v>
      </c>
      <c r="C896" t="s">
        <v>5750</v>
      </c>
      <c r="D896" t="s">
        <v>4181</v>
      </c>
      <c r="E896" s="56">
        <v>45800.72550925926</v>
      </c>
      <c r="F896" t="s">
        <v>5490</v>
      </c>
      <c r="G896" t="s">
        <v>1611</v>
      </c>
      <c r="H896">
        <v>100364796</v>
      </c>
      <c r="I896" t="s">
        <v>16</v>
      </c>
      <c r="J896" t="s">
        <v>182</v>
      </c>
      <c r="K896" t="s">
        <v>25</v>
      </c>
      <c r="L896" t="s">
        <v>14</v>
      </c>
      <c r="M896" t="s">
        <v>22</v>
      </c>
      <c r="N896" t="s">
        <v>14</v>
      </c>
      <c r="O896" t="s">
        <v>420</v>
      </c>
      <c r="P896" t="s">
        <v>28</v>
      </c>
      <c r="Q896" t="s">
        <v>14</v>
      </c>
      <c r="R896" s="52">
        <v>45800</v>
      </c>
      <c r="S896" t="s">
        <v>1475</v>
      </c>
      <c r="T896" t="s">
        <v>571</v>
      </c>
      <c r="U896" t="s">
        <v>95</v>
      </c>
      <c r="V896" s="3">
        <f t="shared" si="13"/>
        <v>5</v>
      </c>
      <c r="W896" t="s">
        <v>19</v>
      </c>
      <c r="Y896" t="s">
        <v>639</v>
      </c>
    </row>
    <row r="897" spans="1:25" x14ac:dyDescent="0.25">
      <c r="A897">
        <v>508052</v>
      </c>
      <c r="B897" t="s">
        <v>5923</v>
      </c>
      <c r="C897" t="s">
        <v>5924</v>
      </c>
      <c r="D897" t="s">
        <v>5922</v>
      </c>
      <c r="E897" s="56">
        <v>45800.737870370373</v>
      </c>
      <c r="F897" t="s">
        <v>1782</v>
      </c>
      <c r="G897" t="s">
        <v>1342</v>
      </c>
      <c r="H897">
        <v>100364958</v>
      </c>
      <c r="I897" t="s">
        <v>16</v>
      </c>
      <c r="J897" t="s">
        <v>200</v>
      </c>
      <c r="K897" t="s">
        <v>25</v>
      </c>
      <c r="L897" t="s">
        <v>14</v>
      </c>
      <c r="M897" t="s">
        <v>401</v>
      </c>
      <c r="N897" t="s">
        <v>14</v>
      </c>
      <c r="O897" t="s">
        <v>554</v>
      </c>
      <c r="P897" t="s">
        <v>28</v>
      </c>
      <c r="Q897" t="s">
        <v>14</v>
      </c>
      <c r="R897" s="52">
        <v>45800</v>
      </c>
      <c r="S897" t="s">
        <v>1545</v>
      </c>
      <c r="T897" t="s">
        <v>571</v>
      </c>
      <c r="U897" t="s">
        <v>388</v>
      </c>
      <c r="V897" s="3">
        <f t="shared" si="13"/>
        <v>5</v>
      </c>
      <c r="W897" t="s">
        <v>401</v>
      </c>
      <c r="Y897" t="s">
        <v>1141</v>
      </c>
    </row>
    <row r="898" spans="1:25" x14ac:dyDescent="0.25">
      <c r="A898">
        <v>508055</v>
      </c>
      <c r="B898" t="s">
        <v>5643</v>
      </c>
      <c r="C898" t="s">
        <v>5644</v>
      </c>
      <c r="D898" t="s">
        <v>5645</v>
      </c>
      <c r="E898" s="56">
        <v>45800.740162037036</v>
      </c>
      <c r="F898" t="s">
        <v>1782</v>
      </c>
      <c r="G898" t="s">
        <v>1450</v>
      </c>
      <c r="H898">
        <v>100364913</v>
      </c>
      <c r="I898" t="s">
        <v>16</v>
      </c>
      <c r="J898" t="s">
        <v>20</v>
      </c>
      <c r="K898" t="s">
        <v>18</v>
      </c>
      <c r="L898" t="s">
        <v>14</v>
      </c>
      <c r="M898" t="s">
        <v>22</v>
      </c>
      <c r="N898" t="s">
        <v>14</v>
      </c>
      <c r="O898" t="s">
        <v>625</v>
      </c>
      <c r="P898" t="s">
        <v>23</v>
      </c>
      <c r="Q898" t="s">
        <v>14</v>
      </c>
      <c r="R898" s="52">
        <v>45800</v>
      </c>
      <c r="S898" t="s">
        <v>1309</v>
      </c>
      <c r="T898" t="s">
        <v>571</v>
      </c>
      <c r="U898" t="s">
        <v>148</v>
      </c>
      <c r="V898" s="3">
        <f t="shared" ref="V898:V961" si="14">MONTH(E898)</f>
        <v>5</v>
      </c>
      <c r="W898" t="s">
        <v>19</v>
      </c>
      <c r="Y898" t="s">
        <v>639</v>
      </c>
    </row>
    <row r="899" spans="1:25" x14ac:dyDescent="0.25">
      <c r="A899">
        <v>508103</v>
      </c>
      <c r="B899" t="s">
        <v>5936</v>
      </c>
      <c r="C899" t="s">
        <v>5937</v>
      </c>
      <c r="D899" t="s">
        <v>3701</v>
      </c>
      <c r="E899" s="56">
        <v>45800.850844907407</v>
      </c>
      <c r="F899" t="s">
        <v>4789</v>
      </c>
      <c r="G899" t="s">
        <v>1298</v>
      </c>
      <c r="H899" t="s">
        <v>28</v>
      </c>
      <c r="I899" t="s">
        <v>19</v>
      </c>
      <c r="J899" t="s">
        <v>200</v>
      </c>
      <c r="K899" t="s">
        <v>21</v>
      </c>
      <c r="L899" t="s">
        <v>14</v>
      </c>
      <c r="M899" t="s">
        <v>22</v>
      </c>
      <c r="N899" t="s">
        <v>14</v>
      </c>
      <c r="O899" t="s">
        <v>138</v>
      </c>
      <c r="P899" t="s">
        <v>23</v>
      </c>
      <c r="Q899" t="s">
        <v>14</v>
      </c>
      <c r="R899" s="52">
        <v>45800</v>
      </c>
      <c r="S899" t="s">
        <v>1355</v>
      </c>
      <c r="T899" t="s">
        <v>571</v>
      </c>
      <c r="U899" t="s">
        <v>1953</v>
      </c>
      <c r="V899" s="3">
        <f t="shared" si="14"/>
        <v>5</v>
      </c>
      <c r="W899" t="s">
        <v>19</v>
      </c>
      <c r="Y899" t="s">
        <v>639</v>
      </c>
    </row>
    <row r="900" spans="1:25" x14ac:dyDescent="0.25">
      <c r="A900">
        <v>508173</v>
      </c>
      <c r="B900" t="s">
        <v>5730</v>
      </c>
      <c r="C900" t="s">
        <v>5731</v>
      </c>
      <c r="D900" t="s">
        <v>5732</v>
      </c>
      <c r="E900" s="56">
        <v>45801.495740740742</v>
      </c>
      <c r="F900" t="s">
        <v>1778</v>
      </c>
      <c r="G900" t="s">
        <v>1348</v>
      </c>
      <c r="H900">
        <v>100364560</v>
      </c>
      <c r="I900" t="s">
        <v>16</v>
      </c>
      <c r="J900" t="s">
        <v>31</v>
      </c>
      <c r="K900" t="s">
        <v>25</v>
      </c>
      <c r="L900" t="s">
        <v>14</v>
      </c>
      <c r="M900" t="s">
        <v>22</v>
      </c>
      <c r="N900" t="s">
        <v>14</v>
      </c>
      <c r="O900" t="s">
        <v>14</v>
      </c>
      <c r="P900" t="s">
        <v>23</v>
      </c>
      <c r="Q900" t="s">
        <v>14</v>
      </c>
      <c r="R900" s="52">
        <v>45800</v>
      </c>
      <c r="S900" t="s">
        <v>3564</v>
      </c>
      <c r="T900" t="s">
        <v>571</v>
      </c>
      <c r="U900" t="s">
        <v>226</v>
      </c>
      <c r="V900" s="3">
        <f t="shared" si="14"/>
        <v>5</v>
      </c>
      <c r="W900" t="s">
        <v>19</v>
      </c>
      <c r="Y900" t="s">
        <v>639</v>
      </c>
    </row>
    <row r="901" spans="1:25" x14ac:dyDescent="0.25">
      <c r="A901">
        <v>508193</v>
      </c>
      <c r="B901" t="s">
        <v>5529</v>
      </c>
      <c r="C901" t="s">
        <v>5530</v>
      </c>
      <c r="D901" t="s">
        <v>5531</v>
      </c>
      <c r="E901" s="56">
        <v>45801.528495370374</v>
      </c>
      <c r="F901" t="s">
        <v>1782</v>
      </c>
      <c r="G901" t="s">
        <v>1348</v>
      </c>
      <c r="H901" t="s">
        <v>5532</v>
      </c>
      <c r="I901" t="s">
        <v>176</v>
      </c>
      <c r="J901" t="s">
        <v>26</v>
      </c>
      <c r="K901" t="s">
        <v>177</v>
      </c>
      <c r="L901" t="s">
        <v>14</v>
      </c>
      <c r="M901" t="s">
        <v>25</v>
      </c>
      <c r="N901" t="s">
        <v>14</v>
      </c>
      <c r="O901" t="s">
        <v>14</v>
      </c>
      <c r="P901" t="s">
        <v>28</v>
      </c>
      <c r="Q901" t="s">
        <v>14</v>
      </c>
      <c r="R901" s="52">
        <v>45801</v>
      </c>
      <c r="S901" t="s">
        <v>5533</v>
      </c>
      <c r="T901" t="s">
        <v>571</v>
      </c>
      <c r="U901" t="s">
        <v>226</v>
      </c>
      <c r="V901" s="3">
        <f t="shared" si="14"/>
        <v>5</v>
      </c>
      <c r="W901" t="s">
        <v>25</v>
      </c>
      <c r="Y901" t="s">
        <v>639</v>
      </c>
    </row>
    <row r="902" spans="1:25" x14ac:dyDescent="0.25">
      <c r="A902">
        <v>508209</v>
      </c>
      <c r="B902" t="s">
        <v>5742</v>
      </c>
      <c r="C902" t="s">
        <v>5743</v>
      </c>
      <c r="D902" t="s">
        <v>5744</v>
      </c>
      <c r="E902" s="56">
        <v>45801.55232638889</v>
      </c>
      <c r="F902" t="s">
        <v>5745</v>
      </c>
      <c r="G902" t="s">
        <v>1364</v>
      </c>
      <c r="H902">
        <v>100362180</v>
      </c>
      <c r="I902" t="s">
        <v>16</v>
      </c>
      <c r="J902" t="s">
        <v>1215</v>
      </c>
      <c r="K902" t="s">
        <v>18</v>
      </c>
      <c r="L902" t="s">
        <v>14</v>
      </c>
      <c r="M902" t="s">
        <v>378</v>
      </c>
      <c r="N902" t="s">
        <v>14</v>
      </c>
      <c r="O902" t="s">
        <v>495</v>
      </c>
      <c r="P902" t="s">
        <v>28</v>
      </c>
      <c r="Q902" t="s">
        <v>14</v>
      </c>
      <c r="R902" s="52">
        <v>45801</v>
      </c>
      <c r="S902" t="s">
        <v>1299</v>
      </c>
      <c r="T902" t="s">
        <v>571</v>
      </c>
      <c r="U902" t="s">
        <v>95</v>
      </c>
      <c r="V902" s="3">
        <f t="shared" si="14"/>
        <v>5</v>
      </c>
      <c r="W902" t="s">
        <v>395</v>
      </c>
      <c r="Y902" t="s">
        <v>1141</v>
      </c>
    </row>
    <row r="903" spans="1:25" x14ac:dyDescent="0.25">
      <c r="A903">
        <v>508290</v>
      </c>
      <c r="B903" t="s">
        <v>5465</v>
      </c>
      <c r="C903" t="s">
        <v>5466</v>
      </c>
      <c r="D903" t="s">
        <v>5467</v>
      </c>
      <c r="E903" s="56">
        <v>45801.679884259262</v>
      </c>
      <c r="F903" t="s">
        <v>14</v>
      </c>
      <c r="G903" t="s">
        <v>1426</v>
      </c>
      <c r="H903" t="s">
        <v>23</v>
      </c>
      <c r="I903" t="s">
        <v>19</v>
      </c>
      <c r="J903" t="s">
        <v>5409</v>
      </c>
      <c r="K903" t="s">
        <v>21</v>
      </c>
      <c r="L903" t="s">
        <v>14</v>
      </c>
      <c r="M903" t="s">
        <v>22</v>
      </c>
      <c r="N903" t="s">
        <v>1553</v>
      </c>
      <c r="O903" t="s">
        <v>449</v>
      </c>
      <c r="P903" t="s">
        <v>23</v>
      </c>
      <c r="Q903" t="s">
        <v>14</v>
      </c>
      <c r="R903" s="52">
        <v>45801</v>
      </c>
      <c r="S903" t="s">
        <v>5468</v>
      </c>
      <c r="T903" t="s">
        <v>571</v>
      </c>
      <c r="U903" t="s">
        <v>40</v>
      </c>
      <c r="V903" s="3">
        <f t="shared" si="14"/>
        <v>5</v>
      </c>
      <c r="W903" t="s">
        <v>19</v>
      </c>
      <c r="Y903" t="s">
        <v>639</v>
      </c>
    </row>
    <row r="904" spans="1:25" x14ac:dyDescent="0.25">
      <c r="A904">
        <v>508307</v>
      </c>
      <c r="B904" t="s">
        <v>1356</v>
      </c>
      <c r="C904" t="s">
        <v>5664</v>
      </c>
      <c r="D904" t="s">
        <v>5665</v>
      </c>
      <c r="E904" s="56">
        <v>45801.710625</v>
      </c>
      <c r="F904" t="s">
        <v>5666</v>
      </c>
      <c r="G904" t="s">
        <v>1450</v>
      </c>
      <c r="H904">
        <v>2213606385</v>
      </c>
      <c r="I904" t="s">
        <v>30</v>
      </c>
      <c r="J904" t="s">
        <v>42</v>
      </c>
      <c r="K904" t="s">
        <v>43</v>
      </c>
      <c r="L904" t="s">
        <v>14</v>
      </c>
      <c r="M904" t="s">
        <v>22</v>
      </c>
      <c r="N904" t="s">
        <v>14</v>
      </c>
      <c r="O904" t="s">
        <v>196</v>
      </c>
      <c r="P904" t="s">
        <v>28</v>
      </c>
      <c r="Q904" t="s">
        <v>14</v>
      </c>
      <c r="R904" s="52">
        <v>45801</v>
      </c>
      <c r="S904" t="s">
        <v>5667</v>
      </c>
      <c r="T904" t="s">
        <v>571</v>
      </c>
      <c r="U904" t="s">
        <v>148</v>
      </c>
      <c r="V904" s="3">
        <f t="shared" si="14"/>
        <v>5</v>
      </c>
      <c r="W904" t="s">
        <v>19</v>
      </c>
      <c r="Y904" t="s">
        <v>639</v>
      </c>
    </row>
    <row r="905" spans="1:25" x14ac:dyDescent="0.25">
      <c r="A905">
        <v>508325</v>
      </c>
      <c r="B905" t="s">
        <v>1543</v>
      </c>
      <c r="C905" t="s">
        <v>5938</v>
      </c>
      <c r="D905" t="s">
        <v>5939</v>
      </c>
      <c r="E905" s="56">
        <v>45801.776770833334</v>
      </c>
      <c r="F905" t="s">
        <v>14</v>
      </c>
      <c r="G905" t="s">
        <v>1342</v>
      </c>
      <c r="H905">
        <v>100365141</v>
      </c>
      <c r="I905" t="s">
        <v>16</v>
      </c>
      <c r="J905" t="s">
        <v>45</v>
      </c>
      <c r="K905" t="s">
        <v>18</v>
      </c>
      <c r="L905" t="s">
        <v>14</v>
      </c>
      <c r="M905" t="s">
        <v>401</v>
      </c>
      <c r="N905" t="s">
        <v>14</v>
      </c>
      <c r="O905" t="s">
        <v>154</v>
      </c>
      <c r="P905" t="s">
        <v>23</v>
      </c>
      <c r="Q905" t="s">
        <v>14</v>
      </c>
      <c r="R905" s="52">
        <v>45801</v>
      </c>
      <c r="S905" t="s">
        <v>1309</v>
      </c>
      <c r="T905" t="s">
        <v>571</v>
      </c>
      <c r="U905" t="s">
        <v>388</v>
      </c>
      <c r="V905" s="3">
        <f t="shared" si="14"/>
        <v>5</v>
      </c>
      <c r="W905" t="s">
        <v>401</v>
      </c>
      <c r="Y905" t="s">
        <v>1141</v>
      </c>
    </row>
    <row r="906" spans="1:25" x14ac:dyDescent="0.25">
      <c r="A906">
        <v>508328</v>
      </c>
      <c r="B906" t="s">
        <v>5940</v>
      </c>
      <c r="C906" t="s">
        <v>5941</v>
      </c>
      <c r="D906" t="s">
        <v>5942</v>
      </c>
      <c r="E906" s="56">
        <v>45801.791655092595</v>
      </c>
      <c r="F906" t="s">
        <v>5741</v>
      </c>
      <c r="G906" t="s">
        <v>1291</v>
      </c>
      <c r="H906">
        <v>1563385763</v>
      </c>
      <c r="I906" t="s">
        <v>30</v>
      </c>
      <c r="J906" t="s">
        <v>35</v>
      </c>
      <c r="K906" t="s">
        <v>32</v>
      </c>
      <c r="L906" t="s">
        <v>14</v>
      </c>
      <c r="M906" t="s">
        <v>1292</v>
      </c>
      <c r="N906" t="s">
        <v>14</v>
      </c>
      <c r="O906" t="s">
        <v>487</v>
      </c>
      <c r="P906" t="s">
        <v>28</v>
      </c>
      <c r="Q906" t="s">
        <v>14</v>
      </c>
      <c r="R906" s="52">
        <v>45801</v>
      </c>
      <c r="S906" t="s">
        <v>2213</v>
      </c>
      <c r="T906" t="s">
        <v>571</v>
      </c>
      <c r="U906" t="s">
        <v>398</v>
      </c>
      <c r="V906" s="3">
        <f t="shared" si="14"/>
        <v>5</v>
      </c>
      <c r="W906" t="s">
        <v>398</v>
      </c>
      <c r="Y906" t="s">
        <v>1141</v>
      </c>
    </row>
    <row r="907" spans="1:25" x14ac:dyDescent="0.25">
      <c r="A907">
        <v>508353</v>
      </c>
      <c r="B907" t="s">
        <v>5943</v>
      </c>
      <c r="C907" t="s">
        <v>5944</v>
      </c>
      <c r="D907" t="s">
        <v>5945</v>
      </c>
      <c r="E907" s="56">
        <v>45801.861747685187</v>
      </c>
      <c r="F907" t="s">
        <v>5895</v>
      </c>
      <c r="G907" t="s">
        <v>1364</v>
      </c>
      <c r="H907">
        <v>100365137</v>
      </c>
      <c r="I907" t="s">
        <v>16</v>
      </c>
      <c r="J907" t="s">
        <v>182</v>
      </c>
      <c r="K907" t="s">
        <v>25</v>
      </c>
      <c r="L907" t="s">
        <v>14</v>
      </c>
      <c r="M907" t="s">
        <v>22</v>
      </c>
      <c r="N907" t="s">
        <v>14</v>
      </c>
      <c r="O907" t="s">
        <v>140</v>
      </c>
      <c r="P907" t="s">
        <v>28</v>
      </c>
      <c r="Q907" t="s">
        <v>14</v>
      </c>
      <c r="R907" s="52">
        <v>45801</v>
      </c>
      <c r="S907" t="s">
        <v>5946</v>
      </c>
      <c r="T907" t="s">
        <v>571</v>
      </c>
      <c r="U907" t="s">
        <v>95</v>
      </c>
      <c r="V907" s="3">
        <f t="shared" si="14"/>
        <v>5</v>
      </c>
      <c r="W907" t="s">
        <v>19</v>
      </c>
      <c r="Y907" t="s">
        <v>639</v>
      </c>
    </row>
    <row r="908" spans="1:25" x14ac:dyDescent="0.25">
      <c r="A908">
        <v>508363</v>
      </c>
      <c r="B908" t="s">
        <v>5947</v>
      </c>
      <c r="C908" t="s">
        <v>5948</v>
      </c>
      <c r="D908" t="s">
        <v>5949</v>
      </c>
      <c r="E908" s="56">
        <v>45801.887118055558</v>
      </c>
      <c r="F908" t="s">
        <v>5950</v>
      </c>
      <c r="G908" t="s">
        <v>1298</v>
      </c>
      <c r="H908" t="s">
        <v>28</v>
      </c>
      <c r="I908" t="s">
        <v>19</v>
      </c>
      <c r="J908" t="s">
        <v>20</v>
      </c>
      <c r="K908" t="s">
        <v>21</v>
      </c>
      <c r="L908" t="s">
        <v>14</v>
      </c>
      <c r="M908" t="s">
        <v>22</v>
      </c>
      <c r="N908" t="s">
        <v>14</v>
      </c>
      <c r="O908" t="s">
        <v>163</v>
      </c>
      <c r="P908" t="s">
        <v>23</v>
      </c>
      <c r="Q908" t="s">
        <v>14</v>
      </c>
      <c r="R908" s="52">
        <v>45801</v>
      </c>
      <c r="S908" t="s">
        <v>5077</v>
      </c>
      <c r="T908" t="s">
        <v>571</v>
      </c>
      <c r="U908" t="s">
        <v>1953</v>
      </c>
      <c r="V908" s="3">
        <f t="shared" si="14"/>
        <v>5</v>
      </c>
      <c r="W908" t="s">
        <v>19</v>
      </c>
      <c r="Y908" t="s">
        <v>639</v>
      </c>
    </row>
    <row r="909" spans="1:25" x14ac:dyDescent="0.25">
      <c r="A909">
        <v>508378</v>
      </c>
      <c r="B909" t="s">
        <v>5581</v>
      </c>
      <c r="C909" t="s">
        <v>5582</v>
      </c>
      <c r="D909" t="s">
        <v>5583</v>
      </c>
      <c r="E909" s="56">
        <v>45801.913530092592</v>
      </c>
      <c r="F909" t="s">
        <v>5584</v>
      </c>
      <c r="G909" t="s">
        <v>1450</v>
      </c>
      <c r="H909">
        <v>2500035626</v>
      </c>
      <c r="I909" t="s">
        <v>19</v>
      </c>
      <c r="J909" t="s">
        <v>36</v>
      </c>
      <c r="K909" t="s">
        <v>21</v>
      </c>
      <c r="L909" t="s">
        <v>14</v>
      </c>
      <c r="M909" t="s">
        <v>22</v>
      </c>
      <c r="N909" t="s">
        <v>14</v>
      </c>
      <c r="O909" t="s">
        <v>437</v>
      </c>
      <c r="P909" t="s">
        <v>23</v>
      </c>
      <c r="Q909" t="s">
        <v>14</v>
      </c>
      <c r="R909" s="52">
        <v>45801</v>
      </c>
      <c r="S909" t="s">
        <v>1814</v>
      </c>
      <c r="T909" t="s">
        <v>571</v>
      </c>
      <c r="U909" t="s">
        <v>148</v>
      </c>
      <c r="V909" s="3">
        <f t="shared" si="14"/>
        <v>5</v>
      </c>
      <c r="W909" t="s">
        <v>19</v>
      </c>
      <c r="Y909" t="s">
        <v>639</v>
      </c>
    </row>
    <row r="910" spans="1:25" x14ac:dyDescent="0.25">
      <c r="A910">
        <v>508442</v>
      </c>
      <c r="B910" t="s">
        <v>5951</v>
      </c>
      <c r="C910" t="s">
        <v>5952</v>
      </c>
      <c r="D910" t="s">
        <v>5953</v>
      </c>
      <c r="E910" s="56">
        <v>45802.487037037034</v>
      </c>
      <c r="F910" t="s">
        <v>1721</v>
      </c>
      <c r="G910" t="s">
        <v>1469</v>
      </c>
      <c r="H910">
        <v>100365178</v>
      </c>
      <c r="I910" t="s">
        <v>16</v>
      </c>
      <c r="J910" t="s">
        <v>17</v>
      </c>
      <c r="K910" t="s">
        <v>25</v>
      </c>
      <c r="L910" t="s">
        <v>14</v>
      </c>
      <c r="M910" t="s">
        <v>145</v>
      </c>
      <c r="N910" t="s">
        <v>1470</v>
      </c>
      <c r="O910" t="s">
        <v>140</v>
      </c>
      <c r="P910" t="s">
        <v>28</v>
      </c>
      <c r="Q910" t="s">
        <v>14</v>
      </c>
      <c r="R910" s="52">
        <v>45801</v>
      </c>
      <c r="S910" t="s">
        <v>1315</v>
      </c>
      <c r="T910" t="s">
        <v>571</v>
      </c>
      <c r="U910" t="s">
        <v>40</v>
      </c>
      <c r="V910" s="3">
        <f t="shared" si="14"/>
        <v>5</v>
      </c>
      <c r="W910" t="s">
        <v>395</v>
      </c>
      <c r="Y910" t="s">
        <v>1141</v>
      </c>
    </row>
    <row r="911" spans="1:25" x14ac:dyDescent="0.25">
      <c r="A911">
        <v>508472</v>
      </c>
      <c r="B911" t="s">
        <v>5954</v>
      </c>
      <c r="C911" t="s">
        <v>1508</v>
      </c>
      <c r="D911" t="s">
        <v>5955</v>
      </c>
      <c r="E911" s="56">
        <v>45802.569131944445</v>
      </c>
      <c r="F911" t="s">
        <v>2829</v>
      </c>
      <c r="G911" t="s">
        <v>1314</v>
      </c>
      <c r="H911">
        <v>100365295</v>
      </c>
      <c r="I911" t="s">
        <v>16</v>
      </c>
      <c r="J911" t="s">
        <v>20</v>
      </c>
      <c r="K911" t="s">
        <v>18</v>
      </c>
      <c r="L911" t="s">
        <v>5956</v>
      </c>
      <c r="M911" t="s">
        <v>401</v>
      </c>
      <c r="N911" t="s">
        <v>14</v>
      </c>
      <c r="O911" t="s">
        <v>14</v>
      </c>
      <c r="P911" t="s">
        <v>28</v>
      </c>
      <c r="Q911" t="s">
        <v>14</v>
      </c>
      <c r="R911" s="52">
        <v>45802</v>
      </c>
      <c r="S911" t="s">
        <v>1309</v>
      </c>
      <c r="T911" t="s">
        <v>571</v>
      </c>
      <c r="U911" t="s">
        <v>402</v>
      </c>
      <c r="V911" s="3">
        <f t="shared" si="14"/>
        <v>5</v>
      </c>
      <c r="W911" t="s">
        <v>401</v>
      </c>
      <c r="Y911" t="s">
        <v>1141</v>
      </c>
    </row>
    <row r="912" spans="1:25" x14ac:dyDescent="0.25">
      <c r="A912">
        <v>508521</v>
      </c>
      <c r="B912" t="s">
        <v>5961</v>
      </c>
      <c r="C912" t="s">
        <v>5962</v>
      </c>
      <c r="D912" t="s">
        <v>5963</v>
      </c>
      <c r="E912" s="56">
        <v>45802.721064814818</v>
      </c>
      <c r="F912" t="s">
        <v>5555</v>
      </c>
      <c r="G912" t="s">
        <v>1364</v>
      </c>
      <c r="H912">
        <v>2500027940</v>
      </c>
      <c r="I912" t="s">
        <v>19</v>
      </c>
      <c r="J912" t="s">
        <v>200</v>
      </c>
      <c r="K912" t="s">
        <v>21</v>
      </c>
      <c r="L912" t="s">
        <v>14</v>
      </c>
      <c r="M912" t="s">
        <v>22</v>
      </c>
      <c r="N912" t="s">
        <v>14</v>
      </c>
      <c r="O912" t="s">
        <v>185</v>
      </c>
      <c r="P912" t="s">
        <v>28</v>
      </c>
      <c r="Q912" t="s">
        <v>14</v>
      </c>
      <c r="R912" s="52">
        <v>45802</v>
      </c>
      <c r="S912" t="s">
        <v>2961</v>
      </c>
      <c r="T912" t="s">
        <v>571</v>
      </c>
      <c r="U912" t="s">
        <v>95</v>
      </c>
      <c r="V912" s="3">
        <f t="shared" si="14"/>
        <v>5</v>
      </c>
      <c r="W912" t="s">
        <v>19</v>
      </c>
      <c r="Y912" t="s">
        <v>639</v>
      </c>
    </row>
    <row r="913" spans="1:25" x14ac:dyDescent="0.25">
      <c r="A913">
        <v>508526</v>
      </c>
      <c r="B913" t="s">
        <v>5601</v>
      </c>
      <c r="C913" t="s">
        <v>5602</v>
      </c>
      <c r="D913" t="s">
        <v>4846</v>
      </c>
      <c r="E913" s="56">
        <v>45802.732997685183</v>
      </c>
      <c r="F913" t="s">
        <v>5603</v>
      </c>
      <c r="G913" t="s">
        <v>1450</v>
      </c>
      <c r="H913">
        <v>2500030466</v>
      </c>
      <c r="I913" t="s">
        <v>19</v>
      </c>
      <c r="J913" t="s">
        <v>17</v>
      </c>
      <c r="K913" t="s">
        <v>21</v>
      </c>
      <c r="L913" t="s">
        <v>14</v>
      </c>
      <c r="M913" t="s">
        <v>22</v>
      </c>
      <c r="N913" t="s">
        <v>14</v>
      </c>
      <c r="O913" t="s">
        <v>149</v>
      </c>
      <c r="P913" t="s">
        <v>28</v>
      </c>
      <c r="Q913" t="s">
        <v>14</v>
      </c>
      <c r="R913" s="52">
        <v>45802</v>
      </c>
      <c r="S913" t="s">
        <v>2935</v>
      </c>
      <c r="T913" t="s">
        <v>571</v>
      </c>
      <c r="U913" t="s">
        <v>148</v>
      </c>
      <c r="V913" s="3">
        <f t="shared" si="14"/>
        <v>5</v>
      </c>
      <c r="W913" t="s">
        <v>19</v>
      </c>
      <c r="Y913" t="s">
        <v>639</v>
      </c>
    </row>
    <row r="914" spans="1:25" x14ac:dyDescent="0.25">
      <c r="A914">
        <v>508545</v>
      </c>
      <c r="B914" t="s">
        <v>1310</v>
      </c>
      <c r="C914" t="s">
        <v>5964</v>
      </c>
      <c r="D914" t="s">
        <v>5965</v>
      </c>
      <c r="E914" s="56">
        <v>45802.773888888885</v>
      </c>
      <c r="F914" t="s">
        <v>1716</v>
      </c>
      <c r="G914" t="s">
        <v>1291</v>
      </c>
      <c r="H914">
        <v>2213725649</v>
      </c>
      <c r="I914" t="s">
        <v>30</v>
      </c>
      <c r="J914" t="s">
        <v>158</v>
      </c>
      <c r="K914" t="s">
        <v>43</v>
      </c>
      <c r="L914" t="s">
        <v>14</v>
      </c>
      <c r="M914" t="s">
        <v>1292</v>
      </c>
      <c r="N914" t="s">
        <v>14</v>
      </c>
      <c r="O914" t="s">
        <v>136</v>
      </c>
      <c r="P914" t="s">
        <v>28</v>
      </c>
      <c r="Q914" t="s">
        <v>14</v>
      </c>
      <c r="R914" s="52">
        <v>45802</v>
      </c>
      <c r="S914" t="s">
        <v>2232</v>
      </c>
      <c r="T914" t="s">
        <v>571</v>
      </c>
      <c r="U914" t="s">
        <v>398</v>
      </c>
      <c r="V914" s="3">
        <f t="shared" si="14"/>
        <v>5</v>
      </c>
      <c r="W914" t="s">
        <v>398</v>
      </c>
      <c r="Y914" t="s">
        <v>1141</v>
      </c>
    </row>
    <row r="915" spans="1:25" x14ac:dyDescent="0.25">
      <c r="A915">
        <v>508554</v>
      </c>
      <c r="B915" t="s">
        <v>5966</v>
      </c>
      <c r="C915" t="s">
        <v>5967</v>
      </c>
      <c r="D915" t="s">
        <v>5968</v>
      </c>
      <c r="E915" s="56">
        <v>45802.789756944447</v>
      </c>
      <c r="F915" t="s">
        <v>5969</v>
      </c>
      <c r="G915" t="s">
        <v>1450</v>
      </c>
      <c r="H915">
        <v>1565055597</v>
      </c>
      <c r="I915" t="s">
        <v>30</v>
      </c>
      <c r="J915" t="s">
        <v>20</v>
      </c>
      <c r="K915" t="s">
        <v>32</v>
      </c>
      <c r="L915" t="s">
        <v>14</v>
      </c>
      <c r="M915" t="s">
        <v>22</v>
      </c>
      <c r="N915" t="s">
        <v>14</v>
      </c>
      <c r="O915" t="s">
        <v>139</v>
      </c>
      <c r="P915" t="s">
        <v>28</v>
      </c>
      <c r="Q915" t="s">
        <v>14</v>
      </c>
      <c r="R915" s="52">
        <v>45802</v>
      </c>
      <c r="S915" t="s">
        <v>5970</v>
      </c>
      <c r="T915" t="s">
        <v>571</v>
      </c>
      <c r="U915" t="s">
        <v>148</v>
      </c>
      <c r="V915" s="3">
        <f t="shared" si="14"/>
        <v>5</v>
      </c>
      <c r="W915" t="s">
        <v>19</v>
      </c>
      <c r="Y915" t="s">
        <v>639</v>
      </c>
    </row>
    <row r="916" spans="1:25" x14ac:dyDescent="0.25">
      <c r="A916">
        <v>508563</v>
      </c>
      <c r="B916" t="s">
        <v>1543</v>
      </c>
      <c r="C916" t="s">
        <v>5704</v>
      </c>
      <c r="D916" t="s">
        <v>5536</v>
      </c>
      <c r="E916" s="56">
        <v>45802.803182870368</v>
      </c>
      <c r="F916" t="s">
        <v>14</v>
      </c>
      <c r="G916" t="s">
        <v>1342</v>
      </c>
      <c r="H916" t="s">
        <v>23</v>
      </c>
      <c r="I916" t="s">
        <v>19</v>
      </c>
      <c r="J916" t="s">
        <v>20</v>
      </c>
      <c r="K916" t="s">
        <v>37</v>
      </c>
      <c r="L916" t="s">
        <v>14</v>
      </c>
      <c r="M916" t="s">
        <v>401</v>
      </c>
      <c r="N916" t="s">
        <v>14</v>
      </c>
      <c r="O916" t="s">
        <v>136</v>
      </c>
      <c r="P916" t="s">
        <v>23</v>
      </c>
      <c r="Q916" t="s">
        <v>14</v>
      </c>
      <c r="R916" s="52">
        <v>45802</v>
      </c>
      <c r="S916" t="s">
        <v>2086</v>
      </c>
      <c r="T916" t="s">
        <v>571</v>
      </c>
      <c r="U916" t="s">
        <v>388</v>
      </c>
      <c r="V916" s="3">
        <f t="shared" si="14"/>
        <v>5</v>
      </c>
      <c r="W916" t="s">
        <v>401</v>
      </c>
      <c r="Y916" t="s">
        <v>1141</v>
      </c>
    </row>
    <row r="917" spans="1:25" x14ac:dyDescent="0.25">
      <c r="A917">
        <v>508567</v>
      </c>
      <c r="B917" t="s">
        <v>5727</v>
      </c>
      <c r="C917" t="s">
        <v>5728</v>
      </c>
      <c r="D917" t="s">
        <v>5729</v>
      </c>
      <c r="E917" s="56">
        <v>45802.816076388888</v>
      </c>
      <c r="F917" t="s">
        <v>1886</v>
      </c>
      <c r="G917" t="s">
        <v>1450</v>
      </c>
      <c r="H917">
        <v>100365349</v>
      </c>
      <c r="I917" t="s">
        <v>16</v>
      </c>
      <c r="J917" t="s">
        <v>35</v>
      </c>
      <c r="K917" t="s">
        <v>25</v>
      </c>
      <c r="L917" t="s">
        <v>14</v>
      </c>
      <c r="M917" t="s">
        <v>22</v>
      </c>
      <c r="N917" t="s">
        <v>14</v>
      </c>
      <c r="O917" t="s">
        <v>180</v>
      </c>
      <c r="P917" t="s">
        <v>23</v>
      </c>
      <c r="Q917" t="s">
        <v>14</v>
      </c>
      <c r="R917" s="52">
        <v>45802</v>
      </c>
      <c r="S917" t="s">
        <v>1545</v>
      </c>
      <c r="T917" t="s">
        <v>571</v>
      </c>
      <c r="U917" t="s">
        <v>148</v>
      </c>
      <c r="V917" s="3">
        <f t="shared" si="14"/>
        <v>5</v>
      </c>
      <c r="W917" t="s">
        <v>19</v>
      </c>
      <c r="Y917" t="s">
        <v>639</v>
      </c>
    </row>
    <row r="918" spans="1:25" x14ac:dyDescent="0.25">
      <c r="A918">
        <v>508577</v>
      </c>
      <c r="B918" t="s">
        <v>5534</v>
      </c>
      <c r="C918" t="s">
        <v>5535</v>
      </c>
      <c r="D918" t="s">
        <v>5536</v>
      </c>
      <c r="E918" s="56">
        <v>45802.844444444447</v>
      </c>
      <c r="F918" t="s">
        <v>1830</v>
      </c>
      <c r="G918" t="s">
        <v>1348</v>
      </c>
      <c r="H918" t="s">
        <v>28</v>
      </c>
      <c r="I918" t="s">
        <v>19</v>
      </c>
      <c r="J918" t="s">
        <v>20</v>
      </c>
      <c r="K918" t="s">
        <v>37</v>
      </c>
      <c r="L918" t="s">
        <v>14</v>
      </c>
      <c r="M918" t="s">
        <v>85</v>
      </c>
      <c r="N918" t="s">
        <v>14</v>
      </c>
      <c r="O918" t="s">
        <v>136</v>
      </c>
      <c r="P918" t="s">
        <v>5537</v>
      </c>
      <c r="Q918" t="s">
        <v>14</v>
      </c>
      <c r="R918" s="52">
        <v>45802</v>
      </c>
      <c r="S918" t="s">
        <v>5538</v>
      </c>
      <c r="T918" t="s">
        <v>571</v>
      </c>
      <c r="U918" t="s">
        <v>226</v>
      </c>
      <c r="V918" s="3">
        <f t="shared" si="14"/>
        <v>5</v>
      </c>
      <c r="W918" t="s">
        <v>19</v>
      </c>
      <c r="Y918" t="s">
        <v>639</v>
      </c>
    </row>
    <row r="919" spans="1:25" x14ac:dyDescent="0.25">
      <c r="A919">
        <v>508580</v>
      </c>
      <c r="B919" t="s">
        <v>1310</v>
      </c>
      <c r="C919" t="s">
        <v>5469</v>
      </c>
      <c r="D919" t="s">
        <v>5470</v>
      </c>
      <c r="E919" s="56">
        <v>45802.862175925926</v>
      </c>
      <c r="F919" t="s">
        <v>2574</v>
      </c>
      <c r="G919" t="s">
        <v>1291</v>
      </c>
      <c r="H919">
        <v>2213746198</v>
      </c>
      <c r="I919" t="s">
        <v>30</v>
      </c>
      <c r="J919" t="s">
        <v>17</v>
      </c>
      <c r="K919" t="s">
        <v>43</v>
      </c>
      <c r="L919" t="s">
        <v>14</v>
      </c>
      <c r="M919" t="s">
        <v>1292</v>
      </c>
      <c r="N919" t="s">
        <v>14</v>
      </c>
      <c r="O919" t="s">
        <v>136</v>
      </c>
      <c r="P919" t="s">
        <v>28</v>
      </c>
      <c r="Q919" t="s">
        <v>14</v>
      </c>
      <c r="R919" s="52">
        <v>45802</v>
      </c>
      <c r="S919" t="s">
        <v>3584</v>
      </c>
      <c r="T919" t="s">
        <v>571</v>
      </c>
      <c r="U919" t="s">
        <v>398</v>
      </c>
      <c r="V919" s="3">
        <f t="shared" si="14"/>
        <v>5</v>
      </c>
      <c r="W919" t="s">
        <v>398</v>
      </c>
      <c r="Y919" t="s">
        <v>1141</v>
      </c>
    </row>
    <row r="920" spans="1:25" x14ac:dyDescent="0.25">
      <c r="A920">
        <v>508581</v>
      </c>
      <c r="B920" t="s">
        <v>5406</v>
      </c>
      <c r="C920" t="s">
        <v>5407</v>
      </c>
      <c r="D920" t="s">
        <v>5408</v>
      </c>
      <c r="E920" s="56">
        <v>45802.867442129631</v>
      </c>
      <c r="F920" t="s">
        <v>5404</v>
      </c>
      <c r="G920" t="s">
        <v>1342</v>
      </c>
      <c r="H920" t="s">
        <v>28</v>
      </c>
      <c r="I920" t="s">
        <v>19</v>
      </c>
      <c r="J920" t="s">
        <v>5409</v>
      </c>
      <c r="K920" t="s">
        <v>21</v>
      </c>
      <c r="L920" t="s">
        <v>14</v>
      </c>
      <c r="M920" t="s">
        <v>401</v>
      </c>
      <c r="N920" t="s">
        <v>14</v>
      </c>
      <c r="O920" t="s">
        <v>136</v>
      </c>
      <c r="P920" t="s">
        <v>28</v>
      </c>
      <c r="Q920" t="s">
        <v>14</v>
      </c>
      <c r="R920" s="52">
        <v>45802</v>
      </c>
      <c r="S920" t="s">
        <v>5071</v>
      </c>
      <c r="T920" t="s">
        <v>571</v>
      </c>
      <c r="U920" t="s">
        <v>388</v>
      </c>
      <c r="V920" s="3">
        <f t="shared" si="14"/>
        <v>5</v>
      </c>
      <c r="W920" t="s">
        <v>401</v>
      </c>
      <c r="Y920" t="s">
        <v>1141</v>
      </c>
    </row>
    <row r="921" spans="1:25" x14ac:dyDescent="0.25">
      <c r="A921">
        <v>508587</v>
      </c>
      <c r="B921" t="s">
        <v>5971</v>
      </c>
      <c r="C921" t="s">
        <v>5972</v>
      </c>
      <c r="D921" t="s">
        <v>5973</v>
      </c>
      <c r="E921" s="56">
        <v>45802.87767361111</v>
      </c>
      <c r="F921" t="s">
        <v>5974</v>
      </c>
      <c r="G921" t="s">
        <v>1469</v>
      </c>
      <c r="H921">
        <v>2500058906</v>
      </c>
      <c r="I921" t="s">
        <v>19</v>
      </c>
      <c r="J921" t="s">
        <v>20</v>
      </c>
      <c r="K921" t="s">
        <v>21</v>
      </c>
      <c r="L921" t="s">
        <v>14</v>
      </c>
      <c r="M921" t="s">
        <v>145</v>
      </c>
      <c r="N921" t="s">
        <v>2797</v>
      </c>
      <c r="O921" t="s">
        <v>137</v>
      </c>
      <c r="P921" t="s">
        <v>28</v>
      </c>
      <c r="Q921" t="s">
        <v>14</v>
      </c>
      <c r="R921" s="52">
        <v>45801</v>
      </c>
      <c r="S921" t="s">
        <v>2699</v>
      </c>
      <c r="T921" t="s">
        <v>571</v>
      </c>
      <c r="U921" t="s">
        <v>40</v>
      </c>
      <c r="V921" s="3">
        <f t="shared" si="14"/>
        <v>5</v>
      </c>
      <c r="W921" t="s">
        <v>395</v>
      </c>
      <c r="Y921" t="s">
        <v>1141</v>
      </c>
    </row>
    <row r="922" spans="1:25" x14ac:dyDescent="0.25">
      <c r="A922">
        <v>508594</v>
      </c>
      <c r="B922" t="s">
        <v>5471</v>
      </c>
      <c r="C922" t="s">
        <v>5472</v>
      </c>
      <c r="D922" t="s">
        <v>5473</v>
      </c>
      <c r="E922" s="56">
        <v>45802.892743055556</v>
      </c>
      <c r="F922" t="s">
        <v>1766</v>
      </c>
      <c r="G922" t="s">
        <v>1291</v>
      </c>
      <c r="H922">
        <v>2213751680</v>
      </c>
      <c r="I922" t="s">
        <v>30</v>
      </c>
      <c r="J922" t="s">
        <v>20</v>
      </c>
      <c r="K922" t="s">
        <v>43</v>
      </c>
      <c r="L922" t="s">
        <v>14</v>
      </c>
      <c r="M922" t="s">
        <v>1292</v>
      </c>
      <c r="N922" t="s">
        <v>14</v>
      </c>
      <c r="O922" t="s">
        <v>136</v>
      </c>
      <c r="P922" t="s">
        <v>23</v>
      </c>
      <c r="Q922" t="s">
        <v>14</v>
      </c>
      <c r="R922" s="52">
        <v>45802</v>
      </c>
      <c r="S922" t="s">
        <v>5416</v>
      </c>
      <c r="T922" t="s">
        <v>571</v>
      </c>
      <c r="U922" t="s">
        <v>398</v>
      </c>
      <c r="V922" s="3">
        <f t="shared" si="14"/>
        <v>5</v>
      </c>
      <c r="W922" t="s">
        <v>398</v>
      </c>
      <c r="Y922" t="s">
        <v>1141</v>
      </c>
    </row>
    <row r="923" spans="1:25" x14ac:dyDescent="0.25">
      <c r="A923">
        <v>508597</v>
      </c>
      <c r="B923" t="s">
        <v>5410</v>
      </c>
      <c r="C923" t="s">
        <v>5411</v>
      </c>
      <c r="D923" t="s">
        <v>5412</v>
      </c>
      <c r="E923" s="56">
        <v>45802.897974537038</v>
      </c>
      <c r="F923" t="s">
        <v>2536</v>
      </c>
      <c r="G923" t="s">
        <v>1426</v>
      </c>
      <c r="H923" t="s">
        <v>28</v>
      </c>
      <c r="I923" t="s">
        <v>74</v>
      </c>
      <c r="J923" t="s">
        <v>20</v>
      </c>
      <c r="K923" t="s">
        <v>74</v>
      </c>
      <c r="L923" t="s">
        <v>14</v>
      </c>
      <c r="M923" t="s">
        <v>23</v>
      </c>
      <c r="N923" t="s">
        <v>3732</v>
      </c>
      <c r="O923" t="s">
        <v>136</v>
      </c>
      <c r="P923" t="s">
        <v>28</v>
      </c>
      <c r="Q923" t="s">
        <v>14</v>
      </c>
      <c r="R923" s="52">
        <v>45802</v>
      </c>
      <c r="S923" t="s">
        <v>2911</v>
      </c>
      <c r="T923" t="s">
        <v>571</v>
      </c>
      <c r="U923" t="s">
        <v>40</v>
      </c>
      <c r="V923" s="3">
        <f t="shared" si="14"/>
        <v>5</v>
      </c>
      <c r="W923" t="s">
        <v>23</v>
      </c>
      <c r="Y923" t="s">
        <v>1141</v>
      </c>
    </row>
    <row r="924" spans="1:25" x14ac:dyDescent="0.25">
      <c r="A924">
        <v>508618</v>
      </c>
      <c r="B924" t="s">
        <v>5474</v>
      </c>
      <c r="C924" t="s">
        <v>5475</v>
      </c>
      <c r="D924" t="s">
        <v>5476</v>
      </c>
      <c r="E924" s="56">
        <v>45803.37699074074</v>
      </c>
      <c r="F924" t="s">
        <v>2865</v>
      </c>
      <c r="G924" t="s">
        <v>1291</v>
      </c>
      <c r="H924">
        <v>1565123647</v>
      </c>
      <c r="I924" t="s">
        <v>30</v>
      </c>
      <c r="J924" t="s">
        <v>24</v>
      </c>
      <c r="K924" t="s">
        <v>32</v>
      </c>
      <c r="L924" t="s">
        <v>14</v>
      </c>
      <c r="M924" t="s">
        <v>1292</v>
      </c>
      <c r="N924" t="s">
        <v>14</v>
      </c>
      <c r="O924" t="s">
        <v>147</v>
      </c>
      <c r="P924" t="s">
        <v>23</v>
      </c>
      <c r="Q924" t="s">
        <v>14</v>
      </c>
      <c r="R924" s="52">
        <v>45803</v>
      </c>
      <c r="S924" t="s">
        <v>5477</v>
      </c>
      <c r="T924" t="s">
        <v>571</v>
      </c>
      <c r="U924" t="s">
        <v>398</v>
      </c>
      <c r="V924" s="3">
        <f t="shared" si="14"/>
        <v>5</v>
      </c>
      <c r="W924" t="s">
        <v>398</v>
      </c>
      <c r="Y924" t="s">
        <v>1141</v>
      </c>
    </row>
    <row r="925" spans="1:25" x14ac:dyDescent="0.25">
      <c r="A925">
        <v>508622</v>
      </c>
      <c r="B925" t="s">
        <v>5975</v>
      </c>
      <c r="C925" t="s">
        <v>5976</v>
      </c>
      <c r="D925" t="s">
        <v>5977</v>
      </c>
      <c r="E925" s="56">
        <v>45803.381550925929</v>
      </c>
      <c r="F925" t="s">
        <v>1670</v>
      </c>
      <c r="G925" t="s">
        <v>1450</v>
      </c>
      <c r="H925">
        <v>2500059281</v>
      </c>
      <c r="I925" t="s">
        <v>19</v>
      </c>
      <c r="J925" t="s">
        <v>20</v>
      </c>
      <c r="K925" t="s">
        <v>21</v>
      </c>
      <c r="L925" t="s">
        <v>14</v>
      </c>
      <c r="M925" t="s">
        <v>22</v>
      </c>
      <c r="N925" t="s">
        <v>14</v>
      </c>
      <c r="O925" t="s">
        <v>140</v>
      </c>
      <c r="P925" t="s">
        <v>28</v>
      </c>
      <c r="Q925" t="s">
        <v>14</v>
      </c>
      <c r="R925" s="52">
        <v>45802</v>
      </c>
      <c r="S925" t="s">
        <v>5978</v>
      </c>
      <c r="T925" t="s">
        <v>571</v>
      </c>
      <c r="U925" t="s">
        <v>148</v>
      </c>
      <c r="V925" s="3">
        <f t="shared" si="14"/>
        <v>5</v>
      </c>
      <c r="W925" t="s">
        <v>19</v>
      </c>
      <c r="Y925" t="s">
        <v>639</v>
      </c>
    </row>
    <row r="926" spans="1:25" x14ac:dyDescent="0.25">
      <c r="A926">
        <v>508646</v>
      </c>
      <c r="B926" t="s">
        <v>5539</v>
      </c>
      <c r="C926" t="s">
        <v>5540</v>
      </c>
      <c r="D926" t="s">
        <v>5541</v>
      </c>
      <c r="E926" s="56">
        <v>45803.422708333332</v>
      </c>
      <c r="F926" t="s">
        <v>14</v>
      </c>
      <c r="G926" t="s">
        <v>1342</v>
      </c>
      <c r="H926" t="s">
        <v>23</v>
      </c>
      <c r="I926" t="s">
        <v>16</v>
      </c>
      <c r="J926" t="s">
        <v>74</v>
      </c>
      <c r="K926" t="s">
        <v>74</v>
      </c>
      <c r="L926" t="s">
        <v>14</v>
      </c>
      <c r="M926" t="s">
        <v>401</v>
      </c>
      <c r="N926" t="s">
        <v>14</v>
      </c>
      <c r="O926" t="s">
        <v>469</v>
      </c>
      <c r="P926" t="s">
        <v>23</v>
      </c>
      <c r="Q926" t="s">
        <v>14</v>
      </c>
      <c r="R926" s="52">
        <v>45803</v>
      </c>
      <c r="S926" t="s">
        <v>4869</v>
      </c>
      <c r="T926" t="s">
        <v>571</v>
      </c>
      <c r="U926" t="s">
        <v>388</v>
      </c>
      <c r="V926" s="3">
        <f t="shared" si="14"/>
        <v>5</v>
      </c>
      <c r="W926" t="s">
        <v>401</v>
      </c>
      <c r="Y926" t="s">
        <v>1141</v>
      </c>
    </row>
    <row r="927" spans="1:25" x14ac:dyDescent="0.25">
      <c r="A927">
        <v>508664</v>
      </c>
      <c r="B927" t="s">
        <v>5658</v>
      </c>
      <c r="C927" t="s">
        <v>654</v>
      </c>
      <c r="D927" t="s">
        <v>1665</v>
      </c>
      <c r="E927" s="56">
        <v>45803.46570601852</v>
      </c>
      <c r="F927" t="s">
        <v>1782</v>
      </c>
      <c r="G927" t="s">
        <v>1524</v>
      </c>
      <c r="H927">
        <v>100342725</v>
      </c>
      <c r="I927" t="s">
        <v>16</v>
      </c>
      <c r="J927" t="s">
        <v>182</v>
      </c>
      <c r="K927" t="s">
        <v>25</v>
      </c>
      <c r="L927" t="s">
        <v>5659</v>
      </c>
      <c r="M927" t="s">
        <v>401</v>
      </c>
      <c r="N927" t="s">
        <v>14</v>
      </c>
      <c r="O927" t="s">
        <v>14</v>
      </c>
      <c r="P927" t="s">
        <v>23</v>
      </c>
      <c r="Q927" t="s">
        <v>14</v>
      </c>
      <c r="R927" s="52">
        <v>45725</v>
      </c>
      <c r="S927" t="s">
        <v>1416</v>
      </c>
      <c r="T927" t="s">
        <v>571</v>
      </c>
      <c r="U927" t="s">
        <v>654</v>
      </c>
      <c r="V927" s="3">
        <f t="shared" si="14"/>
        <v>5</v>
      </c>
      <c r="W927" t="s">
        <v>401</v>
      </c>
      <c r="Y927" t="s">
        <v>1141</v>
      </c>
    </row>
    <row r="928" spans="1:25" x14ac:dyDescent="0.25">
      <c r="A928">
        <v>508670</v>
      </c>
      <c r="B928" t="s">
        <v>5714</v>
      </c>
      <c r="C928" t="s">
        <v>5715</v>
      </c>
      <c r="D928" t="s">
        <v>5541</v>
      </c>
      <c r="E928" s="56">
        <v>45803.475081018521</v>
      </c>
      <c r="F928" t="s">
        <v>1859</v>
      </c>
      <c r="G928" t="s">
        <v>1409</v>
      </c>
      <c r="H928">
        <v>2500031121</v>
      </c>
      <c r="I928" t="s">
        <v>189</v>
      </c>
      <c r="J928" t="s">
        <v>39</v>
      </c>
      <c r="K928" t="s">
        <v>25</v>
      </c>
      <c r="L928" t="s">
        <v>14</v>
      </c>
      <c r="M928" t="s">
        <v>401</v>
      </c>
      <c r="N928" t="s">
        <v>14</v>
      </c>
      <c r="O928" t="s">
        <v>469</v>
      </c>
      <c r="P928" t="s">
        <v>23</v>
      </c>
      <c r="Q928" t="s">
        <v>14</v>
      </c>
      <c r="R928" s="52">
        <v>45803</v>
      </c>
      <c r="S928" t="s">
        <v>5716</v>
      </c>
      <c r="T928" t="s">
        <v>84</v>
      </c>
      <c r="U928" t="s">
        <v>388</v>
      </c>
      <c r="V928" s="3">
        <f t="shared" si="14"/>
        <v>5</v>
      </c>
      <c r="W928" t="s">
        <v>401</v>
      </c>
      <c r="Y928" t="s">
        <v>1141</v>
      </c>
    </row>
    <row r="929" spans="1:25" x14ac:dyDescent="0.25">
      <c r="A929">
        <v>508726</v>
      </c>
      <c r="B929" t="s">
        <v>5585</v>
      </c>
      <c r="C929" t="s">
        <v>5586</v>
      </c>
      <c r="D929" t="s">
        <v>5587</v>
      </c>
      <c r="E929" s="56">
        <v>45803.563854166663</v>
      </c>
      <c r="F929" t="s">
        <v>1742</v>
      </c>
      <c r="G929" t="s">
        <v>1291</v>
      </c>
      <c r="H929">
        <v>5.7646426810703503E+18</v>
      </c>
      <c r="I929" t="s">
        <v>30</v>
      </c>
      <c r="J929" t="s">
        <v>200</v>
      </c>
      <c r="K929" t="s">
        <v>44</v>
      </c>
      <c r="L929" t="s">
        <v>14</v>
      </c>
      <c r="M929" t="s">
        <v>1292</v>
      </c>
      <c r="N929" t="s">
        <v>14</v>
      </c>
      <c r="O929" t="s">
        <v>137</v>
      </c>
      <c r="P929" t="s">
        <v>23</v>
      </c>
      <c r="Q929" t="s">
        <v>14</v>
      </c>
      <c r="R929" s="52">
        <v>45803</v>
      </c>
      <c r="S929" t="s">
        <v>2036</v>
      </c>
      <c r="T929" t="s">
        <v>571</v>
      </c>
      <c r="U929" t="s">
        <v>398</v>
      </c>
      <c r="V929" s="3">
        <f t="shared" si="14"/>
        <v>5</v>
      </c>
      <c r="W929" t="s">
        <v>398</v>
      </c>
      <c r="Y929" t="s">
        <v>1141</v>
      </c>
    </row>
    <row r="930" spans="1:25" x14ac:dyDescent="0.25">
      <c r="A930">
        <v>508782</v>
      </c>
      <c r="B930" t="s">
        <v>5979</v>
      </c>
      <c r="C930" t="s">
        <v>5980</v>
      </c>
      <c r="D930" t="s">
        <v>5981</v>
      </c>
      <c r="E930" s="56">
        <v>45803.6403587963</v>
      </c>
      <c r="F930" t="s">
        <v>5490</v>
      </c>
      <c r="G930" t="s">
        <v>1308</v>
      </c>
      <c r="H930">
        <v>100365551</v>
      </c>
      <c r="I930" t="s">
        <v>16</v>
      </c>
      <c r="J930" t="s">
        <v>35</v>
      </c>
      <c r="K930" t="s">
        <v>25</v>
      </c>
      <c r="L930" t="s">
        <v>14</v>
      </c>
      <c r="M930" t="s">
        <v>22</v>
      </c>
      <c r="N930" t="s">
        <v>14</v>
      </c>
      <c r="O930" t="s">
        <v>138</v>
      </c>
      <c r="P930" t="s">
        <v>23</v>
      </c>
      <c r="Q930" t="s">
        <v>14</v>
      </c>
      <c r="R930" s="52">
        <v>45803</v>
      </c>
      <c r="S930" t="s">
        <v>1309</v>
      </c>
      <c r="T930" t="s">
        <v>571</v>
      </c>
      <c r="U930" t="s">
        <v>95</v>
      </c>
      <c r="V930" s="3">
        <f t="shared" si="14"/>
        <v>5</v>
      </c>
      <c r="W930" t="s">
        <v>19</v>
      </c>
      <c r="Y930" t="s">
        <v>639</v>
      </c>
    </row>
    <row r="931" spans="1:25" x14ac:dyDescent="0.25">
      <c r="A931">
        <v>508794</v>
      </c>
      <c r="B931" t="s">
        <v>5478</v>
      </c>
      <c r="C931" t="s">
        <v>5479</v>
      </c>
      <c r="D931" t="s">
        <v>5480</v>
      </c>
      <c r="E931" s="56">
        <v>45803.655428240738</v>
      </c>
      <c r="F931" t="s">
        <v>5481</v>
      </c>
      <c r="G931" t="s">
        <v>1348</v>
      </c>
      <c r="H931" t="s">
        <v>23</v>
      </c>
      <c r="I931" t="s">
        <v>19</v>
      </c>
      <c r="J931" t="s">
        <v>24</v>
      </c>
      <c r="K931" t="s">
        <v>21</v>
      </c>
      <c r="L931" t="s">
        <v>14</v>
      </c>
      <c r="M931" t="s">
        <v>378</v>
      </c>
      <c r="N931" t="s">
        <v>14</v>
      </c>
      <c r="O931" t="s">
        <v>14</v>
      </c>
      <c r="P931" t="s">
        <v>23</v>
      </c>
      <c r="Q931" t="s">
        <v>14</v>
      </c>
      <c r="R931" s="52">
        <v>45803</v>
      </c>
      <c r="S931" t="s">
        <v>4058</v>
      </c>
      <c r="T931" t="s">
        <v>571</v>
      </c>
      <c r="U931" t="s">
        <v>226</v>
      </c>
      <c r="V931" s="3">
        <f t="shared" si="14"/>
        <v>5</v>
      </c>
      <c r="W931" t="s">
        <v>395</v>
      </c>
      <c r="Y931" t="s">
        <v>1141</v>
      </c>
    </row>
    <row r="932" spans="1:25" x14ac:dyDescent="0.25">
      <c r="A932">
        <v>508806</v>
      </c>
      <c r="B932" t="s">
        <v>5982</v>
      </c>
      <c r="C932" t="s">
        <v>5983</v>
      </c>
      <c r="D932" t="s">
        <v>5984</v>
      </c>
      <c r="E932" s="56">
        <v>45803.664212962962</v>
      </c>
      <c r="F932" t="s">
        <v>5985</v>
      </c>
      <c r="G932" t="s">
        <v>1450</v>
      </c>
      <c r="H932">
        <v>1566239850</v>
      </c>
      <c r="I932" t="s">
        <v>30</v>
      </c>
      <c r="J932" t="s">
        <v>24</v>
      </c>
      <c r="K932" t="s">
        <v>32</v>
      </c>
      <c r="L932" t="s">
        <v>14</v>
      </c>
      <c r="M932" t="s">
        <v>22</v>
      </c>
      <c r="N932" t="s">
        <v>14</v>
      </c>
      <c r="O932" t="s">
        <v>147</v>
      </c>
      <c r="P932" t="s">
        <v>28</v>
      </c>
      <c r="Q932" t="s">
        <v>14</v>
      </c>
      <c r="R932" s="52">
        <v>45803</v>
      </c>
      <c r="S932" t="s">
        <v>4082</v>
      </c>
      <c r="T932" t="s">
        <v>571</v>
      </c>
      <c r="U932" t="s">
        <v>148</v>
      </c>
      <c r="V932" s="3">
        <f t="shared" si="14"/>
        <v>5</v>
      </c>
      <c r="W932" t="s">
        <v>19</v>
      </c>
      <c r="Y932" t="s">
        <v>639</v>
      </c>
    </row>
    <row r="933" spans="1:25" x14ac:dyDescent="0.25">
      <c r="A933">
        <v>508853</v>
      </c>
      <c r="B933" t="s">
        <v>5510</v>
      </c>
      <c r="C933" t="s">
        <v>5511</v>
      </c>
      <c r="D933" t="s">
        <v>5512</v>
      </c>
      <c r="E933" s="56">
        <v>45803.714675925927</v>
      </c>
      <c r="F933" t="s">
        <v>1830</v>
      </c>
      <c r="G933" t="s">
        <v>1348</v>
      </c>
      <c r="H933">
        <v>100365554</v>
      </c>
      <c r="I933" t="s">
        <v>16</v>
      </c>
      <c r="J933" t="s">
        <v>41</v>
      </c>
      <c r="K933" t="s">
        <v>25</v>
      </c>
      <c r="L933" t="s">
        <v>14</v>
      </c>
      <c r="M933" t="s">
        <v>19</v>
      </c>
      <c r="N933" t="s">
        <v>14</v>
      </c>
      <c r="O933" t="s">
        <v>14</v>
      </c>
      <c r="P933" t="s">
        <v>28</v>
      </c>
      <c r="Q933" t="s">
        <v>14</v>
      </c>
      <c r="R933" s="52">
        <v>45803</v>
      </c>
      <c r="S933" t="s">
        <v>1594</v>
      </c>
      <c r="T933" t="s">
        <v>571</v>
      </c>
      <c r="U933" t="s">
        <v>226</v>
      </c>
      <c r="V933" s="3">
        <f t="shared" si="14"/>
        <v>5</v>
      </c>
      <c r="W933" t="s">
        <v>19</v>
      </c>
      <c r="Y933" t="s">
        <v>639</v>
      </c>
    </row>
    <row r="934" spans="1:25" x14ac:dyDescent="0.25">
      <c r="A934">
        <v>508862</v>
      </c>
      <c r="B934" t="s">
        <v>1485</v>
      </c>
      <c r="C934" t="s">
        <v>5986</v>
      </c>
      <c r="D934" t="s">
        <v>5987</v>
      </c>
      <c r="E934" s="56">
        <v>45803.72792824074</v>
      </c>
      <c r="F934" t="s">
        <v>14</v>
      </c>
      <c r="G934" t="s">
        <v>1364</v>
      </c>
      <c r="H934">
        <v>2500028218</v>
      </c>
      <c r="I934" t="s">
        <v>19</v>
      </c>
      <c r="J934" t="s">
        <v>41</v>
      </c>
      <c r="K934" t="s">
        <v>21</v>
      </c>
      <c r="L934" t="s">
        <v>14</v>
      </c>
      <c r="M934" t="s">
        <v>22</v>
      </c>
      <c r="N934" t="s">
        <v>14</v>
      </c>
      <c r="O934" t="s">
        <v>408</v>
      </c>
      <c r="P934" t="s">
        <v>23</v>
      </c>
      <c r="Q934" t="s">
        <v>14</v>
      </c>
      <c r="R934" s="52">
        <v>45803</v>
      </c>
      <c r="S934" t="s">
        <v>5988</v>
      </c>
      <c r="T934" t="s">
        <v>571</v>
      </c>
      <c r="U934" t="s">
        <v>95</v>
      </c>
      <c r="V934" s="3">
        <f t="shared" si="14"/>
        <v>5</v>
      </c>
      <c r="W934" t="s">
        <v>19</v>
      </c>
      <c r="Y934" t="s">
        <v>639</v>
      </c>
    </row>
    <row r="935" spans="1:25" x14ac:dyDescent="0.25">
      <c r="A935">
        <v>508893</v>
      </c>
      <c r="B935" t="s">
        <v>5993</v>
      </c>
      <c r="C935" t="s">
        <v>5994</v>
      </c>
      <c r="D935" t="s">
        <v>5995</v>
      </c>
      <c r="E935" s="56">
        <v>45803.756620370368</v>
      </c>
      <c r="F935" t="s">
        <v>14</v>
      </c>
      <c r="G935" t="s">
        <v>1342</v>
      </c>
      <c r="H935">
        <v>100365574</v>
      </c>
      <c r="I935" t="s">
        <v>16</v>
      </c>
      <c r="J935" t="s">
        <v>20</v>
      </c>
      <c r="K935" t="s">
        <v>25</v>
      </c>
      <c r="L935" t="s">
        <v>14</v>
      </c>
      <c r="M935" t="s">
        <v>401</v>
      </c>
      <c r="N935" t="s">
        <v>14</v>
      </c>
      <c r="O935" t="s">
        <v>421</v>
      </c>
      <c r="P935" t="s">
        <v>28</v>
      </c>
      <c r="Q935" t="s">
        <v>14</v>
      </c>
      <c r="R935" s="52">
        <v>45803</v>
      </c>
      <c r="S935" t="s">
        <v>1315</v>
      </c>
      <c r="T935" t="s">
        <v>571</v>
      </c>
      <c r="U935" t="s">
        <v>388</v>
      </c>
      <c r="V935" s="3">
        <f t="shared" si="14"/>
        <v>5</v>
      </c>
      <c r="W935" t="s">
        <v>401</v>
      </c>
      <c r="Y935" t="s">
        <v>1141</v>
      </c>
    </row>
    <row r="936" spans="1:25" x14ac:dyDescent="0.25">
      <c r="A936">
        <v>508916</v>
      </c>
      <c r="B936" t="s">
        <v>5482</v>
      </c>
      <c r="C936" t="s">
        <v>5483</v>
      </c>
      <c r="D936" t="s">
        <v>5484</v>
      </c>
      <c r="E936" s="56">
        <v>45803.773009259261</v>
      </c>
      <c r="F936" t="s">
        <v>5485</v>
      </c>
      <c r="G936" t="s">
        <v>1348</v>
      </c>
      <c r="H936" t="s">
        <v>23</v>
      </c>
      <c r="I936" t="s">
        <v>19</v>
      </c>
      <c r="J936" t="s">
        <v>31</v>
      </c>
      <c r="K936" t="s">
        <v>21</v>
      </c>
      <c r="L936" t="s">
        <v>14</v>
      </c>
      <c r="M936" t="s">
        <v>22</v>
      </c>
      <c r="N936" t="s">
        <v>14</v>
      </c>
      <c r="O936" t="s">
        <v>14</v>
      </c>
      <c r="P936" t="s">
        <v>23</v>
      </c>
      <c r="Q936" t="s">
        <v>14</v>
      </c>
      <c r="R936" s="52">
        <v>45803</v>
      </c>
      <c r="S936" t="s">
        <v>3780</v>
      </c>
      <c r="T936" t="s">
        <v>571</v>
      </c>
      <c r="U936" t="s">
        <v>226</v>
      </c>
      <c r="V936" s="3">
        <f t="shared" si="14"/>
        <v>5</v>
      </c>
      <c r="W936" t="s">
        <v>19</v>
      </c>
      <c r="Y936" t="s">
        <v>639</v>
      </c>
    </row>
    <row r="937" spans="1:25" x14ac:dyDescent="0.25">
      <c r="A937">
        <v>508919</v>
      </c>
      <c r="B937" t="s">
        <v>5850</v>
      </c>
      <c r="C937" t="s">
        <v>5996</v>
      </c>
      <c r="D937" t="s">
        <v>5997</v>
      </c>
      <c r="E937" s="56">
        <v>45803.775370370371</v>
      </c>
      <c r="F937" t="s">
        <v>14</v>
      </c>
      <c r="G937" t="s">
        <v>1342</v>
      </c>
      <c r="H937">
        <v>2500019713</v>
      </c>
      <c r="I937" t="s">
        <v>19</v>
      </c>
      <c r="J937" t="s">
        <v>24</v>
      </c>
      <c r="K937" t="s">
        <v>21</v>
      </c>
      <c r="L937" t="s">
        <v>14</v>
      </c>
      <c r="M937" t="s">
        <v>401</v>
      </c>
      <c r="N937" t="s">
        <v>14</v>
      </c>
      <c r="O937" t="s">
        <v>436</v>
      </c>
      <c r="P937" t="s">
        <v>28</v>
      </c>
      <c r="Q937" t="s">
        <v>14</v>
      </c>
      <c r="R937" s="52">
        <v>45802</v>
      </c>
      <c r="S937" t="s">
        <v>2244</v>
      </c>
      <c r="T937" t="s">
        <v>571</v>
      </c>
      <c r="U937" t="s">
        <v>388</v>
      </c>
      <c r="V937" s="3">
        <f t="shared" si="14"/>
        <v>5</v>
      </c>
      <c r="W937" t="s">
        <v>401</v>
      </c>
      <c r="Y937" t="s">
        <v>1141</v>
      </c>
    </row>
    <row r="938" spans="1:25" x14ac:dyDescent="0.25">
      <c r="A938">
        <v>508927</v>
      </c>
      <c r="B938" t="s">
        <v>5621</v>
      </c>
      <c r="C938" t="s">
        <v>3733</v>
      </c>
      <c r="D938" t="s">
        <v>5622</v>
      </c>
      <c r="E938" s="56">
        <v>45803.783437500002</v>
      </c>
      <c r="F938" t="s">
        <v>5603</v>
      </c>
      <c r="G938" t="s">
        <v>1308</v>
      </c>
      <c r="H938">
        <v>100365588</v>
      </c>
      <c r="I938" t="s">
        <v>16</v>
      </c>
      <c r="J938" t="s">
        <v>41</v>
      </c>
      <c r="K938" t="s">
        <v>25</v>
      </c>
      <c r="L938" t="s">
        <v>14</v>
      </c>
      <c r="M938" t="s">
        <v>22</v>
      </c>
      <c r="N938" t="s">
        <v>14</v>
      </c>
      <c r="O938" t="s">
        <v>120</v>
      </c>
      <c r="P938" t="s">
        <v>23</v>
      </c>
      <c r="Q938" t="s">
        <v>14</v>
      </c>
      <c r="R938" s="52">
        <v>45803</v>
      </c>
      <c r="S938" t="s">
        <v>1545</v>
      </c>
      <c r="T938" t="s">
        <v>571</v>
      </c>
      <c r="U938" t="s">
        <v>95</v>
      </c>
      <c r="V938" s="3">
        <f t="shared" si="14"/>
        <v>5</v>
      </c>
      <c r="W938" t="s">
        <v>19</v>
      </c>
      <c r="Y938" t="s">
        <v>639</v>
      </c>
    </row>
    <row r="939" spans="1:25" x14ac:dyDescent="0.25">
      <c r="A939">
        <v>508947</v>
      </c>
      <c r="B939" t="s">
        <v>5989</v>
      </c>
      <c r="C939" t="s">
        <v>5990</v>
      </c>
      <c r="D939" t="s">
        <v>5987</v>
      </c>
      <c r="E939" s="56">
        <v>45803.828159722223</v>
      </c>
      <c r="F939" t="s">
        <v>14</v>
      </c>
      <c r="G939" t="s">
        <v>1348</v>
      </c>
      <c r="H939">
        <v>2500028218</v>
      </c>
      <c r="I939" t="s">
        <v>19</v>
      </c>
      <c r="J939" t="s">
        <v>200</v>
      </c>
      <c r="K939" t="s">
        <v>21</v>
      </c>
      <c r="L939" t="s">
        <v>14</v>
      </c>
      <c r="M939" t="s">
        <v>414</v>
      </c>
      <c r="N939" t="s">
        <v>14</v>
      </c>
      <c r="O939" t="s">
        <v>14</v>
      </c>
      <c r="P939" t="s">
        <v>5991</v>
      </c>
      <c r="Q939" t="s">
        <v>14</v>
      </c>
      <c r="R939" s="52">
        <v>45803</v>
      </c>
      <c r="S939" t="s">
        <v>5992</v>
      </c>
      <c r="T939" t="s">
        <v>571</v>
      </c>
      <c r="U939" t="s">
        <v>226</v>
      </c>
      <c r="V939" s="3">
        <f t="shared" si="14"/>
        <v>5</v>
      </c>
      <c r="W939" t="s">
        <v>395</v>
      </c>
      <c r="Y939" t="s">
        <v>1141</v>
      </c>
    </row>
    <row r="940" spans="1:25" x14ac:dyDescent="0.25">
      <c r="A940">
        <v>509046</v>
      </c>
      <c r="B940" t="s">
        <v>5660</v>
      </c>
      <c r="C940" t="s">
        <v>3688</v>
      </c>
      <c r="D940" t="s">
        <v>1665</v>
      </c>
      <c r="E940" s="56">
        <v>45804.469247685185</v>
      </c>
      <c r="F940" t="s">
        <v>1782</v>
      </c>
      <c r="G940" t="s">
        <v>1524</v>
      </c>
      <c r="H940">
        <v>100350482</v>
      </c>
      <c r="I940" t="s">
        <v>16</v>
      </c>
      <c r="J940" t="s">
        <v>24</v>
      </c>
      <c r="K940" t="s">
        <v>25</v>
      </c>
      <c r="L940" t="s">
        <v>5661</v>
      </c>
      <c r="M940" t="s">
        <v>401</v>
      </c>
      <c r="N940" t="s">
        <v>14</v>
      </c>
      <c r="O940" t="s">
        <v>14</v>
      </c>
      <c r="P940" t="s">
        <v>28</v>
      </c>
      <c r="Q940" t="s">
        <v>14</v>
      </c>
      <c r="R940" s="52">
        <v>45756</v>
      </c>
      <c r="S940" t="s">
        <v>1416</v>
      </c>
      <c r="T940" t="s">
        <v>571</v>
      </c>
      <c r="U940" t="s">
        <v>654</v>
      </c>
      <c r="V940" s="3">
        <f t="shared" si="14"/>
        <v>5</v>
      </c>
      <c r="W940" t="s">
        <v>401</v>
      </c>
      <c r="Y940" t="s">
        <v>1141</v>
      </c>
    </row>
    <row r="941" spans="1:25" x14ac:dyDescent="0.25">
      <c r="A941">
        <v>509063</v>
      </c>
      <c r="B941" t="s">
        <v>5998</v>
      </c>
      <c r="C941" t="s">
        <v>5999</v>
      </c>
      <c r="D941" t="s">
        <v>6000</v>
      </c>
      <c r="E941" s="56">
        <v>45804.479675925926</v>
      </c>
      <c r="F941" t="s">
        <v>1670</v>
      </c>
      <c r="G941" t="s">
        <v>1342</v>
      </c>
      <c r="H941">
        <v>2500031139</v>
      </c>
      <c r="I941" t="s">
        <v>19</v>
      </c>
      <c r="J941" t="s">
        <v>87</v>
      </c>
      <c r="K941" t="s">
        <v>21</v>
      </c>
      <c r="L941" t="s">
        <v>14</v>
      </c>
      <c r="M941" t="s">
        <v>401</v>
      </c>
      <c r="N941" t="s">
        <v>14</v>
      </c>
      <c r="O941" t="s">
        <v>155</v>
      </c>
      <c r="P941" t="s">
        <v>28</v>
      </c>
      <c r="Q941" t="s">
        <v>14</v>
      </c>
      <c r="R941" s="52">
        <v>45803</v>
      </c>
      <c r="S941" t="s">
        <v>6001</v>
      </c>
      <c r="T941" t="s">
        <v>571</v>
      </c>
      <c r="U941" t="s">
        <v>388</v>
      </c>
      <c r="V941" s="3">
        <f t="shared" si="14"/>
        <v>5</v>
      </c>
      <c r="W941" t="s">
        <v>401</v>
      </c>
      <c r="Y941" t="s">
        <v>1141</v>
      </c>
    </row>
    <row r="942" spans="1:25" x14ac:dyDescent="0.25">
      <c r="A942">
        <v>509116</v>
      </c>
      <c r="B942" t="s">
        <v>1386</v>
      </c>
      <c r="C942" t="s">
        <v>6002</v>
      </c>
      <c r="D942" t="s">
        <v>6003</v>
      </c>
      <c r="E942" s="56">
        <v>45804.58384259259</v>
      </c>
      <c r="F942" t="s">
        <v>14</v>
      </c>
      <c r="G942" t="s">
        <v>1364</v>
      </c>
      <c r="H942">
        <v>2500018273</v>
      </c>
      <c r="I942" t="s">
        <v>19</v>
      </c>
      <c r="J942" t="s">
        <v>1215</v>
      </c>
      <c r="K942" t="s">
        <v>21</v>
      </c>
      <c r="L942" t="s">
        <v>14</v>
      </c>
      <c r="M942" t="s">
        <v>22</v>
      </c>
      <c r="N942" t="s">
        <v>14</v>
      </c>
      <c r="O942" t="s">
        <v>151</v>
      </c>
      <c r="P942" t="s">
        <v>28</v>
      </c>
      <c r="Q942" t="s">
        <v>14</v>
      </c>
      <c r="R942" s="52">
        <v>45804</v>
      </c>
      <c r="S942" t="s">
        <v>1955</v>
      </c>
      <c r="T942" t="s">
        <v>571</v>
      </c>
      <c r="U942" t="s">
        <v>95</v>
      </c>
      <c r="V942" s="3">
        <f t="shared" si="14"/>
        <v>5</v>
      </c>
      <c r="W942" t="s">
        <v>19</v>
      </c>
      <c r="Y942" t="s">
        <v>639</v>
      </c>
    </row>
    <row r="943" spans="1:25" x14ac:dyDescent="0.25">
      <c r="A943">
        <v>509128</v>
      </c>
      <c r="B943" t="s">
        <v>6004</v>
      </c>
      <c r="C943" t="s">
        <v>6005</v>
      </c>
      <c r="D943" t="s">
        <v>6006</v>
      </c>
      <c r="E943" s="56">
        <v>45804.602673611109</v>
      </c>
      <c r="F943" t="s">
        <v>5895</v>
      </c>
      <c r="G943" t="s">
        <v>1364</v>
      </c>
      <c r="H943">
        <v>100365739</v>
      </c>
      <c r="I943" t="s">
        <v>16</v>
      </c>
      <c r="J943" t="s">
        <v>17</v>
      </c>
      <c r="K943" t="s">
        <v>25</v>
      </c>
      <c r="L943" t="s">
        <v>14</v>
      </c>
      <c r="M943" t="s">
        <v>22</v>
      </c>
      <c r="N943" t="s">
        <v>14</v>
      </c>
      <c r="O943" t="s">
        <v>195</v>
      </c>
      <c r="P943" t="s">
        <v>23</v>
      </c>
      <c r="Q943" t="s">
        <v>14</v>
      </c>
      <c r="R943" s="52">
        <v>45804</v>
      </c>
      <c r="S943" t="s">
        <v>1325</v>
      </c>
      <c r="T943" t="s">
        <v>571</v>
      </c>
      <c r="U943" t="s">
        <v>95</v>
      </c>
      <c r="V943" s="3">
        <f t="shared" si="14"/>
        <v>5</v>
      </c>
      <c r="W943" t="s">
        <v>19</v>
      </c>
      <c r="Y943" t="s">
        <v>639</v>
      </c>
    </row>
    <row r="944" spans="1:25" x14ac:dyDescent="0.25">
      <c r="A944">
        <v>509132</v>
      </c>
      <c r="B944" t="s">
        <v>5912</v>
      </c>
      <c r="C944" t="s">
        <v>6007</v>
      </c>
      <c r="D944" t="s">
        <v>6008</v>
      </c>
      <c r="E944" s="56">
        <v>45804.604212962964</v>
      </c>
      <c r="F944" t="s">
        <v>6009</v>
      </c>
      <c r="G944" t="s">
        <v>4117</v>
      </c>
      <c r="H944">
        <v>1565034945</v>
      </c>
      <c r="I944" t="s">
        <v>30</v>
      </c>
      <c r="J944" t="s">
        <v>29</v>
      </c>
      <c r="K944" t="s">
        <v>32</v>
      </c>
      <c r="L944" t="s">
        <v>14</v>
      </c>
      <c r="M944" t="s">
        <v>225</v>
      </c>
      <c r="N944" t="s">
        <v>14</v>
      </c>
      <c r="O944" t="s">
        <v>14</v>
      </c>
      <c r="P944" t="s">
        <v>28</v>
      </c>
      <c r="Q944" t="s">
        <v>28</v>
      </c>
      <c r="R944" s="52">
        <v>45804</v>
      </c>
      <c r="S944" t="s">
        <v>6010</v>
      </c>
      <c r="T944" t="s">
        <v>84</v>
      </c>
      <c r="U944" t="s">
        <v>4368</v>
      </c>
      <c r="V944" s="3">
        <f t="shared" si="14"/>
        <v>5</v>
      </c>
      <c r="W944" t="s">
        <v>225</v>
      </c>
      <c r="Y944" t="s">
        <v>1141</v>
      </c>
    </row>
    <row r="945" spans="1:25" x14ac:dyDescent="0.25">
      <c r="A945">
        <v>509143</v>
      </c>
      <c r="B945" t="s">
        <v>6011</v>
      </c>
      <c r="C945" t="s">
        <v>6012</v>
      </c>
      <c r="D945" t="s">
        <v>6013</v>
      </c>
      <c r="E945" s="56">
        <v>45804.619201388887</v>
      </c>
      <c r="F945" t="s">
        <v>5490</v>
      </c>
      <c r="G945" t="s">
        <v>1450</v>
      </c>
      <c r="H945">
        <v>2500022235</v>
      </c>
      <c r="I945" t="s">
        <v>16</v>
      </c>
      <c r="J945" t="s">
        <v>182</v>
      </c>
      <c r="K945" t="s">
        <v>21</v>
      </c>
      <c r="L945" t="s">
        <v>14</v>
      </c>
      <c r="M945" t="s">
        <v>22</v>
      </c>
      <c r="N945" t="s">
        <v>14</v>
      </c>
      <c r="O945" t="s">
        <v>139</v>
      </c>
      <c r="P945" t="s">
        <v>23</v>
      </c>
      <c r="Q945" t="s">
        <v>14</v>
      </c>
      <c r="R945" s="52">
        <v>45804</v>
      </c>
      <c r="S945" t="s">
        <v>2236</v>
      </c>
      <c r="T945" t="s">
        <v>571</v>
      </c>
      <c r="U945" t="s">
        <v>148</v>
      </c>
      <c r="V945" s="3">
        <f t="shared" si="14"/>
        <v>5</v>
      </c>
      <c r="W945" t="s">
        <v>19</v>
      </c>
      <c r="Y945" t="s">
        <v>639</v>
      </c>
    </row>
    <row r="946" spans="1:25" x14ac:dyDescent="0.25">
      <c r="A946">
        <v>509200</v>
      </c>
      <c r="B946" t="s">
        <v>639</v>
      </c>
      <c r="C946" t="s">
        <v>1538</v>
      </c>
      <c r="D946" t="s">
        <v>6014</v>
      </c>
      <c r="E946" s="56">
        <v>45804.689293981479</v>
      </c>
      <c r="F946" t="s">
        <v>2829</v>
      </c>
      <c r="G946" t="s">
        <v>1314</v>
      </c>
      <c r="H946">
        <v>100365770</v>
      </c>
      <c r="I946" t="s">
        <v>16</v>
      </c>
      <c r="J946" t="s">
        <v>200</v>
      </c>
      <c r="K946" t="s">
        <v>18</v>
      </c>
      <c r="L946" t="s">
        <v>6015</v>
      </c>
      <c r="M946" t="s">
        <v>401</v>
      </c>
      <c r="N946" t="s">
        <v>14</v>
      </c>
      <c r="O946" t="s">
        <v>14</v>
      </c>
      <c r="P946" t="s">
        <v>28</v>
      </c>
      <c r="Q946" t="s">
        <v>14</v>
      </c>
      <c r="R946" s="52">
        <v>45804</v>
      </c>
      <c r="S946" t="s">
        <v>1594</v>
      </c>
      <c r="T946" t="s">
        <v>571</v>
      </c>
      <c r="U946" t="s">
        <v>402</v>
      </c>
      <c r="V946" s="3">
        <f t="shared" si="14"/>
        <v>5</v>
      </c>
      <c r="W946" t="s">
        <v>401</v>
      </c>
      <c r="Y946" t="s">
        <v>1141</v>
      </c>
    </row>
    <row r="947" spans="1:25" x14ac:dyDescent="0.25">
      <c r="A947">
        <v>509242</v>
      </c>
      <c r="B947" t="s">
        <v>5760</v>
      </c>
      <c r="C947" t="s">
        <v>6137</v>
      </c>
      <c r="D947" t="s">
        <v>5758</v>
      </c>
      <c r="E947" s="56">
        <v>45804.762627314813</v>
      </c>
      <c r="F947" t="s">
        <v>1859</v>
      </c>
      <c r="G947" t="s">
        <v>1409</v>
      </c>
      <c r="H947">
        <v>100352399</v>
      </c>
      <c r="I947" t="s">
        <v>16</v>
      </c>
      <c r="J947" t="s">
        <v>158</v>
      </c>
      <c r="K947" t="s">
        <v>25</v>
      </c>
      <c r="L947" t="s">
        <v>14</v>
      </c>
      <c r="M947" t="s">
        <v>401</v>
      </c>
      <c r="N947" t="s">
        <v>14</v>
      </c>
      <c r="O947" t="s">
        <v>163</v>
      </c>
      <c r="P947" t="s">
        <v>23</v>
      </c>
      <c r="Q947" t="s">
        <v>23</v>
      </c>
      <c r="R947" s="52">
        <v>45792</v>
      </c>
      <c r="S947" t="s">
        <v>1299</v>
      </c>
      <c r="T947" t="s">
        <v>84</v>
      </c>
      <c r="U947" t="s">
        <v>388</v>
      </c>
      <c r="V947" s="3">
        <f t="shared" si="14"/>
        <v>5</v>
      </c>
      <c r="W947" t="s">
        <v>401</v>
      </c>
      <c r="Y947" t="s">
        <v>1141</v>
      </c>
    </row>
    <row r="948" spans="1:25" x14ac:dyDescent="0.25">
      <c r="A948">
        <v>509284</v>
      </c>
      <c r="B948" t="s">
        <v>1305</v>
      </c>
      <c r="C948" t="s">
        <v>5608</v>
      </c>
      <c r="D948" t="s">
        <v>5609</v>
      </c>
      <c r="E948" s="56">
        <v>45804.856064814812</v>
      </c>
      <c r="F948" t="s">
        <v>14</v>
      </c>
      <c r="G948" t="s">
        <v>1342</v>
      </c>
      <c r="H948">
        <v>100365759</v>
      </c>
      <c r="I948" t="s">
        <v>16</v>
      </c>
      <c r="J948" t="s">
        <v>27</v>
      </c>
      <c r="K948" t="s">
        <v>25</v>
      </c>
      <c r="L948" t="s">
        <v>14</v>
      </c>
      <c r="M948" t="s">
        <v>401</v>
      </c>
      <c r="N948" t="s">
        <v>14</v>
      </c>
      <c r="O948" t="s">
        <v>165</v>
      </c>
      <c r="P948" t="s">
        <v>23</v>
      </c>
      <c r="Q948" t="s">
        <v>14</v>
      </c>
      <c r="R948" s="52">
        <v>45804</v>
      </c>
      <c r="S948" t="s">
        <v>1545</v>
      </c>
      <c r="T948" t="s">
        <v>571</v>
      </c>
      <c r="U948" t="s">
        <v>388</v>
      </c>
      <c r="V948" s="3">
        <f t="shared" si="14"/>
        <v>5</v>
      </c>
      <c r="W948" t="s">
        <v>401</v>
      </c>
      <c r="Y948" t="s">
        <v>1141</v>
      </c>
    </row>
    <row r="949" spans="1:25" x14ac:dyDescent="0.25">
      <c r="A949">
        <v>509289</v>
      </c>
      <c r="B949" t="s">
        <v>6016</v>
      </c>
      <c r="C949" t="s">
        <v>6017</v>
      </c>
      <c r="D949" t="s">
        <v>6018</v>
      </c>
      <c r="E949" s="56">
        <v>45804.874305555553</v>
      </c>
      <c r="F949" t="s">
        <v>6019</v>
      </c>
      <c r="G949" t="s">
        <v>1364</v>
      </c>
      <c r="H949">
        <v>1567798019</v>
      </c>
      <c r="I949" t="s">
        <v>30</v>
      </c>
      <c r="J949" t="s">
        <v>33</v>
      </c>
      <c r="K949" t="s">
        <v>32</v>
      </c>
      <c r="L949" t="s">
        <v>14</v>
      </c>
      <c r="M949" t="s">
        <v>22</v>
      </c>
      <c r="N949" t="s">
        <v>14</v>
      </c>
      <c r="O949" t="s">
        <v>3437</v>
      </c>
      <c r="P949" t="s">
        <v>28</v>
      </c>
      <c r="Q949" t="s">
        <v>14</v>
      </c>
      <c r="R949" s="52">
        <v>45804</v>
      </c>
      <c r="S949" t="s">
        <v>1355</v>
      </c>
      <c r="T949" t="s">
        <v>571</v>
      </c>
      <c r="U949" t="s">
        <v>95</v>
      </c>
      <c r="V949" s="3">
        <f t="shared" si="14"/>
        <v>5</v>
      </c>
      <c r="W949" t="s">
        <v>19</v>
      </c>
      <c r="Y949" t="s">
        <v>639</v>
      </c>
    </row>
    <row r="950" spans="1:25" x14ac:dyDescent="0.25">
      <c r="A950">
        <v>509301</v>
      </c>
      <c r="B950" t="s">
        <v>1356</v>
      </c>
      <c r="C950" t="s">
        <v>6020</v>
      </c>
      <c r="D950" t="s">
        <v>6021</v>
      </c>
      <c r="E950" s="56">
        <v>45804.913472222222</v>
      </c>
      <c r="F950" t="s">
        <v>1303</v>
      </c>
      <c r="G950" t="s">
        <v>1291</v>
      </c>
      <c r="H950" t="s">
        <v>28</v>
      </c>
      <c r="I950" t="s">
        <v>30</v>
      </c>
      <c r="J950" t="s">
        <v>1215</v>
      </c>
      <c r="K950" t="s">
        <v>43</v>
      </c>
      <c r="L950" t="s">
        <v>14</v>
      </c>
      <c r="M950" t="s">
        <v>1292</v>
      </c>
      <c r="N950" t="s">
        <v>14</v>
      </c>
      <c r="O950" t="s">
        <v>136</v>
      </c>
      <c r="P950" t="s">
        <v>23</v>
      </c>
      <c r="Q950" t="s">
        <v>14</v>
      </c>
      <c r="R950" s="52">
        <v>45804</v>
      </c>
      <c r="S950" t="s">
        <v>6022</v>
      </c>
      <c r="T950" t="s">
        <v>571</v>
      </c>
      <c r="U950" t="s">
        <v>398</v>
      </c>
      <c r="V950" s="3">
        <f t="shared" si="14"/>
        <v>5</v>
      </c>
      <c r="W950" t="s">
        <v>398</v>
      </c>
      <c r="Y950" t="s">
        <v>1141</v>
      </c>
    </row>
    <row r="951" spans="1:25" x14ac:dyDescent="0.25">
      <c r="A951">
        <v>509304</v>
      </c>
      <c r="B951" t="s">
        <v>1356</v>
      </c>
      <c r="C951" t="s">
        <v>5746</v>
      </c>
      <c r="D951" t="s">
        <v>5747</v>
      </c>
      <c r="E951" s="56">
        <v>45804.916666666664</v>
      </c>
      <c r="F951" t="s">
        <v>1290</v>
      </c>
      <c r="G951" t="s">
        <v>1291</v>
      </c>
      <c r="H951">
        <v>2213912598</v>
      </c>
      <c r="I951" t="s">
        <v>30</v>
      </c>
      <c r="J951" t="s">
        <v>33</v>
      </c>
      <c r="K951" t="s">
        <v>43</v>
      </c>
      <c r="L951" t="s">
        <v>14</v>
      </c>
      <c r="M951" t="s">
        <v>1292</v>
      </c>
      <c r="N951" t="s">
        <v>14</v>
      </c>
      <c r="O951" t="s">
        <v>130</v>
      </c>
      <c r="P951" t="s">
        <v>28</v>
      </c>
      <c r="Q951" t="s">
        <v>14</v>
      </c>
      <c r="R951" s="52">
        <v>45804</v>
      </c>
      <c r="S951" t="s">
        <v>1970</v>
      </c>
      <c r="T951" t="s">
        <v>571</v>
      </c>
      <c r="U951" t="s">
        <v>398</v>
      </c>
      <c r="V951" s="3">
        <f t="shared" si="14"/>
        <v>5</v>
      </c>
      <c r="W951" t="s">
        <v>398</v>
      </c>
      <c r="Y951" t="s">
        <v>1141</v>
      </c>
    </row>
    <row r="952" spans="1:25" x14ac:dyDescent="0.25">
      <c r="A952">
        <v>509305</v>
      </c>
      <c r="B952" t="s">
        <v>1356</v>
      </c>
      <c r="C952" t="s">
        <v>5486</v>
      </c>
      <c r="D952" t="s">
        <v>5487</v>
      </c>
      <c r="E952" s="56">
        <v>45804.923032407409</v>
      </c>
      <c r="F952" t="s">
        <v>1840</v>
      </c>
      <c r="G952" t="s">
        <v>1342</v>
      </c>
      <c r="H952" t="s">
        <v>23</v>
      </c>
      <c r="I952" t="s">
        <v>19</v>
      </c>
      <c r="J952" t="s">
        <v>17</v>
      </c>
      <c r="K952" t="s">
        <v>21</v>
      </c>
      <c r="L952" t="s">
        <v>14</v>
      </c>
      <c r="M952" t="s">
        <v>401</v>
      </c>
      <c r="N952" t="s">
        <v>14</v>
      </c>
      <c r="O952" t="s">
        <v>485</v>
      </c>
      <c r="P952" t="s">
        <v>23</v>
      </c>
      <c r="Q952" t="s">
        <v>14</v>
      </c>
      <c r="R952" s="52">
        <v>45804</v>
      </c>
      <c r="S952" t="s">
        <v>1329</v>
      </c>
      <c r="T952" t="s">
        <v>571</v>
      </c>
      <c r="U952" t="s">
        <v>388</v>
      </c>
      <c r="V952" s="3">
        <f t="shared" si="14"/>
        <v>5</v>
      </c>
      <c r="W952" t="s">
        <v>401</v>
      </c>
      <c r="Y952" t="s">
        <v>1141</v>
      </c>
    </row>
    <row r="953" spans="1:25" x14ac:dyDescent="0.25">
      <c r="A953">
        <v>509347</v>
      </c>
      <c r="B953" t="s">
        <v>1543</v>
      </c>
      <c r="C953" t="s">
        <v>6027</v>
      </c>
      <c r="D953" t="s">
        <v>6028</v>
      </c>
      <c r="E953" s="56">
        <v>45805.397407407407</v>
      </c>
      <c r="F953" t="s">
        <v>5974</v>
      </c>
      <c r="G953" t="s">
        <v>1308</v>
      </c>
      <c r="H953">
        <v>100365831</v>
      </c>
      <c r="I953" t="s">
        <v>16</v>
      </c>
      <c r="J953" t="s">
        <v>33</v>
      </c>
      <c r="K953" t="s">
        <v>25</v>
      </c>
      <c r="L953" t="s">
        <v>14</v>
      </c>
      <c r="M953" t="s">
        <v>22</v>
      </c>
      <c r="N953" t="s">
        <v>14</v>
      </c>
      <c r="O953" t="s">
        <v>154</v>
      </c>
      <c r="P953" t="s">
        <v>23</v>
      </c>
      <c r="Q953" t="s">
        <v>14</v>
      </c>
      <c r="R953" s="52">
        <v>45804</v>
      </c>
      <c r="S953" t="s">
        <v>1385</v>
      </c>
      <c r="T953" t="s">
        <v>571</v>
      </c>
      <c r="U953" t="s">
        <v>95</v>
      </c>
      <c r="V953" s="3">
        <f t="shared" si="14"/>
        <v>5</v>
      </c>
      <c r="W953" t="s">
        <v>19</v>
      </c>
      <c r="Y953" t="s">
        <v>639</v>
      </c>
    </row>
    <row r="954" spans="1:25" x14ac:dyDescent="0.25">
      <c r="A954">
        <v>509379</v>
      </c>
      <c r="B954" t="s">
        <v>1356</v>
      </c>
      <c r="C954" t="s">
        <v>5697</v>
      </c>
      <c r="D954" t="s">
        <v>5698</v>
      </c>
      <c r="E954" s="56">
        <v>45805.450057870374</v>
      </c>
      <c r="F954" t="s">
        <v>14</v>
      </c>
      <c r="G954" t="s">
        <v>1342</v>
      </c>
      <c r="H954">
        <v>100365726</v>
      </c>
      <c r="I954" t="s">
        <v>16</v>
      </c>
      <c r="J954" t="s">
        <v>200</v>
      </c>
      <c r="K954" t="s">
        <v>18</v>
      </c>
      <c r="L954" t="s">
        <v>14</v>
      </c>
      <c r="M954" t="s">
        <v>401</v>
      </c>
      <c r="N954" t="s">
        <v>14</v>
      </c>
      <c r="O954" t="s">
        <v>159</v>
      </c>
      <c r="P954" t="s">
        <v>28</v>
      </c>
      <c r="Q954" t="s">
        <v>14</v>
      </c>
      <c r="R954" s="52">
        <v>45805</v>
      </c>
      <c r="S954" t="s">
        <v>1325</v>
      </c>
      <c r="T954" t="s">
        <v>571</v>
      </c>
      <c r="U954" t="s">
        <v>388</v>
      </c>
      <c r="V954" s="3">
        <f t="shared" si="14"/>
        <v>5</v>
      </c>
      <c r="W954" t="s">
        <v>401</v>
      </c>
      <c r="Y954" t="s">
        <v>1141</v>
      </c>
    </row>
    <row r="955" spans="1:25" x14ac:dyDescent="0.25">
      <c r="A955">
        <v>509426</v>
      </c>
      <c r="B955" t="s">
        <v>5502</v>
      </c>
      <c r="C955" t="s">
        <v>5503</v>
      </c>
      <c r="D955" t="s">
        <v>5504</v>
      </c>
      <c r="E955" s="56">
        <v>45805.585532407407</v>
      </c>
      <c r="F955" t="s">
        <v>14</v>
      </c>
      <c r="G955" t="s">
        <v>1320</v>
      </c>
      <c r="H955">
        <v>100365846</v>
      </c>
      <c r="I955" t="s">
        <v>16</v>
      </c>
      <c r="J955" t="s">
        <v>39</v>
      </c>
      <c r="K955" t="s">
        <v>25</v>
      </c>
      <c r="L955" t="s">
        <v>14</v>
      </c>
      <c r="M955" t="s">
        <v>25</v>
      </c>
      <c r="N955" t="s">
        <v>14</v>
      </c>
      <c r="O955" t="s">
        <v>154</v>
      </c>
      <c r="P955" t="s">
        <v>3888</v>
      </c>
      <c r="Q955" t="s">
        <v>14</v>
      </c>
      <c r="R955" s="52">
        <v>45805</v>
      </c>
      <c r="S955" t="s">
        <v>1421</v>
      </c>
      <c r="T955" t="s">
        <v>571</v>
      </c>
      <c r="U955" t="s">
        <v>100</v>
      </c>
      <c r="V955" s="3">
        <f t="shared" si="14"/>
        <v>5</v>
      </c>
      <c r="W955" t="s">
        <v>25</v>
      </c>
      <c r="Y955" t="s">
        <v>639</v>
      </c>
    </row>
    <row r="956" spans="1:25" x14ac:dyDescent="0.25">
      <c r="A956">
        <v>509443</v>
      </c>
      <c r="B956" t="s">
        <v>6023</v>
      </c>
      <c r="C956" t="s">
        <v>6024</v>
      </c>
      <c r="D956" t="s">
        <v>5487</v>
      </c>
      <c r="E956" s="56">
        <v>45805.616851851853</v>
      </c>
      <c r="F956" t="s">
        <v>5490</v>
      </c>
      <c r="G956" t="s">
        <v>1342</v>
      </c>
      <c r="H956" t="s">
        <v>28</v>
      </c>
      <c r="I956" t="s">
        <v>19</v>
      </c>
      <c r="J956" t="s">
        <v>17</v>
      </c>
      <c r="K956" t="s">
        <v>21</v>
      </c>
      <c r="L956" t="s">
        <v>14</v>
      </c>
      <c r="M956" t="s">
        <v>401</v>
      </c>
      <c r="N956" t="s">
        <v>14</v>
      </c>
      <c r="O956" t="s">
        <v>485</v>
      </c>
      <c r="P956" t="s">
        <v>28</v>
      </c>
      <c r="Q956" t="s">
        <v>14</v>
      </c>
      <c r="R956" s="52">
        <v>45807</v>
      </c>
      <c r="S956" t="s">
        <v>1329</v>
      </c>
      <c r="T956" t="s">
        <v>571</v>
      </c>
      <c r="U956" t="s">
        <v>388</v>
      </c>
      <c r="V956" s="3">
        <f t="shared" si="14"/>
        <v>5</v>
      </c>
      <c r="W956" t="s">
        <v>401</v>
      </c>
      <c r="Y956" t="s">
        <v>1141</v>
      </c>
    </row>
    <row r="957" spans="1:25" x14ac:dyDescent="0.25">
      <c r="A957">
        <v>509547</v>
      </c>
      <c r="B957" t="s">
        <v>5646</v>
      </c>
      <c r="C957" t="s">
        <v>5647</v>
      </c>
      <c r="D957" t="s">
        <v>5648</v>
      </c>
      <c r="E957" s="56">
        <v>45805.786886574075</v>
      </c>
      <c r="F957" t="s">
        <v>5649</v>
      </c>
      <c r="G957" t="s">
        <v>1611</v>
      </c>
      <c r="H957">
        <v>100366057</v>
      </c>
      <c r="I957" t="s">
        <v>16</v>
      </c>
      <c r="J957" t="s">
        <v>33</v>
      </c>
      <c r="K957" t="s">
        <v>25</v>
      </c>
      <c r="L957" t="s">
        <v>14</v>
      </c>
      <c r="M957" t="s">
        <v>25</v>
      </c>
      <c r="N957" t="s">
        <v>14</v>
      </c>
      <c r="O957" t="s">
        <v>142</v>
      </c>
      <c r="P957" t="s">
        <v>5650</v>
      </c>
      <c r="Q957" t="s">
        <v>14</v>
      </c>
      <c r="R957" s="52">
        <v>45805</v>
      </c>
      <c r="S957" t="s">
        <v>1545</v>
      </c>
      <c r="T957" t="s">
        <v>571</v>
      </c>
      <c r="U957" t="s">
        <v>95</v>
      </c>
      <c r="V957" s="3">
        <f t="shared" si="14"/>
        <v>5</v>
      </c>
      <c r="W957" t="s">
        <v>25</v>
      </c>
      <c r="Y957" t="s">
        <v>639</v>
      </c>
    </row>
    <row r="958" spans="1:25" x14ac:dyDescent="0.25">
      <c r="A958">
        <v>509579</v>
      </c>
      <c r="B958" t="s">
        <v>5413</v>
      </c>
      <c r="C958" t="s">
        <v>5414</v>
      </c>
      <c r="D958" t="s">
        <v>5415</v>
      </c>
      <c r="E958" s="56">
        <v>45805.85633101852</v>
      </c>
      <c r="F958" t="s">
        <v>1813</v>
      </c>
      <c r="G958" t="s">
        <v>1342</v>
      </c>
      <c r="H958" t="s">
        <v>28</v>
      </c>
      <c r="I958" t="s">
        <v>19</v>
      </c>
      <c r="J958" t="s">
        <v>17</v>
      </c>
      <c r="K958" t="s">
        <v>21</v>
      </c>
      <c r="L958" t="s">
        <v>14</v>
      </c>
      <c r="M958" t="s">
        <v>401</v>
      </c>
      <c r="N958" t="s">
        <v>14</v>
      </c>
      <c r="O958" t="s">
        <v>164</v>
      </c>
      <c r="P958" t="s">
        <v>28</v>
      </c>
      <c r="Q958" t="s">
        <v>14</v>
      </c>
      <c r="R958" s="52">
        <v>45805</v>
      </c>
      <c r="S958" t="s">
        <v>5416</v>
      </c>
      <c r="T958" t="s">
        <v>571</v>
      </c>
      <c r="U958" t="s">
        <v>388</v>
      </c>
      <c r="V958" s="3">
        <f t="shared" si="14"/>
        <v>5</v>
      </c>
      <c r="W958" t="s">
        <v>401</v>
      </c>
      <c r="Y958" t="s">
        <v>1141</v>
      </c>
    </row>
    <row r="959" spans="1:25" x14ac:dyDescent="0.25">
      <c r="A959">
        <v>509586</v>
      </c>
      <c r="B959" t="s">
        <v>6033</v>
      </c>
      <c r="C959" t="s">
        <v>6034</v>
      </c>
      <c r="D959" t="s">
        <v>6035</v>
      </c>
      <c r="E959" s="56">
        <v>45805.873912037037</v>
      </c>
      <c r="F959" t="s">
        <v>5974</v>
      </c>
      <c r="G959" t="s">
        <v>1320</v>
      </c>
      <c r="H959">
        <v>100366071</v>
      </c>
      <c r="I959" t="s">
        <v>16</v>
      </c>
      <c r="J959" t="s">
        <v>20</v>
      </c>
      <c r="K959" t="s">
        <v>25</v>
      </c>
      <c r="L959" t="s">
        <v>14</v>
      </c>
      <c r="M959" t="s">
        <v>25</v>
      </c>
      <c r="N959" t="s">
        <v>14</v>
      </c>
      <c r="O959" t="s">
        <v>159</v>
      </c>
      <c r="P959" t="s">
        <v>6036</v>
      </c>
      <c r="Q959" t="s">
        <v>14</v>
      </c>
      <c r="R959" s="52">
        <v>45805</v>
      </c>
      <c r="S959" t="s">
        <v>1385</v>
      </c>
      <c r="T959" t="s">
        <v>571</v>
      </c>
      <c r="U959" t="s">
        <v>100</v>
      </c>
      <c r="V959" s="3">
        <f t="shared" si="14"/>
        <v>5</v>
      </c>
      <c r="W959" t="s">
        <v>25</v>
      </c>
      <c r="Y959" t="s">
        <v>639</v>
      </c>
    </row>
    <row r="960" spans="1:25" x14ac:dyDescent="0.25">
      <c r="A960">
        <v>509587</v>
      </c>
      <c r="B960" t="s">
        <v>14</v>
      </c>
      <c r="C960" t="s">
        <v>5680</v>
      </c>
      <c r="D960" t="s">
        <v>5681</v>
      </c>
      <c r="E960" s="56">
        <v>45805.875810185185</v>
      </c>
      <c r="F960" t="s">
        <v>1290</v>
      </c>
      <c r="G960" t="s">
        <v>1291</v>
      </c>
      <c r="H960">
        <v>2213973703</v>
      </c>
      <c r="I960" t="s">
        <v>30</v>
      </c>
      <c r="J960" t="s">
        <v>200</v>
      </c>
      <c r="K960" t="s">
        <v>43</v>
      </c>
      <c r="L960" t="s">
        <v>14</v>
      </c>
      <c r="M960" t="s">
        <v>1292</v>
      </c>
      <c r="N960" t="s">
        <v>14</v>
      </c>
      <c r="O960" t="s">
        <v>487</v>
      </c>
      <c r="P960" t="s">
        <v>28</v>
      </c>
      <c r="Q960" t="s">
        <v>14</v>
      </c>
      <c r="R960" s="52">
        <v>45805</v>
      </c>
      <c r="S960" t="s">
        <v>4822</v>
      </c>
      <c r="T960" t="s">
        <v>571</v>
      </c>
      <c r="U960" t="s">
        <v>398</v>
      </c>
      <c r="V960" s="3">
        <f t="shared" si="14"/>
        <v>5</v>
      </c>
      <c r="W960" t="s">
        <v>398</v>
      </c>
      <c r="Y960" t="s">
        <v>1141</v>
      </c>
    </row>
    <row r="961" spans="1:25" x14ac:dyDescent="0.25">
      <c r="A961">
        <v>509594</v>
      </c>
      <c r="B961" t="s">
        <v>5417</v>
      </c>
      <c r="C961" t="s">
        <v>5418</v>
      </c>
      <c r="D961" t="s">
        <v>5419</v>
      </c>
      <c r="E961" s="56">
        <v>45805.939583333333</v>
      </c>
      <c r="F961" t="s">
        <v>1935</v>
      </c>
      <c r="G961" t="s">
        <v>1348</v>
      </c>
      <c r="H961" t="s">
        <v>28</v>
      </c>
      <c r="I961" t="s">
        <v>19</v>
      </c>
      <c r="J961" t="s">
        <v>5409</v>
      </c>
      <c r="K961" t="s">
        <v>37</v>
      </c>
      <c r="L961" t="s">
        <v>14</v>
      </c>
      <c r="M961" t="s">
        <v>85</v>
      </c>
      <c r="N961" t="s">
        <v>14</v>
      </c>
      <c r="O961" t="s">
        <v>14</v>
      </c>
      <c r="P961" t="s">
        <v>28</v>
      </c>
      <c r="Q961" t="s">
        <v>14</v>
      </c>
      <c r="R961" s="52">
        <v>45806</v>
      </c>
      <c r="S961" t="s">
        <v>1814</v>
      </c>
      <c r="T961" t="s">
        <v>571</v>
      </c>
      <c r="U961" t="s">
        <v>226</v>
      </c>
      <c r="V961" s="3">
        <f t="shared" si="14"/>
        <v>5</v>
      </c>
      <c r="W961" t="s">
        <v>19</v>
      </c>
      <c r="Y961" t="s">
        <v>639</v>
      </c>
    </row>
    <row r="962" spans="1:25" x14ac:dyDescent="0.25">
      <c r="A962">
        <v>509623</v>
      </c>
      <c r="B962" t="s">
        <v>5722</v>
      </c>
      <c r="C962" t="s">
        <v>5723</v>
      </c>
      <c r="D962" t="s">
        <v>5724</v>
      </c>
      <c r="E962" s="56">
        <v>45806.366111111114</v>
      </c>
      <c r="F962" t="s">
        <v>14</v>
      </c>
      <c r="G962" t="s">
        <v>1409</v>
      </c>
      <c r="H962" t="s">
        <v>28</v>
      </c>
      <c r="I962" t="s">
        <v>74</v>
      </c>
      <c r="J962" t="s">
        <v>74</v>
      </c>
      <c r="K962" t="s">
        <v>74</v>
      </c>
      <c r="L962" t="s">
        <v>14</v>
      </c>
      <c r="M962" t="s">
        <v>23</v>
      </c>
      <c r="N962" t="s">
        <v>14</v>
      </c>
      <c r="O962" t="s">
        <v>136</v>
      </c>
      <c r="P962" t="s">
        <v>28</v>
      </c>
      <c r="Q962" t="s">
        <v>14</v>
      </c>
      <c r="R962" s="52">
        <v>45806</v>
      </c>
      <c r="S962" t="s">
        <v>3412</v>
      </c>
      <c r="T962" t="s">
        <v>84</v>
      </c>
      <c r="U962" t="s">
        <v>388</v>
      </c>
      <c r="V962" s="3">
        <f t="shared" ref="V962:V1013" si="15">MONTH(E962)</f>
        <v>5</v>
      </c>
      <c r="W962" t="s">
        <v>23</v>
      </c>
      <c r="Y962" t="s">
        <v>1141</v>
      </c>
    </row>
    <row r="963" spans="1:25" x14ac:dyDescent="0.25">
      <c r="A963">
        <v>509657</v>
      </c>
      <c r="B963" t="s">
        <v>2530</v>
      </c>
      <c r="C963" t="s">
        <v>6040</v>
      </c>
      <c r="D963" t="s">
        <v>6041</v>
      </c>
      <c r="E963" s="56">
        <v>45806.399236111109</v>
      </c>
      <c r="F963" t="s">
        <v>5481</v>
      </c>
      <c r="G963" t="s">
        <v>1320</v>
      </c>
      <c r="H963">
        <v>100366098</v>
      </c>
      <c r="I963" t="s">
        <v>16</v>
      </c>
      <c r="J963" t="s">
        <v>27</v>
      </c>
      <c r="K963" t="s">
        <v>25</v>
      </c>
      <c r="L963" t="s">
        <v>14</v>
      </c>
      <c r="M963" t="s">
        <v>25</v>
      </c>
      <c r="N963" t="s">
        <v>14</v>
      </c>
      <c r="O963" t="s">
        <v>136</v>
      </c>
      <c r="P963" t="s">
        <v>6042</v>
      </c>
      <c r="Q963" t="s">
        <v>14</v>
      </c>
      <c r="R963" s="52">
        <v>45806</v>
      </c>
      <c r="S963" t="s">
        <v>1299</v>
      </c>
      <c r="T963" t="s">
        <v>571</v>
      </c>
      <c r="U963" t="s">
        <v>100</v>
      </c>
      <c r="V963" s="3">
        <f t="shared" si="15"/>
        <v>5</v>
      </c>
      <c r="W963" t="s">
        <v>25</v>
      </c>
      <c r="Y963" t="s">
        <v>639</v>
      </c>
    </row>
    <row r="964" spans="1:25" x14ac:dyDescent="0.25">
      <c r="A964">
        <v>509662</v>
      </c>
      <c r="B964" t="s">
        <v>6047</v>
      </c>
      <c r="C964" t="s">
        <v>6048</v>
      </c>
      <c r="D964" t="s">
        <v>6049</v>
      </c>
      <c r="E964" s="56">
        <v>45806.409756944442</v>
      </c>
      <c r="F964" t="s">
        <v>6050</v>
      </c>
      <c r="G964" t="s">
        <v>1348</v>
      </c>
      <c r="H964">
        <v>100366101</v>
      </c>
      <c r="I964" t="s">
        <v>16</v>
      </c>
      <c r="J964" t="s">
        <v>17</v>
      </c>
      <c r="K964" t="s">
        <v>25</v>
      </c>
      <c r="L964" t="s">
        <v>14</v>
      </c>
      <c r="M964" t="s">
        <v>225</v>
      </c>
      <c r="N964" t="s">
        <v>14</v>
      </c>
      <c r="O964" t="s">
        <v>14</v>
      </c>
      <c r="P964" t="s">
        <v>28</v>
      </c>
      <c r="Q964" t="s">
        <v>14</v>
      </c>
      <c r="R964" s="52">
        <v>45806</v>
      </c>
      <c r="S964" t="s">
        <v>3714</v>
      </c>
      <c r="T964" t="s">
        <v>571</v>
      </c>
      <c r="U964" t="s">
        <v>226</v>
      </c>
      <c r="V964" s="3">
        <f t="shared" si="15"/>
        <v>5</v>
      </c>
      <c r="W964" t="s">
        <v>225</v>
      </c>
      <c r="Y964" t="s">
        <v>1141</v>
      </c>
    </row>
    <row r="965" spans="1:25" x14ac:dyDescent="0.25">
      <c r="A965">
        <v>509754</v>
      </c>
      <c r="B965" t="s">
        <v>1356</v>
      </c>
      <c r="C965" t="s">
        <v>6054</v>
      </c>
      <c r="D965" t="s">
        <v>6055</v>
      </c>
      <c r="E965" s="56">
        <v>45806.503125000003</v>
      </c>
      <c r="F965" t="s">
        <v>1782</v>
      </c>
      <c r="G965" t="s">
        <v>1298</v>
      </c>
      <c r="H965">
        <v>2500022409</v>
      </c>
      <c r="I965" t="s">
        <v>19</v>
      </c>
      <c r="J965" t="s">
        <v>182</v>
      </c>
      <c r="K965" t="s">
        <v>25</v>
      </c>
      <c r="L965" t="s">
        <v>14</v>
      </c>
      <c r="M965" t="s">
        <v>19</v>
      </c>
      <c r="N965" t="s">
        <v>14</v>
      </c>
      <c r="O965" t="s">
        <v>140</v>
      </c>
      <c r="P965" t="s">
        <v>28</v>
      </c>
      <c r="Q965" t="s">
        <v>14</v>
      </c>
      <c r="R965" s="52">
        <v>45806</v>
      </c>
      <c r="S965" t="s">
        <v>1856</v>
      </c>
      <c r="T965" t="s">
        <v>571</v>
      </c>
      <c r="U965" t="s">
        <v>1953</v>
      </c>
      <c r="V965" s="3">
        <f t="shared" si="15"/>
        <v>5</v>
      </c>
      <c r="W965" t="s">
        <v>19</v>
      </c>
      <c r="Y965" t="s">
        <v>639</v>
      </c>
    </row>
    <row r="966" spans="1:25" x14ac:dyDescent="0.25">
      <c r="A966">
        <v>509793</v>
      </c>
      <c r="B966" t="s">
        <v>1722</v>
      </c>
      <c r="C966" t="s">
        <v>6029</v>
      </c>
      <c r="D966" t="s">
        <v>6030</v>
      </c>
      <c r="E966" s="56">
        <v>45806.534618055557</v>
      </c>
      <c r="F966" t="s">
        <v>5603</v>
      </c>
      <c r="G966" t="s">
        <v>1308</v>
      </c>
      <c r="H966">
        <v>100366062</v>
      </c>
      <c r="I966" t="s">
        <v>16</v>
      </c>
      <c r="J966" t="s">
        <v>33</v>
      </c>
      <c r="K966" t="s">
        <v>25</v>
      </c>
      <c r="L966" t="s">
        <v>14</v>
      </c>
      <c r="M966" t="s">
        <v>25</v>
      </c>
      <c r="N966" t="s">
        <v>14</v>
      </c>
      <c r="O966" t="s">
        <v>142</v>
      </c>
      <c r="P966" t="s">
        <v>5650</v>
      </c>
      <c r="Q966" t="s">
        <v>14</v>
      </c>
      <c r="R966" s="52">
        <v>45806</v>
      </c>
      <c r="S966" t="s">
        <v>1545</v>
      </c>
      <c r="T966" t="s">
        <v>571</v>
      </c>
      <c r="U966" t="s">
        <v>95</v>
      </c>
      <c r="V966" s="3">
        <f t="shared" si="15"/>
        <v>5</v>
      </c>
      <c r="W966" t="s">
        <v>25</v>
      </c>
      <c r="Y966" t="s">
        <v>639</v>
      </c>
    </row>
    <row r="967" spans="1:25" x14ac:dyDescent="0.25">
      <c r="A967">
        <v>509874</v>
      </c>
      <c r="B967" t="s">
        <v>5436</v>
      </c>
      <c r="C967" t="s">
        <v>5437</v>
      </c>
      <c r="D967" t="s">
        <v>5438</v>
      </c>
      <c r="E967" s="56">
        <v>45806.626840277779</v>
      </c>
      <c r="F967" t="s">
        <v>2495</v>
      </c>
      <c r="G967" t="s">
        <v>1469</v>
      </c>
      <c r="H967">
        <v>1530847495</v>
      </c>
      <c r="I967" t="s">
        <v>30</v>
      </c>
      <c r="J967" t="s">
        <v>31</v>
      </c>
      <c r="K967" t="s">
        <v>32</v>
      </c>
      <c r="L967" t="s">
        <v>14</v>
      </c>
      <c r="M967" t="s">
        <v>145</v>
      </c>
      <c r="N967" t="s">
        <v>1470</v>
      </c>
      <c r="O967" t="s">
        <v>529</v>
      </c>
      <c r="P967" t="s">
        <v>23</v>
      </c>
      <c r="Q967" t="s">
        <v>14</v>
      </c>
      <c r="R967" s="52">
        <v>45772</v>
      </c>
      <c r="S967" t="s">
        <v>1360</v>
      </c>
      <c r="T967" t="s">
        <v>571</v>
      </c>
      <c r="U967" t="s">
        <v>40</v>
      </c>
      <c r="V967" s="3">
        <f t="shared" si="15"/>
        <v>5</v>
      </c>
      <c r="W967" t="s">
        <v>395</v>
      </c>
      <c r="Y967" t="s">
        <v>1141</v>
      </c>
    </row>
    <row r="968" spans="1:25" x14ac:dyDescent="0.25">
      <c r="A968">
        <v>509879</v>
      </c>
      <c r="B968" t="s">
        <v>1618</v>
      </c>
      <c r="C968" t="s">
        <v>6025</v>
      </c>
      <c r="D968" t="s">
        <v>6026</v>
      </c>
      <c r="E968" s="56">
        <v>45806.631909722222</v>
      </c>
      <c r="F968" t="s">
        <v>5603</v>
      </c>
      <c r="G968" t="s">
        <v>1308</v>
      </c>
      <c r="H968">
        <v>100366219</v>
      </c>
      <c r="I968" t="s">
        <v>16</v>
      </c>
      <c r="J968" t="s">
        <v>41</v>
      </c>
      <c r="K968" t="s">
        <v>18</v>
      </c>
      <c r="L968" t="s">
        <v>14</v>
      </c>
      <c r="M968" t="s">
        <v>22</v>
      </c>
      <c r="N968" t="s">
        <v>14</v>
      </c>
      <c r="O968" t="s">
        <v>175</v>
      </c>
      <c r="P968" t="s">
        <v>23</v>
      </c>
      <c r="Q968" t="s">
        <v>14</v>
      </c>
      <c r="R968" s="52">
        <v>45806</v>
      </c>
      <c r="S968" t="s">
        <v>1525</v>
      </c>
      <c r="T968" t="s">
        <v>571</v>
      </c>
      <c r="U968" t="s">
        <v>95</v>
      </c>
      <c r="V968" s="3">
        <f t="shared" si="15"/>
        <v>5</v>
      </c>
      <c r="W968" t="s">
        <v>19</v>
      </c>
      <c r="Y968" t="s">
        <v>639</v>
      </c>
    </row>
    <row r="969" spans="1:25" x14ac:dyDescent="0.25">
      <c r="A969">
        <v>509880</v>
      </c>
      <c r="B969" t="s">
        <v>6059</v>
      </c>
      <c r="C969" t="s">
        <v>6060</v>
      </c>
      <c r="D969" t="s">
        <v>6061</v>
      </c>
      <c r="E969" s="56">
        <v>45806.63208333333</v>
      </c>
      <c r="F969" t="s">
        <v>1721</v>
      </c>
      <c r="G969" t="s">
        <v>1348</v>
      </c>
      <c r="H969" t="s">
        <v>28</v>
      </c>
      <c r="I969" t="s">
        <v>19</v>
      </c>
      <c r="J969" t="s">
        <v>45</v>
      </c>
      <c r="K969" t="s">
        <v>21</v>
      </c>
      <c r="L969" t="s">
        <v>14</v>
      </c>
      <c r="M969" t="s">
        <v>440</v>
      </c>
      <c r="N969" t="s">
        <v>14</v>
      </c>
      <c r="O969" t="s">
        <v>14</v>
      </c>
      <c r="P969" t="s">
        <v>28</v>
      </c>
      <c r="Q969" t="s">
        <v>14</v>
      </c>
      <c r="R969" s="52">
        <v>45806</v>
      </c>
      <c r="S969" t="s">
        <v>5674</v>
      </c>
      <c r="T969" t="s">
        <v>571</v>
      </c>
      <c r="U969" t="s">
        <v>226</v>
      </c>
      <c r="V969" s="3">
        <f t="shared" si="15"/>
        <v>5</v>
      </c>
      <c r="W969" t="s">
        <v>395</v>
      </c>
      <c r="Y969" t="s">
        <v>1141</v>
      </c>
    </row>
    <row r="970" spans="1:25" x14ac:dyDescent="0.25">
      <c r="A970">
        <v>509882</v>
      </c>
      <c r="B970" t="s">
        <v>6056</v>
      </c>
      <c r="C970" t="s">
        <v>6057</v>
      </c>
      <c r="D970" t="s">
        <v>6058</v>
      </c>
      <c r="E970" s="56">
        <v>45806.63480324074</v>
      </c>
      <c r="F970" t="s">
        <v>5603</v>
      </c>
      <c r="G970" t="s">
        <v>1320</v>
      </c>
      <c r="H970">
        <v>100366297</v>
      </c>
      <c r="I970" t="s">
        <v>16</v>
      </c>
      <c r="J970" t="s">
        <v>42</v>
      </c>
      <c r="K970" t="s">
        <v>25</v>
      </c>
      <c r="L970" t="s">
        <v>14</v>
      </c>
      <c r="M970" t="s">
        <v>25</v>
      </c>
      <c r="N970" t="s">
        <v>14</v>
      </c>
      <c r="O970" t="s">
        <v>512</v>
      </c>
      <c r="P970" t="s">
        <v>23</v>
      </c>
      <c r="Q970" t="s">
        <v>14</v>
      </c>
      <c r="R970" s="52">
        <v>45806</v>
      </c>
      <c r="S970" t="s">
        <v>1325</v>
      </c>
      <c r="T970" t="s">
        <v>571</v>
      </c>
      <c r="U970" t="s">
        <v>100</v>
      </c>
      <c r="V970" s="3">
        <f t="shared" si="15"/>
        <v>5</v>
      </c>
      <c r="W970" t="s">
        <v>25</v>
      </c>
      <c r="Y970" t="s">
        <v>639</v>
      </c>
    </row>
    <row r="971" spans="1:25" x14ac:dyDescent="0.25">
      <c r="A971">
        <v>509955</v>
      </c>
      <c r="B971" t="s">
        <v>5526</v>
      </c>
      <c r="C971" t="s">
        <v>5527</v>
      </c>
      <c r="D971" t="s">
        <v>5528</v>
      </c>
      <c r="E971" s="56">
        <v>45806.684155092589</v>
      </c>
      <c r="F971" t="s">
        <v>1674</v>
      </c>
      <c r="G971" t="s">
        <v>1298</v>
      </c>
      <c r="H971">
        <v>100366340</v>
      </c>
      <c r="I971" t="s">
        <v>16</v>
      </c>
      <c r="J971" t="s">
        <v>35</v>
      </c>
      <c r="K971" t="s">
        <v>25</v>
      </c>
      <c r="L971" t="s">
        <v>14</v>
      </c>
      <c r="M971" t="s">
        <v>1349</v>
      </c>
      <c r="N971" t="s">
        <v>14</v>
      </c>
      <c r="O971" t="s">
        <v>136</v>
      </c>
      <c r="P971" t="s">
        <v>28</v>
      </c>
      <c r="Q971" t="s">
        <v>14</v>
      </c>
      <c r="R971" s="52">
        <v>45806</v>
      </c>
      <c r="S971" t="s">
        <v>1309</v>
      </c>
      <c r="T971" t="s">
        <v>571</v>
      </c>
      <c r="U971" t="s">
        <v>1953</v>
      </c>
      <c r="V971" s="3">
        <f t="shared" si="15"/>
        <v>5</v>
      </c>
      <c r="W971" t="s">
        <v>19</v>
      </c>
      <c r="Y971" t="s">
        <v>639</v>
      </c>
    </row>
    <row r="972" spans="1:25" x14ac:dyDescent="0.25">
      <c r="A972" s="69">
        <v>509964</v>
      </c>
      <c r="B972" s="69" t="s">
        <v>1618</v>
      </c>
      <c r="C972" s="69" t="s">
        <v>6065</v>
      </c>
      <c r="D972" s="69" t="s">
        <v>6066</v>
      </c>
      <c r="E972" s="70">
        <v>45806.692627314813</v>
      </c>
      <c r="F972" s="69" t="s">
        <v>14</v>
      </c>
      <c r="G972" s="69" t="s">
        <v>1450</v>
      </c>
      <c r="H972" s="69">
        <v>2214031611</v>
      </c>
      <c r="I972" s="69" t="s">
        <v>30</v>
      </c>
      <c r="J972" s="69" t="s">
        <v>17</v>
      </c>
      <c r="K972" s="69" t="s">
        <v>43</v>
      </c>
      <c r="L972" s="69" t="s">
        <v>14</v>
      </c>
      <c r="M972" s="69" t="s">
        <v>22</v>
      </c>
      <c r="N972" s="69" t="s">
        <v>14</v>
      </c>
      <c r="O972" s="69" t="s">
        <v>140</v>
      </c>
      <c r="P972" s="69" t="s">
        <v>28</v>
      </c>
      <c r="Q972" s="69" t="s">
        <v>14</v>
      </c>
      <c r="R972" s="71">
        <v>45806</v>
      </c>
      <c r="S972" s="69" t="s">
        <v>6067</v>
      </c>
      <c r="T972" s="69" t="s">
        <v>571</v>
      </c>
      <c r="U972" s="69" t="s">
        <v>148</v>
      </c>
      <c r="V972" s="72">
        <f t="shared" si="15"/>
        <v>5</v>
      </c>
      <c r="W972" s="69" t="s">
        <v>19</v>
      </c>
      <c r="X972" s="69"/>
      <c r="Y972" s="69" t="s">
        <v>639</v>
      </c>
    </row>
    <row r="973" spans="1:25" x14ac:dyDescent="0.25">
      <c r="A973">
        <v>509970</v>
      </c>
      <c r="B973" t="s">
        <v>6051</v>
      </c>
      <c r="C973" t="s">
        <v>6052</v>
      </c>
      <c r="D973" t="s">
        <v>6053</v>
      </c>
      <c r="E973" s="56">
        <v>45806.695497685185</v>
      </c>
      <c r="F973" t="s">
        <v>14</v>
      </c>
      <c r="G973" t="s">
        <v>1308</v>
      </c>
      <c r="H973">
        <v>100366243</v>
      </c>
      <c r="I973" t="s">
        <v>16</v>
      </c>
      <c r="J973" t="s">
        <v>26</v>
      </c>
      <c r="K973" t="s">
        <v>25</v>
      </c>
      <c r="L973" t="s">
        <v>14</v>
      </c>
      <c r="M973" t="s">
        <v>22</v>
      </c>
      <c r="N973" t="s">
        <v>14</v>
      </c>
      <c r="O973" t="s">
        <v>438</v>
      </c>
      <c r="P973" t="s">
        <v>28</v>
      </c>
      <c r="Q973" t="s">
        <v>14</v>
      </c>
      <c r="R973" s="52">
        <v>45806</v>
      </c>
      <c r="S973" t="s">
        <v>1421</v>
      </c>
      <c r="T973" t="s">
        <v>571</v>
      </c>
      <c r="U973" t="s">
        <v>95</v>
      </c>
      <c r="V973" s="3">
        <f t="shared" si="15"/>
        <v>5</v>
      </c>
      <c r="W973" t="s">
        <v>19</v>
      </c>
      <c r="Y973" t="s">
        <v>639</v>
      </c>
    </row>
    <row r="974" spans="1:25" x14ac:dyDescent="0.25">
      <c r="A974">
        <v>509980</v>
      </c>
      <c r="B974" t="s">
        <v>5420</v>
      </c>
      <c r="C974" t="s">
        <v>5421</v>
      </c>
      <c r="D974" t="s">
        <v>5422</v>
      </c>
      <c r="E974" s="56">
        <v>45806.710555555554</v>
      </c>
      <c r="F974" t="s">
        <v>5423</v>
      </c>
      <c r="G974" t="s">
        <v>1342</v>
      </c>
      <c r="H974" t="s">
        <v>28</v>
      </c>
      <c r="I974" t="s">
        <v>19</v>
      </c>
      <c r="J974" t="s">
        <v>182</v>
      </c>
      <c r="K974" t="s">
        <v>21</v>
      </c>
      <c r="L974" t="s">
        <v>14</v>
      </c>
      <c r="M974" t="s">
        <v>23</v>
      </c>
      <c r="N974" t="s">
        <v>14</v>
      </c>
      <c r="O974" t="s">
        <v>136</v>
      </c>
      <c r="P974" t="s">
        <v>28</v>
      </c>
      <c r="Q974" t="s">
        <v>14</v>
      </c>
      <c r="R974" s="52">
        <v>45806</v>
      </c>
      <c r="S974" t="s">
        <v>2226</v>
      </c>
      <c r="T974" t="s">
        <v>571</v>
      </c>
      <c r="U974" t="s">
        <v>388</v>
      </c>
      <c r="V974" s="3">
        <f t="shared" si="15"/>
        <v>5</v>
      </c>
      <c r="W974" t="s">
        <v>23</v>
      </c>
      <c r="Y974" t="s">
        <v>1141</v>
      </c>
    </row>
    <row r="975" spans="1:25" x14ac:dyDescent="0.25">
      <c r="A975">
        <v>509985</v>
      </c>
      <c r="B975" t="s">
        <v>1356</v>
      </c>
      <c r="C975" t="s">
        <v>5638</v>
      </c>
      <c r="D975" t="s">
        <v>5639</v>
      </c>
      <c r="E975" s="56">
        <v>45806.717418981483</v>
      </c>
      <c r="F975" t="s">
        <v>2829</v>
      </c>
      <c r="G975" t="s">
        <v>1348</v>
      </c>
      <c r="H975">
        <v>2500029752</v>
      </c>
      <c r="I975" t="s">
        <v>19</v>
      </c>
      <c r="J975" t="s">
        <v>27</v>
      </c>
      <c r="K975" t="s">
        <v>25</v>
      </c>
      <c r="L975" t="s">
        <v>14</v>
      </c>
      <c r="M975" t="s">
        <v>19</v>
      </c>
      <c r="N975" t="s">
        <v>14</v>
      </c>
      <c r="O975" t="s">
        <v>14</v>
      </c>
      <c r="P975" t="s">
        <v>28</v>
      </c>
      <c r="Q975" t="s">
        <v>14</v>
      </c>
      <c r="R975" s="52">
        <v>45806</v>
      </c>
      <c r="S975" t="s">
        <v>1309</v>
      </c>
      <c r="T975" t="s">
        <v>571</v>
      </c>
      <c r="U975" t="s">
        <v>226</v>
      </c>
      <c r="V975" s="3">
        <f t="shared" si="15"/>
        <v>5</v>
      </c>
      <c r="W975" t="s">
        <v>19</v>
      </c>
      <c r="Y975" t="s">
        <v>639</v>
      </c>
    </row>
    <row r="976" spans="1:25" x14ac:dyDescent="0.25">
      <c r="A976">
        <v>509991</v>
      </c>
      <c r="B976" t="s">
        <v>5635</v>
      </c>
      <c r="C976" t="s">
        <v>5636</v>
      </c>
      <c r="D976" t="s">
        <v>5637</v>
      </c>
      <c r="E976" s="56">
        <v>45806.723738425928</v>
      </c>
      <c r="F976" t="s">
        <v>5555</v>
      </c>
      <c r="G976" t="s">
        <v>1611</v>
      </c>
      <c r="H976">
        <v>100366108</v>
      </c>
      <c r="I976" t="s">
        <v>16</v>
      </c>
      <c r="J976" t="s">
        <v>39</v>
      </c>
      <c r="K976" t="s">
        <v>25</v>
      </c>
      <c r="L976" t="s">
        <v>14</v>
      </c>
      <c r="M976" t="s">
        <v>22</v>
      </c>
      <c r="N976" t="s">
        <v>14</v>
      </c>
      <c r="O976" t="s">
        <v>137</v>
      </c>
      <c r="P976" t="s">
        <v>23</v>
      </c>
      <c r="Q976" t="s">
        <v>14</v>
      </c>
      <c r="R976" s="52">
        <v>45806</v>
      </c>
      <c r="S976" t="s">
        <v>1594</v>
      </c>
      <c r="T976" t="s">
        <v>571</v>
      </c>
      <c r="U976" t="s">
        <v>95</v>
      </c>
      <c r="V976" s="3">
        <f t="shared" si="15"/>
        <v>5</v>
      </c>
      <c r="W976" t="s">
        <v>19</v>
      </c>
      <c r="Y976" t="s">
        <v>639</v>
      </c>
    </row>
    <row r="977" spans="1:25" x14ac:dyDescent="0.25">
      <c r="A977">
        <v>509993</v>
      </c>
      <c r="B977" t="s">
        <v>6068</v>
      </c>
      <c r="C977" t="s">
        <v>6069</v>
      </c>
      <c r="D977" t="s">
        <v>5620</v>
      </c>
      <c r="E977" s="56">
        <v>45806.724872685183</v>
      </c>
      <c r="F977" t="s">
        <v>3876</v>
      </c>
      <c r="G977" t="s">
        <v>1298</v>
      </c>
      <c r="H977">
        <v>100366374</v>
      </c>
      <c r="I977" t="s">
        <v>16</v>
      </c>
      <c r="J977" t="s">
        <v>158</v>
      </c>
      <c r="K977" t="s">
        <v>25</v>
      </c>
      <c r="L977" t="s">
        <v>14</v>
      </c>
      <c r="M977" t="s">
        <v>225</v>
      </c>
      <c r="N977" t="s">
        <v>14</v>
      </c>
      <c r="O977" t="s">
        <v>429</v>
      </c>
      <c r="P977" t="s">
        <v>23</v>
      </c>
      <c r="Q977" t="s">
        <v>14</v>
      </c>
      <c r="R977" s="52">
        <v>45806</v>
      </c>
      <c r="S977" t="s">
        <v>6070</v>
      </c>
      <c r="T977" t="s">
        <v>571</v>
      </c>
      <c r="U977" t="s">
        <v>1953</v>
      </c>
      <c r="V977" s="3">
        <f t="shared" si="15"/>
        <v>5</v>
      </c>
      <c r="W977" t="s">
        <v>225</v>
      </c>
      <c r="Y977" t="s">
        <v>1141</v>
      </c>
    </row>
    <row r="978" spans="1:25" x14ac:dyDescent="0.25">
      <c r="A978">
        <v>510007</v>
      </c>
      <c r="B978" t="s">
        <v>5542</v>
      </c>
      <c r="C978" t="s">
        <v>5543</v>
      </c>
      <c r="D978" t="s">
        <v>5544</v>
      </c>
      <c r="E978" s="56">
        <v>45806.741157407407</v>
      </c>
      <c r="F978" t="s">
        <v>14</v>
      </c>
      <c r="G978" t="s">
        <v>1298</v>
      </c>
      <c r="H978">
        <v>100366374</v>
      </c>
      <c r="I978" t="s">
        <v>16</v>
      </c>
      <c r="J978" t="s">
        <v>158</v>
      </c>
      <c r="K978" t="s">
        <v>25</v>
      </c>
      <c r="L978" t="s">
        <v>14</v>
      </c>
      <c r="M978" t="s">
        <v>225</v>
      </c>
      <c r="N978" t="s">
        <v>14</v>
      </c>
      <c r="O978" t="s">
        <v>429</v>
      </c>
      <c r="P978" t="s">
        <v>28</v>
      </c>
      <c r="Q978" t="s">
        <v>14</v>
      </c>
      <c r="R978" s="52">
        <v>45806</v>
      </c>
      <c r="S978" t="s">
        <v>1594</v>
      </c>
      <c r="T978" t="s">
        <v>571</v>
      </c>
      <c r="U978" t="s">
        <v>1953</v>
      </c>
      <c r="V978" s="3">
        <f t="shared" si="15"/>
        <v>5</v>
      </c>
      <c r="W978" t="s">
        <v>225</v>
      </c>
      <c r="Y978" t="s">
        <v>1141</v>
      </c>
    </row>
    <row r="979" spans="1:25" x14ac:dyDescent="0.25">
      <c r="A979">
        <v>510015</v>
      </c>
      <c r="B979" t="s">
        <v>5692</v>
      </c>
      <c r="C979" t="s">
        <v>6135</v>
      </c>
      <c r="D979" t="s">
        <v>5528</v>
      </c>
      <c r="E979" s="56">
        <v>45806.749722222223</v>
      </c>
      <c r="F979" t="s">
        <v>5693</v>
      </c>
      <c r="G979" t="s">
        <v>1415</v>
      </c>
      <c r="H979">
        <v>100366340</v>
      </c>
      <c r="I979" t="s">
        <v>16</v>
      </c>
      <c r="J979" t="s">
        <v>35</v>
      </c>
      <c r="K979" t="s">
        <v>25</v>
      </c>
      <c r="L979" t="s">
        <v>14</v>
      </c>
      <c r="M979" t="s">
        <v>19</v>
      </c>
      <c r="N979" t="s">
        <v>14</v>
      </c>
      <c r="O979" t="s">
        <v>14</v>
      </c>
      <c r="P979" t="s">
        <v>23</v>
      </c>
      <c r="Q979" t="s">
        <v>23</v>
      </c>
      <c r="R979" s="52">
        <v>45806</v>
      </c>
      <c r="S979" t="s">
        <v>1309</v>
      </c>
      <c r="T979" t="s">
        <v>84</v>
      </c>
      <c r="U979" t="s">
        <v>226</v>
      </c>
      <c r="V979" s="3">
        <f t="shared" si="15"/>
        <v>5</v>
      </c>
      <c r="W979" t="s">
        <v>19</v>
      </c>
      <c r="Y979" t="s">
        <v>639</v>
      </c>
    </row>
    <row r="980" spans="1:25" x14ac:dyDescent="0.25">
      <c r="A980">
        <v>510036</v>
      </c>
      <c r="B980" t="s">
        <v>5491</v>
      </c>
      <c r="C980" t="s">
        <v>5492</v>
      </c>
      <c r="D980" t="s">
        <v>5493</v>
      </c>
      <c r="E980" s="56">
        <v>45806.796226851853</v>
      </c>
      <c r="F980" t="s">
        <v>1679</v>
      </c>
      <c r="G980" t="s">
        <v>1450</v>
      </c>
      <c r="H980">
        <v>2500018996</v>
      </c>
      <c r="I980" t="s">
        <v>74</v>
      </c>
      <c r="J980" t="s">
        <v>1215</v>
      </c>
      <c r="K980" t="s">
        <v>21</v>
      </c>
      <c r="L980" t="s">
        <v>14</v>
      </c>
      <c r="M980" t="s">
        <v>22</v>
      </c>
      <c r="N980" t="s">
        <v>14</v>
      </c>
      <c r="O980" t="s">
        <v>150</v>
      </c>
      <c r="P980" t="s">
        <v>23</v>
      </c>
      <c r="Q980" t="s">
        <v>14</v>
      </c>
      <c r="R980" s="52">
        <v>45806</v>
      </c>
      <c r="S980" t="s">
        <v>5494</v>
      </c>
      <c r="T980" t="s">
        <v>571</v>
      </c>
      <c r="U980" t="s">
        <v>148</v>
      </c>
      <c r="V980" s="3">
        <f t="shared" si="15"/>
        <v>5</v>
      </c>
      <c r="W980" t="s">
        <v>19</v>
      </c>
      <c r="Y980" t="s">
        <v>639</v>
      </c>
    </row>
    <row r="981" spans="1:25" x14ac:dyDescent="0.25">
      <c r="A981">
        <v>510037</v>
      </c>
      <c r="B981" t="s">
        <v>6071</v>
      </c>
      <c r="C981" t="s">
        <v>6072</v>
      </c>
      <c r="D981" t="s">
        <v>6073</v>
      </c>
      <c r="E981" s="56">
        <v>45806.797199074077</v>
      </c>
      <c r="F981" t="s">
        <v>2605</v>
      </c>
      <c r="G981" t="s">
        <v>1308</v>
      </c>
      <c r="H981">
        <v>100366149</v>
      </c>
      <c r="I981" t="s">
        <v>16</v>
      </c>
      <c r="J981" t="s">
        <v>17</v>
      </c>
      <c r="K981" t="s">
        <v>25</v>
      </c>
      <c r="L981" t="s">
        <v>14</v>
      </c>
      <c r="M981" t="s">
        <v>22</v>
      </c>
      <c r="N981" t="s">
        <v>14</v>
      </c>
      <c r="O981" t="s">
        <v>192</v>
      </c>
      <c r="P981" t="s">
        <v>28</v>
      </c>
      <c r="Q981" t="s">
        <v>14</v>
      </c>
      <c r="R981" s="52">
        <v>45806</v>
      </c>
      <c r="S981" t="s">
        <v>1856</v>
      </c>
      <c r="T981" t="s">
        <v>571</v>
      </c>
      <c r="U981" t="s">
        <v>95</v>
      </c>
      <c r="V981" s="3">
        <f t="shared" si="15"/>
        <v>5</v>
      </c>
      <c r="W981" t="s">
        <v>19</v>
      </c>
      <c r="Y981" t="s">
        <v>639</v>
      </c>
    </row>
    <row r="982" spans="1:25" x14ac:dyDescent="0.25">
      <c r="A982">
        <v>510080</v>
      </c>
      <c r="B982" t="s">
        <v>6074</v>
      </c>
      <c r="C982" t="s">
        <v>6130</v>
      </c>
      <c r="D982" t="s">
        <v>6075</v>
      </c>
      <c r="E982" s="56">
        <v>45806.866597222222</v>
      </c>
      <c r="F982" t="s">
        <v>2771</v>
      </c>
      <c r="G982" t="s">
        <v>1337</v>
      </c>
      <c r="H982">
        <v>2500061031</v>
      </c>
      <c r="I982" t="s">
        <v>19</v>
      </c>
      <c r="J982" t="s">
        <v>20</v>
      </c>
      <c r="K982" t="s">
        <v>21</v>
      </c>
      <c r="L982" t="s">
        <v>14</v>
      </c>
      <c r="M982" t="s">
        <v>22</v>
      </c>
      <c r="N982" t="s">
        <v>14</v>
      </c>
      <c r="O982" t="s">
        <v>208</v>
      </c>
      <c r="P982" t="s">
        <v>23</v>
      </c>
      <c r="Q982" t="s">
        <v>23</v>
      </c>
      <c r="R982" s="52">
        <v>45806</v>
      </c>
      <c r="S982" t="s">
        <v>6076</v>
      </c>
      <c r="T982" t="s">
        <v>84</v>
      </c>
      <c r="U982" t="s">
        <v>148</v>
      </c>
      <c r="V982" s="3">
        <f t="shared" si="15"/>
        <v>5</v>
      </c>
      <c r="W982" t="s">
        <v>19</v>
      </c>
      <c r="Y982" t="s">
        <v>639</v>
      </c>
    </row>
    <row r="983" spans="1:25" x14ac:dyDescent="0.25">
      <c r="A983">
        <v>510084</v>
      </c>
      <c r="B983" t="s">
        <v>5424</v>
      </c>
      <c r="C983" t="s">
        <v>5425</v>
      </c>
      <c r="D983" t="s">
        <v>5426</v>
      </c>
      <c r="E983" s="56">
        <v>45806.877106481479</v>
      </c>
      <c r="F983" t="s">
        <v>5427</v>
      </c>
      <c r="G983" t="s">
        <v>2565</v>
      </c>
      <c r="H983" t="s">
        <v>23</v>
      </c>
      <c r="I983" t="s">
        <v>74</v>
      </c>
      <c r="J983" t="s">
        <v>17</v>
      </c>
      <c r="K983" t="s">
        <v>74</v>
      </c>
      <c r="L983" t="s">
        <v>14</v>
      </c>
      <c r="M983" t="s">
        <v>23</v>
      </c>
      <c r="N983" t="s">
        <v>14</v>
      </c>
      <c r="O983" t="s">
        <v>163</v>
      </c>
      <c r="P983" t="s">
        <v>23</v>
      </c>
      <c r="Q983" t="s">
        <v>14</v>
      </c>
      <c r="R983" s="52">
        <v>45806</v>
      </c>
      <c r="S983" t="s">
        <v>5428</v>
      </c>
      <c r="T983" t="s">
        <v>571</v>
      </c>
      <c r="U983" t="s">
        <v>40</v>
      </c>
      <c r="V983" s="3">
        <f t="shared" si="15"/>
        <v>5</v>
      </c>
      <c r="W983" t="s">
        <v>23</v>
      </c>
      <c r="Y983" t="s">
        <v>1141</v>
      </c>
    </row>
    <row r="984" spans="1:25" x14ac:dyDescent="0.25">
      <c r="A984">
        <v>510090</v>
      </c>
      <c r="B984" t="s">
        <v>5495</v>
      </c>
      <c r="C984" t="s">
        <v>5496</v>
      </c>
      <c r="D984" t="s">
        <v>5497</v>
      </c>
      <c r="E984" s="56">
        <v>45806.897314814814</v>
      </c>
      <c r="F984" t="s">
        <v>1702</v>
      </c>
      <c r="G984" t="s">
        <v>1291</v>
      </c>
      <c r="H984">
        <v>2214055526</v>
      </c>
      <c r="I984" t="s">
        <v>30</v>
      </c>
      <c r="J984" t="s">
        <v>667</v>
      </c>
      <c r="K984" t="s">
        <v>43</v>
      </c>
      <c r="L984" t="s">
        <v>14</v>
      </c>
      <c r="M984" t="s">
        <v>1292</v>
      </c>
      <c r="N984" t="s">
        <v>14</v>
      </c>
      <c r="O984" t="s">
        <v>502</v>
      </c>
      <c r="P984" t="s">
        <v>28</v>
      </c>
      <c r="Q984" t="s">
        <v>14</v>
      </c>
      <c r="R984" s="52">
        <v>45806</v>
      </c>
      <c r="S984" t="s">
        <v>5498</v>
      </c>
      <c r="T984" t="s">
        <v>571</v>
      </c>
      <c r="U984" t="s">
        <v>398</v>
      </c>
      <c r="V984" s="3">
        <f t="shared" si="15"/>
        <v>5</v>
      </c>
      <c r="W984" t="s">
        <v>398</v>
      </c>
      <c r="Y984" t="s">
        <v>1141</v>
      </c>
    </row>
    <row r="985" spans="1:25" x14ac:dyDescent="0.25">
      <c r="A985">
        <v>510103</v>
      </c>
      <c r="B985" t="s">
        <v>5488</v>
      </c>
      <c r="C985" t="s">
        <v>5489</v>
      </c>
      <c r="D985" t="s">
        <v>5487</v>
      </c>
      <c r="E985" s="56">
        <v>45807.210243055553</v>
      </c>
      <c r="F985" t="s">
        <v>5490</v>
      </c>
      <c r="G985" t="s">
        <v>1342</v>
      </c>
      <c r="H985" t="s">
        <v>28</v>
      </c>
      <c r="I985" t="s">
        <v>19</v>
      </c>
      <c r="J985" t="s">
        <v>17</v>
      </c>
      <c r="K985" t="s">
        <v>25</v>
      </c>
      <c r="L985" t="s">
        <v>14</v>
      </c>
      <c r="M985" t="s">
        <v>401</v>
      </c>
      <c r="N985" t="s">
        <v>14</v>
      </c>
      <c r="O985" t="s">
        <v>485</v>
      </c>
      <c r="P985" t="s">
        <v>28</v>
      </c>
      <c r="Q985" t="s">
        <v>14</v>
      </c>
      <c r="R985" s="52">
        <v>45805</v>
      </c>
      <c r="S985" t="s">
        <v>1329</v>
      </c>
      <c r="T985" t="s">
        <v>571</v>
      </c>
      <c r="U985" t="s">
        <v>388</v>
      </c>
      <c r="V985" s="3">
        <f t="shared" si="15"/>
        <v>5</v>
      </c>
      <c r="W985" t="s">
        <v>401</v>
      </c>
      <c r="Y985" t="s">
        <v>1141</v>
      </c>
    </row>
    <row r="986" spans="1:25" x14ac:dyDescent="0.25">
      <c r="A986">
        <v>510142</v>
      </c>
      <c r="B986" t="s">
        <v>5662</v>
      </c>
      <c r="C986" t="s">
        <v>1523</v>
      </c>
      <c r="D986" t="s">
        <v>1665</v>
      </c>
      <c r="E986" s="56">
        <v>45807.421956018516</v>
      </c>
      <c r="F986" t="s">
        <v>1782</v>
      </c>
      <c r="G986" t="s">
        <v>1524</v>
      </c>
      <c r="H986">
        <v>100351931</v>
      </c>
      <c r="I986" t="s">
        <v>16</v>
      </c>
      <c r="J986" t="s">
        <v>200</v>
      </c>
      <c r="K986" t="s">
        <v>18</v>
      </c>
      <c r="L986" t="s">
        <v>5663</v>
      </c>
      <c r="M986" t="s">
        <v>401</v>
      </c>
      <c r="N986" t="s">
        <v>14</v>
      </c>
      <c r="O986" t="s">
        <v>14</v>
      </c>
      <c r="P986" t="s">
        <v>28</v>
      </c>
      <c r="Q986" t="s">
        <v>14</v>
      </c>
      <c r="R986" s="52">
        <v>45807</v>
      </c>
      <c r="S986" t="s">
        <v>1525</v>
      </c>
      <c r="T986" t="s">
        <v>571</v>
      </c>
      <c r="U986" t="s">
        <v>654</v>
      </c>
      <c r="V986" s="3">
        <f t="shared" si="15"/>
        <v>5</v>
      </c>
      <c r="W986" t="s">
        <v>401</v>
      </c>
      <c r="Y986" t="s">
        <v>1141</v>
      </c>
    </row>
    <row r="987" spans="1:25" x14ac:dyDescent="0.25">
      <c r="A987">
        <v>510143</v>
      </c>
      <c r="B987" t="s">
        <v>5677</v>
      </c>
      <c r="C987" t="s">
        <v>5678</v>
      </c>
      <c r="D987" t="s">
        <v>5679</v>
      </c>
      <c r="E987" s="56">
        <v>45807.425196759257</v>
      </c>
      <c r="F987" t="s">
        <v>1782</v>
      </c>
      <c r="G987" t="s">
        <v>1450</v>
      </c>
      <c r="H987">
        <v>100366250</v>
      </c>
      <c r="I987" t="s">
        <v>16</v>
      </c>
      <c r="J987" t="s">
        <v>41</v>
      </c>
      <c r="K987" t="s">
        <v>25</v>
      </c>
      <c r="L987" t="s">
        <v>14</v>
      </c>
      <c r="M987" t="s">
        <v>22</v>
      </c>
      <c r="N987" t="s">
        <v>14</v>
      </c>
      <c r="O987" t="s">
        <v>180</v>
      </c>
      <c r="P987" t="s">
        <v>28</v>
      </c>
      <c r="Q987" t="s">
        <v>14</v>
      </c>
      <c r="R987" s="52">
        <v>45807</v>
      </c>
      <c r="S987" t="s">
        <v>3714</v>
      </c>
      <c r="T987" t="s">
        <v>571</v>
      </c>
      <c r="U987" t="s">
        <v>148</v>
      </c>
      <c r="V987" s="3">
        <f t="shared" si="15"/>
        <v>5</v>
      </c>
      <c r="W987" t="s">
        <v>19</v>
      </c>
      <c r="Y987" t="s">
        <v>639</v>
      </c>
    </row>
    <row r="988" spans="1:25" x14ac:dyDescent="0.25">
      <c r="A988">
        <v>510184</v>
      </c>
      <c r="B988" t="s">
        <v>1356</v>
      </c>
      <c r="C988" t="s">
        <v>6043</v>
      </c>
      <c r="D988" t="s">
        <v>6044</v>
      </c>
      <c r="E988" s="56">
        <v>45807.457870370374</v>
      </c>
      <c r="F988" t="s">
        <v>6045</v>
      </c>
      <c r="G988" t="s">
        <v>1450</v>
      </c>
      <c r="H988">
        <v>100366202</v>
      </c>
      <c r="I988" t="s">
        <v>16</v>
      </c>
      <c r="J988" t="s">
        <v>42</v>
      </c>
      <c r="K988" t="s">
        <v>25</v>
      </c>
      <c r="L988" t="s">
        <v>14</v>
      </c>
      <c r="M988" t="s">
        <v>22</v>
      </c>
      <c r="N988" t="s">
        <v>14</v>
      </c>
      <c r="O988" t="s">
        <v>137</v>
      </c>
      <c r="P988" t="s">
        <v>6046</v>
      </c>
      <c r="Q988" t="s">
        <v>3710</v>
      </c>
      <c r="R988" s="52">
        <v>45807</v>
      </c>
      <c r="S988" t="s">
        <v>1856</v>
      </c>
      <c r="T988" t="s">
        <v>571</v>
      </c>
      <c r="U988" t="s">
        <v>148</v>
      </c>
      <c r="V988" s="3">
        <f t="shared" si="15"/>
        <v>5</v>
      </c>
      <c r="W988" t="s">
        <v>19</v>
      </c>
      <c r="Y988" t="s">
        <v>639</v>
      </c>
    </row>
    <row r="989" spans="1:25" x14ac:dyDescent="0.25">
      <c r="A989">
        <v>510215</v>
      </c>
      <c r="B989" t="s">
        <v>6037</v>
      </c>
      <c r="C989" t="s">
        <v>6038</v>
      </c>
      <c r="D989" t="s">
        <v>6039</v>
      </c>
      <c r="E989" s="56">
        <v>45807.481435185182</v>
      </c>
      <c r="F989" t="s">
        <v>5490</v>
      </c>
      <c r="G989" t="s">
        <v>1308</v>
      </c>
      <c r="H989">
        <v>100366119</v>
      </c>
      <c r="I989" t="s">
        <v>16</v>
      </c>
      <c r="J989" t="s">
        <v>39</v>
      </c>
      <c r="K989" t="s">
        <v>25</v>
      </c>
      <c r="L989" t="s">
        <v>14</v>
      </c>
      <c r="M989" t="s">
        <v>22</v>
      </c>
      <c r="N989" t="s">
        <v>14</v>
      </c>
      <c r="O989" t="s">
        <v>181</v>
      </c>
      <c r="P989" t="s">
        <v>23</v>
      </c>
      <c r="Q989" t="s">
        <v>14</v>
      </c>
      <c r="R989" s="52">
        <v>45807</v>
      </c>
      <c r="S989" t="s">
        <v>3714</v>
      </c>
      <c r="T989" t="s">
        <v>571</v>
      </c>
      <c r="U989" t="s">
        <v>95</v>
      </c>
      <c r="V989" s="3">
        <f t="shared" si="15"/>
        <v>5</v>
      </c>
      <c r="W989" t="s">
        <v>19</v>
      </c>
      <c r="Y989" t="s">
        <v>639</v>
      </c>
    </row>
    <row r="990" spans="1:25" x14ac:dyDescent="0.25">
      <c r="A990">
        <v>510220</v>
      </c>
      <c r="B990" t="s">
        <v>6082</v>
      </c>
      <c r="C990" t="s">
        <v>6083</v>
      </c>
      <c r="D990" t="s">
        <v>6084</v>
      </c>
      <c r="E990" s="56">
        <v>45807.488368055558</v>
      </c>
      <c r="F990" t="s">
        <v>1859</v>
      </c>
      <c r="G990" t="s">
        <v>1409</v>
      </c>
      <c r="H990" t="s">
        <v>28</v>
      </c>
      <c r="I990" t="s">
        <v>74</v>
      </c>
      <c r="J990" t="s">
        <v>74</v>
      </c>
      <c r="K990" t="s">
        <v>74</v>
      </c>
      <c r="L990" t="s">
        <v>14</v>
      </c>
      <c r="M990" t="s">
        <v>401</v>
      </c>
      <c r="N990" t="s">
        <v>14</v>
      </c>
      <c r="O990" t="s">
        <v>136</v>
      </c>
      <c r="P990" t="s">
        <v>28</v>
      </c>
      <c r="Q990" t="s">
        <v>14</v>
      </c>
      <c r="R990" s="52">
        <v>45807</v>
      </c>
      <c r="S990" t="s">
        <v>6085</v>
      </c>
      <c r="T990" t="s">
        <v>84</v>
      </c>
      <c r="U990" t="s">
        <v>388</v>
      </c>
      <c r="V990" s="3">
        <f t="shared" si="15"/>
        <v>5</v>
      </c>
      <c r="W990" t="s">
        <v>401</v>
      </c>
      <c r="Y990" t="s">
        <v>1141</v>
      </c>
    </row>
    <row r="991" spans="1:25" x14ac:dyDescent="0.25">
      <c r="A991">
        <v>510221</v>
      </c>
      <c r="B991" t="s">
        <v>6086</v>
      </c>
      <c r="C991" t="s">
        <v>6129</v>
      </c>
      <c r="D991" t="s">
        <v>6084</v>
      </c>
      <c r="E991" s="56">
        <v>45807.488379629627</v>
      </c>
      <c r="F991" t="s">
        <v>1818</v>
      </c>
      <c r="G991" t="s">
        <v>1409</v>
      </c>
      <c r="H991" t="s">
        <v>28</v>
      </c>
      <c r="I991" t="s">
        <v>74</v>
      </c>
      <c r="J991" t="s">
        <v>74</v>
      </c>
      <c r="K991" t="s">
        <v>74</v>
      </c>
      <c r="L991" t="s">
        <v>14</v>
      </c>
      <c r="M991" t="s">
        <v>401</v>
      </c>
      <c r="N991" t="s">
        <v>14</v>
      </c>
      <c r="O991" t="s">
        <v>163</v>
      </c>
      <c r="P991" t="s">
        <v>28</v>
      </c>
      <c r="Q991" t="s">
        <v>14</v>
      </c>
      <c r="R991" s="52">
        <v>45807</v>
      </c>
      <c r="S991" t="s">
        <v>6085</v>
      </c>
      <c r="T991" t="s">
        <v>84</v>
      </c>
      <c r="U991" t="s">
        <v>388</v>
      </c>
      <c r="V991" s="3">
        <f t="shared" si="15"/>
        <v>5</v>
      </c>
      <c r="W991" t="s">
        <v>401</v>
      </c>
      <c r="Y991" t="s">
        <v>1141</v>
      </c>
    </row>
    <row r="992" spans="1:25" x14ac:dyDescent="0.25">
      <c r="A992">
        <v>510294</v>
      </c>
      <c r="B992" t="s">
        <v>6087</v>
      </c>
      <c r="C992" t="s">
        <v>6088</v>
      </c>
      <c r="D992" t="s">
        <v>6089</v>
      </c>
      <c r="E992" s="56">
        <v>45807.59207175926</v>
      </c>
      <c r="F992" t="s">
        <v>14</v>
      </c>
      <c r="G992" t="s">
        <v>1342</v>
      </c>
      <c r="H992" t="s">
        <v>28</v>
      </c>
      <c r="I992" t="s">
        <v>30</v>
      </c>
      <c r="J992" t="s">
        <v>74</v>
      </c>
      <c r="K992" t="s">
        <v>32</v>
      </c>
      <c r="L992" t="s">
        <v>14</v>
      </c>
      <c r="M992" t="s">
        <v>401</v>
      </c>
      <c r="N992" t="s">
        <v>14</v>
      </c>
      <c r="O992" t="s">
        <v>514</v>
      </c>
      <c r="P992" t="s">
        <v>28</v>
      </c>
      <c r="Q992" t="s">
        <v>14</v>
      </c>
      <c r="R992" s="52">
        <v>45807</v>
      </c>
      <c r="S992" t="s">
        <v>5607</v>
      </c>
      <c r="T992" t="s">
        <v>571</v>
      </c>
      <c r="U992" t="s">
        <v>388</v>
      </c>
      <c r="V992" s="3">
        <f t="shared" si="15"/>
        <v>5</v>
      </c>
      <c r="W992" t="s">
        <v>401</v>
      </c>
      <c r="Y992" t="s">
        <v>1141</v>
      </c>
    </row>
    <row r="993" spans="1:25" x14ac:dyDescent="0.25">
      <c r="A993">
        <v>510330</v>
      </c>
      <c r="B993" t="s">
        <v>6062</v>
      </c>
      <c r="C993" t="s">
        <v>6063</v>
      </c>
      <c r="D993" t="s">
        <v>6064</v>
      </c>
      <c r="E993" s="56">
        <v>45807.635601851849</v>
      </c>
      <c r="F993" t="s">
        <v>5603</v>
      </c>
      <c r="G993" t="s">
        <v>1308</v>
      </c>
      <c r="H993">
        <v>100366345</v>
      </c>
      <c r="I993" t="s">
        <v>16</v>
      </c>
      <c r="J993" t="s">
        <v>1215</v>
      </c>
      <c r="K993" t="s">
        <v>18</v>
      </c>
      <c r="L993" t="s">
        <v>14</v>
      </c>
      <c r="M993" t="s">
        <v>22</v>
      </c>
      <c r="N993" t="s">
        <v>14</v>
      </c>
      <c r="O993" t="s">
        <v>140</v>
      </c>
      <c r="P993" t="s">
        <v>28</v>
      </c>
      <c r="Q993" t="s">
        <v>14</v>
      </c>
      <c r="R993" s="52">
        <v>45807</v>
      </c>
      <c r="S993" t="s">
        <v>1315</v>
      </c>
      <c r="T993" t="s">
        <v>571</v>
      </c>
      <c r="U993" t="s">
        <v>95</v>
      </c>
      <c r="V993" s="3">
        <f t="shared" si="15"/>
        <v>5</v>
      </c>
      <c r="W993" t="s">
        <v>19</v>
      </c>
      <c r="Y993" t="s">
        <v>639</v>
      </c>
    </row>
    <row r="994" spans="1:25" x14ac:dyDescent="0.25">
      <c r="A994" s="69">
        <v>510363</v>
      </c>
      <c r="B994" s="69" t="s">
        <v>6090</v>
      </c>
      <c r="C994" s="69" t="s">
        <v>6091</v>
      </c>
      <c r="D994" s="69" t="s">
        <v>6092</v>
      </c>
      <c r="E994" s="70">
        <v>45807.661134259259</v>
      </c>
      <c r="F994" s="69" t="s">
        <v>1782</v>
      </c>
      <c r="G994" s="69" t="s">
        <v>1342</v>
      </c>
      <c r="H994" s="69">
        <v>2500019215</v>
      </c>
      <c r="I994" s="69" t="s">
        <v>19</v>
      </c>
      <c r="J994" s="69" t="s">
        <v>1215</v>
      </c>
      <c r="K994" s="69" t="s">
        <v>21</v>
      </c>
      <c r="L994" s="69" t="s">
        <v>14</v>
      </c>
      <c r="M994" s="69" t="s">
        <v>22</v>
      </c>
      <c r="N994" s="69" t="s">
        <v>14</v>
      </c>
      <c r="O994" s="69" t="s">
        <v>6093</v>
      </c>
      <c r="P994" s="69" t="s">
        <v>401</v>
      </c>
      <c r="Q994" s="69" t="s">
        <v>14</v>
      </c>
      <c r="R994" s="71">
        <v>45807</v>
      </c>
      <c r="S994" s="69" t="s">
        <v>6094</v>
      </c>
      <c r="T994" s="69" t="s">
        <v>571</v>
      </c>
      <c r="U994" s="69" t="s">
        <v>388</v>
      </c>
      <c r="V994" s="72">
        <f t="shared" si="15"/>
        <v>5</v>
      </c>
      <c r="W994" s="69" t="s">
        <v>19</v>
      </c>
      <c r="X994" s="69"/>
      <c r="Y994" s="69" t="s">
        <v>639</v>
      </c>
    </row>
    <row r="995" spans="1:25" s="69" customFormat="1" x14ac:dyDescent="0.25">
      <c r="A995">
        <v>510405</v>
      </c>
      <c r="B995" t="s">
        <v>6095</v>
      </c>
      <c r="C995" t="s">
        <v>6096</v>
      </c>
      <c r="D995" t="s">
        <v>6097</v>
      </c>
      <c r="E995" s="56">
        <v>45807.698506944442</v>
      </c>
      <c r="F995" t="s">
        <v>5603</v>
      </c>
      <c r="G995" t="s">
        <v>1450</v>
      </c>
      <c r="H995">
        <v>2500037084</v>
      </c>
      <c r="I995" t="s">
        <v>19</v>
      </c>
      <c r="J995" t="s">
        <v>36</v>
      </c>
      <c r="K995" t="s">
        <v>21</v>
      </c>
      <c r="L995" t="s">
        <v>14</v>
      </c>
      <c r="M995" t="s">
        <v>22</v>
      </c>
      <c r="N995" t="s">
        <v>14</v>
      </c>
      <c r="O995" t="s">
        <v>130</v>
      </c>
      <c r="P995" t="s">
        <v>28</v>
      </c>
      <c r="Q995" t="s">
        <v>14</v>
      </c>
      <c r="R995" s="52">
        <v>45807</v>
      </c>
      <c r="S995" t="s">
        <v>6098</v>
      </c>
      <c r="T995" t="s">
        <v>571</v>
      </c>
      <c r="U995" t="s">
        <v>148</v>
      </c>
      <c r="V995" s="3">
        <f t="shared" si="15"/>
        <v>5</v>
      </c>
      <c r="W995" t="s">
        <v>19</v>
      </c>
      <c r="X995"/>
      <c r="Y995" t="s">
        <v>639</v>
      </c>
    </row>
    <row r="996" spans="1:25" x14ac:dyDescent="0.25">
      <c r="A996">
        <v>510409</v>
      </c>
      <c r="B996" t="s">
        <v>5429</v>
      </c>
      <c r="C996" t="s">
        <v>5430</v>
      </c>
      <c r="D996" t="s">
        <v>5431</v>
      </c>
      <c r="E996" s="56">
        <v>45807.700856481482</v>
      </c>
      <c r="F996" t="s">
        <v>5404</v>
      </c>
      <c r="G996" t="s">
        <v>1348</v>
      </c>
      <c r="H996" t="s">
        <v>28</v>
      </c>
      <c r="I996" t="s">
        <v>19</v>
      </c>
      <c r="J996" t="s">
        <v>27</v>
      </c>
      <c r="K996" t="s">
        <v>37</v>
      </c>
      <c r="L996" t="s">
        <v>14</v>
      </c>
      <c r="M996" t="s">
        <v>23</v>
      </c>
      <c r="N996" t="s">
        <v>14</v>
      </c>
      <c r="O996" t="s">
        <v>14</v>
      </c>
      <c r="P996" t="s">
        <v>28</v>
      </c>
      <c r="Q996" t="s">
        <v>14</v>
      </c>
      <c r="R996" s="52">
        <v>45807</v>
      </c>
      <c r="S996" t="s">
        <v>1451</v>
      </c>
      <c r="T996" t="s">
        <v>571</v>
      </c>
      <c r="U996" t="s">
        <v>226</v>
      </c>
      <c r="V996" s="3">
        <f t="shared" si="15"/>
        <v>5</v>
      </c>
      <c r="W996" t="s">
        <v>23</v>
      </c>
      <c r="Y996" t="s">
        <v>1141</v>
      </c>
    </row>
    <row r="997" spans="1:25" x14ac:dyDescent="0.25">
      <c r="A997">
        <v>510429</v>
      </c>
      <c r="B997" t="s">
        <v>6099</v>
      </c>
      <c r="C997" t="s">
        <v>6100</v>
      </c>
      <c r="D997" t="s">
        <v>6101</v>
      </c>
      <c r="E997" s="56">
        <v>45807.729502314818</v>
      </c>
      <c r="F997" t="s">
        <v>3470</v>
      </c>
      <c r="G997" t="s">
        <v>1342</v>
      </c>
      <c r="H997" t="s">
        <v>28</v>
      </c>
      <c r="I997" t="s">
        <v>19</v>
      </c>
      <c r="J997" t="s">
        <v>200</v>
      </c>
      <c r="K997" t="s">
        <v>21</v>
      </c>
      <c r="L997" t="s">
        <v>14</v>
      </c>
      <c r="M997" t="s">
        <v>401</v>
      </c>
      <c r="N997" t="s">
        <v>14</v>
      </c>
      <c r="O997" t="s">
        <v>464</v>
      </c>
      <c r="P997" t="s">
        <v>28</v>
      </c>
      <c r="Q997" t="s">
        <v>14</v>
      </c>
      <c r="R997" s="52">
        <v>45807</v>
      </c>
      <c r="S997" t="s">
        <v>3758</v>
      </c>
      <c r="T997" t="s">
        <v>571</v>
      </c>
      <c r="U997" t="s">
        <v>388</v>
      </c>
      <c r="V997" s="3">
        <f t="shared" si="15"/>
        <v>5</v>
      </c>
      <c r="W997" t="s">
        <v>401</v>
      </c>
      <c r="Y997" t="s">
        <v>1141</v>
      </c>
    </row>
    <row r="998" spans="1:25" x14ac:dyDescent="0.25">
      <c r="A998">
        <v>510436</v>
      </c>
      <c r="B998" t="s">
        <v>5588</v>
      </c>
      <c r="C998" t="s">
        <v>5589</v>
      </c>
      <c r="D998" t="s">
        <v>5590</v>
      </c>
      <c r="E998" s="56">
        <v>45807.736967592595</v>
      </c>
      <c r="F998" t="s">
        <v>14</v>
      </c>
      <c r="G998" t="s">
        <v>1291</v>
      </c>
      <c r="H998">
        <v>2214112905</v>
      </c>
      <c r="I998" t="s">
        <v>30</v>
      </c>
      <c r="J998" t="s">
        <v>39</v>
      </c>
      <c r="K998" t="s">
        <v>43</v>
      </c>
      <c r="L998" t="s">
        <v>14</v>
      </c>
      <c r="M998" t="s">
        <v>1292</v>
      </c>
      <c r="N998" t="s">
        <v>14</v>
      </c>
      <c r="O998" t="s">
        <v>154</v>
      </c>
      <c r="P998" t="s">
        <v>28</v>
      </c>
      <c r="Q998" t="s">
        <v>14</v>
      </c>
      <c r="R998" s="52">
        <v>45807</v>
      </c>
      <c r="S998" t="s">
        <v>1958</v>
      </c>
      <c r="T998" t="s">
        <v>571</v>
      </c>
      <c r="U998" t="s">
        <v>398</v>
      </c>
      <c r="V998" s="3">
        <f t="shared" si="15"/>
        <v>5</v>
      </c>
      <c r="W998" t="s">
        <v>398</v>
      </c>
      <c r="Y998" t="s">
        <v>1141</v>
      </c>
    </row>
    <row r="999" spans="1:25" x14ac:dyDescent="0.25">
      <c r="A999">
        <v>510473</v>
      </c>
      <c r="B999" t="s">
        <v>6102</v>
      </c>
      <c r="C999" t="s">
        <v>6103</v>
      </c>
      <c r="D999" t="s">
        <v>6104</v>
      </c>
      <c r="E999" s="56">
        <v>45807.801828703705</v>
      </c>
      <c r="F999" t="s">
        <v>5974</v>
      </c>
      <c r="G999" t="s">
        <v>1342</v>
      </c>
      <c r="H999">
        <v>2500017190</v>
      </c>
      <c r="I999" t="s">
        <v>19</v>
      </c>
      <c r="J999" t="s">
        <v>35</v>
      </c>
      <c r="K999" t="s">
        <v>21</v>
      </c>
      <c r="L999" t="s">
        <v>14</v>
      </c>
      <c r="M999" t="s">
        <v>401</v>
      </c>
      <c r="N999" t="s">
        <v>14</v>
      </c>
      <c r="O999" t="s">
        <v>147</v>
      </c>
      <c r="P999" t="s">
        <v>28</v>
      </c>
      <c r="Q999" t="s">
        <v>14</v>
      </c>
      <c r="R999" s="52">
        <v>45807</v>
      </c>
      <c r="S999" t="s">
        <v>2106</v>
      </c>
      <c r="T999" t="s">
        <v>571</v>
      </c>
      <c r="U999" t="s">
        <v>388</v>
      </c>
      <c r="V999" s="3">
        <f t="shared" si="15"/>
        <v>5</v>
      </c>
      <c r="W999" t="s">
        <v>401</v>
      </c>
      <c r="Y999" t="s">
        <v>1141</v>
      </c>
    </row>
    <row r="1000" spans="1:25" x14ac:dyDescent="0.25">
      <c r="A1000">
        <v>510479</v>
      </c>
      <c r="B1000" t="s">
        <v>1310</v>
      </c>
      <c r="C1000" t="s">
        <v>6031</v>
      </c>
      <c r="D1000" t="s">
        <v>6032</v>
      </c>
      <c r="E1000" s="56">
        <v>45807.811701388891</v>
      </c>
      <c r="F1000" t="s">
        <v>14</v>
      </c>
      <c r="G1000" t="s">
        <v>1611</v>
      </c>
      <c r="H1000">
        <v>100366808</v>
      </c>
      <c r="I1000" t="s">
        <v>16</v>
      </c>
      <c r="J1000" t="s">
        <v>39</v>
      </c>
      <c r="K1000" t="s">
        <v>25</v>
      </c>
      <c r="L1000" t="s">
        <v>14</v>
      </c>
      <c r="M1000" t="s">
        <v>22</v>
      </c>
      <c r="N1000" t="s">
        <v>14</v>
      </c>
      <c r="O1000" t="s">
        <v>136</v>
      </c>
      <c r="P1000" t="s">
        <v>23</v>
      </c>
      <c r="Q1000" t="s">
        <v>14</v>
      </c>
      <c r="R1000" s="52">
        <v>45807</v>
      </c>
      <c r="S1000" t="s">
        <v>1545</v>
      </c>
      <c r="T1000" t="s">
        <v>571</v>
      </c>
      <c r="U1000" t="s">
        <v>95</v>
      </c>
      <c r="V1000" s="3">
        <f t="shared" si="15"/>
        <v>5</v>
      </c>
      <c r="W1000" t="s">
        <v>19</v>
      </c>
      <c r="Y1000" t="s">
        <v>639</v>
      </c>
    </row>
    <row r="1001" spans="1:25" x14ac:dyDescent="0.25">
      <c r="A1001">
        <v>510512</v>
      </c>
      <c r="B1001" t="s">
        <v>6105</v>
      </c>
      <c r="C1001" t="s">
        <v>6106</v>
      </c>
      <c r="D1001" t="s">
        <v>6107</v>
      </c>
      <c r="E1001" s="56">
        <v>45807.893506944441</v>
      </c>
      <c r="F1001" t="s">
        <v>14</v>
      </c>
      <c r="G1001" t="s">
        <v>1342</v>
      </c>
      <c r="H1001" t="s">
        <v>28</v>
      </c>
      <c r="I1001" t="s">
        <v>19</v>
      </c>
      <c r="J1001" t="s">
        <v>20</v>
      </c>
      <c r="K1001" t="s">
        <v>21</v>
      </c>
      <c r="L1001" t="s">
        <v>14</v>
      </c>
      <c r="M1001" t="s">
        <v>401</v>
      </c>
      <c r="N1001" t="s">
        <v>14</v>
      </c>
      <c r="O1001" t="s">
        <v>136</v>
      </c>
      <c r="P1001" t="s">
        <v>28</v>
      </c>
      <c r="Q1001" t="s">
        <v>14</v>
      </c>
      <c r="R1001" s="52">
        <v>45807</v>
      </c>
      <c r="S1001" t="s">
        <v>1970</v>
      </c>
      <c r="T1001" t="s">
        <v>571</v>
      </c>
      <c r="U1001" t="s">
        <v>388</v>
      </c>
      <c r="V1001" s="3">
        <f t="shared" si="15"/>
        <v>5</v>
      </c>
      <c r="W1001" t="s">
        <v>401</v>
      </c>
      <c r="Y1001" t="s">
        <v>1141</v>
      </c>
    </row>
    <row r="1002" spans="1:25" x14ac:dyDescent="0.25">
      <c r="A1002" s="69">
        <v>510575</v>
      </c>
      <c r="B1002" s="69" t="s">
        <v>6108</v>
      </c>
      <c r="C1002" s="69" t="s">
        <v>6131</v>
      </c>
      <c r="D1002" s="69" t="s">
        <v>6109</v>
      </c>
      <c r="E1002" s="70">
        <v>45808.436192129629</v>
      </c>
      <c r="F1002" s="69" t="s">
        <v>6110</v>
      </c>
      <c r="G1002" s="69" t="s">
        <v>2818</v>
      </c>
      <c r="H1002" s="69">
        <v>2214091101</v>
      </c>
      <c r="I1002" s="69" t="s">
        <v>30</v>
      </c>
      <c r="J1002" s="69" t="s">
        <v>667</v>
      </c>
      <c r="K1002" s="69" t="s">
        <v>43</v>
      </c>
      <c r="L1002" s="69" t="s">
        <v>14</v>
      </c>
      <c r="M1002" s="69" t="s">
        <v>1292</v>
      </c>
      <c r="N1002" s="69" t="s">
        <v>14</v>
      </c>
      <c r="O1002" s="69" t="s">
        <v>144</v>
      </c>
      <c r="P1002" s="69" t="s">
        <v>28</v>
      </c>
      <c r="Q1002" s="69" t="s">
        <v>14</v>
      </c>
      <c r="R1002" s="71">
        <v>45807</v>
      </c>
      <c r="S1002" s="69" t="s">
        <v>6111</v>
      </c>
      <c r="T1002" s="69" t="s">
        <v>84</v>
      </c>
      <c r="U1002" s="69" t="s">
        <v>398</v>
      </c>
      <c r="V1002" s="72">
        <f t="shared" si="15"/>
        <v>5</v>
      </c>
      <c r="W1002" s="69" t="s">
        <v>398</v>
      </c>
      <c r="X1002" s="69"/>
      <c r="Y1002" s="69" t="s">
        <v>1141</v>
      </c>
    </row>
    <row r="1003" spans="1:25" s="69" customFormat="1" x14ac:dyDescent="0.25">
      <c r="A1003">
        <v>510617</v>
      </c>
      <c r="B1003" t="s">
        <v>5701</v>
      </c>
      <c r="C1003" t="s">
        <v>5702</v>
      </c>
      <c r="D1003" t="s">
        <v>5703</v>
      </c>
      <c r="E1003" s="56">
        <v>45808.484629629631</v>
      </c>
      <c r="F1003" t="s">
        <v>2829</v>
      </c>
      <c r="G1003" t="s">
        <v>1348</v>
      </c>
      <c r="H1003">
        <v>100366838</v>
      </c>
      <c r="I1003" t="s">
        <v>16</v>
      </c>
      <c r="J1003" t="s">
        <v>667</v>
      </c>
      <c r="K1003" t="s">
        <v>18</v>
      </c>
      <c r="L1003" t="s">
        <v>14</v>
      </c>
      <c r="M1003" t="s">
        <v>440</v>
      </c>
      <c r="N1003" t="s">
        <v>14</v>
      </c>
      <c r="O1003" t="s">
        <v>14</v>
      </c>
      <c r="P1003" t="s">
        <v>6127</v>
      </c>
      <c r="Q1003" t="s">
        <v>14</v>
      </c>
      <c r="R1003" s="52">
        <v>45808</v>
      </c>
      <c r="S1003" t="s">
        <v>1475</v>
      </c>
      <c r="T1003" t="s">
        <v>571</v>
      </c>
      <c r="U1003" t="s">
        <v>226</v>
      </c>
      <c r="V1003" s="3">
        <f t="shared" si="15"/>
        <v>5</v>
      </c>
      <c r="W1003" t="s">
        <v>395</v>
      </c>
      <c r="X1003"/>
      <c r="Y1003" t="s">
        <v>1141</v>
      </c>
    </row>
    <row r="1004" spans="1:25" x14ac:dyDescent="0.25">
      <c r="A1004" s="69">
        <v>510619</v>
      </c>
      <c r="B1004" s="69" t="s">
        <v>4268</v>
      </c>
      <c r="C1004" s="69" t="s">
        <v>6112</v>
      </c>
      <c r="D1004" s="69" t="s">
        <v>6113</v>
      </c>
      <c r="E1004" s="70">
        <v>45808.487430555557</v>
      </c>
      <c r="F1004" s="69" t="s">
        <v>14</v>
      </c>
      <c r="G1004" s="69" t="s">
        <v>3653</v>
      </c>
      <c r="H1004" s="69">
        <v>100366876</v>
      </c>
      <c r="I1004" s="69" t="s">
        <v>16</v>
      </c>
      <c r="J1004" s="69" t="s">
        <v>41</v>
      </c>
      <c r="K1004" s="69" t="s">
        <v>25</v>
      </c>
      <c r="L1004" s="69" t="s">
        <v>14</v>
      </c>
      <c r="M1004" s="69" t="s">
        <v>440</v>
      </c>
      <c r="N1004" s="69" t="s">
        <v>14</v>
      </c>
      <c r="O1004" s="69" t="s">
        <v>204</v>
      </c>
      <c r="P1004" s="69" t="s">
        <v>6127</v>
      </c>
      <c r="Q1004" s="69" t="s">
        <v>14</v>
      </c>
      <c r="R1004" s="71">
        <v>45808</v>
      </c>
      <c r="S1004" s="69" t="s">
        <v>1856</v>
      </c>
      <c r="T1004" s="69" t="s">
        <v>571</v>
      </c>
      <c r="U1004" s="69" t="s">
        <v>388</v>
      </c>
      <c r="V1004" s="72">
        <f t="shared" si="15"/>
        <v>5</v>
      </c>
      <c r="W1004" s="69" t="s">
        <v>395</v>
      </c>
      <c r="X1004" s="69"/>
      <c r="Y1004" s="69" t="s">
        <v>1141</v>
      </c>
    </row>
    <row r="1005" spans="1:25" x14ac:dyDescent="0.25">
      <c r="A1005">
        <v>510677</v>
      </c>
      <c r="B1005" t="s">
        <v>6114</v>
      </c>
      <c r="C1005" t="s">
        <v>6115</v>
      </c>
      <c r="D1005" t="s">
        <v>6116</v>
      </c>
      <c r="E1005" s="56">
        <v>45808.599976851852</v>
      </c>
      <c r="F1005" t="s">
        <v>5481</v>
      </c>
      <c r="G1005" t="s">
        <v>1426</v>
      </c>
      <c r="H1005">
        <v>100366984</v>
      </c>
      <c r="I1005" t="s">
        <v>16</v>
      </c>
      <c r="J1005" t="s">
        <v>31</v>
      </c>
      <c r="K1005" t="s">
        <v>25</v>
      </c>
      <c r="L1005" t="s">
        <v>14</v>
      </c>
      <c r="M1005" t="s">
        <v>23</v>
      </c>
      <c r="N1005" t="s">
        <v>1553</v>
      </c>
      <c r="O1005" t="s">
        <v>140</v>
      </c>
      <c r="P1005" t="s">
        <v>23</v>
      </c>
      <c r="Q1005" t="s">
        <v>14</v>
      </c>
      <c r="R1005" s="52">
        <v>45808</v>
      </c>
      <c r="S1005" t="s">
        <v>1525</v>
      </c>
      <c r="T1005" t="s">
        <v>571</v>
      </c>
      <c r="U1005" t="s">
        <v>40</v>
      </c>
      <c r="V1005" s="3">
        <f t="shared" si="15"/>
        <v>5</v>
      </c>
      <c r="W1005" t="s">
        <v>23</v>
      </c>
      <c r="Y1005" t="s">
        <v>1141</v>
      </c>
    </row>
    <row r="1006" spans="1:25" x14ac:dyDescent="0.25">
      <c r="A1006">
        <v>510695</v>
      </c>
      <c r="B1006" t="s">
        <v>5682</v>
      </c>
      <c r="C1006" t="s">
        <v>5683</v>
      </c>
      <c r="D1006" t="s">
        <v>3492</v>
      </c>
      <c r="E1006" s="56">
        <v>45808.636793981481</v>
      </c>
      <c r="F1006" t="s">
        <v>5684</v>
      </c>
      <c r="G1006" t="s">
        <v>1298</v>
      </c>
      <c r="H1006">
        <v>2500031552</v>
      </c>
      <c r="I1006" t="s">
        <v>19</v>
      </c>
      <c r="J1006" t="s">
        <v>17</v>
      </c>
      <c r="K1006" t="s">
        <v>25</v>
      </c>
      <c r="L1006" t="s">
        <v>14</v>
      </c>
      <c r="M1006" t="s">
        <v>22</v>
      </c>
      <c r="N1006" t="s">
        <v>14</v>
      </c>
      <c r="O1006" t="s">
        <v>163</v>
      </c>
      <c r="P1006" t="s">
        <v>28</v>
      </c>
      <c r="Q1006" t="s">
        <v>14</v>
      </c>
      <c r="R1006" s="52">
        <v>45808</v>
      </c>
      <c r="S1006" t="s">
        <v>1325</v>
      </c>
      <c r="T1006" t="s">
        <v>571</v>
      </c>
      <c r="U1006" t="s">
        <v>1953</v>
      </c>
      <c r="V1006" s="3">
        <f t="shared" si="15"/>
        <v>5</v>
      </c>
      <c r="W1006" t="s">
        <v>19</v>
      </c>
      <c r="Y1006" t="s">
        <v>639</v>
      </c>
    </row>
    <row r="1007" spans="1:25" x14ac:dyDescent="0.25">
      <c r="A1007">
        <v>510738</v>
      </c>
      <c r="B1007" t="s">
        <v>6077</v>
      </c>
      <c r="C1007" t="s">
        <v>6078</v>
      </c>
      <c r="D1007" t="s">
        <v>6079</v>
      </c>
      <c r="E1007" s="56">
        <v>45808.722002314818</v>
      </c>
      <c r="F1007" t="s">
        <v>6080</v>
      </c>
      <c r="G1007" t="s">
        <v>3973</v>
      </c>
      <c r="H1007">
        <v>100366568</v>
      </c>
      <c r="I1007" t="s">
        <v>16</v>
      </c>
      <c r="J1007" t="s">
        <v>182</v>
      </c>
      <c r="K1007" t="s">
        <v>18</v>
      </c>
      <c r="L1007" t="s">
        <v>14</v>
      </c>
      <c r="M1007" t="s">
        <v>145</v>
      </c>
      <c r="N1007" t="s">
        <v>6081</v>
      </c>
      <c r="O1007" t="s">
        <v>208</v>
      </c>
      <c r="P1007" t="s">
        <v>23</v>
      </c>
      <c r="Q1007" t="s">
        <v>23</v>
      </c>
      <c r="R1007" s="52">
        <v>45807</v>
      </c>
      <c r="S1007" t="s">
        <v>1856</v>
      </c>
      <c r="T1007" t="s">
        <v>84</v>
      </c>
      <c r="U1007" t="s">
        <v>40</v>
      </c>
      <c r="V1007" s="3">
        <f t="shared" si="15"/>
        <v>5</v>
      </c>
      <c r="W1007" t="s">
        <v>395</v>
      </c>
      <c r="Y1007" t="s">
        <v>1141</v>
      </c>
    </row>
    <row r="1008" spans="1:25" s="69" customFormat="1" x14ac:dyDescent="0.25">
      <c r="A1008">
        <v>510757</v>
      </c>
      <c r="B1008" t="s">
        <v>6120</v>
      </c>
      <c r="C1008" t="s">
        <v>6121</v>
      </c>
      <c r="D1008" t="s">
        <v>6122</v>
      </c>
      <c r="E1008" s="56">
        <v>45808.756562499999</v>
      </c>
      <c r="F1008" t="s">
        <v>6123</v>
      </c>
      <c r="G1008" t="s">
        <v>1469</v>
      </c>
      <c r="H1008">
        <v>2214102255</v>
      </c>
      <c r="I1008" t="s">
        <v>30</v>
      </c>
      <c r="J1008" t="s">
        <v>45</v>
      </c>
      <c r="K1008" t="s">
        <v>43</v>
      </c>
      <c r="L1008" t="s">
        <v>14</v>
      </c>
      <c r="M1008" t="s">
        <v>145</v>
      </c>
      <c r="N1008" t="s">
        <v>2797</v>
      </c>
      <c r="O1008" t="s">
        <v>429</v>
      </c>
      <c r="P1008" t="s">
        <v>23</v>
      </c>
      <c r="Q1008" t="s">
        <v>14</v>
      </c>
      <c r="R1008" s="52">
        <v>45808</v>
      </c>
      <c r="S1008" t="s">
        <v>3007</v>
      </c>
      <c r="T1008" t="s">
        <v>571</v>
      </c>
      <c r="U1008" t="s">
        <v>40</v>
      </c>
      <c r="V1008" s="3">
        <f t="shared" si="15"/>
        <v>5</v>
      </c>
      <c r="W1008" t="s">
        <v>395</v>
      </c>
      <c r="X1008"/>
      <c r="Y1008" t="s">
        <v>1141</v>
      </c>
    </row>
    <row r="1009" spans="1:25" s="69" customFormat="1" x14ac:dyDescent="0.25">
      <c r="A1009">
        <v>510777</v>
      </c>
      <c r="B1009" t="s">
        <v>5520</v>
      </c>
      <c r="C1009" t="s">
        <v>5521</v>
      </c>
      <c r="D1009" t="s">
        <v>5522</v>
      </c>
      <c r="E1009" s="56">
        <v>45808.800266203703</v>
      </c>
      <c r="F1009" t="s">
        <v>1425</v>
      </c>
      <c r="G1009" t="s">
        <v>1342</v>
      </c>
      <c r="H1009" t="s">
        <v>23</v>
      </c>
      <c r="I1009" t="s">
        <v>19</v>
      </c>
      <c r="J1009" t="s">
        <v>20</v>
      </c>
      <c r="K1009" t="s">
        <v>21</v>
      </c>
      <c r="L1009" t="s">
        <v>14</v>
      </c>
      <c r="M1009" t="s">
        <v>401</v>
      </c>
      <c r="N1009" t="s">
        <v>14</v>
      </c>
      <c r="O1009" t="s">
        <v>408</v>
      </c>
      <c r="P1009" t="s">
        <v>28</v>
      </c>
      <c r="Q1009" t="s">
        <v>14</v>
      </c>
      <c r="R1009" s="52">
        <v>45808</v>
      </c>
      <c r="S1009" t="s">
        <v>5523</v>
      </c>
      <c r="T1009" t="s">
        <v>571</v>
      </c>
      <c r="U1009" t="s">
        <v>388</v>
      </c>
      <c r="V1009" s="3">
        <f t="shared" si="15"/>
        <v>5</v>
      </c>
      <c r="W1009" t="s">
        <v>401</v>
      </c>
      <c r="X1009"/>
      <c r="Y1009" t="s">
        <v>1141</v>
      </c>
    </row>
    <row r="1010" spans="1:25" x14ac:dyDescent="0.25">
      <c r="A1010">
        <v>510784</v>
      </c>
      <c r="B1010" t="s">
        <v>6117</v>
      </c>
      <c r="C1010" t="s">
        <v>6118</v>
      </c>
      <c r="D1010" t="s">
        <v>6119</v>
      </c>
      <c r="E1010" s="56">
        <v>45808.818657407406</v>
      </c>
      <c r="F1010" t="s">
        <v>5481</v>
      </c>
      <c r="G1010" t="s">
        <v>1348</v>
      </c>
      <c r="H1010">
        <v>100367096</v>
      </c>
      <c r="I1010" t="s">
        <v>16</v>
      </c>
      <c r="J1010" t="s">
        <v>33</v>
      </c>
      <c r="K1010" t="s">
        <v>25</v>
      </c>
      <c r="L1010" t="s">
        <v>14</v>
      </c>
      <c r="M1010" t="s">
        <v>25</v>
      </c>
      <c r="N1010" t="s">
        <v>14</v>
      </c>
      <c r="O1010" t="s">
        <v>14</v>
      </c>
      <c r="P1010" t="s">
        <v>5650</v>
      </c>
      <c r="Q1010" t="s">
        <v>14</v>
      </c>
      <c r="R1010" s="52">
        <v>45808</v>
      </c>
      <c r="S1010" t="s">
        <v>2672</v>
      </c>
      <c r="T1010" t="s">
        <v>571</v>
      </c>
      <c r="U1010" t="s">
        <v>226</v>
      </c>
      <c r="V1010" s="3">
        <f t="shared" si="15"/>
        <v>5</v>
      </c>
      <c r="W1010" t="s">
        <v>25</v>
      </c>
      <c r="Y1010" t="s">
        <v>639</v>
      </c>
    </row>
    <row r="1011" spans="1:25" x14ac:dyDescent="0.25">
      <c r="A1011">
        <v>510786</v>
      </c>
      <c r="B1011" t="s">
        <v>1356</v>
      </c>
      <c r="C1011" t="s">
        <v>5499</v>
      </c>
      <c r="D1011" t="s">
        <v>5500</v>
      </c>
      <c r="E1011" s="56">
        <v>45808.82298611111</v>
      </c>
      <c r="F1011" t="s">
        <v>5501</v>
      </c>
      <c r="G1011" t="s">
        <v>1291</v>
      </c>
      <c r="H1011">
        <v>1572922605</v>
      </c>
      <c r="I1011" t="s">
        <v>30</v>
      </c>
      <c r="J1011" t="s">
        <v>26</v>
      </c>
      <c r="K1011" t="s">
        <v>32</v>
      </c>
      <c r="L1011" t="s">
        <v>14</v>
      </c>
      <c r="M1011" t="s">
        <v>1292</v>
      </c>
      <c r="N1011" t="s">
        <v>14</v>
      </c>
      <c r="O1011" t="s">
        <v>507</v>
      </c>
      <c r="P1011" t="s">
        <v>28</v>
      </c>
      <c r="Q1011" t="s">
        <v>14</v>
      </c>
      <c r="R1011" s="52">
        <v>45808</v>
      </c>
      <c r="S1011" t="s">
        <v>1958</v>
      </c>
      <c r="T1011" t="s">
        <v>571</v>
      </c>
      <c r="U1011" t="s">
        <v>398</v>
      </c>
      <c r="V1011" s="3">
        <f t="shared" si="15"/>
        <v>5</v>
      </c>
      <c r="W1011" t="s">
        <v>398</v>
      </c>
      <c r="Y1011" t="s">
        <v>1141</v>
      </c>
    </row>
    <row r="1012" spans="1:25" x14ac:dyDescent="0.25">
      <c r="A1012">
        <v>510791</v>
      </c>
      <c r="B1012" t="s">
        <v>6124</v>
      </c>
      <c r="C1012" t="s">
        <v>6125</v>
      </c>
      <c r="D1012" t="s">
        <v>6126</v>
      </c>
      <c r="E1012" s="56">
        <v>45808.832974537036</v>
      </c>
      <c r="F1012" t="s">
        <v>1930</v>
      </c>
      <c r="G1012" t="s">
        <v>1291</v>
      </c>
      <c r="H1012">
        <v>2214229704</v>
      </c>
      <c r="I1012" t="s">
        <v>30</v>
      </c>
      <c r="J1012" t="s">
        <v>42</v>
      </c>
      <c r="K1012" t="s">
        <v>43</v>
      </c>
      <c r="L1012" t="s">
        <v>14</v>
      </c>
      <c r="M1012" t="s">
        <v>1292</v>
      </c>
      <c r="N1012" t="s">
        <v>14</v>
      </c>
      <c r="O1012" t="s">
        <v>411</v>
      </c>
      <c r="P1012" t="s">
        <v>23</v>
      </c>
      <c r="Q1012" t="s">
        <v>14</v>
      </c>
      <c r="R1012" s="52">
        <v>45808</v>
      </c>
      <c r="S1012" t="s">
        <v>5970</v>
      </c>
      <c r="T1012" t="s">
        <v>571</v>
      </c>
      <c r="U1012" t="s">
        <v>398</v>
      </c>
      <c r="V1012" s="3">
        <f t="shared" si="15"/>
        <v>5</v>
      </c>
      <c r="W1012" t="s">
        <v>398</v>
      </c>
      <c r="Y1012" t="s">
        <v>1141</v>
      </c>
    </row>
    <row r="1013" spans="1:25" x14ac:dyDescent="0.25">
      <c r="A1013">
        <v>510806</v>
      </c>
      <c r="B1013" t="s">
        <v>5689</v>
      </c>
      <c r="C1013" t="s">
        <v>5690</v>
      </c>
      <c r="D1013" t="s">
        <v>5691</v>
      </c>
      <c r="E1013" s="56">
        <v>45808.847858796296</v>
      </c>
      <c r="F1013" t="s">
        <v>14</v>
      </c>
      <c r="G1013" t="s">
        <v>1308</v>
      </c>
      <c r="H1013">
        <v>100367056</v>
      </c>
      <c r="I1013" t="s">
        <v>16</v>
      </c>
      <c r="J1013" t="s">
        <v>26</v>
      </c>
      <c r="K1013" t="s">
        <v>25</v>
      </c>
      <c r="L1013" t="s">
        <v>14</v>
      </c>
      <c r="M1013" t="s">
        <v>22</v>
      </c>
      <c r="N1013" t="s">
        <v>14</v>
      </c>
      <c r="O1013" t="s">
        <v>130</v>
      </c>
      <c r="P1013" t="s">
        <v>28</v>
      </c>
      <c r="Q1013" t="s">
        <v>14</v>
      </c>
      <c r="R1013" s="52">
        <v>45808</v>
      </c>
      <c r="S1013" t="s">
        <v>1315</v>
      </c>
      <c r="T1013" t="s">
        <v>571</v>
      </c>
      <c r="U1013" t="s">
        <v>95</v>
      </c>
      <c r="V1013" s="3">
        <f t="shared" si="15"/>
        <v>5</v>
      </c>
      <c r="W1013" t="s">
        <v>19</v>
      </c>
      <c r="Y1013" t="s">
        <v>639</v>
      </c>
    </row>
  </sheetData>
  <autoFilter ref="A1:Y1013" xr:uid="{C0BC621B-8486-441D-B897-B3A7FB5919C2}">
    <filterColumn colId="21">
      <filters>
        <filter val="5"/>
      </filters>
    </filterColumn>
  </autoFilter>
  <conditionalFormatting sqref="A1:A1048576">
    <cfRule type="duplicateValues" dxfId="50"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2072B-DDBF-4BA4-9FC5-99DB75931614}">
  <dimension ref="A1:S1140"/>
  <sheetViews>
    <sheetView zoomScale="90" zoomScaleNormal="90" workbookViewId="0">
      <pane ySplit="1" topLeftCell="A1113" activePane="bottomLeft" state="frozen"/>
      <selection pane="bottomLeft" activeCell="D1135" sqref="D1135"/>
    </sheetView>
  </sheetViews>
  <sheetFormatPr baseColWidth="10" defaultRowHeight="15" x14ac:dyDescent="0.25"/>
  <cols>
    <col min="1" max="1" width="13.140625" style="3" customWidth="1"/>
    <col min="2" max="2" width="14.85546875" customWidth="1"/>
    <col min="3" max="3" width="16.85546875" customWidth="1"/>
    <col min="4" max="4" width="30.7109375" customWidth="1"/>
    <col min="5" max="5" width="19" customWidth="1"/>
    <col min="6" max="6" width="14.42578125" style="54" customWidth="1"/>
    <col min="7" max="7" width="11.42578125" style="3" customWidth="1"/>
    <col min="8" max="8" width="10.7109375" style="3" customWidth="1"/>
    <col min="9" max="9" width="19.42578125" style="2" customWidth="1"/>
    <col min="10" max="10" width="21.5703125" style="3" customWidth="1"/>
    <col min="11" max="11" width="11.42578125" style="3" customWidth="1"/>
    <col min="12" max="12" width="12.85546875" style="3" customWidth="1"/>
    <col min="13" max="13" width="11.85546875" style="3" customWidth="1"/>
    <col min="14" max="14" width="20.42578125" customWidth="1"/>
    <col min="15" max="15" width="20" style="3" bestFit="1" customWidth="1"/>
    <col min="16" max="16" width="24.140625" style="3" customWidth="1"/>
    <col min="17" max="17" width="25.28515625" style="3" customWidth="1"/>
    <col min="18" max="18" width="27.140625" customWidth="1"/>
  </cols>
  <sheetData>
    <row r="1" spans="1:19" ht="15.75" x14ac:dyDescent="0.25">
      <c r="A1" s="4" t="s">
        <v>111</v>
      </c>
      <c r="B1" s="4" t="s">
        <v>82</v>
      </c>
      <c r="C1" s="4" t="s">
        <v>47</v>
      </c>
      <c r="D1" s="4" t="s">
        <v>81</v>
      </c>
      <c r="E1" s="4" t="s">
        <v>110</v>
      </c>
      <c r="F1" s="53" t="s">
        <v>48</v>
      </c>
      <c r="G1" s="4" t="s">
        <v>49</v>
      </c>
      <c r="H1" s="4" t="s">
        <v>348</v>
      </c>
      <c r="I1" s="40" t="s">
        <v>50</v>
      </c>
      <c r="J1" s="4" t="s">
        <v>51</v>
      </c>
      <c r="K1" s="4" t="s">
        <v>52</v>
      </c>
      <c r="L1" s="60" t="s">
        <v>79</v>
      </c>
      <c r="M1" s="60" t="s">
        <v>80</v>
      </c>
      <c r="N1" s="40" t="s">
        <v>53</v>
      </c>
      <c r="O1" s="4" t="s">
        <v>377</v>
      </c>
      <c r="P1" s="4" t="s">
        <v>210</v>
      </c>
      <c r="Q1" s="4" t="s">
        <v>349</v>
      </c>
      <c r="R1" s="4" t="s">
        <v>617</v>
      </c>
      <c r="S1" s="4" t="s">
        <v>640</v>
      </c>
    </row>
    <row r="2" spans="1:19" x14ac:dyDescent="0.25">
      <c r="A2" s="3">
        <f t="shared" ref="A2:A65" si="0">MONTH(F2)</f>
        <v>1</v>
      </c>
      <c r="B2" t="s">
        <v>39</v>
      </c>
      <c r="C2">
        <v>2201646178</v>
      </c>
      <c r="D2" t="s">
        <v>166</v>
      </c>
      <c r="F2" s="3" t="s">
        <v>699</v>
      </c>
      <c r="G2" s="3" t="s">
        <v>1955</v>
      </c>
      <c r="H2" s="3">
        <v>109</v>
      </c>
      <c r="I2" t="s">
        <v>119</v>
      </c>
      <c r="J2" t="s">
        <v>14</v>
      </c>
      <c r="K2" t="s">
        <v>54</v>
      </c>
      <c r="L2">
        <v>54.5</v>
      </c>
      <c r="M2">
        <v>0</v>
      </c>
      <c r="N2" t="s">
        <v>1956</v>
      </c>
      <c r="O2" s="3" t="s">
        <v>387</v>
      </c>
      <c r="P2" s="3" t="s">
        <v>43</v>
      </c>
      <c r="S2" s="3" t="s">
        <v>1141</v>
      </c>
    </row>
    <row r="3" spans="1:19" x14ac:dyDescent="0.25">
      <c r="A3" s="3">
        <f t="shared" si="0"/>
        <v>1</v>
      </c>
      <c r="B3" t="s">
        <v>36</v>
      </c>
      <c r="C3">
        <v>2201649789</v>
      </c>
      <c r="D3" t="s">
        <v>167</v>
      </c>
      <c r="F3" s="3" t="s">
        <v>699</v>
      </c>
      <c r="G3" s="3" t="s">
        <v>2000</v>
      </c>
      <c r="H3" s="3">
        <v>36.9</v>
      </c>
      <c r="I3" t="s">
        <v>75</v>
      </c>
      <c r="J3" t="s">
        <v>55</v>
      </c>
      <c r="K3" t="s">
        <v>54</v>
      </c>
      <c r="L3">
        <v>0</v>
      </c>
      <c r="M3">
        <v>24.9</v>
      </c>
      <c r="N3" t="s">
        <v>2001</v>
      </c>
      <c r="O3" s="3" t="s">
        <v>148</v>
      </c>
      <c r="P3" s="3" t="s">
        <v>22</v>
      </c>
      <c r="S3" s="3" t="s">
        <v>639</v>
      </c>
    </row>
    <row r="4" spans="1:19" x14ac:dyDescent="0.25">
      <c r="A4" s="3">
        <f t="shared" si="0"/>
        <v>1</v>
      </c>
      <c r="B4" t="s">
        <v>41</v>
      </c>
      <c r="C4">
        <v>2201654764</v>
      </c>
      <c r="D4" t="s">
        <v>104</v>
      </c>
      <c r="F4" s="3" t="s">
        <v>699</v>
      </c>
      <c r="G4" s="3" t="s">
        <v>2234</v>
      </c>
      <c r="H4" s="3">
        <v>33.799999999999997</v>
      </c>
      <c r="I4" t="s">
        <v>75</v>
      </c>
      <c r="J4" t="s">
        <v>55</v>
      </c>
      <c r="K4" t="s">
        <v>54</v>
      </c>
      <c r="L4">
        <v>0</v>
      </c>
      <c r="M4">
        <v>16.89</v>
      </c>
      <c r="N4" t="s">
        <v>2235</v>
      </c>
      <c r="O4" s="3" t="s">
        <v>148</v>
      </c>
      <c r="P4" s="3" t="s">
        <v>22</v>
      </c>
      <c r="S4" s="3" t="s">
        <v>639</v>
      </c>
    </row>
    <row r="5" spans="1:19" x14ac:dyDescent="0.25">
      <c r="A5" s="3">
        <f t="shared" si="0"/>
        <v>1</v>
      </c>
      <c r="B5" s="5" t="s">
        <v>29</v>
      </c>
      <c r="C5">
        <v>2201656829</v>
      </c>
      <c r="D5" t="s">
        <v>920</v>
      </c>
      <c r="F5" s="3" t="s">
        <v>699</v>
      </c>
      <c r="G5" s="3" t="s">
        <v>2161</v>
      </c>
      <c r="H5" s="3">
        <v>16.899999999999999</v>
      </c>
      <c r="I5" t="s">
        <v>75</v>
      </c>
      <c r="J5" t="s">
        <v>76</v>
      </c>
      <c r="K5" t="s">
        <v>54</v>
      </c>
      <c r="L5">
        <v>0</v>
      </c>
      <c r="M5">
        <v>16.89</v>
      </c>
      <c r="N5" t="s">
        <v>2162</v>
      </c>
      <c r="O5" s="3" t="s">
        <v>388</v>
      </c>
      <c r="P5" s="3" t="s">
        <v>1165</v>
      </c>
      <c r="S5" s="3" t="s">
        <v>1141</v>
      </c>
    </row>
    <row r="6" spans="1:19" x14ac:dyDescent="0.25">
      <c r="A6" s="3">
        <f t="shared" si="0"/>
        <v>1</v>
      </c>
      <c r="B6" t="s">
        <v>39</v>
      </c>
      <c r="C6">
        <v>2201657868</v>
      </c>
      <c r="D6" t="s">
        <v>166</v>
      </c>
      <c r="F6" s="3" t="s">
        <v>699</v>
      </c>
      <c r="G6" s="3" t="s">
        <v>1737</v>
      </c>
      <c r="H6" s="3">
        <v>69</v>
      </c>
      <c r="I6" t="s">
        <v>119</v>
      </c>
      <c r="J6" t="s">
        <v>14</v>
      </c>
      <c r="K6" t="s">
        <v>54</v>
      </c>
      <c r="L6">
        <v>20.7</v>
      </c>
      <c r="M6">
        <v>0</v>
      </c>
      <c r="N6" t="s">
        <v>1957</v>
      </c>
      <c r="O6" s="3" t="s">
        <v>40</v>
      </c>
      <c r="P6" s="3" t="s">
        <v>19</v>
      </c>
      <c r="S6" s="3" t="s">
        <v>639</v>
      </c>
    </row>
    <row r="7" spans="1:19" x14ac:dyDescent="0.25">
      <c r="A7" s="3">
        <f t="shared" si="0"/>
        <v>1</v>
      </c>
      <c r="B7" t="s">
        <v>26</v>
      </c>
      <c r="C7">
        <v>2201681383</v>
      </c>
      <c r="D7" t="s">
        <v>697</v>
      </c>
      <c r="F7" s="3" t="s">
        <v>699</v>
      </c>
      <c r="G7" s="3" t="s">
        <v>2079</v>
      </c>
      <c r="H7" s="3">
        <v>109</v>
      </c>
      <c r="I7" t="s">
        <v>75</v>
      </c>
      <c r="J7" t="s">
        <v>972</v>
      </c>
      <c r="K7" t="s">
        <v>54</v>
      </c>
      <c r="L7"/>
      <c r="M7"/>
      <c r="N7" t="s">
        <v>14</v>
      </c>
      <c r="O7" s="3" t="s">
        <v>148</v>
      </c>
      <c r="P7" s="3" t="s">
        <v>22</v>
      </c>
      <c r="S7" s="3" t="s">
        <v>639</v>
      </c>
    </row>
    <row r="8" spans="1:19" x14ac:dyDescent="0.25">
      <c r="A8" s="3">
        <f t="shared" si="0"/>
        <v>1</v>
      </c>
      <c r="B8" s="5" t="s">
        <v>42</v>
      </c>
      <c r="C8">
        <v>2201687758</v>
      </c>
      <c r="D8" t="s">
        <v>698</v>
      </c>
      <c r="F8" s="3" t="s">
        <v>699</v>
      </c>
      <c r="G8" s="3" t="s">
        <v>2090</v>
      </c>
      <c r="H8" s="3">
        <v>49.9</v>
      </c>
      <c r="I8" t="s">
        <v>119</v>
      </c>
      <c r="J8" t="s">
        <v>14</v>
      </c>
      <c r="K8" t="s">
        <v>54</v>
      </c>
      <c r="L8">
        <v>24.95</v>
      </c>
      <c r="M8">
        <v>0</v>
      </c>
      <c r="N8" t="s">
        <v>2091</v>
      </c>
      <c r="O8" s="3" t="s">
        <v>387</v>
      </c>
      <c r="P8" s="3" t="s">
        <v>43</v>
      </c>
      <c r="S8" s="3" t="s">
        <v>1141</v>
      </c>
    </row>
    <row r="9" spans="1:19" x14ac:dyDescent="0.25">
      <c r="A9" s="3">
        <f t="shared" si="0"/>
        <v>1</v>
      </c>
      <c r="B9" t="s">
        <v>96</v>
      </c>
      <c r="C9">
        <v>2201694028</v>
      </c>
      <c r="D9" t="s">
        <v>696</v>
      </c>
      <c r="F9" s="3" t="s">
        <v>699</v>
      </c>
      <c r="G9" s="3" t="s">
        <v>1983</v>
      </c>
      <c r="H9" s="3">
        <v>67.599999999999994</v>
      </c>
      <c r="I9" t="s">
        <v>56</v>
      </c>
      <c r="J9" t="s">
        <v>14</v>
      </c>
      <c r="K9" t="s">
        <v>54</v>
      </c>
      <c r="L9">
        <v>0</v>
      </c>
      <c r="M9">
        <v>33.799999999999997</v>
      </c>
      <c r="N9" t="s">
        <v>1984</v>
      </c>
      <c r="O9" s="3" t="s">
        <v>170</v>
      </c>
      <c r="P9" s="3" t="s">
        <v>22</v>
      </c>
      <c r="S9" s="3" t="s">
        <v>639</v>
      </c>
    </row>
    <row r="10" spans="1:19" x14ac:dyDescent="0.25">
      <c r="A10" s="3">
        <f t="shared" si="0"/>
        <v>1</v>
      </c>
      <c r="B10" t="s">
        <v>20</v>
      </c>
      <c r="C10">
        <v>2201730130</v>
      </c>
      <c r="D10" t="s">
        <v>601</v>
      </c>
      <c r="F10" s="3" t="s">
        <v>701</v>
      </c>
      <c r="G10" s="3" t="s">
        <v>2050</v>
      </c>
      <c r="H10" s="3">
        <v>150.30000000000001</v>
      </c>
      <c r="I10" t="s">
        <v>56</v>
      </c>
      <c r="J10" t="s">
        <v>57</v>
      </c>
      <c r="K10" t="s">
        <v>15</v>
      </c>
      <c r="L10">
        <v>0</v>
      </c>
      <c r="M10">
        <v>15.9</v>
      </c>
      <c r="N10" t="s">
        <v>2051</v>
      </c>
      <c r="O10" s="3" t="s">
        <v>170</v>
      </c>
      <c r="P10" s="3" t="s">
        <v>22</v>
      </c>
      <c r="S10" s="3" t="s">
        <v>639</v>
      </c>
    </row>
    <row r="11" spans="1:19" x14ac:dyDescent="0.25">
      <c r="A11" s="3">
        <f t="shared" si="0"/>
        <v>1</v>
      </c>
      <c r="B11" t="s">
        <v>35</v>
      </c>
      <c r="C11">
        <v>2201734281</v>
      </c>
      <c r="D11" t="s">
        <v>919</v>
      </c>
      <c r="F11" s="3" t="s">
        <v>701</v>
      </c>
      <c r="G11" s="3" t="s">
        <v>2147</v>
      </c>
      <c r="H11" s="3">
        <v>49.9</v>
      </c>
      <c r="I11" t="s">
        <v>75</v>
      </c>
      <c r="J11" t="s">
        <v>55</v>
      </c>
      <c r="K11" t="s">
        <v>54</v>
      </c>
      <c r="L11">
        <v>0</v>
      </c>
      <c r="M11">
        <v>49.9</v>
      </c>
      <c r="N11" t="s">
        <v>2148</v>
      </c>
      <c r="O11" s="3" t="s">
        <v>148</v>
      </c>
      <c r="P11" s="3" t="s">
        <v>22</v>
      </c>
      <c r="S11" s="3" t="s">
        <v>639</v>
      </c>
    </row>
    <row r="12" spans="1:19" x14ac:dyDescent="0.25">
      <c r="A12" s="3">
        <f t="shared" si="0"/>
        <v>1</v>
      </c>
      <c r="B12" s="5" t="s">
        <v>27</v>
      </c>
      <c r="C12">
        <v>2201735359</v>
      </c>
      <c r="D12" t="s">
        <v>168</v>
      </c>
      <c r="F12" s="3" t="s">
        <v>701</v>
      </c>
      <c r="G12" s="3" t="s">
        <v>2026</v>
      </c>
      <c r="H12" s="3">
        <v>49.9</v>
      </c>
      <c r="I12" t="s">
        <v>119</v>
      </c>
      <c r="J12" t="s">
        <v>14</v>
      </c>
      <c r="K12" t="s">
        <v>54</v>
      </c>
      <c r="L12">
        <v>24.95</v>
      </c>
      <c r="M12">
        <v>0</v>
      </c>
      <c r="N12" t="s">
        <v>2027</v>
      </c>
      <c r="O12" s="3" t="s">
        <v>387</v>
      </c>
      <c r="P12" s="3" t="s">
        <v>43</v>
      </c>
      <c r="S12" s="3" t="s">
        <v>1141</v>
      </c>
    </row>
    <row r="13" spans="1:19" x14ac:dyDescent="0.25">
      <c r="A13" s="3">
        <f t="shared" si="0"/>
        <v>1</v>
      </c>
      <c r="B13" t="s">
        <v>98</v>
      </c>
      <c r="C13">
        <v>2201743841</v>
      </c>
      <c r="D13" t="s">
        <v>695</v>
      </c>
      <c r="F13" s="3" t="s">
        <v>701</v>
      </c>
      <c r="G13" s="3" t="s">
        <v>1968</v>
      </c>
      <c r="H13" s="3">
        <v>109</v>
      </c>
      <c r="I13" t="s">
        <v>75</v>
      </c>
      <c r="J13" t="s">
        <v>59</v>
      </c>
      <c r="K13" t="s">
        <v>54</v>
      </c>
      <c r="L13"/>
      <c r="M13"/>
      <c r="N13" t="s">
        <v>1969</v>
      </c>
      <c r="O13" s="3" t="s">
        <v>148</v>
      </c>
      <c r="P13" s="3" t="s">
        <v>22</v>
      </c>
      <c r="S13" s="3" t="s">
        <v>639</v>
      </c>
    </row>
    <row r="14" spans="1:19" x14ac:dyDescent="0.25">
      <c r="A14" s="3">
        <f t="shared" si="0"/>
        <v>1</v>
      </c>
      <c r="B14" t="s">
        <v>41</v>
      </c>
      <c r="C14">
        <v>2201753611</v>
      </c>
      <c r="D14" t="s">
        <v>104</v>
      </c>
      <c r="F14" s="3" t="s">
        <v>701</v>
      </c>
      <c r="G14" s="3" t="s">
        <v>1654</v>
      </c>
      <c r="H14" s="3">
        <v>52</v>
      </c>
      <c r="I14" t="s">
        <v>75</v>
      </c>
      <c r="J14" t="s">
        <v>14</v>
      </c>
      <c r="K14" t="s">
        <v>54</v>
      </c>
      <c r="L14">
        <v>54.79</v>
      </c>
      <c r="M14">
        <v>0</v>
      </c>
      <c r="N14" t="s">
        <v>14</v>
      </c>
      <c r="O14" s="3" t="s">
        <v>148</v>
      </c>
      <c r="P14" s="3" t="s">
        <v>22</v>
      </c>
      <c r="S14" s="3" t="s">
        <v>639</v>
      </c>
    </row>
    <row r="15" spans="1:19" x14ac:dyDescent="0.25">
      <c r="A15" s="3">
        <f t="shared" si="0"/>
        <v>1</v>
      </c>
      <c r="B15" t="s">
        <v>20</v>
      </c>
      <c r="C15">
        <v>2201773631</v>
      </c>
      <c r="D15" t="s">
        <v>601</v>
      </c>
      <c r="F15" s="3" t="s">
        <v>703</v>
      </c>
      <c r="G15" s="3" t="s">
        <v>2052</v>
      </c>
      <c r="H15" s="3">
        <v>16.899999999999999</v>
      </c>
      <c r="I15" t="s">
        <v>75</v>
      </c>
      <c r="J15" t="s">
        <v>14</v>
      </c>
      <c r="K15" t="s">
        <v>54</v>
      </c>
      <c r="L15">
        <v>0</v>
      </c>
      <c r="M15">
        <v>12.94</v>
      </c>
      <c r="N15" t="s">
        <v>2053</v>
      </c>
      <c r="O15" s="3" t="s">
        <v>148</v>
      </c>
      <c r="P15" s="3" t="s">
        <v>22</v>
      </c>
      <c r="S15" s="3" t="s">
        <v>639</v>
      </c>
    </row>
    <row r="16" spans="1:19" x14ac:dyDescent="0.25">
      <c r="A16" s="3">
        <f t="shared" si="0"/>
        <v>1</v>
      </c>
      <c r="B16" t="s">
        <v>182</v>
      </c>
      <c r="C16">
        <v>2201777552</v>
      </c>
      <c r="D16" t="s">
        <v>172</v>
      </c>
      <c r="F16" s="3" t="s">
        <v>703</v>
      </c>
      <c r="G16" s="3" t="s">
        <v>2189</v>
      </c>
      <c r="H16" s="3">
        <v>64</v>
      </c>
      <c r="I16" t="s">
        <v>56</v>
      </c>
      <c r="J16" t="s">
        <v>57</v>
      </c>
      <c r="K16" t="s">
        <v>15</v>
      </c>
      <c r="L16">
        <v>0</v>
      </c>
      <c r="M16">
        <v>38.4</v>
      </c>
      <c r="N16" t="s">
        <v>2190</v>
      </c>
      <c r="O16" s="3" t="s">
        <v>170</v>
      </c>
      <c r="P16" s="3" t="s">
        <v>22</v>
      </c>
      <c r="S16" s="3" t="s">
        <v>639</v>
      </c>
    </row>
    <row r="17" spans="1:19" x14ac:dyDescent="0.25">
      <c r="A17" s="3">
        <f t="shared" si="0"/>
        <v>1</v>
      </c>
      <c r="B17" t="s">
        <v>182</v>
      </c>
      <c r="C17">
        <v>2201779879</v>
      </c>
      <c r="D17" t="s">
        <v>172</v>
      </c>
      <c r="F17" s="3" t="s">
        <v>703</v>
      </c>
      <c r="G17" s="3" t="s">
        <v>2191</v>
      </c>
      <c r="H17" s="3">
        <v>49.9</v>
      </c>
      <c r="I17" t="s">
        <v>56</v>
      </c>
      <c r="J17" t="s">
        <v>57</v>
      </c>
      <c r="K17" t="s">
        <v>15</v>
      </c>
      <c r="L17"/>
      <c r="M17"/>
      <c r="N17" t="s">
        <v>95</v>
      </c>
      <c r="O17" s="3" t="s">
        <v>170</v>
      </c>
      <c r="P17" s="3" t="s">
        <v>22</v>
      </c>
      <c r="S17" s="3" t="s">
        <v>639</v>
      </c>
    </row>
    <row r="18" spans="1:19" x14ac:dyDescent="0.25">
      <c r="A18" s="3">
        <f t="shared" si="0"/>
        <v>1</v>
      </c>
      <c r="B18" t="s">
        <v>20</v>
      </c>
      <c r="C18">
        <v>2201815277</v>
      </c>
      <c r="D18" t="s">
        <v>601</v>
      </c>
      <c r="F18" s="3" t="s">
        <v>703</v>
      </c>
      <c r="G18" s="3" t="s">
        <v>2054</v>
      </c>
      <c r="H18" s="3">
        <v>59.8</v>
      </c>
      <c r="I18" t="s">
        <v>119</v>
      </c>
      <c r="J18" t="s">
        <v>14</v>
      </c>
      <c r="K18" t="s">
        <v>54</v>
      </c>
      <c r="L18">
        <v>35.880000000000003</v>
      </c>
      <c r="M18">
        <v>0</v>
      </c>
      <c r="N18" t="s">
        <v>2055</v>
      </c>
      <c r="O18" s="3" t="s">
        <v>387</v>
      </c>
      <c r="P18" s="3" t="s">
        <v>43</v>
      </c>
      <c r="Q18" s="3" t="s">
        <v>354</v>
      </c>
      <c r="S18" s="3" t="s">
        <v>1141</v>
      </c>
    </row>
    <row r="19" spans="1:19" x14ac:dyDescent="0.25">
      <c r="A19" s="3">
        <f t="shared" si="0"/>
        <v>1</v>
      </c>
      <c r="B19" t="s">
        <v>182</v>
      </c>
      <c r="C19">
        <v>2201852573</v>
      </c>
      <c r="D19" t="s">
        <v>172</v>
      </c>
      <c r="F19" s="3" t="s">
        <v>700</v>
      </c>
      <c r="G19" s="3" t="s">
        <v>2192</v>
      </c>
      <c r="H19" s="3">
        <v>49.9</v>
      </c>
      <c r="I19" t="s">
        <v>119</v>
      </c>
      <c r="J19" t="s">
        <v>14</v>
      </c>
      <c r="K19" t="s">
        <v>54</v>
      </c>
      <c r="L19">
        <v>24.95</v>
      </c>
      <c r="M19">
        <v>0</v>
      </c>
      <c r="N19" t="s">
        <v>2193</v>
      </c>
      <c r="O19" s="3" t="s">
        <v>40</v>
      </c>
      <c r="P19" s="3" t="s">
        <v>19</v>
      </c>
      <c r="S19" s="3" t="s">
        <v>639</v>
      </c>
    </row>
    <row r="20" spans="1:19" x14ac:dyDescent="0.25">
      <c r="A20" s="3">
        <f t="shared" si="0"/>
        <v>1</v>
      </c>
      <c r="B20" s="5" t="s">
        <v>45</v>
      </c>
      <c r="C20">
        <v>2201852617</v>
      </c>
      <c r="D20" t="s">
        <v>602</v>
      </c>
      <c r="F20" s="3" t="s">
        <v>700</v>
      </c>
      <c r="G20" s="3" t="s">
        <v>2110</v>
      </c>
      <c r="H20" s="3">
        <v>49.9</v>
      </c>
      <c r="I20" t="s">
        <v>119</v>
      </c>
      <c r="J20" t="s">
        <v>14</v>
      </c>
      <c r="K20" t="s">
        <v>54</v>
      </c>
      <c r="L20">
        <v>24.95</v>
      </c>
      <c r="M20">
        <v>0</v>
      </c>
      <c r="N20" t="s">
        <v>2111</v>
      </c>
      <c r="O20" s="3" t="s">
        <v>387</v>
      </c>
      <c r="P20" s="3" t="s">
        <v>43</v>
      </c>
      <c r="S20" s="3" t="s">
        <v>1141</v>
      </c>
    </row>
    <row r="21" spans="1:19" x14ac:dyDescent="0.25">
      <c r="A21" s="3">
        <f t="shared" si="0"/>
        <v>1</v>
      </c>
      <c r="B21" t="s">
        <v>39</v>
      </c>
      <c r="C21">
        <v>2201879348</v>
      </c>
      <c r="D21" t="s">
        <v>166</v>
      </c>
      <c r="F21" s="3" t="s">
        <v>700</v>
      </c>
      <c r="G21" s="3" t="s">
        <v>1958</v>
      </c>
      <c r="H21" s="3">
        <v>99.7</v>
      </c>
      <c r="I21" t="s">
        <v>75</v>
      </c>
      <c r="J21" t="s">
        <v>14</v>
      </c>
      <c r="K21" t="s">
        <v>54</v>
      </c>
      <c r="L21">
        <v>109.89</v>
      </c>
      <c r="M21">
        <v>0</v>
      </c>
      <c r="N21" t="s">
        <v>1959</v>
      </c>
      <c r="O21" s="3" t="s">
        <v>148</v>
      </c>
      <c r="P21" s="3" t="s">
        <v>22</v>
      </c>
      <c r="S21" s="3" t="s">
        <v>639</v>
      </c>
    </row>
    <row r="22" spans="1:19" x14ac:dyDescent="0.25">
      <c r="A22" s="3">
        <f t="shared" si="0"/>
        <v>1</v>
      </c>
      <c r="B22" s="5" t="s">
        <v>27</v>
      </c>
      <c r="C22">
        <v>2201883761</v>
      </c>
      <c r="D22" t="s">
        <v>168</v>
      </c>
      <c r="F22" s="3" t="s">
        <v>700</v>
      </c>
      <c r="G22" s="3" t="s">
        <v>1801</v>
      </c>
      <c r="H22" s="3">
        <v>33.799999999999997</v>
      </c>
      <c r="I22" t="s">
        <v>119</v>
      </c>
      <c r="J22" t="s">
        <v>14</v>
      </c>
      <c r="K22" t="s">
        <v>54</v>
      </c>
      <c r="L22">
        <v>16.89</v>
      </c>
      <c r="M22">
        <v>0</v>
      </c>
      <c r="N22" t="s">
        <v>2028</v>
      </c>
      <c r="O22" s="3" t="s">
        <v>40</v>
      </c>
      <c r="P22" s="3" t="s">
        <v>19</v>
      </c>
      <c r="S22" s="3" t="s">
        <v>639</v>
      </c>
    </row>
    <row r="23" spans="1:19" x14ac:dyDescent="0.25">
      <c r="A23" s="3">
        <f t="shared" si="0"/>
        <v>1</v>
      </c>
      <c r="B23" t="s">
        <v>158</v>
      </c>
      <c r="C23">
        <v>2201886776</v>
      </c>
      <c r="D23" t="s">
        <v>212</v>
      </c>
      <c r="F23" s="3" t="s">
        <v>700</v>
      </c>
      <c r="G23" s="3" t="s">
        <v>2213</v>
      </c>
      <c r="H23" s="3">
        <v>84.5</v>
      </c>
      <c r="I23" t="s">
        <v>75</v>
      </c>
      <c r="J23" t="s">
        <v>14</v>
      </c>
      <c r="K23" t="s">
        <v>54</v>
      </c>
      <c r="L23">
        <v>88.89</v>
      </c>
      <c r="M23">
        <v>0</v>
      </c>
      <c r="N23" t="s">
        <v>58</v>
      </c>
      <c r="O23" s="3" t="s">
        <v>148</v>
      </c>
      <c r="P23" s="3" t="s">
        <v>22</v>
      </c>
      <c r="S23" s="3" t="s">
        <v>639</v>
      </c>
    </row>
    <row r="24" spans="1:19" x14ac:dyDescent="0.25">
      <c r="A24" s="3">
        <f t="shared" si="0"/>
        <v>1</v>
      </c>
      <c r="B24" s="5" t="s">
        <v>27</v>
      </c>
      <c r="C24">
        <v>2201890341</v>
      </c>
      <c r="D24" t="s">
        <v>168</v>
      </c>
      <c r="F24" s="3" t="s">
        <v>700</v>
      </c>
      <c r="G24" s="3" t="s">
        <v>2029</v>
      </c>
      <c r="H24" s="3">
        <v>26</v>
      </c>
      <c r="I24" t="s">
        <v>75</v>
      </c>
      <c r="J24" t="s">
        <v>972</v>
      </c>
      <c r="K24" t="s">
        <v>54</v>
      </c>
      <c r="L24">
        <v>1.8</v>
      </c>
      <c r="M24">
        <v>26</v>
      </c>
      <c r="N24" t="s">
        <v>58</v>
      </c>
      <c r="O24" s="3" t="s">
        <v>148</v>
      </c>
      <c r="P24" s="3" t="s">
        <v>22</v>
      </c>
      <c r="S24" s="3" t="s">
        <v>639</v>
      </c>
    </row>
    <row r="25" spans="1:19" x14ac:dyDescent="0.25">
      <c r="A25" s="3">
        <f t="shared" si="0"/>
        <v>1</v>
      </c>
      <c r="B25" t="s">
        <v>158</v>
      </c>
      <c r="C25">
        <v>2201900996</v>
      </c>
      <c r="D25" t="s">
        <v>212</v>
      </c>
      <c r="F25" s="3" t="s">
        <v>700</v>
      </c>
      <c r="G25" s="3" t="s">
        <v>2214</v>
      </c>
      <c r="H25" s="3">
        <v>38.9</v>
      </c>
      <c r="I25" t="s">
        <v>119</v>
      </c>
      <c r="J25" t="s">
        <v>14</v>
      </c>
      <c r="K25" t="s">
        <v>54</v>
      </c>
      <c r="L25">
        <v>19.45</v>
      </c>
      <c r="M25">
        <v>0</v>
      </c>
      <c r="N25" t="s">
        <v>2215</v>
      </c>
      <c r="O25" s="3" t="s">
        <v>387</v>
      </c>
      <c r="P25" s="3" t="s">
        <v>43</v>
      </c>
      <c r="Q25" s="3" t="s">
        <v>354</v>
      </c>
      <c r="S25" s="3" t="s">
        <v>1141</v>
      </c>
    </row>
    <row r="26" spans="1:19" x14ac:dyDescent="0.25">
      <c r="A26" s="3">
        <f t="shared" si="0"/>
        <v>1</v>
      </c>
      <c r="B26" s="5" t="s">
        <v>27</v>
      </c>
      <c r="C26">
        <v>2201904633</v>
      </c>
      <c r="D26" t="s">
        <v>168</v>
      </c>
      <c r="F26" s="3" t="s">
        <v>700</v>
      </c>
      <c r="G26" s="3" t="s">
        <v>2030</v>
      </c>
      <c r="H26" s="3">
        <v>49.9</v>
      </c>
      <c r="I26" t="s">
        <v>75</v>
      </c>
      <c r="J26" t="s">
        <v>55</v>
      </c>
      <c r="K26" t="s">
        <v>54</v>
      </c>
      <c r="L26">
        <v>0</v>
      </c>
      <c r="M26">
        <v>49.9</v>
      </c>
      <c r="N26" t="s">
        <v>2031</v>
      </c>
      <c r="O26" s="3" t="s">
        <v>148</v>
      </c>
      <c r="P26" s="3" t="s">
        <v>22</v>
      </c>
      <c r="S26" s="3" t="s">
        <v>639</v>
      </c>
    </row>
    <row r="27" spans="1:19" x14ac:dyDescent="0.25">
      <c r="A27" s="3">
        <f t="shared" si="0"/>
        <v>1</v>
      </c>
      <c r="B27" t="s">
        <v>20</v>
      </c>
      <c r="C27">
        <v>2201942214</v>
      </c>
      <c r="D27" t="s">
        <v>601</v>
      </c>
      <c r="F27" s="3" t="s">
        <v>702</v>
      </c>
      <c r="G27" s="3" t="s">
        <v>2056</v>
      </c>
      <c r="H27" s="3">
        <v>49.9</v>
      </c>
      <c r="I27" t="s">
        <v>75</v>
      </c>
      <c r="J27" t="s">
        <v>55</v>
      </c>
      <c r="K27" t="s">
        <v>54</v>
      </c>
      <c r="L27">
        <v>0</v>
      </c>
      <c r="M27">
        <v>49.9</v>
      </c>
      <c r="N27" t="s">
        <v>1722</v>
      </c>
      <c r="O27" s="3" t="s">
        <v>148</v>
      </c>
      <c r="P27" s="3" t="s">
        <v>22</v>
      </c>
      <c r="S27" s="3" t="s">
        <v>639</v>
      </c>
    </row>
    <row r="28" spans="1:19" x14ac:dyDescent="0.25">
      <c r="A28" s="3">
        <f t="shared" si="0"/>
        <v>1</v>
      </c>
      <c r="B28" s="5" t="s">
        <v>45</v>
      </c>
      <c r="C28">
        <v>2201969569</v>
      </c>
      <c r="D28" t="s">
        <v>602</v>
      </c>
      <c r="F28" s="3" t="s">
        <v>702</v>
      </c>
      <c r="G28" s="3" t="s">
        <v>2112</v>
      </c>
      <c r="H28" s="3">
        <v>50.7</v>
      </c>
      <c r="I28" t="s">
        <v>119</v>
      </c>
      <c r="J28" t="s">
        <v>124</v>
      </c>
      <c r="K28" t="s">
        <v>54</v>
      </c>
      <c r="L28"/>
      <c r="M28"/>
      <c r="N28" t="s">
        <v>2113</v>
      </c>
      <c r="O28" s="3" t="s">
        <v>40</v>
      </c>
      <c r="P28" s="3" t="s">
        <v>19</v>
      </c>
      <c r="S28" s="3" t="s">
        <v>639</v>
      </c>
    </row>
    <row r="29" spans="1:19" x14ac:dyDescent="0.25">
      <c r="A29" s="3">
        <f t="shared" si="0"/>
        <v>1</v>
      </c>
      <c r="B29" s="5" t="s">
        <v>27</v>
      </c>
      <c r="C29">
        <v>2201986397</v>
      </c>
      <c r="D29" t="s">
        <v>168</v>
      </c>
      <c r="F29" s="3" t="s">
        <v>702</v>
      </c>
      <c r="G29" s="3" t="s">
        <v>2032</v>
      </c>
      <c r="H29" s="3">
        <v>96.7</v>
      </c>
      <c r="I29" t="s">
        <v>56</v>
      </c>
      <c r="J29" t="s">
        <v>57</v>
      </c>
      <c r="K29" t="s">
        <v>15</v>
      </c>
      <c r="L29">
        <v>0</v>
      </c>
      <c r="M29">
        <v>33.79</v>
      </c>
      <c r="N29" t="s">
        <v>2033</v>
      </c>
      <c r="O29" s="3" t="s">
        <v>170</v>
      </c>
      <c r="P29" s="3" t="s">
        <v>22</v>
      </c>
      <c r="S29" s="3" t="s">
        <v>639</v>
      </c>
    </row>
    <row r="30" spans="1:19" x14ac:dyDescent="0.25">
      <c r="A30" s="3">
        <f t="shared" si="0"/>
        <v>1</v>
      </c>
      <c r="B30" t="s">
        <v>20</v>
      </c>
      <c r="C30">
        <v>2201988040</v>
      </c>
      <c r="D30" t="s">
        <v>601</v>
      </c>
      <c r="F30" s="3" t="s">
        <v>702</v>
      </c>
      <c r="G30" s="3" t="s">
        <v>2057</v>
      </c>
      <c r="H30" s="3">
        <v>41.8</v>
      </c>
      <c r="I30" t="s">
        <v>75</v>
      </c>
      <c r="J30" t="s">
        <v>55</v>
      </c>
      <c r="K30" t="s">
        <v>54</v>
      </c>
      <c r="L30">
        <v>0</v>
      </c>
      <c r="M30">
        <v>15.9</v>
      </c>
      <c r="N30" t="s">
        <v>2058</v>
      </c>
      <c r="O30" s="3" t="s">
        <v>148</v>
      </c>
      <c r="P30" s="3" t="s">
        <v>22</v>
      </c>
      <c r="S30" s="3" t="s">
        <v>639</v>
      </c>
    </row>
    <row r="31" spans="1:19" x14ac:dyDescent="0.25">
      <c r="A31" s="3">
        <f t="shared" si="0"/>
        <v>1</v>
      </c>
      <c r="B31" t="s">
        <v>200</v>
      </c>
      <c r="C31">
        <v>2201988308</v>
      </c>
      <c r="D31" t="s">
        <v>211</v>
      </c>
      <c r="F31" s="3" t="s">
        <v>702</v>
      </c>
      <c r="G31" s="3" t="s">
        <v>2170</v>
      </c>
      <c r="H31" s="3">
        <v>33.799999999999997</v>
      </c>
      <c r="I31" t="s">
        <v>119</v>
      </c>
      <c r="J31" t="s">
        <v>14</v>
      </c>
      <c r="K31" t="s">
        <v>54</v>
      </c>
      <c r="L31">
        <v>8.44</v>
      </c>
      <c r="M31">
        <v>0</v>
      </c>
      <c r="N31" t="s">
        <v>2171</v>
      </c>
      <c r="O31" s="3" t="s">
        <v>40</v>
      </c>
      <c r="P31" s="3" t="s">
        <v>19</v>
      </c>
      <c r="S31" s="3" t="s">
        <v>639</v>
      </c>
    </row>
    <row r="32" spans="1:19" x14ac:dyDescent="0.25">
      <c r="A32" s="3">
        <f t="shared" si="0"/>
        <v>1</v>
      </c>
      <c r="B32" t="s">
        <v>98</v>
      </c>
      <c r="C32">
        <v>2202006512</v>
      </c>
      <c r="D32" t="s">
        <v>695</v>
      </c>
      <c r="F32" s="3" t="s">
        <v>702</v>
      </c>
      <c r="G32" s="3" t="s">
        <v>1970</v>
      </c>
      <c r="H32" s="3">
        <v>16.899999999999999</v>
      </c>
      <c r="I32" t="s">
        <v>75</v>
      </c>
      <c r="J32" t="s">
        <v>14</v>
      </c>
      <c r="K32" t="s">
        <v>54</v>
      </c>
      <c r="L32"/>
      <c r="M32"/>
      <c r="N32" t="s">
        <v>58</v>
      </c>
      <c r="O32" s="3" t="s">
        <v>148</v>
      </c>
      <c r="P32" s="3" t="s">
        <v>22</v>
      </c>
      <c r="S32" s="3" t="s">
        <v>639</v>
      </c>
    </row>
    <row r="33" spans="1:19" x14ac:dyDescent="0.25">
      <c r="A33" s="3">
        <f t="shared" si="0"/>
        <v>1</v>
      </c>
      <c r="B33" t="s">
        <v>41</v>
      </c>
      <c r="C33">
        <v>2202042312</v>
      </c>
      <c r="D33" t="s">
        <v>104</v>
      </c>
      <c r="F33" s="3" t="s">
        <v>726</v>
      </c>
      <c r="G33" s="3" t="s">
        <v>2236</v>
      </c>
      <c r="H33" s="3">
        <v>63.7</v>
      </c>
      <c r="I33" t="s">
        <v>56</v>
      </c>
      <c r="J33" t="s">
        <v>57</v>
      </c>
      <c r="K33" t="s">
        <v>15</v>
      </c>
      <c r="L33">
        <v>0</v>
      </c>
      <c r="M33">
        <v>16.89</v>
      </c>
      <c r="N33" t="s">
        <v>2237</v>
      </c>
      <c r="O33" s="3" t="s">
        <v>148</v>
      </c>
      <c r="P33" s="3" t="s">
        <v>22</v>
      </c>
      <c r="S33" s="3" t="s">
        <v>639</v>
      </c>
    </row>
    <row r="34" spans="1:19" x14ac:dyDescent="0.25">
      <c r="A34" s="3">
        <f t="shared" si="0"/>
        <v>1</v>
      </c>
      <c r="B34" t="s">
        <v>36</v>
      </c>
      <c r="C34">
        <v>2202092228</v>
      </c>
      <c r="D34" t="s">
        <v>167</v>
      </c>
      <c r="F34" s="3" t="s">
        <v>732</v>
      </c>
      <c r="G34" s="3" t="s">
        <v>2002</v>
      </c>
      <c r="H34" s="3">
        <v>49.9</v>
      </c>
      <c r="I34" t="s">
        <v>56</v>
      </c>
      <c r="J34" t="s">
        <v>57</v>
      </c>
      <c r="K34" t="s">
        <v>15</v>
      </c>
      <c r="L34"/>
      <c r="M34"/>
      <c r="N34" t="s">
        <v>2003</v>
      </c>
      <c r="O34" s="3" t="s">
        <v>148</v>
      </c>
      <c r="P34" s="3" t="s">
        <v>22</v>
      </c>
      <c r="S34" s="3" t="s">
        <v>639</v>
      </c>
    </row>
    <row r="35" spans="1:19" x14ac:dyDescent="0.25">
      <c r="A35" s="3">
        <f t="shared" si="0"/>
        <v>1</v>
      </c>
      <c r="B35" t="s">
        <v>96</v>
      </c>
      <c r="C35">
        <v>2202117075</v>
      </c>
      <c r="D35" t="s">
        <v>696</v>
      </c>
      <c r="F35" s="3" t="s">
        <v>732</v>
      </c>
      <c r="G35" s="3" t="s">
        <v>1985</v>
      </c>
      <c r="H35" s="3">
        <v>32.799999999999997</v>
      </c>
      <c r="I35" t="s">
        <v>75</v>
      </c>
      <c r="J35" t="s">
        <v>55</v>
      </c>
      <c r="K35" t="s">
        <v>54</v>
      </c>
      <c r="L35"/>
      <c r="M35"/>
      <c r="N35" t="s">
        <v>1986</v>
      </c>
      <c r="O35" s="3" t="s">
        <v>40</v>
      </c>
      <c r="P35" s="3" t="s">
        <v>22</v>
      </c>
      <c r="S35" s="3" t="s">
        <v>639</v>
      </c>
    </row>
    <row r="36" spans="1:19" x14ac:dyDescent="0.25">
      <c r="A36" s="3">
        <f t="shared" si="0"/>
        <v>1</v>
      </c>
      <c r="B36" t="s">
        <v>96</v>
      </c>
      <c r="C36">
        <v>2202117624</v>
      </c>
      <c r="D36" t="s">
        <v>696</v>
      </c>
      <c r="F36" s="3" t="s">
        <v>732</v>
      </c>
      <c r="G36" s="3" t="s">
        <v>1940</v>
      </c>
      <c r="H36" s="3">
        <v>109</v>
      </c>
      <c r="I36" t="s">
        <v>119</v>
      </c>
      <c r="J36" t="s">
        <v>14</v>
      </c>
      <c r="K36" t="s">
        <v>54</v>
      </c>
      <c r="L36">
        <v>24.06</v>
      </c>
      <c r="M36">
        <v>16.05</v>
      </c>
      <c r="N36" t="s">
        <v>171</v>
      </c>
      <c r="O36" s="3" t="s">
        <v>40</v>
      </c>
      <c r="P36" s="3" t="s">
        <v>19</v>
      </c>
      <c r="S36" s="3" t="s">
        <v>639</v>
      </c>
    </row>
    <row r="37" spans="1:19" x14ac:dyDescent="0.25">
      <c r="A37" s="3">
        <f t="shared" si="0"/>
        <v>1</v>
      </c>
      <c r="B37" s="5" t="s">
        <v>42</v>
      </c>
      <c r="C37">
        <v>2202119458</v>
      </c>
      <c r="D37" t="s">
        <v>698</v>
      </c>
      <c r="F37" s="3" t="s">
        <v>732</v>
      </c>
      <c r="G37" s="3" t="s">
        <v>1380</v>
      </c>
      <c r="H37" s="3">
        <v>109</v>
      </c>
      <c r="I37" t="s">
        <v>119</v>
      </c>
      <c r="J37" t="s">
        <v>14</v>
      </c>
      <c r="K37" t="s">
        <v>54</v>
      </c>
      <c r="L37">
        <v>54.5</v>
      </c>
      <c r="M37">
        <v>0</v>
      </c>
      <c r="N37" t="s">
        <v>2092</v>
      </c>
      <c r="O37" s="3" t="s">
        <v>40</v>
      </c>
      <c r="P37" s="3" t="s">
        <v>22</v>
      </c>
      <c r="S37" s="3" t="s">
        <v>639</v>
      </c>
    </row>
    <row r="38" spans="1:19" x14ac:dyDescent="0.25">
      <c r="A38" s="3">
        <f t="shared" si="0"/>
        <v>1</v>
      </c>
      <c r="B38" s="5" t="s">
        <v>45</v>
      </c>
      <c r="C38">
        <v>2202122961</v>
      </c>
      <c r="D38" t="s">
        <v>602</v>
      </c>
      <c r="F38" s="3" t="s">
        <v>732</v>
      </c>
      <c r="G38" s="3" t="s">
        <v>2114</v>
      </c>
      <c r="H38" s="3">
        <v>161</v>
      </c>
      <c r="I38" t="s">
        <v>119</v>
      </c>
      <c r="J38" t="s">
        <v>14</v>
      </c>
      <c r="K38" t="s">
        <v>54</v>
      </c>
      <c r="L38">
        <v>54.5</v>
      </c>
      <c r="M38">
        <v>0</v>
      </c>
      <c r="N38" t="s">
        <v>2115</v>
      </c>
      <c r="O38" s="3" t="s">
        <v>387</v>
      </c>
      <c r="P38" s="3" t="s">
        <v>43</v>
      </c>
      <c r="S38" s="3" t="s">
        <v>1141</v>
      </c>
    </row>
    <row r="39" spans="1:19" x14ac:dyDescent="0.25">
      <c r="A39" s="3">
        <f t="shared" si="0"/>
        <v>1</v>
      </c>
      <c r="B39" t="s">
        <v>33</v>
      </c>
      <c r="C39">
        <v>2202141653</v>
      </c>
      <c r="D39" t="s">
        <v>921</v>
      </c>
      <c r="F39" s="3" t="s">
        <v>732</v>
      </c>
      <c r="G39" s="3" t="s">
        <v>2251</v>
      </c>
      <c r="H39" s="3">
        <v>109</v>
      </c>
      <c r="I39" t="s">
        <v>56</v>
      </c>
      <c r="J39" t="s">
        <v>57</v>
      </c>
      <c r="K39" t="s">
        <v>15</v>
      </c>
      <c r="L39"/>
      <c r="M39"/>
      <c r="N39" t="s">
        <v>2252</v>
      </c>
      <c r="O39" s="3" t="s">
        <v>387</v>
      </c>
      <c r="P39" s="3" t="s">
        <v>43</v>
      </c>
      <c r="S39" s="3" t="s">
        <v>1141</v>
      </c>
    </row>
    <row r="40" spans="1:19" x14ac:dyDescent="0.25">
      <c r="A40" s="3">
        <f t="shared" si="0"/>
        <v>1</v>
      </c>
      <c r="B40" t="s">
        <v>41</v>
      </c>
      <c r="C40">
        <v>2202144778</v>
      </c>
      <c r="D40" t="s">
        <v>104</v>
      </c>
      <c r="F40" s="3" t="s">
        <v>732</v>
      </c>
      <c r="G40" s="3" t="s">
        <v>2238</v>
      </c>
      <c r="H40" s="3">
        <v>68.900000000000006</v>
      </c>
      <c r="I40" t="s">
        <v>75</v>
      </c>
      <c r="J40" t="s">
        <v>14</v>
      </c>
      <c r="K40" t="s">
        <v>54</v>
      </c>
      <c r="L40">
        <v>75.48</v>
      </c>
      <c r="M40">
        <v>0</v>
      </c>
      <c r="N40" t="s">
        <v>14</v>
      </c>
      <c r="O40" s="3" t="s">
        <v>148</v>
      </c>
      <c r="P40" s="3" t="s">
        <v>22</v>
      </c>
      <c r="S40" s="3" t="s">
        <v>639</v>
      </c>
    </row>
    <row r="41" spans="1:19" x14ac:dyDescent="0.25">
      <c r="A41" s="3">
        <f t="shared" si="0"/>
        <v>1</v>
      </c>
      <c r="B41" t="s">
        <v>41</v>
      </c>
      <c r="C41">
        <v>2202157652</v>
      </c>
      <c r="D41" t="s">
        <v>104</v>
      </c>
      <c r="F41" s="3" t="s">
        <v>735</v>
      </c>
      <c r="G41" s="3" t="s">
        <v>2239</v>
      </c>
      <c r="H41" s="3">
        <v>21.9</v>
      </c>
      <c r="I41" t="s">
        <v>119</v>
      </c>
      <c r="J41" t="s">
        <v>14</v>
      </c>
      <c r="K41" t="s">
        <v>54</v>
      </c>
      <c r="L41">
        <v>4.5</v>
      </c>
      <c r="M41">
        <v>0</v>
      </c>
      <c r="N41" t="s">
        <v>2240</v>
      </c>
      <c r="O41" s="3" t="s">
        <v>387</v>
      </c>
      <c r="P41" s="3" t="s">
        <v>43</v>
      </c>
      <c r="Q41" s="3" t="s">
        <v>354</v>
      </c>
      <c r="S41" s="3" t="s">
        <v>1141</v>
      </c>
    </row>
    <row r="42" spans="1:19" x14ac:dyDescent="0.25">
      <c r="A42" s="3">
        <f t="shared" si="0"/>
        <v>1</v>
      </c>
      <c r="B42" t="s">
        <v>39</v>
      </c>
      <c r="C42">
        <v>2202166559</v>
      </c>
      <c r="D42" t="s">
        <v>166</v>
      </c>
      <c r="F42" s="3" t="s">
        <v>735</v>
      </c>
      <c r="G42" s="3" t="s">
        <v>1788</v>
      </c>
      <c r="H42" s="3">
        <v>109</v>
      </c>
      <c r="I42" t="s">
        <v>75</v>
      </c>
      <c r="J42" t="s">
        <v>14</v>
      </c>
      <c r="K42" t="s">
        <v>54</v>
      </c>
      <c r="L42">
        <v>114.52</v>
      </c>
      <c r="M42">
        <v>0</v>
      </c>
      <c r="N42" t="s">
        <v>1959</v>
      </c>
      <c r="O42" s="3" t="s">
        <v>148</v>
      </c>
      <c r="P42" s="3" t="s">
        <v>22</v>
      </c>
      <c r="S42" s="3" t="s">
        <v>639</v>
      </c>
    </row>
    <row r="43" spans="1:19" x14ac:dyDescent="0.25">
      <c r="A43" s="3">
        <f t="shared" si="0"/>
        <v>1</v>
      </c>
      <c r="B43" t="s">
        <v>98</v>
      </c>
      <c r="C43">
        <v>2202199403</v>
      </c>
      <c r="D43" t="s">
        <v>695</v>
      </c>
      <c r="F43" s="3" t="s">
        <v>735</v>
      </c>
      <c r="G43" s="3" t="s">
        <v>1971</v>
      </c>
      <c r="H43" s="3">
        <v>93.7</v>
      </c>
      <c r="I43" t="s">
        <v>56</v>
      </c>
      <c r="J43" t="s">
        <v>57</v>
      </c>
      <c r="K43" t="s">
        <v>15</v>
      </c>
      <c r="L43">
        <v>0</v>
      </c>
      <c r="M43">
        <v>9</v>
      </c>
      <c r="N43" t="s">
        <v>1972</v>
      </c>
      <c r="O43" s="3" t="s">
        <v>170</v>
      </c>
      <c r="P43" s="3" t="s">
        <v>22</v>
      </c>
      <c r="S43" s="3" t="s">
        <v>639</v>
      </c>
    </row>
    <row r="44" spans="1:19" x14ac:dyDescent="0.25">
      <c r="A44" s="3">
        <f t="shared" si="0"/>
        <v>1</v>
      </c>
      <c r="B44" t="s">
        <v>182</v>
      </c>
      <c r="C44">
        <v>2202235709</v>
      </c>
      <c r="D44" t="s">
        <v>172</v>
      </c>
      <c r="F44" s="3" t="s">
        <v>738</v>
      </c>
      <c r="G44" s="3" t="s">
        <v>2194</v>
      </c>
      <c r="H44" s="3">
        <v>109</v>
      </c>
      <c r="I44" t="s">
        <v>119</v>
      </c>
      <c r="J44" t="s">
        <v>14</v>
      </c>
      <c r="K44" t="s">
        <v>54</v>
      </c>
      <c r="L44">
        <v>54.5</v>
      </c>
      <c r="M44">
        <v>0</v>
      </c>
      <c r="N44" t="s">
        <v>2195</v>
      </c>
      <c r="O44" s="3" t="s">
        <v>387</v>
      </c>
      <c r="P44" s="3" t="s">
        <v>43</v>
      </c>
      <c r="S44" s="3" t="s">
        <v>1141</v>
      </c>
    </row>
    <row r="45" spans="1:19" x14ac:dyDescent="0.25">
      <c r="A45" s="3">
        <f t="shared" si="0"/>
        <v>1</v>
      </c>
      <c r="B45" s="5" t="s">
        <v>45</v>
      </c>
      <c r="C45">
        <v>2202251792</v>
      </c>
      <c r="D45" t="s">
        <v>602</v>
      </c>
      <c r="F45" s="3" t="s">
        <v>738</v>
      </c>
      <c r="G45" s="3" t="s">
        <v>1304</v>
      </c>
      <c r="H45" s="3">
        <v>15.9</v>
      </c>
      <c r="I45" t="s">
        <v>56</v>
      </c>
      <c r="J45" t="s">
        <v>57</v>
      </c>
      <c r="K45" t="s">
        <v>15</v>
      </c>
      <c r="L45"/>
      <c r="M45"/>
      <c r="N45" t="s">
        <v>2116</v>
      </c>
      <c r="O45" s="3" t="s">
        <v>148</v>
      </c>
      <c r="P45" s="3" t="s">
        <v>22</v>
      </c>
      <c r="S45" s="3" t="s">
        <v>639</v>
      </c>
    </row>
    <row r="46" spans="1:19" x14ac:dyDescent="0.25">
      <c r="A46" s="3">
        <f t="shared" si="0"/>
        <v>1</v>
      </c>
      <c r="B46" s="5" t="s">
        <v>42</v>
      </c>
      <c r="C46">
        <v>2202288310</v>
      </c>
      <c r="D46" t="s">
        <v>698</v>
      </c>
      <c r="F46" s="3" t="s">
        <v>738</v>
      </c>
      <c r="G46" s="3" t="s">
        <v>2093</v>
      </c>
      <c r="H46" s="3">
        <v>49.9</v>
      </c>
      <c r="I46" t="s">
        <v>119</v>
      </c>
      <c r="J46" t="s">
        <v>14</v>
      </c>
      <c r="K46" t="s">
        <v>54</v>
      </c>
      <c r="L46">
        <v>24.95</v>
      </c>
      <c r="M46">
        <v>0</v>
      </c>
      <c r="N46" t="s">
        <v>2094</v>
      </c>
      <c r="O46" s="3" t="s">
        <v>40</v>
      </c>
      <c r="P46" s="3" t="s">
        <v>22</v>
      </c>
      <c r="S46" s="3" t="s">
        <v>639</v>
      </c>
    </row>
    <row r="47" spans="1:19" x14ac:dyDescent="0.25">
      <c r="A47" s="3">
        <f t="shared" si="0"/>
        <v>1</v>
      </c>
      <c r="B47" s="5" t="s">
        <v>45</v>
      </c>
      <c r="C47">
        <v>2202322412</v>
      </c>
      <c r="D47" t="s">
        <v>602</v>
      </c>
      <c r="F47" s="3" t="s">
        <v>743</v>
      </c>
      <c r="G47" s="3" t="s">
        <v>2117</v>
      </c>
      <c r="H47" s="3">
        <v>49.9</v>
      </c>
      <c r="I47" t="s">
        <v>119</v>
      </c>
      <c r="J47" t="s">
        <v>14</v>
      </c>
      <c r="K47" t="s">
        <v>54</v>
      </c>
      <c r="L47">
        <v>24.95</v>
      </c>
      <c r="M47">
        <v>0</v>
      </c>
      <c r="N47" t="s">
        <v>2118</v>
      </c>
      <c r="O47" s="3" t="s">
        <v>387</v>
      </c>
      <c r="P47" s="3" t="s">
        <v>43</v>
      </c>
      <c r="S47" s="3" t="s">
        <v>1141</v>
      </c>
    </row>
    <row r="48" spans="1:19" x14ac:dyDescent="0.25">
      <c r="A48" s="3">
        <f t="shared" si="0"/>
        <v>1</v>
      </c>
      <c r="B48" t="s">
        <v>182</v>
      </c>
      <c r="C48">
        <v>2202329254</v>
      </c>
      <c r="D48" t="s">
        <v>172</v>
      </c>
      <c r="F48" s="3" t="s">
        <v>743</v>
      </c>
      <c r="G48" s="3" t="s">
        <v>2022</v>
      </c>
      <c r="H48" s="3">
        <v>33.799999999999997</v>
      </c>
      <c r="I48" t="s">
        <v>119</v>
      </c>
      <c r="J48" t="s">
        <v>950</v>
      </c>
      <c r="K48" t="s">
        <v>54</v>
      </c>
      <c r="L48">
        <v>0</v>
      </c>
      <c r="M48">
        <v>33.79</v>
      </c>
      <c r="N48" t="s">
        <v>2196</v>
      </c>
      <c r="O48" s="3" t="s">
        <v>40</v>
      </c>
      <c r="P48" s="3" t="s">
        <v>19</v>
      </c>
      <c r="S48" s="3" t="s">
        <v>639</v>
      </c>
    </row>
    <row r="49" spans="1:19" x14ac:dyDescent="0.25">
      <c r="A49" s="3">
        <f t="shared" si="0"/>
        <v>1</v>
      </c>
      <c r="B49" t="s">
        <v>98</v>
      </c>
      <c r="C49">
        <v>2202338700</v>
      </c>
      <c r="D49" t="s">
        <v>695</v>
      </c>
      <c r="F49" s="3" t="s">
        <v>743</v>
      </c>
      <c r="G49" s="3" t="s">
        <v>1973</v>
      </c>
      <c r="H49" s="3">
        <v>109</v>
      </c>
      <c r="I49" t="s">
        <v>119</v>
      </c>
      <c r="J49" t="s">
        <v>14</v>
      </c>
      <c r="K49" t="s">
        <v>54</v>
      </c>
      <c r="L49">
        <v>54.5</v>
      </c>
      <c r="M49">
        <v>0</v>
      </c>
      <c r="N49" t="s">
        <v>1974</v>
      </c>
      <c r="O49" s="3" t="s">
        <v>387</v>
      </c>
      <c r="P49" s="3" t="s">
        <v>43</v>
      </c>
      <c r="S49" s="3" t="s">
        <v>1141</v>
      </c>
    </row>
    <row r="50" spans="1:19" x14ac:dyDescent="0.25">
      <c r="A50" s="3">
        <f t="shared" si="0"/>
        <v>1</v>
      </c>
      <c r="B50" t="s">
        <v>158</v>
      </c>
      <c r="C50">
        <v>2202347772</v>
      </c>
      <c r="D50" t="s">
        <v>212</v>
      </c>
      <c r="F50" s="3" t="s">
        <v>743</v>
      </c>
      <c r="G50" s="3" t="s">
        <v>2216</v>
      </c>
      <c r="H50" s="3">
        <v>33.799999999999997</v>
      </c>
      <c r="I50" t="s">
        <v>56</v>
      </c>
      <c r="J50" t="s">
        <v>57</v>
      </c>
      <c r="K50" t="s">
        <v>15</v>
      </c>
      <c r="L50">
        <v>0</v>
      </c>
      <c r="M50">
        <v>16.89</v>
      </c>
      <c r="N50" t="s">
        <v>2217</v>
      </c>
      <c r="O50" s="3" t="s">
        <v>170</v>
      </c>
      <c r="P50" s="3" t="s">
        <v>22</v>
      </c>
      <c r="S50" s="3" t="s">
        <v>639</v>
      </c>
    </row>
    <row r="51" spans="1:19" x14ac:dyDescent="0.25">
      <c r="A51" s="3">
        <f t="shared" si="0"/>
        <v>1</v>
      </c>
      <c r="B51" t="s">
        <v>26</v>
      </c>
      <c r="C51">
        <v>2202352146</v>
      </c>
      <c r="D51" t="s">
        <v>697</v>
      </c>
      <c r="F51" s="3" t="s">
        <v>743</v>
      </c>
      <c r="G51" s="3" t="s">
        <v>2080</v>
      </c>
      <c r="H51" s="3">
        <v>52</v>
      </c>
      <c r="I51" t="s">
        <v>119</v>
      </c>
      <c r="J51" t="s">
        <v>14</v>
      </c>
      <c r="K51" t="s">
        <v>54</v>
      </c>
      <c r="L51">
        <v>31.2</v>
      </c>
      <c r="M51">
        <v>20.8</v>
      </c>
      <c r="N51" t="s">
        <v>2081</v>
      </c>
      <c r="O51" s="3" t="s">
        <v>387</v>
      </c>
      <c r="P51" s="3" t="s">
        <v>43</v>
      </c>
      <c r="S51" s="3" t="s">
        <v>1141</v>
      </c>
    </row>
    <row r="52" spans="1:19" x14ac:dyDescent="0.25">
      <c r="A52" s="3">
        <f t="shared" si="0"/>
        <v>1</v>
      </c>
      <c r="B52" s="5" t="s">
        <v>29</v>
      </c>
      <c r="C52">
        <v>2202364589</v>
      </c>
      <c r="D52" t="s">
        <v>920</v>
      </c>
      <c r="F52" s="3" t="s">
        <v>743</v>
      </c>
      <c r="G52" s="3" t="s">
        <v>1993</v>
      </c>
      <c r="H52" s="3">
        <v>81.900000000000006</v>
      </c>
      <c r="I52" t="s">
        <v>119</v>
      </c>
      <c r="J52" t="s">
        <v>14</v>
      </c>
      <c r="K52" t="s">
        <v>54</v>
      </c>
      <c r="L52">
        <v>40.950000000000003</v>
      </c>
      <c r="M52">
        <v>0</v>
      </c>
      <c r="N52" t="s">
        <v>2163</v>
      </c>
      <c r="O52" s="3" t="s">
        <v>387</v>
      </c>
      <c r="P52" s="3" t="s">
        <v>43</v>
      </c>
      <c r="S52" s="3" t="s">
        <v>1141</v>
      </c>
    </row>
    <row r="53" spans="1:19" x14ac:dyDescent="0.25">
      <c r="A53" s="3">
        <f t="shared" si="0"/>
        <v>1</v>
      </c>
      <c r="B53" t="s">
        <v>20</v>
      </c>
      <c r="C53">
        <v>2202368520</v>
      </c>
      <c r="D53" t="s">
        <v>601</v>
      </c>
      <c r="F53" s="3" t="s">
        <v>743</v>
      </c>
      <c r="G53" s="3" t="s">
        <v>2059</v>
      </c>
      <c r="H53" s="3">
        <v>16.899999999999999</v>
      </c>
      <c r="I53" t="s">
        <v>56</v>
      </c>
      <c r="J53" t="s">
        <v>57</v>
      </c>
      <c r="K53" t="s">
        <v>15</v>
      </c>
      <c r="L53">
        <v>0</v>
      </c>
      <c r="M53">
        <v>8.44</v>
      </c>
      <c r="N53" t="s">
        <v>2060</v>
      </c>
      <c r="O53" s="3" t="s">
        <v>40</v>
      </c>
      <c r="P53" s="3" t="s">
        <v>22</v>
      </c>
      <c r="S53" s="3" t="s">
        <v>639</v>
      </c>
    </row>
    <row r="54" spans="1:19" x14ac:dyDescent="0.25">
      <c r="A54" s="3">
        <f t="shared" si="0"/>
        <v>1</v>
      </c>
      <c r="B54" t="s">
        <v>158</v>
      </c>
      <c r="C54">
        <v>2202373616</v>
      </c>
      <c r="D54" t="s">
        <v>212</v>
      </c>
      <c r="F54" s="3" t="s">
        <v>743</v>
      </c>
      <c r="G54" s="3" t="s">
        <v>2218</v>
      </c>
      <c r="H54" s="3">
        <v>61.9</v>
      </c>
      <c r="I54" t="s">
        <v>56</v>
      </c>
      <c r="J54" t="s">
        <v>57</v>
      </c>
      <c r="K54" t="s">
        <v>15</v>
      </c>
      <c r="L54"/>
      <c r="M54"/>
      <c r="N54" t="s">
        <v>2219</v>
      </c>
      <c r="O54" s="3" t="s">
        <v>170</v>
      </c>
      <c r="P54" s="3" t="s">
        <v>22</v>
      </c>
      <c r="S54" s="3" t="s">
        <v>639</v>
      </c>
    </row>
    <row r="55" spans="1:19" x14ac:dyDescent="0.25">
      <c r="A55" s="3">
        <f t="shared" si="0"/>
        <v>1</v>
      </c>
      <c r="B55" t="s">
        <v>26</v>
      </c>
      <c r="C55">
        <v>2202412480</v>
      </c>
      <c r="D55" t="s">
        <v>697</v>
      </c>
      <c r="F55" s="3" t="s">
        <v>747</v>
      </c>
      <c r="G55" s="3" t="s">
        <v>2082</v>
      </c>
      <c r="H55" s="3">
        <v>16.899999999999999</v>
      </c>
      <c r="I55" t="s">
        <v>75</v>
      </c>
      <c r="J55" t="s">
        <v>55</v>
      </c>
      <c r="K55" t="s">
        <v>54</v>
      </c>
      <c r="L55">
        <v>0</v>
      </c>
      <c r="M55">
        <v>16.89</v>
      </c>
      <c r="N55" t="s">
        <v>2083</v>
      </c>
      <c r="O55" s="3" t="s">
        <v>40</v>
      </c>
      <c r="P55" s="3" t="s">
        <v>19</v>
      </c>
      <c r="S55" s="3" t="s">
        <v>639</v>
      </c>
    </row>
    <row r="56" spans="1:19" x14ac:dyDescent="0.25">
      <c r="A56" s="3">
        <f t="shared" si="0"/>
        <v>1</v>
      </c>
      <c r="B56" t="s">
        <v>200</v>
      </c>
      <c r="C56">
        <v>2202422097</v>
      </c>
      <c r="D56" t="s">
        <v>211</v>
      </c>
      <c r="F56" s="3" t="s">
        <v>747</v>
      </c>
      <c r="G56" s="3" t="s">
        <v>2008</v>
      </c>
      <c r="H56" s="3">
        <v>52</v>
      </c>
      <c r="I56" t="s">
        <v>119</v>
      </c>
      <c r="J56" t="s">
        <v>14</v>
      </c>
      <c r="K56" t="s">
        <v>54</v>
      </c>
      <c r="L56">
        <v>26</v>
      </c>
      <c r="M56">
        <v>0</v>
      </c>
      <c r="N56" t="s">
        <v>2172</v>
      </c>
      <c r="O56" s="3" t="s">
        <v>387</v>
      </c>
      <c r="P56" s="3" t="s">
        <v>43</v>
      </c>
      <c r="S56" s="3" t="s">
        <v>1141</v>
      </c>
    </row>
    <row r="57" spans="1:19" x14ac:dyDescent="0.25">
      <c r="A57" s="3">
        <f t="shared" si="0"/>
        <v>1</v>
      </c>
      <c r="B57" t="s">
        <v>158</v>
      </c>
      <c r="C57">
        <v>2202426003</v>
      </c>
      <c r="D57" t="s">
        <v>212</v>
      </c>
      <c r="F57" s="3" t="s">
        <v>747</v>
      </c>
      <c r="G57" s="3" t="s">
        <v>2220</v>
      </c>
      <c r="H57" s="3">
        <v>75.900000000000006</v>
      </c>
      <c r="I57" t="s">
        <v>119</v>
      </c>
      <c r="J57" t="s">
        <v>14</v>
      </c>
      <c r="K57" t="s">
        <v>54</v>
      </c>
      <c r="L57"/>
      <c r="M57"/>
      <c r="N57" t="s">
        <v>2221</v>
      </c>
      <c r="O57" s="3" t="s">
        <v>387</v>
      </c>
      <c r="P57" s="3" t="s">
        <v>43</v>
      </c>
      <c r="S57" s="3" t="s">
        <v>1141</v>
      </c>
    </row>
    <row r="58" spans="1:19" x14ac:dyDescent="0.25">
      <c r="A58" s="3">
        <f t="shared" si="0"/>
        <v>1</v>
      </c>
      <c r="B58" t="s">
        <v>200</v>
      </c>
      <c r="C58">
        <v>2202430406</v>
      </c>
      <c r="D58" t="s">
        <v>211</v>
      </c>
      <c r="F58" s="3" t="s">
        <v>747</v>
      </c>
      <c r="G58" s="3" t="s">
        <v>2173</v>
      </c>
      <c r="H58" s="3">
        <v>125.9</v>
      </c>
      <c r="I58" t="s">
        <v>56</v>
      </c>
      <c r="J58" t="s">
        <v>14</v>
      </c>
      <c r="K58" t="s">
        <v>54</v>
      </c>
      <c r="L58"/>
      <c r="M58"/>
      <c r="N58" t="s">
        <v>2174</v>
      </c>
      <c r="O58" s="3" t="s">
        <v>170</v>
      </c>
      <c r="P58" s="3" t="s">
        <v>22</v>
      </c>
      <c r="S58" s="3" t="s">
        <v>639</v>
      </c>
    </row>
    <row r="59" spans="1:19" x14ac:dyDescent="0.25">
      <c r="A59" s="3">
        <f t="shared" si="0"/>
        <v>1</v>
      </c>
      <c r="B59" s="5" t="s">
        <v>45</v>
      </c>
      <c r="C59">
        <v>2202434775</v>
      </c>
      <c r="D59" t="s">
        <v>602</v>
      </c>
      <c r="F59" s="3" t="s">
        <v>747</v>
      </c>
      <c r="G59" s="3" t="s">
        <v>1754</v>
      </c>
      <c r="H59" s="3">
        <v>33.799999999999997</v>
      </c>
      <c r="I59" t="s">
        <v>119</v>
      </c>
      <c r="J59" t="s">
        <v>14</v>
      </c>
      <c r="K59" t="s">
        <v>54</v>
      </c>
      <c r="L59"/>
      <c r="M59"/>
      <c r="N59" t="s">
        <v>2119</v>
      </c>
      <c r="O59" s="3" t="s">
        <v>387</v>
      </c>
      <c r="P59" s="3" t="s">
        <v>43</v>
      </c>
      <c r="S59" s="3" t="s">
        <v>1141</v>
      </c>
    </row>
    <row r="60" spans="1:19" x14ac:dyDescent="0.25">
      <c r="A60" s="3">
        <f t="shared" si="0"/>
        <v>1</v>
      </c>
      <c r="B60" s="5" t="s">
        <v>29</v>
      </c>
      <c r="C60">
        <v>2202436500</v>
      </c>
      <c r="D60" t="s">
        <v>920</v>
      </c>
      <c r="F60" s="3" t="s">
        <v>747</v>
      </c>
      <c r="G60" s="3" t="s">
        <v>2164</v>
      </c>
      <c r="H60" s="3">
        <v>109</v>
      </c>
      <c r="I60" t="s">
        <v>119</v>
      </c>
      <c r="J60" t="s">
        <v>14</v>
      </c>
      <c r="K60" t="s">
        <v>54</v>
      </c>
      <c r="L60">
        <v>54.5</v>
      </c>
      <c r="M60">
        <v>0</v>
      </c>
      <c r="N60" t="s">
        <v>2165</v>
      </c>
      <c r="O60" s="3" t="s">
        <v>387</v>
      </c>
      <c r="P60" s="3" t="s">
        <v>43</v>
      </c>
      <c r="S60" s="3" t="s">
        <v>1141</v>
      </c>
    </row>
    <row r="61" spans="1:19" x14ac:dyDescent="0.25">
      <c r="A61" s="3">
        <f t="shared" si="0"/>
        <v>1</v>
      </c>
      <c r="B61" t="s">
        <v>20</v>
      </c>
      <c r="C61">
        <v>2202441647</v>
      </c>
      <c r="D61" t="s">
        <v>601</v>
      </c>
      <c r="F61" s="3" t="s">
        <v>747</v>
      </c>
      <c r="G61" s="3" t="s">
        <v>2061</v>
      </c>
      <c r="H61" s="3">
        <v>109</v>
      </c>
      <c r="I61" t="s">
        <v>56</v>
      </c>
      <c r="J61" t="s">
        <v>57</v>
      </c>
      <c r="K61" t="s">
        <v>15</v>
      </c>
      <c r="L61">
        <v>0</v>
      </c>
      <c r="M61">
        <v>54.5</v>
      </c>
      <c r="N61" t="s">
        <v>2062</v>
      </c>
      <c r="O61" s="3" t="s">
        <v>40</v>
      </c>
      <c r="P61" s="3" t="s">
        <v>43</v>
      </c>
      <c r="S61" s="3" t="s">
        <v>1141</v>
      </c>
    </row>
    <row r="62" spans="1:19" x14ac:dyDescent="0.25">
      <c r="A62" s="3">
        <f t="shared" si="0"/>
        <v>1</v>
      </c>
      <c r="B62" t="s">
        <v>33</v>
      </c>
      <c r="C62">
        <v>2202450730</v>
      </c>
      <c r="D62" t="s">
        <v>921</v>
      </c>
      <c r="F62" s="3" t="s">
        <v>747</v>
      </c>
      <c r="G62" s="3" t="s">
        <v>2253</v>
      </c>
      <c r="H62" s="3">
        <v>109</v>
      </c>
      <c r="I62" s="59" t="s">
        <v>75</v>
      </c>
      <c r="J62" t="s">
        <v>55</v>
      </c>
      <c r="K62" t="s">
        <v>54</v>
      </c>
      <c r="L62">
        <v>65.400000000000006</v>
      </c>
      <c r="M62">
        <v>43.6</v>
      </c>
      <c r="N62" t="s">
        <v>2254</v>
      </c>
      <c r="O62" s="3" t="s">
        <v>40</v>
      </c>
      <c r="P62" s="3" t="s">
        <v>22</v>
      </c>
      <c r="S62" s="3" t="s">
        <v>639</v>
      </c>
    </row>
    <row r="63" spans="1:19" x14ac:dyDescent="0.25">
      <c r="A63" s="3">
        <f t="shared" si="0"/>
        <v>1</v>
      </c>
      <c r="B63" t="s">
        <v>182</v>
      </c>
      <c r="C63">
        <v>2202512292</v>
      </c>
      <c r="D63" t="s">
        <v>172</v>
      </c>
      <c r="F63" s="3" t="s">
        <v>704</v>
      </c>
      <c r="G63" s="3" t="s">
        <v>1737</v>
      </c>
      <c r="H63" s="3">
        <v>33.799999999999997</v>
      </c>
      <c r="I63" t="s">
        <v>119</v>
      </c>
      <c r="J63" t="s">
        <v>950</v>
      </c>
      <c r="K63" t="s">
        <v>54</v>
      </c>
      <c r="L63">
        <v>0</v>
      </c>
      <c r="M63">
        <v>33.79</v>
      </c>
      <c r="N63" t="s">
        <v>2197</v>
      </c>
      <c r="O63" s="3" t="s">
        <v>40</v>
      </c>
      <c r="P63" s="3" t="s">
        <v>19</v>
      </c>
      <c r="S63" s="3" t="s">
        <v>639</v>
      </c>
    </row>
    <row r="64" spans="1:19" x14ac:dyDescent="0.25">
      <c r="A64" s="3">
        <f t="shared" si="0"/>
        <v>1</v>
      </c>
      <c r="B64" t="s">
        <v>182</v>
      </c>
      <c r="C64">
        <v>2202527051</v>
      </c>
      <c r="D64" t="s">
        <v>172</v>
      </c>
      <c r="F64" s="3" t="s">
        <v>704</v>
      </c>
      <c r="G64" s="3" t="s">
        <v>2198</v>
      </c>
      <c r="H64" s="3">
        <v>58.9</v>
      </c>
      <c r="I64" t="s">
        <v>119</v>
      </c>
      <c r="J64" t="s">
        <v>14</v>
      </c>
      <c r="K64" t="s">
        <v>54</v>
      </c>
      <c r="L64">
        <v>24.95</v>
      </c>
      <c r="M64">
        <v>0</v>
      </c>
      <c r="N64" t="s">
        <v>2199</v>
      </c>
      <c r="O64" s="3" t="s">
        <v>387</v>
      </c>
      <c r="P64" s="3" t="s">
        <v>43</v>
      </c>
      <c r="S64" s="3" t="s">
        <v>1141</v>
      </c>
    </row>
    <row r="65" spans="1:19" x14ac:dyDescent="0.25">
      <c r="A65" s="3">
        <f t="shared" si="0"/>
        <v>1</v>
      </c>
      <c r="B65" t="s">
        <v>39</v>
      </c>
      <c r="C65">
        <v>2202529845</v>
      </c>
      <c r="D65" t="s">
        <v>166</v>
      </c>
      <c r="F65" s="3" t="s">
        <v>704</v>
      </c>
      <c r="G65" s="3" t="s">
        <v>1960</v>
      </c>
      <c r="H65" s="3">
        <v>33.799999999999997</v>
      </c>
      <c r="I65" t="s">
        <v>119</v>
      </c>
      <c r="J65" t="s">
        <v>950</v>
      </c>
      <c r="K65" t="s">
        <v>54</v>
      </c>
      <c r="L65">
        <v>0</v>
      </c>
      <c r="M65">
        <v>16.89</v>
      </c>
      <c r="N65" t="s">
        <v>1961</v>
      </c>
      <c r="O65" s="3" t="s">
        <v>40</v>
      </c>
      <c r="P65" s="3" t="s">
        <v>19</v>
      </c>
      <c r="S65" s="3" t="s">
        <v>639</v>
      </c>
    </row>
    <row r="66" spans="1:19" x14ac:dyDescent="0.25">
      <c r="A66" s="3">
        <f t="shared" ref="A66:A129" si="1">MONTH(F66)</f>
        <v>1</v>
      </c>
      <c r="B66" t="s">
        <v>96</v>
      </c>
      <c r="C66">
        <v>2202531984</v>
      </c>
      <c r="D66" t="s">
        <v>696</v>
      </c>
      <c r="F66" s="3" t="s">
        <v>704</v>
      </c>
      <c r="G66" s="3" t="s">
        <v>1971</v>
      </c>
      <c r="H66" s="3">
        <v>46.9</v>
      </c>
      <c r="I66" t="s">
        <v>56</v>
      </c>
      <c r="J66" t="s">
        <v>57</v>
      </c>
      <c r="K66" t="s">
        <v>15</v>
      </c>
      <c r="L66">
        <v>0</v>
      </c>
      <c r="M66">
        <v>30</v>
      </c>
      <c r="N66" t="s">
        <v>1987</v>
      </c>
      <c r="O66" s="3" t="s">
        <v>170</v>
      </c>
      <c r="P66" s="3" t="s">
        <v>22</v>
      </c>
      <c r="S66" s="3" t="s">
        <v>639</v>
      </c>
    </row>
    <row r="67" spans="1:19" x14ac:dyDescent="0.25">
      <c r="A67" s="3">
        <f t="shared" si="1"/>
        <v>1</v>
      </c>
      <c r="B67" t="s">
        <v>182</v>
      </c>
      <c r="C67">
        <v>2202535718</v>
      </c>
      <c r="D67" t="s">
        <v>172</v>
      </c>
      <c r="F67" s="3" t="s">
        <v>704</v>
      </c>
      <c r="G67" s="3" t="s">
        <v>2086</v>
      </c>
      <c r="H67" s="3">
        <v>16.899999999999999</v>
      </c>
      <c r="I67" t="s">
        <v>56</v>
      </c>
      <c r="J67" t="s">
        <v>57</v>
      </c>
      <c r="K67" t="s">
        <v>15</v>
      </c>
      <c r="L67">
        <v>0</v>
      </c>
      <c r="M67">
        <v>8.44</v>
      </c>
      <c r="N67" t="s">
        <v>2200</v>
      </c>
      <c r="O67" s="3" t="s">
        <v>40</v>
      </c>
      <c r="P67" s="3" t="s">
        <v>22</v>
      </c>
      <c r="S67" s="3" t="s">
        <v>639</v>
      </c>
    </row>
    <row r="68" spans="1:19" x14ac:dyDescent="0.25">
      <c r="A68" s="3">
        <f t="shared" si="1"/>
        <v>1</v>
      </c>
      <c r="B68" t="s">
        <v>20</v>
      </c>
      <c r="C68">
        <v>2202547038</v>
      </c>
      <c r="D68" t="s">
        <v>601</v>
      </c>
      <c r="F68" s="3" t="s">
        <v>704</v>
      </c>
      <c r="G68" s="3" t="s">
        <v>2063</v>
      </c>
      <c r="H68" s="3">
        <v>49.9</v>
      </c>
      <c r="I68" t="s">
        <v>119</v>
      </c>
      <c r="J68" t="s">
        <v>14</v>
      </c>
      <c r="K68" t="s">
        <v>54</v>
      </c>
      <c r="L68"/>
      <c r="M68"/>
      <c r="N68" t="s">
        <v>2064</v>
      </c>
      <c r="O68" s="3" t="s">
        <v>40</v>
      </c>
      <c r="P68" s="3" t="s">
        <v>19</v>
      </c>
      <c r="S68" s="3" t="s">
        <v>639</v>
      </c>
    </row>
    <row r="69" spans="1:19" x14ac:dyDescent="0.25">
      <c r="A69" s="3">
        <f t="shared" si="1"/>
        <v>1</v>
      </c>
      <c r="B69" t="s">
        <v>36</v>
      </c>
      <c r="C69">
        <v>2202567713</v>
      </c>
      <c r="D69" t="s">
        <v>167</v>
      </c>
      <c r="F69" s="3" t="s">
        <v>706</v>
      </c>
      <c r="G69" s="3" t="s">
        <v>2004</v>
      </c>
      <c r="H69" s="3">
        <v>52</v>
      </c>
      <c r="I69" t="s">
        <v>75</v>
      </c>
      <c r="J69" t="s">
        <v>76</v>
      </c>
      <c r="K69" t="s">
        <v>54</v>
      </c>
      <c r="L69"/>
      <c r="M69"/>
      <c r="N69" t="s">
        <v>2005</v>
      </c>
      <c r="O69" s="3" t="s">
        <v>387</v>
      </c>
      <c r="P69" s="3" t="s">
        <v>22</v>
      </c>
      <c r="S69" s="3" t="s">
        <v>639</v>
      </c>
    </row>
    <row r="70" spans="1:19" x14ac:dyDescent="0.25">
      <c r="A70" s="3">
        <f t="shared" si="1"/>
        <v>1</v>
      </c>
      <c r="B70" s="5" t="s">
        <v>42</v>
      </c>
      <c r="C70">
        <v>2202598718</v>
      </c>
      <c r="D70" t="s">
        <v>698</v>
      </c>
      <c r="F70" s="3" t="s">
        <v>706</v>
      </c>
      <c r="G70" s="3" t="s">
        <v>2095</v>
      </c>
      <c r="H70" s="3">
        <v>16.899999999999999</v>
      </c>
      <c r="I70" t="s">
        <v>75</v>
      </c>
      <c r="J70" t="s">
        <v>14</v>
      </c>
      <c r="K70" t="s">
        <v>54</v>
      </c>
      <c r="L70">
        <v>17.78</v>
      </c>
      <c r="M70">
        <v>0</v>
      </c>
      <c r="N70" t="s">
        <v>14</v>
      </c>
      <c r="O70" s="3" t="s">
        <v>148</v>
      </c>
      <c r="P70" s="3" t="s">
        <v>22</v>
      </c>
      <c r="S70" s="3" t="s">
        <v>639</v>
      </c>
    </row>
    <row r="71" spans="1:19" x14ac:dyDescent="0.25">
      <c r="A71" s="3">
        <f t="shared" si="1"/>
        <v>1</v>
      </c>
      <c r="B71" t="s">
        <v>98</v>
      </c>
      <c r="C71">
        <v>2202600727</v>
      </c>
      <c r="D71" t="s">
        <v>695</v>
      </c>
      <c r="F71" s="3" t="s">
        <v>706</v>
      </c>
      <c r="G71" s="3" t="s">
        <v>1975</v>
      </c>
      <c r="H71" s="3">
        <v>61.9</v>
      </c>
      <c r="I71" t="s">
        <v>119</v>
      </c>
      <c r="J71" t="s">
        <v>14</v>
      </c>
      <c r="K71" t="s">
        <v>54</v>
      </c>
      <c r="L71">
        <v>24.95</v>
      </c>
      <c r="M71">
        <v>0</v>
      </c>
      <c r="N71" t="s">
        <v>1976</v>
      </c>
      <c r="O71" s="3" t="s">
        <v>387</v>
      </c>
      <c r="P71" s="3" t="s">
        <v>43</v>
      </c>
      <c r="S71" s="3" t="s">
        <v>1141</v>
      </c>
    </row>
    <row r="72" spans="1:19" x14ac:dyDescent="0.25">
      <c r="A72" s="3">
        <f t="shared" si="1"/>
        <v>1</v>
      </c>
      <c r="B72" t="s">
        <v>33</v>
      </c>
      <c r="C72">
        <v>2202604932</v>
      </c>
      <c r="D72" t="s">
        <v>921</v>
      </c>
      <c r="F72" s="3" t="s">
        <v>706</v>
      </c>
      <c r="G72" s="3" t="s">
        <v>2255</v>
      </c>
      <c r="H72" s="3">
        <v>33.799999999999997</v>
      </c>
      <c r="I72" t="s">
        <v>119</v>
      </c>
      <c r="J72" t="s">
        <v>124</v>
      </c>
      <c r="K72" t="s">
        <v>54</v>
      </c>
      <c r="L72">
        <v>0</v>
      </c>
      <c r="M72">
        <v>16.89</v>
      </c>
      <c r="N72" t="s">
        <v>2256</v>
      </c>
      <c r="O72" s="3" t="s">
        <v>387</v>
      </c>
      <c r="P72" s="3" t="s">
        <v>43</v>
      </c>
      <c r="S72" s="3" t="s">
        <v>1141</v>
      </c>
    </row>
    <row r="73" spans="1:19" x14ac:dyDescent="0.25">
      <c r="A73" s="3">
        <f t="shared" si="1"/>
        <v>1</v>
      </c>
      <c r="B73" t="s">
        <v>20</v>
      </c>
      <c r="C73">
        <v>2202617237</v>
      </c>
      <c r="D73" t="s">
        <v>601</v>
      </c>
      <c r="F73" s="3" t="s">
        <v>706</v>
      </c>
      <c r="G73" s="3" t="s">
        <v>1966</v>
      </c>
      <c r="H73" s="3">
        <v>125</v>
      </c>
      <c r="I73" t="s">
        <v>119</v>
      </c>
      <c r="J73" t="s">
        <v>14</v>
      </c>
      <c r="K73" t="s">
        <v>54</v>
      </c>
      <c r="L73"/>
      <c r="M73"/>
      <c r="N73" t="s">
        <v>2065</v>
      </c>
      <c r="O73" s="3" t="s">
        <v>387</v>
      </c>
      <c r="P73" s="3" t="s">
        <v>43</v>
      </c>
      <c r="S73" s="3" t="s">
        <v>1141</v>
      </c>
    </row>
    <row r="74" spans="1:19" x14ac:dyDescent="0.25">
      <c r="A74" s="3">
        <f t="shared" si="1"/>
        <v>1</v>
      </c>
      <c r="B74" t="s">
        <v>182</v>
      </c>
      <c r="C74">
        <v>2202621886</v>
      </c>
      <c r="D74" t="s">
        <v>172</v>
      </c>
      <c r="F74" s="3" t="s">
        <v>706</v>
      </c>
      <c r="G74" s="3" t="s">
        <v>2201</v>
      </c>
      <c r="H74" s="3">
        <v>16.899999999999999</v>
      </c>
      <c r="I74" t="s">
        <v>119</v>
      </c>
      <c r="J74" t="s">
        <v>14</v>
      </c>
      <c r="K74" t="s">
        <v>54</v>
      </c>
      <c r="L74"/>
      <c r="M74"/>
      <c r="N74" t="s">
        <v>2202</v>
      </c>
      <c r="O74" s="3" t="s">
        <v>387</v>
      </c>
      <c r="P74" s="3" t="s">
        <v>43</v>
      </c>
      <c r="S74" s="3" t="s">
        <v>1141</v>
      </c>
    </row>
    <row r="75" spans="1:19" x14ac:dyDescent="0.25">
      <c r="A75" s="3">
        <f t="shared" si="1"/>
        <v>1</v>
      </c>
      <c r="B75" t="s">
        <v>200</v>
      </c>
      <c r="C75">
        <v>2202627072</v>
      </c>
      <c r="D75" t="s">
        <v>211</v>
      </c>
      <c r="F75" s="3" t="s">
        <v>706</v>
      </c>
      <c r="G75" s="3" t="s">
        <v>2175</v>
      </c>
      <c r="H75" s="3">
        <v>33.799999999999997</v>
      </c>
      <c r="I75" t="s">
        <v>119</v>
      </c>
      <c r="J75" t="s">
        <v>14</v>
      </c>
      <c r="K75" t="s">
        <v>54</v>
      </c>
      <c r="L75"/>
      <c r="M75"/>
      <c r="N75" t="s">
        <v>2176</v>
      </c>
      <c r="O75" s="3" t="s">
        <v>387</v>
      </c>
      <c r="P75" s="3" t="s">
        <v>43</v>
      </c>
      <c r="S75" s="3" t="s">
        <v>1141</v>
      </c>
    </row>
    <row r="76" spans="1:19" x14ac:dyDescent="0.25">
      <c r="A76" s="3">
        <f t="shared" si="1"/>
        <v>1</v>
      </c>
      <c r="B76" t="s">
        <v>158</v>
      </c>
      <c r="C76">
        <v>2202674072</v>
      </c>
      <c r="D76" t="s">
        <v>212</v>
      </c>
      <c r="F76" s="3" t="s">
        <v>2120</v>
      </c>
      <c r="G76" s="3" t="s">
        <v>2222</v>
      </c>
      <c r="H76" s="3">
        <v>16.899999999999999</v>
      </c>
      <c r="I76" t="s">
        <v>75</v>
      </c>
      <c r="J76" t="s">
        <v>55</v>
      </c>
      <c r="K76" t="s">
        <v>54</v>
      </c>
      <c r="L76">
        <v>0</v>
      </c>
      <c r="M76">
        <v>16.89</v>
      </c>
      <c r="N76" t="s">
        <v>2223</v>
      </c>
      <c r="O76" s="3" t="s">
        <v>148</v>
      </c>
      <c r="P76" s="3" t="s">
        <v>22</v>
      </c>
      <c r="S76" s="3" t="s">
        <v>639</v>
      </c>
    </row>
    <row r="77" spans="1:19" x14ac:dyDescent="0.25">
      <c r="A77" s="3">
        <f t="shared" si="1"/>
        <v>1</v>
      </c>
      <c r="B77" s="5" t="s">
        <v>45</v>
      </c>
      <c r="C77">
        <v>2202677154</v>
      </c>
      <c r="D77" t="s">
        <v>602</v>
      </c>
      <c r="F77" s="3" t="s">
        <v>2120</v>
      </c>
      <c r="G77" s="3" t="s">
        <v>2121</v>
      </c>
      <c r="H77" s="3">
        <v>120</v>
      </c>
      <c r="I77" t="s">
        <v>119</v>
      </c>
      <c r="J77" t="s">
        <v>14</v>
      </c>
      <c r="K77" t="s">
        <v>54</v>
      </c>
      <c r="L77">
        <v>36</v>
      </c>
      <c r="M77">
        <v>0</v>
      </c>
      <c r="N77" t="s">
        <v>2122</v>
      </c>
      <c r="O77" s="3" t="s">
        <v>387</v>
      </c>
      <c r="P77" s="3" t="s">
        <v>43</v>
      </c>
      <c r="S77" s="3" t="s">
        <v>1141</v>
      </c>
    </row>
    <row r="78" spans="1:19" x14ac:dyDescent="0.25">
      <c r="A78" s="3">
        <f t="shared" si="1"/>
        <v>1</v>
      </c>
      <c r="B78" t="s">
        <v>41</v>
      </c>
      <c r="C78">
        <v>2202694347</v>
      </c>
      <c r="D78" t="s">
        <v>104</v>
      </c>
      <c r="F78" s="3" t="s">
        <v>2120</v>
      </c>
      <c r="G78" s="3" t="s">
        <v>2006</v>
      </c>
      <c r="H78" s="3">
        <v>33.799999999999997</v>
      </c>
      <c r="I78" t="s">
        <v>119</v>
      </c>
      <c r="J78" t="s">
        <v>14</v>
      </c>
      <c r="K78" t="s">
        <v>54</v>
      </c>
      <c r="L78">
        <v>16.89</v>
      </c>
      <c r="M78">
        <v>0</v>
      </c>
      <c r="N78" t="s">
        <v>2241</v>
      </c>
      <c r="O78" s="3" t="s">
        <v>387</v>
      </c>
      <c r="P78" s="3" t="s">
        <v>43</v>
      </c>
      <c r="S78" s="3" t="s">
        <v>1141</v>
      </c>
    </row>
    <row r="79" spans="1:19" x14ac:dyDescent="0.25">
      <c r="A79" s="3">
        <f t="shared" si="1"/>
        <v>1</v>
      </c>
      <c r="B79" t="s">
        <v>98</v>
      </c>
      <c r="C79">
        <v>2202710665</v>
      </c>
      <c r="D79" t="s">
        <v>695</v>
      </c>
      <c r="F79" s="3" t="s">
        <v>707</v>
      </c>
      <c r="G79" s="3" t="s">
        <v>1977</v>
      </c>
      <c r="H79" s="3">
        <v>16.899999999999999</v>
      </c>
      <c r="I79" t="s">
        <v>119</v>
      </c>
      <c r="J79" t="s">
        <v>950</v>
      </c>
      <c r="K79" t="s">
        <v>54</v>
      </c>
      <c r="L79">
        <v>0</v>
      </c>
      <c r="M79">
        <v>16.89</v>
      </c>
      <c r="N79" t="s">
        <v>1978</v>
      </c>
      <c r="O79" s="3" t="s">
        <v>40</v>
      </c>
      <c r="P79" s="3" t="s">
        <v>19</v>
      </c>
      <c r="S79" s="3" t="s">
        <v>639</v>
      </c>
    </row>
    <row r="80" spans="1:19" x14ac:dyDescent="0.25">
      <c r="A80" s="3">
        <f t="shared" si="1"/>
        <v>1</v>
      </c>
      <c r="B80" t="s">
        <v>158</v>
      </c>
      <c r="C80">
        <v>2202710900</v>
      </c>
      <c r="D80" t="s">
        <v>212</v>
      </c>
      <c r="F80" s="3" t="s">
        <v>707</v>
      </c>
      <c r="G80" s="3" t="s">
        <v>2224</v>
      </c>
      <c r="H80" s="3">
        <v>49.9</v>
      </c>
      <c r="I80" t="s">
        <v>119</v>
      </c>
      <c r="J80" t="s">
        <v>14</v>
      </c>
      <c r="K80" t="s">
        <v>54</v>
      </c>
      <c r="L80">
        <v>24.95</v>
      </c>
      <c r="M80">
        <v>0</v>
      </c>
      <c r="N80" t="s">
        <v>2225</v>
      </c>
      <c r="O80" s="3" t="s">
        <v>387</v>
      </c>
      <c r="P80" s="3" t="s">
        <v>43</v>
      </c>
      <c r="S80" s="3" t="s">
        <v>1141</v>
      </c>
    </row>
    <row r="81" spans="1:19" x14ac:dyDescent="0.25">
      <c r="A81" s="3">
        <f t="shared" si="1"/>
        <v>1</v>
      </c>
      <c r="B81" t="s">
        <v>200</v>
      </c>
      <c r="C81">
        <v>2202713147</v>
      </c>
      <c r="D81" t="s">
        <v>211</v>
      </c>
      <c r="F81" s="3" t="s">
        <v>707</v>
      </c>
      <c r="G81" s="3" t="s">
        <v>2177</v>
      </c>
      <c r="H81" s="3">
        <v>109</v>
      </c>
      <c r="I81" t="s">
        <v>119</v>
      </c>
      <c r="J81" t="s">
        <v>14</v>
      </c>
      <c r="K81" t="s">
        <v>54</v>
      </c>
      <c r="L81">
        <v>54.5</v>
      </c>
      <c r="M81">
        <v>0</v>
      </c>
      <c r="N81" t="s">
        <v>2178</v>
      </c>
      <c r="O81" s="3" t="s">
        <v>387</v>
      </c>
      <c r="P81" s="3" t="s">
        <v>43</v>
      </c>
      <c r="S81" s="3" t="s">
        <v>1141</v>
      </c>
    </row>
    <row r="82" spans="1:19" x14ac:dyDescent="0.25">
      <c r="A82" s="3">
        <f t="shared" si="1"/>
        <v>1</v>
      </c>
      <c r="B82" t="s">
        <v>35</v>
      </c>
      <c r="C82">
        <v>2202731476</v>
      </c>
      <c r="D82" t="s">
        <v>919</v>
      </c>
      <c r="F82" s="3" t="s">
        <v>707</v>
      </c>
      <c r="G82" s="3" t="s">
        <v>2149</v>
      </c>
      <c r="H82" s="3">
        <v>33.799999999999997</v>
      </c>
      <c r="I82" t="s">
        <v>75</v>
      </c>
      <c r="J82" t="s">
        <v>59</v>
      </c>
      <c r="K82" t="s">
        <v>54</v>
      </c>
      <c r="L82">
        <v>0</v>
      </c>
      <c r="M82">
        <v>16.89</v>
      </c>
      <c r="N82" t="s">
        <v>2150</v>
      </c>
      <c r="O82" s="3" t="s">
        <v>388</v>
      </c>
      <c r="P82" s="3" t="s">
        <v>1165</v>
      </c>
      <c r="S82" s="3" t="s">
        <v>1141</v>
      </c>
    </row>
    <row r="83" spans="1:19" x14ac:dyDescent="0.25">
      <c r="A83" s="3">
        <f t="shared" si="1"/>
        <v>1</v>
      </c>
      <c r="B83" t="s">
        <v>96</v>
      </c>
      <c r="C83">
        <v>2202751402</v>
      </c>
      <c r="D83" t="s">
        <v>696</v>
      </c>
      <c r="F83" s="3" t="s">
        <v>707</v>
      </c>
      <c r="G83" s="3" t="s">
        <v>1988</v>
      </c>
      <c r="H83" s="3">
        <v>53.9</v>
      </c>
      <c r="I83" t="s">
        <v>75</v>
      </c>
      <c r="J83" t="s">
        <v>55</v>
      </c>
      <c r="K83" t="s">
        <v>54</v>
      </c>
      <c r="L83">
        <v>0</v>
      </c>
      <c r="M83">
        <v>28.9</v>
      </c>
      <c r="N83" t="s">
        <v>1989</v>
      </c>
      <c r="O83" s="3" t="s">
        <v>148</v>
      </c>
      <c r="P83" s="3" t="s">
        <v>22</v>
      </c>
      <c r="S83" s="3" t="s">
        <v>639</v>
      </c>
    </row>
    <row r="84" spans="1:19" x14ac:dyDescent="0.25">
      <c r="A84" s="3">
        <f t="shared" si="1"/>
        <v>1</v>
      </c>
      <c r="B84" t="s">
        <v>36</v>
      </c>
      <c r="C84">
        <v>2202763667</v>
      </c>
      <c r="D84" t="s">
        <v>167</v>
      </c>
      <c r="F84" s="54">
        <v>45672</v>
      </c>
      <c r="G84" s="3" t="s">
        <v>2006</v>
      </c>
      <c r="H84" s="3">
        <v>32.9</v>
      </c>
      <c r="I84" t="s">
        <v>75</v>
      </c>
      <c r="J84" t="s">
        <v>55</v>
      </c>
      <c r="K84" t="s">
        <v>54</v>
      </c>
      <c r="L84">
        <v>8</v>
      </c>
      <c r="M84">
        <v>8</v>
      </c>
      <c r="N84" t="s">
        <v>2007</v>
      </c>
      <c r="O84" s="3" t="s">
        <v>148</v>
      </c>
      <c r="P84" s="3" t="s">
        <v>22</v>
      </c>
      <c r="S84" s="3" t="s">
        <v>639</v>
      </c>
    </row>
    <row r="85" spans="1:19" x14ac:dyDescent="0.25">
      <c r="A85" s="3">
        <f t="shared" si="1"/>
        <v>1</v>
      </c>
      <c r="B85" t="s">
        <v>200</v>
      </c>
      <c r="C85">
        <v>2202798702</v>
      </c>
      <c r="D85" t="s">
        <v>211</v>
      </c>
      <c r="F85" s="3" t="s">
        <v>767</v>
      </c>
      <c r="G85" s="3" t="s">
        <v>2168</v>
      </c>
      <c r="H85" s="3">
        <v>16.899999999999999</v>
      </c>
      <c r="I85" t="s">
        <v>119</v>
      </c>
      <c r="J85" t="s">
        <v>14</v>
      </c>
      <c r="K85" t="s">
        <v>54</v>
      </c>
      <c r="L85">
        <v>8.44</v>
      </c>
      <c r="M85">
        <v>0</v>
      </c>
      <c r="N85" t="s">
        <v>2179</v>
      </c>
      <c r="O85" s="3" t="s">
        <v>387</v>
      </c>
      <c r="P85" s="3" t="s">
        <v>43</v>
      </c>
      <c r="S85" s="3" t="s">
        <v>1141</v>
      </c>
    </row>
    <row r="86" spans="1:19" x14ac:dyDescent="0.25">
      <c r="A86" s="3">
        <f t="shared" si="1"/>
        <v>1</v>
      </c>
      <c r="B86" t="s">
        <v>200</v>
      </c>
      <c r="C86">
        <v>2202828936</v>
      </c>
      <c r="D86" t="s">
        <v>211</v>
      </c>
      <c r="F86" s="3" t="s">
        <v>767</v>
      </c>
      <c r="G86" s="3" t="s">
        <v>2180</v>
      </c>
      <c r="H86" s="3">
        <v>33.799999999999997</v>
      </c>
      <c r="I86" t="s">
        <v>75</v>
      </c>
      <c r="J86" t="s">
        <v>59</v>
      </c>
      <c r="K86" t="s">
        <v>54</v>
      </c>
      <c r="L86"/>
      <c r="M86"/>
      <c r="N86" t="s">
        <v>2181</v>
      </c>
      <c r="O86" s="3" t="s">
        <v>40</v>
      </c>
      <c r="P86" s="3" t="s">
        <v>22</v>
      </c>
      <c r="S86" s="3" t="s">
        <v>639</v>
      </c>
    </row>
    <row r="87" spans="1:19" x14ac:dyDescent="0.25">
      <c r="A87" s="3">
        <f t="shared" si="1"/>
        <v>1</v>
      </c>
      <c r="B87" s="5" t="s">
        <v>27</v>
      </c>
      <c r="C87">
        <v>2202871448</v>
      </c>
      <c r="D87" t="s">
        <v>168</v>
      </c>
      <c r="F87" s="3" t="s">
        <v>705</v>
      </c>
      <c r="G87" s="3" t="s">
        <v>2034</v>
      </c>
      <c r="H87" s="3">
        <v>109</v>
      </c>
      <c r="I87" t="s">
        <v>75</v>
      </c>
      <c r="J87" t="s">
        <v>14</v>
      </c>
      <c r="K87" t="s">
        <v>54</v>
      </c>
      <c r="L87">
        <v>32.700000000000003</v>
      </c>
      <c r="M87">
        <v>21.8</v>
      </c>
      <c r="N87" t="s">
        <v>2035</v>
      </c>
      <c r="O87" s="3" t="s">
        <v>148</v>
      </c>
      <c r="P87" s="3" t="s">
        <v>22</v>
      </c>
      <c r="S87" s="3" t="s">
        <v>639</v>
      </c>
    </row>
    <row r="88" spans="1:19" x14ac:dyDescent="0.25">
      <c r="A88" s="3">
        <f t="shared" si="1"/>
        <v>1</v>
      </c>
      <c r="B88" s="5" t="s">
        <v>42</v>
      </c>
      <c r="C88">
        <v>2202871810</v>
      </c>
      <c r="D88" t="s">
        <v>698</v>
      </c>
      <c r="F88" s="3" t="s">
        <v>705</v>
      </c>
      <c r="G88" s="3" t="s">
        <v>2096</v>
      </c>
      <c r="H88" s="3">
        <v>49.9</v>
      </c>
      <c r="I88" t="s">
        <v>119</v>
      </c>
      <c r="J88" t="s">
        <v>14</v>
      </c>
      <c r="K88" t="s">
        <v>54</v>
      </c>
      <c r="L88">
        <v>24.95</v>
      </c>
      <c r="M88">
        <v>0</v>
      </c>
      <c r="N88" t="s">
        <v>2097</v>
      </c>
      <c r="O88" s="3" t="s">
        <v>226</v>
      </c>
      <c r="P88" s="3" t="s">
        <v>43</v>
      </c>
      <c r="S88" s="3" t="s">
        <v>1141</v>
      </c>
    </row>
    <row r="89" spans="1:19" x14ac:dyDescent="0.25">
      <c r="A89" s="3">
        <f t="shared" si="1"/>
        <v>1</v>
      </c>
      <c r="B89" t="s">
        <v>158</v>
      </c>
      <c r="C89">
        <v>2202889739</v>
      </c>
      <c r="D89" t="s">
        <v>212</v>
      </c>
      <c r="F89" s="3" t="s">
        <v>705</v>
      </c>
      <c r="G89" s="3" t="s">
        <v>2226</v>
      </c>
      <c r="H89" s="3">
        <v>109</v>
      </c>
      <c r="I89" t="s">
        <v>75</v>
      </c>
      <c r="J89" t="s">
        <v>59</v>
      </c>
      <c r="K89" t="s">
        <v>54</v>
      </c>
      <c r="L89"/>
      <c r="M89"/>
      <c r="N89" t="s">
        <v>2227</v>
      </c>
      <c r="O89" s="3" t="s">
        <v>148</v>
      </c>
      <c r="P89" s="3" t="s">
        <v>22</v>
      </c>
      <c r="S89" s="3" t="s">
        <v>639</v>
      </c>
    </row>
    <row r="90" spans="1:19" x14ac:dyDescent="0.25">
      <c r="A90" s="3">
        <f t="shared" si="1"/>
        <v>1</v>
      </c>
      <c r="B90" t="s">
        <v>39</v>
      </c>
      <c r="C90">
        <v>2202916272</v>
      </c>
      <c r="D90" t="s">
        <v>166</v>
      </c>
      <c r="F90" s="3" t="s">
        <v>705</v>
      </c>
      <c r="G90" s="3" t="s">
        <v>1962</v>
      </c>
      <c r="H90" s="3">
        <v>42.9</v>
      </c>
      <c r="I90" t="s">
        <v>119</v>
      </c>
      <c r="J90" t="s">
        <v>14</v>
      </c>
      <c r="K90" t="s">
        <v>54</v>
      </c>
      <c r="L90"/>
      <c r="M90"/>
      <c r="N90" t="s">
        <v>1963</v>
      </c>
      <c r="O90" s="3" t="s">
        <v>40</v>
      </c>
      <c r="P90" s="3" t="s">
        <v>19</v>
      </c>
      <c r="S90" s="3" t="s">
        <v>639</v>
      </c>
    </row>
    <row r="91" spans="1:19" x14ac:dyDescent="0.25">
      <c r="A91" s="3">
        <f t="shared" si="1"/>
        <v>1</v>
      </c>
      <c r="B91" t="s">
        <v>26</v>
      </c>
      <c r="C91">
        <v>2202952412</v>
      </c>
      <c r="D91" t="s">
        <v>697</v>
      </c>
      <c r="F91" s="3" t="s">
        <v>708</v>
      </c>
      <c r="G91" s="3" t="s">
        <v>2084</v>
      </c>
      <c r="H91" s="3">
        <v>109</v>
      </c>
      <c r="I91" t="s">
        <v>119</v>
      </c>
      <c r="J91" t="s">
        <v>14</v>
      </c>
      <c r="K91" t="s">
        <v>54</v>
      </c>
      <c r="L91">
        <v>54.5</v>
      </c>
      <c r="M91">
        <v>0</v>
      </c>
      <c r="N91" t="s">
        <v>2085</v>
      </c>
      <c r="O91" s="3" t="s">
        <v>387</v>
      </c>
      <c r="P91" s="3" t="s">
        <v>43</v>
      </c>
      <c r="S91" s="3" t="s">
        <v>1141</v>
      </c>
    </row>
    <row r="92" spans="1:19" x14ac:dyDescent="0.25">
      <c r="A92" s="3">
        <f t="shared" si="1"/>
        <v>1</v>
      </c>
      <c r="B92" s="5" t="s">
        <v>27</v>
      </c>
      <c r="C92">
        <v>2202955177</v>
      </c>
      <c r="D92" t="s">
        <v>168</v>
      </c>
      <c r="F92" s="3" t="s">
        <v>708</v>
      </c>
      <c r="G92" s="3" t="s">
        <v>2036</v>
      </c>
      <c r="H92" s="3">
        <v>63</v>
      </c>
      <c r="I92" t="s">
        <v>119</v>
      </c>
      <c r="J92" t="s">
        <v>14</v>
      </c>
      <c r="K92" t="s">
        <v>54</v>
      </c>
      <c r="L92">
        <v>9</v>
      </c>
      <c r="M92">
        <v>0</v>
      </c>
      <c r="N92" t="s">
        <v>2037</v>
      </c>
      <c r="O92" s="3" t="s">
        <v>40</v>
      </c>
      <c r="P92" s="3" t="s">
        <v>19</v>
      </c>
      <c r="S92" s="3" t="s">
        <v>639</v>
      </c>
    </row>
    <row r="93" spans="1:19" x14ac:dyDescent="0.25">
      <c r="A93" s="3">
        <f t="shared" si="1"/>
        <v>1</v>
      </c>
      <c r="B93" t="s">
        <v>36</v>
      </c>
      <c r="C93">
        <v>2202972757</v>
      </c>
      <c r="D93" t="s">
        <v>167</v>
      </c>
      <c r="F93" s="3" t="s">
        <v>708</v>
      </c>
      <c r="G93" s="3" t="s">
        <v>2008</v>
      </c>
      <c r="H93" s="3">
        <v>41.9</v>
      </c>
      <c r="I93" t="s">
        <v>75</v>
      </c>
      <c r="J93" t="s">
        <v>55</v>
      </c>
      <c r="K93" t="s">
        <v>54</v>
      </c>
      <c r="L93">
        <v>0</v>
      </c>
      <c r="M93">
        <v>9</v>
      </c>
      <c r="N93" t="s">
        <v>2009</v>
      </c>
      <c r="O93" s="3" t="s">
        <v>40</v>
      </c>
      <c r="P93" s="3" t="s">
        <v>22</v>
      </c>
      <c r="S93" s="3" t="s">
        <v>639</v>
      </c>
    </row>
    <row r="94" spans="1:19" x14ac:dyDescent="0.25">
      <c r="A94" s="3">
        <f t="shared" si="1"/>
        <v>1</v>
      </c>
      <c r="B94" s="5" t="s">
        <v>42</v>
      </c>
      <c r="C94">
        <v>2202981624</v>
      </c>
      <c r="D94" t="s">
        <v>698</v>
      </c>
      <c r="F94" s="3" t="s">
        <v>708</v>
      </c>
      <c r="G94" s="3" t="s">
        <v>1428</v>
      </c>
      <c r="H94" s="3">
        <v>33.799999999999997</v>
      </c>
      <c r="I94" t="s">
        <v>56</v>
      </c>
      <c r="J94" t="s">
        <v>57</v>
      </c>
      <c r="K94" t="s">
        <v>15</v>
      </c>
      <c r="L94">
        <v>0</v>
      </c>
      <c r="M94">
        <v>9.51</v>
      </c>
      <c r="N94" t="s">
        <v>2098</v>
      </c>
      <c r="O94" s="3" t="s">
        <v>170</v>
      </c>
      <c r="P94" s="3" t="s">
        <v>22</v>
      </c>
      <c r="S94" s="3" t="s">
        <v>639</v>
      </c>
    </row>
    <row r="95" spans="1:19" x14ac:dyDescent="0.25">
      <c r="A95" s="3">
        <f t="shared" si="1"/>
        <v>1</v>
      </c>
      <c r="B95" t="s">
        <v>26</v>
      </c>
      <c r="C95">
        <v>2202987759</v>
      </c>
      <c r="D95" t="s">
        <v>697</v>
      </c>
      <c r="F95" s="3" t="s">
        <v>708</v>
      </c>
      <c r="G95" s="3" t="s">
        <v>2086</v>
      </c>
      <c r="H95" s="3">
        <v>49.9</v>
      </c>
      <c r="I95" t="s">
        <v>119</v>
      </c>
      <c r="J95" t="s">
        <v>124</v>
      </c>
      <c r="K95" t="s">
        <v>54</v>
      </c>
      <c r="L95">
        <v>0</v>
      </c>
      <c r="M95">
        <v>49.9</v>
      </c>
      <c r="N95" t="s">
        <v>2087</v>
      </c>
      <c r="O95" s="3" t="s">
        <v>40</v>
      </c>
      <c r="P95" s="3" t="s">
        <v>19</v>
      </c>
      <c r="S95" s="3" t="s">
        <v>639</v>
      </c>
    </row>
    <row r="96" spans="1:19" x14ac:dyDescent="0.25">
      <c r="A96" s="3">
        <f t="shared" si="1"/>
        <v>1</v>
      </c>
      <c r="B96" s="5" t="s">
        <v>42</v>
      </c>
      <c r="C96">
        <v>2203004607</v>
      </c>
      <c r="D96" t="s">
        <v>698</v>
      </c>
      <c r="F96" s="3" t="s">
        <v>708</v>
      </c>
      <c r="G96" s="3" t="s">
        <v>1814</v>
      </c>
      <c r="H96" s="3">
        <v>16.899999999999999</v>
      </c>
      <c r="I96" t="s">
        <v>75</v>
      </c>
      <c r="J96" t="s">
        <v>76</v>
      </c>
      <c r="K96" t="s">
        <v>54</v>
      </c>
      <c r="L96">
        <v>0</v>
      </c>
      <c r="M96">
        <v>16.89</v>
      </c>
      <c r="N96" t="s">
        <v>2099</v>
      </c>
      <c r="O96" s="3" t="s">
        <v>148</v>
      </c>
      <c r="P96" s="3" t="s">
        <v>22</v>
      </c>
      <c r="S96" s="3" t="s">
        <v>639</v>
      </c>
    </row>
    <row r="97" spans="1:19" x14ac:dyDescent="0.25">
      <c r="A97" s="3">
        <f t="shared" si="1"/>
        <v>1</v>
      </c>
      <c r="B97" t="s">
        <v>182</v>
      </c>
      <c r="C97">
        <v>2203009173</v>
      </c>
      <c r="D97" t="s">
        <v>172</v>
      </c>
      <c r="F97" s="3" t="s">
        <v>708</v>
      </c>
      <c r="G97" s="3" t="s">
        <v>2203</v>
      </c>
      <c r="H97" s="3">
        <v>16.899999999999999</v>
      </c>
      <c r="I97" t="s">
        <v>119</v>
      </c>
      <c r="J97" t="s">
        <v>950</v>
      </c>
      <c r="K97" t="s">
        <v>54</v>
      </c>
      <c r="L97">
        <v>16.89</v>
      </c>
      <c r="M97">
        <v>16.89</v>
      </c>
      <c r="N97" t="s">
        <v>2204</v>
      </c>
      <c r="O97" s="3" t="s">
        <v>387</v>
      </c>
      <c r="P97" s="3" t="s">
        <v>43</v>
      </c>
      <c r="S97" s="3" t="s">
        <v>1141</v>
      </c>
    </row>
    <row r="98" spans="1:19" x14ac:dyDescent="0.25">
      <c r="A98" s="3">
        <f t="shared" si="1"/>
        <v>1</v>
      </c>
      <c r="B98" t="s">
        <v>96</v>
      </c>
      <c r="C98">
        <v>2203031614</v>
      </c>
      <c r="D98" t="s">
        <v>696</v>
      </c>
      <c r="F98" s="3" t="s">
        <v>758</v>
      </c>
      <c r="G98" s="3" t="s">
        <v>1990</v>
      </c>
      <c r="H98" s="3">
        <v>99.9</v>
      </c>
      <c r="I98" t="s">
        <v>56</v>
      </c>
      <c r="J98" t="s">
        <v>57</v>
      </c>
      <c r="K98" t="s">
        <v>15</v>
      </c>
      <c r="L98">
        <v>0</v>
      </c>
      <c r="M98">
        <v>53.05</v>
      </c>
      <c r="N98" t="s">
        <v>1991</v>
      </c>
      <c r="O98" s="3" t="s">
        <v>170</v>
      </c>
      <c r="P98" s="3" t="s">
        <v>22</v>
      </c>
      <c r="S98" s="3" t="s">
        <v>639</v>
      </c>
    </row>
    <row r="99" spans="1:19" x14ac:dyDescent="0.25">
      <c r="A99" s="3">
        <f t="shared" si="1"/>
        <v>1</v>
      </c>
      <c r="B99" t="s">
        <v>200</v>
      </c>
      <c r="C99">
        <v>2203066801</v>
      </c>
      <c r="D99" t="s">
        <v>211</v>
      </c>
      <c r="F99" s="3" t="s">
        <v>758</v>
      </c>
      <c r="G99" s="3" t="s">
        <v>2182</v>
      </c>
      <c r="H99" s="3">
        <v>49.9</v>
      </c>
      <c r="I99" t="s">
        <v>119</v>
      </c>
      <c r="J99" t="s">
        <v>14</v>
      </c>
      <c r="K99" t="s">
        <v>54</v>
      </c>
      <c r="L99"/>
      <c r="M99"/>
      <c r="N99" t="s">
        <v>171</v>
      </c>
      <c r="O99" s="3" t="s">
        <v>387</v>
      </c>
      <c r="P99" s="3" t="s">
        <v>43</v>
      </c>
      <c r="S99" s="3" t="s">
        <v>1141</v>
      </c>
    </row>
    <row r="100" spans="1:19" x14ac:dyDescent="0.25">
      <c r="A100" s="3">
        <f t="shared" si="1"/>
        <v>1</v>
      </c>
      <c r="B100" t="s">
        <v>20</v>
      </c>
      <c r="C100">
        <v>2203085483</v>
      </c>
      <c r="D100" t="s">
        <v>601</v>
      </c>
      <c r="F100" s="3" t="s">
        <v>758</v>
      </c>
      <c r="G100" s="3" t="s">
        <v>2066</v>
      </c>
      <c r="H100" s="3">
        <v>158.9</v>
      </c>
      <c r="I100" t="s">
        <v>119</v>
      </c>
      <c r="J100" t="s">
        <v>14</v>
      </c>
      <c r="K100" t="s">
        <v>54</v>
      </c>
      <c r="L100">
        <v>79.45</v>
      </c>
      <c r="M100">
        <v>0</v>
      </c>
      <c r="N100" t="s">
        <v>2067</v>
      </c>
      <c r="O100" s="3" t="s">
        <v>387</v>
      </c>
      <c r="P100" s="3" t="s">
        <v>43</v>
      </c>
      <c r="S100" s="3" t="s">
        <v>1141</v>
      </c>
    </row>
    <row r="101" spans="1:19" x14ac:dyDescent="0.25">
      <c r="A101" s="3">
        <f t="shared" si="1"/>
        <v>1</v>
      </c>
      <c r="B101" s="5" t="s">
        <v>27</v>
      </c>
      <c r="C101">
        <v>2203086979</v>
      </c>
      <c r="D101" t="s">
        <v>168</v>
      </c>
      <c r="F101" s="3" t="s">
        <v>758</v>
      </c>
      <c r="G101" s="3" t="s">
        <v>2038</v>
      </c>
      <c r="H101" s="3">
        <v>33.799999999999997</v>
      </c>
      <c r="I101" t="s">
        <v>75</v>
      </c>
      <c r="J101" t="s">
        <v>59</v>
      </c>
      <c r="K101" t="s">
        <v>54</v>
      </c>
      <c r="L101">
        <v>0</v>
      </c>
      <c r="M101">
        <v>33.79</v>
      </c>
      <c r="N101" t="s">
        <v>2039</v>
      </c>
      <c r="O101" s="3" t="s">
        <v>40</v>
      </c>
      <c r="P101" s="3" t="s">
        <v>22</v>
      </c>
      <c r="S101" s="3" t="s">
        <v>639</v>
      </c>
    </row>
    <row r="102" spans="1:19" x14ac:dyDescent="0.25">
      <c r="A102" s="3">
        <f t="shared" si="1"/>
        <v>1</v>
      </c>
      <c r="B102" s="5" t="s">
        <v>45</v>
      </c>
      <c r="C102">
        <v>2203088226</v>
      </c>
      <c r="D102" t="s">
        <v>602</v>
      </c>
      <c r="F102" s="3" t="s">
        <v>758</v>
      </c>
      <c r="G102" s="3" t="s">
        <v>2086</v>
      </c>
      <c r="H102" s="3">
        <v>49.9</v>
      </c>
      <c r="I102" t="s">
        <v>119</v>
      </c>
      <c r="J102" t="s">
        <v>14</v>
      </c>
      <c r="K102" t="s">
        <v>54</v>
      </c>
      <c r="L102">
        <v>24.95</v>
      </c>
      <c r="M102">
        <v>0</v>
      </c>
      <c r="N102" t="s">
        <v>2123</v>
      </c>
      <c r="O102" s="3" t="s">
        <v>387</v>
      </c>
      <c r="P102" s="3" t="s">
        <v>43</v>
      </c>
      <c r="S102" s="3" t="s">
        <v>1141</v>
      </c>
    </row>
    <row r="103" spans="1:19" x14ac:dyDescent="0.25">
      <c r="A103" s="3">
        <f t="shared" si="1"/>
        <v>1</v>
      </c>
      <c r="B103" t="s">
        <v>96</v>
      </c>
      <c r="C103">
        <v>2203091214</v>
      </c>
      <c r="D103" t="s">
        <v>696</v>
      </c>
      <c r="F103" s="3" t="s">
        <v>758</v>
      </c>
      <c r="G103" s="3" t="s">
        <v>1992</v>
      </c>
      <c r="H103" s="3">
        <v>49.9</v>
      </c>
      <c r="I103" t="s">
        <v>75</v>
      </c>
      <c r="J103" t="s">
        <v>14</v>
      </c>
      <c r="K103" t="s">
        <v>54</v>
      </c>
      <c r="L103">
        <v>54.88</v>
      </c>
      <c r="M103">
        <v>0</v>
      </c>
      <c r="N103" t="s">
        <v>14</v>
      </c>
      <c r="O103" s="3" t="s">
        <v>148</v>
      </c>
      <c r="P103" s="3" t="s">
        <v>22</v>
      </c>
      <c r="S103" s="3" t="s">
        <v>639</v>
      </c>
    </row>
    <row r="104" spans="1:19" x14ac:dyDescent="0.25">
      <c r="A104" s="3">
        <f t="shared" si="1"/>
        <v>1</v>
      </c>
      <c r="B104" s="5" t="s">
        <v>42</v>
      </c>
      <c r="C104">
        <v>2203096952</v>
      </c>
      <c r="D104" t="s">
        <v>698</v>
      </c>
      <c r="F104" s="3" t="s">
        <v>758</v>
      </c>
      <c r="G104" s="3" t="s">
        <v>2100</v>
      </c>
      <c r="H104" s="3">
        <v>52</v>
      </c>
      <c r="I104" t="s">
        <v>119</v>
      </c>
      <c r="J104" t="s">
        <v>14</v>
      </c>
      <c r="K104" t="s">
        <v>54</v>
      </c>
      <c r="L104">
        <v>26</v>
      </c>
      <c r="M104">
        <v>0</v>
      </c>
      <c r="N104" t="s">
        <v>2101</v>
      </c>
      <c r="O104" s="3" t="s">
        <v>387</v>
      </c>
      <c r="P104" s="3" t="s">
        <v>43</v>
      </c>
      <c r="S104" s="3" t="s">
        <v>1141</v>
      </c>
    </row>
    <row r="105" spans="1:19" x14ac:dyDescent="0.25">
      <c r="A105" s="3">
        <f t="shared" si="1"/>
        <v>1</v>
      </c>
      <c r="B105" t="s">
        <v>96</v>
      </c>
      <c r="C105">
        <v>2203101456</v>
      </c>
      <c r="D105" t="s">
        <v>696</v>
      </c>
      <c r="F105" s="3" t="s">
        <v>758</v>
      </c>
      <c r="G105" s="3" t="s">
        <v>1993</v>
      </c>
      <c r="H105" s="3">
        <v>33.799999999999997</v>
      </c>
      <c r="I105" t="s">
        <v>119</v>
      </c>
      <c r="J105" t="s">
        <v>124</v>
      </c>
      <c r="K105" t="s">
        <v>54</v>
      </c>
      <c r="L105">
        <v>0</v>
      </c>
      <c r="M105">
        <v>16.89</v>
      </c>
      <c r="N105" t="s">
        <v>1994</v>
      </c>
      <c r="O105" s="3" t="s">
        <v>387</v>
      </c>
      <c r="P105" s="3" t="s">
        <v>43</v>
      </c>
      <c r="S105" s="3" t="s">
        <v>1141</v>
      </c>
    </row>
    <row r="106" spans="1:19" x14ac:dyDescent="0.25">
      <c r="A106" s="3">
        <f t="shared" si="1"/>
        <v>1</v>
      </c>
      <c r="B106" s="5" t="s">
        <v>42</v>
      </c>
      <c r="C106">
        <v>2203111612</v>
      </c>
      <c r="D106" t="s">
        <v>698</v>
      </c>
      <c r="F106" s="3" t="s">
        <v>758</v>
      </c>
      <c r="G106" s="3" t="s">
        <v>2102</v>
      </c>
      <c r="H106" s="3">
        <v>33.799999999999997</v>
      </c>
      <c r="I106" t="s">
        <v>75</v>
      </c>
      <c r="J106" t="s">
        <v>55</v>
      </c>
      <c r="K106" t="s">
        <v>54</v>
      </c>
      <c r="L106">
        <v>0</v>
      </c>
      <c r="M106">
        <v>16.89</v>
      </c>
      <c r="N106" t="s">
        <v>2103</v>
      </c>
      <c r="O106" s="3" t="s">
        <v>148</v>
      </c>
      <c r="P106" s="3" t="s">
        <v>22</v>
      </c>
      <c r="S106" s="3" t="s">
        <v>639</v>
      </c>
    </row>
    <row r="107" spans="1:19" x14ac:dyDescent="0.25">
      <c r="A107" s="3">
        <f t="shared" si="1"/>
        <v>1</v>
      </c>
      <c r="B107" t="s">
        <v>20</v>
      </c>
      <c r="C107">
        <v>2203122551</v>
      </c>
      <c r="D107" t="s">
        <v>601</v>
      </c>
      <c r="F107" s="3" t="s">
        <v>756</v>
      </c>
      <c r="G107" s="3" t="s">
        <v>2068</v>
      </c>
      <c r="H107" s="3">
        <v>49.9</v>
      </c>
      <c r="I107" t="s">
        <v>75</v>
      </c>
      <c r="J107" t="s">
        <v>14</v>
      </c>
      <c r="K107" t="s">
        <v>54</v>
      </c>
      <c r="L107"/>
      <c r="M107"/>
      <c r="N107" t="s">
        <v>58</v>
      </c>
      <c r="O107" s="3" t="s">
        <v>148</v>
      </c>
      <c r="P107" s="3" t="s">
        <v>22</v>
      </c>
      <c r="S107" s="3" t="s">
        <v>639</v>
      </c>
    </row>
    <row r="108" spans="1:19" x14ac:dyDescent="0.25">
      <c r="A108" s="3">
        <f t="shared" si="1"/>
        <v>1</v>
      </c>
      <c r="B108" t="s">
        <v>200</v>
      </c>
      <c r="C108">
        <v>2203124061</v>
      </c>
      <c r="D108" t="s">
        <v>211</v>
      </c>
      <c r="F108" s="3" t="s">
        <v>756</v>
      </c>
      <c r="G108" s="3" t="s">
        <v>2088</v>
      </c>
      <c r="H108" s="3">
        <v>109</v>
      </c>
      <c r="I108" t="s">
        <v>75</v>
      </c>
      <c r="J108" t="s">
        <v>14</v>
      </c>
      <c r="K108" t="s">
        <v>54</v>
      </c>
      <c r="L108">
        <v>115.52</v>
      </c>
      <c r="M108">
        <v>0</v>
      </c>
      <c r="N108" t="s">
        <v>58</v>
      </c>
      <c r="O108" s="3" t="s">
        <v>148</v>
      </c>
      <c r="P108" s="3" t="s">
        <v>22</v>
      </c>
      <c r="S108" s="3" t="s">
        <v>639</v>
      </c>
    </row>
    <row r="109" spans="1:19" x14ac:dyDescent="0.25">
      <c r="A109" s="58">
        <f t="shared" si="1"/>
        <v>1</v>
      </c>
      <c r="B109" t="s">
        <v>36</v>
      </c>
      <c r="C109" s="57">
        <v>2203125109</v>
      </c>
      <c r="D109" s="57" t="s">
        <v>167</v>
      </c>
      <c r="E109" s="57"/>
      <c r="F109" s="58" t="s">
        <v>756</v>
      </c>
      <c r="G109" s="58" t="s">
        <v>2010</v>
      </c>
      <c r="H109" s="58">
        <v>38.9</v>
      </c>
      <c r="I109" s="57" t="s">
        <v>119</v>
      </c>
      <c r="J109" s="57" t="s">
        <v>950</v>
      </c>
      <c r="K109" s="57" t="s">
        <v>54</v>
      </c>
      <c r="L109" s="57">
        <v>0</v>
      </c>
      <c r="M109" s="57">
        <v>12.9</v>
      </c>
      <c r="N109" s="57" t="s">
        <v>2011</v>
      </c>
      <c r="O109" s="58" t="s">
        <v>387</v>
      </c>
      <c r="P109" s="58" t="s">
        <v>43</v>
      </c>
      <c r="Q109" s="58"/>
      <c r="R109" s="57"/>
      <c r="S109" s="3" t="s">
        <v>1141</v>
      </c>
    </row>
    <row r="110" spans="1:19" x14ac:dyDescent="0.25">
      <c r="A110" s="3">
        <f t="shared" si="1"/>
        <v>1</v>
      </c>
      <c r="B110" s="5" t="s">
        <v>45</v>
      </c>
      <c r="C110">
        <v>2203146071</v>
      </c>
      <c r="D110" t="s">
        <v>602</v>
      </c>
      <c r="F110" s="3" t="s">
        <v>756</v>
      </c>
      <c r="G110" s="3" t="s">
        <v>2124</v>
      </c>
      <c r="H110" s="3">
        <v>50.7</v>
      </c>
      <c r="I110" t="s">
        <v>119</v>
      </c>
      <c r="J110" t="s">
        <v>14</v>
      </c>
      <c r="K110" t="s">
        <v>54</v>
      </c>
      <c r="L110">
        <v>8.44</v>
      </c>
      <c r="M110">
        <v>0</v>
      </c>
      <c r="N110" t="s">
        <v>2125</v>
      </c>
      <c r="O110" s="3" t="s">
        <v>387</v>
      </c>
      <c r="P110" s="3" t="s">
        <v>43</v>
      </c>
      <c r="S110" s="3" t="s">
        <v>1141</v>
      </c>
    </row>
    <row r="111" spans="1:19" x14ac:dyDescent="0.25">
      <c r="A111" s="3">
        <f t="shared" si="1"/>
        <v>1</v>
      </c>
      <c r="B111" t="s">
        <v>41</v>
      </c>
      <c r="C111">
        <v>2203151060</v>
      </c>
      <c r="D111" t="s">
        <v>104</v>
      </c>
      <c r="F111" s="3" t="s">
        <v>756</v>
      </c>
      <c r="G111" s="3" t="s">
        <v>2242</v>
      </c>
      <c r="H111" s="3">
        <v>16.899999999999999</v>
      </c>
      <c r="I111" t="s">
        <v>75</v>
      </c>
      <c r="J111" t="s">
        <v>55</v>
      </c>
      <c r="K111" t="s">
        <v>54</v>
      </c>
      <c r="L111">
        <v>0</v>
      </c>
      <c r="M111">
        <v>16.89</v>
      </c>
      <c r="N111" t="s">
        <v>2243</v>
      </c>
      <c r="O111" s="3" t="s">
        <v>148</v>
      </c>
      <c r="P111" s="3" t="s">
        <v>22</v>
      </c>
      <c r="S111" s="3" t="s">
        <v>639</v>
      </c>
    </row>
    <row r="112" spans="1:19" x14ac:dyDescent="0.25">
      <c r="A112" s="3">
        <f t="shared" si="1"/>
        <v>1</v>
      </c>
      <c r="B112" t="s">
        <v>98</v>
      </c>
      <c r="C112">
        <v>2203161659</v>
      </c>
      <c r="D112" t="s">
        <v>695</v>
      </c>
      <c r="F112" s="3" t="s">
        <v>756</v>
      </c>
      <c r="G112" s="3" t="s">
        <v>1979</v>
      </c>
      <c r="H112" s="3">
        <v>59.9</v>
      </c>
      <c r="I112" t="s">
        <v>56</v>
      </c>
      <c r="J112" t="s">
        <v>57</v>
      </c>
      <c r="K112" t="s">
        <v>15</v>
      </c>
      <c r="L112">
        <v>0</v>
      </c>
      <c r="M112">
        <v>10</v>
      </c>
      <c r="N112" t="s">
        <v>1980</v>
      </c>
      <c r="O112" s="3" t="s">
        <v>170</v>
      </c>
      <c r="P112" s="3" t="s">
        <v>22</v>
      </c>
      <c r="S112" s="3" t="s">
        <v>639</v>
      </c>
    </row>
    <row r="113" spans="1:19" x14ac:dyDescent="0.25">
      <c r="A113" s="3">
        <f t="shared" si="1"/>
        <v>1</v>
      </c>
      <c r="B113" t="s">
        <v>41</v>
      </c>
      <c r="C113">
        <v>2203169591</v>
      </c>
      <c r="D113" t="s">
        <v>104</v>
      </c>
      <c r="F113" s="3" t="s">
        <v>756</v>
      </c>
      <c r="G113" s="3" t="s">
        <v>2244</v>
      </c>
      <c r="H113" s="3">
        <v>53.8</v>
      </c>
      <c r="I113" t="s">
        <v>56</v>
      </c>
      <c r="J113" t="s">
        <v>57</v>
      </c>
      <c r="K113" t="s">
        <v>15</v>
      </c>
      <c r="L113">
        <v>0</v>
      </c>
      <c r="M113">
        <v>33.07</v>
      </c>
      <c r="N113" t="s">
        <v>2245</v>
      </c>
      <c r="O113" s="3" t="s">
        <v>170</v>
      </c>
      <c r="P113" s="3" t="s">
        <v>22</v>
      </c>
      <c r="S113" s="3" t="s">
        <v>639</v>
      </c>
    </row>
    <row r="114" spans="1:19" x14ac:dyDescent="0.25">
      <c r="A114" s="3">
        <f t="shared" si="1"/>
        <v>1</v>
      </c>
      <c r="B114" t="s">
        <v>36</v>
      </c>
      <c r="C114">
        <v>2203179010</v>
      </c>
      <c r="D114" t="s">
        <v>167</v>
      </c>
      <c r="F114" s="3" t="s">
        <v>756</v>
      </c>
      <c r="G114" s="3" t="s">
        <v>2012</v>
      </c>
      <c r="H114" s="3">
        <v>62.7</v>
      </c>
      <c r="I114" t="s">
        <v>56</v>
      </c>
      <c r="J114" t="s">
        <v>57</v>
      </c>
      <c r="K114" t="s">
        <v>15</v>
      </c>
      <c r="L114">
        <v>18.86</v>
      </c>
      <c r="M114">
        <v>18.86</v>
      </c>
      <c r="N114" t="s">
        <v>2013</v>
      </c>
      <c r="O114" s="3" t="s">
        <v>170</v>
      </c>
      <c r="P114" s="3" t="s">
        <v>22</v>
      </c>
      <c r="S114" s="3" t="s">
        <v>639</v>
      </c>
    </row>
    <row r="115" spans="1:19" x14ac:dyDescent="0.25">
      <c r="A115" s="3">
        <f t="shared" si="1"/>
        <v>1</v>
      </c>
      <c r="B115" s="5" t="s">
        <v>45</v>
      </c>
      <c r="C115">
        <v>2203198665</v>
      </c>
      <c r="D115" t="s">
        <v>602</v>
      </c>
      <c r="F115" s="3" t="s">
        <v>759</v>
      </c>
      <c r="G115" s="3" t="s">
        <v>2126</v>
      </c>
      <c r="H115" s="3">
        <v>109</v>
      </c>
      <c r="I115" t="s">
        <v>75</v>
      </c>
      <c r="J115" t="s">
        <v>59</v>
      </c>
      <c r="K115" t="s">
        <v>54</v>
      </c>
      <c r="L115">
        <v>0</v>
      </c>
      <c r="M115">
        <v>109</v>
      </c>
      <c r="N115" t="s">
        <v>2127</v>
      </c>
      <c r="O115" s="3" t="s">
        <v>148</v>
      </c>
      <c r="P115" s="3" t="s">
        <v>22</v>
      </c>
      <c r="S115" s="3" t="s">
        <v>639</v>
      </c>
    </row>
    <row r="116" spans="1:19" x14ac:dyDescent="0.25">
      <c r="A116" s="3">
        <f t="shared" si="1"/>
        <v>1</v>
      </c>
      <c r="B116" s="5" t="s">
        <v>27</v>
      </c>
      <c r="C116">
        <v>2203205587</v>
      </c>
      <c r="D116" t="s">
        <v>168</v>
      </c>
      <c r="F116" s="3" t="s">
        <v>759</v>
      </c>
      <c r="G116" s="3" t="s">
        <v>2040</v>
      </c>
      <c r="H116" s="3">
        <v>29</v>
      </c>
      <c r="I116" t="s">
        <v>119</v>
      </c>
      <c r="J116" t="s">
        <v>124</v>
      </c>
      <c r="K116" t="s">
        <v>54</v>
      </c>
      <c r="L116">
        <v>0</v>
      </c>
      <c r="M116">
        <v>29</v>
      </c>
      <c r="N116" t="s">
        <v>2041</v>
      </c>
      <c r="O116" s="3" t="s">
        <v>40</v>
      </c>
      <c r="P116" s="3" t="s">
        <v>19</v>
      </c>
      <c r="S116" s="3" t="s">
        <v>639</v>
      </c>
    </row>
    <row r="117" spans="1:19" x14ac:dyDescent="0.25">
      <c r="A117" s="3">
        <f t="shared" si="1"/>
        <v>1</v>
      </c>
      <c r="B117" t="s">
        <v>33</v>
      </c>
      <c r="C117">
        <v>2203215710</v>
      </c>
      <c r="D117" t="s">
        <v>921</v>
      </c>
      <c r="F117" s="3" t="s">
        <v>759</v>
      </c>
      <c r="G117" s="3" t="s">
        <v>2257</v>
      </c>
      <c r="H117" s="3">
        <v>60</v>
      </c>
      <c r="I117" t="s">
        <v>119</v>
      </c>
      <c r="J117" t="s">
        <v>14</v>
      </c>
      <c r="K117" t="s">
        <v>54</v>
      </c>
      <c r="L117"/>
      <c r="M117"/>
      <c r="N117" t="s">
        <v>2258</v>
      </c>
      <c r="O117" s="3" t="s">
        <v>387</v>
      </c>
      <c r="P117" s="3" t="s">
        <v>43</v>
      </c>
      <c r="Q117" s="3" t="s">
        <v>354</v>
      </c>
      <c r="S117" s="3" t="s">
        <v>1141</v>
      </c>
    </row>
    <row r="118" spans="1:19" x14ac:dyDescent="0.25">
      <c r="A118" s="3">
        <f t="shared" si="1"/>
        <v>1</v>
      </c>
      <c r="B118" t="s">
        <v>96</v>
      </c>
      <c r="C118">
        <v>2203219180</v>
      </c>
      <c r="D118" t="s">
        <v>696</v>
      </c>
      <c r="F118" s="3" t="s">
        <v>759</v>
      </c>
      <c r="G118" s="3" t="s">
        <v>1985</v>
      </c>
      <c r="H118" s="3">
        <v>16.899999999999999</v>
      </c>
      <c r="I118" t="s">
        <v>75</v>
      </c>
      <c r="J118" t="s">
        <v>55</v>
      </c>
      <c r="K118" t="s">
        <v>54</v>
      </c>
      <c r="L118">
        <v>0</v>
      </c>
      <c r="M118">
        <v>16.89</v>
      </c>
      <c r="N118" t="s">
        <v>1995</v>
      </c>
      <c r="O118" s="3" t="s">
        <v>148</v>
      </c>
      <c r="P118" s="3" t="s">
        <v>22</v>
      </c>
      <c r="S118" s="3" t="s">
        <v>639</v>
      </c>
    </row>
    <row r="119" spans="1:19" x14ac:dyDescent="0.25">
      <c r="A119" s="3">
        <f t="shared" si="1"/>
        <v>1</v>
      </c>
      <c r="B119" s="5" t="s">
        <v>29</v>
      </c>
      <c r="C119">
        <v>2203222940</v>
      </c>
      <c r="D119" t="s">
        <v>920</v>
      </c>
      <c r="F119" s="3" t="s">
        <v>759</v>
      </c>
      <c r="G119" s="3" t="s">
        <v>2166</v>
      </c>
      <c r="H119" s="3">
        <v>109</v>
      </c>
      <c r="I119" t="s">
        <v>119</v>
      </c>
      <c r="J119" t="s">
        <v>14</v>
      </c>
      <c r="K119" t="s">
        <v>54</v>
      </c>
      <c r="L119">
        <v>54.5</v>
      </c>
      <c r="M119">
        <v>0</v>
      </c>
      <c r="N119" t="s">
        <v>2167</v>
      </c>
      <c r="O119" s="3" t="s">
        <v>387</v>
      </c>
      <c r="P119" s="3" t="s">
        <v>43</v>
      </c>
      <c r="S119" s="3" t="s">
        <v>1141</v>
      </c>
    </row>
    <row r="120" spans="1:19" x14ac:dyDescent="0.25">
      <c r="A120" s="3">
        <f t="shared" si="1"/>
        <v>1</v>
      </c>
      <c r="B120" t="s">
        <v>35</v>
      </c>
      <c r="C120">
        <v>2203231367</v>
      </c>
      <c r="D120" t="s">
        <v>919</v>
      </c>
      <c r="F120" s="3" t="s">
        <v>759</v>
      </c>
      <c r="G120" s="3" t="s">
        <v>1754</v>
      </c>
      <c r="H120" s="3">
        <v>16.899999999999999</v>
      </c>
      <c r="I120" t="s">
        <v>75</v>
      </c>
      <c r="J120" t="s">
        <v>14</v>
      </c>
      <c r="K120" t="s">
        <v>54</v>
      </c>
      <c r="L120">
        <v>18.39</v>
      </c>
      <c r="M120">
        <v>0</v>
      </c>
      <c r="N120" t="s">
        <v>2151</v>
      </c>
      <c r="O120" s="3" t="s">
        <v>148</v>
      </c>
      <c r="P120" s="3" t="s">
        <v>43</v>
      </c>
      <c r="S120" s="3" t="s">
        <v>1141</v>
      </c>
    </row>
    <row r="121" spans="1:19" x14ac:dyDescent="0.25">
      <c r="A121" s="3">
        <f t="shared" si="1"/>
        <v>1</v>
      </c>
      <c r="B121" s="5" t="s">
        <v>42</v>
      </c>
      <c r="C121">
        <v>2203286274</v>
      </c>
      <c r="D121" t="s">
        <v>698</v>
      </c>
      <c r="F121" s="3" t="s">
        <v>754</v>
      </c>
      <c r="G121" s="3" t="s">
        <v>2104</v>
      </c>
      <c r="H121" s="3">
        <v>74.900000000000006</v>
      </c>
      <c r="I121" t="s">
        <v>119</v>
      </c>
      <c r="J121" t="s">
        <v>950</v>
      </c>
      <c r="K121" t="s">
        <v>54</v>
      </c>
      <c r="L121"/>
      <c r="M121"/>
      <c r="N121" t="s">
        <v>2105</v>
      </c>
      <c r="O121" s="3" t="s">
        <v>40</v>
      </c>
      <c r="P121" s="3" t="s">
        <v>19</v>
      </c>
      <c r="S121" s="3" t="s">
        <v>639</v>
      </c>
    </row>
    <row r="122" spans="1:19" x14ac:dyDescent="0.25">
      <c r="A122" s="3">
        <f t="shared" si="1"/>
        <v>1</v>
      </c>
      <c r="B122" s="5" t="s">
        <v>45</v>
      </c>
      <c r="C122">
        <v>2203289531</v>
      </c>
      <c r="D122" t="s">
        <v>602</v>
      </c>
      <c r="F122" s="3" t="s">
        <v>754</v>
      </c>
      <c r="G122" s="3" t="s">
        <v>2128</v>
      </c>
      <c r="H122" s="3">
        <v>16.899999999999999</v>
      </c>
      <c r="I122" t="s">
        <v>119</v>
      </c>
      <c r="J122" t="s">
        <v>14</v>
      </c>
      <c r="K122" t="s">
        <v>54</v>
      </c>
      <c r="L122"/>
      <c r="M122"/>
      <c r="N122" t="s">
        <v>2129</v>
      </c>
      <c r="O122" s="3" t="s">
        <v>387</v>
      </c>
      <c r="P122" s="3" t="s">
        <v>43</v>
      </c>
      <c r="S122" s="3" t="s">
        <v>1141</v>
      </c>
    </row>
    <row r="123" spans="1:19" x14ac:dyDescent="0.25">
      <c r="A123" s="3">
        <f t="shared" si="1"/>
        <v>1</v>
      </c>
      <c r="B123" t="s">
        <v>35</v>
      </c>
      <c r="C123">
        <v>2203292450</v>
      </c>
      <c r="D123" t="s">
        <v>919</v>
      </c>
      <c r="F123" s="3" t="s">
        <v>754</v>
      </c>
      <c r="G123" s="3" t="s">
        <v>2152</v>
      </c>
      <c r="H123" s="3">
        <v>38.9</v>
      </c>
      <c r="I123" t="s">
        <v>119</v>
      </c>
      <c r="J123" t="s">
        <v>14</v>
      </c>
      <c r="K123" t="s">
        <v>54</v>
      </c>
      <c r="L123">
        <v>19.45</v>
      </c>
      <c r="M123">
        <v>0</v>
      </c>
      <c r="N123" t="s">
        <v>2153</v>
      </c>
      <c r="O123" s="3" t="s">
        <v>387</v>
      </c>
      <c r="P123" s="3" t="s">
        <v>43</v>
      </c>
      <c r="Q123" s="3" t="s">
        <v>354</v>
      </c>
      <c r="S123" s="3" t="s">
        <v>1141</v>
      </c>
    </row>
    <row r="124" spans="1:19" x14ac:dyDescent="0.25">
      <c r="A124" s="3">
        <f t="shared" si="1"/>
        <v>1</v>
      </c>
      <c r="B124" t="s">
        <v>39</v>
      </c>
      <c r="C124">
        <v>2203293520</v>
      </c>
      <c r="D124" t="s">
        <v>166</v>
      </c>
      <c r="F124" s="3" t="s">
        <v>754</v>
      </c>
      <c r="G124" s="3" t="s">
        <v>1964</v>
      </c>
      <c r="H124" s="3">
        <v>44.9</v>
      </c>
      <c r="I124" t="s">
        <v>75</v>
      </c>
      <c r="J124" t="s">
        <v>55</v>
      </c>
      <c r="K124" t="s">
        <v>54</v>
      </c>
      <c r="L124">
        <v>0</v>
      </c>
      <c r="M124">
        <v>26.94</v>
      </c>
      <c r="N124" t="s">
        <v>1965</v>
      </c>
      <c r="O124" s="3" t="s">
        <v>148</v>
      </c>
      <c r="P124" s="3" t="s">
        <v>22</v>
      </c>
      <c r="S124" s="3" t="s">
        <v>639</v>
      </c>
    </row>
    <row r="125" spans="1:19" x14ac:dyDescent="0.25">
      <c r="A125" s="3">
        <f t="shared" si="1"/>
        <v>1</v>
      </c>
      <c r="B125" s="5" t="s">
        <v>42</v>
      </c>
      <c r="C125">
        <v>2203295844</v>
      </c>
      <c r="D125" t="s">
        <v>698</v>
      </c>
      <c r="F125" s="3" t="s">
        <v>754</v>
      </c>
      <c r="G125" s="3" t="s">
        <v>2106</v>
      </c>
      <c r="H125" s="3">
        <v>109</v>
      </c>
      <c r="I125" t="s">
        <v>119</v>
      </c>
      <c r="J125" t="s">
        <v>14</v>
      </c>
      <c r="K125" t="s">
        <v>54</v>
      </c>
      <c r="L125">
        <v>54.5</v>
      </c>
      <c r="M125">
        <v>0</v>
      </c>
      <c r="N125" t="s">
        <v>2107</v>
      </c>
      <c r="O125" s="3" t="s">
        <v>387</v>
      </c>
      <c r="P125" s="3" t="s">
        <v>43</v>
      </c>
      <c r="S125" s="3" t="s">
        <v>1141</v>
      </c>
    </row>
    <row r="126" spans="1:19" x14ac:dyDescent="0.25">
      <c r="A126" s="3">
        <f t="shared" si="1"/>
        <v>1</v>
      </c>
      <c r="B126" s="5" t="s">
        <v>45</v>
      </c>
      <c r="C126">
        <v>2203309548</v>
      </c>
      <c r="D126" t="s">
        <v>602</v>
      </c>
      <c r="F126" s="3" t="s">
        <v>754</v>
      </c>
      <c r="G126" s="3" t="s">
        <v>2061</v>
      </c>
      <c r="H126" s="3">
        <v>49.9</v>
      </c>
      <c r="I126" t="s">
        <v>119</v>
      </c>
      <c r="J126" t="s">
        <v>950</v>
      </c>
      <c r="K126" t="s">
        <v>54</v>
      </c>
      <c r="L126">
        <v>0</v>
      </c>
      <c r="M126">
        <v>49.9</v>
      </c>
      <c r="N126" t="s">
        <v>2130</v>
      </c>
      <c r="O126" s="3" t="s">
        <v>388</v>
      </c>
      <c r="P126" s="3" t="s">
        <v>1165</v>
      </c>
      <c r="S126" s="3" t="s">
        <v>1141</v>
      </c>
    </row>
    <row r="127" spans="1:19" x14ac:dyDescent="0.25">
      <c r="A127" s="3">
        <f t="shared" si="1"/>
        <v>1</v>
      </c>
      <c r="B127" t="s">
        <v>33</v>
      </c>
      <c r="C127">
        <v>2203310054</v>
      </c>
      <c r="D127" t="s">
        <v>921</v>
      </c>
      <c r="F127" s="3" t="s">
        <v>754</v>
      </c>
      <c r="G127" s="3" t="s">
        <v>2185</v>
      </c>
      <c r="H127" s="3">
        <v>40.9</v>
      </c>
      <c r="I127" t="s">
        <v>119</v>
      </c>
      <c r="J127" t="s">
        <v>124</v>
      </c>
      <c r="K127" t="s">
        <v>54</v>
      </c>
      <c r="L127">
        <v>12</v>
      </c>
      <c r="M127">
        <v>16.899999999999999</v>
      </c>
      <c r="N127" t="s">
        <v>2259</v>
      </c>
      <c r="O127" s="3" t="s">
        <v>387</v>
      </c>
      <c r="P127" s="3" t="s">
        <v>43</v>
      </c>
      <c r="S127" s="3" t="s">
        <v>1141</v>
      </c>
    </row>
    <row r="128" spans="1:19" x14ac:dyDescent="0.25">
      <c r="A128" s="3">
        <f t="shared" si="1"/>
        <v>1</v>
      </c>
      <c r="B128" s="5" t="s">
        <v>27</v>
      </c>
      <c r="C128">
        <v>2203312543</v>
      </c>
      <c r="D128" t="s">
        <v>168</v>
      </c>
      <c r="F128" s="3" t="s">
        <v>754</v>
      </c>
      <c r="G128" s="3" t="s">
        <v>2042</v>
      </c>
      <c r="H128" s="3">
        <v>49.9</v>
      </c>
      <c r="I128" t="s">
        <v>119</v>
      </c>
      <c r="J128" t="s">
        <v>14</v>
      </c>
      <c r="K128" t="s">
        <v>54</v>
      </c>
      <c r="L128">
        <v>24.95</v>
      </c>
      <c r="M128">
        <v>0</v>
      </c>
      <c r="N128" t="s">
        <v>2043</v>
      </c>
      <c r="O128" s="3" t="s">
        <v>387</v>
      </c>
      <c r="P128" s="3" t="s">
        <v>43</v>
      </c>
      <c r="S128" s="3" t="s">
        <v>1141</v>
      </c>
    </row>
    <row r="129" spans="1:19" x14ac:dyDescent="0.25">
      <c r="A129" s="3">
        <f t="shared" si="1"/>
        <v>1</v>
      </c>
      <c r="B129" t="s">
        <v>33</v>
      </c>
      <c r="C129">
        <v>2203314456</v>
      </c>
      <c r="D129" t="s">
        <v>921</v>
      </c>
      <c r="F129" s="3" t="s">
        <v>754</v>
      </c>
      <c r="G129" s="3" t="s">
        <v>2260</v>
      </c>
      <c r="H129" s="3">
        <v>109</v>
      </c>
      <c r="I129" t="s">
        <v>119</v>
      </c>
      <c r="J129" t="s">
        <v>14</v>
      </c>
      <c r="K129" t="s">
        <v>54</v>
      </c>
      <c r="L129"/>
      <c r="M129"/>
      <c r="N129" t="s">
        <v>2261</v>
      </c>
      <c r="O129" s="3" t="s">
        <v>387</v>
      </c>
      <c r="P129" s="3" t="s">
        <v>43</v>
      </c>
      <c r="S129" s="3" t="s">
        <v>1141</v>
      </c>
    </row>
    <row r="130" spans="1:19" x14ac:dyDescent="0.25">
      <c r="A130" s="3">
        <f t="shared" ref="A130:A193" si="2">MONTH(F130)</f>
        <v>1</v>
      </c>
      <c r="B130" t="s">
        <v>35</v>
      </c>
      <c r="C130">
        <v>2203348254</v>
      </c>
      <c r="D130" t="s">
        <v>919</v>
      </c>
      <c r="F130" s="3" t="s">
        <v>761</v>
      </c>
      <c r="G130" s="3" t="s">
        <v>2154</v>
      </c>
      <c r="H130" s="3">
        <v>39.9</v>
      </c>
      <c r="I130" t="s">
        <v>119</v>
      </c>
      <c r="J130" t="s">
        <v>14</v>
      </c>
      <c r="K130" t="s">
        <v>54</v>
      </c>
      <c r="L130">
        <v>15.96</v>
      </c>
      <c r="M130">
        <v>0</v>
      </c>
      <c r="N130" t="s">
        <v>2155</v>
      </c>
      <c r="O130" s="3" t="s">
        <v>226</v>
      </c>
      <c r="P130" s="3" t="s">
        <v>43</v>
      </c>
      <c r="S130" s="3" t="s">
        <v>1141</v>
      </c>
    </row>
    <row r="131" spans="1:19" x14ac:dyDescent="0.25">
      <c r="A131" s="3">
        <f t="shared" si="2"/>
        <v>1</v>
      </c>
      <c r="B131" s="5" t="s">
        <v>29</v>
      </c>
      <c r="C131">
        <v>2203354831</v>
      </c>
      <c r="D131" t="s">
        <v>920</v>
      </c>
      <c r="F131" s="3" t="s">
        <v>761</v>
      </c>
      <c r="G131" s="3" t="s">
        <v>2168</v>
      </c>
      <c r="H131" s="3">
        <v>25.9</v>
      </c>
      <c r="I131" t="s">
        <v>119</v>
      </c>
      <c r="J131" t="s">
        <v>14</v>
      </c>
      <c r="K131" t="s">
        <v>54</v>
      </c>
      <c r="L131">
        <v>12.95</v>
      </c>
      <c r="M131">
        <v>0</v>
      </c>
      <c r="N131" t="s">
        <v>2169</v>
      </c>
      <c r="O131" s="3" t="s">
        <v>40</v>
      </c>
      <c r="P131" s="3" t="s">
        <v>43</v>
      </c>
      <c r="Q131" s="3" t="s">
        <v>354</v>
      </c>
      <c r="S131" s="3" t="s">
        <v>1141</v>
      </c>
    </row>
    <row r="132" spans="1:19" x14ac:dyDescent="0.25">
      <c r="A132" s="3">
        <f t="shared" si="2"/>
        <v>1</v>
      </c>
      <c r="B132" s="5" t="s">
        <v>42</v>
      </c>
      <c r="C132">
        <v>2203364431</v>
      </c>
      <c r="D132" t="s">
        <v>698</v>
      </c>
      <c r="F132" s="3" t="s">
        <v>761</v>
      </c>
      <c r="G132" s="3" t="s">
        <v>1806</v>
      </c>
      <c r="H132" s="3">
        <v>151.80000000000001</v>
      </c>
      <c r="I132" t="s">
        <v>56</v>
      </c>
      <c r="J132" t="s">
        <v>57</v>
      </c>
      <c r="K132" t="s">
        <v>15</v>
      </c>
      <c r="L132">
        <v>52</v>
      </c>
      <c r="M132">
        <v>52</v>
      </c>
      <c r="N132" t="s">
        <v>2108</v>
      </c>
      <c r="O132" s="3" t="s">
        <v>170</v>
      </c>
      <c r="P132" s="3" t="s">
        <v>22</v>
      </c>
      <c r="S132" s="3" t="s">
        <v>639</v>
      </c>
    </row>
    <row r="133" spans="1:19" x14ac:dyDescent="0.25">
      <c r="A133" s="3">
        <f t="shared" si="2"/>
        <v>1</v>
      </c>
      <c r="B133" t="s">
        <v>200</v>
      </c>
      <c r="C133">
        <v>2203364807</v>
      </c>
      <c r="D133" t="s">
        <v>211</v>
      </c>
      <c r="F133" s="3" t="s">
        <v>761</v>
      </c>
      <c r="G133" s="3" t="s">
        <v>2183</v>
      </c>
      <c r="H133" s="3">
        <v>109</v>
      </c>
      <c r="I133" t="s">
        <v>119</v>
      </c>
      <c r="J133" t="s">
        <v>14</v>
      </c>
      <c r="K133" t="s">
        <v>54</v>
      </c>
      <c r="L133">
        <v>54.5</v>
      </c>
      <c r="M133">
        <v>0</v>
      </c>
      <c r="N133" t="s">
        <v>2184</v>
      </c>
      <c r="O133" s="3" t="s">
        <v>387</v>
      </c>
      <c r="P133" s="3" t="s">
        <v>43</v>
      </c>
      <c r="S133" s="3" t="s">
        <v>1141</v>
      </c>
    </row>
    <row r="134" spans="1:19" x14ac:dyDescent="0.25">
      <c r="A134" s="3">
        <f t="shared" si="2"/>
        <v>1</v>
      </c>
      <c r="B134" t="s">
        <v>36</v>
      </c>
      <c r="C134">
        <v>2203365065</v>
      </c>
      <c r="D134" t="s">
        <v>167</v>
      </c>
      <c r="F134" s="3" t="s">
        <v>761</v>
      </c>
      <c r="G134" s="3" t="s">
        <v>1507</v>
      </c>
      <c r="H134" s="3">
        <v>25.9</v>
      </c>
      <c r="I134" t="s">
        <v>75</v>
      </c>
      <c r="J134" t="s">
        <v>972</v>
      </c>
      <c r="K134" t="s">
        <v>54</v>
      </c>
      <c r="L134"/>
      <c r="M134"/>
      <c r="N134" t="s">
        <v>14</v>
      </c>
      <c r="O134" s="3" t="s">
        <v>148</v>
      </c>
      <c r="P134" s="3" t="s">
        <v>22</v>
      </c>
      <c r="S134" s="3" t="s">
        <v>639</v>
      </c>
    </row>
    <row r="135" spans="1:19" x14ac:dyDescent="0.25">
      <c r="A135" s="3">
        <f t="shared" si="2"/>
        <v>1</v>
      </c>
      <c r="B135" s="5" t="s">
        <v>45</v>
      </c>
      <c r="C135">
        <v>2203366017</v>
      </c>
      <c r="D135" t="s">
        <v>602</v>
      </c>
      <c r="F135" s="3" t="s">
        <v>761</v>
      </c>
      <c r="G135" s="3" t="s">
        <v>2131</v>
      </c>
      <c r="H135" s="3">
        <v>49.9</v>
      </c>
      <c r="I135" t="s">
        <v>119</v>
      </c>
      <c r="J135" t="s">
        <v>14</v>
      </c>
      <c r="K135" t="s">
        <v>54</v>
      </c>
      <c r="L135">
        <v>24.95</v>
      </c>
      <c r="M135">
        <v>0</v>
      </c>
      <c r="N135" t="s">
        <v>2132</v>
      </c>
      <c r="O135" s="3" t="s">
        <v>387</v>
      </c>
      <c r="P135" s="3" t="s">
        <v>43</v>
      </c>
      <c r="S135" s="3" t="s">
        <v>1141</v>
      </c>
    </row>
    <row r="136" spans="1:19" x14ac:dyDescent="0.25">
      <c r="A136" s="3">
        <f t="shared" si="2"/>
        <v>1</v>
      </c>
      <c r="B136" t="s">
        <v>41</v>
      </c>
      <c r="C136">
        <v>2203397148</v>
      </c>
      <c r="D136" t="s">
        <v>104</v>
      </c>
      <c r="F136" s="3" t="s">
        <v>761</v>
      </c>
      <c r="G136" s="3" t="s">
        <v>2246</v>
      </c>
      <c r="H136" s="3">
        <v>55</v>
      </c>
      <c r="I136" t="s">
        <v>119</v>
      </c>
      <c r="J136" t="s">
        <v>14</v>
      </c>
      <c r="K136" t="s">
        <v>54</v>
      </c>
      <c r="L136"/>
      <c r="M136"/>
      <c r="N136" t="s">
        <v>2247</v>
      </c>
      <c r="O136" s="3" t="s">
        <v>40</v>
      </c>
      <c r="P136" s="3" t="s">
        <v>19</v>
      </c>
      <c r="S136" s="3" t="s">
        <v>639</v>
      </c>
    </row>
    <row r="137" spans="1:19" x14ac:dyDescent="0.25">
      <c r="A137" s="3">
        <f t="shared" si="2"/>
        <v>1</v>
      </c>
      <c r="B137" s="5" t="s">
        <v>42</v>
      </c>
      <c r="C137">
        <v>2203397821</v>
      </c>
      <c r="D137" t="s">
        <v>698</v>
      </c>
      <c r="F137" s="3" t="s">
        <v>761</v>
      </c>
      <c r="G137" s="3" t="s">
        <v>2109</v>
      </c>
      <c r="H137" s="3">
        <v>26.9</v>
      </c>
      <c r="I137" t="s">
        <v>75</v>
      </c>
      <c r="J137" t="s">
        <v>14</v>
      </c>
      <c r="K137" t="s">
        <v>54</v>
      </c>
      <c r="L137"/>
      <c r="M137"/>
      <c r="N137" t="s">
        <v>1959</v>
      </c>
      <c r="O137" s="3" t="s">
        <v>148</v>
      </c>
      <c r="P137" s="3" t="s">
        <v>22</v>
      </c>
      <c r="S137" s="3" t="s">
        <v>639</v>
      </c>
    </row>
    <row r="138" spans="1:19" x14ac:dyDescent="0.25">
      <c r="A138" s="3">
        <f t="shared" si="2"/>
        <v>1</v>
      </c>
      <c r="B138" t="s">
        <v>41</v>
      </c>
      <c r="C138">
        <v>2203408282</v>
      </c>
      <c r="D138" t="s">
        <v>104</v>
      </c>
      <c r="F138" s="3" t="s">
        <v>762</v>
      </c>
      <c r="G138" s="3" t="s">
        <v>2018</v>
      </c>
      <c r="H138" s="3">
        <v>22.9</v>
      </c>
      <c r="I138" t="s">
        <v>56</v>
      </c>
      <c r="J138" t="s">
        <v>57</v>
      </c>
      <c r="K138" t="s">
        <v>15</v>
      </c>
      <c r="L138">
        <v>0</v>
      </c>
      <c r="M138">
        <v>12.9</v>
      </c>
      <c r="N138" t="s">
        <v>2248</v>
      </c>
      <c r="O138" s="3" t="s">
        <v>170</v>
      </c>
      <c r="P138" s="3" t="s">
        <v>22</v>
      </c>
      <c r="S138" s="3" t="s">
        <v>639</v>
      </c>
    </row>
    <row r="139" spans="1:19" x14ac:dyDescent="0.25">
      <c r="A139" s="3">
        <f t="shared" si="2"/>
        <v>1</v>
      </c>
      <c r="B139" t="s">
        <v>26</v>
      </c>
      <c r="C139">
        <v>2203413328</v>
      </c>
      <c r="D139" t="s">
        <v>697</v>
      </c>
      <c r="F139" s="3" t="s">
        <v>762</v>
      </c>
      <c r="G139" s="3" t="s">
        <v>2088</v>
      </c>
      <c r="H139" s="3">
        <v>52</v>
      </c>
      <c r="I139" t="s">
        <v>119</v>
      </c>
      <c r="J139" t="s">
        <v>14</v>
      </c>
      <c r="K139" t="s">
        <v>54</v>
      </c>
      <c r="L139">
        <v>26</v>
      </c>
      <c r="M139">
        <v>0</v>
      </c>
      <c r="N139" t="s">
        <v>2089</v>
      </c>
      <c r="O139" s="3" t="s">
        <v>387</v>
      </c>
      <c r="P139" s="3" t="s">
        <v>43</v>
      </c>
      <c r="S139" s="3" t="s">
        <v>1141</v>
      </c>
    </row>
    <row r="140" spans="1:19" x14ac:dyDescent="0.25">
      <c r="A140" s="3">
        <f t="shared" si="2"/>
        <v>1</v>
      </c>
      <c r="B140" t="s">
        <v>36</v>
      </c>
      <c r="C140">
        <v>2203430373</v>
      </c>
      <c r="D140" t="s">
        <v>167</v>
      </c>
      <c r="F140" s="3" t="s">
        <v>762</v>
      </c>
      <c r="G140" s="3" t="s">
        <v>2014</v>
      </c>
      <c r="H140" s="3">
        <v>30.9</v>
      </c>
      <c r="I140" t="s">
        <v>119</v>
      </c>
      <c r="J140" t="s">
        <v>950</v>
      </c>
      <c r="K140" t="s">
        <v>54</v>
      </c>
      <c r="L140"/>
      <c r="M140"/>
      <c r="N140" t="s">
        <v>2015</v>
      </c>
      <c r="O140" s="3" t="s">
        <v>40</v>
      </c>
      <c r="P140" s="3" t="s">
        <v>19</v>
      </c>
      <c r="S140" s="3" t="s">
        <v>639</v>
      </c>
    </row>
    <row r="141" spans="1:19" x14ac:dyDescent="0.25">
      <c r="A141" s="3">
        <f t="shared" si="2"/>
        <v>1</v>
      </c>
      <c r="B141" s="5" t="s">
        <v>45</v>
      </c>
      <c r="C141">
        <v>2203455072</v>
      </c>
      <c r="D141" t="s">
        <v>602</v>
      </c>
      <c r="F141" s="3" t="s">
        <v>762</v>
      </c>
      <c r="G141" s="3" t="s">
        <v>2133</v>
      </c>
      <c r="H141" s="3">
        <v>49.9</v>
      </c>
      <c r="I141" t="s">
        <v>119</v>
      </c>
      <c r="J141" t="s">
        <v>950</v>
      </c>
      <c r="K141" t="s">
        <v>54</v>
      </c>
      <c r="L141">
        <v>0</v>
      </c>
      <c r="M141">
        <v>49.9</v>
      </c>
      <c r="N141" t="s">
        <v>2134</v>
      </c>
      <c r="O141" s="3" t="s">
        <v>40</v>
      </c>
      <c r="P141" s="3" t="s">
        <v>19</v>
      </c>
      <c r="S141" s="3" t="s">
        <v>639</v>
      </c>
    </row>
    <row r="142" spans="1:19" x14ac:dyDescent="0.25">
      <c r="A142" s="3">
        <f t="shared" si="2"/>
        <v>1</v>
      </c>
      <c r="B142" t="s">
        <v>158</v>
      </c>
      <c r="C142">
        <v>2203479856</v>
      </c>
      <c r="D142" t="s">
        <v>212</v>
      </c>
      <c r="F142" s="3" t="s">
        <v>762</v>
      </c>
      <c r="G142" s="3" t="s">
        <v>2228</v>
      </c>
      <c r="H142" s="3">
        <v>58.9</v>
      </c>
      <c r="I142" t="s">
        <v>56</v>
      </c>
      <c r="J142" t="s">
        <v>57</v>
      </c>
      <c r="K142" t="s">
        <v>15</v>
      </c>
      <c r="L142">
        <v>3.7</v>
      </c>
      <c r="M142">
        <v>58.9</v>
      </c>
      <c r="N142" t="s">
        <v>2229</v>
      </c>
      <c r="O142" s="3" t="s">
        <v>148</v>
      </c>
      <c r="P142" s="3" t="s">
        <v>22</v>
      </c>
      <c r="S142" s="3" t="s">
        <v>639</v>
      </c>
    </row>
    <row r="143" spans="1:19" x14ac:dyDescent="0.25">
      <c r="A143" s="3">
        <f t="shared" si="2"/>
        <v>1</v>
      </c>
      <c r="B143" t="s">
        <v>41</v>
      </c>
      <c r="C143">
        <v>2203491956</v>
      </c>
      <c r="D143" t="s">
        <v>104</v>
      </c>
      <c r="F143" s="3" t="s">
        <v>760</v>
      </c>
      <c r="G143" s="3" t="s">
        <v>2249</v>
      </c>
      <c r="H143" s="3">
        <v>38</v>
      </c>
      <c r="I143" t="s">
        <v>119</v>
      </c>
      <c r="J143" t="s">
        <v>14</v>
      </c>
      <c r="K143" t="s">
        <v>54</v>
      </c>
      <c r="L143">
        <v>4.5</v>
      </c>
      <c r="M143">
        <v>0</v>
      </c>
      <c r="N143" t="s">
        <v>2250</v>
      </c>
      <c r="O143" s="3" t="s">
        <v>387</v>
      </c>
      <c r="P143" s="3" t="s">
        <v>43</v>
      </c>
      <c r="S143" s="3" t="s">
        <v>1141</v>
      </c>
    </row>
    <row r="144" spans="1:19" x14ac:dyDescent="0.25">
      <c r="A144" s="3">
        <f t="shared" si="2"/>
        <v>1</v>
      </c>
      <c r="B144" t="s">
        <v>36</v>
      </c>
      <c r="C144">
        <v>2203492899</v>
      </c>
      <c r="D144" t="s">
        <v>167</v>
      </c>
      <c r="F144" s="3" t="s">
        <v>760</v>
      </c>
      <c r="G144" s="3" t="s">
        <v>2016</v>
      </c>
      <c r="H144" s="3">
        <v>18</v>
      </c>
      <c r="I144" t="s">
        <v>75</v>
      </c>
      <c r="J144" t="s">
        <v>55</v>
      </c>
      <c r="K144" t="s">
        <v>54</v>
      </c>
      <c r="L144"/>
      <c r="M144"/>
      <c r="N144" t="s">
        <v>2017</v>
      </c>
      <c r="O144" s="3" t="s">
        <v>40</v>
      </c>
      <c r="P144" s="3" t="s">
        <v>22</v>
      </c>
      <c r="S144" s="3" t="s">
        <v>639</v>
      </c>
    </row>
    <row r="145" spans="1:19" x14ac:dyDescent="0.25">
      <c r="A145" s="3">
        <f t="shared" si="2"/>
        <v>1</v>
      </c>
      <c r="B145" t="s">
        <v>33</v>
      </c>
      <c r="C145">
        <v>2203493899</v>
      </c>
      <c r="D145" t="s">
        <v>921</v>
      </c>
      <c r="F145" s="3" t="s">
        <v>760</v>
      </c>
      <c r="G145" s="3" t="s">
        <v>2262</v>
      </c>
      <c r="H145" s="3">
        <v>49.9</v>
      </c>
      <c r="I145" t="s">
        <v>75</v>
      </c>
      <c r="J145" t="s">
        <v>14</v>
      </c>
      <c r="K145" t="s">
        <v>54</v>
      </c>
      <c r="L145">
        <v>54.88</v>
      </c>
      <c r="M145">
        <v>0</v>
      </c>
      <c r="N145" t="s">
        <v>14</v>
      </c>
      <c r="O145" s="3" t="s">
        <v>148</v>
      </c>
      <c r="P145" s="3" t="s">
        <v>22</v>
      </c>
      <c r="S145" s="3" t="s">
        <v>639</v>
      </c>
    </row>
    <row r="146" spans="1:19" x14ac:dyDescent="0.25">
      <c r="A146" s="3">
        <f t="shared" si="2"/>
        <v>1</v>
      </c>
      <c r="B146" t="s">
        <v>35</v>
      </c>
      <c r="C146">
        <v>2203535488</v>
      </c>
      <c r="D146" t="s">
        <v>919</v>
      </c>
      <c r="F146" s="3" t="s">
        <v>760</v>
      </c>
      <c r="G146" s="3" t="s">
        <v>2156</v>
      </c>
      <c r="H146" s="3">
        <v>16.899999999999999</v>
      </c>
      <c r="I146" t="s">
        <v>119</v>
      </c>
      <c r="J146" t="s">
        <v>14</v>
      </c>
      <c r="K146" t="s">
        <v>54</v>
      </c>
      <c r="L146">
        <v>8.44</v>
      </c>
      <c r="M146">
        <v>0</v>
      </c>
      <c r="N146" t="s">
        <v>2157</v>
      </c>
      <c r="O146" s="3" t="s">
        <v>40</v>
      </c>
      <c r="P146" s="3" t="s">
        <v>19</v>
      </c>
      <c r="S146" s="3" t="s">
        <v>639</v>
      </c>
    </row>
    <row r="147" spans="1:19" x14ac:dyDescent="0.25">
      <c r="A147" s="3">
        <f t="shared" si="2"/>
        <v>1</v>
      </c>
      <c r="B147" s="5" t="s">
        <v>45</v>
      </c>
      <c r="C147">
        <v>2203554177</v>
      </c>
      <c r="D147" t="s">
        <v>602</v>
      </c>
      <c r="F147" s="3" t="s">
        <v>760</v>
      </c>
      <c r="G147" s="3" t="s">
        <v>2135</v>
      </c>
      <c r="H147" s="3">
        <v>76.900000000000006</v>
      </c>
      <c r="I147" t="s">
        <v>56</v>
      </c>
      <c r="J147" t="s">
        <v>57</v>
      </c>
      <c r="K147" t="s">
        <v>15</v>
      </c>
      <c r="L147">
        <v>0</v>
      </c>
      <c r="M147">
        <v>17.16</v>
      </c>
      <c r="N147" t="s">
        <v>2136</v>
      </c>
      <c r="O147" s="3" t="s">
        <v>170</v>
      </c>
      <c r="P147" s="3" t="s">
        <v>22</v>
      </c>
      <c r="S147" s="3" t="s">
        <v>639</v>
      </c>
    </row>
    <row r="148" spans="1:19" x14ac:dyDescent="0.25">
      <c r="A148" s="3">
        <f t="shared" si="2"/>
        <v>1</v>
      </c>
      <c r="B148" t="s">
        <v>96</v>
      </c>
      <c r="C148">
        <v>2203561861</v>
      </c>
      <c r="D148" t="s">
        <v>696</v>
      </c>
      <c r="F148" s="3" t="s">
        <v>760</v>
      </c>
      <c r="G148" s="3" t="s">
        <v>1996</v>
      </c>
      <c r="H148" s="3">
        <v>27</v>
      </c>
      <c r="I148" t="s">
        <v>56</v>
      </c>
      <c r="J148" t="s">
        <v>57</v>
      </c>
      <c r="K148" t="s">
        <v>15</v>
      </c>
      <c r="L148">
        <v>0</v>
      </c>
      <c r="M148">
        <v>20.07</v>
      </c>
      <c r="N148" t="s">
        <v>1997</v>
      </c>
      <c r="O148" s="3" t="s">
        <v>170</v>
      </c>
      <c r="P148" s="3" t="s">
        <v>22</v>
      </c>
      <c r="S148" s="3" t="s">
        <v>639</v>
      </c>
    </row>
    <row r="149" spans="1:19" x14ac:dyDescent="0.25">
      <c r="A149" s="3">
        <f t="shared" si="2"/>
        <v>1</v>
      </c>
      <c r="B149" t="s">
        <v>36</v>
      </c>
      <c r="C149">
        <v>2203580929</v>
      </c>
      <c r="D149" t="s">
        <v>167</v>
      </c>
      <c r="F149" s="3" t="s">
        <v>763</v>
      </c>
      <c r="G149" s="3" t="s">
        <v>2018</v>
      </c>
      <c r="H149" s="3">
        <v>81.900000000000006</v>
      </c>
      <c r="I149" t="s">
        <v>56</v>
      </c>
      <c r="J149" t="s">
        <v>14</v>
      </c>
      <c r="K149" t="s">
        <v>54</v>
      </c>
      <c r="L149">
        <v>32</v>
      </c>
      <c r="M149">
        <v>0</v>
      </c>
      <c r="N149" t="s">
        <v>2019</v>
      </c>
      <c r="O149" s="3" t="s">
        <v>170</v>
      </c>
      <c r="P149" s="3" t="s">
        <v>22</v>
      </c>
      <c r="S149" s="3" t="s">
        <v>639</v>
      </c>
    </row>
    <row r="150" spans="1:19" x14ac:dyDescent="0.25">
      <c r="A150" s="3">
        <f t="shared" si="2"/>
        <v>1</v>
      </c>
      <c r="B150" t="s">
        <v>182</v>
      </c>
      <c r="C150">
        <v>2203609593</v>
      </c>
      <c r="D150" t="s">
        <v>172</v>
      </c>
      <c r="F150" s="3" t="s">
        <v>763</v>
      </c>
      <c r="G150" s="3" t="s">
        <v>2205</v>
      </c>
      <c r="H150" s="3">
        <v>80.900000000000006</v>
      </c>
      <c r="I150" t="s">
        <v>119</v>
      </c>
      <c r="J150" t="s">
        <v>14</v>
      </c>
      <c r="K150" t="s">
        <v>54</v>
      </c>
      <c r="L150">
        <v>40.450000000000003</v>
      </c>
      <c r="M150">
        <v>0</v>
      </c>
      <c r="N150" t="s">
        <v>2206</v>
      </c>
      <c r="O150" s="3" t="s">
        <v>387</v>
      </c>
      <c r="P150" s="3" t="s">
        <v>43</v>
      </c>
      <c r="S150" s="3" t="s">
        <v>1141</v>
      </c>
    </row>
    <row r="151" spans="1:19" x14ac:dyDescent="0.25">
      <c r="A151" s="3">
        <f t="shared" si="2"/>
        <v>1</v>
      </c>
      <c r="B151" t="s">
        <v>182</v>
      </c>
      <c r="C151">
        <v>2203610576</v>
      </c>
      <c r="D151" t="s">
        <v>172</v>
      </c>
      <c r="F151" s="3" t="s">
        <v>763</v>
      </c>
      <c r="G151" s="3" t="s">
        <v>2207</v>
      </c>
      <c r="H151" s="3">
        <v>49.9</v>
      </c>
      <c r="I151" t="s">
        <v>75</v>
      </c>
      <c r="J151" t="s">
        <v>972</v>
      </c>
      <c r="K151" t="s">
        <v>54</v>
      </c>
      <c r="L151"/>
      <c r="M151"/>
      <c r="N151" t="s">
        <v>58</v>
      </c>
      <c r="O151" s="3" t="s">
        <v>148</v>
      </c>
      <c r="P151" s="3" t="s">
        <v>22</v>
      </c>
      <c r="S151" s="3" t="s">
        <v>639</v>
      </c>
    </row>
    <row r="152" spans="1:19" x14ac:dyDescent="0.25">
      <c r="A152" s="3">
        <f t="shared" si="2"/>
        <v>1</v>
      </c>
      <c r="B152" t="s">
        <v>20</v>
      </c>
      <c r="C152">
        <v>2203616435</v>
      </c>
      <c r="D152" t="s">
        <v>601</v>
      </c>
      <c r="F152" s="3" t="s">
        <v>763</v>
      </c>
      <c r="G152" s="3" t="s">
        <v>2069</v>
      </c>
      <c r="H152" s="3">
        <v>25.9</v>
      </c>
      <c r="I152" t="s">
        <v>119</v>
      </c>
      <c r="J152" t="s">
        <v>14</v>
      </c>
      <c r="K152" t="s">
        <v>54</v>
      </c>
      <c r="L152">
        <v>5.07</v>
      </c>
      <c r="M152">
        <v>3.38</v>
      </c>
      <c r="N152" t="s">
        <v>2070</v>
      </c>
      <c r="O152" s="3" t="s">
        <v>387</v>
      </c>
      <c r="P152" s="3" t="s">
        <v>43</v>
      </c>
      <c r="S152" s="3" t="s">
        <v>1141</v>
      </c>
    </row>
    <row r="153" spans="1:19" x14ac:dyDescent="0.25">
      <c r="A153" s="3">
        <f t="shared" si="2"/>
        <v>1</v>
      </c>
      <c r="B153" s="5" t="s">
        <v>45</v>
      </c>
      <c r="C153">
        <v>2203619858</v>
      </c>
      <c r="D153" t="s">
        <v>602</v>
      </c>
      <c r="F153" s="3" t="s">
        <v>763</v>
      </c>
      <c r="G153" s="3" t="s">
        <v>2137</v>
      </c>
      <c r="H153" s="3">
        <v>33.799999999999997</v>
      </c>
      <c r="I153" t="s">
        <v>119</v>
      </c>
      <c r="J153" t="s">
        <v>14</v>
      </c>
      <c r="K153" t="s">
        <v>54</v>
      </c>
      <c r="L153">
        <v>8.44</v>
      </c>
      <c r="M153">
        <v>0</v>
      </c>
      <c r="N153" t="s">
        <v>2138</v>
      </c>
      <c r="O153" s="3" t="s">
        <v>387</v>
      </c>
      <c r="P153" s="3" t="s">
        <v>43</v>
      </c>
      <c r="S153" s="3" t="s">
        <v>1141</v>
      </c>
    </row>
    <row r="154" spans="1:19" x14ac:dyDescent="0.25">
      <c r="A154" s="3">
        <f t="shared" si="2"/>
        <v>1</v>
      </c>
      <c r="B154" t="s">
        <v>158</v>
      </c>
      <c r="C154">
        <v>2203624935</v>
      </c>
      <c r="D154" t="s">
        <v>212</v>
      </c>
      <c r="F154" s="3" t="s">
        <v>763</v>
      </c>
      <c r="G154" s="3" t="s">
        <v>2230</v>
      </c>
      <c r="H154" s="3">
        <v>49.9</v>
      </c>
      <c r="I154" t="s">
        <v>119</v>
      </c>
      <c r="J154" t="s">
        <v>14</v>
      </c>
      <c r="K154" t="s">
        <v>54</v>
      </c>
      <c r="L154">
        <v>24.95</v>
      </c>
      <c r="M154">
        <v>0</v>
      </c>
      <c r="N154" t="s">
        <v>2231</v>
      </c>
      <c r="O154" s="3" t="s">
        <v>387</v>
      </c>
      <c r="P154" s="3" t="s">
        <v>43</v>
      </c>
      <c r="S154" s="3" t="s">
        <v>1141</v>
      </c>
    </row>
    <row r="155" spans="1:19" x14ac:dyDescent="0.25">
      <c r="A155" s="3">
        <f t="shared" si="2"/>
        <v>1</v>
      </c>
      <c r="B155" s="5" t="s">
        <v>45</v>
      </c>
      <c r="C155">
        <v>2203630679</v>
      </c>
      <c r="D155" t="s">
        <v>602</v>
      </c>
      <c r="F155" s="3" t="s">
        <v>763</v>
      </c>
      <c r="G155" s="3" t="s">
        <v>2139</v>
      </c>
      <c r="H155" s="3">
        <v>16.899999999999999</v>
      </c>
      <c r="I155" t="s">
        <v>75</v>
      </c>
      <c r="J155" t="s">
        <v>55</v>
      </c>
      <c r="K155" t="s">
        <v>54</v>
      </c>
      <c r="L155">
        <v>0</v>
      </c>
      <c r="M155">
        <v>16.89</v>
      </c>
      <c r="N155" t="s">
        <v>2140</v>
      </c>
      <c r="O155" s="3" t="s">
        <v>148</v>
      </c>
      <c r="P155" s="3" t="s">
        <v>22</v>
      </c>
      <c r="S155" s="3" t="s">
        <v>639</v>
      </c>
    </row>
    <row r="156" spans="1:19" x14ac:dyDescent="0.25">
      <c r="A156" s="3">
        <f t="shared" si="2"/>
        <v>1</v>
      </c>
      <c r="B156" t="s">
        <v>35</v>
      </c>
      <c r="C156">
        <v>2203634923</v>
      </c>
      <c r="D156" t="s">
        <v>919</v>
      </c>
      <c r="F156" s="3" t="s">
        <v>763</v>
      </c>
      <c r="G156" s="3" t="s">
        <v>2158</v>
      </c>
      <c r="H156" s="3">
        <v>117</v>
      </c>
      <c r="I156" t="s">
        <v>119</v>
      </c>
      <c r="J156" t="s">
        <v>14</v>
      </c>
      <c r="K156" t="s">
        <v>54</v>
      </c>
      <c r="L156"/>
      <c r="M156"/>
      <c r="N156" t="s">
        <v>2159</v>
      </c>
      <c r="O156" s="3" t="s">
        <v>387</v>
      </c>
      <c r="P156" s="3" t="s">
        <v>43</v>
      </c>
      <c r="S156" s="3" t="s">
        <v>1141</v>
      </c>
    </row>
    <row r="157" spans="1:19" x14ac:dyDescent="0.25">
      <c r="A157" s="3">
        <f t="shared" si="2"/>
        <v>1</v>
      </c>
      <c r="B157" t="s">
        <v>20</v>
      </c>
      <c r="C157">
        <v>2203639169</v>
      </c>
      <c r="D157" t="s">
        <v>601</v>
      </c>
      <c r="F157" s="3" t="s">
        <v>763</v>
      </c>
      <c r="G157" s="3" t="s">
        <v>1960</v>
      </c>
      <c r="H157" s="3">
        <v>16.899999999999999</v>
      </c>
      <c r="I157" t="s">
        <v>75</v>
      </c>
      <c r="J157" t="s">
        <v>14</v>
      </c>
      <c r="K157" t="s">
        <v>54</v>
      </c>
      <c r="L157">
        <v>18</v>
      </c>
      <c r="M157">
        <v>0</v>
      </c>
      <c r="N157" t="s">
        <v>14</v>
      </c>
      <c r="O157" s="3" t="s">
        <v>148</v>
      </c>
      <c r="P157" s="3" t="s">
        <v>22</v>
      </c>
      <c r="S157" s="3" t="s">
        <v>639</v>
      </c>
    </row>
    <row r="158" spans="1:19" x14ac:dyDescent="0.25">
      <c r="A158" s="3">
        <f t="shared" si="2"/>
        <v>1</v>
      </c>
      <c r="B158" t="s">
        <v>36</v>
      </c>
      <c r="C158">
        <v>2203660420</v>
      </c>
      <c r="D158" t="s">
        <v>167</v>
      </c>
      <c r="F158" s="3" t="s">
        <v>763</v>
      </c>
      <c r="G158" s="3" t="s">
        <v>2020</v>
      </c>
      <c r="H158" s="3">
        <v>60.8</v>
      </c>
      <c r="I158" t="s">
        <v>75</v>
      </c>
      <c r="J158" t="s">
        <v>55</v>
      </c>
      <c r="K158" t="s">
        <v>54</v>
      </c>
      <c r="L158">
        <v>9</v>
      </c>
      <c r="M158">
        <v>9</v>
      </c>
      <c r="N158" t="s">
        <v>2021</v>
      </c>
      <c r="O158" s="3" t="s">
        <v>148</v>
      </c>
      <c r="P158" s="3" t="s">
        <v>22</v>
      </c>
      <c r="S158" s="3" t="s">
        <v>639</v>
      </c>
    </row>
    <row r="159" spans="1:19" x14ac:dyDescent="0.25">
      <c r="A159" s="3">
        <f t="shared" si="2"/>
        <v>1</v>
      </c>
      <c r="B159" t="s">
        <v>96</v>
      </c>
      <c r="C159">
        <v>2203692785</v>
      </c>
      <c r="D159" t="s">
        <v>696</v>
      </c>
      <c r="F159" s="3" t="s">
        <v>755</v>
      </c>
      <c r="G159" s="3" t="s">
        <v>1998</v>
      </c>
      <c r="H159" s="3">
        <v>32</v>
      </c>
      <c r="I159" t="s">
        <v>56</v>
      </c>
      <c r="J159" t="s">
        <v>14</v>
      </c>
      <c r="K159" t="s">
        <v>54</v>
      </c>
      <c r="L159">
        <v>9.6</v>
      </c>
      <c r="M159">
        <v>0</v>
      </c>
      <c r="N159" t="s">
        <v>1999</v>
      </c>
      <c r="O159" s="3" t="s">
        <v>170</v>
      </c>
      <c r="P159" s="3" t="s">
        <v>22</v>
      </c>
      <c r="S159" s="3" t="s">
        <v>639</v>
      </c>
    </row>
    <row r="160" spans="1:19" x14ac:dyDescent="0.25">
      <c r="A160" s="3">
        <f t="shared" si="2"/>
        <v>1</v>
      </c>
      <c r="B160" t="s">
        <v>20</v>
      </c>
      <c r="C160">
        <v>2203709311</v>
      </c>
      <c r="D160" t="s">
        <v>601</v>
      </c>
      <c r="F160" s="3" t="s">
        <v>755</v>
      </c>
      <c r="G160" s="3" t="s">
        <v>2071</v>
      </c>
      <c r="H160" s="3">
        <v>49.9</v>
      </c>
      <c r="I160" t="s">
        <v>75</v>
      </c>
      <c r="J160" t="s">
        <v>55</v>
      </c>
      <c r="K160" t="s">
        <v>54</v>
      </c>
      <c r="L160"/>
      <c r="M160"/>
      <c r="N160" t="s">
        <v>2072</v>
      </c>
      <c r="O160" s="3" t="s">
        <v>148</v>
      </c>
      <c r="P160" s="3" t="s">
        <v>22</v>
      </c>
      <c r="S160" s="3" t="s">
        <v>639</v>
      </c>
    </row>
    <row r="161" spans="1:19" x14ac:dyDescent="0.25">
      <c r="A161" s="3">
        <f t="shared" si="2"/>
        <v>1</v>
      </c>
      <c r="B161" t="s">
        <v>182</v>
      </c>
      <c r="C161">
        <v>2203712438</v>
      </c>
      <c r="D161" t="s">
        <v>172</v>
      </c>
      <c r="F161" s="3" t="s">
        <v>755</v>
      </c>
      <c r="G161" s="3" t="s">
        <v>2208</v>
      </c>
      <c r="H161" s="3">
        <v>16.899999999999999</v>
      </c>
      <c r="I161" t="s">
        <v>75</v>
      </c>
      <c r="J161" t="s">
        <v>55</v>
      </c>
      <c r="K161" t="s">
        <v>54</v>
      </c>
      <c r="L161">
        <v>0</v>
      </c>
      <c r="M161">
        <v>16.89</v>
      </c>
      <c r="N161" t="s">
        <v>2209</v>
      </c>
      <c r="O161" s="3" t="s">
        <v>148</v>
      </c>
      <c r="P161" s="3" t="s">
        <v>22</v>
      </c>
      <c r="S161" s="3" t="s">
        <v>639</v>
      </c>
    </row>
    <row r="162" spans="1:19" x14ac:dyDescent="0.25">
      <c r="A162" s="3">
        <f t="shared" si="2"/>
        <v>1</v>
      </c>
      <c r="B162" s="5" t="s">
        <v>45</v>
      </c>
      <c r="C162">
        <v>2203716470</v>
      </c>
      <c r="D162" t="s">
        <v>602</v>
      </c>
      <c r="F162" s="3" t="s">
        <v>755</v>
      </c>
      <c r="G162" s="3" t="s">
        <v>2141</v>
      </c>
      <c r="H162" s="3">
        <v>36</v>
      </c>
      <c r="I162" t="s">
        <v>56</v>
      </c>
      <c r="J162" t="s">
        <v>14</v>
      </c>
      <c r="K162" t="s">
        <v>54</v>
      </c>
      <c r="L162">
        <v>21.6</v>
      </c>
      <c r="M162">
        <v>0</v>
      </c>
      <c r="N162" t="s">
        <v>2142</v>
      </c>
      <c r="O162" s="3" t="s">
        <v>226</v>
      </c>
      <c r="P162" s="3" t="s">
        <v>43</v>
      </c>
      <c r="S162" s="3" t="s">
        <v>1141</v>
      </c>
    </row>
    <row r="163" spans="1:19" x14ac:dyDescent="0.25">
      <c r="A163" s="3">
        <f t="shared" si="2"/>
        <v>1</v>
      </c>
      <c r="B163" t="s">
        <v>200</v>
      </c>
      <c r="C163">
        <v>2203728468</v>
      </c>
      <c r="D163" t="s">
        <v>211</v>
      </c>
      <c r="F163" s="3" t="s">
        <v>755</v>
      </c>
      <c r="G163" s="3" t="s">
        <v>2185</v>
      </c>
      <c r="H163" s="3">
        <v>16.899999999999999</v>
      </c>
      <c r="I163" t="s">
        <v>119</v>
      </c>
      <c r="J163" t="s">
        <v>14</v>
      </c>
      <c r="K163" t="s">
        <v>54</v>
      </c>
      <c r="L163">
        <v>8.44</v>
      </c>
      <c r="M163">
        <v>0</v>
      </c>
      <c r="N163" t="s">
        <v>2186</v>
      </c>
      <c r="O163" s="3" t="s">
        <v>387</v>
      </c>
      <c r="P163" s="3" t="s">
        <v>43</v>
      </c>
      <c r="S163" s="3" t="s">
        <v>1141</v>
      </c>
    </row>
    <row r="164" spans="1:19" x14ac:dyDescent="0.25">
      <c r="A164" s="3">
        <f t="shared" si="2"/>
        <v>1</v>
      </c>
      <c r="B164" t="s">
        <v>39</v>
      </c>
      <c r="C164">
        <v>2203731429</v>
      </c>
      <c r="D164" t="s">
        <v>166</v>
      </c>
      <c r="F164" s="3" t="s">
        <v>755</v>
      </c>
      <c r="G164" s="3" t="s">
        <v>1966</v>
      </c>
      <c r="H164" s="3">
        <v>119</v>
      </c>
      <c r="I164" t="s">
        <v>56</v>
      </c>
      <c r="J164" t="s">
        <v>57</v>
      </c>
      <c r="K164" t="s">
        <v>15</v>
      </c>
      <c r="L164">
        <v>10</v>
      </c>
      <c r="M164">
        <v>115.33</v>
      </c>
      <c r="N164" t="s">
        <v>95</v>
      </c>
      <c r="O164" s="3" t="s">
        <v>170</v>
      </c>
      <c r="P164" s="3" t="s">
        <v>22</v>
      </c>
      <c r="S164" s="3" t="s">
        <v>639</v>
      </c>
    </row>
    <row r="165" spans="1:19" x14ac:dyDescent="0.25">
      <c r="A165" s="3">
        <f t="shared" si="2"/>
        <v>1</v>
      </c>
      <c r="B165" t="s">
        <v>39</v>
      </c>
      <c r="C165">
        <v>2203731429</v>
      </c>
      <c r="D165" t="s">
        <v>166</v>
      </c>
      <c r="F165" s="3" t="s">
        <v>755</v>
      </c>
      <c r="G165" s="3" t="s">
        <v>1966</v>
      </c>
      <c r="H165" s="3">
        <v>119</v>
      </c>
      <c r="I165" t="s">
        <v>75</v>
      </c>
      <c r="J165" t="s">
        <v>55</v>
      </c>
      <c r="K165" t="s">
        <v>54</v>
      </c>
      <c r="L165">
        <v>10</v>
      </c>
      <c r="M165">
        <v>115.33</v>
      </c>
      <c r="N165" t="s">
        <v>1967</v>
      </c>
      <c r="O165" s="3" t="s">
        <v>148</v>
      </c>
      <c r="P165" s="3" t="s">
        <v>22</v>
      </c>
      <c r="S165" s="3" t="s">
        <v>639</v>
      </c>
    </row>
    <row r="166" spans="1:19" x14ac:dyDescent="0.25">
      <c r="A166" s="3">
        <f t="shared" si="2"/>
        <v>1</v>
      </c>
      <c r="B166" s="5" t="s">
        <v>27</v>
      </c>
      <c r="C166">
        <v>2203739339</v>
      </c>
      <c r="D166" t="s">
        <v>168</v>
      </c>
      <c r="F166" s="3" t="s">
        <v>755</v>
      </c>
      <c r="G166" s="3" t="s">
        <v>2044</v>
      </c>
      <c r="H166" s="3">
        <v>125.9</v>
      </c>
      <c r="I166" t="s">
        <v>56</v>
      </c>
      <c r="J166" t="s">
        <v>57</v>
      </c>
      <c r="K166" t="s">
        <v>15</v>
      </c>
      <c r="L166">
        <v>0</v>
      </c>
      <c r="M166">
        <v>83.9</v>
      </c>
      <c r="N166" t="s">
        <v>2045</v>
      </c>
      <c r="O166" s="3" t="s">
        <v>170</v>
      </c>
      <c r="P166" s="3" t="s">
        <v>43</v>
      </c>
      <c r="S166" s="3" t="s">
        <v>1141</v>
      </c>
    </row>
    <row r="167" spans="1:19" x14ac:dyDescent="0.25">
      <c r="A167" s="3">
        <f t="shared" si="2"/>
        <v>1</v>
      </c>
      <c r="B167" t="s">
        <v>33</v>
      </c>
      <c r="C167">
        <v>2203742824</v>
      </c>
      <c r="D167" t="s">
        <v>921</v>
      </c>
      <c r="F167" s="3" t="s">
        <v>755</v>
      </c>
      <c r="G167" s="3" t="s">
        <v>2263</v>
      </c>
      <c r="H167" s="3">
        <v>50.7</v>
      </c>
      <c r="I167" t="s">
        <v>119</v>
      </c>
      <c r="J167" t="s">
        <v>124</v>
      </c>
      <c r="K167" t="s">
        <v>54</v>
      </c>
      <c r="L167">
        <v>0</v>
      </c>
      <c r="M167">
        <v>16.89</v>
      </c>
      <c r="N167" t="s">
        <v>2264</v>
      </c>
      <c r="O167" s="3" t="s">
        <v>387</v>
      </c>
      <c r="P167" s="3" t="s">
        <v>43</v>
      </c>
      <c r="S167" s="3" t="s">
        <v>1141</v>
      </c>
    </row>
    <row r="168" spans="1:19" x14ac:dyDescent="0.25">
      <c r="A168" s="3">
        <f t="shared" si="2"/>
        <v>1</v>
      </c>
      <c r="B168" t="s">
        <v>36</v>
      </c>
      <c r="C168">
        <v>2203772451</v>
      </c>
      <c r="D168" t="s">
        <v>167</v>
      </c>
      <c r="F168" s="3" t="s">
        <v>757</v>
      </c>
      <c r="G168" s="3" t="s">
        <v>2022</v>
      </c>
      <c r="H168" s="3">
        <v>32.799999999999997</v>
      </c>
      <c r="I168" t="s">
        <v>75</v>
      </c>
      <c r="J168" t="s">
        <v>55</v>
      </c>
      <c r="K168" t="s">
        <v>54</v>
      </c>
      <c r="L168">
        <v>0</v>
      </c>
      <c r="M168">
        <v>15.9</v>
      </c>
      <c r="N168" t="s">
        <v>2023</v>
      </c>
      <c r="O168" s="3" t="s">
        <v>148</v>
      </c>
      <c r="P168" s="3" t="s">
        <v>22</v>
      </c>
      <c r="S168" s="3" t="s">
        <v>639</v>
      </c>
    </row>
    <row r="169" spans="1:19" x14ac:dyDescent="0.25">
      <c r="A169" s="3">
        <f t="shared" si="2"/>
        <v>1</v>
      </c>
      <c r="B169" t="s">
        <v>200</v>
      </c>
      <c r="C169">
        <v>2203778114</v>
      </c>
      <c r="D169" t="s">
        <v>211</v>
      </c>
      <c r="F169" s="3" t="s">
        <v>757</v>
      </c>
      <c r="G169" s="3" t="s">
        <v>2187</v>
      </c>
      <c r="H169" s="3">
        <v>33.799999999999997</v>
      </c>
      <c r="I169" t="s">
        <v>56</v>
      </c>
      <c r="J169" t="s">
        <v>57</v>
      </c>
      <c r="K169" t="s">
        <v>15</v>
      </c>
      <c r="L169"/>
      <c r="M169"/>
      <c r="N169" t="s">
        <v>2188</v>
      </c>
      <c r="O169" s="3" t="s">
        <v>387</v>
      </c>
      <c r="P169" s="3" t="s">
        <v>43</v>
      </c>
      <c r="S169" s="3" t="s">
        <v>1141</v>
      </c>
    </row>
    <row r="170" spans="1:19" x14ac:dyDescent="0.25">
      <c r="A170" s="3">
        <f t="shared" si="2"/>
        <v>1</v>
      </c>
      <c r="B170" t="s">
        <v>158</v>
      </c>
      <c r="C170">
        <v>2203785368</v>
      </c>
      <c r="D170" t="s">
        <v>212</v>
      </c>
      <c r="F170" s="3" t="s">
        <v>757</v>
      </c>
      <c r="G170" s="3" t="s">
        <v>2232</v>
      </c>
      <c r="H170" s="3">
        <v>16.899999999999999</v>
      </c>
      <c r="I170" t="s">
        <v>119</v>
      </c>
      <c r="J170" t="s">
        <v>124</v>
      </c>
      <c r="K170" t="s">
        <v>54</v>
      </c>
      <c r="L170">
        <v>0</v>
      </c>
      <c r="M170">
        <v>16.89</v>
      </c>
      <c r="N170" t="s">
        <v>2233</v>
      </c>
      <c r="O170" s="3" t="s">
        <v>40</v>
      </c>
      <c r="P170" s="3" t="s">
        <v>19</v>
      </c>
      <c r="S170" s="3" t="s">
        <v>639</v>
      </c>
    </row>
    <row r="171" spans="1:19" x14ac:dyDescent="0.25">
      <c r="A171" s="3">
        <f t="shared" si="2"/>
        <v>1</v>
      </c>
      <c r="B171" t="s">
        <v>98</v>
      </c>
      <c r="C171">
        <v>2203786396</v>
      </c>
      <c r="D171" t="s">
        <v>695</v>
      </c>
      <c r="F171" s="3" t="s">
        <v>757</v>
      </c>
      <c r="G171" s="3" t="s">
        <v>1981</v>
      </c>
      <c r="H171" s="3">
        <v>49.9</v>
      </c>
      <c r="I171" t="s">
        <v>119</v>
      </c>
      <c r="J171" t="s">
        <v>14</v>
      </c>
      <c r="K171" t="s">
        <v>54</v>
      </c>
      <c r="L171">
        <v>24.95</v>
      </c>
      <c r="M171">
        <v>0</v>
      </c>
      <c r="N171" t="s">
        <v>1982</v>
      </c>
      <c r="O171" s="3" t="s">
        <v>387</v>
      </c>
      <c r="P171" s="3" t="s">
        <v>43</v>
      </c>
      <c r="S171" s="3" t="s">
        <v>1141</v>
      </c>
    </row>
    <row r="172" spans="1:19" x14ac:dyDescent="0.25">
      <c r="A172" s="3">
        <f t="shared" si="2"/>
        <v>1</v>
      </c>
      <c r="B172" t="s">
        <v>20</v>
      </c>
      <c r="C172">
        <v>2203790160</v>
      </c>
      <c r="D172" t="s">
        <v>601</v>
      </c>
      <c r="F172" s="3" t="s">
        <v>757</v>
      </c>
      <c r="G172" s="3" t="s">
        <v>1968</v>
      </c>
      <c r="H172" s="3">
        <v>49.9</v>
      </c>
      <c r="I172" t="s">
        <v>119</v>
      </c>
      <c r="J172" t="s">
        <v>950</v>
      </c>
      <c r="K172" t="s">
        <v>54</v>
      </c>
      <c r="L172"/>
      <c r="M172"/>
      <c r="N172" t="s">
        <v>2073</v>
      </c>
      <c r="O172" s="3" t="s">
        <v>40</v>
      </c>
      <c r="P172" s="3" t="s">
        <v>19</v>
      </c>
      <c r="S172" s="3" t="s">
        <v>639</v>
      </c>
    </row>
    <row r="173" spans="1:19" x14ac:dyDescent="0.25">
      <c r="A173" s="3">
        <f t="shared" si="2"/>
        <v>1</v>
      </c>
      <c r="B173" s="5" t="s">
        <v>45</v>
      </c>
      <c r="C173">
        <v>2203811413</v>
      </c>
      <c r="D173" t="s">
        <v>602</v>
      </c>
      <c r="F173" s="3" t="s">
        <v>757</v>
      </c>
      <c r="G173" s="3" t="s">
        <v>2143</v>
      </c>
      <c r="H173" s="3">
        <v>44.9</v>
      </c>
      <c r="I173" t="s">
        <v>56</v>
      </c>
      <c r="J173" t="s">
        <v>14</v>
      </c>
      <c r="K173" t="s">
        <v>54</v>
      </c>
      <c r="L173">
        <v>11.5</v>
      </c>
      <c r="M173">
        <v>11.5</v>
      </c>
      <c r="N173" t="s">
        <v>2144</v>
      </c>
      <c r="O173" s="3" t="s">
        <v>170</v>
      </c>
      <c r="P173" s="3" t="s">
        <v>22</v>
      </c>
      <c r="S173" s="3" t="s">
        <v>639</v>
      </c>
    </row>
    <row r="174" spans="1:19" x14ac:dyDescent="0.25">
      <c r="A174" s="3">
        <f t="shared" si="2"/>
        <v>1</v>
      </c>
      <c r="B174" t="s">
        <v>35</v>
      </c>
      <c r="C174">
        <v>2203830290</v>
      </c>
      <c r="D174" t="s">
        <v>919</v>
      </c>
      <c r="F174" s="3" t="s">
        <v>766</v>
      </c>
      <c r="G174" s="3" t="s">
        <v>2160</v>
      </c>
      <c r="H174" s="3">
        <v>109</v>
      </c>
      <c r="I174" t="s">
        <v>75</v>
      </c>
      <c r="J174" t="s">
        <v>14</v>
      </c>
      <c r="K174" t="s">
        <v>54</v>
      </c>
      <c r="L174">
        <v>122.15</v>
      </c>
      <c r="M174">
        <v>0</v>
      </c>
      <c r="N174" t="s">
        <v>58</v>
      </c>
      <c r="O174" s="3" t="s">
        <v>148</v>
      </c>
      <c r="P174" s="3" t="s">
        <v>22</v>
      </c>
      <c r="S174" s="3" t="s">
        <v>639</v>
      </c>
    </row>
    <row r="175" spans="1:19" x14ac:dyDescent="0.25">
      <c r="A175" s="3">
        <f t="shared" si="2"/>
        <v>1</v>
      </c>
      <c r="B175" t="s">
        <v>182</v>
      </c>
      <c r="C175">
        <v>2203851399</v>
      </c>
      <c r="D175" t="s">
        <v>172</v>
      </c>
      <c r="F175" s="3" t="s">
        <v>766</v>
      </c>
      <c r="G175" s="3" t="s">
        <v>2071</v>
      </c>
      <c r="H175" s="3">
        <v>16.899999999999999</v>
      </c>
      <c r="I175" t="s">
        <v>75</v>
      </c>
      <c r="J175" t="s">
        <v>55</v>
      </c>
      <c r="K175" t="s">
        <v>54</v>
      </c>
      <c r="L175">
        <v>0</v>
      </c>
      <c r="M175">
        <v>16.89</v>
      </c>
      <c r="N175" t="s">
        <v>2210</v>
      </c>
      <c r="O175" s="3" t="s">
        <v>148</v>
      </c>
      <c r="P175" s="3" t="s">
        <v>22</v>
      </c>
      <c r="S175" s="3" t="s">
        <v>639</v>
      </c>
    </row>
    <row r="176" spans="1:19" x14ac:dyDescent="0.25">
      <c r="A176" s="3">
        <f t="shared" si="2"/>
        <v>1</v>
      </c>
      <c r="B176" t="s">
        <v>182</v>
      </c>
      <c r="C176">
        <v>2203881429</v>
      </c>
      <c r="D176" t="s">
        <v>172</v>
      </c>
      <c r="F176" s="3" t="s">
        <v>766</v>
      </c>
      <c r="G176" s="3" t="s">
        <v>2211</v>
      </c>
      <c r="H176" s="3">
        <v>16.899999999999999</v>
      </c>
      <c r="I176" t="s">
        <v>75</v>
      </c>
      <c r="J176" t="s">
        <v>55</v>
      </c>
      <c r="K176" t="s">
        <v>54</v>
      </c>
      <c r="L176">
        <v>0</v>
      </c>
      <c r="M176">
        <v>16.89</v>
      </c>
      <c r="N176" t="s">
        <v>2212</v>
      </c>
      <c r="O176" s="3" t="s">
        <v>148</v>
      </c>
      <c r="P176" s="3" t="s">
        <v>22</v>
      </c>
      <c r="S176" s="3" t="s">
        <v>639</v>
      </c>
    </row>
    <row r="177" spans="1:19" x14ac:dyDescent="0.25">
      <c r="A177" s="3">
        <f t="shared" si="2"/>
        <v>1</v>
      </c>
      <c r="B177" t="s">
        <v>20</v>
      </c>
      <c r="C177">
        <v>2203914531</v>
      </c>
      <c r="D177" t="s">
        <v>601</v>
      </c>
      <c r="F177" s="3" t="s">
        <v>765</v>
      </c>
      <c r="G177" s="3" t="s">
        <v>2024</v>
      </c>
      <c r="H177" s="3">
        <v>35.9</v>
      </c>
      <c r="I177" t="s">
        <v>119</v>
      </c>
      <c r="J177" t="s">
        <v>124</v>
      </c>
      <c r="K177" t="s">
        <v>54</v>
      </c>
      <c r="L177">
        <v>0</v>
      </c>
      <c r="M177">
        <v>35.9</v>
      </c>
      <c r="N177" t="s">
        <v>2074</v>
      </c>
      <c r="O177" s="3" t="s">
        <v>40</v>
      </c>
      <c r="P177" s="3" t="s">
        <v>22</v>
      </c>
      <c r="S177" s="3" t="s">
        <v>639</v>
      </c>
    </row>
    <row r="178" spans="1:19" x14ac:dyDescent="0.25">
      <c r="A178" s="3">
        <f t="shared" si="2"/>
        <v>1</v>
      </c>
      <c r="B178" s="5" t="s">
        <v>27</v>
      </c>
      <c r="C178">
        <v>2203971680</v>
      </c>
      <c r="D178" t="s">
        <v>168</v>
      </c>
      <c r="F178" s="3" t="s">
        <v>764</v>
      </c>
      <c r="G178" s="3" t="s">
        <v>2046</v>
      </c>
      <c r="H178" s="3">
        <v>29</v>
      </c>
      <c r="I178" t="s">
        <v>56</v>
      </c>
      <c r="J178" t="s">
        <v>14</v>
      </c>
      <c r="K178" t="s">
        <v>54</v>
      </c>
      <c r="L178"/>
      <c r="M178"/>
      <c r="N178" t="s">
        <v>2047</v>
      </c>
      <c r="O178" s="3" t="s">
        <v>170</v>
      </c>
      <c r="P178" s="3" t="s">
        <v>22</v>
      </c>
      <c r="S178" s="3" t="s">
        <v>639</v>
      </c>
    </row>
    <row r="179" spans="1:19" x14ac:dyDescent="0.25">
      <c r="A179" s="3">
        <f t="shared" si="2"/>
        <v>1</v>
      </c>
      <c r="B179" t="s">
        <v>20</v>
      </c>
      <c r="C179">
        <v>2203979620</v>
      </c>
      <c r="D179" t="s">
        <v>601</v>
      </c>
      <c r="F179" s="3" t="s">
        <v>764</v>
      </c>
      <c r="G179" s="3" t="s">
        <v>2075</v>
      </c>
      <c r="H179" s="3">
        <v>29.9</v>
      </c>
      <c r="I179" t="s">
        <v>119</v>
      </c>
      <c r="J179" t="s">
        <v>14</v>
      </c>
      <c r="K179" t="s">
        <v>54</v>
      </c>
      <c r="L179">
        <v>17.850000000000001</v>
      </c>
      <c r="M179">
        <v>0</v>
      </c>
      <c r="N179" t="s">
        <v>2076</v>
      </c>
      <c r="O179" s="3" t="s">
        <v>387</v>
      </c>
      <c r="P179" s="3" t="s">
        <v>43</v>
      </c>
      <c r="Q179" s="3" t="s">
        <v>354</v>
      </c>
      <c r="S179" s="3" t="s">
        <v>1141</v>
      </c>
    </row>
    <row r="180" spans="1:19" x14ac:dyDescent="0.25">
      <c r="A180" s="3">
        <f t="shared" si="2"/>
        <v>1</v>
      </c>
      <c r="B180" s="5" t="s">
        <v>45</v>
      </c>
      <c r="C180">
        <v>2203980607</v>
      </c>
      <c r="D180" t="s">
        <v>602</v>
      </c>
      <c r="F180" s="3" t="s">
        <v>764</v>
      </c>
      <c r="G180" s="3" t="s">
        <v>2145</v>
      </c>
      <c r="H180" s="3">
        <v>109</v>
      </c>
      <c r="I180" t="s">
        <v>119</v>
      </c>
      <c r="J180" t="s">
        <v>14</v>
      </c>
      <c r="K180" t="s">
        <v>54</v>
      </c>
      <c r="L180">
        <v>54.23</v>
      </c>
      <c r="M180">
        <v>0</v>
      </c>
      <c r="N180" t="s">
        <v>2146</v>
      </c>
      <c r="O180" s="3" t="s">
        <v>387</v>
      </c>
      <c r="P180" s="3" t="s">
        <v>43</v>
      </c>
      <c r="S180" s="3" t="s">
        <v>1141</v>
      </c>
    </row>
    <row r="181" spans="1:19" x14ac:dyDescent="0.25">
      <c r="A181" s="3">
        <f t="shared" si="2"/>
        <v>1</v>
      </c>
      <c r="B181" t="s">
        <v>33</v>
      </c>
      <c r="C181">
        <v>2203986539</v>
      </c>
      <c r="D181" t="s">
        <v>921</v>
      </c>
      <c r="F181" s="3" t="s">
        <v>764</v>
      </c>
      <c r="G181" s="3" t="s">
        <v>2265</v>
      </c>
      <c r="H181" s="3">
        <v>111.9</v>
      </c>
      <c r="I181" t="s">
        <v>56</v>
      </c>
      <c r="J181" t="s">
        <v>57</v>
      </c>
      <c r="K181" t="s">
        <v>15</v>
      </c>
      <c r="L181">
        <v>0</v>
      </c>
      <c r="M181">
        <v>10.7</v>
      </c>
      <c r="N181" t="s">
        <v>2266</v>
      </c>
      <c r="O181" s="3" t="s">
        <v>170</v>
      </c>
      <c r="P181" s="3" t="s">
        <v>22</v>
      </c>
      <c r="S181" s="3" t="s">
        <v>639</v>
      </c>
    </row>
    <row r="182" spans="1:19" x14ac:dyDescent="0.25">
      <c r="A182" s="3">
        <f t="shared" si="2"/>
        <v>1</v>
      </c>
      <c r="B182" t="s">
        <v>36</v>
      </c>
      <c r="C182">
        <v>2203989733</v>
      </c>
      <c r="D182" t="s">
        <v>167</v>
      </c>
      <c r="F182" s="3" t="s">
        <v>764</v>
      </c>
      <c r="G182" s="3" t="s">
        <v>2024</v>
      </c>
      <c r="H182" s="3">
        <v>143.9</v>
      </c>
      <c r="I182" t="s">
        <v>56</v>
      </c>
      <c r="J182" t="s">
        <v>57</v>
      </c>
      <c r="K182" t="s">
        <v>15</v>
      </c>
      <c r="L182">
        <v>0</v>
      </c>
      <c r="M182">
        <v>25.9</v>
      </c>
      <c r="N182" t="s">
        <v>2025</v>
      </c>
      <c r="O182" s="3" t="s">
        <v>170</v>
      </c>
      <c r="P182" s="3" t="s">
        <v>22</v>
      </c>
      <c r="S182" s="3" t="s">
        <v>639</v>
      </c>
    </row>
    <row r="183" spans="1:19" x14ac:dyDescent="0.25">
      <c r="A183" s="3">
        <f t="shared" si="2"/>
        <v>1</v>
      </c>
      <c r="B183" t="s">
        <v>20</v>
      </c>
      <c r="C183">
        <v>2204014119</v>
      </c>
      <c r="D183" t="s">
        <v>601</v>
      </c>
      <c r="F183" s="3" t="s">
        <v>764</v>
      </c>
      <c r="G183" s="3" t="s">
        <v>2077</v>
      </c>
      <c r="H183" s="3">
        <v>33.799999999999997</v>
      </c>
      <c r="I183" t="s">
        <v>119</v>
      </c>
      <c r="J183" t="s">
        <v>14</v>
      </c>
      <c r="K183" t="s">
        <v>54</v>
      </c>
      <c r="L183">
        <v>16.89</v>
      </c>
      <c r="M183">
        <v>0</v>
      </c>
      <c r="N183" t="s">
        <v>2078</v>
      </c>
      <c r="O183" s="3" t="s">
        <v>387</v>
      </c>
      <c r="P183" s="3" t="s">
        <v>43</v>
      </c>
      <c r="S183" s="3" t="s">
        <v>1141</v>
      </c>
    </row>
    <row r="184" spans="1:19" x14ac:dyDescent="0.25">
      <c r="A184" s="3">
        <f t="shared" si="2"/>
        <v>1</v>
      </c>
      <c r="B184" s="5" t="s">
        <v>27</v>
      </c>
      <c r="C184">
        <v>2204020224</v>
      </c>
      <c r="D184" t="s">
        <v>168</v>
      </c>
      <c r="F184" s="3" t="s">
        <v>764</v>
      </c>
      <c r="G184" s="3" t="s">
        <v>2048</v>
      </c>
      <c r="H184" s="3">
        <v>89</v>
      </c>
      <c r="I184" t="s">
        <v>119</v>
      </c>
      <c r="J184" t="s">
        <v>14</v>
      </c>
      <c r="K184" t="s">
        <v>54</v>
      </c>
      <c r="L184">
        <v>36</v>
      </c>
      <c r="M184">
        <v>0</v>
      </c>
      <c r="N184" t="s">
        <v>2049</v>
      </c>
      <c r="O184" s="3" t="s">
        <v>387</v>
      </c>
      <c r="P184" s="3" t="s">
        <v>43</v>
      </c>
      <c r="S184" s="3" t="s">
        <v>1141</v>
      </c>
    </row>
    <row r="185" spans="1:19" x14ac:dyDescent="0.25">
      <c r="A185" s="3">
        <f t="shared" si="2"/>
        <v>2</v>
      </c>
      <c r="B185" t="s">
        <v>27</v>
      </c>
      <c r="C185">
        <v>2204090538</v>
      </c>
      <c r="D185" t="s">
        <v>168</v>
      </c>
      <c r="E185" t="s">
        <v>244</v>
      </c>
      <c r="F185" s="3" t="s">
        <v>812</v>
      </c>
      <c r="I185" t="s">
        <v>119</v>
      </c>
      <c r="J185" t="s">
        <v>14</v>
      </c>
      <c r="K185" t="s">
        <v>54</v>
      </c>
      <c r="L185">
        <v>24.95</v>
      </c>
      <c r="M185">
        <v>0</v>
      </c>
      <c r="N185" s="57" t="s">
        <v>976</v>
      </c>
      <c r="O185" s="3" t="s">
        <v>40</v>
      </c>
      <c r="P185" s="3" t="s">
        <v>19</v>
      </c>
      <c r="S185" s="3" t="s">
        <v>639</v>
      </c>
    </row>
    <row r="186" spans="1:19" x14ac:dyDescent="0.25">
      <c r="A186" s="3">
        <f t="shared" si="2"/>
        <v>2</v>
      </c>
      <c r="B186" t="s">
        <v>20</v>
      </c>
      <c r="C186">
        <v>2204117638</v>
      </c>
      <c r="D186" t="s">
        <v>601</v>
      </c>
      <c r="F186" s="3" t="s">
        <v>812</v>
      </c>
      <c r="I186" t="s">
        <v>119</v>
      </c>
      <c r="J186" t="s">
        <v>14</v>
      </c>
      <c r="K186" t="s">
        <v>54</v>
      </c>
      <c r="L186"/>
      <c r="M186"/>
      <c r="N186" t="s">
        <v>989</v>
      </c>
      <c r="O186" s="3" t="s">
        <v>40</v>
      </c>
      <c r="P186" s="3" t="s">
        <v>19</v>
      </c>
      <c r="S186" s="3" t="s">
        <v>639</v>
      </c>
    </row>
    <row r="187" spans="1:19" x14ac:dyDescent="0.25">
      <c r="A187" s="3">
        <f t="shared" si="2"/>
        <v>2</v>
      </c>
      <c r="B187" t="s">
        <v>33</v>
      </c>
      <c r="C187">
        <v>2204117965</v>
      </c>
      <c r="D187" t="s">
        <v>921</v>
      </c>
      <c r="F187" s="3" t="s">
        <v>812</v>
      </c>
      <c r="I187" t="s">
        <v>119</v>
      </c>
      <c r="J187" t="s">
        <v>950</v>
      </c>
      <c r="K187" t="s">
        <v>54</v>
      </c>
      <c r="L187">
        <v>0</v>
      </c>
      <c r="M187">
        <v>25</v>
      </c>
      <c r="N187" t="s">
        <v>1100</v>
      </c>
      <c r="O187" s="3" t="s">
        <v>40</v>
      </c>
      <c r="P187" s="3" t="s">
        <v>19</v>
      </c>
      <c r="S187" s="3" t="s">
        <v>639</v>
      </c>
    </row>
    <row r="188" spans="1:19" x14ac:dyDescent="0.25">
      <c r="A188" s="3">
        <f t="shared" si="2"/>
        <v>2</v>
      </c>
      <c r="B188" t="s">
        <v>20</v>
      </c>
      <c r="C188">
        <v>2204120784</v>
      </c>
      <c r="D188" t="s">
        <v>601</v>
      </c>
      <c r="F188" s="3" t="s">
        <v>812</v>
      </c>
      <c r="I188" t="s">
        <v>119</v>
      </c>
      <c r="J188" t="s">
        <v>14</v>
      </c>
      <c r="K188" t="s">
        <v>54</v>
      </c>
      <c r="L188">
        <v>8.44</v>
      </c>
      <c r="M188">
        <v>0</v>
      </c>
      <c r="N188" t="s">
        <v>990</v>
      </c>
      <c r="O188" s="3" t="s">
        <v>387</v>
      </c>
      <c r="P188" s="3" t="s">
        <v>43</v>
      </c>
      <c r="S188" s="3" t="s">
        <v>1141</v>
      </c>
    </row>
    <row r="189" spans="1:19" x14ac:dyDescent="0.25">
      <c r="A189" s="3">
        <f t="shared" si="2"/>
        <v>2</v>
      </c>
      <c r="B189" t="s">
        <v>45</v>
      </c>
      <c r="C189">
        <v>2204124098</v>
      </c>
      <c r="D189" t="s">
        <v>602</v>
      </c>
      <c r="F189" s="3" t="s">
        <v>812</v>
      </c>
      <c r="I189" t="s">
        <v>75</v>
      </c>
      <c r="J189" t="s">
        <v>55</v>
      </c>
      <c r="K189" t="s">
        <v>54</v>
      </c>
      <c r="L189">
        <v>16.89</v>
      </c>
      <c r="M189">
        <v>16.89</v>
      </c>
      <c r="N189" t="s">
        <v>1021</v>
      </c>
      <c r="O189" s="3" t="s">
        <v>148</v>
      </c>
      <c r="P189" s="3" t="s">
        <v>22</v>
      </c>
      <c r="S189" s="3" t="s">
        <v>639</v>
      </c>
    </row>
    <row r="190" spans="1:19" x14ac:dyDescent="0.25">
      <c r="A190" s="3">
        <f t="shared" si="2"/>
        <v>2</v>
      </c>
      <c r="B190" t="s">
        <v>45</v>
      </c>
      <c r="C190">
        <v>2204145889</v>
      </c>
      <c r="D190" t="s">
        <v>602</v>
      </c>
      <c r="F190" s="3" t="s">
        <v>817</v>
      </c>
      <c r="I190" t="s">
        <v>119</v>
      </c>
      <c r="J190" t="s">
        <v>14</v>
      </c>
      <c r="K190" t="s">
        <v>54</v>
      </c>
      <c r="L190"/>
      <c r="M190"/>
      <c r="N190" t="s">
        <v>1022</v>
      </c>
      <c r="O190" s="3" t="s">
        <v>40</v>
      </c>
      <c r="P190" s="3" t="s">
        <v>19</v>
      </c>
      <c r="S190" s="3" t="s">
        <v>639</v>
      </c>
    </row>
    <row r="191" spans="1:19" x14ac:dyDescent="0.25">
      <c r="A191" s="3">
        <f t="shared" si="2"/>
        <v>2</v>
      </c>
      <c r="B191" t="s">
        <v>29</v>
      </c>
      <c r="C191">
        <v>2204152725</v>
      </c>
      <c r="D191" t="s">
        <v>920</v>
      </c>
      <c r="F191" s="3" t="s">
        <v>817</v>
      </c>
      <c r="I191" t="s">
        <v>75</v>
      </c>
      <c r="J191" t="s">
        <v>76</v>
      </c>
      <c r="K191" t="s">
        <v>54</v>
      </c>
      <c r="L191">
        <v>0</v>
      </c>
      <c r="M191">
        <v>16.89</v>
      </c>
      <c r="N191" t="s">
        <v>1049</v>
      </c>
      <c r="O191" s="3" t="s">
        <v>148</v>
      </c>
      <c r="P191" s="3" t="s">
        <v>22</v>
      </c>
      <c r="S191" s="3" t="s">
        <v>639</v>
      </c>
    </row>
    <row r="192" spans="1:19" x14ac:dyDescent="0.25">
      <c r="A192" s="3">
        <f t="shared" si="2"/>
        <v>2</v>
      </c>
      <c r="B192" t="s">
        <v>27</v>
      </c>
      <c r="C192">
        <v>2204174213</v>
      </c>
      <c r="D192" t="s">
        <v>168</v>
      </c>
      <c r="F192" s="3" t="s">
        <v>817</v>
      </c>
      <c r="I192" t="s">
        <v>119</v>
      </c>
      <c r="J192" t="s">
        <v>14</v>
      </c>
      <c r="K192" t="s">
        <v>54</v>
      </c>
      <c r="L192"/>
      <c r="M192"/>
      <c r="N192" s="57" t="s">
        <v>977</v>
      </c>
      <c r="O192" s="3" t="s">
        <v>40</v>
      </c>
      <c r="P192" s="3" t="s">
        <v>19</v>
      </c>
      <c r="S192" s="3" t="s">
        <v>639</v>
      </c>
    </row>
    <row r="193" spans="1:19" x14ac:dyDescent="0.25">
      <c r="A193" s="3">
        <f t="shared" si="2"/>
        <v>2</v>
      </c>
      <c r="B193" t="s">
        <v>35</v>
      </c>
      <c r="C193">
        <v>2204203824</v>
      </c>
      <c r="D193" t="s">
        <v>919</v>
      </c>
      <c r="E193" t="s">
        <v>1167</v>
      </c>
      <c r="F193" s="3" t="s">
        <v>817</v>
      </c>
      <c r="I193" t="s">
        <v>119</v>
      </c>
      <c r="J193" t="s">
        <v>14</v>
      </c>
      <c r="K193" t="s">
        <v>54</v>
      </c>
      <c r="L193">
        <v>43.6</v>
      </c>
      <c r="M193">
        <v>0</v>
      </c>
      <c r="N193" t="s">
        <v>1040</v>
      </c>
      <c r="O193" s="3" t="s">
        <v>40</v>
      </c>
      <c r="P193" s="3" t="s">
        <v>19</v>
      </c>
      <c r="S193" s="3" t="s">
        <v>639</v>
      </c>
    </row>
    <row r="194" spans="1:19" x14ac:dyDescent="0.25">
      <c r="A194" s="3">
        <f t="shared" ref="A194:A257" si="3">MONTH(F194)</f>
        <v>2</v>
      </c>
      <c r="B194" t="s">
        <v>182</v>
      </c>
      <c r="C194">
        <v>2204204991</v>
      </c>
      <c r="D194" t="s">
        <v>172</v>
      </c>
      <c r="F194" s="3" t="s">
        <v>817</v>
      </c>
      <c r="I194" t="s">
        <v>75</v>
      </c>
      <c r="J194" t="s">
        <v>14</v>
      </c>
      <c r="K194" t="s">
        <v>54</v>
      </c>
      <c r="L194">
        <v>114.52</v>
      </c>
      <c r="M194">
        <v>0</v>
      </c>
      <c r="N194" t="s">
        <v>58</v>
      </c>
      <c r="O194" s="3" t="s">
        <v>148</v>
      </c>
      <c r="P194" s="3" t="s">
        <v>22</v>
      </c>
      <c r="S194" s="3" t="s">
        <v>639</v>
      </c>
    </row>
    <row r="195" spans="1:19" x14ac:dyDescent="0.25">
      <c r="A195" s="3">
        <f t="shared" si="3"/>
        <v>2</v>
      </c>
      <c r="B195" t="s">
        <v>200</v>
      </c>
      <c r="C195">
        <v>2204225815</v>
      </c>
      <c r="D195" t="s">
        <v>211</v>
      </c>
      <c r="F195" s="3" t="s">
        <v>817</v>
      </c>
      <c r="I195" t="s">
        <v>56</v>
      </c>
      <c r="J195" t="s">
        <v>57</v>
      </c>
      <c r="K195" t="s">
        <v>15</v>
      </c>
      <c r="L195"/>
      <c r="M195"/>
      <c r="N195" t="s">
        <v>1055</v>
      </c>
      <c r="O195" s="3" t="s">
        <v>170</v>
      </c>
      <c r="P195" s="3" t="s">
        <v>22</v>
      </c>
      <c r="S195" s="3" t="s">
        <v>639</v>
      </c>
    </row>
    <row r="196" spans="1:19" x14ac:dyDescent="0.25">
      <c r="A196" s="3">
        <f t="shared" si="3"/>
        <v>2</v>
      </c>
      <c r="B196" t="s">
        <v>20</v>
      </c>
      <c r="C196">
        <v>2204258590</v>
      </c>
      <c r="D196" t="s">
        <v>601</v>
      </c>
      <c r="F196" s="3" t="s">
        <v>844</v>
      </c>
      <c r="I196" t="s">
        <v>119</v>
      </c>
      <c r="J196" t="s">
        <v>14</v>
      </c>
      <c r="K196" t="s">
        <v>54</v>
      </c>
      <c r="L196">
        <v>6.76</v>
      </c>
      <c r="M196">
        <v>0</v>
      </c>
      <c r="N196" t="s">
        <v>991</v>
      </c>
      <c r="O196" s="3" t="s">
        <v>40</v>
      </c>
      <c r="P196" s="3" t="s">
        <v>19</v>
      </c>
      <c r="S196" s="3" t="s">
        <v>639</v>
      </c>
    </row>
    <row r="197" spans="1:19" x14ac:dyDescent="0.25">
      <c r="A197" s="3">
        <f t="shared" si="3"/>
        <v>2</v>
      </c>
      <c r="B197" t="s">
        <v>182</v>
      </c>
      <c r="C197">
        <v>2204278982</v>
      </c>
      <c r="D197" t="s">
        <v>172</v>
      </c>
      <c r="F197" s="3" t="s">
        <v>844</v>
      </c>
      <c r="I197" t="s">
        <v>119</v>
      </c>
      <c r="J197" t="s">
        <v>950</v>
      </c>
      <c r="K197" t="s">
        <v>54</v>
      </c>
      <c r="L197">
        <v>12.48</v>
      </c>
      <c r="M197">
        <v>49.9</v>
      </c>
      <c r="N197" t="s">
        <v>1069</v>
      </c>
      <c r="O197" s="3" t="s">
        <v>40</v>
      </c>
      <c r="P197" s="3" t="s">
        <v>19</v>
      </c>
      <c r="S197" s="3" t="s">
        <v>639</v>
      </c>
    </row>
    <row r="198" spans="1:19" x14ac:dyDescent="0.25">
      <c r="A198" s="3">
        <f t="shared" si="3"/>
        <v>2</v>
      </c>
      <c r="B198" t="s">
        <v>158</v>
      </c>
      <c r="C198">
        <v>2204284341</v>
      </c>
      <c r="D198" t="s">
        <v>212</v>
      </c>
      <c r="F198" s="3" t="s">
        <v>844</v>
      </c>
      <c r="I198" t="s">
        <v>56</v>
      </c>
      <c r="J198" t="s">
        <v>57</v>
      </c>
      <c r="K198" t="s">
        <v>15</v>
      </c>
      <c r="L198">
        <v>0</v>
      </c>
      <c r="M198">
        <v>36.6</v>
      </c>
      <c r="N198" t="s">
        <v>1080</v>
      </c>
      <c r="O198" s="3" t="s">
        <v>170</v>
      </c>
      <c r="P198" s="3" t="s">
        <v>22</v>
      </c>
      <c r="S198" s="3" t="s">
        <v>639</v>
      </c>
    </row>
    <row r="199" spans="1:19" x14ac:dyDescent="0.25">
      <c r="A199" s="3">
        <f t="shared" si="3"/>
        <v>2</v>
      </c>
      <c r="B199" t="s">
        <v>41</v>
      </c>
      <c r="C199">
        <v>2204302842</v>
      </c>
      <c r="D199" t="s">
        <v>104</v>
      </c>
      <c r="F199" s="3" t="s">
        <v>847</v>
      </c>
      <c r="I199" t="s">
        <v>75</v>
      </c>
      <c r="J199" t="s">
        <v>55</v>
      </c>
      <c r="K199" t="s">
        <v>54</v>
      </c>
      <c r="L199">
        <v>0</v>
      </c>
      <c r="M199">
        <v>9</v>
      </c>
      <c r="N199" t="s">
        <v>1091</v>
      </c>
      <c r="O199" s="3" t="s">
        <v>148</v>
      </c>
      <c r="P199" s="3" t="s">
        <v>22</v>
      </c>
      <c r="S199" s="3" t="s">
        <v>639</v>
      </c>
    </row>
    <row r="200" spans="1:19" x14ac:dyDescent="0.25">
      <c r="A200" s="3">
        <f t="shared" si="3"/>
        <v>2</v>
      </c>
      <c r="B200" t="s">
        <v>35</v>
      </c>
      <c r="C200">
        <v>2204309550</v>
      </c>
      <c r="D200" t="s">
        <v>919</v>
      </c>
      <c r="F200" s="3" t="s">
        <v>847</v>
      </c>
      <c r="I200" t="s">
        <v>75</v>
      </c>
      <c r="J200" t="s">
        <v>55</v>
      </c>
      <c r="K200" t="s">
        <v>54</v>
      </c>
      <c r="L200">
        <v>4.5999999999999996</v>
      </c>
      <c r="M200">
        <v>45.29</v>
      </c>
      <c r="N200" t="s">
        <v>1041</v>
      </c>
      <c r="O200" s="3" t="s">
        <v>148</v>
      </c>
      <c r="P200" s="3" t="s">
        <v>22</v>
      </c>
      <c r="S200" s="3" t="s">
        <v>639</v>
      </c>
    </row>
    <row r="201" spans="1:19" x14ac:dyDescent="0.25">
      <c r="A201" s="3">
        <f t="shared" si="3"/>
        <v>2</v>
      </c>
      <c r="B201" t="s">
        <v>36</v>
      </c>
      <c r="C201">
        <v>2204313013</v>
      </c>
      <c r="D201" t="s">
        <v>167</v>
      </c>
      <c r="F201" s="3" t="s">
        <v>847</v>
      </c>
      <c r="I201" t="s">
        <v>56</v>
      </c>
      <c r="J201" t="s">
        <v>57</v>
      </c>
      <c r="K201" t="s">
        <v>15</v>
      </c>
      <c r="L201">
        <v>0</v>
      </c>
      <c r="M201">
        <v>54.5</v>
      </c>
      <c r="N201" t="s">
        <v>965</v>
      </c>
      <c r="O201" s="3" t="s">
        <v>170</v>
      </c>
      <c r="P201" s="3" t="s">
        <v>22</v>
      </c>
      <c r="S201" s="3" t="s">
        <v>639</v>
      </c>
    </row>
    <row r="202" spans="1:19" x14ac:dyDescent="0.25">
      <c r="A202" s="3">
        <f t="shared" si="3"/>
        <v>2</v>
      </c>
      <c r="B202" t="s">
        <v>33</v>
      </c>
      <c r="C202">
        <v>2204324159</v>
      </c>
      <c r="D202" t="s">
        <v>921</v>
      </c>
      <c r="F202" s="3" t="s">
        <v>847</v>
      </c>
      <c r="I202" t="s">
        <v>119</v>
      </c>
      <c r="J202" t="s">
        <v>14</v>
      </c>
      <c r="K202" t="s">
        <v>54</v>
      </c>
      <c r="L202">
        <v>109</v>
      </c>
      <c r="M202">
        <v>0</v>
      </c>
      <c r="N202" t="s">
        <v>1101</v>
      </c>
      <c r="O202" s="3" t="s">
        <v>40</v>
      </c>
      <c r="P202" s="3" t="s">
        <v>19</v>
      </c>
      <c r="S202" s="3" t="s">
        <v>639</v>
      </c>
    </row>
    <row r="203" spans="1:19" x14ac:dyDescent="0.25">
      <c r="A203" s="3">
        <f t="shared" si="3"/>
        <v>2</v>
      </c>
      <c r="B203" t="s">
        <v>20</v>
      </c>
      <c r="C203">
        <v>2204334363</v>
      </c>
      <c r="D203" t="s">
        <v>601</v>
      </c>
      <c r="F203" s="3" t="s">
        <v>847</v>
      </c>
      <c r="I203" t="s">
        <v>56</v>
      </c>
      <c r="J203" t="s">
        <v>57</v>
      </c>
      <c r="K203" t="s">
        <v>15</v>
      </c>
      <c r="L203"/>
      <c r="M203"/>
      <c r="N203" t="s">
        <v>95</v>
      </c>
      <c r="O203" s="3" t="s">
        <v>170</v>
      </c>
      <c r="P203" s="3" t="s">
        <v>22</v>
      </c>
      <c r="S203" s="3" t="s">
        <v>639</v>
      </c>
    </row>
    <row r="204" spans="1:19" x14ac:dyDescent="0.25">
      <c r="A204" s="3">
        <f t="shared" si="3"/>
        <v>2</v>
      </c>
      <c r="B204" t="s">
        <v>36</v>
      </c>
      <c r="C204">
        <v>2204342657</v>
      </c>
      <c r="D204" t="s">
        <v>167</v>
      </c>
      <c r="F204" s="3" t="s">
        <v>847</v>
      </c>
      <c r="I204" t="s">
        <v>119</v>
      </c>
      <c r="J204" t="s">
        <v>14</v>
      </c>
      <c r="K204" t="s">
        <v>54</v>
      </c>
      <c r="L204"/>
      <c r="M204"/>
      <c r="N204" t="s">
        <v>966</v>
      </c>
      <c r="O204" s="3" t="s">
        <v>387</v>
      </c>
      <c r="P204" s="3" t="s">
        <v>43</v>
      </c>
      <c r="S204" s="3" t="s">
        <v>1141</v>
      </c>
    </row>
    <row r="205" spans="1:19" x14ac:dyDescent="0.25">
      <c r="A205" s="3">
        <f t="shared" si="3"/>
        <v>2</v>
      </c>
      <c r="B205" t="s">
        <v>20</v>
      </c>
      <c r="C205">
        <v>2204377269</v>
      </c>
      <c r="D205" t="s">
        <v>601</v>
      </c>
      <c r="F205" s="3" t="s">
        <v>850</v>
      </c>
      <c r="I205" t="s">
        <v>119</v>
      </c>
      <c r="J205" t="s">
        <v>14</v>
      </c>
      <c r="K205" t="s">
        <v>54</v>
      </c>
      <c r="L205"/>
      <c r="M205"/>
      <c r="N205" t="s">
        <v>992</v>
      </c>
      <c r="O205" s="3" t="s">
        <v>387</v>
      </c>
      <c r="P205" s="3" t="s">
        <v>43</v>
      </c>
      <c r="S205" s="3" t="s">
        <v>1141</v>
      </c>
    </row>
    <row r="206" spans="1:19" x14ac:dyDescent="0.25">
      <c r="A206" s="3">
        <f t="shared" si="3"/>
        <v>2</v>
      </c>
      <c r="B206" t="s">
        <v>36</v>
      </c>
      <c r="C206">
        <v>2204390347</v>
      </c>
      <c r="D206" t="s">
        <v>167</v>
      </c>
      <c r="F206" s="3" t="s">
        <v>850</v>
      </c>
      <c r="I206" t="s">
        <v>119</v>
      </c>
      <c r="J206" t="s">
        <v>14</v>
      </c>
      <c r="K206" t="s">
        <v>54</v>
      </c>
      <c r="L206">
        <v>49.9</v>
      </c>
      <c r="M206">
        <v>0</v>
      </c>
      <c r="N206" t="s">
        <v>967</v>
      </c>
      <c r="O206" s="3" t="s">
        <v>40</v>
      </c>
      <c r="P206" s="3" t="s">
        <v>19</v>
      </c>
      <c r="S206" s="3" t="s">
        <v>639</v>
      </c>
    </row>
    <row r="207" spans="1:19" x14ac:dyDescent="0.25">
      <c r="A207" s="3">
        <f t="shared" si="3"/>
        <v>2</v>
      </c>
      <c r="B207" t="s">
        <v>98</v>
      </c>
      <c r="C207">
        <v>2204401373</v>
      </c>
      <c r="D207" t="s">
        <v>695</v>
      </c>
      <c r="F207" s="3" t="s">
        <v>850</v>
      </c>
      <c r="I207" t="s">
        <v>119</v>
      </c>
      <c r="J207" t="s">
        <v>124</v>
      </c>
      <c r="K207" t="s">
        <v>54</v>
      </c>
      <c r="L207">
        <v>0</v>
      </c>
      <c r="M207">
        <v>16.89</v>
      </c>
      <c r="N207" t="s">
        <v>946</v>
      </c>
      <c r="O207" s="3" t="s">
        <v>387</v>
      </c>
      <c r="P207" s="3" t="s">
        <v>43</v>
      </c>
      <c r="S207" s="3" t="s">
        <v>1141</v>
      </c>
    </row>
    <row r="208" spans="1:19" x14ac:dyDescent="0.25">
      <c r="A208" s="3">
        <f t="shared" si="3"/>
        <v>2</v>
      </c>
      <c r="B208" t="s">
        <v>78</v>
      </c>
      <c r="C208">
        <v>2204407155</v>
      </c>
      <c r="D208" t="s">
        <v>166</v>
      </c>
      <c r="F208" s="3" t="s">
        <v>850</v>
      </c>
      <c r="I208" t="s">
        <v>56</v>
      </c>
      <c r="J208" t="s">
        <v>14</v>
      </c>
      <c r="K208" t="s">
        <v>54</v>
      </c>
      <c r="L208"/>
      <c r="M208"/>
      <c r="N208" t="s">
        <v>934</v>
      </c>
      <c r="O208" s="3" t="s">
        <v>387</v>
      </c>
      <c r="P208" s="3" t="s">
        <v>43</v>
      </c>
      <c r="S208" s="3" t="s">
        <v>1141</v>
      </c>
    </row>
    <row r="209" spans="1:19" x14ac:dyDescent="0.25">
      <c r="A209" s="3">
        <f t="shared" si="3"/>
        <v>2</v>
      </c>
      <c r="B209" t="s">
        <v>20</v>
      </c>
      <c r="C209">
        <v>2204408219</v>
      </c>
      <c r="D209" t="s">
        <v>601</v>
      </c>
      <c r="F209" s="3" t="s">
        <v>850</v>
      </c>
      <c r="I209" t="s">
        <v>119</v>
      </c>
      <c r="J209" t="s">
        <v>950</v>
      </c>
      <c r="K209" t="s">
        <v>54</v>
      </c>
      <c r="L209"/>
      <c r="M209"/>
      <c r="N209" t="s">
        <v>993</v>
      </c>
      <c r="O209" s="3" t="s">
        <v>40</v>
      </c>
      <c r="P209" s="3" t="s">
        <v>19</v>
      </c>
      <c r="S209" s="3" t="s">
        <v>639</v>
      </c>
    </row>
    <row r="210" spans="1:19" x14ac:dyDescent="0.25">
      <c r="A210" s="3">
        <f t="shared" si="3"/>
        <v>2</v>
      </c>
      <c r="B210" t="s">
        <v>200</v>
      </c>
      <c r="C210">
        <v>2204473023</v>
      </c>
      <c r="D210" t="s">
        <v>211</v>
      </c>
      <c r="F210" s="3" t="s">
        <v>855</v>
      </c>
      <c r="I210" t="s">
        <v>75</v>
      </c>
      <c r="J210" t="s">
        <v>76</v>
      </c>
      <c r="K210" t="s">
        <v>54</v>
      </c>
      <c r="L210"/>
      <c r="M210"/>
      <c r="N210" t="s">
        <v>1056</v>
      </c>
      <c r="O210" s="3" t="s">
        <v>148</v>
      </c>
      <c r="P210" s="3" t="s">
        <v>22</v>
      </c>
      <c r="S210" s="3" t="s">
        <v>639</v>
      </c>
    </row>
    <row r="211" spans="1:19" x14ac:dyDescent="0.25">
      <c r="A211" s="3">
        <f t="shared" si="3"/>
        <v>2</v>
      </c>
      <c r="B211" t="s">
        <v>200</v>
      </c>
      <c r="C211">
        <v>2204473298</v>
      </c>
      <c r="D211" t="s">
        <v>211</v>
      </c>
      <c r="F211" s="3" t="s">
        <v>855</v>
      </c>
      <c r="I211" t="s">
        <v>119</v>
      </c>
      <c r="J211" t="s">
        <v>14</v>
      </c>
      <c r="K211" t="s">
        <v>54</v>
      </c>
      <c r="L211">
        <v>54.5</v>
      </c>
      <c r="M211">
        <v>0</v>
      </c>
      <c r="N211" t="s">
        <v>1057</v>
      </c>
      <c r="O211" s="3" t="s">
        <v>40</v>
      </c>
      <c r="P211" s="3" t="s">
        <v>19</v>
      </c>
      <c r="S211" s="3" t="s">
        <v>639</v>
      </c>
    </row>
    <row r="212" spans="1:19" x14ac:dyDescent="0.25">
      <c r="A212" s="3">
        <f t="shared" si="3"/>
        <v>2</v>
      </c>
      <c r="B212" t="s">
        <v>78</v>
      </c>
      <c r="C212">
        <v>2204483665</v>
      </c>
      <c r="D212" t="s">
        <v>166</v>
      </c>
      <c r="F212" s="3" t="s">
        <v>855</v>
      </c>
      <c r="I212" t="s">
        <v>119</v>
      </c>
      <c r="J212" t="s">
        <v>124</v>
      </c>
      <c r="K212" t="s">
        <v>54</v>
      </c>
      <c r="L212">
        <v>0</v>
      </c>
      <c r="M212">
        <v>60</v>
      </c>
      <c r="N212" t="s">
        <v>935</v>
      </c>
      <c r="O212" s="3" t="s">
        <v>387</v>
      </c>
      <c r="P212" s="3" t="s">
        <v>43</v>
      </c>
      <c r="S212" s="3" t="s">
        <v>1141</v>
      </c>
    </row>
    <row r="213" spans="1:19" x14ac:dyDescent="0.25">
      <c r="A213" s="3">
        <f t="shared" si="3"/>
        <v>2</v>
      </c>
      <c r="B213" t="s">
        <v>29</v>
      </c>
      <c r="C213">
        <v>2204488703</v>
      </c>
      <c r="D213" t="s">
        <v>920</v>
      </c>
      <c r="F213" s="3" t="s">
        <v>855</v>
      </c>
      <c r="I213" t="s">
        <v>75</v>
      </c>
      <c r="J213" t="s">
        <v>55</v>
      </c>
      <c r="K213" t="s">
        <v>54</v>
      </c>
      <c r="L213">
        <v>0</v>
      </c>
      <c r="M213">
        <v>16.89</v>
      </c>
      <c r="N213" t="s">
        <v>1050</v>
      </c>
      <c r="O213" s="3" t="s">
        <v>148</v>
      </c>
      <c r="P213" s="3" t="s">
        <v>22</v>
      </c>
      <c r="S213" s="3" t="s">
        <v>639</v>
      </c>
    </row>
    <row r="214" spans="1:19" x14ac:dyDescent="0.25">
      <c r="A214" s="3">
        <f t="shared" si="3"/>
        <v>2</v>
      </c>
      <c r="B214" t="s">
        <v>78</v>
      </c>
      <c r="C214">
        <v>2204489412</v>
      </c>
      <c r="D214" t="s">
        <v>166</v>
      </c>
      <c r="F214" s="3" t="s">
        <v>855</v>
      </c>
      <c r="I214" t="s">
        <v>56</v>
      </c>
      <c r="J214" t="s">
        <v>57</v>
      </c>
      <c r="K214" t="s">
        <v>15</v>
      </c>
      <c r="L214">
        <v>0</v>
      </c>
      <c r="M214">
        <v>10.58</v>
      </c>
      <c r="N214" t="s">
        <v>936</v>
      </c>
      <c r="O214" s="3" t="s">
        <v>170</v>
      </c>
      <c r="P214" s="3" t="s">
        <v>22</v>
      </c>
      <c r="S214" s="3" t="s">
        <v>639</v>
      </c>
    </row>
    <row r="215" spans="1:19" x14ac:dyDescent="0.25">
      <c r="A215" s="3">
        <f t="shared" si="3"/>
        <v>2</v>
      </c>
      <c r="B215" t="s">
        <v>200</v>
      </c>
      <c r="C215">
        <v>2204494125</v>
      </c>
      <c r="D215" t="s">
        <v>211</v>
      </c>
      <c r="F215" s="3" t="s">
        <v>855</v>
      </c>
      <c r="I215" t="s">
        <v>56</v>
      </c>
      <c r="J215" t="s">
        <v>57</v>
      </c>
      <c r="K215" t="s">
        <v>15</v>
      </c>
      <c r="L215">
        <v>0</v>
      </c>
      <c r="M215">
        <v>33.79</v>
      </c>
      <c r="N215" t="s">
        <v>1058</v>
      </c>
      <c r="O215" s="3" t="s">
        <v>170</v>
      </c>
      <c r="P215" s="3" t="s">
        <v>22</v>
      </c>
      <c r="S215" s="3" t="s">
        <v>639</v>
      </c>
    </row>
    <row r="216" spans="1:19" x14ac:dyDescent="0.25">
      <c r="A216" s="3">
        <f t="shared" si="3"/>
        <v>2</v>
      </c>
      <c r="B216" t="s">
        <v>20</v>
      </c>
      <c r="C216">
        <v>2204495959</v>
      </c>
      <c r="D216" t="s">
        <v>601</v>
      </c>
      <c r="F216" s="3" t="s">
        <v>855</v>
      </c>
      <c r="I216" t="s">
        <v>119</v>
      </c>
      <c r="J216" t="s">
        <v>14</v>
      </c>
      <c r="K216" t="s">
        <v>54</v>
      </c>
      <c r="L216"/>
      <c r="M216"/>
      <c r="N216" t="s">
        <v>994</v>
      </c>
      <c r="O216" s="3" t="s">
        <v>387</v>
      </c>
      <c r="P216" s="3" t="s">
        <v>43</v>
      </c>
      <c r="S216" s="3" t="s">
        <v>1141</v>
      </c>
    </row>
    <row r="217" spans="1:19" x14ac:dyDescent="0.25">
      <c r="A217" s="3">
        <f t="shared" si="3"/>
        <v>2</v>
      </c>
      <c r="B217" t="s">
        <v>27</v>
      </c>
      <c r="C217">
        <v>2204499160</v>
      </c>
      <c r="D217" t="s">
        <v>168</v>
      </c>
      <c r="F217" s="3" t="s">
        <v>855</v>
      </c>
      <c r="I217" t="s">
        <v>119</v>
      </c>
      <c r="J217" t="s">
        <v>14</v>
      </c>
      <c r="K217" t="s">
        <v>54</v>
      </c>
      <c r="L217">
        <v>54.5</v>
      </c>
      <c r="M217">
        <v>0</v>
      </c>
      <c r="N217" t="s">
        <v>978</v>
      </c>
      <c r="O217" s="3" t="s">
        <v>40</v>
      </c>
      <c r="P217" s="3" t="s">
        <v>19</v>
      </c>
      <c r="S217" s="3" t="s">
        <v>639</v>
      </c>
    </row>
    <row r="218" spans="1:19" x14ac:dyDescent="0.25">
      <c r="A218" s="3">
        <f t="shared" si="3"/>
        <v>2</v>
      </c>
      <c r="B218" t="s">
        <v>98</v>
      </c>
      <c r="C218">
        <v>2204500335</v>
      </c>
      <c r="D218" t="s">
        <v>695</v>
      </c>
      <c r="F218" s="3" t="s">
        <v>855</v>
      </c>
      <c r="I218" t="s">
        <v>56</v>
      </c>
      <c r="J218" t="s">
        <v>57</v>
      </c>
      <c r="K218" t="s">
        <v>15</v>
      </c>
      <c r="L218">
        <v>0</v>
      </c>
      <c r="M218">
        <v>10.58</v>
      </c>
      <c r="N218" t="s">
        <v>947</v>
      </c>
      <c r="O218" s="3" t="s">
        <v>170</v>
      </c>
      <c r="P218" s="3" t="s">
        <v>22</v>
      </c>
      <c r="S218" s="3" t="s">
        <v>639</v>
      </c>
    </row>
    <row r="219" spans="1:19" x14ac:dyDescent="0.25">
      <c r="A219" s="3">
        <f t="shared" si="3"/>
        <v>2</v>
      </c>
      <c r="B219" t="s">
        <v>96</v>
      </c>
      <c r="C219">
        <v>2204540628</v>
      </c>
      <c r="D219" t="s">
        <v>696</v>
      </c>
      <c r="F219" s="3" t="s">
        <v>861</v>
      </c>
      <c r="I219" t="s">
        <v>75</v>
      </c>
      <c r="J219" t="s">
        <v>55</v>
      </c>
      <c r="K219" t="s">
        <v>54</v>
      </c>
      <c r="L219">
        <v>0</v>
      </c>
      <c r="M219">
        <v>49.9</v>
      </c>
      <c r="N219" t="s">
        <v>956</v>
      </c>
      <c r="O219" s="3" t="s">
        <v>148</v>
      </c>
      <c r="P219" s="3" t="s">
        <v>22</v>
      </c>
      <c r="S219" s="3" t="s">
        <v>639</v>
      </c>
    </row>
    <row r="220" spans="1:19" x14ac:dyDescent="0.25">
      <c r="A220" s="3">
        <f t="shared" si="3"/>
        <v>2</v>
      </c>
      <c r="B220" t="s">
        <v>20</v>
      </c>
      <c r="C220">
        <v>2204544810</v>
      </c>
      <c r="D220" t="s">
        <v>601</v>
      </c>
      <c r="F220" s="3" t="s">
        <v>861</v>
      </c>
      <c r="I220" t="s">
        <v>119</v>
      </c>
      <c r="J220" t="s">
        <v>14</v>
      </c>
      <c r="K220" t="s">
        <v>54</v>
      </c>
      <c r="L220">
        <v>31.2</v>
      </c>
      <c r="M220">
        <v>0</v>
      </c>
      <c r="N220" t="s">
        <v>995</v>
      </c>
      <c r="O220" s="3" t="s">
        <v>387</v>
      </c>
      <c r="P220" s="3" t="s">
        <v>43</v>
      </c>
      <c r="S220" s="3" t="s">
        <v>1141</v>
      </c>
    </row>
    <row r="221" spans="1:19" x14ac:dyDescent="0.25">
      <c r="A221" s="3">
        <f t="shared" si="3"/>
        <v>2</v>
      </c>
      <c r="B221" t="s">
        <v>35</v>
      </c>
      <c r="C221">
        <v>2204556910</v>
      </c>
      <c r="D221" t="s">
        <v>919</v>
      </c>
      <c r="F221" s="3" t="s">
        <v>861</v>
      </c>
      <c r="I221" t="s">
        <v>56</v>
      </c>
      <c r="J221" t="s">
        <v>57</v>
      </c>
      <c r="K221" t="s">
        <v>15</v>
      </c>
      <c r="L221">
        <v>0</v>
      </c>
      <c r="M221">
        <v>33.79</v>
      </c>
      <c r="N221" t="s">
        <v>1042</v>
      </c>
      <c r="O221" s="3" t="s">
        <v>170</v>
      </c>
      <c r="P221" s="3" t="s">
        <v>22</v>
      </c>
      <c r="S221" s="3" t="s">
        <v>639</v>
      </c>
    </row>
    <row r="222" spans="1:19" x14ac:dyDescent="0.25">
      <c r="A222" s="3">
        <f t="shared" si="3"/>
        <v>2</v>
      </c>
      <c r="B222" t="s">
        <v>45</v>
      </c>
      <c r="C222">
        <v>2204558329</v>
      </c>
      <c r="D222" t="s">
        <v>602</v>
      </c>
      <c r="F222" s="3" t="s">
        <v>861</v>
      </c>
      <c r="I222" t="s">
        <v>119</v>
      </c>
      <c r="J222" t="s">
        <v>14</v>
      </c>
      <c r="K222" t="s">
        <v>54</v>
      </c>
      <c r="L222"/>
      <c r="M222"/>
      <c r="N222" t="s">
        <v>1023</v>
      </c>
      <c r="O222" s="3" t="s">
        <v>40</v>
      </c>
      <c r="P222" s="3" t="s">
        <v>19</v>
      </c>
      <c r="S222" s="3" t="s">
        <v>639</v>
      </c>
    </row>
    <row r="223" spans="1:19" x14ac:dyDescent="0.25">
      <c r="A223" s="3">
        <f t="shared" si="3"/>
        <v>2</v>
      </c>
      <c r="B223" t="s">
        <v>98</v>
      </c>
      <c r="C223">
        <v>2204560655</v>
      </c>
      <c r="D223" t="s">
        <v>695</v>
      </c>
      <c r="F223" s="3" t="s">
        <v>861</v>
      </c>
      <c r="I223" t="s">
        <v>75</v>
      </c>
      <c r="J223" t="s">
        <v>55</v>
      </c>
      <c r="K223" t="s">
        <v>54</v>
      </c>
      <c r="L223">
        <v>0</v>
      </c>
      <c r="M223">
        <v>49.9</v>
      </c>
      <c r="N223" t="s">
        <v>948</v>
      </c>
      <c r="O223" s="3" t="s">
        <v>148</v>
      </c>
      <c r="P223" s="3" t="s">
        <v>22</v>
      </c>
      <c r="S223" s="3" t="s">
        <v>639</v>
      </c>
    </row>
    <row r="224" spans="1:19" x14ac:dyDescent="0.25">
      <c r="A224" s="3">
        <f t="shared" si="3"/>
        <v>2</v>
      </c>
      <c r="B224" t="s">
        <v>27</v>
      </c>
      <c r="C224">
        <v>2204566637</v>
      </c>
      <c r="D224" t="s">
        <v>168</v>
      </c>
      <c r="F224" s="3" t="s">
        <v>861</v>
      </c>
      <c r="I224" t="s">
        <v>119</v>
      </c>
      <c r="J224" t="s">
        <v>14</v>
      </c>
      <c r="K224" t="s">
        <v>54</v>
      </c>
      <c r="L224">
        <v>25.39</v>
      </c>
      <c r="M224">
        <v>0</v>
      </c>
      <c r="N224" t="s">
        <v>979</v>
      </c>
      <c r="O224" s="3" t="s">
        <v>387</v>
      </c>
      <c r="P224" s="3" t="s">
        <v>43</v>
      </c>
      <c r="S224" s="3" t="s">
        <v>1141</v>
      </c>
    </row>
    <row r="225" spans="1:19" x14ac:dyDescent="0.25">
      <c r="A225" s="3">
        <f t="shared" si="3"/>
        <v>2</v>
      </c>
      <c r="B225" t="s">
        <v>45</v>
      </c>
      <c r="C225">
        <v>2204571384</v>
      </c>
      <c r="D225" t="s">
        <v>602</v>
      </c>
      <c r="F225" s="3" t="s">
        <v>861</v>
      </c>
      <c r="I225" t="s">
        <v>119</v>
      </c>
      <c r="J225" t="s">
        <v>950</v>
      </c>
      <c r="K225" t="s">
        <v>54</v>
      </c>
      <c r="L225"/>
      <c r="M225"/>
      <c r="N225" t="s">
        <v>1024</v>
      </c>
      <c r="O225" s="3" t="s">
        <v>40</v>
      </c>
      <c r="P225" s="3" t="s">
        <v>19</v>
      </c>
      <c r="S225" s="3" t="s">
        <v>639</v>
      </c>
    </row>
    <row r="226" spans="1:19" x14ac:dyDescent="0.25">
      <c r="A226" s="3">
        <f t="shared" si="3"/>
        <v>2</v>
      </c>
      <c r="B226" t="s">
        <v>45</v>
      </c>
      <c r="C226">
        <v>2204571384</v>
      </c>
      <c r="D226" t="s">
        <v>602</v>
      </c>
      <c r="F226" s="3" t="s">
        <v>861</v>
      </c>
      <c r="I226" t="s">
        <v>75</v>
      </c>
      <c r="J226" t="s">
        <v>55</v>
      </c>
      <c r="K226" t="s">
        <v>54</v>
      </c>
      <c r="L226"/>
      <c r="M226"/>
      <c r="N226" t="s">
        <v>1025</v>
      </c>
      <c r="O226" s="3" t="s">
        <v>148</v>
      </c>
      <c r="P226" s="3" t="s">
        <v>22</v>
      </c>
      <c r="S226" s="3" t="s">
        <v>639</v>
      </c>
    </row>
    <row r="227" spans="1:19" x14ac:dyDescent="0.25">
      <c r="A227" s="3">
        <f t="shared" si="3"/>
        <v>2</v>
      </c>
      <c r="B227" t="s">
        <v>45</v>
      </c>
      <c r="C227">
        <v>2204583126</v>
      </c>
      <c r="D227" t="s">
        <v>602</v>
      </c>
      <c r="F227" s="3" t="s">
        <v>861</v>
      </c>
      <c r="I227" t="s">
        <v>119</v>
      </c>
      <c r="J227" t="s">
        <v>14</v>
      </c>
      <c r="K227" t="s">
        <v>54</v>
      </c>
      <c r="L227">
        <v>31.2</v>
      </c>
      <c r="M227">
        <v>0</v>
      </c>
      <c r="N227" t="s">
        <v>1026</v>
      </c>
      <c r="O227" s="3" t="s">
        <v>40</v>
      </c>
      <c r="P227" s="3" t="s">
        <v>19</v>
      </c>
      <c r="S227" s="3" t="s">
        <v>639</v>
      </c>
    </row>
    <row r="228" spans="1:19" x14ac:dyDescent="0.25">
      <c r="A228" s="3">
        <f t="shared" si="3"/>
        <v>2</v>
      </c>
      <c r="B228" t="s">
        <v>20</v>
      </c>
      <c r="C228">
        <v>2204588027</v>
      </c>
      <c r="D228" t="s">
        <v>601</v>
      </c>
      <c r="F228" s="3" t="s">
        <v>861</v>
      </c>
      <c r="I228" t="s">
        <v>119</v>
      </c>
      <c r="J228" t="s">
        <v>14</v>
      </c>
      <c r="K228" t="s">
        <v>54</v>
      </c>
      <c r="L228">
        <v>52</v>
      </c>
      <c r="M228">
        <v>0</v>
      </c>
      <c r="N228" t="s">
        <v>996</v>
      </c>
      <c r="O228" s="3" t="s">
        <v>387</v>
      </c>
      <c r="P228" s="3" t="s">
        <v>43</v>
      </c>
      <c r="S228" s="3" t="s">
        <v>1141</v>
      </c>
    </row>
    <row r="229" spans="1:19" x14ac:dyDescent="0.25">
      <c r="A229" s="3">
        <f t="shared" si="3"/>
        <v>2</v>
      </c>
      <c r="B229" t="s">
        <v>42</v>
      </c>
      <c r="C229">
        <v>2204599875</v>
      </c>
      <c r="D229" t="s">
        <v>698</v>
      </c>
      <c r="F229" s="3" t="s">
        <v>861</v>
      </c>
      <c r="I229" t="s">
        <v>119</v>
      </c>
      <c r="J229" t="s">
        <v>14</v>
      </c>
      <c r="K229" t="s">
        <v>54</v>
      </c>
      <c r="L229">
        <v>24.95</v>
      </c>
      <c r="M229">
        <v>0</v>
      </c>
      <c r="N229" s="57" t="s">
        <v>1018</v>
      </c>
      <c r="O229" s="3" t="s">
        <v>40</v>
      </c>
      <c r="P229" s="3" t="s">
        <v>19</v>
      </c>
      <c r="S229" s="3" t="s">
        <v>639</v>
      </c>
    </row>
    <row r="230" spans="1:19" x14ac:dyDescent="0.25">
      <c r="A230" s="3">
        <f t="shared" si="3"/>
        <v>2</v>
      </c>
      <c r="B230" t="s">
        <v>41</v>
      </c>
      <c r="C230">
        <v>2204614467</v>
      </c>
      <c r="D230" t="s">
        <v>104</v>
      </c>
      <c r="F230" s="3" t="s">
        <v>867</v>
      </c>
      <c r="I230" t="s">
        <v>119</v>
      </c>
      <c r="J230" t="s">
        <v>14</v>
      </c>
      <c r="K230" t="s">
        <v>54</v>
      </c>
      <c r="L230">
        <v>109</v>
      </c>
      <c r="M230">
        <v>0</v>
      </c>
      <c r="N230" t="s">
        <v>1092</v>
      </c>
      <c r="O230" s="3" t="s">
        <v>40</v>
      </c>
      <c r="P230" s="3" t="s">
        <v>19</v>
      </c>
      <c r="S230" s="3" t="s">
        <v>639</v>
      </c>
    </row>
    <row r="231" spans="1:19" x14ac:dyDescent="0.25">
      <c r="A231" s="3">
        <f t="shared" si="3"/>
        <v>2</v>
      </c>
      <c r="B231" t="s">
        <v>41</v>
      </c>
      <c r="C231">
        <v>2204625503</v>
      </c>
      <c r="D231" t="s">
        <v>104</v>
      </c>
      <c r="F231" s="3" t="s">
        <v>867</v>
      </c>
      <c r="I231" t="s">
        <v>56</v>
      </c>
      <c r="J231" t="s">
        <v>57</v>
      </c>
      <c r="K231" t="s">
        <v>15</v>
      </c>
      <c r="L231">
        <v>0</v>
      </c>
      <c r="M231">
        <v>115.47</v>
      </c>
      <c r="N231" t="s">
        <v>1093</v>
      </c>
      <c r="O231" s="3" t="s">
        <v>170</v>
      </c>
      <c r="P231" s="3" t="s">
        <v>22</v>
      </c>
      <c r="S231" s="3" t="s">
        <v>639</v>
      </c>
    </row>
    <row r="232" spans="1:19" x14ac:dyDescent="0.25">
      <c r="A232" s="3">
        <f t="shared" si="3"/>
        <v>2</v>
      </c>
      <c r="B232" t="s">
        <v>20</v>
      </c>
      <c r="C232">
        <v>2204643537</v>
      </c>
      <c r="D232" t="s">
        <v>601</v>
      </c>
      <c r="F232" s="3" t="s">
        <v>867</v>
      </c>
      <c r="I232" t="s">
        <v>119</v>
      </c>
      <c r="J232" t="s">
        <v>124</v>
      </c>
      <c r="K232" t="s">
        <v>54</v>
      </c>
      <c r="L232">
        <v>0</v>
      </c>
      <c r="M232">
        <v>9</v>
      </c>
      <c r="N232" s="57" t="s">
        <v>997</v>
      </c>
      <c r="O232" s="3" t="s">
        <v>40</v>
      </c>
      <c r="P232" s="3" t="s">
        <v>19</v>
      </c>
      <c r="S232" s="3" t="s">
        <v>639</v>
      </c>
    </row>
    <row r="233" spans="1:19" x14ac:dyDescent="0.25">
      <c r="A233" s="3">
        <f t="shared" si="3"/>
        <v>2</v>
      </c>
      <c r="B233" t="s">
        <v>29</v>
      </c>
      <c r="C233">
        <v>2204644410</v>
      </c>
      <c r="D233" t="s">
        <v>920</v>
      </c>
      <c r="F233" s="3" t="s">
        <v>867</v>
      </c>
      <c r="I233" t="s">
        <v>75</v>
      </c>
      <c r="J233" t="s">
        <v>55</v>
      </c>
      <c r="K233" t="s">
        <v>54</v>
      </c>
      <c r="L233"/>
      <c r="M233"/>
      <c r="N233" t="s">
        <v>1051</v>
      </c>
      <c r="O233" s="3" t="s">
        <v>148</v>
      </c>
      <c r="P233" s="3" t="s">
        <v>22</v>
      </c>
      <c r="S233" s="3" t="s">
        <v>639</v>
      </c>
    </row>
    <row r="234" spans="1:19" x14ac:dyDescent="0.25">
      <c r="A234" s="3">
        <f t="shared" si="3"/>
        <v>2</v>
      </c>
      <c r="B234" t="s">
        <v>45</v>
      </c>
      <c r="C234">
        <v>2204645569</v>
      </c>
      <c r="D234" t="s">
        <v>602</v>
      </c>
      <c r="F234" s="3" t="s">
        <v>867</v>
      </c>
      <c r="I234" t="s">
        <v>75</v>
      </c>
      <c r="J234" t="s">
        <v>14</v>
      </c>
      <c r="K234" t="s">
        <v>54</v>
      </c>
      <c r="L234"/>
      <c r="M234"/>
      <c r="N234" t="s">
        <v>1027</v>
      </c>
      <c r="O234" s="3" t="s">
        <v>148</v>
      </c>
      <c r="P234" s="3" t="s">
        <v>22</v>
      </c>
      <c r="S234" s="3" t="s">
        <v>639</v>
      </c>
    </row>
    <row r="235" spans="1:19" x14ac:dyDescent="0.25">
      <c r="A235" s="3">
        <f t="shared" si="3"/>
        <v>2</v>
      </c>
      <c r="B235" t="s">
        <v>33</v>
      </c>
      <c r="C235">
        <v>2204649125</v>
      </c>
      <c r="D235" t="s">
        <v>921</v>
      </c>
      <c r="F235" s="3" t="s">
        <v>867</v>
      </c>
      <c r="I235" t="s">
        <v>119</v>
      </c>
      <c r="J235" t="s">
        <v>14</v>
      </c>
      <c r="K235" t="s">
        <v>54</v>
      </c>
      <c r="L235">
        <v>8.44</v>
      </c>
      <c r="M235">
        <v>0</v>
      </c>
      <c r="N235" t="s">
        <v>1102</v>
      </c>
      <c r="O235" s="3" t="s">
        <v>387</v>
      </c>
      <c r="P235" s="3" t="s">
        <v>43</v>
      </c>
      <c r="S235" s="3" t="s">
        <v>1141</v>
      </c>
    </row>
    <row r="236" spans="1:19" x14ac:dyDescent="0.25">
      <c r="A236" s="3">
        <f t="shared" si="3"/>
        <v>2</v>
      </c>
      <c r="B236" t="s">
        <v>20</v>
      </c>
      <c r="C236">
        <v>2204650605</v>
      </c>
      <c r="D236" t="s">
        <v>601</v>
      </c>
      <c r="F236" s="3" t="s">
        <v>867</v>
      </c>
      <c r="I236" t="s">
        <v>119</v>
      </c>
      <c r="J236" t="s">
        <v>950</v>
      </c>
      <c r="K236" t="s">
        <v>54</v>
      </c>
      <c r="L236"/>
      <c r="M236"/>
      <c r="N236" t="s">
        <v>998</v>
      </c>
      <c r="O236" s="3" t="s">
        <v>40</v>
      </c>
      <c r="P236" s="3" t="s">
        <v>19</v>
      </c>
      <c r="S236" s="3" t="s">
        <v>639</v>
      </c>
    </row>
    <row r="237" spans="1:19" x14ac:dyDescent="0.25">
      <c r="A237" s="3">
        <f t="shared" si="3"/>
        <v>2</v>
      </c>
      <c r="B237" t="s">
        <v>26</v>
      </c>
      <c r="C237">
        <v>2204652066</v>
      </c>
      <c r="D237" t="s">
        <v>697</v>
      </c>
      <c r="F237" s="3" t="s">
        <v>867</v>
      </c>
      <c r="I237" t="s">
        <v>75</v>
      </c>
      <c r="J237" t="s">
        <v>55</v>
      </c>
      <c r="K237" t="s">
        <v>54</v>
      </c>
      <c r="L237"/>
      <c r="M237"/>
      <c r="N237" t="s">
        <v>1008</v>
      </c>
      <c r="O237" s="3" t="s">
        <v>148</v>
      </c>
      <c r="P237" s="3" t="s">
        <v>22</v>
      </c>
      <c r="S237" s="3" t="s">
        <v>639</v>
      </c>
    </row>
    <row r="238" spans="1:19" x14ac:dyDescent="0.25">
      <c r="A238" s="3">
        <f t="shared" si="3"/>
        <v>2</v>
      </c>
      <c r="B238" t="s">
        <v>98</v>
      </c>
      <c r="C238">
        <v>2204655939</v>
      </c>
      <c r="D238" t="s">
        <v>695</v>
      </c>
      <c r="F238" s="3" t="s">
        <v>867</v>
      </c>
      <c r="I238" t="s">
        <v>119</v>
      </c>
      <c r="J238" t="s">
        <v>14</v>
      </c>
      <c r="K238" t="s">
        <v>54</v>
      </c>
      <c r="L238">
        <v>54.5</v>
      </c>
      <c r="M238">
        <v>0</v>
      </c>
      <c r="N238" t="s">
        <v>949</v>
      </c>
      <c r="O238" s="3" t="s">
        <v>387</v>
      </c>
      <c r="P238" s="3" t="s">
        <v>43</v>
      </c>
      <c r="S238" s="3" t="s">
        <v>1141</v>
      </c>
    </row>
    <row r="239" spans="1:19" x14ac:dyDescent="0.25">
      <c r="A239" s="3">
        <f t="shared" si="3"/>
        <v>2</v>
      </c>
      <c r="B239" t="s">
        <v>98</v>
      </c>
      <c r="C239">
        <v>2204683129</v>
      </c>
      <c r="D239" t="s">
        <v>695</v>
      </c>
      <c r="F239" s="3" t="s">
        <v>867</v>
      </c>
      <c r="I239" t="s">
        <v>119</v>
      </c>
      <c r="J239" t="s">
        <v>950</v>
      </c>
      <c r="K239" t="s">
        <v>54</v>
      </c>
      <c r="L239">
        <v>0</v>
      </c>
      <c r="M239">
        <v>12.68</v>
      </c>
      <c r="N239" t="s">
        <v>951</v>
      </c>
      <c r="O239" s="3" t="s">
        <v>388</v>
      </c>
      <c r="P239" s="3" t="s">
        <v>1165</v>
      </c>
      <c r="S239" s="3" t="s">
        <v>1141</v>
      </c>
    </row>
    <row r="240" spans="1:19" x14ac:dyDescent="0.25">
      <c r="A240" s="3">
        <f t="shared" si="3"/>
        <v>2</v>
      </c>
      <c r="B240" t="s">
        <v>96</v>
      </c>
      <c r="C240">
        <v>2204683208</v>
      </c>
      <c r="D240" t="s">
        <v>696</v>
      </c>
      <c r="F240" s="3" t="s">
        <v>867</v>
      </c>
      <c r="I240" t="s">
        <v>119</v>
      </c>
      <c r="J240" t="s">
        <v>14</v>
      </c>
      <c r="K240" t="s">
        <v>54</v>
      </c>
      <c r="L240">
        <v>16.89</v>
      </c>
      <c r="M240">
        <v>0</v>
      </c>
      <c r="N240" t="s">
        <v>957</v>
      </c>
      <c r="O240" s="3" t="s">
        <v>387</v>
      </c>
      <c r="P240" s="3" t="s">
        <v>43</v>
      </c>
      <c r="S240" s="3" t="s">
        <v>1141</v>
      </c>
    </row>
    <row r="241" spans="1:19" x14ac:dyDescent="0.25">
      <c r="A241" s="3">
        <f t="shared" si="3"/>
        <v>2</v>
      </c>
      <c r="B241" t="s">
        <v>78</v>
      </c>
      <c r="C241">
        <v>2204742368</v>
      </c>
      <c r="D241" t="s">
        <v>166</v>
      </c>
      <c r="F241" s="3" t="s">
        <v>871</v>
      </c>
      <c r="I241" t="s">
        <v>119</v>
      </c>
      <c r="J241" t="s">
        <v>14</v>
      </c>
      <c r="K241" t="s">
        <v>54</v>
      </c>
      <c r="L241"/>
      <c r="M241"/>
      <c r="N241" t="s">
        <v>937</v>
      </c>
      <c r="O241" s="3" t="s">
        <v>388</v>
      </c>
      <c r="P241" s="3" t="s">
        <v>1165</v>
      </c>
      <c r="S241" s="3" t="s">
        <v>1141</v>
      </c>
    </row>
    <row r="242" spans="1:19" x14ac:dyDescent="0.25">
      <c r="A242" s="3">
        <f t="shared" si="3"/>
        <v>2</v>
      </c>
      <c r="B242" t="s">
        <v>45</v>
      </c>
      <c r="C242">
        <v>2204744187</v>
      </c>
      <c r="D242" t="s">
        <v>602</v>
      </c>
      <c r="F242" s="3" t="s">
        <v>871</v>
      </c>
      <c r="I242" t="s">
        <v>75</v>
      </c>
      <c r="J242" t="s">
        <v>59</v>
      </c>
      <c r="K242" t="s">
        <v>54</v>
      </c>
      <c r="L242"/>
      <c r="M242"/>
      <c r="N242" t="s">
        <v>1028</v>
      </c>
      <c r="O242" s="3" t="s">
        <v>148</v>
      </c>
      <c r="P242" s="3" t="s">
        <v>22</v>
      </c>
      <c r="S242" s="3" t="s">
        <v>639</v>
      </c>
    </row>
    <row r="243" spans="1:19" x14ac:dyDescent="0.25">
      <c r="A243" s="3">
        <f t="shared" si="3"/>
        <v>2</v>
      </c>
      <c r="B243" t="s">
        <v>158</v>
      </c>
      <c r="C243">
        <v>2204745435</v>
      </c>
      <c r="D243" t="s">
        <v>212</v>
      </c>
      <c r="F243" s="3" t="s">
        <v>871</v>
      </c>
      <c r="I243" t="s">
        <v>56</v>
      </c>
      <c r="J243" t="s">
        <v>57</v>
      </c>
      <c r="K243" t="s">
        <v>15</v>
      </c>
      <c r="L243">
        <v>0</v>
      </c>
      <c r="M243">
        <v>57.12</v>
      </c>
      <c r="N243" t="s">
        <v>1081</v>
      </c>
      <c r="O243" s="3" t="s">
        <v>170</v>
      </c>
      <c r="P243" s="3" t="s">
        <v>22</v>
      </c>
      <c r="S243" s="3" t="s">
        <v>639</v>
      </c>
    </row>
    <row r="244" spans="1:19" x14ac:dyDescent="0.25">
      <c r="A244" s="3">
        <f t="shared" si="3"/>
        <v>2</v>
      </c>
      <c r="B244" t="s">
        <v>26</v>
      </c>
      <c r="C244">
        <v>2204745513</v>
      </c>
      <c r="D244" t="s">
        <v>697</v>
      </c>
      <c r="E244" t="s">
        <v>223</v>
      </c>
      <c r="F244" s="3" t="s">
        <v>871</v>
      </c>
      <c r="I244" t="s">
        <v>119</v>
      </c>
      <c r="J244" t="s">
        <v>14</v>
      </c>
      <c r="K244" t="s">
        <v>54</v>
      </c>
      <c r="L244">
        <v>24.95</v>
      </c>
      <c r="M244">
        <v>0</v>
      </c>
      <c r="N244" t="s">
        <v>1009</v>
      </c>
      <c r="O244" s="3" t="s">
        <v>40</v>
      </c>
      <c r="P244" s="3" t="s">
        <v>19</v>
      </c>
      <c r="S244" s="3" t="s">
        <v>639</v>
      </c>
    </row>
    <row r="245" spans="1:19" x14ac:dyDescent="0.25">
      <c r="A245" s="3">
        <f t="shared" si="3"/>
        <v>2</v>
      </c>
      <c r="B245" t="s">
        <v>96</v>
      </c>
      <c r="C245">
        <v>2204745778</v>
      </c>
      <c r="D245" t="s">
        <v>696</v>
      </c>
      <c r="F245" s="3" t="s">
        <v>871</v>
      </c>
      <c r="I245" t="s">
        <v>119</v>
      </c>
      <c r="J245" t="s">
        <v>14</v>
      </c>
      <c r="K245" t="s">
        <v>54</v>
      </c>
      <c r="L245">
        <v>8.44</v>
      </c>
      <c r="M245">
        <v>0</v>
      </c>
      <c r="N245" t="s">
        <v>958</v>
      </c>
      <c r="O245" s="3" t="s">
        <v>387</v>
      </c>
      <c r="P245" s="3" t="s">
        <v>43</v>
      </c>
      <c r="S245" s="3" t="s">
        <v>1141</v>
      </c>
    </row>
    <row r="246" spans="1:19" x14ac:dyDescent="0.25">
      <c r="A246" s="3">
        <f t="shared" si="3"/>
        <v>2</v>
      </c>
      <c r="B246" t="s">
        <v>200</v>
      </c>
      <c r="C246">
        <v>2204766136</v>
      </c>
      <c r="D246" t="s">
        <v>211</v>
      </c>
      <c r="F246" s="3" t="s">
        <v>871</v>
      </c>
      <c r="I246" t="s">
        <v>56</v>
      </c>
      <c r="J246" t="s">
        <v>57</v>
      </c>
      <c r="K246" t="s">
        <v>15</v>
      </c>
      <c r="L246">
        <v>0</v>
      </c>
      <c r="M246">
        <v>19.07</v>
      </c>
      <c r="N246" t="s">
        <v>1059</v>
      </c>
      <c r="O246" s="3" t="s">
        <v>170</v>
      </c>
      <c r="P246" s="3" t="s">
        <v>22</v>
      </c>
      <c r="S246" s="3" t="s">
        <v>639</v>
      </c>
    </row>
    <row r="247" spans="1:19" x14ac:dyDescent="0.25">
      <c r="A247" s="3">
        <f t="shared" si="3"/>
        <v>2</v>
      </c>
      <c r="B247" t="s">
        <v>36</v>
      </c>
      <c r="C247">
        <v>2204790127</v>
      </c>
      <c r="D247" t="s">
        <v>167</v>
      </c>
      <c r="F247" s="3" t="s">
        <v>874</v>
      </c>
      <c r="I247" t="s">
        <v>119</v>
      </c>
      <c r="J247" t="s">
        <v>14</v>
      </c>
      <c r="K247" t="s">
        <v>54</v>
      </c>
      <c r="L247"/>
      <c r="M247"/>
      <c r="N247" t="s">
        <v>968</v>
      </c>
      <c r="O247" s="3" t="s">
        <v>387</v>
      </c>
      <c r="P247" s="3" t="s">
        <v>43</v>
      </c>
      <c r="S247" s="3" t="s">
        <v>1141</v>
      </c>
    </row>
    <row r="248" spans="1:19" x14ac:dyDescent="0.25">
      <c r="A248" s="3">
        <f t="shared" si="3"/>
        <v>2</v>
      </c>
      <c r="B248" t="s">
        <v>96</v>
      </c>
      <c r="C248">
        <v>2204818971</v>
      </c>
      <c r="D248" t="s">
        <v>696</v>
      </c>
      <c r="F248" s="3" t="s">
        <v>874</v>
      </c>
      <c r="I248" t="s">
        <v>56</v>
      </c>
      <c r="J248" t="s">
        <v>57</v>
      </c>
      <c r="K248" t="s">
        <v>15</v>
      </c>
      <c r="L248">
        <v>0</v>
      </c>
      <c r="M248">
        <v>24.9</v>
      </c>
      <c r="N248" t="s">
        <v>959</v>
      </c>
      <c r="O248" s="3" t="s">
        <v>170</v>
      </c>
      <c r="P248" s="3" t="s">
        <v>22</v>
      </c>
      <c r="S248" s="3" t="s">
        <v>639</v>
      </c>
    </row>
    <row r="249" spans="1:19" x14ac:dyDescent="0.25">
      <c r="A249" s="3">
        <f t="shared" si="3"/>
        <v>2</v>
      </c>
      <c r="B249" t="s">
        <v>200</v>
      </c>
      <c r="C249">
        <v>2204822910</v>
      </c>
      <c r="D249" t="s">
        <v>211</v>
      </c>
      <c r="F249" s="3" t="s">
        <v>874</v>
      </c>
      <c r="I249" t="s">
        <v>75</v>
      </c>
      <c r="J249" t="s">
        <v>14</v>
      </c>
      <c r="K249" t="s">
        <v>54</v>
      </c>
      <c r="L249">
        <v>0</v>
      </c>
      <c r="M249">
        <v>0</v>
      </c>
      <c r="N249" t="s">
        <v>1060</v>
      </c>
      <c r="O249" s="3" t="s">
        <v>148</v>
      </c>
      <c r="P249" s="3" t="s">
        <v>22</v>
      </c>
      <c r="S249" s="3" t="s">
        <v>639</v>
      </c>
    </row>
    <row r="250" spans="1:19" x14ac:dyDescent="0.25">
      <c r="A250" s="3">
        <f t="shared" si="3"/>
        <v>2</v>
      </c>
      <c r="B250" t="s">
        <v>45</v>
      </c>
      <c r="C250">
        <v>2204830490</v>
      </c>
      <c r="D250" t="s">
        <v>602</v>
      </c>
      <c r="F250" s="3" t="s">
        <v>874</v>
      </c>
      <c r="I250" t="s">
        <v>119</v>
      </c>
      <c r="J250" t="s">
        <v>14</v>
      </c>
      <c r="K250" t="s">
        <v>54</v>
      </c>
      <c r="L250">
        <v>54.5</v>
      </c>
      <c r="M250">
        <v>0</v>
      </c>
      <c r="N250" t="s">
        <v>1029</v>
      </c>
      <c r="O250" s="3" t="s">
        <v>40</v>
      </c>
      <c r="P250" s="3" t="s">
        <v>19</v>
      </c>
      <c r="S250" s="3" t="s">
        <v>639</v>
      </c>
    </row>
    <row r="251" spans="1:19" x14ac:dyDescent="0.25">
      <c r="A251" s="3">
        <f t="shared" si="3"/>
        <v>2</v>
      </c>
      <c r="B251" t="s">
        <v>20</v>
      </c>
      <c r="C251">
        <v>2204832843</v>
      </c>
      <c r="D251" t="s">
        <v>601</v>
      </c>
      <c r="E251" t="s">
        <v>1166</v>
      </c>
      <c r="F251" s="3" t="s">
        <v>874</v>
      </c>
      <c r="I251" t="s">
        <v>119</v>
      </c>
      <c r="J251" t="s">
        <v>14</v>
      </c>
      <c r="K251" t="s">
        <v>54</v>
      </c>
      <c r="L251">
        <v>49.9</v>
      </c>
      <c r="M251">
        <v>0</v>
      </c>
      <c r="N251" t="s">
        <v>999</v>
      </c>
      <c r="O251" s="3" t="s">
        <v>40</v>
      </c>
      <c r="P251" s="3" t="s">
        <v>19</v>
      </c>
      <c r="S251" s="3" t="s">
        <v>639</v>
      </c>
    </row>
    <row r="252" spans="1:19" x14ac:dyDescent="0.25">
      <c r="A252" s="3">
        <f t="shared" si="3"/>
        <v>2</v>
      </c>
      <c r="B252" t="s">
        <v>36</v>
      </c>
      <c r="C252">
        <v>2204872793</v>
      </c>
      <c r="D252" t="s">
        <v>167</v>
      </c>
      <c r="F252" s="3" t="s">
        <v>877</v>
      </c>
      <c r="I252" t="s">
        <v>56</v>
      </c>
      <c r="J252" t="s">
        <v>57</v>
      </c>
      <c r="K252" t="s">
        <v>15</v>
      </c>
      <c r="L252">
        <v>0</v>
      </c>
      <c r="M252">
        <v>26.79</v>
      </c>
      <c r="N252" t="s">
        <v>969</v>
      </c>
      <c r="O252" s="3" t="s">
        <v>170</v>
      </c>
      <c r="P252" s="3" t="s">
        <v>22</v>
      </c>
      <c r="S252" s="3" t="s">
        <v>639</v>
      </c>
    </row>
    <row r="253" spans="1:19" x14ac:dyDescent="0.25">
      <c r="A253" s="3">
        <f t="shared" si="3"/>
        <v>2</v>
      </c>
      <c r="B253" t="s">
        <v>36</v>
      </c>
      <c r="C253">
        <v>2204881908</v>
      </c>
      <c r="D253" t="s">
        <v>167</v>
      </c>
      <c r="F253" s="3" t="s">
        <v>877</v>
      </c>
      <c r="I253" t="s">
        <v>119</v>
      </c>
      <c r="J253" t="s">
        <v>14</v>
      </c>
      <c r="K253" t="s">
        <v>54</v>
      </c>
      <c r="L253">
        <v>31.2</v>
      </c>
      <c r="M253">
        <v>0</v>
      </c>
      <c r="N253" t="s">
        <v>970</v>
      </c>
      <c r="O253" s="3" t="s">
        <v>387</v>
      </c>
      <c r="P253" s="3" t="s">
        <v>43</v>
      </c>
      <c r="S253" s="3" t="s">
        <v>1141</v>
      </c>
    </row>
    <row r="254" spans="1:19" x14ac:dyDescent="0.25">
      <c r="A254" s="3">
        <f t="shared" si="3"/>
        <v>2</v>
      </c>
      <c r="B254" t="s">
        <v>26</v>
      </c>
      <c r="C254">
        <v>2204883434</v>
      </c>
      <c r="D254" t="s">
        <v>697</v>
      </c>
      <c r="F254" s="3" t="s">
        <v>877</v>
      </c>
      <c r="I254" t="s">
        <v>56</v>
      </c>
      <c r="J254" t="s">
        <v>14</v>
      </c>
      <c r="K254" t="s">
        <v>54</v>
      </c>
      <c r="L254"/>
      <c r="M254"/>
      <c r="N254" t="s">
        <v>1010</v>
      </c>
      <c r="O254" s="3" t="s">
        <v>170</v>
      </c>
      <c r="P254" s="3" t="s">
        <v>22</v>
      </c>
      <c r="S254" s="3" t="s">
        <v>639</v>
      </c>
    </row>
    <row r="255" spans="1:19" x14ac:dyDescent="0.25">
      <c r="A255" s="3">
        <f t="shared" si="3"/>
        <v>2</v>
      </c>
      <c r="B255" t="s">
        <v>158</v>
      </c>
      <c r="C255">
        <v>2204891301</v>
      </c>
      <c r="D255" t="s">
        <v>212</v>
      </c>
      <c r="F255" s="3" t="s">
        <v>877</v>
      </c>
      <c r="I255" t="s">
        <v>56</v>
      </c>
      <c r="J255" t="s">
        <v>57</v>
      </c>
      <c r="K255" t="s">
        <v>15</v>
      </c>
      <c r="L255">
        <v>0</v>
      </c>
      <c r="M255">
        <v>17.5</v>
      </c>
      <c r="N255" t="s">
        <v>1082</v>
      </c>
      <c r="O255" s="3" t="s">
        <v>170</v>
      </c>
      <c r="P255" s="3" t="s">
        <v>22</v>
      </c>
      <c r="S255" s="3" t="s">
        <v>639</v>
      </c>
    </row>
    <row r="256" spans="1:19" x14ac:dyDescent="0.25">
      <c r="A256" s="3">
        <f t="shared" si="3"/>
        <v>2</v>
      </c>
      <c r="B256" t="s">
        <v>45</v>
      </c>
      <c r="C256">
        <v>2204898994</v>
      </c>
      <c r="D256" t="s">
        <v>602</v>
      </c>
      <c r="F256" s="3" t="s">
        <v>877</v>
      </c>
      <c r="I256" t="s">
        <v>119</v>
      </c>
      <c r="J256" t="s">
        <v>14</v>
      </c>
      <c r="K256" t="s">
        <v>54</v>
      </c>
      <c r="L256">
        <v>109</v>
      </c>
      <c r="M256">
        <v>0</v>
      </c>
      <c r="N256" t="s">
        <v>1030</v>
      </c>
      <c r="O256" s="3" t="s">
        <v>40</v>
      </c>
      <c r="P256" s="3" t="s">
        <v>19</v>
      </c>
      <c r="S256" s="3" t="s">
        <v>639</v>
      </c>
    </row>
    <row r="257" spans="1:19" x14ac:dyDescent="0.25">
      <c r="A257" s="3">
        <f t="shared" si="3"/>
        <v>2</v>
      </c>
      <c r="B257" t="s">
        <v>78</v>
      </c>
      <c r="C257">
        <v>2204937384</v>
      </c>
      <c r="D257" t="s">
        <v>166</v>
      </c>
      <c r="F257" s="3" t="s">
        <v>882</v>
      </c>
      <c r="I257" t="s">
        <v>75</v>
      </c>
      <c r="J257" t="s">
        <v>55</v>
      </c>
      <c r="K257" t="s">
        <v>54</v>
      </c>
      <c r="L257">
        <v>0</v>
      </c>
      <c r="M257">
        <v>84.9</v>
      </c>
      <c r="N257" t="s">
        <v>938</v>
      </c>
      <c r="O257" s="3" t="s">
        <v>148</v>
      </c>
      <c r="P257" s="3" t="s">
        <v>22</v>
      </c>
      <c r="S257" s="3" t="s">
        <v>639</v>
      </c>
    </row>
    <row r="258" spans="1:19" x14ac:dyDescent="0.25">
      <c r="A258" s="3">
        <f t="shared" ref="A258:A321" si="4">MONTH(F258)</f>
        <v>2</v>
      </c>
      <c r="B258" t="s">
        <v>36</v>
      </c>
      <c r="C258">
        <v>2204947063</v>
      </c>
      <c r="D258" t="s">
        <v>167</v>
      </c>
      <c r="F258" s="3" t="s">
        <v>882</v>
      </c>
      <c r="I258" t="s">
        <v>56</v>
      </c>
      <c r="J258" t="s">
        <v>57</v>
      </c>
      <c r="K258" t="s">
        <v>15</v>
      </c>
      <c r="L258">
        <v>0</v>
      </c>
      <c r="M258">
        <v>81</v>
      </c>
      <c r="N258" t="s">
        <v>971</v>
      </c>
      <c r="O258" s="3" t="s">
        <v>170</v>
      </c>
      <c r="P258" s="3" t="s">
        <v>22</v>
      </c>
      <c r="S258" s="3" t="s">
        <v>639</v>
      </c>
    </row>
    <row r="259" spans="1:19" x14ac:dyDescent="0.25">
      <c r="A259" s="3">
        <f t="shared" si="4"/>
        <v>2</v>
      </c>
      <c r="B259" t="s">
        <v>20</v>
      </c>
      <c r="C259">
        <v>2204951888</v>
      </c>
      <c r="D259" t="s">
        <v>601</v>
      </c>
      <c r="F259" s="3" t="s">
        <v>882</v>
      </c>
      <c r="I259" t="s">
        <v>56</v>
      </c>
      <c r="J259" t="s">
        <v>14</v>
      </c>
      <c r="K259" t="s">
        <v>54</v>
      </c>
      <c r="L259">
        <v>54.5</v>
      </c>
      <c r="M259">
        <v>0</v>
      </c>
      <c r="N259" t="s">
        <v>1000</v>
      </c>
      <c r="O259" s="3" t="s">
        <v>170</v>
      </c>
      <c r="P259" s="3" t="s">
        <v>22</v>
      </c>
      <c r="S259" s="3" t="s">
        <v>639</v>
      </c>
    </row>
    <row r="260" spans="1:19" x14ac:dyDescent="0.25">
      <c r="A260" s="3">
        <f t="shared" si="4"/>
        <v>2</v>
      </c>
      <c r="B260" t="s">
        <v>96</v>
      </c>
      <c r="C260">
        <v>2204955472</v>
      </c>
      <c r="D260" t="s">
        <v>696</v>
      </c>
      <c r="F260" s="3" t="s">
        <v>882</v>
      </c>
      <c r="I260" t="s">
        <v>75</v>
      </c>
      <c r="J260" t="s">
        <v>55</v>
      </c>
      <c r="K260" t="s">
        <v>54</v>
      </c>
      <c r="L260">
        <v>0</v>
      </c>
      <c r="M260">
        <v>33.79</v>
      </c>
      <c r="N260" t="s">
        <v>960</v>
      </c>
      <c r="O260" s="3" t="s">
        <v>148</v>
      </c>
      <c r="P260" s="3" t="s">
        <v>22</v>
      </c>
      <c r="S260" s="3" t="s">
        <v>639</v>
      </c>
    </row>
    <row r="261" spans="1:19" x14ac:dyDescent="0.25">
      <c r="A261" s="3">
        <f t="shared" si="4"/>
        <v>2</v>
      </c>
      <c r="B261" t="s">
        <v>200</v>
      </c>
      <c r="C261">
        <v>2204959287</v>
      </c>
      <c r="D261" t="s">
        <v>211</v>
      </c>
      <c r="F261" s="3" t="s">
        <v>882</v>
      </c>
      <c r="I261" t="s">
        <v>56</v>
      </c>
      <c r="J261" t="s">
        <v>57</v>
      </c>
      <c r="K261" t="s">
        <v>15</v>
      </c>
      <c r="L261"/>
      <c r="M261"/>
      <c r="N261" t="s">
        <v>1061</v>
      </c>
      <c r="O261" s="3" t="s">
        <v>170</v>
      </c>
      <c r="P261" s="3" t="s">
        <v>22</v>
      </c>
      <c r="S261" s="3" t="s">
        <v>639</v>
      </c>
    </row>
    <row r="262" spans="1:19" x14ac:dyDescent="0.25">
      <c r="A262" s="3">
        <f t="shared" si="4"/>
        <v>2</v>
      </c>
      <c r="B262" t="s">
        <v>182</v>
      </c>
      <c r="C262">
        <v>2204967592</v>
      </c>
      <c r="D262" t="s">
        <v>172</v>
      </c>
      <c r="F262" s="3" t="s">
        <v>882</v>
      </c>
      <c r="I262" t="s">
        <v>56</v>
      </c>
      <c r="J262" t="s">
        <v>57</v>
      </c>
      <c r="K262" t="s">
        <v>15</v>
      </c>
      <c r="L262">
        <v>0</v>
      </c>
      <c r="M262">
        <v>31.76</v>
      </c>
      <c r="N262" t="s">
        <v>1070</v>
      </c>
      <c r="O262" s="3" t="s">
        <v>170</v>
      </c>
      <c r="P262" s="3" t="s">
        <v>22</v>
      </c>
      <c r="S262" s="3" t="s">
        <v>639</v>
      </c>
    </row>
    <row r="263" spans="1:19" x14ac:dyDescent="0.25">
      <c r="A263" s="3">
        <f t="shared" si="4"/>
        <v>2</v>
      </c>
      <c r="B263" t="s">
        <v>158</v>
      </c>
      <c r="C263">
        <v>2204967920</v>
      </c>
      <c r="D263" t="s">
        <v>212</v>
      </c>
      <c r="F263" s="3" t="s">
        <v>882</v>
      </c>
      <c r="I263" t="s">
        <v>119</v>
      </c>
      <c r="J263" t="s">
        <v>14</v>
      </c>
      <c r="K263" t="s">
        <v>54</v>
      </c>
      <c r="L263"/>
      <c r="M263"/>
      <c r="N263" t="s">
        <v>1083</v>
      </c>
      <c r="O263" s="3" t="s">
        <v>40</v>
      </c>
      <c r="P263" s="3" t="s">
        <v>19</v>
      </c>
      <c r="S263" s="3" t="s">
        <v>639</v>
      </c>
    </row>
    <row r="264" spans="1:19" x14ac:dyDescent="0.25">
      <c r="A264" s="3">
        <f t="shared" si="4"/>
        <v>2</v>
      </c>
      <c r="B264" t="s">
        <v>33</v>
      </c>
      <c r="C264">
        <v>2204971084</v>
      </c>
      <c r="D264" t="s">
        <v>921</v>
      </c>
      <c r="F264" s="3" t="s">
        <v>882</v>
      </c>
      <c r="I264" t="s">
        <v>56</v>
      </c>
      <c r="J264" t="s">
        <v>57</v>
      </c>
      <c r="K264" t="s">
        <v>15</v>
      </c>
      <c r="L264">
        <v>0</v>
      </c>
      <c r="M264">
        <v>57.79</v>
      </c>
      <c r="N264" t="s">
        <v>1103</v>
      </c>
      <c r="O264" s="3" t="s">
        <v>170</v>
      </c>
      <c r="P264" s="3" t="s">
        <v>22</v>
      </c>
      <c r="S264" s="3" t="s">
        <v>639</v>
      </c>
    </row>
    <row r="265" spans="1:19" x14ac:dyDescent="0.25">
      <c r="A265" s="3">
        <f t="shared" si="4"/>
        <v>2</v>
      </c>
      <c r="B265" t="s">
        <v>26</v>
      </c>
      <c r="C265">
        <v>2204985820</v>
      </c>
      <c r="D265" t="s">
        <v>697</v>
      </c>
      <c r="F265" s="3" t="s">
        <v>882</v>
      </c>
      <c r="I265" t="s">
        <v>119</v>
      </c>
      <c r="J265" t="s">
        <v>14</v>
      </c>
      <c r="K265" t="s">
        <v>54</v>
      </c>
      <c r="L265"/>
      <c r="M265"/>
      <c r="N265" t="s">
        <v>1011</v>
      </c>
      <c r="O265" s="3" t="s">
        <v>387</v>
      </c>
      <c r="P265" s="3" t="s">
        <v>43</v>
      </c>
      <c r="S265" s="3" t="s">
        <v>1141</v>
      </c>
    </row>
    <row r="266" spans="1:19" x14ac:dyDescent="0.25">
      <c r="A266" s="3">
        <f t="shared" si="4"/>
        <v>2</v>
      </c>
      <c r="B266" t="s">
        <v>27</v>
      </c>
      <c r="C266">
        <v>2205005758</v>
      </c>
      <c r="D266" t="s">
        <v>168</v>
      </c>
      <c r="F266" s="3" t="s">
        <v>886</v>
      </c>
      <c r="I266" t="s">
        <v>75</v>
      </c>
      <c r="J266" t="s">
        <v>59</v>
      </c>
      <c r="K266" t="s">
        <v>54</v>
      </c>
      <c r="L266">
        <v>59.69</v>
      </c>
      <c r="M266">
        <v>0</v>
      </c>
      <c r="N266" t="s">
        <v>980</v>
      </c>
      <c r="O266" s="3" t="s">
        <v>148</v>
      </c>
      <c r="P266" s="3" t="s">
        <v>22</v>
      </c>
      <c r="S266" s="3" t="s">
        <v>639</v>
      </c>
    </row>
    <row r="267" spans="1:19" x14ac:dyDescent="0.25">
      <c r="A267" s="3">
        <f t="shared" si="4"/>
        <v>2</v>
      </c>
      <c r="B267" t="s">
        <v>20</v>
      </c>
      <c r="C267">
        <v>2205011147</v>
      </c>
      <c r="D267" t="s">
        <v>601</v>
      </c>
      <c r="F267" s="3" t="s">
        <v>886</v>
      </c>
      <c r="I267" t="s">
        <v>56</v>
      </c>
      <c r="J267" t="s">
        <v>57</v>
      </c>
      <c r="K267" t="s">
        <v>15</v>
      </c>
      <c r="L267"/>
      <c r="M267"/>
      <c r="N267" t="s">
        <v>1001</v>
      </c>
      <c r="O267" s="3" t="s">
        <v>170</v>
      </c>
      <c r="P267" s="3" t="s">
        <v>22</v>
      </c>
      <c r="S267" s="3" t="s">
        <v>639</v>
      </c>
    </row>
    <row r="268" spans="1:19" x14ac:dyDescent="0.25">
      <c r="A268" s="3">
        <f t="shared" si="4"/>
        <v>2</v>
      </c>
      <c r="B268" t="s">
        <v>96</v>
      </c>
      <c r="C268">
        <v>2205028032</v>
      </c>
      <c r="D268" t="s">
        <v>696</v>
      </c>
      <c r="F268" s="3" t="s">
        <v>886</v>
      </c>
      <c r="I268" t="s">
        <v>119</v>
      </c>
      <c r="J268" t="s">
        <v>14</v>
      </c>
      <c r="K268" t="s">
        <v>54</v>
      </c>
      <c r="L268">
        <v>24.95</v>
      </c>
      <c r="M268">
        <v>0</v>
      </c>
      <c r="N268" t="s">
        <v>961</v>
      </c>
      <c r="O268" s="3" t="s">
        <v>40</v>
      </c>
      <c r="P268" s="3" t="s">
        <v>19</v>
      </c>
      <c r="S268" s="3" t="s">
        <v>639</v>
      </c>
    </row>
    <row r="269" spans="1:19" x14ac:dyDescent="0.25">
      <c r="A269" s="3">
        <f t="shared" si="4"/>
        <v>2</v>
      </c>
      <c r="B269" t="s">
        <v>96</v>
      </c>
      <c r="C269">
        <v>2205087534</v>
      </c>
      <c r="D269" t="s">
        <v>696</v>
      </c>
      <c r="F269" s="3" t="s">
        <v>820</v>
      </c>
      <c r="I269" t="s">
        <v>56</v>
      </c>
      <c r="J269" t="s">
        <v>57</v>
      </c>
      <c r="K269" t="s">
        <v>15</v>
      </c>
      <c r="L269">
        <v>0</v>
      </c>
      <c r="M269">
        <v>78.8</v>
      </c>
      <c r="N269" t="s">
        <v>826</v>
      </c>
      <c r="O269" s="3" t="s">
        <v>170</v>
      </c>
      <c r="P269" s="3" t="s">
        <v>22</v>
      </c>
      <c r="S269" s="3" t="s">
        <v>639</v>
      </c>
    </row>
    <row r="270" spans="1:19" x14ac:dyDescent="0.25">
      <c r="A270" s="3">
        <f t="shared" si="4"/>
        <v>2</v>
      </c>
      <c r="B270" t="s">
        <v>158</v>
      </c>
      <c r="C270">
        <v>2205088857</v>
      </c>
      <c r="D270" t="s">
        <v>212</v>
      </c>
      <c r="E270" t="s">
        <v>257</v>
      </c>
      <c r="F270" s="3" t="s">
        <v>820</v>
      </c>
      <c r="I270" t="s">
        <v>119</v>
      </c>
      <c r="J270" t="s">
        <v>14</v>
      </c>
      <c r="K270" t="s">
        <v>54</v>
      </c>
      <c r="L270">
        <v>5.07</v>
      </c>
      <c r="M270">
        <v>3.38</v>
      </c>
      <c r="N270" t="s">
        <v>838</v>
      </c>
      <c r="O270" s="3" t="s">
        <v>40</v>
      </c>
      <c r="P270" s="3" t="s">
        <v>19</v>
      </c>
      <c r="S270" s="3" t="s">
        <v>639</v>
      </c>
    </row>
    <row r="271" spans="1:19" x14ac:dyDescent="0.25">
      <c r="A271" s="3">
        <f t="shared" si="4"/>
        <v>2</v>
      </c>
      <c r="B271" t="s">
        <v>41</v>
      </c>
      <c r="C271">
        <v>2205089190</v>
      </c>
      <c r="D271" t="s">
        <v>104</v>
      </c>
      <c r="F271" s="3" t="s">
        <v>820</v>
      </c>
      <c r="I271" t="s">
        <v>56</v>
      </c>
      <c r="J271" t="s">
        <v>57</v>
      </c>
      <c r="K271" t="s">
        <v>15</v>
      </c>
      <c r="L271">
        <v>0</v>
      </c>
      <c r="M271">
        <v>52</v>
      </c>
      <c r="N271" t="s">
        <v>840</v>
      </c>
      <c r="O271" s="3" t="s">
        <v>170</v>
      </c>
      <c r="P271" s="3" t="s">
        <v>22</v>
      </c>
      <c r="S271" s="3" t="s">
        <v>639</v>
      </c>
    </row>
    <row r="272" spans="1:19" x14ac:dyDescent="0.25">
      <c r="A272" s="3">
        <f t="shared" si="4"/>
        <v>2</v>
      </c>
      <c r="B272" t="s">
        <v>41</v>
      </c>
      <c r="C272">
        <v>2205093496</v>
      </c>
      <c r="D272" t="s">
        <v>104</v>
      </c>
      <c r="F272" s="3" t="s">
        <v>820</v>
      </c>
      <c r="I272" t="s">
        <v>119</v>
      </c>
      <c r="J272" t="s">
        <v>124</v>
      </c>
      <c r="K272" t="s">
        <v>54</v>
      </c>
      <c r="L272">
        <v>13.9</v>
      </c>
      <c r="M272">
        <v>9</v>
      </c>
      <c r="N272" t="s">
        <v>841</v>
      </c>
      <c r="O272" s="3" t="s">
        <v>40</v>
      </c>
      <c r="P272" s="3" t="s">
        <v>19</v>
      </c>
      <c r="S272" s="3" t="s">
        <v>639</v>
      </c>
    </row>
    <row r="273" spans="1:19" x14ac:dyDescent="0.25">
      <c r="A273" s="3">
        <f t="shared" si="4"/>
        <v>2</v>
      </c>
      <c r="B273" t="s">
        <v>20</v>
      </c>
      <c r="C273">
        <v>2205094168</v>
      </c>
      <c r="D273" t="s">
        <v>601</v>
      </c>
      <c r="F273" s="3" t="s">
        <v>820</v>
      </c>
      <c r="I273" t="s">
        <v>75</v>
      </c>
      <c r="J273" t="s">
        <v>14</v>
      </c>
      <c r="K273" t="s">
        <v>54</v>
      </c>
      <c r="L273">
        <v>80.650000000000006</v>
      </c>
      <c r="M273">
        <v>0</v>
      </c>
      <c r="N273" t="s">
        <v>14</v>
      </c>
      <c r="O273" s="3" t="s">
        <v>148</v>
      </c>
      <c r="P273" s="3" t="s">
        <v>22</v>
      </c>
      <c r="S273" s="3" t="s">
        <v>639</v>
      </c>
    </row>
    <row r="274" spans="1:19" x14ac:dyDescent="0.25">
      <c r="A274" s="3">
        <f t="shared" si="4"/>
        <v>2</v>
      </c>
      <c r="B274" t="s">
        <v>27</v>
      </c>
      <c r="C274">
        <v>2205096586</v>
      </c>
      <c r="D274" t="s">
        <v>168</v>
      </c>
      <c r="F274" s="3" t="s">
        <v>820</v>
      </c>
      <c r="I274" t="s">
        <v>119</v>
      </c>
      <c r="J274" t="s">
        <v>14</v>
      </c>
      <c r="K274" t="s">
        <v>54</v>
      </c>
      <c r="L274">
        <v>26</v>
      </c>
      <c r="M274">
        <v>0</v>
      </c>
      <c r="N274" t="s">
        <v>828</v>
      </c>
      <c r="O274" s="3" t="s">
        <v>387</v>
      </c>
      <c r="P274" s="3" t="s">
        <v>43</v>
      </c>
      <c r="S274" s="3" t="s">
        <v>1141</v>
      </c>
    </row>
    <row r="275" spans="1:19" x14ac:dyDescent="0.25">
      <c r="A275" s="3">
        <f t="shared" si="4"/>
        <v>2</v>
      </c>
      <c r="B275" t="s">
        <v>27</v>
      </c>
      <c r="C275">
        <v>2205097612</v>
      </c>
      <c r="D275" t="s">
        <v>168</v>
      </c>
      <c r="F275" s="3" t="s">
        <v>820</v>
      </c>
      <c r="I275" t="s">
        <v>119</v>
      </c>
      <c r="J275" t="s">
        <v>14</v>
      </c>
      <c r="K275" t="s">
        <v>54</v>
      </c>
      <c r="L275">
        <v>12.9</v>
      </c>
      <c r="M275">
        <v>0</v>
      </c>
      <c r="N275" t="s">
        <v>829</v>
      </c>
      <c r="O275" s="3" t="s">
        <v>40</v>
      </c>
      <c r="P275" s="3" t="s">
        <v>19</v>
      </c>
      <c r="S275" s="3" t="s">
        <v>639</v>
      </c>
    </row>
    <row r="276" spans="1:19" x14ac:dyDescent="0.25">
      <c r="A276" s="3">
        <f t="shared" si="4"/>
        <v>2</v>
      </c>
      <c r="B276" t="s">
        <v>27</v>
      </c>
      <c r="C276">
        <v>2205097678</v>
      </c>
      <c r="D276" t="s">
        <v>168</v>
      </c>
      <c r="F276" s="3" t="s">
        <v>820</v>
      </c>
      <c r="I276" t="s">
        <v>75</v>
      </c>
      <c r="J276" t="s">
        <v>14</v>
      </c>
      <c r="K276" t="s">
        <v>54</v>
      </c>
      <c r="L276">
        <v>51.89</v>
      </c>
      <c r="M276">
        <v>0</v>
      </c>
      <c r="N276" t="s">
        <v>14</v>
      </c>
      <c r="O276" s="3" t="s">
        <v>148</v>
      </c>
      <c r="P276" s="3" t="s">
        <v>22</v>
      </c>
      <c r="S276" s="3" t="s">
        <v>639</v>
      </c>
    </row>
    <row r="277" spans="1:19" x14ac:dyDescent="0.25">
      <c r="A277" s="3">
        <f t="shared" si="4"/>
        <v>2</v>
      </c>
      <c r="B277" t="s">
        <v>45</v>
      </c>
      <c r="C277">
        <v>2205098475</v>
      </c>
      <c r="D277" t="s">
        <v>602</v>
      </c>
      <c r="F277" s="3" t="s">
        <v>820</v>
      </c>
      <c r="I277" t="s">
        <v>75</v>
      </c>
      <c r="J277" t="s">
        <v>55</v>
      </c>
      <c r="K277" t="s">
        <v>54</v>
      </c>
      <c r="L277">
        <v>0</v>
      </c>
      <c r="M277">
        <v>33</v>
      </c>
      <c r="N277" t="s">
        <v>835</v>
      </c>
      <c r="O277" s="3" t="s">
        <v>148</v>
      </c>
      <c r="P277" s="3" t="s">
        <v>22</v>
      </c>
      <c r="S277" s="3" t="s">
        <v>639</v>
      </c>
    </row>
    <row r="278" spans="1:19" x14ac:dyDescent="0.25">
      <c r="A278" s="3">
        <f t="shared" si="4"/>
        <v>2</v>
      </c>
      <c r="B278" t="s">
        <v>41</v>
      </c>
      <c r="C278">
        <v>2205100061</v>
      </c>
      <c r="D278" t="s">
        <v>104</v>
      </c>
      <c r="F278" s="3" t="s">
        <v>820</v>
      </c>
      <c r="I278" t="s">
        <v>56</v>
      </c>
      <c r="J278" t="s">
        <v>57</v>
      </c>
      <c r="K278" t="s">
        <v>15</v>
      </c>
      <c r="L278">
        <v>0</v>
      </c>
      <c r="M278">
        <v>29.9</v>
      </c>
      <c r="N278" t="s">
        <v>95</v>
      </c>
      <c r="O278" s="3" t="s">
        <v>170</v>
      </c>
      <c r="P278" s="3" t="s">
        <v>22</v>
      </c>
      <c r="S278" s="3" t="s">
        <v>639</v>
      </c>
    </row>
    <row r="279" spans="1:19" x14ac:dyDescent="0.25">
      <c r="A279" s="3">
        <f t="shared" si="4"/>
        <v>2</v>
      </c>
      <c r="B279" t="s">
        <v>36</v>
      </c>
      <c r="C279">
        <v>2205101135</v>
      </c>
      <c r="D279" t="s">
        <v>167</v>
      </c>
      <c r="F279" s="3" t="s">
        <v>820</v>
      </c>
      <c r="I279" t="s">
        <v>75</v>
      </c>
      <c r="J279" t="s">
        <v>14</v>
      </c>
      <c r="K279" t="s">
        <v>54</v>
      </c>
      <c r="L279">
        <v>56.29</v>
      </c>
      <c r="M279">
        <v>0</v>
      </c>
      <c r="N279" t="s">
        <v>58</v>
      </c>
      <c r="O279" s="3" t="s">
        <v>148</v>
      </c>
      <c r="P279" s="3" t="s">
        <v>22</v>
      </c>
      <c r="S279" s="3" t="s">
        <v>639</v>
      </c>
    </row>
    <row r="280" spans="1:19" x14ac:dyDescent="0.25">
      <c r="A280" s="3">
        <f t="shared" si="4"/>
        <v>2</v>
      </c>
      <c r="B280" t="s">
        <v>200</v>
      </c>
      <c r="C280">
        <v>2205111946</v>
      </c>
      <c r="D280" t="s">
        <v>211</v>
      </c>
      <c r="F280" s="3" t="s">
        <v>820</v>
      </c>
      <c r="I280" t="s">
        <v>56</v>
      </c>
      <c r="J280" t="s">
        <v>57</v>
      </c>
      <c r="K280" t="s">
        <v>15</v>
      </c>
      <c r="L280">
        <v>0</v>
      </c>
      <c r="M280">
        <v>13.47</v>
      </c>
      <c r="N280" t="s">
        <v>837</v>
      </c>
      <c r="O280" s="3" t="s">
        <v>170</v>
      </c>
      <c r="P280" s="3" t="s">
        <v>22</v>
      </c>
      <c r="S280" s="3" t="s">
        <v>639</v>
      </c>
    </row>
    <row r="281" spans="1:19" x14ac:dyDescent="0.25">
      <c r="A281" s="3">
        <f t="shared" si="4"/>
        <v>2</v>
      </c>
      <c r="B281" t="s">
        <v>78</v>
      </c>
      <c r="C281">
        <v>2205114890</v>
      </c>
      <c r="D281" t="s">
        <v>166</v>
      </c>
      <c r="F281" s="3" t="s">
        <v>820</v>
      </c>
      <c r="I281" t="s">
        <v>75</v>
      </c>
      <c r="J281" t="s">
        <v>55</v>
      </c>
      <c r="K281" t="s">
        <v>54</v>
      </c>
      <c r="L281"/>
      <c r="M281"/>
      <c r="N281" t="s">
        <v>821</v>
      </c>
      <c r="O281" s="3" t="s">
        <v>148</v>
      </c>
      <c r="P281" s="3" t="s">
        <v>22</v>
      </c>
      <c r="S281" s="3" t="s">
        <v>639</v>
      </c>
    </row>
    <row r="282" spans="1:19" x14ac:dyDescent="0.25">
      <c r="A282" s="3">
        <f t="shared" si="4"/>
        <v>2</v>
      </c>
      <c r="B282" t="s">
        <v>36</v>
      </c>
      <c r="C282">
        <v>2205118211</v>
      </c>
      <c r="D282" t="s">
        <v>167</v>
      </c>
      <c r="F282" s="3" t="s">
        <v>820</v>
      </c>
      <c r="I282" t="s">
        <v>119</v>
      </c>
      <c r="J282" t="s">
        <v>14</v>
      </c>
      <c r="K282" t="s">
        <v>54</v>
      </c>
      <c r="L282">
        <v>109</v>
      </c>
      <c r="M282">
        <v>0</v>
      </c>
      <c r="N282" t="s">
        <v>827</v>
      </c>
      <c r="O282" s="3" t="s">
        <v>387</v>
      </c>
      <c r="P282" s="3" t="s">
        <v>43</v>
      </c>
      <c r="S282" s="3" t="s">
        <v>1141</v>
      </c>
    </row>
    <row r="283" spans="1:19" x14ac:dyDescent="0.25">
      <c r="A283" s="3">
        <f t="shared" si="4"/>
        <v>2</v>
      </c>
      <c r="B283" t="s">
        <v>27</v>
      </c>
      <c r="C283">
        <v>2205118547</v>
      </c>
      <c r="D283" t="s">
        <v>168</v>
      </c>
      <c r="F283" s="3" t="s">
        <v>820</v>
      </c>
      <c r="I283" t="s">
        <v>119</v>
      </c>
      <c r="J283" t="s">
        <v>14</v>
      </c>
      <c r="K283" t="s">
        <v>54</v>
      </c>
      <c r="L283">
        <v>70.5</v>
      </c>
      <c r="M283">
        <v>0</v>
      </c>
      <c r="N283" t="s">
        <v>830</v>
      </c>
      <c r="O283" s="3" t="s">
        <v>387</v>
      </c>
      <c r="P283" s="3" t="s">
        <v>43</v>
      </c>
      <c r="S283" s="3" t="s">
        <v>1141</v>
      </c>
    </row>
    <row r="284" spans="1:19" x14ac:dyDescent="0.25">
      <c r="A284" s="3">
        <f t="shared" si="4"/>
        <v>2</v>
      </c>
      <c r="B284" t="s">
        <v>98</v>
      </c>
      <c r="C284">
        <v>2205119652</v>
      </c>
      <c r="D284" t="s">
        <v>695</v>
      </c>
      <c r="F284" s="3" t="s">
        <v>820</v>
      </c>
      <c r="I284" t="s">
        <v>75</v>
      </c>
      <c r="J284" t="s">
        <v>76</v>
      </c>
      <c r="K284" t="s">
        <v>54</v>
      </c>
      <c r="L284">
        <v>0</v>
      </c>
      <c r="M284">
        <v>49.9</v>
      </c>
      <c r="N284" t="s">
        <v>823</v>
      </c>
      <c r="O284" s="3" t="s">
        <v>148</v>
      </c>
      <c r="P284" s="3" t="s">
        <v>22</v>
      </c>
      <c r="S284" s="3" t="s">
        <v>639</v>
      </c>
    </row>
    <row r="285" spans="1:19" x14ac:dyDescent="0.25">
      <c r="A285" s="3">
        <f t="shared" si="4"/>
        <v>2</v>
      </c>
      <c r="B285" t="s">
        <v>45</v>
      </c>
      <c r="C285">
        <v>2205124352</v>
      </c>
      <c r="D285" t="s">
        <v>602</v>
      </c>
      <c r="F285" s="3" t="s">
        <v>820</v>
      </c>
      <c r="I285" t="s">
        <v>119</v>
      </c>
      <c r="J285" t="s">
        <v>14</v>
      </c>
      <c r="K285" t="s">
        <v>54</v>
      </c>
      <c r="L285">
        <v>79.8</v>
      </c>
      <c r="M285">
        <v>0</v>
      </c>
      <c r="N285" t="s">
        <v>836</v>
      </c>
      <c r="O285" s="3" t="s">
        <v>40</v>
      </c>
      <c r="P285" s="3" t="s">
        <v>19</v>
      </c>
      <c r="S285" s="3" t="s">
        <v>639</v>
      </c>
    </row>
    <row r="286" spans="1:19" x14ac:dyDescent="0.25">
      <c r="A286" s="3">
        <f t="shared" si="4"/>
        <v>2</v>
      </c>
      <c r="B286" t="s">
        <v>78</v>
      </c>
      <c r="C286">
        <v>2205124752</v>
      </c>
      <c r="D286" t="s">
        <v>166</v>
      </c>
      <c r="F286" s="3" t="s">
        <v>820</v>
      </c>
      <c r="I286" t="s">
        <v>119</v>
      </c>
      <c r="J286" t="s">
        <v>124</v>
      </c>
      <c r="K286" t="s">
        <v>54</v>
      </c>
      <c r="L286"/>
      <c r="M286"/>
      <c r="N286" t="s">
        <v>822</v>
      </c>
      <c r="O286" s="3" t="s">
        <v>387</v>
      </c>
      <c r="P286" s="3" t="s">
        <v>43</v>
      </c>
      <c r="S286" s="3" t="s">
        <v>1141</v>
      </c>
    </row>
    <row r="287" spans="1:19" x14ac:dyDescent="0.25">
      <c r="A287" s="3">
        <f t="shared" si="4"/>
        <v>2</v>
      </c>
      <c r="B287" t="s">
        <v>42</v>
      </c>
      <c r="C287">
        <v>2205132684</v>
      </c>
      <c r="D287" t="s">
        <v>698</v>
      </c>
      <c r="E287" t="s">
        <v>219</v>
      </c>
      <c r="F287" s="3" t="s">
        <v>820</v>
      </c>
      <c r="I287" t="s">
        <v>119</v>
      </c>
      <c r="J287" t="s">
        <v>14</v>
      </c>
      <c r="K287" t="s">
        <v>54</v>
      </c>
      <c r="L287">
        <v>24.95</v>
      </c>
      <c r="M287">
        <v>0</v>
      </c>
      <c r="N287" t="s">
        <v>832</v>
      </c>
      <c r="O287" s="3" t="s">
        <v>40</v>
      </c>
      <c r="P287" s="3" t="s">
        <v>19</v>
      </c>
      <c r="S287" s="3" t="s">
        <v>639</v>
      </c>
    </row>
    <row r="288" spans="1:19" x14ac:dyDescent="0.25">
      <c r="A288" s="3">
        <f t="shared" si="4"/>
        <v>2</v>
      </c>
      <c r="B288" t="s">
        <v>78</v>
      </c>
      <c r="C288">
        <v>2205137382</v>
      </c>
      <c r="D288" t="s">
        <v>166</v>
      </c>
      <c r="F288" s="3" t="s">
        <v>820</v>
      </c>
      <c r="I288" t="s">
        <v>75</v>
      </c>
      <c r="J288" t="s">
        <v>14</v>
      </c>
      <c r="K288" t="s">
        <v>54</v>
      </c>
      <c r="L288">
        <v>51.89</v>
      </c>
      <c r="M288">
        <v>0</v>
      </c>
      <c r="N288" t="s">
        <v>58</v>
      </c>
      <c r="O288" s="3" t="s">
        <v>148</v>
      </c>
      <c r="P288" s="3" t="s">
        <v>22</v>
      </c>
      <c r="S288" s="3" t="s">
        <v>639</v>
      </c>
    </row>
    <row r="289" spans="1:19" x14ac:dyDescent="0.25">
      <c r="A289" s="3">
        <f t="shared" si="4"/>
        <v>2</v>
      </c>
      <c r="B289" t="s">
        <v>98</v>
      </c>
      <c r="C289">
        <v>2205137714</v>
      </c>
      <c r="D289" t="s">
        <v>695</v>
      </c>
      <c r="F289" s="3" t="s">
        <v>820</v>
      </c>
      <c r="I289" t="s">
        <v>119</v>
      </c>
      <c r="J289" t="s">
        <v>14</v>
      </c>
      <c r="K289" t="s">
        <v>54</v>
      </c>
      <c r="L289">
        <v>16.89</v>
      </c>
      <c r="M289">
        <v>0</v>
      </c>
      <c r="N289" t="s">
        <v>824</v>
      </c>
      <c r="O289" s="3" t="s">
        <v>387</v>
      </c>
      <c r="P289" s="3" t="s">
        <v>43</v>
      </c>
      <c r="S289" s="3" t="s">
        <v>1141</v>
      </c>
    </row>
    <row r="290" spans="1:19" x14ac:dyDescent="0.25">
      <c r="A290" s="3">
        <f t="shared" si="4"/>
        <v>2</v>
      </c>
      <c r="B290" t="s">
        <v>96</v>
      </c>
      <c r="C290">
        <v>2205140299</v>
      </c>
      <c r="D290" t="s">
        <v>696</v>
      </c>
      <c r="F290" s="3" t="s">
        <v>820</v>
      </c>
      <c r="I290" t="s">
        <v>75</v>
      </c>
      <c r="J290" t="s">
        <v>14</v>
      </c>
      <c r="K290" t="s">
        <v>54</v>
      </c>
      <c r="L290">
        <v>52.69</v>
      </c>
      <c r="M290">
        <v>0</v>
      </c>
      <c r="N290" t="s">
        <v>14</v>
      </c>
      <c r="O290" s="3" t="s">
        <v>148</v>
      </c>
      <c r="P290" s="3" t="s">
        <v>22</v>
      </c>
      <c r="S290" s="3" t="s">
        <v>639</v>
      </c>
    </row>
    <row r="291" spans="1:19" x14ac:dyDescent="0.25">
      <c r="A291" s="3">
        <f t="shared" si="4"/>
        <v>2</v>
      </c>
      <c r="B291" t="s">
        <v>158</v>
      </c>
      <c r="C291">
        <v>2205142375</v>
      </c>
      <c r="D291" t="s">
        <v>212</v>
      </c>
      <c r="F291" s="3" t="s">
        <v>820</v>
      </c>
      <c r="I291" t="s">
        <v>75</v>
      </c>
      <c r="J291" t="s">
        <v>55</v>
      </c>
      <c r="K291" t="s">
        <v>54</v>
      </c>
      <c r="L291">
        <v>0</v>
      </c>
      <c r="M291">
        <v>35</v>
      </c>
      <c r="N291" t="s">
        <v>839</v>
      </c>
      <c r="O291" s="3" t="s">
        <v>148</v>
      </c>
      <c r="P291" s="3" t="s">
        <v>22</v>
      </c>
      <c r="S291" s="3" t="s">
        <v>639</v>
      </c>
    </row>
    <row r="292" spans="1:19" x14ac:dyDescent="0.25">
      <c r="A292" s="3">
        <f t="shared" si="4"/>
        <v>2</v>
      </c>
      <c r="B292" t="s">
        <v>158</v>
      </c>
      <c r="C292">
        <v>2205142406</v>
      </c>
      <c r="D292" t="s">
        <v>212</v>
      </c>
      <c r="F292" s="3" t="s">
        <v>820</v>
      </c>
      <c r="I292" t="s">
        <v>75</v>
      </c>
      <c r="J292" t="s">
        <v>14</v>
      </c>
      <c r="K292" t="s">
        <v>54</v>
      </c>
      <c r="L292">
        <v>175.06</v>
      </c>
      <c r="M292">
        <v>0</v>
      </c>
      <c r="N292" t="s">
        <v>58</v>
      </c>
      <c r="O292" s="3" t="s">
        <v>148</v>
      </c>
      <c r="P292" s="3" t="s">
        <v>22</v>
      </c>
      <c r="S292" s="3" t="s">
        <v>639</v>
      </c>
    </row>
    <row r="293" spans="1:19" x14ac:dyDescent="0.25">
      <c r="A293" s="3">
        <f t="shared" si="4"/>
        <v>2</v>
      </c>
      <c r="B293" t="s">
        <v>26</v>
      </c>
      <c r="C293">
        <v>2205143791</v>
      </c>
      <c r="D293" t="s">
        <v>697</v>
      </c>
      <c r="F293" s="3" t="s">
        <v>820</v>
      </c>
      <c r="I293" t="s">
        <v>75</v>
      </c>
      <c r="J293" t="s">
        <v>55</v>
      </c>
      <c r="K293" t="s">
        <v>54</v>
      </c>
      <c r="L293">
        <v>0</v>
      </c>
      <c r="M293">
        <v>49.9</v>
      </c>
      <c r="N293" t="s">
        <v>831</v>
      </c>
      <c r="O293" s="3" t="s">
        <v>148</v>
      </c>
      <c r="P293" s="3" t="s">
        <v>22</v>
      </c>
      <c r="S293" s="3" t="s">
        <v>639</v>
      </c>
    </row>
    <row r="294" spans="1:19" x14ac:dyDescent="0.25">
      <c r="A294" s="3">
        <f t="shared" si="4"/>
        <v>2</v>
      </c>
      <c r="B294" t="s">
        <v>42</v>
      </c>
      <c r="C294">
        <v>2205152051</v>
      </c>
      <c r="D294" t="s">
        <v>698</v>
      </c>
      <c r="E294" t="s">
        <v>1166</v>
      </c>
      <c r="F294" s="3" t="s">
        <v>820</v>
      </c>
      <c r="I294" t="s">
        <v>119</v>
      </c>
      <c r="J294" t="s">
        <v>14</v>
      </c>
      <c r="K294" t="s">
        <v>54</v>
      </c>
      <c r="L294">
        <v>24.95</v>
      </c>
      <c r="M294">
        <v>0</v>
      </c>
      <c r="N294" t="s">
        <v>833</v>
      </c>
      <c r="O294" s="3" t="s">
        <v>40</v>
      </c>
      <c r="P294" s="3" t="s">
        <v>19</v>
      </c>
      <c r="S294" s="3" t="s">
        <v>639</v>
      </c>
    </row>
    <row r="295" spans="1:19" x14ac:dyDescent="0.25">
      <c r="A295" s="3">
        <f t="shared" si="4"/>
        <v>2</v>
      </c>
      <c r="B295" t="s">
        <v>42</v>
      </c>
      <c r="C295">
        <v>2205153475</v>
      </c>
      <c r="D295" t="s">
        <v>698</v>
      </c>
      <c r="F295" s="3" t="s">
        <v>820</v>
      </c>
      <c r="I295" t="s">
        <v>75</v>
      </c>
      <c r="J295" t="s">
        <v>76</v>
      </c>
      <c r="K295" t="s">
        <v>54</v>
      </c>
      <c r="L295">
        <v>0</v>
      </c>
      <c r="M295">
        <v>75</v>
      </c>
      <c r="N295" t="s">
        <v>834</v>
      </c>
      <c r="O295" s="3" t="s">
        <v>148</v>
      </c>
      <c r="P295" s="3" t="s">
        <v>22</v>
      </c>
      <c r="S295" s="3" t="s">
        <v>639</v>
      </c>
    </row>
    <row r="296" spans="1:19" x14ac:dyDescent="0.25">
      <c r="A296" s="3">
        <f t="shared" si="4"/>
        <v>2</v>
      </c>
      <c r="B296" t="s">
        <v>26</v>
      </c>
      <c r="C296">
        <v>2205154970</v>
      </c>
      <c r="D296" t="s">
        <v>697</v>
      </c>
      <c r="F296" s="3" t="s">
        <v>820</v>
      </c>
      <c r="I296" t="s">
        <v>119</v>
      </c>
      <c r="J296" t="s">
        <v>124</v>
      </c>
      <c r="K296" t="s">
        <v>54</v>
      </c>
      <c r="L296"/>
      <c r="M296"/>
      <c r="N296" t="s">
        <v>171</v>
      </c>
      <c r="O296" s="3" t="s">
        <v>40</v>
      </c>
      <c r="P296" s="3" t="s">
        <v>19</v>
      </c>
      <c r="S296" s="3" t="s">
        <v>639</v>
      </c>
    </row>
    <row r="297" spans="1:19" x14ac:dyDescent="0.25">
      <c r="A297" s="3">
        <f t="shared" si="4"/>
        <v>2</v>
      </c>
      <c r="B297" t="s">
        <v>98</v>
      </c>
      <c r="C297">
        <v>2205183344</v>
      </c>
      <c r="D297" t="s">
        <v>695</v>
      </c>
      <c r="F297" s="3" t="s">
        <v>820</v>
      </c>
      <c r="I297" t="s">
        <v>56</v>
      </c>
      <c r="J297" t="s">
        <v>57</v>
      </c>
      <c r="K297" t="s">
        <v>15</v>
      </c>
      <c r="L297">
        <v>0</v>
      </c>
      <c r="M297">
        <v>28.49</v>
      </c>
      <c r="N297" t="s">
        <v>825</v>
      </c>
      <c r="O297" s="3" t="s">
        <v>170</v>
      </c>
      <c r="P297" s="3" t="s">
        <v>22</v>
      </c>
      <c r="S297" s="3" t="s">
        <v>639</v>
      </c>
    </row>
    <row r="298" spans="1:19" x14ac:dyDescent="0.25">
      <c r="A298" s="3">
        <f t="shared" si="4"/>
        <v>2</v>
      </c>
      <c r="B298" t="s">
        <v>41</v>
      </c>
      <c r="C298">
        <v>2205189563</v>
      </c>
      <c r="D298" t="s">
        <v>104</v>
      </c>
      <c r="F298" s="3" t="s">
        <v>820</v>
      </c>
      <c r="I298" t="s">
        <v>75</v>
      </c>
      <c r="J298" t="s">
        <v>59</v>
      </c>
      <c r="K298" t="s">
        <v>54</v>
      </c>
      <c r="L298">
        <v>0</v>
      </c>
      <c r="M298">
        <v>52</v>
      </c>
      <c r="N298" t="s">
        <v>842</v>
      </c>
      <c r="O298" s="3" t="s">
        <v>148</v>
      </c>
      <c r="P298" s="3" t="s">
        <v>22</v>
      </c>
      <c r="S298" s="3" t="s">
        <v>639</v>
      </c>
    </row>
    <row r="299" spans="1:19" x14ac:dyDescent="0.25">
      <c r="A299" s="3">
        <f t="shared" si="4"/>
        <v>2</v>
      </c>
      <c r="B299" t="s">
        <v>45</v>
      </c>
      <c r="C299">
        <v>2205217749</v>
      </c>
      <c r="D299" t="s">
        <v>602</v>
      </c>
      <c r="F299" s="3" t="s">
        <v>913</v>
      </c>
      <c r="I299" t="s">
        <v>56</v>
      </c>
      <c r="J299" t="s">
        <v>57</v>
      </c>
      <c r="K299" t="s">
        <v>15</v>
      </c>
      <c r="L299"/>
      <c r="M299"/>
      <c r="N299" t="s">
        <v>1031</v>
      </c>
      <c r="O299" s="3" t="s">
        <v>170</v>
      </c>
      <c r="P299" s="3" t="s">
        <v>22</v>
      </c>
      <c r="S299" s="3" t="s">
        <v>639</v>
      </c>
    </row>
    <row r="300" spans="1:19" x14ac:dyDescent="0.25">
      <c r="A300" s="3">
        <f t="shared" si="4"/>
        <v>2</v>
      </c>
      <c r="B300" t="s">
        <v>33</v>
      </c>
      <c r="C300">
        <v>2205222996</v>
      </c>
      <c r="D300" t="s">
        <v>921</v>
      </c>
      <c r="F300" s="3" t="s">
        <v>913</v>
      </c>
      <c r="I300" t="s">
        <v>75</v>
      </c>
      <c r="J300" t="s">
        <v>14</v>
      </c>
      <c r="K300" t="s">
        <v>54</v>
      </c>
      <c r="L300">
        <v>113.39</v>
      </c>
      <c r="M300">
        <v>0</v>
      </c>
      <c r="N300" t="s">
        <v>58</v>
      </c>
      <c r="O300" s="3" t="s">
        <v>148</v>
      </c>
      <c r="P300" s="3" t="s">
        <v>22</v>
      </c>
      <c r="S300" s="3" t="s">
        <v>639</v>
      </c>
    </row>
    <row r="301" spans="1:19" x14ac:dyDescent="0.25">
      <c r="A301" s="3">
        <f t="shared" si="4"/>
        <v>2</v>
      </c>
      <c r="B301" t="s">
        <v>35</v>
      </c>
      <c r="C301">
        <v>2205230717</v>
      </c>
      <c r="D301" t="s">
        <v>919</v>
      </c>
      <c r="F301" s="3" t="s">
        <v>913</v>
      </c>
      <c r="I301" t="s">
        <v>119</v>
      </c>
      <c r="J301" t="s">
        <v>124</v>
      </c>
      <c r="K301" t="s">
        <v>54</v>
      </c>
      <c r="L301">
        <v>0</v>
      </c>
      <c r="M301">
        <v>109</v>
      </c>
      <c r="N301" t="s">
        <v>1043</v>
      </c>
      <c r="O301" s="3" t="s">
        <v>40</v>
      </c>
      <c r="P301" s="3" t="s">
        <v>19</v>
      </c>
      <c r="S301" s="3" t="s">
        <v>639</v>
      </c>
    </row>
    <row r="302" spans="1:19" x14ac:dyDescent="0.25">
      <c r="A302" s="3">
        <f t="shared" si="4"/>
        <v>2</v>
      </c>
      <c r="B302" t="s">
        <v>45</v>
      </c>
      <c r="C302">
        <v>2205252937</v>
      </c>
      <c r="D302" t="s">
        <v>602</v>
      </c>
      <c r="F302" s="3" t="s">
        <v>913</v>
      </c>
      <c r="I302" t="s">
        <v>56</v>
      </c>
      <c r="J302" t="s">
        <v>57</v>
      </c>
      <c r="K302" t="s">
        <v>15</v>
      </c>
      <c r="L302"/>
      <c r="M302"/>
      <c r="N302" t="s">
        <v>95</v>
      </c>
      <c r="O302" s="3" t="s">
        <v>170</v>
      </c>
      <c r="P302" s="3" t="s">
        <v>22</v>
      </c>
      <c r="S302" s="3" t="s">
        <v>639</v>
      </c>
    </row>
    <row r="303" spans="1:19" x14ac:dyDescent="0.25">
      <c r="A303" s="3">
        <f t="shared" si="4"/>
        <v>2</v>
      </c>
      <c r="B303" t="s">
        <v>35</v>
      </c>
      <c r="C303">
        <v>2205278097</v>
      </c>
      <c r="D303" t="s">
        <v>919</v>
      </c>
      <c r="F303" s="3" t="s">
        <v>913</v>
      </c>
      <c r="I303" t="s">
        <v>56</v>
      </c>
      <c r="J303" t="s">
        <v>57</v>
      </c>
      <c r="K303" t="s">
        <v>15</v>
      </c>
      <c r="L303">
        <v>0</v>
      </c>
      <c r="M303">
        <v>10</v>
      </c>
      <c r="N303" t="s">
        <v>1044</v>
      </c>
      <c r="O303" s="3" t="s">
        <v>170</v>
      </c>
      <c r="P303" s="3" t="s">
        <v>22</v>
      </c>
      <c r="S303" s="3" t="s">
        <v>639</v>
      </c>
    </row>
    <row r="304" spans="1:19" x14ac:dyDescent="0.25">
      <c r="A304" s="3">
        <f t="shared" si="4"/>
        <v>2</v>
      </c>
      <c r="B304" t="s">
        <v>35</v>
      </c>
      <c r="C304">
        <v>2205278834</v>
      </c>
      <c r="D304" t="s">
        <v>919</v>
      </c>
      <c r="F304" s="3" t="s">
        <v>913</v>
      </c>
      <c r="I304" t="s">
        <v>75</v>
      </c>
      <c r="J304" t="s">
        <v>59</v>
      </c>
      <c r="K304" t="s">
        <v>54</v>
      </c>
      <c r="L304">
        <v>0</v>
      </c>
      <c r="M304">
        <v>16.89</v>
      </c>
      <c r="N304" t="s">
        <v>1045</v>
      </c>
      <c r="O304" s="3" t="s">
        <v>148</v>
      </c>
      <c r="P304" s="3" t="s">
        <v>22</v>
      </c>
      <c r="S304" s="3" t="s">
        <v>639</v>
      </c>
    </row>
    <row r="305" spans="1:19" x14ac:dyDescent="0.25">
      <c r="A305" s="3">
        <f t="shared" si="4"/>
        <v>2</v>
      </c>
      <c r="B305" t="s">
        <v>36</v>
      </c>
      <c r="C305">
        <v>2205314060</v>
      </c>
      <c r="D305" t="s">
        <v>167</v>
      </c>
      <c r="F305" s="3" t="s">
        <v>915</v>
      </c>
      <c r="I305" t="s">
        <v>75</v>
      </c>
      <c r="J305" t="s">
        <v>972</v>
      </c>
      <c r="K305" t="s">
        <v>54</v>
      </c>
      <c r="L305">
        <v>8.8000000000000007</v>
      </c>
      <c r="M305">
        <v>109</v>
      </c>
      <c r="N305" t="s">
        <v>58</v>
      </c>
      <c r="O305" s="3" t="s">
        <v>148</v>
      </c>
      <c r="P305" s="3" t="s">
        <v>22</v>
      </c>
      <c r="S305" s="3" t="s">
        <v>639</v>
      </c>
    </row>
    <row r="306" spans="1:19" x14ac:dyDescent="0.25">
      <c r="A306" s="3">
        <f t="shared" si="4"/>
        <v>2</v>
      </c>
      <c r="B306" t="s">
        <v>42</v>
      </c>
      <c r="C306">
        <v>2205320249</v>
      </c>
      <c r="D306" t="s">
        <v>698</v>
      </c>
      <c r="F306" s="3" t="s">
        <v>915</v>
      </c>
      <c r="I306" t="s">
        <v>119</v>
      </c>
      <c r="J306" t="s">
        <v>14</v>
      </c>
      <c r="K306" t="s">
        <v>54</v>
      </c>
      <c r="L306">
        <v>16.89</v>
      </c>
      <c r="M306">
        <v>0</v>
      </c>
      <c r="N306" t="s">
        <v>1019</v>
      </c>
      <c r="O306" s="3" t="s">
        <v>40</v>
      </c>
      <c r="P306" s="3" t="s">
        <v>19</v>
      </c>
      <c r="S306" s="3" t="s">
        <v>639</v>
      </c>
    </row>
    <row r="307" spans="1:19" x14ac:dyDescent="0.25">
      <c r="A307" s="3">
        <f t="shared" si="4"/>
        <v>2</v>
      </c>
      <c r="B307" t="s">
        <v>45</v>
      </c>
      <c r="C307">
        <v>2205358663</v>
      </c>
      <c r="D307" t="s">
        <v>602</v>
      </c>
      <c r="F307" s="3" t="s">
        <v>915</v>
      </c>
      <c r="I307" t="s">
        <v>119</v>
      </c>
      <c r="J307" t="s">
        <v>14</v>
      </c>
      <c r="K307" t="s">
        <v>54</v>
      </c>
      <c r="L307">
        <v>26</v>
      </c>
      <c r="M307">
        <v>15.6</v>
      </c>
      <c r="N307" t="s">
        <v>171</v>
      </c>
      <c r="O307" s="3" t="s">
        <v>40</v>
      </c>
      <c r="P307" s="3" t="s">
        <v>19</v>
      </c>
      <c r="S307" s="3" t="s">
        <v>639</v>
      </c>
    </row>
    <row r="308" spans="1:19" x14ac:dyDescent="0.25">
      <c r="A308" s="3">
        <f t="shared" si="4"/>
        <v>2</v>
      </c>
      <c r="B308" t="s">
        <v>45</v>
      </c>
      <c r="C308">
        <v>2205358663</v>
      </c>
      <c r="D308" t="s">
        <v>602</v>
      </c>
      <c r="F308" s="3" t="s">
        <v>915</v>
      </c>
      <c r="I308" t="s">
        <v>56</v>
      </c>
      <c r="J308" t="s">
        <v>57</v>
      </c>
      <c r="K308" t="s">
        <v>15</v>
      </c>
      <c r="L308">
        <v>26</v>
      </c>
      <c r="M308">
        <v>15.6</v>
      </c>
      <c r="N308" t="s">
        <v>1032</v>
      </c>
      <c r="O308" s="3" t="s">
        <v>170</v>
      </c>
      <c r="P308" s="3" t="s">
        <v>22</v>
      </c>
      <c r="S308" s="3" t="s">
        <v>639</v>
      </c>
    </row>
    <row r="309" spans="1:19" x14ac:dyDescent="0.25">
      <c r="A309" s="3">
        <f t="shared" si="4"/>
        <v>2</v>
      </c>
      <c r="B309" t="s">
        <v>182</v>
      </c>
      <c r="C309">
        <v>2205413171</v>
      </c>
      <c r="D309" t="s">
        <v>172</v>
      </c>
      <c r="F309" s="3" t="s">
        <v>931</v>
      </c>
      <c r="I309" t="s">
        <v>56</v>
      </c>
      <c r="J309" t="s">
        <v>57</v>
      </c>
      <c r="K309" t="s">
        <v>15</v>
      </c>
      <c r="L309">
        <v>0</v>
      </c>
      <c r="M309">
        <v>10.53</v>
      </c>
      <c r="N309" t="s">
        <v>1071</v>
      </c>
      <c r="O309" s="3" t="s">
        <v>170</v>
      </c>
      <c r="P309" s="3" t="s">
        <v>22</v>
      </c>
      <c r="S309" s="3" t="s">
        <v>639</v>
      </c>
    </row>
    <row r="310" spans="1:19" x14ac:dyDescent="0.25">
      <c r="A310" s="3">
        <f t="shared" si="4"/>
        <v>2</v>
      </c>
      <c r="B310" t="s">
        <v>158</v>
      </c>
      <c r="C310">
        <v>2205414688</v>
      </c>
      <c r="D310" t="s">
        <v>212</v>
      </c>
      <c r="F310" s="3" t="s">
        <v>931</v>
      </c>
      <c r="I310" t="s">
        <v>56</v>
      </c>
      <c r="J310" t="s">
        <v>57</v>
      </c>
      <c r="K310" t="s">
        <v>15</v>
      </c>
      <c r="L310">
        <v>0</v>
      </c>
      <c r="M310">
        <v>27.53</v>
      </c>
      <c r="N310" t="s">
        <v>1084</v>
      </c>
      <c r="O310" s="3" t="s">
        <v>170</v>
      </c>
      <c r="P310" s="3" t="s">
        <v>22</v>
      </c>
      <c r="S310" s="3" t="s">
        <v>639</v>
      </c>
    </row>
    <row r="311" spans="1:19" x14ac:dyDescent="0.25">
      <c r="A311" s="3">
        <f t="shared" si="4"/>
        <v>2</v>
      </c>
      <c r="B311" t="s">
        <v>26</v>
      </c>
      <c r="C311">
        <v>2205429308</v>
      </c>
      <c r="D311" t="s">
        <v>697</v>
      </c>
      <c r="F311" s="3" t="s">
        <v>931</v>
      </c>
      <c r="I311" t="s">
        <v>56</v>
      </c>
      <c r="J311" t="s">
        <v>57</v>
      </c>
      <c r="K311" t="s">
        <v>15</v>
      </c>
      <c r="L311">
        <v>0</v>
      </c>
      <c r="M311">
        <v>8.9</v>
      </c>
      <c r="N311" t="s">
        <v>1012</v>
      </c>
      <c r="O311" s="3" t="s">
        <v>170</v>
      </c>
      <c r="P311" s="3" t="s">
        <v>22</v>
      </c>
      <c r="S311" s="3" t="s">
        <v>639</v>
      </c>
    </row>
    <row r="312" spans="1:19" x14ac:dyDescent="0.25">
      <c r="A312" s="3">
        <f t="shared" si="4"/>
        <v>2</v>
      </c>
      <c r="B312" t="s">
        <v>42</v>
      </c>
      <c r="C312">
        <v>2205430126</v>
      </c>
      <c r="D312" t="s">
        <v>698</v>
      </c>
      <c r="F312" s="3" t="s">
        <v>931</v>
      </c>
      <c r="I312" t="s">
        <v>119</v>
      </c>
      <c r="J312" t="s">
        <v>14</v>
      </c>
      <c r="K312" t="s">
        <v>54</v>
      </c>
      <c r="L312">
        <v>8.44</v>
      </c>
      <c r="M312">
        <v>0</v>
      </c>
      <c r="N312" t="s">
        <v>1020</v>
      </c>
      <c r="O312" s="3" t="s">
        <v>40</v>
      </c>
      <c r="P312" s="3" t="s">
        <v>19</v>
      </c>
      <c r="S312" s="3" t="s">
        <v>639</v>
      </c>
    </row>
    <row r="313" spans="1:19" x14ac:dyDescent="0.25">
      <c r="A313" s="3">
        <f t="shared" si="4"/>
        <v>2</v>
      </c>
      <c r="B313" t="s">
        <v>158</v>
      </c>
      <c r="C313">
        <v>2205433336</v>
      </c>
      <c r="D313" t="s">
        <v>212</v>
      </c>
      <c r="F313" s="3" t="s">
        <v>931</v>
      </c>
      <c r="I313" t="s">
        <v>56</v>
      </c>
      <c r="J313" t="s">
        <v>57</v>
      </c>
      <c r="K313" t="s">
        <v>15</v>
      </c>
      <c r="L313">
        <v>0</v>
      </c>
      <c r="M313">
        <v>26.92</v>
      </c>
      <c r="N313" t="s">
        <v>1085</v>
      </c>
      <c r="O313" s="3" t="s">
        <v>170</v>
      </c>
      <c r="P313" s="3" t="s">
        <v>22</v>
      </c>
      <c r="S313" s="3" t="s">
        <v>639</v>
      </c>
    </row>
    <row r="314" spans="1:19" x14ac:dyDescent="0.25">
      <c r="A314" s="3">
        <f t="shared" si="4"/>
        <v>2</v>
      </c>
      <c r="B314" t="s">
        <v>36</v>
      </c>
      <c r="C314">
        <v>2205433943</v>
      </c>
      <c r="D314" t="s">
        <v>167</v>
      </c>
      <c r="F314" s="3" t="s">
        <v>931</v>
      </c>
      <c r="I314" t="s">
        <v>119</v>
      </c>
      <c r="J314" t="s">
        <v>950</v>
      </c>
      <c r="K314" t="s">
        <v>54</v>
      </c>
      <c r="L314">
        <v>0</v>
      </c>
      <c r="M314">
        <v>16.89</v>
      </c>
      <c r="N314" t="s">
        <v>973</v>
      </c>
      <c r="O314" s="3" t="s">
        <v>40</v>
      </c>
      <c r="P314" s="3" t="s">
        <v>19</v>
      </c>
      <c r="S314" s="3" t="s">
        <v>639</v>
      </c>
    </row>
    <row r="315" spans="1:19" x14ac:dyDescent="0.25">
      <c r="A315" s="3">
        <f t="shared" si="4"/>
        <v>2</v>
      </c>
      <c r="B315" t="s">
        <v>36</v>
      </c>
      <c r="C315">
        <v>2205465366</v>
      </c>
      <c r="D315" t="s">
        <v>167</v>
      </c>
      <c r="F315" s="3" t="s">
        <v>928</v>
      </c>
      <c r="I315" t="s">
        <v>119</v>
      </c>
      <c r="J315" t="s">
        <v>14</v>
      </c>
      <c r="K315" t="s">
        <v>54</v>
      </c>
      <c r="L315">
        <v>54.5</v>
      </c>
      <c r="M315">
        <v>0</v>
      </c>
      <c r="N315" s="57" t="s">
        <v>974</v>
      </c>
      <c r="O315" s="3" t="s">
        <v>40</v>
      </c>
      <c r="P315" s="3" t="s">
        <v>19</v>
      </c>
      <c r="S315" s="3" t="s">
        <v>639</v>
      </c>
    </row>
    <row r="316" spans="1:19" x14ac:dyDescent="0.25">
      <c r="A316" s="3">
        <f t="shared" si="4"/>
        <v>2</v>
      </c>
      <c r="B316" t="s">
        <v>182</v>
      </c>
      <c r="C316">
        <v>2205469043</v>
      </c>
      <c r="D316" t="s">
        <v>172</v>
      </c>
      <c r="F316" s="3" t="s">
        <v>928</v>
      </c>
      <c r="I316" t="s">
        <v>75</v>
      </c>
      <c r="J316" t="s">
        <v>14</v>
      </c>
      <c r="K316" t="s">
        <v>54</v>
      </c>
      <c r="L316">
        <v>18</v>
      </c>
      <c r="M316">
        <v>0</v>
      </c>
      <c r="N316" t="s">
        <v>14</v>
      </c>
      <c r="O316" s="3" t="s">
        <v>148</v>
      </c>
      <c r="P316" s="3" t="s">
        <v>22</v>
      </c>
      <c r="S316" s="3" t="s">
        <v>639</v>
      </c>
    </row>
    <row r="317" spans="1:19" x14ac:dyDescent="0.25">
      <c r="A317" s="3">
        <f t="shared" si="4"/>
        <v>2</v>
      </c>
      <c r="B317" t="s">
        <v>35</v>
      </c>
      <c r="C317">
        <v>2205469343</v>
      </c>
      <c r="D317" t="s">
        <v>919</v>
      </c>
      <c r="F317" s="3" t="s">
        <v>928</v>
      </c>
      <c r="I317" t="s">
        <v>119</v>
      </c>
      <c r="J317" t="s">
        <v>14</v>
      </c>
      <c r="K317" t="s">
        <v>54</v>
      </c>
      <c r="L317">
        <v>8.44</v>
      </c>
      <c r="M317">
        <v>0</v>
      </c>
      <c r="N317" t="s">
        <v>1046</v>
      </c>
      <c r="O317" s="3" t="s">
        <v>40</v>
      </c>
      <c r="P317" s="3" t="s">
        <v>19</v>
      </c>
      <c r="S317" s="3" t="s">
        <v>639</v>
      </c>
    </row>
    <row r="318" spans="1:19" x14ac:dyDescent="0.25">
      <c r="A318" s="3">
        <f t="shared" si="4"/>
        <v>2</v>
      </c>
      <c r="B318" t="s">
        <v>45</v>
      </c>
      <c r="C318">
        <v>2205499356</v>
      </c>
      <c r="D318" t="s">
        <v>602</v>
      </c>
      <c r="F318" s="3" t="s">
        <v>928</v>
      </c>
      <c r="I318" t="s">
        <v>119</v>
      </c>
      <c r="J318" t="s">
        <v>14</v>
      </c>
      <c r="K318" t="s">
        <v>54</v>
      </c>
      <c r="L318">
        <v>26</v>
      </c>
      <c r="M318">
        <v>0</v>
      </c>
      <c r="N318" t="s">
        <v>1033</v>
      </c>
      <c r="O318" s="3" t="s">
        <v>40</v>
      </c>
      <c r="P318" s="3" t="s">
        <v>19</v>
      </c>
      <c r="S318" s="3" t="s">
        <v>639</v>
      </c>
    </row>
    <row r="319" spans="1:19" x14ac:dyDescent="0.25">
      <c r="A319" s="3">
        <f t="shared" si="4"/>
        <v>2</v>
      </c>
      <c r="B319" t="s">
        <v>96</v>
      </c>
      <c r="C319">
        <v>2205505664</v>
      </c>
      <c r="D319" t="s">
        <v>696</v>
      </c>
      <c r="F319" s="3" t="s">
        <v>928</v>
      </c>
      <c r="I319" t="s">
        <v>119</v>
      </c>
      <c r="J319" t="s">
        <v>14</v>
      </c>
      <c r="K319" t="s">
        <v>54</v>
      </c>
      <c r="L319">
        <v>12.45</v>
      </c>
      <c r="M319">
        <v>0</v>
      </c>
      <c r="N319" t="s">
        <v>962</v>
      </c>
      <c r="O319" s="3" t="s">
        <v>40</v>
      </c>
      <c r="P319" s="3" t="s">
        <v>19</v>
      </c>
      <c r="S319" s="3" t="s">
        <v>639</v>
      </c>
    </row>
    <row r="320" spans="1:19" x14ac:dyDescent="0.25">
      <c r="A320" s="3">
        <f t="shared" si="4"/>
        <v>2</v>
      </c>
      <c r="B320" t="s">
        <v>182</v>
      </c>
      <c r="C320">
        <v>2205509356</v>
      </c>
      <c r="D320" t="s">
        <v>172</v>
      </c>
      <c r="F320" s="3" t="s">
        <v>928</v>
      </c>
      <c r="I320" t="s">
        <v>119</v>
      </c>
      <c r="J320" t="s">
        <v>14</v>
      </c>
      <c r="K320" t="s">
        <v>54</v>
      </c>
      <c r="L320">
        <v>17.940000000000001</v>
      </c>
      <c r="M320">
        <v>0</v>
      </c>
      <c r="N320" t="s">
        <v>1072</v>
      </c>
      <c r="O320" s="3" t="s">
        <v>387</v>
      </c>
      <c r="P320" s="3" t="s">
        <v>43</v>
      </c>
      <c r="S320" s="3" t="s">
        <v>1141</v>
      </c>
    </row>
    <row r="321" spans="1:19" x14ac:dyDescent="0.25">
      <c r="A321" s="3">
        <f t="shared" si="4"/>
        <v>2</v>
      </c>
      <c r="B321" t="s">
        <v>98</v>
      </c>
      <c r="C321">
        <v>2205516934</v>
      </c>
      <c r="D321" t="s">
        <v>695</v>
      </c>
      <c r="F321" s="3" t="s">
        <v>928</v>
      </c>
      <c r="I321" t="s">
        <v>75</v>
      </c>
      <c r="J321" t="s">
        <v>55</v>
      </c>
      <c r="K321" t="s">
        <v>54</v>
      </c>
      <c r="L321">
        <v>0</v>
      </c>
      <c r="M321">
        <v>0</v>
      </c>
      <c r="N321" t="s">
        <v>952</v>
      </c>
      <c r="O321" s="3" t="s">
        <v>148</v>
      </c>
      <c r="P321" s="3" t="s">
        <v>22</v>
      </c>
      <c r="S321" s="3" t="s">
        <v>639</v>
      </c>
    </row>
    <row r="322" spans="1:19" x14ac:dyDescent="0.25">
      <c r="A322" s="3">
        <f t="shared" ref="A322:A385" si="5">MONTH(F322)</f>
        <v>2</v>
      </c>
      <c r="B322" t="s">
        <v>96</v>
      </c>
      <c r="C322">
        <v>2205540504</v>
      </c>
      <c r="D322" t="s">
        <v>696</v>
      </c>
      <c r="F322" s="3" t="s">
        <v>929</v>
      </c>
      <c r="I322" t="s">
        <v>56</v>
      </c>
      <c r="J322" t="s">
        <v>57</v>
      </c>
      <c r="K322" t="s">
        <v>15</v>
      </c>
      <c r="L322"/>
      <c r="M322"/>
      <c r="N322" t="s">
        <v>95</v>
      </c>
      <c r="O322" s="3" t="s">
        <v>170</v>
      </c>
      <c r="P322" s="3" t="s">
        <v>22</v>
      </c>
      <c r="S322" s="3" t="s">
        <v>639</v>
      </c>
    </row>
    <row r="323" spans="1:19" x14ac:dyDescent="0.25">
      <c r="A323" s="3">
        <f t="shared" si="5"/>
        <v>2</v>
      </c>
      <c r="B323" t="s">
        <v>29</v>
      </c>
      <c r="C323">
        <v>2205542148</v>
      </c>
      <c r="D323" t="s">
        <v>920</v>
      </c>
      <c r="F323" s="3" t="s">
        <v>929</v>
      </c>
      <c r="I323" t="s">
        <v>56</v>
      </c>
      <c r="J323" t="s">
        <v>57</v>
      </c>
      <c r="K323" t="s">
        <v>15</v>
      </c>
      <c r="L323">
        <v>3.13</v>
      </c>
      <c r="M323">
        <v>49.9</v>
      </c>
      <c r="N323" t="s">
        <v>1052</v>
      </c>
      <c r="O323" s="3" t="s">
        <v>170</v>
      </c>
      <c r="P323" s="3" t="s">
        <v>22</v>
      </c>
      <c r="S323" s="3" t="s">
        <v>639</v>
      </c>
    </row>
    <row r="324" spans="1:19" x14ac:dyDescent="0.25">
      <c r="A324" s="3">
        <f t="shared" si="5"/>
        <v>2</v>
      </c>
      <c r="B324" t="s">
        <v>41</v>
      </c>
      <c r="C324">
        <v>2205568606</v>
      </c>
      <c r="D324" t="s">
        <v>104</v>
      </c>
      <c r="F324" s="3" t="s">
        <v>929</v>
      </c>
      <c r="I324" t="s">
        <v>75</v>
      </c>
      <c r="J324" t="s">
        <v>55</v>
      </c>
      <c r="K324" t="s">
        <v>54</v>
      </c>
      <c r="L324">
        <v>0</v>
      </c>
      <c r="M324">
        <v>109</v>
      </c>
      <c r="N324" t="s">
        <v>1094</v>
      </c>
      <c r="O324" s="3" t="s">
        <v>148</v>
      </c>
      <c r="P324" s="3" t="s">
        <v>22</v>
      </c>
      <c r="S324" s="3" t="s">
        <v>639</v>
      </c>
    </row>
    <row r="325" spans="1:19" x14ac:dyDescent="0.25">
      <c r="A325" s="3">
        <f t="shared" si="5"/>
        <v>2</v>
      </c>
      <c r="B325" t="s">
        <v>33</v>
      </c>
      <c r="C325">
        <v>2205568680</v>
      </c>
      <c r="D325" t="s">
        <v>921</v>
      </c>
      <c r="F325" s="3" t="s">
        <v>929</v>
      </c>
      <c r="I325" t="s">
        <v>119</v>
      </c>
      <c r="J325" t="s">
        <v>14</v>
      </c>
      <c r="K325" t="s">
        <v>54</v>
      </c>
      <c r="L325">
        <v>54.5</v>
      </c>
      <c r="M325">
        <v>0</v>
      </c>
      <c r="N325" t="s">
        <v>1104</v>
      </c>
      <c r="O325" s="3" t="s">
        <v>387</v>
      </c>
      <c r="P325" s="3" t="s">
        <v>43</v>
      </c>
      <c r="S325" s="3" t="s">
        <v>1141</v>
      </c>
    </row>
    <row r="326" spans="1:19" x14ac:dyDescent="0.25">
      <c r="A326" s="3">
        <f t="shared" si="5"/>
        <v>2</v>
      </c>
      <c r="B326" t="s">
        <v>200</v>
      </c>
      <c r="C326">
        <v>2205582640</v>
      </c>
      <c r="D326" t="s">
        <v>211</v>
      </c>
      <c r="F326" s="3" t="s">
        <v>929</v>
      </c>
      <c r="I326" t="s">
        <v>119</v>
      </c>
      <c r="J326" t="s">
        <v>14</v>
      </c>
      <c r="K326" t="s">
        <v>54</v>
      </c>
      <c r="L326">
        <v>16.89</v>
      </c>
      <c r="M326">
        <v>0</v>
      </c>
      <c r="N326" t="s">
        <v>1062</v>
      </c>
      <c r="O326" s="3" t="s">
        <v>387</v>
      </c>
      <c r="P326" s="3" t="s">
        <v>43</v>
      </c>
      <c r="S326" s="3" t="s">
        <v>1141</v>
      </c>
    </row>
    <row r="327" spans="1:19" x14ac:dyDescent="0.25">
      <c r="A327" s="3">
        <f t="shared" si="5"/>
        <v>2</v>
      </c>
      <c r="B327" t="s">
        <v>98</v>
      </c>
      <c r="C327">
        <v>2205587857</v>
      </c>
      <c r="D327" t="s">
        <v>695</v>
      </c>
      <c r="F327" s="3" t="s">
        <v>929</v>
      </c>
      <c r="I327" t="s">
        <v>56</v>
      </c>
      <c r="J327" t="s">
        <v>14</v>
      </c>
      <c r="K327" t="s">
        <v>54</v>
      </c>
      <c r="L327">
        <v>54.5</v>
      </c>
      <c r="M327">
        <v>0</v>
      </c>
      <c r="N327" t="s">
        <v>953</v>
      </c>
      <c r="O327" s="3" t="s">
        <v>170</v>
      </c>
      <c r="P327" s="3" t="s">
        <v>22</v>
      </c>
      <c r="S327" s="3" t="s">
        <v>639</v>
      </c>
    </row>
    <row r="328" spans="1:19" x14ac:dyDescent="0.25">
      <c r="A328" s="3">
        <f t="shared" si="5"/>
        <v>2</v>
      </c>
      <c r="B328" t="s">
        <v>26</v>
      </c>
      <c r="C328">
        <v>2205588385</v>
      </c>
      <c r="D328" t="s">
        <v>697</v>
      </c>
      <c r="F328" s="3" t="s">
        <v>929</v>
      </c>
      <c r="I328" t="s">
        <v>119</v>
      </c>
      <c r="J328" t="s">
        <v>14</v>
      </c>
      <c r="K328" t="s">
        <v>54</v>
      </c>
      <c r="L328">
        <v>54.5</v>
      </c>
      <c r="M328">
        <v>0</v>
      </c>
      <c r="N328" s="57" t="s">
        <v>1013</v>
      </c>
      <c r="O328" s="3" t="s">
        <v>387</v>
      </c>
      <c r="P328" s="3" t="s">
        <v>43</v>
      </c>
      <c r="S328" s="3" t="s">
        <v>1141</v>
      </c>
    </row>
    <row r="329" spans="1:19" x14ac:dyDescent="0.25">
      <c r="A329" s="3">
        <f t="shared" si="5"/>
        <v>2</v>
      </c>
      <c r="B329" t="s">
        <v>27</v>
      </c>
      <c r="C329">
        <v>2205597587</v>
      </c>
      <c r="D329" t="s">
        <v>168</v>
      </c>
      <c r="F329" s="3" t="s">
        <v>929</v>
      </c>
      <c r="I329" t="s">
        <v>56</v>
      </c>
      <c r="J329" t="s">
        <v>57</v>
      </c>
      <c r="K329" t="s">
        <v>15</v>
      </c>
      <c r="L329">
        <v>0</v>
      </c>
      <c r="M329">
        <v>11</v>
      </c>
      <c r="N329" t="s">
        <v>981</v>
      </c>
      <c r="O329" s="3" t="s">
        <v>170</v>
      </c>
      <c r="P329" s="3" t="s">
        <v>22</v>
      </c>
      <c r="S329" s="3" t="s">
        <v>639</v>
      </c>
    </row>
    <row r="330" spans="1:19" x14ac:dyDescent="0.25">
      <c r="A330" s="3">
        <f t="shared" si="5"/>
        <v>2</v>
      </c>
      <c r="B330" t="s">
        <v>158</v>
      </c>
      <c r="C330">
        <v>2205621451</v>
      </c>
      <c r="D330" t="s">
        <v>212</v>
      </c>
      <c r="F330" s="3" t="s">
        <v>922</v>
      </c>
      <c r="I330" t="s">
        <v>119</v>
      </c>
      <c r="J330" t="s">
        <v>124</v>
      </c>
      <c r="K330" t="s">
        <v>54</v>
      </c>
      <c r="L330">
        <v>0</v>
      </c>
      <c r="M330">
        <v>16.89</v>
      </c>
      <c r="N330" t="s">
        <v>1086</v>
      </c>
      <c r="O330" s="3" t="s">
        <v>40</v>
      </c>
      <c r="P330" s="3" t="s">
        <v>19</v>
      </c>
      <c r="S330" s="3" t="s">
        <v>639</v>
      </c>
    </row>
    <row r="331" spans="1:19" x14ac:dyDescent="0.25">
      <c r="A331" s="3">
        <f t="shared" si="5"/>
        <v>2</v>
      </c>
      <c r="B331" t="s">
        <v>78</v>
      </c>
      <c r="C331">
        <v>2205647247</v>
      </c>
      <c r="D331" t="s">
        <v>166</v>
      </c>
      <c r="F331" s="3" t="s">
        <v>922</v>
      </c>
      <c r="I331" t="s">
        <v>119</v>
      </c>
      <c r="J331" t="s">
        <v>14</v>
      </c>
      <c r="K331" t="s">
        <v>54</v>
      </c>
      <c r="L331">
        <v>4.1399999999999997</v>
      </c>
      <c r="M331">
        <v>2.76</v>
      </c>
      <c r="N331" t="s">
        <v>939</v>
      </c>
      <c r="O331" s="3" t="s">
        <v>387</v>
      </c>
      <c r="P331" s="3" t="s">
        <v>43</v>
      </c>
      <c r="S331" s="3" t="s">
        <v>1141</v>
      </c>
    </row>
    <row r="332" spans="1:19" x14ac:dyDescent="0.25">
      <c r="A332" s="3">
        <f t="shared" si="5"/>
        <v>2</v>
      </c>
      <c r="B332" t="s">
        <v>182</v>
      </c>
      <c r="C332">
        <v>2205648729</v>
      </c>
      <c r="D332" t="s">
        <v>172</v>
      </c>
      <c r="F332" s="3" t="s">
        <v>922</v>
      </c>
      <c r="I332" t="s">
        <v>75</v>
      </c>
      <c r="J332" t="s">
        <v>55</v>
      </c>
      <c r="K332" t="s">
        <v>54</v>
      </c>
      <c r="L332">
        <v>0</v>
      </c>
      <c r="M332">
        <v>32</v>
      </c>
      <c r="N332" t="s">
        <v>1073</v>
      </c>
      <c r="O332" s="3" t="s">
        <v>148</v>
      </c>
      <c r="P332" s="3" t="s">
        <v>22</v>
      </c>
      <c r="S332" s="3" t="s">
        <v>639</v>
      </c>
    </row>
    <row r="333" spans="1:19" x14ac:dyDescent="0.25">
      <c r="A333" s="3">
        <f t="shared" si="5"/>
        <v>2</v>
      </c>
      <c r="B333" t="s">
        <v>27</v>
      </c>
      <c r="C333">
        <v>2205664563</v>
      </c>
      <c r="D333" t="s">
        <v>168</v>
      </c>
      <c r="F333" s="3" t="s">
        <v>922</v>
      </c>
      <c r="I333" t="s">
        <v>119</v>
      </c>
      <c r="J333" t="s">
        <v>14</v>
      </c>
      <c r="K333" t="s">
        <v>54</v>
      </c>
      <c r="L333">
        <v>8.44</v>
      </c>
      <c r="M333">
        <v>0</v>
      </c>
      <c r="N333" t="s">
        <v>982</v>
      </c>
      <c r="O333" s="3" t="s">
        <v>387</v>
      </c>
      <c r="P333" s="3" t="s">
        <v>43</v>
      </c>
      <c r="S333" s="3" t="s">
        <v>1141</v>
      </c>
    </row>
    <row r="334" spans="1:19" x14ac:dyDescent="0.25">
      <c r="A334" s="3">
        <f t="shared" si="5"/>
        <v>2</v>
      </c>
      <c r="B334" t="s">
        <v>26</v>
      </c>
      <c r="C334">
        <v>2205675051</v>
      </c>
      <c r="D334" t="s">
        <v>697</v>
      </c>
      <c r="F334" s="3" t="s">
        <v>922</v>
      </c>
      <c r="I334" t="s">
        <v>119</v>
      </c>
      <c r="J334" t="s">
        <v>124</v>
      </c>
      <c r="K334" t="s">
        <v>54</v>
      </c>
      <c r="L334">
        <v>0</v>
      </c>
      <c r="M334">
        <v>16.89</v>
      </c>
      <c r="N334" t="s">
        <v>1014</v>
      </c>
      <c r="O334" s="3" t="s">
        <v>387</v>
      </c>
      <c r="P334" s="3" t="s">
        <v>43</v>
      </c>
      <c r="S334" s="3" t="s">
        <v>1141</v>
      </c>
    </row>
    <row r="335" spans="1:19" x14ac:dyDescent="0.25">
      <c r="A335" s="3">
        <f t="shared" si="5"/>
        <v>2</v>
      </c>
      <c r="B335" t="s">
        <v>20</v>
      </c>
      <c r="C335">
        <v>2205707939</v>
      </c>
      <c r="D335" t="s">
        <v>601</v>
      </c>
      <c r="F335" s="3" t="s">
        <v>923</v>
      </c>
      <c r="I335" t="s">
        <v>119</v>
      </c>
      <c r="J335" t="s">
        <v>14</v>
      </c>
      <c r="K335" t="s">
        <v>54</v>
      </c>
      <c r="L335">
        <v>49.9</v>
      </c>
      <c r="M335">
        <v>0</v>
      </c>
      <c r="N335" t="s">
        <v>1002</v>
      </c>
      <c r="O335" s="3" t="s">
        <v>40</v>
      </c>
      <c r="P335" s="3" t="s">
        <v>19</v>
      </c>
      <c r="S335" s="3" t="s">
        <v>639</v>
      </c>
    </row>
    <row r="336" spans="1:19" x14ac:dyDescent="0.25">
      <c r="A336" s="3">
        <f t="shared" si="5"/>
        <v>2</v>
      </c>
      <c r="B336" t="s">
        <v>36</v>
      </c>
      <c r="C336">
        <v>2205727616</v>
      </c>
      <c r="D336" t="s">
        <v>167</v>
      </c>
      <c r="F336" s="3" t="s">
        <v>923</v>
      </c>
      <c r="I336" t="s">
        <v>75</v>
      </c>
      <c r="J336" t="s">
        <v>14</v>
      </c>
      <c r="K336" t="s">
        <v>54</v>
      </c>
      <c r="L336">
        <v>121.69</v>
      </c>
      <c r="M336">
        <v>0</v>
      </c>
      <c r="N336" t="s">
        <v>58</v>
      </c>
      <c r="O336" s="3" t="s">
        <v>148</v>
      </c>
      <c r="P336" s="3" t="s">
        <v>22</v>
      </c>
      <c r="S336" s="3" t="s">
        <v>639</v>
      </c>
    </row>
    <row r="337" spans="1:19" x14ac:dyDescent="0.25">
      <c r="A337" s="3">
        <f t="shared" si="5"/>
        <v>2</v>
      </c>
      <c r="B337" t="s">
        <v>78</v>
      </c>
      <c r="C337">
        <v>2205730530</v>
      </c>
      <c r="D337" t="s">
        <v>166</v>
      </c>
      <c r="F337" s="3" t="s">
        <v>923</v>
      </c>
      <c r="I337" t="s">
        <v>56</v>
      </c>
      <c r="J337" t="s">
        <v>57</v>
      </c>
      <c r="K337" t="s">
        <v>15</v>
      </c>
      <c r="L337">
        <v>67.599999999999994</v>
      </c>
      <c r="M337">
        <v>94.5</v>
      </c>
      <c r="N337" t="s">
        <v>940</v>
      </c>
      <c r="O337" s="3" t="s">
        <v>170</v>
      </c>
      <c r="P337" s="3" t="s">
        <v>22</v>
      </c>
      <c r="S337" s="3" t="s">
        <v>639</v>
      </c>
    </row>
    <row r="338" spans="1:19" x14ac:dyDescent="0.25">
      <c r="A338" s="3">
        <f t="shared" si="5"/>
        <v>2</v>
      </c>
      <c r="B338" t="s">
        <v>33</v>
      </c>
      <c r="C338">
        <v>2205742580</v>
      </c>
      <c r="D338" t="s">
        <v>921</v>
      </c>
      <c r="F338" s="3" t="s">
        <v>923</v>
      </c>
      <c r="I338" t="s">
        <v>119</v>
      </c>
      <c r="J338" t="s">
        <v>950</v>
      </c>
      <c r="K338" t="s">
        <v>54</v>
      </c>
      <c r="L338">
        <v>4.2300000000000004</v>
      </c>
      <c r="M338">
        <v>16.899999999999999</v>
      </c>
      <c r="N338" t="s">
        <v>1105</v>
      </c>
      <c r="O338" s="3" t="s">
        <v>40</v>
      </c>
      <c r="P338" s="3" t="s">
        <v>19</v>
      </c>
      <c r="S338" s="3" t="s">
        <v>639</v>
      </c>
    </row>
    <row r="339" spans="1:19" x14ac:dyDescent="0.25">
      <c r="A339" s="3">
        <f t="shared" si="5"/>
        <v>2</v>
      </c>
      <c r="B339" t="s">
        <v>182</v>
      </c>
      <c r="C339">
        <v>2205748173</v>
      </c>
      <c r="D339" t="s">
        <v>172</v>
      </c>
      <c r="F339" s="3" t="s">
        <v>923</v>
      </c>
      <c r="I339" t="s">
        <v>75</v>
      </c>
      <c r="J339" t="s">
        <v>55</v>
      </c>
      <c r="K339" t="s">
        <v>54</v>
      </c>
      <c r="L339">
        <v>0</v>
      </c>
      <c r="M339">
        <v>49.9</v>
      </c>
      <c r="N339" t="s">
        <v>1074</v>
      </c>
      <c r="O339" s="3" t="s">
        <v>148</v>
      </c>
      <c r="P339" s="3" t="s">
        <v>22</v>
      </c>
      <c r="S339" s="3" t="s">
        <v>639</v>
      </c>
    </row>
    <row r="340" spans="1:19" x14ac:dyDescent="0.25">
      <c r="A340" s="3">
        <f t="shared" si="5"/>
        <v>2</v>
      </c>
      <c r="B340" t="s">
        <v>158</v>
      </c>
      <c r="C340">
        <v>2205750866</v>
      </c>
      <c r="D340" t="s">
        <v>212</v>
      </c>
      <c r="F340" s="3" t="s">
        <v>923</v>
      </c>
      <c r="I340" t="s">
        <v>119</v>
      </c>
      <c r="J340" t="s">
        <v>14</v>
      </c>
      <c r="K340" t="s">
        <v>54</v>
      </c>
      <c r="L340">
        <v>8.44</v>
      </c>
      <c r="M340">
        <v>0</v>
      </c>
      <c r="N340" t="s">
        <v>1087</v>
      </c>
      <c r="O340" s="3" t="s">
        <v>387</v>
      </c>
      <c r="P340" s="3" t="s">
        <v>43</v>
      </c>
      <c r="S340" s="3" t="s">
        <v>1141</v>
      </c>
    </row>
    <row r="341" spans="1:19" x14ac:dyDescent="0.25">
      <c r="A341" s="3">
        <f t="shared" si="5"/>
        <v>2</v>
      </c>
      <c r="B341" t="s">
        <v>41</v>
      </c>
      <c r="C341">
        <v>2205781322</v>
      </c>
      <c r="D341" t="s">
        <v>104</v>
      </c>
      <c r="F341" s="3" t="s">
        <v>932</v>
      </c>
      <c r="I341" t="s">
        <v>75</v>
      </c>
      <c r="J341" t="s">
        <v>59</v>
      </c>
      <c r="K341" t="s">
        <v>54</v>
      </c>
      <c r="L341"/>
      <c r="M341"/>
      <c r="N341" t="s">
        <v>1095</v>
      </c>
      <c r="O341" s="3" t="s">
        <v>148</v>
      </c>
      <c r="P341" s="3" t="s">
        <v>22</v>
      </c>
      <c r="S341" s="3" t="s">
        <v>639</v>
      </c>
    </row>
    <row r="342" spans="1:19" x14ac:dyDescent="0.25">
      <c r="A342" s="3">
        <f t="shared" si="5"/>
        <v>2</v>
      </c>
      <c r="B342" t="s">
        <v>27</v>
      </c>
      <c r="C342">
        <v>2205784424</v>
      </c>
      <c r="D342" t="s">
        <v>168</v>
      </c>
      <c r="F342" s="3" t="s">
        <v>932</v>
      </c>
      <c r="I342" t="s">
        <v>75</v>
      </c>
      <c r="J342" t="s">
        <v>55</v>
      </c>
      <c r="K342" t="s">
        <v>54</v>
      </c>
      <c r="L342">
        <v>0</v>
      </c>
      <c r="M342">
        <v>38</v>
      </c>
      <c r="N342" t="s">
        <v>983</v>
      </c>
      <c r="O342" s="3" t="s">
        <v>148</v>
      </c>
      <c r="P342" s="3" t="s">
        <v>22</v>
      </c>
      <c r="S342" s="3" t="s">
        <v>639</v>
      </c>
    </row>
    <row r="343" spans="1:19" x14ac:dyDescent="0.25">
      <c r="A343" s="3">
        <f t="shared" si="5"/>
        <v>2</v>
      </c>
      <c r="B343" t="s">
        <v>33</v>
      </c>
      <c r="C343">
        <v>2205806952</v>
      </c>
      <c r="D343" t="s">
        <v>921</v>
      </c>
      <c r="F343" s="3" t="s">
        <v>932</v>
      </c>
      <c r="I343" t="s">
        <v>56</v>
      </c>
      <c r="J343" t="s">
        <v>57</v>
      </c>
      <c r="K343" t="s">
        <v>15</v>
      </c>
      <c r="L343"/>
      <c r="M343"/>
      <c r="N343" t="s">
        <v>1106</v>
      </c>
      <c r="O343" s="3" t="s">
        <v>170</v>
      </c>
      <c r="P343" s="3" t="s">
        <v>22</v>
      </c>
      <c r="S343" s="3" t="s">
        <v>639</v>
      </c>
    </row>
    <row r="344" spans="1:19" x14ac:dyDescent="0.25">
      <c r="A344" s="3">
        <f t="shared" si="5"/>
        <v>2</v>
      </c>
      <c r="B344" t="s">
        <v>35</v>
      </c>
      <c r="C344">
        <v>2205808537</v>
      </c>
      <c r="D344" t="s">
        <v>919</v>
      </c>
      <c r="F344" s="3" t="s">
        <v>932</v>
      </c>
      <c r="I344" t="s">
        <v>119</v>
      </c>
      <c r="J344" t="s">
        <v>14</v>
      </c>
      <c r="K344" t="s">
        <v>54</v>
      </c>
      <c r="L344">
        <v>16.89</v>
      </c>
      <c r="M344">
        <v>0</v>
      </c>
      <c r="N344" t="s">
        <v>1047</v>
      </c>
      <c r="O344" s="3" t="s">
        <v>387</v>
      </c>
      <c r="P344" s="3" t="s">
        <v>43</v>
      </c>
      <c r="S344" s="3" t="s">
        <v>1141</v>
      </c>
    </row>
    <row r="345" spans="1:19" x14ac:dyDescent="0.25">
      <c r="A345" s="3">
        <f t="shared" si="5"/>
        <v>2</v>
      </c>
      <c r="B345" t="s">
        <v>158</v>
      </c>
      <c r="C345">
        <v>2205811607</v>
      </c>
      <c r="D345" t="s">
        <v>212</v>
      </c>
      <c r="F345" s="3" t="s">
        <v>932</v>
      </c>
      <c r="I345" t="s">
        <v>119</v>
      </c>
      <c r="J345" t="s">
        <v>950</v>
      </c>
      <c r="K345" t="s">
        <v>54</v>
      </c>
      <c r="L345">
        <v>0</v>
      </c>
      <c r="M345">
        <v>33.79</v>
      </c>
      <c r="N345" t="s">
        <v>1088</v>
      </c>
      <c r="O345" s="3" t="s">
        <v>40</v>
      </c>
      <c r="P345" s="3" t="s">
        <v>19</v>
      </c>
      <c r="S345" s="3" t="s">
        <v>639</v>
      </c>
    </row>
    <row r="346" spans="1:19" x14ac:dyDescent="0.25">
      <c r="A346" s="3">
        <f t="shared" si="5"/>
        <v>2</v>
      </c>
      <c r="B346" t="s">
        <v>45</v>
      </c>
      <c r="C346">
        <v>2205815197</v>
      </c>
      <c r="D346" t="s">
        <v>602</v>
      </c>
      <c r="F346" s="3" t="s">
        <v>932</v>
      </c>
      <c r="I346" t="s">
        <v>119</v>
      </c>
      <c r="J346" t="s">
        <v>14</v>
      </c>
      <c r="K346" t="s">
        <v>54</v>
      </c>
      <c r="L346">
        <v>16</v>
      </c>
      <c r="M346">
        <v>0</v>
      </c>
      <c r="N346" t="s">
        <v>1034</v>
      </c>
      <c r="O346" s="3" t="s">
        <v>40</v>
      </c>
      <c r="P346" s="3" t="s">
        <v>19</v>
      </c>
      <c r="S346" s="3" t="s">
        <v>639</v>
      </c>
    </row>
    <row r="347" spans="1:19" x14ac:dyDescent="0.25">
      <c r="A347" s="3">
        <f t="shared" si="5"/>
        <v>2</v>
      </c>
      <c r="B347" t="s">
        <v>33</v>
      </c>
      <c r="C347">
        <v>2205816583</v>
      </c>
      <c r="D347" t="s">
        <v>921</v>
      </c>
      <c r="F347" s="3" t="s">
        <v>932</v>
      </c>
      <c r="I347" t="s">
        <v>75</v>
      </c>
      <c r="J347" t="s">
        <v>55</v>
      </c>
      <c r="K347" t="s">
        <v>54</v>
      </c>
      <c r="L347">
        <v>0</v>
      </c>
      <c r="M347">
        <v>15.9</v>
      </c>
      <c r="N347" t="s">
        <v>1107</v>
      </c>
      <c r="O347" s="3" t="s">
        <v>148</v>
      </c>
      <c r="P347" s="3" t="s">
        <v>22</v>
      </c>
      <c r="S347" s="3" t="s">
        <v>639</v>
      </c>
    </row>
    <row r="348" spans="1:19" x14ac:dyDescent="0.25">
      <c r="A348" s="3">
        <f t="shared" si="5"/>
        <v>2</v>
      </c>
      <c r="B348" t="s">
        <v>33</v>
      </c>
      <c r="C348">
        <v>2205817673</v>
      </c>
      <c r="D348" t="s">
        <v>921</v>
      </c>
      <c r="F348" s="3" t="s">
        <v>932</v>
      </c>
      <c r="I348" t="s">
        <v>119</v>
      </c>
      <c r="J348" t="s">
        <v>14</v>
      </c>
      <c r="K348" t="s">
        <v>54</v>
      </c>
      <c r="L348"/>
      <c r="M348"/>
      <c r="N348" t="s">
        <v>1108</v>
      </c>
      <c r="O348" s="3" t="s">
        <v>387</v>
      </c>
      <c r="P348" s="3" t="s">
        <v>43</v>
      </c>
      <c r="S348" s="3" t="s">
        <v>1141</v>
      </c>
    </row>
    <row r="349" spans="1:19" x14ac:dyDescent="0.25">
      <c r="A349" s="3">
        <f t="shared" si="5"/>
        <v>2</v>
      </c>
      <c r="B349" t="s">
        <v>45</v>
      </c>
      <c r="C349">
        <v>2205827158</v>
      </c>
      <c r="D349" t="s">
        <v>602</v>
      </c>
      <c r="F349" s="3" t="s">
        <v>932</v>
      </c>
      <c r="I349" t="s">
        <v>75</v>
      </c>
      <c r="J349" t="s">
        <v>14</v>
      </c>
      <c r="K349" t="s">
        <v>54</v>
      </c>
      <c r="L349">
        <v>115.9</v>
      </c>
      <c r="M349">
        <v>0</v>
      </c>
      <c r="N349" t="s">
        <v>58</v>
      </c>
      <c r="O349" s="3" t="s">
        <v>148</v>
      </c>
      <c r="P349" s="3" t="s">
        <v>22</v>
      </c>
      <c r="S349" s="3" t="s">
        <v>639</v>
      </c>
    </row>
    <row r="350" spans="1:19" x14ac:dyDescent="0.25">
      <c r="A350" s="3">
        <f t="shared" si="5"/>
        <v>2</v>
      </c>
      <c r="B350" t="s">
        <v>26</v>
      </c>
      <c r="C350">
        <v>2205870007</v>
      </c>
      <c r="D350" t="s">
        <v>697</v>
      </c>
      <c r="F350" s="3" t="s">
        <v>924</v>
      </c>
      <c r="I350" t="s">
        <v>56</v>
      </c>
      <c r="J350" t="s">
        <v>57</v>
      </c>
      <c r="K350" t="s">
        <v>15</v>
      </c>
      <c r="L350">
        <v>0</v>
      </c>
      <c r="M350">
        <v>9.52</v>
      </c>
      <c r="N350" t="s">
        <v>1015</v>
      </c>
      <c r="O350" s="3" t="s">
        <v>170</v>
      </c>
      <c r="P350" s="3" t="s">
        <v>22</v>
      </c>
      <c r="S350" s="3" t="s">
        <v>639</v>
      </c>
    </row>
    <row r="351" spans="1:19" x14ac:dyDescent="0.25">
      <c r="A351" s="3">
        <f t="shared" si="5"/>
        <v>2</v>
      </c>
      <c r="B351" t="s">
        <v>33</v>
      </c>
      <c r="C351">
        <v>2205874486</v>
      </c>
      <c r="D351" t="s">
        <v>921</v>
      </c>
      <c r="F351" s="3" t="s">
        <v>924</v>
      </c>
      <c r="I351" t="s">
        <v>119</v>
      </c>
      <c r="J351" t="s">
        <v>14</v>
      </c>
      <c r="K351" t="s">
        <v>54</v>
      </c>
      <c r="L351">
        <v>18</v>
      </c>
      <c r="M351">
        <v>0</v>
      </c>
      <c r="N351" t="s">
        <v>1109</v>
      </c>
      <c r="O351" s="3" t="s">
        <v>40</v>
      </c>
      <c r="P351" s="3" t="s">
        <v>19</v>
      </c>
      <c r="S351" s="3" t="s">
        <v>639</v>
      </c>
    </row>
    <row r="352" spans="1:19" x14ac:dyDescent="0.25">
      <c r="A352" s="3">
        <f t="shared" si="5"/>
        <v>2</v>
      </c>
      <c r="B352" t="s">
        <v>41</v>
      </c>
      <c r="C352">
        <v>2205893695</v>
      </c>
      <c r="D352" t="s">
        <v>104</v>
      </c>
      <c r="F352" s="3" t="s">
        <v>924</v>
      </c>
      <c r="I352" t="s">
        <v>119</v>
      </c>
      <c r="J352" t="s">
        <v>14</v>
      </c>
      <c r="K352" t="s">
        <v>54</v>
      </c>
      <c r="L352">
        <v>24.95</v>
      </c>
      <c r="M352">
        <v>0</v>
      </c>
      <c r="N352" t="s">
        <v>1096</v>
      </c>
      <c r="O352" s="3" t="s">
        <v>387</v>
      </c>
      <c r="P352" s="3" t="s">
        <v>43</v>
      </c>
      <c r="S352" s="3" t="s">
        <v>1141</v>
      </c>
    </row>
    <row r="353" spans="1:19" x14ac:dyDescent="0.25">
      <c r="A353" s="3">
        <f t="shared" si="5"/>
        <v>2</v>
      </c>
      <c r="B353" t="s">
        <v>98</v>
      </c>
      <c r="C353">
        <v>2205902281</v>
      </c>
      <c r="D353" t="s">
        <v>695</v>
      </c>
      <c r="F353" s="3" t="s">
        <v>924</v>
      </c>
      <c r="I353" t="s">
        <v>56</v>
      </c>
      <c r="J353" t="s">
        <v>57</v>
      </c>
      <c r="K353" t="s">
        <v>15</v>
      </c>
      <c r="L353">
        <v>0</v>
      </c>
      <c r="M353">
        <v>16.89</v>
      </c>
      <c r="N353" t="s">
        <v>954</v>
      </c>
      <c r="O353" s="3" t="s">
        <v>170</v>
      </c>
      <c r="P353" s="3" t="s">
        <v>22</v>
      </c>
      <c r="S353" s="3" t="s">
        <v>639</v>
      </c>
    </row>
    <row r="354" spans="1:19" x14ac:dyDescent="0.25">
      <c r="A354" s="3">
        <f t="shared" si="5"/>
        <v>2</v>
      </c>
      <c r="B354" t="s">
        <v>41</v>
      </c>
      <c r="C354">
        <v>2205903317</v>
      </c>
      <c r="D354" t="s">
        <v>104</v>
      </c>
      <c r="F354" s="3" t="s">
        <v>924</v>
      </c>
      <c r="I354" t="s">
        <v>75</v>
      </c>
      <c r="J354" t="s">
        <v>55</v>
      </c>
      <c r="K354" t="s">
        <v>54</v>
      </c>
      <c r="L354">
        <v>0</v>
      </c>
      <c r="M354">
        <v>16.89</v>
      </c>
      <c r="N354" t="s">
        <v>1097</v>
      </c>
      <c r="O354" s="3" t="s">
        <v>148</v>
      </c>
      <c r="P354" s="3" t="s">
        <v>22</v>
      </c>
      <c r="S354" s="3" t="s">
        <v>639</v>
      </c>
    </row>
    <row r="355" spans="1:19" x14ac:dyDescent="0.25">
      <c r="A355" s="3">
        <f t="shared" si="5"/>
        <v>2</v>
      </c>
      <c r="B355" t="s">
        <v>200</v>
      </c>
      <c r="C355">
        <v>2205909046</v>
      </c>
      <c r="D355" t="s">
        <v>211</v>
      </c>
      <c r="F355" s="3" t="s">
        <v>924</v>
      </c>
      <c r="I355" t="s">
        <v>119</v>
      </c>
      <c r="J355" t="s">
        <v>14</v>
      </c>
      <c r="K355" t="s">
        <v>54</v>
      </c>
      <c r="L355">
        <v>1.64</v>
      </c>
      <c r="M355">
        <v>95</v>
      </c>
      <c r="N355" t="s">
        <v>1063</v>
      </c>
      <c r="O355" s="3" t="s">
        <v>40</v>
      </c>
      <c r="P355" s="3" t="s">
        <v>19</v>
      </c>
      <c r="S355" s="3" t="s">
        <v>639</v>
      </c>
    </row>
    <row r="356" spans="1:19" x14ac:dyDescent="0.25">
      <c r="A356" s="3">
        <f t="shared" si="5"/>
        <v>2</v>
      </c>
      <c r="B356" t="s">
        <v>200</v>
      </c>
      <c r="C356">
        <v>2205909046</v>
      </c>
      <c r="D356" t="s">
        <v>211</v>
      </c>
      <c r="F356" s="3" t="s">
        <v>924</v>
      </c>
      <c r="I356" t="s">
        <v>56</v>
      </c>
      <c r="J356" t="s">
        <v>57</v>
      </c>
      <c r="K356" t="s">
        <v>15</v>
      </c>
      <c r="L356">
        <v>1.64</v>
      </c>
      <c r="M356">
        <v>95</v>
      </c>
      <c r="N356" t="s">
        <v>1064</v>
      </c>
      <c r="O356" s="3" t="s">
        <v>170</v>
      </c>
      <c r="P356" s="3" t="s">
        <v>22</v>
      </c>
      <c r="S356" s="3" t="s">
        <v>639</v>
      </c>
    </row>
    <row r="357" spans="1:19" x14ac:dyDescent="0.25">
      <c r="A357" s="3">
        <f t="shared" si="5"/>
        <v>2</v>
      </c>
      <c r="B357" t="s">
        <v>45</v>
      </c>
      <c r="C357">
        <v>2205911612</v>
      </c>
      <c r="D357" t="s">
        <v>602</v>
      </c>
      <c r="F357" s="3" t="s">
        <v>924</v>
      </c>
      <c r="I357" t="s">
        <v>119</v>
      </c>
      <c r="J357" t="s">
        <v>14</v>
      </c>
      <c r="K357" t="s">
        <v>54</v>
      </c>
      <c r="L357">
        <v>9</v>
      </c>
      <c r="M357">
        <v>0</v>
      </c>
      <c r="N357" t="s">
        <v>1035</v>
      </c>
      <c r="O357" s="3" t="s">
        <v>40</v>
      </c>
      <c r="P357" s="3" t="s">
        <v>19</v>
      </c>
      <c r="S357" s="3" t="s">
        <v>639</v>
      </c>
    </row>
    <row r="358" spans="1:19" x14ac:dyDescent="0.25">
      <c r="A358" s="3">
        <f t="shared" si="5"/>
        <v>2</v>
      </c>
      <c r="B358" t="s">
        <v>20</v>
      </c>
      <c r="C358">
        <v>2205916219</v>
      </c>
      <c r="D358" t="s">
        <v>601</v>
      </c>
      <c r="F358" s="3" t="s">
        <v>924</v>
      </c>
      <c r="I358" t="s">
        <v>56</v>
      </c>
      <c r="J358" t="s">
        <v>14</v>
      </c>
      <c r="K358" t="s">
        <v>54</v>
      </c>
      <c r="L358">
        <v>109</v>
      </c>
      <c r="M358">
        <v>0</v>
      </c>
      <c r="N358" t="s">
        <v>1003</v>
      </c>
      <c r="O358" s="3" t="s">
        <v>170</v>
      </c>
      <c r="P358" s="3" t="s">
        <v>22</v>
      </c>
      <c r="S358" s="3" t="s">
        <v>639</v>
      </c>
    </row>
    <row r="359" spans="1:19" x14ac:dyDescent="0.25">
      <c r="A359" s="3">
        <f t="shared" si="5"/>
        <v>2</v>
      </c>
      <c r="B359" t="s">
        <v>20</v>
      </c>
      <c r="C359">
        <v>2205919948</v>
      </c>
      <c r="D359" t="s">
        <v>601</v>
      </c>
      <c r="F359" s="3" t="s">
        <v>924</v>
      </c>
      <c r="I359" t="s">
        <v>56</v>
      </c>
      <c r="J359" t="s">
        <v>57</v>
      </c>
      <c r="K359" t="s">
        <v>15</v>
      </c>
      <c r="L359">
        <v>109</v>
      </c>
      <c r="M359">
        <v>115.28</v>
      </c>
      <c r="N359" t="s">
        <v>1004</v>
      </c>
      <c r="O359" s="3" t="s">
        <v>170</v>
      </c>
      <c r="P359" s="3" t="s">
        <v>22</v>
      </c>
      <c r="S359" s="3" t="s">
        <v>639</v>
      </c>
    </row>
    <row r="360" spans="1:19" x14ac:dyDescent="0.25">
      <c r="A360" s="3">
        <f t="shared" si="5"/>
        <v>2</v>
      </c>
      <c r="B360" t="s">
        <v>200</v>
      </c>
      <c r="C360">
        <v>2205925484</v>
      </c>
      <c r="D360" t="s">
        <v>211</v>
      </c>
      <c r="F360" s="3" t="s">
        <v>924</v>
      </c>
      <c r="I360" t="s">
        <v>119</v>
      </c>
      <c r="J360" t="s">
        <v>14</v>
      </c>
      <c r="K360" t="s">
        <v>54</v>
      </c>
      <c r="L360"/>
      <c r="M360"/>
      <c r="N360" t="s">
        <v>1065</v>
      </c>
      <c r="O360" s="3" t="s">
        <v>387</v>
      </c>
      <c r="P360" s="3" t="s">
        <v>43</v>
      </c>
      <c r="S360" s="3" t="s">
        <v>1141</v>
      </c>
    </row>
    <row r="361" spans="1:19" x14ac:dyDescent="0.25">
      <c r="A361" s="3">
        <f t="shared" si="5"/>
        <v>2</v>
      </c>
      <c r="B361" t="s">
        <v>158</v>
      </c>
      <c r="C361">
        <v>2205926654</v>
      </c>
      <c r="D361" t="s">
        <v>212</v>
      </c>
      <c r="E361" t="s">
        <v>1168</v>
      </c>
      <c r="F361" s="3" t="s">
        <v>924</v>
      </c>
      <c r="I361" t="s">
        <v>119</v>
      </c>
      <c r="J361" t="s">
        <v>14</v>
      </c>
      <c r="K361" t="s">
        <v>54</v>
      </c>
      <c r="L361">
        <v>54.5</v>
      </c>
      <c r="M361">
        <v>0</v>
      </c>
      <c r="N361" t="s">
        <v>1089</v>
      </c>
      <c r="O361" s="3" t="s">
        <v>40</v>
      </c>
      <c r="P361" s="3" t="s">
        <v>19</v>
      </c>
      <c r="S361" s="3" t="s">
        <v>639</v>
      </c>
    </row>
    <row r="362" spans="1:19" x14ac:dyDescent="0.25">
      <c r="A362" s="3">
        <f t="shared" si="5"/>
        <v>2</v>
      </c>
      <c r="B362" t="s">
        <v>158</v>
      </c>
      <c r="C362">
        <v>2205932339</v>
      </c>
      <c r="D362" t="s">
        <v>212</v>
      </c>
      <c r="F362" s="3" t="s">
        <v>924</v>
      </c>
      <c r="I362" t="s">
        <v>119</v>
      </c>
      <c r="J362" t="s">
        <v>14</v>
      </c>
      <c r="K362" t="s">
        <v>54</v>
      </c>
      <c r="L362">
        <v>12.95</v>
      </c>
      <c r="M362">
        <v>0</v>
      </c>
      <c r="N362" t="s">
        <v>1090</v>
      </c>
      <c r="O362" s="3" t="s">
        <v>387</v>
      </c>
      <c r="P362" s="3" t="s">
        <v>43</v>
      </c>
      <c r="S362" s="3" t="s">
        <v>1141</v>
      </c>
    </row>
    <row r="363" spans="1:19" x14ac:dyDescent="0.25">
      <c r="A363" s="3">
        <f t="shared" si="5"/>
        <v>2</v>
      </c>
      <c r="B363" t="s">
        <v>41</v>
      </c>
      <c r="C363">
        <v>2205932361</v>
      </c>
      <c r="D363" t="s">
        <v>104</v>
      </c>
      <c r="F363" s="3" t="s">
        <v>924</v>
      </c>
      <c r="I363" t="s">
        <v>119</v>
      </c>
      <c r="J363" t="s">
        <v>14</v>
      </c>
      <c r="K363" t="s">
        <v>54</v>
      </c>
      <c r="L363"/>
      <c r="M363"/>
      <c r="N363" t="s">
        <v>1098</v>
      </c>
      <c r="O363" s="3" t="s">
        <v>387</v>
      </c>
      <c r="P363" s="3" t="s">
        <v>43</v>
      </c>
      <c r="S363" s="3" t="s">
        <v>1141</v>
      </c>
    </row>
    <row r="364" spans="1:19" x14ac:dyDescent="0.25">
      <c r="A364" s="3">
        <f t="shared" si="5"/>
        <v>2</v>
      </c>
      <c r="B364" t="s">
        <v>96</v>
      </c>
      <c r="C364">
        <v>2205936422</v>
      </c>
      <c r="D364" t="s">
        <v>696</v>
      </c>
      <c r="F364" s="3" t="s">
        <v>924</v>
      </c>
      <c r="I364" t="s">
        <v>75</v>
      </c>
      <c r="J364" t="s">
        <v>55</v>
      </c>
      <c r="K364" t="s">
        <v>54</v>
      </c>
      <c r="L364">
        <v>0</v>
      </c>
      <c r="M364">
        <v>30</v>
      </c>
      <c r="N364" t="s">
        <v>963</v>
      </c>
      <c r="O364" s="3" t="s">
        <v>148</v>
      </c>
      <c r="P364" s="3" t="s">
        <v>22</v>
      </c>
      <c r="S364" s="3" t="s">
        <v>639</v>
      </c>
    </row>
    <row r="365" spans="1:19" x14ac:dyDescent="0.25">
      <c r="A365" s="3">
        <f t="shared" si="5"/>
        <v>2</v>
      </c>
      <c r="B365" t="s">
        <v>41</v>
      </c>
      <c r="C365">
        <v>2205939201</v>
      </c>
      <c r="D365" t="s">
        <v>104</v>
      </c>
      <c r="F365" s="3" t="s">
        <v>924</v>
      </c>
      <c r="I365" t="s">
        <v>56</v>
      </c>
      <c r="J365" t="s">
        <v>57</v>
      </c>
      <c r="K365" t="s">
        <v>15</v>
      </c>
      <c r="L365">
        <v>0</v>
      </c>
      <c r="M365">
        <v>9.52</v>
      </c>
      <c r="N365" t="s">
        <v>1099</v>
      </c>
      <c r="O365" s="3" t="s">
        <v>170</v>
      </c>
      <c r="P365" s="3" t="s">
        <v>22</v>
      </c>
      <c r="S365" s="3" t="s">
        <v>639</v>
      </c>
    </row>
    <row r="366" spans="1:19" x14ac:dyDescent="0.25">
      <c r="A366" s="3">
        <f t="shared" si="5"/>
        <v>2</v>
      </c>
      <c r="B366" t="s">
        <v>200</v>
      </c>
      <c r="C366">
        <v>2205946738</v>
      </c>
      <c r="D366" t="s">
        <v>211</v>
      </c>
      <c r="F366" s="3" t="s">
        <v>924</v>
      </c>
      <c r="I366" t="s">
        <v>75</v>
      </c>
      <c r="J366" t="s">
        <v>55</v>
      </c>
      <c r="K366" t="s">
        <v>54</v>
      </c>
      <c r="L366">
        <v>0</v>
      </c>
      <c r="M366">
        <v>16.89</v>
      </c>
      <c r="N366" t="s">
        <v>1066</v>
      </c>
      <c r="O366" s="3" t="s">
        <v>148</v>
      </c>
      <c r="P366" s="3" t="s">
        <v>22</v>
      </c>
      <c r="S366" s="3" t="s">
        <v>639</v>
      </c>
    </row>
    <row r="367" spans="1:19" x14ac:dyDescent="0.25">
      <c r="A367" s="3">
        <f t="shared" si="5"/>
        <v>2</v>
      </c>
      <c r="B367" t="s">
        <v>45</v>
      </c>
      <c r="C367">
        <v>2205949826</v>
      </c>
      <c r="D367" t="s">
        <v>602</v>
      </c>
      <c r="F367" s="3" t="s">
        <v>924</v>
      </c>
      <c r="I367" t="s">
        <v>119</v>
      </c>
      <c r="J367" t="s">
        <v>14</v>
      </c>
      <c r="K367" t="s">
        <v>54</v>
      </c>
      <c r="L367">
        <v>54.5</v>
      </c>
      <c r="M367">
        <v>0</v>
      </c>
      <c r="N367" t="s">
        <v>1036</v>
      </c>
      <c r="O367" s="3" t="s">
        <v>40</v>
      </c>
      <c r="P367" s="3" t="s">
        <v>19</v>
      </c>
      <c r="S367" s="3" t="s">
        <v>639</v>
      </c>
    </row>
    <row r="368" spans="1:19" x14ac:dyDescent="0.25">
      <c r="A368" s="3">
        <f t="shared" si="5"/>
        <v>2</v>
      </c>
      <c r="B368" t="s">
        <v>200</v>
      </c>
      <c r="C368">
        <v>2205955817</v>
      </c>
      <c r="D368" t="s">
        <v>211</v>
      </c>
      <c r="F368" s="3" t="s">
        <v>924</v>
      </c>
      <c r="I368" t="s">
        <v>75</v>
      </c>
      <c r="J368" t="s">
        <v>59</v>
      </c>
      <c r="K368" t="s">
        <v>54</v>
      </c>
      <c r="L368">
        <v>0</v>
      </c>
      <c r="M368">
        <v>33.79</v>
      </c>
      <c r="N368" t="s">
        <v>1067</v>
      </c>
      <c r="O368" s="3" t="s">
        <v>148</v>
      </c>
      <c r="P368" s="3" t="s">
        <v>22</v>
      </c>
      <c r="S368" s="3" t="s">
        <v>639</v>
      </c>
    </row>
    <row r="369" spans="1:19" x14ac:dyDescent="0.25">
      <c r="A369" s="3">
        <f t="shared" si="5"/>
        <v>2</v>
      </c>
      <c r="B369" t="s">
        <v>78</v>
      </c>
      <c r="C369">
        <v>2205956006</v>
      </c>
      <c r="D369" t="s">
        <v>166</v>
      </c>
      <c r="F369" s="3" t="s">
        <v>924</v>
      </c>
      <c r="I369" t="s">
        <v>56</v>
      </c>
      <c r="J369" t="s">
        <v>57</v>
      </c>
      <c r="K369" t="s">
        <v>15</v>
      </c>
      <c r="L369">
        <v>0</v>
      </c>
      <c r="M369">
        <v>8.44</v>
      </c>
      <c r="N369" t="s">
        <v>941</v>
      </c>
      <c r="O369" s="3" t="s">
        <v>170</v>
      </c>
      <c r="P369" s="3" t="s">
        <v>22</v>
      </c>
      <c r="S369" s="3" t="s">
        <v>639</v>
      </c>
    </row>
    <row r="370" spans="1:19" x14ac:dyDescent="0.25">
      <c r="A370" s="3">
        <f t="shared" si="5"/>
        <v>2</v>
      </c>
      <c r="B370" t="s">
        <v>182</v>
      </c>
      <c r="C370">
        <v>2205999887</v>
      </c>
      <c r="D370" t="s">
        <v>172</v>
      </c>
      <c r="F370" s="3" t="s">
        <v>925</v>
      </c>
      <c r="I370" t="s">
        <v>75</v>
      </c>
      <c r="J370" t="s">
        <v>55</v>
      </c>
      <c r="K370" t="s">
        <v>54</v>
      </c>
      <c r="L370">
        <v>1.21</v>
      </c>
      <c r="M370">
        <v>48.69</v>
      </c>
      <c r="N370" t="s">
        <v>1075</v>
      </c>
      <c r="O370" s="3" t="s">
        <v>148</v>
      </c>
      <c r="P370" s="3" t="s">
        <v>22</v>
      </c>
      <c r="S370" s="3" t="s">
        <v>639</v>
      </c>
    </row>
    <row r="371" spans="1:19" x14ac:dyDescent="0.25">
      <c r="A371" s="3">
        <f t="shared" si="5"/>
        <v>2</v>
      </c>
      <c r="B371" t="s">
        <v>158</v>
      </c>
      <c r="C371">
        <v>2206007747</v>
      </c>
      <c r="D371" t="s">
        <v>212</v>
      </c>
      <c r="F371" s="3" t="s">
        <v>925</v>
      </c>
      <c r="I371" t="s">
        <v>75</v>
      </c>
      <c r="J371" t="s">
        <v>14</v>
      </c>
      <c r="K371" t="s">
        <v>54</v>
      </c>
      <c r="L371">
        <v>31.3</v>
      </c>
      <c r="M371">
        <v>0</v>
      </c>
      <c r="N371" t="s">
        <v>14</v>
      </c>
      <c r="O371" s="3" t="s">
        <v>148</v>
      </c>
      <c r="P371" s="3" t="s">
        <v>22</v>
      </c>
      <c r="S371" s="3" t="s">
        <v>639</v>
      </c>
    </row>
    <row r="372" spans="1:19" x14ac:dyDescent="0.25">
      <c r="A372" s="3">
        <f t="shared" si="5"/>
        <v>2</v>
      </c>
      <c r="B372" t="s">
        <v>78</v>
      </c>
      <c r="C372">
        <v>2206027935</v>
      </c>
      <c r="D372" t="s">
        <v>166</v>
      </c>
      <c r="F372" s="3" t="s">
        <v>925</v>
      </c>
      <c r="I372" t="s">
        <v>119</v>
      </c>
      <c r="J372" t="s">
        <v>14</v>
      </c>
      <c r="K372" t="s">
        <v>54</v>
      </c>
      <c r="L372">
        <v>8.44</v>
      </c>
      <c r="M372">
        <v>0</v>
      </c>
      <c r="N372" t="s">
        <v>942</v>
      </c>
      <c r="O372" s="3" t="s">
        <v>40</v>
      </c>
      <c r="P372" s="3" t="s">
        <v>19</v>
      </c>
      <c r="S372" s="3" t="s">
        <v>639</v>
      </c>
    </row>
    <row r="373" spans="1:19" x14ac:dyDescent="0.25">
      <c r="A373" s="3">
        <f t="shared" si="5"/>
        <v>2</v>
      </c>
      <c r="B373" t="s">
        <v>36</v>
      </c>
      <c r="C373">
        <v>2206052415</v>
      </c>
      <c r="D373" t="s">
        <v>167</v>
      </c>
      <c r="F373" s="3" t="s">
        <v>926</v>
      </c>
      <c r="I373" t="s">
        <v>56</v>
      </c>
      <c r="J373" t="s">
        <v>57</v>
      </c>
      <c r="K373" t="s">
        <v>15</v>
      </c>
      <c r="L373"/>
      <c r="M373"/>
      <c r="N373" t="s">
        <v>975</v>
      </c>
      <c r="O373" s="3" t="s">
        <v>170</v>
      </c>
      <c r="P373" s="3" t="s">
        <v>22</v>
      </c>
      <c r="S373" s="3" t="s">
        <v>639</v>
      </c>
    </row>
    <row r="374" spans="1:19" x14ac:dyDescent="0.25">
      <c r="A374" s="3">
        <f t="shared" si="5"/>
        <v>2</v>
      </c>
      <c r="B374" t="s">
        <v>78</v>
      </c>
      <c r="C374">
        <v>2206078076</v>
      </c>
      <c r="D374" t="s">
        <v>166</v>
      </c>
      <c r="F374" s="3" t="s">
        <v>926</v>
      </c>
      <c r="I374" t="s">
        <v>75</v>
      </c>
      <c r="J374" t="s">
        <v>55</v>
      </c>
      <c r="K374" t="s">
        <v>54</v>
      </c>
      <c r="L374">
        <v>0</v>
      </c>
      <c r="M374">
        <v>49.9</v>
      </c>
      <c r="N374" t="s">
        <v>943</v>
      </c>
      <c r="O374" s="3" t="s">
        <v>148</v>
      </c>
      <c r="P374" s="3" t="s">
        <v>22</v>
      </c>
      <c r="S374" s="3" t="s">
        <v>639</v>
      </c>
    </row>
    <row r="375" spans="1:19" x14ac:dyDescent="0.25">
      <c r="A375" s="3">
        <f t="shared" si="5"/>
        <v>2</v>
      </c>
      <c r="B375" t="s">
        <v>78</v>
      </c>
      <c r="C375">
        <v>2206079648</v>
      </c>
      <c r="D375" t="s">
        <v>166</v>
      </c>
      <c r="F375" s="3" t="s">
        <v>926</v>
      </c>
      <c r="I375" t="s">
        <v>56</v>
      </c>
      <c r="J375" t="s">
        <v>57</v>
      </c>
      <c r="K375" t="s">
        <v>15</v>
      </c>
      <c r="L375">
        <v>0</v>
      </c>
      <c r="M375">
        <v>109</v>
      </c>
      <c r="N375" t="s">
        <v>944</v>
      </c>
      <c r="O375" s="3" t="s">
        <v>170</v>
      </c>
      <c r="P375" s="3" t="s">
        <v>22</v>
      </c>
      <c r="S375" s="3" t="s">
        <v>639</v>
      </c>
    </row>
    <row r="376" spans="1:19" x14ac:dyDescent="0.25">
      <c r="A376" s="3">
        <f t="shared" si="5"/>
        <v>2</v>
      </c>
      <c r="B376" t="s">
        <v>45</v>
      </c>
      <c r="C376">
        <v>2206090973</v>
      </c>
      <c r="D376" t="s">
        <v>602</v>
      </c>
      <c r="F376" s="3" t="s">
        <v>926</v>
      </c>
      <c r="I376" t="s">
        <v>119</v>
      </c>
      <c r="J376" t="s">
        <v>14</v>
      </c>
      <c r="K376" t="s">
        <v>54</v>
      </c>
      <c r="L376">
        <v>54.5</v>
      </c>
      <c r="M376">
        <v>0</v>
      </c>
      <c r="N376" t="s">
        <v>1037</v>
      </c>
      <c r="O376" s="3" t="s">
        <v>40</v>
      </c>
      <c r="P376" s="3" t="s">
        <v>19</v>
      </c>
      <c r="S376" s="3" t="s">
        <v>639</v>
      </c>
    </row>
    <row r="377" spans="1:19" x14ac:dyDescent="0.25">
      <c r="A377" s="3">
        <f t="shared" si="5"/>
        <v>2</v>
      </c>
      <c r="B377" t="s">
        <v>20</v>
      </c>
      <c r="C377">
        <v>2206096886</v>
      </c>
      <c r="D377" t="s">
        <v>601</v>
      </c>
      <c r="F377" s="3" t="s">
        <v>926</v>
      </c>
      <c r="I377" t="s">
        <v>119</v>
      </c>
      <c r="J377" t="s">
        <v>14</v>
      </c>
      <c r="K377" t="s">
        <v>54</v>
      </c>
      <c r="L377">
        <v>54.5</v>
      </c>
      <c r="M377">
        <v>0</v>
      </c>
      <c r="N377" t="s">
        <v>1005</v>
      </c>
      <c r="O377" s="3" t="s">
        <v>40</v>
      </c>
      <c r="P377" s="3" t="s">
        <v>19</v>
      </c>
      <c r="S377" s="3" t="s">
        <v>639</v>
      </c>
    </row>
    <row r="378" spans="1:19" x14ac:dyDescent="0.25">
      <c r="A378" s="3">
        <f t="shared" si="5"/>
        <v>2</v>
      </c>
      <c r="B378" t="s">
        <v>35</v>
      </c>
      <c r="C378">
        <v>2206123351</v>
      </c>
      <c r="D378" t="s">
        <v>919</v>
      </c>
      <c r="F378" s="3" t="s">
        <v>930</v>
      </c>
      <c r="I378" t="s">
        <v>119</v>
      </c>
      <c r="J378" t="s">
        <v>14</v>
      </c>
      <c r="K378" t="s">
        <v>54</v>
      </c>
      <c r="L378">
        <v>52</v>
      </c>
      <c r="M378">
        <v>0</v>
      </c>
      <c r="N378" t="s">
        <v>1048</v>
      </c>
      <c r="O378" s="3" t="s">
        <v>387</v>
      </c>
      <c r="P378" s="3" t="s">
        <v>43</v>
      </c>
      <c r="S378" s="3" t="s">
        <v>1141</v>
      </c>
    </row>
    <row r="379" spans="1:19" x14ac:dyDescent="0.25">
      <c r="A379" s="3">
        <f t="shared" si="5"/>
        <v>2</v>
      </c>
      <c r="B379" t="s">
        <v>45</v>
      </c>
      <c r="C379">
        <v>2206124484</v>
      </c>
      <c r="D379" t="s">
        <v>602</v>
      </c>
      <c r="F379" s="3" t="s">
        <v>930</v>
      </c>
      <c r="I379" t="s">
        <v>56</v>
      </c>
      <c r="J379" t="s">
        <v>57</v>
      </c>
      <c r="K379" t="s">
        <v>15</v>
      </c>
      <c r="L379">
        <v>0</v>
      </c>
      <c r="M379">
        <v>16</v>
      </c>
      <c r="N379" t="s">
        <v>1038</v>
      </c>
      <c r="O379" s="3" t="s">
        <v>170</v>
      </c>
      <c r="P379" s="3" t="s">
        <v>22</v>
      </c>
      <c r="S379" s="3" t="s">
        <v>639</v>
      </c>
    </row>
    <row r="380" spans="1:19" x14ac:dyDescent="0.25">
      <c r="A380" s="3">
        <f t="shared" si="5"/>
        <v>2</v>
      </c>
      <c r="B380" t="s">
        <v>182</v>
      </c>
      <c r="C380">
        <v>2206138569</v>
      </c>
      <c r="D380" t="s">
        <v>172</v>
      </c>
      <c r="F380" s="3" t="s">
        <v>930</v>
      </c>
      <c r="I380" t="s">
        <v>75</v>
      </c>
      <c r="J380" t="s">
        <v>76</v>
      </c>
      <c r="K380" t="s">
        <v>54</v>
      </c>
      <c r="L380">
        <v>0</v>
      </c>
      <c r="M380">
        <v>16.89</v>
      </c>
      <c r="N380" t="s">
        <v>1076</v>
      </c>
      <c r="O380" s="3" t="s">
        <v>148</v>
      </c>
      <c r="P380" s="3" t="s">
        <v>22</v>
      </c>
      <c r="S380" s="3" t="s">
        <v>639</v>
      </c>
    </row>
    <row r="381" spans="1:19" x14ac:dyDescent="0.25">
      <c r="A381" s="3">
        <f t="shared" si="5"/>
        <v>2</v>
      </c>
      <c r="B381" t="s">
        <v>27</v>
      </c>
      <c r="C381">
        <v>2206144986</v>
      </c>
      <c r="D381" t="s">
        <v>168</v>
      </c>
      <c r="F381" s="3" t="s">
        <v>930</v>
      </c>
      <c r="I381" t="s">
        <v>56</v>
      </c>
      <c r="J381" t="s">
        <v>57</v>
      </c>
      <c r="K381" t="s">
        <v>15</v>
      </c>
      <c r="L381">
        <v>0</v>
      </c>
      <c r="M381">
        <v>104</v>
      </c>
      <c r="N381" t="s">
        <v>984</v>
      </c>
      <c r="O381" s="3" t="s">
        <v>170</v>
      </c>
      <c r="P381" s="3" t="s">
        <v>22</v>
      </c>
      <c r="S381" s="3" t="s">
        <v>639</v>
      </c>
    </row>
    <row r="382" spans="1:19" x14ac:dyDescent="0.25">
      <c r="A382" s="3">
        <f t="shared" si="5"/>
        <v>2</v>
      </c>
      <c r="B382" t="s">
        <v>33</v>
      </c>
      <c r="C382">
        <v>2206147583</v>
      </c>
      <c r="D382" t="s">
        <v>921</v>
      </c>
      <c r="F382" s="3" t="s">
        <v>930</v>
      </c>
      <c r="I382" t="s">
        <v>119</v>
      </c>
      <c r="J382" t="s">
        <v>14</v>
      </c>
      <c r="K382" t="s">
        <v>54</v>
      </c>
      <c r="L382"/>
      <c r="M382"/>
      <c r="N382" t="s">
        <v>1110</v>
      </c>
      <c r="O382" s="3" t="s">
        <v>40</v>
      </c>
      <c r="P382" s="3" t="s">
        <v>19</v>
      </c>
      <c r="S382" s="3" t="s">
        <v>639</v>
      </c>
    </row>
    <row r="383" spans="1:19" x14ac:dyDescent="0.25">
      <c r="A383" s="3">
        <f t="shared" si="5"/>
        <v>2</v>
      </c>
      <c r="B383" t="s">
        <v>98</v>
      </c>
      <c r="C383">
        <v>2206173093</v>
      </c>
      <c r="D383" t="s">
        <v>695</v>
      </c>
      <c r="F383" s="3" t="s">
        <v>930</v>
      </c>
      <c r="I383" t="s">
        <v>119</v>
      </c>
      <c r="J383" t="s">
        <v>14</v>
      </c>
      <c r="K383" t="s">
        <v>54</v>
      </c>
      <c r="L383">
        <v>8.44</v>
      </c>
      <c r="M383">
        <v>0</v>
      </c>
      <c r="N383" t="s">
        <v>955</v>
      </c>
      <c r="O383" s="3" t="s">
        <v>387</v>
      </c>
      <c r="P383" s="3" t="s">
        <v>43</v>
      </c>
      <c r="S383" s="3" t="s">
        <v>1141</v>
      </c>
    </row>
    <row r="384" spans="1:19" x14ac:dyDescent="0.25">
      <c r="A384" s="3">
        <f t="shared" si="5"/>
        <v>2</v>
      </c>
      <c r="B384" t="s">
        <v>29</v>
      </c>
      <c r="C384">
        <v>2206173970</v>
      </c>
      <c r="D384" t="s">
        <v>920</v>
      </c>
      <c r="F384" s="3" t="s">
        <v>930</v>
      </c>
      <c r="I384" t="s">
        <v>119</v>
      </c>
      <c r="J384" t="s">
        <v>14</v>
      </c>
      <c r="K384" t="s">
        <v>54</v>
      </c>
      <c r="L384">
        <v>24.95</v>
      </c>
      <c r="M384">
        <v>0</v>
      </c>
      <c r="N384" t="s">
        <v>1053</v>
      </c>
      <c r="O384" s="3" t="s">
        <v>387</v>
      </c>
      <c r="P384" s="3" t="s">
        <v>43</v>
      </c>
      <c r="S384" s="3" t="s">
        <v>1141</v>
      </c>
    </row>
    <row r="385" spans="1:19" x14ac:dyDescent="0.25">
      <c r="A385" s="3">
        <f t="shared" si="5"/>
        <v>2</v>
      </c>
      <c r="B385" t="s">
        <v>96</v>
      </c>
      <c r="C385">
        <v>2206177024</v>
      </c>
      <c r="D385" t="s">
        <v>696</v>
      </c>
      <c r="F385" s="3" t="s">
        <v>930</v>
      </c>
      <c r="I385" t="s">
        <v>75</v>
      </c>
      <c r="J385" t="s">
        <v>55</v>
      </c>
      <c r="K385" t="s">
        <v>54</v>
      </c>
      <c r="L385"/>
      <c r="M385"/>
      <c r="N385" t="s">
        <v>964</v>
      </c>
      <c r="O385" s="3" t="s">
        <v>148</v>
      </c>
      <c r="P385" s="3" t="s">
        <v>22</v>
      </c>
      <c r="S385" s="3" t="s">
        <v>639</v>
      </c>
    </row>
    <row r="386" spans="1:19" x14ac:dyDescent="0.25">
      <c r="A386" s="3">
        <f t="shared" ref="A386:A449" si="6">MONTH(F386)</f>
        <v>2</v>
      </c>
      <c r="B386" t="s">
        <v>20</v>
      </c>
      <c r="C386">
        <v>2206208650</v>
      </c>
      <c r="D386" t="s">
        <v>601</v>
      </c>
      <c r="F386" s="3" t="s">
        <v>933</v>
      </c>
      <c r="I386" t="s">
        <v>119</v>
      </c>
      <c r="J386" t="s">
        <v>124</v>
      </c>
      <c r="K386" t="s">
        <v>54</v>
      </c>
      <c r="L386">
        <v>0</v>
      </c>
      <c r="M386">
        <v>29.9</v>
      </c>
      <c r="N386" t="s">
        <v>1006</v>
      </c>
      <c r="O386" s="3" t="s">
        <v>40</v>
      </c>
      <c r="P386" s="3" t="s">
        <v>19</v>
      </c>
      <c r="S386" s="3" t="s">
        <v>639</v>
      </c>
    </row>
    <row r="387" spans="1:19" x14ac:dyDescent="0.25">
      <c r="A387" s="3">
        <f t="shared" si="6"/>
        <v>2</v>
      </c>
      <c r="B387" t="s">
        <v>27</v>
      </c>
      <c r="C387">
        <v>2206214142</v>
      </c>
      <c r="D387" t="s">
        <v>168</v>
      </c>
      <c r="F387" s="3" t="s">
        <v>933</v>
      </c>
      <c r="I387" t="s">
        <v>119</v>
      </c>
      <c r="J387" t="s">
        <v>14</v>
      </c>
      <c r="K387" t="s">
        <v>54</v>
      </c>
      <c r="L387">
        <v>31.2</v>
      </c>
      <c r="M387">
        <v>0</v>
      </c>
      <c r="N387" t="s">
        <v>985</v>
      </c>
      <c r="O387" s="3" t="s">
        <v>387</v>
      </c>
      <c r="P387" s="3" t="s">
        <v>43</v>
      </c>
      <c r="S387" s="3" t="s">
        <v>1141</v>
      </c>
    </row>
    <row r="388" spans="1:19" x14ac:dyDescent="0.25">
      <c r="A388" s="3">
        <f t="shared" si="6"/>
        <v>2</v>
      </c>
      <c r="B388" t="s">
        <v>45</v>
      </c>
      <c r="C388">
        <v>2206214145</v>
      </c>
      <c r="D388" t="s">
        <v>602</v>
      </c>
      <c r="F388" s="3" t="s">
        <v>933</v>
      </c>
      <c r="I388" t="s">
        <v>119</v>
      </c>
      <c r="J388" t="s">
        <v>14</v>
      </c>
      <c r="K388" t="s">
        <v>54</v>
      </c>
      <c r="L388">
        <v>54.5</v>
      </c>
      <c r="M388">
        <v>0</v>
      </c>
      <c r="N388" t="s">
        <v>1039</v>
      </c>
      <c r="O388" s="3" t="s">
        <v>40</v>
      </c>
      <c r="P388" s="3" t="s">
        <v>19</v>
      </c>
      <c r="S388" s="3" t="s">
        <v>639</v>
      </c>
    </row>
    <row r="389" spans="1:19" x14ac:dyDescent="0.25">
      <c r="A389" s="3">
        <f t="shared" si="6"/>
        <v>2</v>
      </c>
      <c r="B389" t="s">
        <v>26</v>
      </c>
      <c r="C389">
        <v>2206218056</v>
      </c>
      <c r="D389" t="s">
        <v>697</v>
      </c>
      <c r="E389" t="s">
        <v>243</v>
      </c>
      <c r="F389" s="3" t="s">
        <v>933</v>
      </c>
      <c r="I389" t="s">
        <v>119</v>
      </c>
      <c r="J389" t="s">
        <v>14</v>
      </c>
      <c r="K389" t="s">
        <v>54</v>
      </c>
      <c r="L389"/>
      <c r="M389"/>
      <c r="N389" s="57" t="s">
        <v>1016</v>
      </c>
      <c r="O389" s="3" t="s">
        <v>40</v>
      </c>
      <c r="P389" s="3" t="s">
        <v>19</v>
      </c>
      <c r="S389" s="3" t="s">
        <v>639</v>
      </c>
    </row>
    <row r="390" spans="1:19" x14ac:dyDescent="0.25">
      <c r="A390" s="3">
        <f t="shared" si="6"/>
        <v>2</v>
      </c>
      <c r="B390" t="s">
        <v>182</v>
      </c>
      <c r="C390">
        <v>2206227013</v>
      </c>
      <c r="D390" t="s">
        <v>172</v>
      </c>
      <c r="F390" s="3" t="s">
        <v>933</v>
      </c>
      <c r="I390" t="s">
        <v>119</v>
      </c>
      <c r="J390" t="s">
        <v>950</v>
      </c>
      <c r="K390" t="s">
        <v>54</v>
      </c>
      <c r="L390">
        <v>0</v>
      </c>
      <c r="M390">
        <v>8.44</v>
      </c>
      <c r="N390" t="s">
        <v>1077</v>
      </c>
      <c r="O390" s="3" t="s">
        <v>40</v>
      </c>
      <c r="P390" s="3" t="s">
        <v>19</v>
      </c>
      <c r="S390" s="3" t="s">
        <v>639</v>
      </c>
    </row>
    <row r="391" spans="1:19" x14ac:dyDescent="0.25">
      <c r="A391" s="3">
        <f t="shared" si="6"/>
        <v>2</v>
      </c>
      <c r="B391" t="s">
        <v>200</v>
      </c>
      <c r="C391">
        <v>2206239113</v>
      </c>
      <c r="D391" t="s">
        <v>211</v>
      </c>
      <c r="F391" s="3" t="s">
        <v>933</v>
      </c>
      <c r="I391" t="s">
        <v>119</v>
      </c>
      <c r="J391" t="s">
        <v>14</v>
      </c>
      <c r="K391" t="s">
        <v>54</v>
      </c>
      <c r="L391">
        <v>54.5</v>
      </c>
      <c r="M391">
        <v>0</v>
      </c>
      <c r="N391" t="s">
        <v>1068</v>
      </c>
      <c r="O391" s="3" t="s">
        <v>387</v>
      </c>
      <c r="P391" s="3" t="s">
        <v>43</v>
      </c>
      <c r="S391" s="3" t="s">
        <v>1141</v>
      </c>
    </row>
    <row r="392" spans="1:19" x14ac:dyDescent="0.25">
      <c r="A392" s="3">
        <f t="shared" si="6"/>
        <v>2</v>
      </c>
      <c r="B392" t="s">
        <v>27</v>
      </c>
      <c r="C392">
        <v>2206241571</v>
      </c>
      <c r="D392" t="s">
        <v>168</v>
      </c>
      <c r="F392" s="3" t="s">
        <v>933</v>
      </c>
      <c r="I392" t="s">
        <v>119</v>
      </c>
      <c r="J392" t="s">
        <v>950</v>
      </c>
      <c r="K392" t="s">
        <v>54</v>
      </c>
      <c r="L392">
        <v>0</v>
      </c>
      <c r="M392">
        <v>17.39</v>
      </c>
      <c r="N392" t="s">
        <v>986</v>
      </c>
      <c r="O392" s="3" t="s">
        <v>40</v>
      </c>
      <c r="P392" s="3" t="s">
        <v>19</v>
      </c>
      <c r="S392" s="3" t="s">
        <v>639</v>
      </c>
    </row>
    <row r="393" spans="1:19" x14ac:dyDescent="0.25">
      <c r="A393" s="3">
        <f t="shared" si="6"/>
        <v>2</v>
      </c>
      <c r="B393" t="s">
        <v>182</v>
      </c>
      <c r="C393">
        <v>2206254353</v>
      </c>
      <c r="D393" t="s">
        <v>172</v>
      </c>
      <c r="F393" s="3" t="s">
        <v>933</v>
      </c>
      <c r="I393" t="s">
        <v>119</v>
      </c>
      <c r="J393" t="s">
        <v>14</v>
      </c>
      <c r="K393" t="s">
        <v>54</v>
      </c>
      <c r="L393">
        <v>23.66</v>
      </c>
      <c r="M393">
        <v>0</v>
      </c>
      <c r="N393" t="s">
        <v>1078</v>
      </c>
      <c r="O393" s="3" t="s">
        <v>40</v>
      </c>
      <c r="P393" s="3" t="s">
        <v>19</v>
      </c>
      <c r="S393" s="3" t="s">
        <v>639</v>
      </c>
    </row>
    <row r="394" spans="1:19" x14ac:dyDescent="0.25">
      <c r="A394" s="3">
        <f t="shared" si="6"/>
        <v>2</v>
      </c>
      <c r="B394" t="s">
        <v>78</v>
      </c>
      <c r="C394">
        <v>2206272404</v>
      </c>
      <c r="D394" t="s">
        <v>166</v>
      </c>
      <c r="F394" s="3" t="s">
        <v>927</v>
      </c>
      <c r="I394" t="s">
        <v>75</v>
      </c>
      <c r="J394" t="s">
        <v>76</v>
      </c>
      <c r="K394" t="s">
        <v>54</v>
      </c>
      <c r="L394">
        <v>0</v>
      </c>
      <c r="M394">
        <v>12</v>
      </c>
      <c r="N394" t="s">
        <v>945</v>
      </c>
      <c r="O394" s="3" t="s">
        <v>148</v>
      </c>
      <c r="P394" s="3" t="s">
        <v>22</v>
      </c>
      <c r="S394" s="3" t="s">
        <v>639</v>
      </c>
    </row>
    <row r="395" spans="1:19" x14ac:dyDescent="0.25">
      <c r="A395" s="3">
        <f t="shared" si="6"/>
        <v>2</v>
      </c>
      <c r="B395" t="s">
        <v>98</v>
      </c>
      <c r="C395">
        <v>2206297404</v>
      </c>
      <c r="D395" t="s">
        <v>695</v>
      </c>
      <c r="F395" s="3" t="s">
        <v>927</v>
      </c>
      <c r="I395" t="s">
        <v>75</v>
      </c>
      <c r="J395" t="s">
        <v>14</v>
      </c>
      <c r="K395" t="s">
        <v>54</v>
      </c>
      <c r="L395">
        <v>52.69</v>
      </c>
      <c r="M395">
        <v>0</v>
      </c>
      <c r="N395" t="s">
        <v>58</v>
      </c>
      <c r="O395" s="3" t="s">
        <v>148</v>
      </c>
      <c r="P395" s="3" t="s">
        <v>22</v>
      </c>
      <c r="S395" s="3" t="s">
        <v>639</v>
      </c>
    </row>
    <row r="396" spans="1:19" x14ac:dyDescent="0.25">
      <c r="A396" s="3">
        <f t="shared" si="6"/>
        <v>2</v>
      </c>
      <c r="B396" t="s">
        <v>27</v>
      </c>
      <c r="C396">
        <v>2206303122</v>
      </c>
      <c r="D396" t="s">
        <v>168</v>
      </c>
      <c r="F396" s="3" t="s">
        <v>927</v>
      </c>
      <c r="I396" t="s">
        <v>119</v>
      </c>
      <c r="J396" t="s">
        <v>950</v>
      </c>
      <c r="K396" t="s">
        <v>54</v>
      </c>
      <c r="L396">
        <v>14.5</v>
      </c>
      <c r="M396">
        <v>24.9</v>
      </c>
      <c r="N396" t="s">
        <v>987</v>
      </c>
      <c r="O396" s="3" t="s">
        <v>40</v>
      </c>
      <c r="P396" s="3" t="s">
        <v>19</v>
      </c>
      <c r="S396" s="3" t="s">
        <v>639</v>
      </c>
    </row>
    <row r="397" spans="1:19" x14ac:dyDescent="0.25">
      <c r="A397" s="3">
        <f t="shared" si="6"/>
        <v>2</v>
      </c>
      <c r="B397" t="s">
        <v>29</v>
      </c>
      <c r="C397">
        <v>2206304203</v>
      </c>
      <c r="D397" t="s">
        <v>920</v>
      </c>
      <c r="F397" s="3" t="s">
        <v>927</v>
      </c>
      <c r="I397" t="s">
        <v>119</v>
      </c>
      <c r="J397" t="s">
        <v>950</v>
      </c>
      <c r="K397" t="s">
        <v>54</v>
      </c>
      <c r="L397">
        <v>0</v>
      </c>
      <c r="M397">
        <v>13.5</v>
      </c>
      <c r="N397" t="s">
        <v>1054</v>
      </c>
      <c r="O397" s="3" t="s">
        <v>40</v>
      </c>
      <c r="P397" s="3" t="s">
        <v>19</v>
      </c>
      <c r="S397" s="3" t="s">
        <v>639</v>
      </c>
    </row>
    <row r="398" spans="1:19" x14ac:dyDescent="0.25">
      <c r="A398" s="3">
        <f t="shared" si="6"/>
        <v>2</v>
      </c>
      <c r="B398" t="s">
        <v>182</v>
      </c>
      <c r="C398">
        <v>2206311118</v>
      </c>
      <c r="D398" t="s">
        <v>172</v>
      </c>
      <c r="F398" s="3" t="s">
        <v>927</v>
      </c>
      <c r="I398" t="s">
        <v>75</v>
      </c>
      <c r="J398" t="s">
        <v>972</v>
      </c>
      <c r="K398" t="s">
        <v>54</v>
      </c>
      <c r="L398"/>
      <c r="M398"/>
      <c r="N398" t="s">
        <v>58</v>
      </c>
      <c r="O398" s="3" t="s">
        <v>148</v>
      </c>
      <c r="P398" s="3" t="s">
        <v>22</v>
      </c>
      <c r="S398" s="3" t="s">
        <v>639</v>
      </c>
    </row>
    <row r="399" spans="1:19" x14ac:dyDescent="0.25">
      <c r="A399" s="3">
        <f t="shared" si="6"/>
        <v>2</v>
      </c>
      <c r="B399" t="s">
        <v>200</v>
      </c>
      <c r="C399">
        <v>2206313005</v>
      </c>
      <c r="D399" t="s">
        <v>211</v>
      </c>
      <c r="F399" s="3" t="s">
        <v>927</v>
      </c>
      <c r="I399" t="s">
        <v>75</v>
      </c>
      <c r="J399" t="s">
        <v>14</v>
      </c>
      <c r="K399" t="s">
        <v>54</v>
      </c>
      <c r="L399">
        <v>4.9800000000000004</v>
      </c>
      <c r="M399">
        <v>0</v>
      </c>
      <c r="N399" t="s">
        <v>58</v>
      </c>
      <c r="O399" s="3" t="s">
        <v>148</v>
      </c>
      <c r="P399" s="3" t="s">
        <v>22</v>
      </c>
      <c r="S399" s="3" t="s">
        <v>639</v>
      </c>
    </row>
    <row r="400" spans="1:19" x14ac:dyDescent="0.25">
      <c r="A400" s="3">
        <f t="shared" si="6"/>
        <v>2</v>
      </c>
      <c r="B400" t="s">
        <v>27</v>
      </c>
      <c r="C400">
        <v>2206316130</v>
      </c>
      <c r="D400" t="s">
        <v>168</v>
      </c>
      <c r="F400" s="3" t="s">
        <v>927</v>
      </c>
      <c r="I400" t="s">
        <v>75</v>
      </c>
      <c r="J400" t="s">
        <v>14</v>
      </c>
      <c r="K400" t="s">
        <v>54</v>
      </c>
      <c r="L400"/>
      <c r="M400"/>
      <c r="N400" t="s">
        <v>988</v>
      </c>
      <c r="O400" s="3" t="s">
        <v>148</v>
      </c>
      <c r="P400" s="3" t="s">
        <v>22</v>
      </c>
      <c r="S400" s="3" t="s">
        <v>639</v>
      </c>
    </row>
    <row r="401" spans="1:19" x14ac:dyDescent="0.25">
      <c r="A401" s="3">
        <f t="shared" si="6"/>
        <v>2</v>
      </c>
      <c r="B401" t="s">
        <v>26</v>
      </c>
      <c r="C401">
        <v>2206323813</v>
      </c>
      <c r="D401" t="s">
        <v>697</v>
      </c>
      <c r="F401" s="3" t="s">
        <v>927</v>
      </c>
      <c r="I401" t="s">
        <v>119</v>
      </c>
      <c r="J401" t="s">
        <v>14</v>
      </c>
      <c r="K401" t="s">
        <v>54</v>
      </c>
      <c r="L401"/>
      <c r="M401"/>
      <c r="N401" s="57" t="s">
        <v>1017</v>
      </c>
      <c r="O401" s="3" t="s">
        <v>387</v>
      </c>
      <c r="P401" s="3" t="s">
        <v>43</v>
      </c>
      <c r="S401" s="3" t="s">
        <v>1141</v>
      </c>
    </row>
    <row r="402" spans="1:19" x14ac:dyDescent="0.25">
      <c r="A402" s="3">
        <f t="shared" si="6"/>
        <v>2</v>
      </c>
      <c r="B402" t="s">
        <v>20</v>
      </c>
      <c r="C402">
        <v>2206330151</v>
      </c>
      <c r="D402" t="s">
        <v>601</v>
      </c>
      <c r="E402" t="s">
        <v>1169</v>
      </c>
      <c r="F402" s="3" t="s">
        <v>927</v>
      </c>
      <c r="I402" t="s">
        <v>75</v>
      </c>
      <c r="J402" t="s">
        <v>55</v>
      </c>
      <c r="K402" t="s">
        <v>54</v>
      </c>
      <c r="L402"/>
      <c r="M402"/>
      <c r="N402" t="s">
        <v>1007</v>
      </c>
      <c r="O402" s="3" t="s">
        <v>148</v>
      </c>
      <c r="P402" s="3" t="s">
        <v>22</v>
      </c>
      <c r="S402" s="3" t="s">
        <v>639</v>
      </c>
    </row>
    <row r="403" spans="1:19" x14ac:dyDescent="0.25">
      <c r="A403" s="3">
        <f t="shared" si="6"/>
        <v>2</v>
      </c>
      <c r="B403" t="s">
        <v>33</v>
      </c>
      <c r="C403">
        <v>2206333072</v>
      </c>
      <c r="D403" t="s">
        <v>921</v>
      </c>
      <c r="F403" s="3" t="s">
        <v>927</v>
      </c>
      <c r="I403" t="s">
        <v>119</v>
      </c>
      <c r="J403" t="s">
        <v>14</v>
      </c>
      <c r="K403" t="s">
        <v>54</v>
      </c>
      <c r="L403">
        <v>54.5</v>
      </c>
      <c r="M403">
        <v>0</v>
      </c>
      <c r="N403" s="57" t="s">
        <v>1111</v>
      </c>
      <c r="O403" s="3" t="s">
        <v>40</v>
      </c>
      <c r="P403" s="3" t="s">
        <v>19</v>
      </c>
      <c r="S403" s="3" t="s">
        <v>639</v>
      </c>
    </row>
    <row r="404" spans="1:19" x14ac:dyDescent="0.25">
      <c r="A404" s="3">
        <f t="shared" si="6"/>
        <v>2</v>
      </c>
      <c r="B404" t="s">
        <v>182</v>
      </c>
      <c r="C404">
        <v>2206336081</v>
      </c>
      <c r="D404" t="s">
        <v>172</v>
      </c>
      <c r="F404" s="3" t="s">
        <v>927</v>
      </c>
      <c r="I404" t="s">
        <v>119</v>
      </c>
      <c r="J404" t="s">
        <v>14</v>
      </c>
      <c r="K404" t="s">
        <v>54</v>
      </c>
      <c r="L404">
        <v>8.44</v>
      </c>
      <c r="M404">
        <v>0</v>
      </c>
      <c r="N404" t="s">
        <v>1079</v>
      </c>
      <c r="O404" s="3" t="s">
        <v>40</v>
      </c>
      <c r="P404" s="3" t="s">
        <v>19</v>
      </c>
      <c r="S404" s="3" t="s">
        <v>639</v>
      </c>
    </row>
    <row r="405" spans="1:19" x14ac:dyDescent="0.25">
      <c r="A405" s="3">
        <f t="shared" si="6"/>
        <v>3</v>
      </c>
      <c r="B405" t="s">
        <v>158</v>
      </c>
      <c r="C405">
        <v>2206361306</v>
      </c>
      <c r="D405" t="s">
        <v>212</v>
      </c>
      <c r="F405" s="3" t="s">
        <v>1158</v>
      </c>
      <c r="G405"/>
      <c r="I405" t="s">
        <v>119</v>
      </c>
      <c r="J405" t="s">
        <v>950</v>
      </c>
      <c r="K405" t="s">
        <v>54</v>
      </c>
      <c r="L405">
        <v>0</v>
      </c>
      <c r="M405">
        <v>109</v>
      </c>
      <c r="N405" t="s">
        <v>1275</v>
      </c>
      <c r="O405" s="3" t="s">
        <v>40</v>
      </c>
      <c r="P405" s="3" t="s">
        <v>19</v>
      </c>
      <c r="S405" s="3" t="s">
        <v>639</v>
      </c>
    </row>
    <row r="406" spans="1:19" x14ac:dyDescent="0.25">
      <c r="A406" s="3">
        <f t="shared" si="6"/>
        <v>3</v>
      </c>
      <c r="B406" t="s">
        <v>20</v>
      </c>
      <c r="C406">
        <v>2206387649</v>
      </c>
      <c r="D406" t="s">
        <v>601</v>
      </c>
      <c r="F406" s="3" t="s">
        <v>1158</v>
      </c>
      <c r="G406"/>
      <c r="I406" t="s">
        <v>119</v>
      </c>
      <c r="J406" t="s">
        <v>14</v>
      </c>
      <c r="K406" t="s">
        <v>54</v>
      </c>
      <c r="L406">
        <v>40.56</v>
      </c>
      <c r="M406">
        <v>0</v>
      </c>
      <c r="N406" t="s">
        <v>1232</v>
      </c>
      <c r="O406" s="3" t="s">
        <v>387</v>
      </c>
      <c r="P406" s="3" t="s">
        <v>43</v>
      </c>
      <c r="S406" s="3" t="s">
        <v>1141</v>
      </c>
    </row>
    <row r="407" spans="1:19" x14ac:dyDescent="0.25">
      <c r="A407" s="3">
        <f t="shared" si="6"/>
        <v>3</v>
      </c>
      <c r="B407" t="s">
        <v>45</v>
      </c>
      <c r="C407">
        <v>2206396573</v>
      </c>
      <c r="D407" t="s">
        <v>602</v>
      </c>
      <c r="F407" s="3" t="s">
        <v>1158</v>
      </c>
      <c r="G407"/>
      <c r="I407" t="s">
        <v>119</v>
      </c>
      <c r="J407" t="s">
        <v>14</v>
      </c>
      <c r="K407" t="s">
        <v>54</v>
      </c>
      <c r="L407"/>
      <c r="M407"/>
      <c r="N407" t="s">
        <v>1251</v>
      </c>
      <c r="O407" s="3" t="s">
        <v>40</v>
      </c>
      <c r="P407" s="3" t="s">
        <v>19</v>
      </c>
      <c r="S407" s="3" t="s">
        <v>639</v>
      </c>
    </row>
    <row r="408" spans="1:19" x14ac:dyDescent="0.25">
      <c r="A408" s="3">
        <f t="shared" si="6"/>
        <v>3</v>
      </c>
      <c r="B408" t="s">
        <v>200</v>
      </c>
      <c r="C408">
        <v>2206406633</v>
      </c>
      <c r="D408" t="s">
        <v>211</v>
      </c>
      <c r="F408" s="3" t="s">
        <v>1158</v>
      </c>
      <c r="G408"/>
      <c r="I408" t="s">
        <v>75</v>
      </c>
      <c r="J408" t="s">
        <v>59</v>
      </c>
      <c r="K408" t="s">
        <v>54</v>
      </c>
      <c r="L408">
        <v>0</v>
      </c>
      <c r="M408">
        <v>16.89</v>
      </c>
      <c r="N408" t="s">
        <v>1267</v>
      </c>
      <c r="O408" s="3" t="s">
        <v>40</v>
      </c>
      <c r="P408" s="3" t="s">
        <v>22</v>
      </c>
      <c r="S408" s="3" t="s">
        <v>639</v>
      </c>
    </row>
    <row r="409" spans="1:19" x14ac:dyDescent="0.25">
      <c r="A409" s="3">
        <f t="shared" si="6"/>
        <v>3</v>
      </c>
      <c r="B409" t="s">
        <v>42</v>
      </c>
      <c r="C409">
        <v>2206408442</v>
      </c>
      <c r="D409" t="s">
        <v>698</v>
      </c>
      <c r="F409" s="3" t="s">
        <v>1158</v>
      </c>
      <c r="G409"/>
      <c r="I409" t="s">
        <v>75</v>
      </c>
      <c r="J409" t="s">
        <v>55</v>
      </c>
      <c r="K409" t="s">
        <v>54</v>
      </c>
      <c r="L409">
        <v>0</v>
      </c>
      <c r="M409">
        <v>16.89</v>
      </c>
      <c r="N409" t="s">
        <v>1280</v>
      </c>
      <c r="O409" s="3" t="s">
        <v>148</v>
      </c>
      <c r="P409" s="3" t="s">
        <v>22</v>
      </c>
      <c r="S409" s="3" t="s">
        <v>639</v>
      </c>
    </row>
    <row r="410" spans="1:19" x14ac:dyDescent="0.25">
      <c r="A410" s="3">
        <f t="shared" si="6"/>
        <v>3</v>
      </c>
      <c r="B410" t="s">
        <v>20</v>
      </c>
      <c r="C410">
        <v>2206420424</v>
      </c>
      <c r="D410" t="s">
        <v>601</v>
      </c>
      <c r="F410" s="3" t="s">
        <v>1158</v>
      </c>
      <c r="G410"/>
      <c r="I410" t="s">
        <v>119</v>
      </c>
      <c r="J410" t="s">
        <v>14</v>
      </c>
      <c r="K410" t="s">
        <v>54</v>
      </c>
      <c r="L410"/>
      <c r="M410"/>
      <c r="N410" t="s">
        <v>1233</v>
      </c>
      <c r="O410" s="3" t="s">
        <v>40</v>
      </c>
      <c r="P410" s="3" t="s">
        <v>19</v>
      </c>
      <c r="S410" s="3" t="s">
        <v>639</v>
      </c>
    </row>
    <row r="411" spans="1:19" x14ac:dyDescent="0.25">
      <c r="A411" s="3">
        <f t="shared" si="6"/>
        <v>3</v>
      </c>
      <c r="B411" t="s">
        <v>26</v>
      </c>
      <c r="C411">
        <v>2206427784</v>
      </c>
      <c r="D411" t="s">
        <v>697</v>
      </c>
      <c r="F411" s="3" t="s">
        <v>1158</v>
      </c>
      <c r="G411"/>
      <c r="I411" t="s">
        <v>75</v>
      </c>
      <c r="J411" t="s">
        <v>55</v>
      </c>
      <c r="K411" t="s">
        <v>54</v>
      </c>
      <c r="L411">
        <v>0</v>
      </c>
      <c r="M411">
        <v>16.89</v>
      </c>
      <c r="N411" t="s">
        <v>1244</v>
      </c>
      <c r="O411" s="3" t="s">
        <v>148</v>
      </c>
      <c r="P411" s="3" t="s">
        <v>22</v>
      </c>
      <c r="S411" s="3" t="s">
        <v>639</v>
      </c>
    </row>
    <row r="412" spans="1:19" x14ac:dyDescent="0.25">
      <c r="A412" s="3">
        <f t="shared" si="6"/>
        <v>3</v>
      </c>
      <c r="B412" t="s">
        <v>182</v>
      </c>
      <c r="C412">
        <v>2206430934</v>
      </c>
      <c r="D412" t="s">
        <v>172</v>
      </c>
      <c r="F412" s="3" t="s">
        <v>1158</v>
      </c>
      <c r="G412"/>
      <c r="I412" t="s">
        <v>56</v>
      </c>
      <c r="J412" t="s">
        <v>57</v>
      </c>
      <c r="K412" t="s">
        <v>15</v>
      </c>
      <c r="L412"/>
      <c r="M412"/>
      <c r="N412" t="s">
        <v>1271</v>
      </c>
      <c r="O412" s="3" t="s">
        <v>170</v>
      </c>
      <c r="P412" s="3" t="s">
        <v>22</v>
      </c>
      <c r="S412" s="3" t="s">
        <v>639</v>
      </c>
    </row>
    <row r="413" spans="1:19" x14ac:dyDescent="0.25">
      <c r="A413" s="3">
        <f t="shared" si="6"/>
        <v>3</v>
      </c>
      <c r="B413" t="s">
        <v>35</v>
      </c>
      <c r="C413">
        <v>2206458696</v>
      </c>
      <c r="D413" t="s">
        <v>919</v>
      </c>
      <c r="F413" s="3" t="s">
        <v>1162</v>
      </c>
      <c r="G413"/>
      <c r="I413" t="s">
        <v>119</v>
      </c>
      <c r="J413" t="s">
        <v>14</v>
      </c>
      <c r="K413" t="s">
        <v>54</v>
      </c>
      <c r="L413">
        <v>24.95</v>
      </c>
      <c r="M413">
        <v>0</v>
      </c>
      <c r="N413" t="s">
        <v>1261</v>
      </c>
      <c r="O413" s="3" t="s">
        <v>387</v>
      </c>
      <c r="P413" s="3" t="s">
        <v>43</v>
      </c>
      <c r="S413" s="3" t="s">
        <v>1141</v>
      </c>
    </row>
    <row r="414" spans="1:19" x14ac:dyDescent="0.25">
      <c r="A414" s="3">
        <f t="shared" si="6"/>
        <v>3</v>
      </c>
      <c r="B414" t="s">
        <v>45</v>
      </c>
      <c r="C414">
        <v>2206478828</v>
      </c>
      <c r="D414" t="s">
        <v>602</v>
      </c>
      <c r="F414" s="3" t="s">
        <v>1162</v>
      </c>
      <c r="G414"/>
      <c r="I414" t="s">
        <v>119</v>
      </c>
      <c r="J414" t="s">
        <v>14</v>
      </c>
      <c r="K414" t="s">
        <v>54</v>
      </c>
      <c r="L414">
        <v>109</v>
      </c>
      <c r="M414">
        <v>0</v>
      </c>
      <c r="N414" t="s">
        <v>1252</v>
      </c>
      <c r="O414" s="3" t="s">
        <v>387</v>
      </c>
      <c r="P414" s="3" t="s">
        <v>43</v>
      </c>
      <c r="S414" s="3" t="s">
        <v>1141</v>
      </c>
    </row>
    <row r="415" spans="1:19" x14ac:dyDescent="0.25">
      <c r="A415" s="3">
        <f t="shared" si="6"/>
        <v>3</v>
      </c>
      <c r="B415" t="s">
        <v>20</v>
      </c>
      <c r="C415">
        <v>2206505086</v>
      </c>
      <c r="D415" t="s">
        <v>601</v>
      </c>
      <c r="F415" s="3" t="s">
        <v>1162</v>
      </c>
      <c r="G415"/>
      <c r="I415" t="s">
        <v>75</v>
      </c>
      <c r="J415" t="s">
        <v>76</v>
      </c>
      <c r="K415" t="s">
        <v>54</v>
      </c>
      <c r="L415">
        <v>0</v>
      </c>
      <c r="M415">
        <v>16.89</v>
      </c>
      <c r="N415" t="s">
        <v>1234</v>
      </c>
      <c r="O415" s="3" t="s">
        <v>387</v>
      </c>
      <c r="P415" s="3" t="s">
        <v>43</v>
      </c>
      <c r="S415" s="3" t="s">
        <v>639</v>
      </c>
    </row>
    <row r="416" spans="1:19" x14ac:dyDescent="0.25">
      <c r="A416" s="3">
        <f t="shared" si="6"/>
        <v>3</v>
      </c>
      <c r="B416" t="s">
        <v>20</v>
      </c>
      <c r="C416">
        <v>2206507548</v>
      </c>
      <c r="D416" t="s">
        <v>601</v>
      </c>
      <c r="F416" s="3" t="s">
        <v>1162</v>
      </c>
      <c r="G416"/>
      <c r="I416" t="s">
        <v>119</v>
      </c>
      <c r="J416" t="s">
        <v>124</v>
      </c>
      <c r="K416" t="s">
        <v>54</v>
      </c>
      <c r="L416">
        <v>0</v>
      </c>
      <c r="M416">
        <v>49.9</v>
      </c>
      <c r="N416" t="s">
        <v>1235</v>
      </c>
      <c r="O416" s="3" t="s">
        <v>40</v>
      </c>
      <c r="P416" s="3" t="s">
        <v>19</v>
      </c>
      <c r="S416" s="3" t="s">
        <v>639</v>
      </c>
    </row>
    <row r="417" spans="1:19" x14ac:dyDescent="0.25">
      <c r="A417" s="3">
        <f t="shared" si="6"/>
        <v>3</v>
      </c>
      <c r="B417" t="s">
        <v>98</v>
      </c>
      <c r="C417">
        <v>2206512649</v>
      </c>
      <c r="D417" t="s">
        <v>695</v>
      </c>
      <c r="F417" s="3" t="s">
        <v>1162</v>
      </c>
      <c r="G417"/>
      <c r="I417" t="s">
        <v>56</v>
      </c>
      <c r="J417" t="s">
        <v>57</v>
      </c>
      <c r="K417" t="s">
        <v>15</v>
      </c>
      <c r="L417">
        <v>0</v>
      </c>
      <c r="M417">
        <v>9.57</v>
      </c>
      <c r="N417" t="s">
        <v>1221</v>
      </c>
      <c r="O417" s="3" t="s">
        <v>170</v>
      </c>
      <c r="P417" s="3" t="s">
        <v>22</v>
      </c>
      <c r="S417" s="3" t="s">
        <v>639</v>
      </c>
    </row>
    <row r="418" spans="1:19" x14ac:dyDescent="0.25">
      <c r="A418" s="3">
        <f t="shared" si="6"/>
        <v>3</v>
      </c>
      <c r="B418" t="s">
        <v>158</v>
      </c>
      <c r="C418">
        <v>2206535019</v>
      </c>
      <c r="D418" t="s">
        <v>212</v>
      </c>
      <c r="F418" s="3" t="s">
        <v>1162</v>
      </c>
      <c r="G418"/>
      <c r="I418" t="s">
        <v>119</v>
      </c>
      <c r="J418" t="s">
        <v>14</v>
      </c>
      <c r="K418" t="s">
        <v>54</v>
      </c>
      <c r="L418">
        <v>26.94</v>
      </c>
      <c r="M418">
        <v>0</v>
      </c>
      <c r="N418" t="s">
        <v>1276</v>
      </c>
      <c r="O418" s="3" t="s">
        <v>40</v>
      </c>
      <c r="P418" s="3" t="s">
        <v>19</v>
      </c>
      <c r="S418" s="3" t="s">
        <v>639</v>
      </c>
    </row>
    <row r="419" spans="1:19" x14ac:dyDescent="0.25">
      <c r="A419" s="3">
        <f t="shared" si="6"/>
        <v>3</v>
      </c>
      <c r="B419" t="s">
        <v>26</v>
      </c>
      <c r="C419">
        <v>2206560215</v>
      </c>
      <c r="D419" t="s">
        <v>697</v>
      </c>
      <c r="F419" s="3" t="s">
        <v>1171</v>
      </c>
      <c r="G419"/>
      <c r="I419" t="s">
        <v>119</v>
      </c>
      <c r="J419" t="s">
        <v>14</v>
      </c>
      <c r="K419" t="s">
        <v>54</v>
      </c>
      <c r="L419">
        <v>32.700000000000003</v>
      </c>
      <c r="M419">
        <v>21.8</v>
      </c>
      <c r="N419" t="s">
        <v>1245</v>
      </c>
      <c r="O419" s="3" t="s">
        <v>387</v>
      </c>
      <c r="P419" s="3" t="s">
        <v>43</v>
      </c>
      <c r="S419" s="3" t="s">
        <v>1141</v>
      </c>
    </row>
    <row r="420" spans="1:19" x14ac:dyDescent="0.25">
      <c r="A420" s="3">
        <f t="shared" si="6"/>
        <v>3</v>
      </c>
      <c r="B420" t="s">
        <v>29</v>
      </c>
      <c r="C420">
        <v>2206565188</v>
      </c>
      <c r="D420" t="s">
        <v>920</v>
      </c>
      <c r="F420" s="3" t="s">
        <v>1171</v>
      </c>
      <c r="G420"/>
      <c r="I420" t="s">
        <v>119</v>
      </c>
      <c r="J420" t="s">
        <v>14</v>
      </c>
      <c r="K420" t="s">
        <v>54</v>
      </c>
      <c r="L420">
        <v>8.44</v>
      </c>
      <c r="M420">
        <v>0</v>
      </c>
      <c r="N420" t="s">
        <v>1263</v>
      </c>
      <c r="O420" s="3" t="s">
        <v>387</v>
      </c>
      <c r="P420" s="3" t="s">
        <v>43</v>
      </c>
      <c r="S420" s="3" t="s">
        <v>1141</v>
      </c>
    </row>
    <row r="421" spans="1:19" x14ac:dyDescent="0.25">
      <c r="A421" s="3">
        <f t="shared" si="6"/>
        <v>3</v>
      </c>
      <c r="B421" t="s">
        <v>41</v>
      </c>
      <c r="C421">
        <v>2206569134</v>
      </c>
      <c r="D421" t="s">
        <v>104</v>
      </c>
      <c r="F421" s="3" t="s">
        <v>1171</v>
      </c>
      <c r="G421"/>
      <c r="I421" t="s">
        <v>75</v>
      </c>
      <c r="J421" t="s">
        <v>972</v>
      </c>
      <c r="K421" t="s">
        <v>54</v>
      </c>
      <c r="L421">
        <v>4.3899999999999997</v>
      </c>
      <c r="M421">
        <v>49.9</v>
      </c>
      <c r="N421" t="s">
        <v>58</v>
      </c>
      <c r="O421" s="3" t="s">
        <v>148</v>
      </c>
      <c r="P421" s="3" t="s">
        <v>22</v>
      </c>
      <c r="S421" s="3" t="s">
        <v>639</v>
      </c>
    </row>
    <row r="422" spans="1:19" x14ac:dyDescent="0.25">
      <c r="A422" s="3">
        <f t="shared" si="6"/>
        <v>3</v>
      </c>
      <c r="B422" t="s">
        <v>45</v>
      </c>
      <c r="C422">
        <v>2206591122</v>
      </c>
      <c r="D422" t="s">
        <v>602</v>
      </c>
      <c r="F422" s="3" t="s">
        <v>1171</v>
      </c>
      <c r="G422"/>
      <c r="I422" t="s">
        <v>119</v>
      </c>
      <c r="J422" t="s">
        <v>14</v>
      </c>
      <c r="K422" t="s">
        <v>54</v>
      </c>
      <c r="L422">
        <v>109</v>
      </c>
      <c r="M422">
        <v>0</v>
      </c>
      <c r="N422" t="s">
        <v>1253</v>
      </c>
      <c r="O422" s="3" t="s">
        <v>387</v>
      </c>
      <c r="P422" s="3" t="s">
        <v>43</v>
      </c>
      <c r="S422" s="3" t="s">
        <v>1141</v>
      </c>
    </row>
    <row r="423" spans="1:19" x14ac:dyDescent="0.25">
      <c r="A423" s="3">
        <f t="shared" si="6"/>
        <v>3</v>
      </c>
      <c r="B423" t="s">
        <v>41</v>
      </c>
      <c r="C423">
        <v>2206601543</v>
      </c>
      <c r="D423" t="s">
        <v>104</v>
      </c>
      <c r="F423" s="3" t="s">
        <v>1171</v>
      </c>
      <c r="G423"/>
      <c r="I423" t="s">
        <v>119</v>
      </c>
      <c r="J423" t="s">
        <v>950</v>
      </c>
      <c r="K423" t="s">
        <v>54</v>
      </c>
      <c r="L423">
        <v>0</v>
      </c>
      <c r="M423">
        <v>16.89</v>
      </c>
      <c r="N423" t="s">
        <v>1277</v>
      </c>
      <c r="O423" s="3" t="s">
        <v>40</v>
      </c>
      <c r="P423" s="3" t="s">
        <v>19</v>
      </c>
      <c r="S423" s="3" t="s">
        <v>639</v>
      </c>
    </row>
    <row r="424" spans="1:19" x14ac:dyDescent="0.25">
      <c r="A424" s="3">
        <f t="shared" si="6"/>
        <v>3</v>
      </c>
      <c r="B424" t="s">
        <v>96</v>
      </c>
      <c r="C424">
        <v>2206607151</v>
      </c>
      <c r="D424" t="s">
        <v>696</v>
      </c>
      <c r="F424" s="3" t="s">
        <v>1171</v>
      </c>
      <c r="G424"/>
      <c r="I424" t="s">
        <v>119</v>
      </c>
      <c r="J424" t="s">
        <v>14</v>
      </c>
      <c r="K424" t="s">
        <v>54</v>
      </c>
      <c r="L424">
        <v>24.95</v>
      </c>
      <c r="M424">
        <v>0</v>
      </c>
      <c r="N424" t="s">
        <v>1225</v>
      </c>
      <c r="O424" s="3" t="s">
        <v>387</v>
      </c>
      <c r="P424" s="3" t="s">
        <v>43</v>
      </c>
      <c r="S424" s="3" t="s">
        <v>1141</v>
      </c>
    </row>
    <row r="425" spans="1:19" x14ac:dyDescent="0.25">
      <c r="A425" s="3">
        <f t="shared" si="6"/>
        <v>3</v>
      </c>
      <c r="B425" t="s">
        <v>41</v>
      </c>
      <c r="C425">
        <v>2206620870</v>
      </c>
      <c r="D425" t="s">
        <v>104</v>
      </c>
      <c r="F425" s="3" t="s">
        <v>1177</v>
      </c>
      <c r="G425"/>
      <c r="I425" t="s">
        <v>56</v>
      </c>
      <c r="J425" t="s">
        <v>57</v>
      </c>
      <c r="K425" t="s">
        <v>15</v>
      </c>
      <c r="L425">
        <v>0</v>
      </c>
      <c r="M425">
        <v>12.71</v>
      </c>
      <c r="N425" t="s">
        <v>1278</v>
      </c>
      <c r="O425" s="3" t="s">
        <v>170</v>
      </c>
      <c r="P425" s="3" t="s">
        <v>22</v>
      </c>
      <c r="S425" s="3" t="s">
        <v>639</v>
      </c>
    </row>
    <row r="426" spans="1:19" x14ac:dyDescent="0.25">
      <c r="A426" s="3">
        <f t="shared" si="6"/>
        <v>3</v>
      </c>
      <c r="B426" t="s">
        <v>182</v>
      </c>
      <c r="C426">
        <v>2206627589</v>
      </c>
      <c r="D426" t="s">
        <v>172</v>
      </c>
      <c r="F426" s="3" t="s">
        <v>1177</v>
      </c>
      <c r="G426"/>
      <c r="I426" t="s">
        <v>75</v>
      </c>
      <c r="J426" t="s">
        <v>55</v>
      </c>
      <c r="K426" t="s">
        <v>54</v>
      </c>
      <c r="L426"/>
      <c r="M426"/>
      <c r="N426" t="s">
        <v>1272</v>
      </c>
      <c r="O426" s="3" t="s">
        <v>148</v>
      </c>
      <c r="P426" s="3" t="s">
        <v>22</v>
      </c>
      <c r="S426" s="3" t="s">
        <v>639</v>
      </c>
    </row>
    <row r="427" spans="1:19" x14ac:dyDescent="0.25">
      <c r="A427" s="3">
        <f t="shared" si="6"/>
        <v>3</v>
      </c>
      <c r="B427" t="s">
        <v>29</v>
      </c>
      <c r="C427">
        <v>2206634639</v>
      </c>
      <c r="D427" t="s">
        <v>920</v>
      </c>
      <c r="F427" s="3" t="s">
        <v>1177</v>
      </c>
      <c r="G427"/>
      <c r="I427" t="s">
        <v>119</v>
      </c>
      <c r="J427" t="s">
        <v>124</v>
      </c>
      <c r="K427" t="s">
        <v>54</v>
      </c>
      <c r="L427">
        <v>0</v>
      </c>
      <c r="M427">
        <v>6.3</v>
      </c>
      <c r="N427" t="s">
        <v>1264</v>
      </c>
      <c r="O427" s="3" t="s">
        <v>40</v>
      </c>
      <c r="P427" s="3" t="s">
        <v>19</v>
      </c>
      <c r="S427" s="3" t="s">
        <v>639</v>
      </c>
    </row>
    <row r="428" spans="1:19" x14ac:dyDescent="0.25">
      <c r="A428" s="3">
        <f t="shared" si="6"/>
        <v>3</v>
      </c>
      <c r="B428" t="s">
        <v>26</v>
      </c>
      <c r="C428">
        <v>2206642214</v>
      </c>
      <c r="D428" t="s">
        <v>697</v>
      </c>
      <c r="F428" s="3" t="s">
        <v>1177</v>
      </c>
      <c r="G428"/>
      <c r="I428" t="s">
        <v>119</v>
      </c>
      <c r="J428" t="s">
        <v>14</v>
      </c>
      <c r="K428" t="s">
        <v>54</v>
      </c>
      <c r="L428">
        <v>54.5</v>
      </c>
      <c r="M428">
        <v>0</v>
      </c>
      <c r="N428" t="s">
        <v>1246</v>
      </c>
      <c r="O428" s="3" t="s">
        <v>387</v>
      </c>
      <c r="P428" s="3" t="s">
        <v>43</v>
      </c>
      <c r="S428" s="3" t="s">
        <v>1141</v>
      </c>
    </row>
    <row r="429" spans="1:19" x14ac:dyDescent="0.25">
      <c r="A429" s="3">
        <f t="shared" si="6"/>
        <v>3</v>
      </c>
      <c r="B429" t="s">
        <v>20</v>
      </c>
      <c r="C429">
        <v>2206644362</v>
      </c>
      <c r="D429" t="s">
        <v>601</v>
      </c>
      <c r="F429" s="3" t="s">
        <v>1177</v>
      </c>
      <c r="G429"/>
      <c r="I429" t="s">
        <v>119</v>
      </c>
      <c r="J429" t="s">
        <v>14</v>
      </c>
      <c r="K429" t="s">
        <v>54</v>
      </c>
      <c r="L429">
        <v>8.44</v>
      </c>
      <c r="M429">
        <v>0</v>
      </c>
      <c r="N429" t="s">
        <v>1236</v>
      </c>
      <c r="O429" s="3" t="s">
        <v>387</v>
      </c>
      <c r="P429" s="3" t="s">
        <v>43</v>
      </c>
      <c r="S429" s="3" t="s">
        <v>1141</v>
      </c>
    </row>
    <row r="430" spans="1:19" x14ac:dyDescent="0.25">
      <c r="A430" s="3">
        <f t="shared" si="6"/>
        <v>3</v>
      </c>
      <c r="B430" t="s">
        <v>45</v>
      </c>
      <c r="C430">
        <v>2206645658</v>
      </c>
      <c r="D430" t="s">
        <v>602</v>
      </c>
      <c r="F430" s="3" t="s">
        <v>1177</v>
      </c>
      <c r="G430"/>
      <c r="I430" t="s">
        <v>119</v>
      </c>
      <c r="J430" t="s">
        <v>14</v>
      </c>
      <c r="K430" t="s">
        <v>54</v>
      </c>
      <c r="L430">
        <v>32.700000000000003</v>
      </c>
      <c r="M430">
        <v>21.8</v>
      </c>
      <c r="N430" t="s">
        <v>1254</v>
      </c>
      <c r="O430" s="3" t="s">
        <v>387</v>
      </c>
      <c r="P430" s="3" t="s">
        <v>43</v>
      </c>
      <c r="S430" s="3" t="s">
        <v>1141</v>
      </c>
    </row>
    <row r="431" spans="1:19" x14ac:dyDescent="0.25">
      <c r="A431" s="3">
        <f t="shared" si="6"/>
        <v>3</v>
      </c>
      <c r="B431" t="s">
        <v>182</v>
      </c>
      <c r="C431">
        <v>2206650385</v>
      </c>
      <c r="D431" t="s">
        <v>172</v>
      </c>
      <c r="F431" s="3" t="s">
        <v>1177</v>
      </c>
      <c r="G431"/>
      <c r="I431" t="s">
        <v>75</v>
      </c>
      <c r="J431" t="s">
        <v>76</v>
      </c>
      <c r="K431" t="s">
        <v>54</v>
      </c>
      <c r="L431">
        <v>0</v>
      </c>
      <c r="M431">
        <v>49.9</v>
      </c>
      <c r="N431" t="s">
        <v>1273</v>
      </c>
      <c r="O431" s="3" t="s">
        <v>148</v>
      </c>
      <c r="P431" s="3" t="s">
        <v>22</v>
      </c>
      <c r="S431" s="3" t="s">
        <v>639</v>
      </c>
    </row>
    <row r="432" spans="1:19" x14ac:dyDescent="0.25">
      <c r="A432" s="3">
        <f t="shared" si="6"/>
        <v>3</v>
      </c>
      <c r="B432" t="s">
        <v>42</v>
      </c>
      <c r="C432">
        <v>2206652340</v>
      </c>
      <c r="D432" t="s">
        <v>698</v>
      </c>
      <c r="F432" s="3" t="s">
        <v>1177</v>
      </c>
      <c r="G432"/>
      <c r="I432" t="s">
        <v>119</v>
      </c>
      <c r="J432" t="s">
        <v>14</v>
      </c>
      <c r="K432" t="s">
        <v>54</v>
      </c>
      <c r="L432">
        <v>16.89</v>
      </c>
      <c r="M432">
        <v>0</v>
      </c>
      <c r="N432" t="s">
        <v>1281</v>
      </c>
      <c r="O432" s="3" t="s">
        <v>40</v>
      </c>
      <c r="P432" s="3" t="s">
        <v>19</v>
      </c>
      <c r="S432" s="3" t="s">
        <v>639</v>
      </c>
    </row>
    <row r="433" spans="1:19" x14ac:dyDescent="0.25">
      <c r="A433" s="3">
        <f t="shared" si="6"/>
        <v>3</v>
      </c>
      <c r="B433" t="s">
        <v>45</v>
      </c>
      <c r="C433">
        <v>2206665153</v>
      </c>
      <c r="D433" t="s">
        <v>602</v>
      </c>
      <c r="F433" s="3" t="s">
        <v>1177</v>
      </c>
      <c r="G433"/>
      <c r="I433" t="s">
        <v>119</v>
      </c>
      <c r="J433" t="s">
        <v>14</v>
      </c>
      <c r="K433" t="s">
        <v>54</v>
      </c>
      <c r="L433"/>
      <c r="M433"/>
      <c r="N433" t="s">
        <v>1255</v>
      </c>
      <c r="O433" s="3" t="s">
        <v>40</v>
      </c>
      <c r="P433" s="3" t="s">
        <v>19</v>
      </c>
      <c r="S433" s="3" t="s">
        <v>639</v>
      </c>
    </row>
    <row r="434" spans="1:19" x14ac:dyDescent="0.25">
      <c r="A434" s="3">
        <f t="shared" si="6"/>
        <v>3</v>
      </c>
      <c r="B434" t="s">
        <v>27</v>
      </c>
      <c r="C434">
        <v>2206720488</v>
      </c>
      <c r="D434" t="s">
        <v>168</v>
      </c>
      <c r="F434" s="3" t="s">
        <v>1183</v>
      </c>
      <c r="G434"/>
      <c r="I434" t="s">
        <v>119</v>
      </c>
      <c r="J434" t="s">
        <v>14</v>
      </c>
      <c r="K434" t="s">
        <v>54</v>
      </c>
      <c r="L434"/>
      <c r="M434"/>
      <c r="N434" t="s">
        <v>1229</v>
      </c>
      <c r="O434" s="3" t="s">
        <v>387</v>
      </c>
      <c r="P434" s="3" t="s">
        <v>43</v>
      </c>
      <c r="S434" s="3" t="s">
        <v>1141</v>
      </c>
    </row>
    <row r="435" spans="1:19" x14ac:dyDescent="0.25">
      <c r="A435" s="3">
        <f t="shared" si="6"/>
        <v>3</v>
      </c>
      <c r="B435" t="s">
        <v>33</v>
      </c>
      <c r="C435">
        <v>2206734683</v>
      </c>
      <c r="D435" t="s">
        <v>921</v>
      </c>
      <c r="F435" s="3" t="s">
        <v>1183</v>
      </c>
      <c r="G435"/>
      <c r="I435" t="s">
        <v>119</v>
      </c>
      <c r="J435" t="s">
        <v>14</v>
      </c>
      <c r="K435" t="s">
        <v>54</v>
      </c>
      <c r="L435">
        <v>54.5</v>
      </c>
      <c r="M435">
        <v>0</v>
      </c>
      <c r="N435" t="s">
        <v>1282</v>
      </c>
      <c r="O435" s="3" t="s">
        <v>387</v>
      </c>
      <c r="P435" s="3" t="s">
        <v>43</v>
      </c>
      <c r="S435" s="3" t="s">
        <v>1141</v>
      </c>
    </row>
    <row r="436" spans="1:19" x14ac:dyDescent="0.25">
      <c r="A436" s="3">
        <f t="shared" si="6"/>
        <v>3</v>
      </c>
      <c r="B436" t="s">
        <v>45</v>
      </c>
      <c r="C436">
        <v>2206735016</v>
      </c>
      <c r="D436" t="s">
        <v>602</v>
      </c>
      <c r="F436" s="3" t="s">
        <v>1183</v>
      </c>
      <c r="G436"/>
      <c r="I436" t="s">
        <v>75</v>
      </c>
      <c r="J436" t="s">
        <v>76</v>
      </c>
      <c r="K436" t="s">
        <v>54</v>
      </c>
      <c r="L436">
        <v>0</v>
      </c>
      <c r="M436">
        <v>49.9</v>
      </c>
      <c r="N436" t="s">
        <v>1256</v>
      </c>
      <c r="O436" s="3" t="s">
        <v>387</v>
      </c>
      <c r="P436" s="3" t="s">
        <v>43</v>
      </c>
      <c r="S436" s="3" t="s">
        <v>639</v>
      </c>
    </row>
    <row r="437" spans="1:19" x14ac:dyDescent="0.25">
      <c r="A437" s="3">
        <f t="shared" si="6"/>
        <v>3</v>
      </c>
      <c r="B437" t="s">
        <v>27</v>
      </c>
      <c r="C437">
        <v>2206735798</v>
      </c>
      <c r="D437" t="s">
        <v>168</v>
      </c>
      <c r="F437" s="3" t="s">
        <v>1183</v>
      </c>
      <c r="G437"/>
      <c r="I437" t="s">
        <v>75</v>
      </c>
      <c r="J437" t="s">
        <v>55</v>
      </c>
      <c r="K437" t="s">
        <v>54</v>
      </c>
      <c r="L437"/>
      <c r="M437"/>
      <c r="N437" t="s">
        <v>1230</v>
      </c>
      <c r="O437" s="3" t="s">
        <v>387</v>
      </c>
      <c r="P437" s="3" t="s">
        <v>43</v>
      </c>
      <c r="S437" s="3" t="s">
        <v>639</v>
      </c>
    </row>
    <row r="438" spans="1:19" x14ac:dyDescent="0.25">
      <c r="A438" s="3">
        <f t="shared" si="6"/>
        <v>3</v>
      </c>
      <c r="B438" t="s">
        <v>182</v>
      </c>
      <c r="C438">
        <v>2206786039</v>
      </c>
      <c r="D438" t="s">
        <v>172</v>
      </c>
      <c r="F438" s="3" t="s">
        <v>1187</v>
      </c>
      <c r="G438"/>
      <c r="I438" t="s">
        <v>119</v>
      </c>
      <c r="J438" t="s">
        <v>14</v>
      </c>
      <c r="K438" t="s">
        <v>54</v>
      </c>
      <c r="L438">
        <v>30</v>
      </c>
      <c r="M438">
        <v>0</v>
      </c>
      <c r="N438" t="s">
        <v>1274</v>
      </c>
      <c r="O438" s="3" t="s">
        <v>387</v>
      </c>
      <c r="P438" s="3" t="s">
        <v>43</v>
      </c>
      <c r="S438" s="3" t="s">
        <v>1141</v>
      </c>
    </row>
    <row r="439" spans="1:19" x14ac:dyDescent="0.25">
      <c r="A439" s="3">
        <f t="shared" si="6"/>
        <v>3</v>
      </c>
      <c r="B439" t="s">
        <v>96</v>
      </c>
      <c r="C439">
        <v>2206798228</v>
      </c>
      <c r="D439" t="s">
        <v>696</v>
      </c>
      <c r="F439" s="3" t="s">
        <v>1187</v>
      </c>
      <c r="G439"/>
      <c r="I439" t="s">
        <v>119</v>
      </c>
      <c r="J439" t="s">
        <v>14</v>
      </c>
      <c r="K439" t="s">
        <v>54</v>
      </c>
      <c r="L439"/>
      <c r="M439"/>
      <c r="N439" t="s">
        <v>1226</v>
      </c>
      <c r="O439" s="3" t="s">
        <v>387</v>
      </c>
      <c r="P439" s="3" t="s">
        <v>43</v>
      </c>
      <c r="S439" s="3" t="s">
        <v>1141</v>
      </c>
    </row>
    <row r="440" spans="1:19" x14ac:dyDescent="0.25">
      <c r="A440" s="3">
        <f t="shared" si="6"/>
        <v>3</v>
      </c>
      <c r="B440" t="s">
        <v>41</v>
      </c>
      <c r="C440">
        <v>2206800124</v>
      </c>
      <c r="D440" t="s">
        <v>104</v>
      </c>
      <c r="F440" s="3" t="s">
        <v>1187</v>
      </c>
      <c r="G440"/>
      <c r="I440" t="s">
        <v>56</v>
      </c>
      <c r="J440" t="s">
        <v>57</v>
      </c>
      <c r="K440" t="s">
        <v>15</v>
      </c>
      <c r="L440"/>
      <c r="M440"/>
      <c r="N440" t="s">
        <v>95</v>
      </c>
      <c r="O440" s="3" t="s">
        <v>170</v>
      </c>
      <c r="P440" s="3" t="s">
        <v>22</v>
      </c>
      <c r="S440" s="3" t="s">
        <v>639</v>
      </c>
    </row>
    <row r="441" spans="1:19" x14ac:dyDescent="0.25">
      <c r="A441" s="3">
        <f t="shared" si="6"/>
        <v>3</v>
      </c>
      <c r="B441" t="s">
        <v>200</v>
      </c>
      <c r="C441">
        <v>2206808864</v>
      </c>
      <c r="D441" t="s">
        <v>211</v>
      </c>
      <c r="F441" s="3" t="s">
        <v>1187</v>
      </c>
      <c r="G441"/>
      <c r="I441" t="s">
        <v>119</v>
      </c>
      <c r="J441" t="s">
        <v>124</v>
      </c>
      <c r="K441" t="s">
        <v>54</v>
      </c>
      <c r="L441">
        <v>0</v>
      </c>
      <c r="M441">
        <v>109</v>
      </c>
      <c r="N441" t="s">
        <v>1268</v>
      </c>
      <c r="O441" s="3" t="s">
        <v>387</v>
      </c>
      <c r="P441" s="3" t="s">
        <v>43</v>
      </c>
      <c r="S441" s="3" t="s">
        <v>1141</v>
      </c>
    </row>
    <row r="442" spans="1:19" x14ac:dyDescent="0.25">
      <c r="A442" s="3">
        <f t="shared" si="6"/>
        <v>3</v>
      </c>
      <c r="B442" t="s">
        <v>78</v>
      </c>
      <c r="C442">
        <v>2206813105</v>
      </c>
      <c r="D442" t="s">
        <v>1216</v>
      </c>
      <c r="F442" s="3" t="s">
        <v>1187</v>
      </c>
      <c r="G442"/>
      <c r="I442" t="s">
        <v>75</v>
      </c>
      <c r="J442" t="s">
        <v>55</v>
      </c>
      <c r="K442" t="s">
        <v>54</v>
      </c>
      <c r="L442">
        <v>0</v>
      </c>
      <c r="M442">
        <v>24.9</v>
      </c>
      <c r="N442" t="s">
        <v>1217</v>
      </c>
      <c r="O442" s="3" t="s">
        <v>148</v>
      </c>
      <c r="P442" s="3" t="s">
        <v>22</v>
      </c>
      <c r="S442" s="3" t="s">
        <v>639</v>
      </c>
    </row>
    <row r="443" spans="1:19" x14ac:dyDescent="0.25">
      <c r="A443" s="3">
        <f t="shared" si="6"/>
        <v>3</v>
      </c>
      <c r="B443" t="s">
        <v>33</v>
      </c>
      <c r="C443">
        <v>2206821680</v>
      </c>
      <c r="D443" t="s">
        <v>921</v>
      </c>
      <c r="F443" s="3" t="s">
        <v>1187</v>
      </c>
      <c r="G443"/>
      <c r="I443" t="s">
        <v>119</v>
      </c>
      <c r="J443" t="s">
        <v>14</v>
      </c>
      <c r="K443" t="s">
        <v>54</v>
      </c>
      <c r="L443"/>
      <c r="M443"/>
      <c r="N443" t="s">
        <v>1283</v>
      </c>
      <c r="O443" s="3" t="s">
        <v>387</v>
      </c>
      <c r="P443" s="3" t="s">
        <v>43</v>
      </c>
      <c r="S443" s="3" t="s">
        <v>1141</v>
      </c>
    </row>
    <row r="444" spans="1:19" x14ac:dyDescent="0.25">
      <c r="A444" s="3">
        <f t="shared" si="6"/>
        <v>3</v>
      </c>
      <c r="B444" t="s">
        <v>33</v>
      </c>
      <c r="C444">
        <v>2206870376</v>
      </c>
      <c r="D444" t="s">
        <v>921</v>
      </c>
      <c r="F444" s="3" t="s">
        <v>1193</v>
      </c>
      <c r="G444"/>
      <c r="I444" t="s">
        <v>119</v>
      </c>
      <c r="J444" t="s">
        <v>14</v>
      </c>
      <c r="K444" t="s">
        <v>54</v>
      </c>
      <c r="L444">
        <v>26</v>
      </c>
      <c r="M444">
        <v>0</v>
      </c>
      <c r="N444" t="s">
        <v>1284</v>
      </c>
      <c r="O444" s="3" t="s">
        <v>387</v>
      </c>
      <c r="P444" s="3" t="s">
        <v>43</v>
      </c>
      <c r="S444" s="3" t="s">
        <v>1141</v>
      </c>
    </row>
    <row r="445" spans="1:19" x14ac:dyDescent="0.25">
      <c r="A445" s="3">
        <f t="shared" si="6"/>
        <v>3</v>
      </c>
      <c r="B445" t="s">
        <v>20</v>
      </c>
      <c r="C445">
        <v>2206874989</v>
      </c>
      <c r="D445" t="s">
        <v>601</v>
      </c>
      <c r="F445" s="3" t="s">
        <v>1193</v>
      </c>
      <c r="G445"/>
      <c r="I445" t="s">
        <v>119</v>
      </c>
      <c r="J445" t="s">
        <v>124</v>
      </c>
      <c r="K445" t="s">
        <v>54</v>
      </c>
      <c r="L445">
        <v>0</v>
      </c>
      <c r="M445">
        <v>109</v>
      </c>
      <c r="N445" t="s">
        <v>1237</v>
      </c>
      <c r="O445" s="3" t="s">
        <v>40</v>
      </c>
      <c r="P445" s="3" t="s">
        <v>19</v>
      </c>
      <c r="S445" s="3" t="s">
        <v>639</v>
      </c>
    </row>
    <row r="446" spans="1:19" x14ac:dyDescent="0.25">
      <c r="A446" s="3">
        <f t="shared" si="6"/>
        <v>3</v>
      </c>
      <c r="B446" t="s">
        <v>20</v>
      </c>
      <c r="C446">
        <v>2206875915</v>
      </c>
      <c r="D446" t="s">
        <v>601</v>
      </c>
      <c r="F446" s="3" t="s">
        <v>1193</v>
      </c>
      <c r="G446"/>
      <c r="I446" t="s">
        <v>119</v>
      </c>
      <c r="J446" t="s">
        <v>14</v>
      </c>
      <c r="K446" t="s">
        <v>54</v>
      </c>
      <c r="L446">
        <v>54.5</v>
      </c>
      <c r="M446">
        <v>0</v>
      </c>
      <c r="N446" t="s">
        <v>1238</v>
      </c>
      <c r="O446" s="3" t="s">
        <v>387</v>
      </c>
      <c r="P446" s="3" t="s">
        <v>43</v>
      </c>
      <c r="S446" s="3" t="s">
        <v>1141</v>
      </c>
    </row>
    <row r="447" spans="1:19" x14ac:dyDescent="0.25">
      <c r="A447" s="3">
        <f t="shared" si="6"/>
        <v>3</v>
      </c>
      <c r="B447" t="s">
        <v>45</v>
      </c>
      <c r="C447">
        <v>2206880795</v>
      </c>
      <c r="D447" t="s">
        <v>602</v>
      </c>
      <c r="F447" s="3" t="s">
        <v>1193</v>
      </c>
      <c r="G447"/>
      <c r="I447" t="s">
        <v>119</v>
      </c>
      <c r="J447" t="s">
        <v>14</v>
      </c>
      <c r="K447" t="s">
        <v>54</v>
      </c>
      <c r="L447">
        <v>14.97</v>
      </c>
      <c r="M447">
        <v>9.98</v>
      </c>
      <c r="N447" t="s">
        <v>1235</v>
      </c>
      <c r="O447" s="3" t="s">
        <v>40</v>
      </c>
      <c r="P447" s="3" t="s">
        <v>19</v>
      </c>
      <c r="S447" s="3" t="s">
        <v>639</v>
      </c>
    </row>
    <row r="448" spans="1:19" x14ac:dyDescent="0.25">
      <c r="A448" s="3">
        <f t="shared" si="6"/>
        <v>3</v>
      </c>
      <c r="B448" t="s">
        <v>20</v>
      </c>
      <c r="C448">
        <v>2206891287</v>
      </c>
      <c r="D448" t="s">
        <v>601</v>
      </c>
      <c r="F448" s="3" t="s">
        <v>1193</v>
      </c>
      <c r="G448"/>
      <c r="I448" t="s">
        <v>56</v>
      </c>
      <c r="J448" t="s">
        <v>14</v>
      </c>
      <c r="K448" t="s">
        <v>54</v>
      </c>
      <c r="L448">
        <v>26.4</v>
      </c>
      <c r="M448">
        <v>0</v>
      </c>
      <c r="N448" t="s">
        <v>1239</v>
      </c>
      <c r="O448" s="3" t="s">
        <v>170</v>
      </c>
      <c r="P448" s="3" t="s">
        <v>22</v>
      </c>
      <c r="S448" s="3" t="s">
        <v>639</v>
      </c>
    </row>
    <row r="449" spans="1:19" x14ac:dyDescent="0.25">
      <c r="A449" s="3">
        <f t="shared" si="6"/>
        <v>3</v>
      </c>
      <c r="B449" t="s">
        <v>78</v>
      </c>
      <c r="C449">
        <v>2206908225</v>
      </c>
      <c r="D449" t="s">
        <v>1216</v>
      </c>
      <c r="F449" s="3" t="s">
        <v>1193</v>
      </c>
      <c r="G449"/>
      <c r="I449" t="s">
        <v>119</v>
      </c>
      <c r="J449" t="s">
        <v>14</v>
      </c>
      <c r="K449" t="s">
        <v>54</v>
      </c>
      <c r="L449">
        <v>24.95</v>
      </c>
      <c r="M449">
        <v>0</v>
      </c>
      <c r="N449" t="s">
        <v>1218</v>
      </c>
      <c r="O449" s="3" t="s">
        <v>40</v>
      </c>
      <c r="P449" s="3" t="s">
        <v>19</v>
      </c>
      <c r="S449" s="3" t="s">
        <v>639</v>
      </c>
    </row>
    <row r="450" spans="1:19" x14ac:dyDescent="0.25">
      <c r="A450" s="3">
        <f t="shared" ref="A450:A481" si="7">MONTH(F450)</f>
        <v>3</v>
      </c>
      <c r="B450" t="s">
        <v>45</v>
      </c>
      <c r="C450">
        <v>2206911940</v>
      </c>
      <c r="D450" t="s">
        <v>602</v>
      </c>
      <c r="F450" s="3" t="s">
        <v>1193</v>
      </c>
      <c r="G450"/>
      <c r="I450" t="s">
        <v>119</v>
      </c>
      <c r="J450" t="s">
        <v>124</v>
      </c>
      <c r="K450" t="s">
        <v>54</v>
      </c>
      <c r="L450">
        <v>9.9499999999999993</v>
      </c>
      <c r="M450">
        <v>70.7</v>
      </c>
      <c r="N450" t="s">
        <v>1257</v>
      </c>
      <c r="O450" s="3" t="s">
        <v>387</v>
      </c>
      <c r="P450" s="3" t="s">
        <v>43</v>
      </c>
      <c r="S450" s="3" t="s">
        <v>1141</v>
      </c>
    </row>
    <row r="451" spans="1:19" x14ac:dyDescent="0.25">
      <c r="A451" s="3">
        <f t="shared" si="7"/>
        <v>3</v>
      </c>
      <c r="B451" t="s">
        <v>36</v>
      </c>
      <c r="C451">
        <v>2206924374</v>
      </c>
      <c r="D451" t="s">
        <v>167</v>
      </c>
      <c r="F451" s="3" t="s">
        <v>1196</v>
      </c>
      <c r="G451"/>
      <c r="I451" t="s">
        <v>56</v>
      </c>
      <c r="J451" t="s">
        <v>57</v>
      </c>
      <c r="K451" t="s">
        <v>15</v>
      </c>
      <c r="L451">
        <v>0</v>
      </c>
      <c r="M451">
        <v>25</v>
      </c>
      <c r="N451" t="s">
        <v>1227</v>
      </c>
      <c r="O451" s="3" t="s">
        <v>170</v>
      </c>
      <c r="P451" s="3" t="s">
        <v>22</v>
      </c>
      <c r="S451" s="3" t="s">
        <v>639</v>
      </c>
    </row>
    <row r="452" spans="1:19" x14ac:dyDescent="0.25">
      <c r="A452" s="3">
        <f t="shared" si="7"/>
        <v>3</v>
      </c>
      <c r="B452" t="s">
        <v>41</v>
      </c>
      <c r="C452">
        <v>2206924959</v>
      </c>
      <c r="D452" t="s">
        <v>104</v>
      </c>
      <c r="F452" s="3" t="s">
        <v>1196</v>
      </c>
      <c r="G452"/>
      <c r="I452" t="s">
        <v>119</v>
      </c>
      <c r="J452" t="s">
        <v>124</v>
      </c>
      <c r="K452" t="s">
        <v>54</v>
      </c>
      <c r="L452">
        <v>10</v>
      </c>
      <c r="M452">
        <v>12.9</v>
      </c>
      <c r="N452" t="s">
        <v>1279</v>
      </c>
      <c r="O452" s="3" t="s">
        <v>40</v>
      </c>
      <c r="P452" s="3" t="s">
        <v>19</v>
      </c>
      <c r="S452" s="3" t="s">
        <v>639</v>
      </c>
    </row>
    <row r="453" spans="1:19" x14ac:dyDescent="0.25">
      <c r="A453" s="3">
        <f t="shared" si="7"/>
        <v>3</v>
      </c>
      <c r="B453" t="s">
        <v>29</v>
      </c>
      <c r="C453">
        <v>2206933010</v>
      </c>
      <c r="D453" t="s">
        <v>920</v>
      </c>
      <c r="F453" s="3" t="s">
        <v>1196</v>
      </c>
      <c r="G453"/>
      <c r="I453" t="s">
        <v>56</v>
      </c>
      <c r="J453" t="s">
        <v>57</v>
      </c>
      <c r="K453" t="s">
        <v>15</v>
      </c>
      <c r="L453">
        <v>0</v>
      </c>
      <c r="M453">
        <v>8.44</v>
      </c>
      <c r="N453" t="s">
        <v>1265</v>
      </c>
      <c r="O453" s="3" t="s">
        <v>170</v>
      </c>
      <c r="P453" s="3" t="s">
        <v>22</v>
      </c>
      <c r="S453" s="3" t="s">
        <v>639</v>
      </c>
    </row>
    <row r="454" spans="1:19" x14ac:dyDescent="0.25">
      <c r="A454" s="3">
        <f t="shared" si="7"/>
        <v>3</v>
      </c>
      <c r="B454" t="s">
        <v>78</v>
      </c>
      <c r="C454">
        <v>2206938332</v>
      </c>
      <c r="D454" t="s">
        <v>1216</v>
      </c>
      <c r="F454" s="3" t="s">
        <v>1196</v>
      </c>
      <c r="G454"/>
      <c r="I454" t="s">
        <v>119</v>
      </c>
      <c r="J454" t="s">
        <v>14</v>
      </c>
      <c r="K454" t="s">
        <v>54</v>
      </c>
      <c r="L454"/>
      <c r="M454"/>
      <c r="N454" t="s">
        <v>1219</v>
      </c>
      <c r="O454" s="3" t="s">
        <v>387</v>
      </c>
      <c r="P454" s="3" t="s">
        <v>43</v>
      </c>
      <c r="S454" s="3" t="s">
        <v>1141</v>
      </c>
    </row>
    <row r="455" spans="1:19" x14ac:dyDescent="0.25">
      <c r="A455" s="3">
        <f t="shared" si="7"/>
        <v>3</v>
      </c>
      <c r="B455" t="s">
        <v>98</v>
      </c>
      <c r="C455">
        <v>2206942057</v>
      </c>
      <c r="D455" t="s">
        <v>695</v>
      </c>
      <c r="F455" s="3" t="s">
        <v>1196</v>
      </c>
      <c r="G455"/>
      <c r="I455" t="s">
        <v>75</v>
      </c>
      <c r="J455" t="s">
        <v>76</v>
      </c>
      <c r="K455" t="s">
        <v>54</v>
      </c>
      <c r="L455">
        <v>0</v>
      </c>
      <c r="M455">
        <v>49.9</v>
      </c>
      <c r="N455" t="s">
        <v>1222</v>
      </c>
      <c r="O455" s="3" t="s">
        <v>387</v>
      </c>
      <c r="P455" s="3" t="s">
        <v>43</v>
      </c>
      <c r="S455" s="3" t="s">
        <v>639</v>
      </c>
    </row>
    <row r="456" spans="1:19" x14ac:dyDescent="0.25">
      <c r="A456" s="3">
        <f t="shared" si="7"/>
        <v>3</v>
      </c>
      <c r="B456" t="s">
        <v>98</v>
      </c>
      <c r="C456">
        <v>2206952783</v>
      </c>
      <c r="D456" t="s">
        <v>695</v>
      </c>
      <c r="F456" s="3" t="s">
        <v>1196</v>
      </c>
      <c r="G456"/>
      <c r="I456" t="s">
        <v>75</v>
      </c>
      <c r="J456" t="s">
        <v>55</v>
      </c>
      <c r="K456" t="s">
        <v>54</v>
      </c>
      <c r="L456">
        <v>0</v>
      </c>
      <c r="M456">
        <v>109</v>
      </c>
      <c r="N456" t="s">
        <v>1223</v>
      </c>
      <c r="O456" s="3" t="s">
        <v>387</v>
      </c>
      <c r="P456" s="3" t="s">
        <v>43</v>
      </c>
      <c r="S456" s="3" t="s">
        <v>639</v>
      </c>
    </row>
    <row r="457" spans="1:19" x14ac:dyDescent="0.25">
      <c r="A457" s="3">
        <f t="shared" si="7"/>
        <v>3</v>
      </c>
      <c r="B457" t="s">
        <v>78</v>
      </c>
      <c r="C457">
        <v>2206957596</v>
      </c>
      <c r="D457" t="s">
        <v>1216</v>
      </c>
      <c r="F457" s="3" t="s">
        <v>1196</v>
      </c>
      <c r="G457"/>
      <c r="I457" t="s">
        <v>75</v>
      </c>
      <c r="J457" t="s">
        <v>14</v>
      </c>
      <c r="K457" t="s">
        <v>54</v>
      </c>
      <c r="L457">
        <v>153.80000000000001</v>
      </c>
      <c r="M457">
        <v>0</v>
      </c>
      <c r="N457" t="s">
        <v>14</v>
      </c>
      <c r="O457" s="3" t="s">
        <v>148</v>
      </c>
      <c r="P457" s="3" t="s">
        <v>22</v>
      </c>
      <c r="S457" s="3" t="s">
        <v>639</v>
      </c>
    </row>
    <row r="458" spans="1:19" x14ac:dyDescent="0.25">
      <c r="A458" s="3">
        <f t="shared" si="7"/>
        <v>3</v>
      </c>
      <c r="B458" t="s">
        <v>26</v>
      </c>
      <c r="C458">
        <v>2206970966</v>
      </c>
      <c r="D458" t="s">
        <v>697</v>
      </c>
      <c r="F458" s="3" t="s">
        <v>1196</v>
      </c>
      <c r="G458"/>
      <c r="I458" t="s">
        <v>75</v>
      </c>
      <c r="J458" t="s">
        <v>55</v>
      </c>
      <c r="K458" t="s">
        <v>54</v>
      </c>
      <c r="L458">
        <v>0</v>
      </c>
      <c r="M458">
        <v>16.89</v>
      </c>
      <c r="N458" t="s">
        <v>1247</v>
      </c>
      <c r="O458" s="3" t="s">
        <v>148</v>
      </c>
      <c r="P458" s="3" t="s">
        <v>22</v>
      </c>
      <c r="S458" s="3" t="s">
        <v>639</v>
      </c>
    </row>
    <row r="459" spans="1:19" x14ac:dyDescent="0.25">
      <c r="A459" s="3">
        <f t="shared" si="7"/>
        <v>3</v>
      </c>
      <c r="B459" t="s">
        <v>26</v>
      </c>
      <c r="C459">
        <v>2206972941</v>
      </c>
      <c r="D459" t="s">
        <v>697</v>
      </c>
      <c r="F459" s="3" t="s">
        <v>1196</v>
      </c>
      <c r="G459"/>
      <c r="I459" t="s">
        <v>119</v>
      </c>
      <c r="J459" t="s">
        <v>14</v>
      </c>
      <c r="K459" t="s">
        <v>54</v>
      </c>
      <c r="L459">
        <v>24.95</v>
      </c>
      <c r="M459">
        <v>0</v>
      </c>
      <c r="N459" t="s">
        <v>1248</v>
      </c>
      <c r="O459" s="3" t="s">
        <v>387</v>
      </c>
      <c r="P459" s="3" t="s">
        <v>43</v>
      </c>
      <c r="S459" s="3" t="s">
        <v>1141</v>
      </c>
    </row>
    <row r="460" spans="1:19" x14ac:dyDescent="0.25">
      <c r="A460" s="3">
        <f t="shared" si="7"/>
        <v>3</v>
      </c>
      <c r="B460" t="s">
        <v>29</v>
      </c>
      <c r="C460">
        <v>2206973112</v>
      </c>
      <c r="D460" t="s">
        <v>920</v>
      </c>
      <c r="F460" s="3" t="s">
        <v>1196</v>
      </c>
      <c r="G460"/>
      <c r="I460" t="s">
        <v>75</v>
      </c>
      <c r="J460" t="s">
        <v>14</v>
      </c>
      <c r="K460" t="s">
        <v>54</v>
      </c>
      <c r="L460">
        <v>17.45</v>
      </c>
      <c r="M460">
        <v>0</v>
      </c>
      <c r="N460" t="s">
        <v>58</v>
      </c>
      <c r="O460" s="3" t="s">
        <v>148</v>
      </c>
      <c r="P460" s="3" t="s">
        <v>22</v>
      </c>
      <c r="S460" s="3" t="s">
        <v>639</v>
      </c>
    </row>
    <row r="461" spans="1:19" x14ac:dyDescent="0.25">
      <c r="A461" s="3">
        <f t="shared" si="7"/>
        <v>3</v>
      </c>
      <c r="B461" t="s">
        <v>35</v>
      </c>
      <c r="C461">
        <v>2206973470</v>
      </c>
      <c r="D461" t="s">
        <v>919</v>
      </c>
      <c r="F461" s="3" t="s">
        <v>1196</v>
      </c>
      <c r="G461"/>
      <c r="I461" t="s">
        <v>75</v>
      </c>
      <c r="J461" t="s">
        <v>55</v>
      </c>
      <c r="K461" t="s">
        <v>54</v>
      </c>
      <c r="L461">
        <v>0</v>
      </c>
      <c r="M461">
        <v>49.9</v>
      </c>
      <c r="N461" t="s">
        <v>1262</v>
      </c>
      <c r="O461" s="3" t="s">
        <v>148</v>
      </c>
      <c r="P461" s="3" t="s">
        <v>22</v>
      </c>
      <c r="S461" s="3" t="s">
        <v>639</v>
      </c>
    </row>
    <row r="462" spans="1:19" x14ac:dyDescent="0.25">
      <c r="A462" s="3">
        <f t="shared" si="7"/>
        <v>3</v>
      </c>
      <c r="B462" t="s">
        <v>33</v>
      </c>
      <c r="C462">
        <v>2206974058</v>
      </c>
      <c r="D462" t="s">
        <v>921</v>
      </c>
      <c r="F462" s="3" t="s">
        <v>1196</v>
      </c>
      <c r="G462"/>
      <c r="I462" t="s">
        <v>75</v>
      </c>
      <c r="J462" t="s">
        <v>76</v>
      </c>
      <c r="K462" t="s">
        <v>54</v>
      </c>
      <c r="L462">
        <v>0</v>
      </c>
      <c r="M462">
        <v>49.9</v>
      </c>
      <c r="N462" t="s">
        <v>1285</v>
      </c>
      <c r="O462" s="3" t="s">
        <v>170</v>
      </c>
      <c r="P462" s="3" t="s">
        <v>22</v>
      </c>
      <c r="S462" s="3" t="s">
        <v>639</v>
      </c>
    </row>
    <row r="463" spans="1:19" x14ac:dyDescent="0.25">
      <c r="A463" s="3">
        <f t="shared" si="7"/>
        <v>3</v>
      </c>
      <c r="B463" t="s">
        <v>200</v>
      </c>
      <c r="C463">
        <v>2206974125</v>
      </c>
      <c r="D463" t="s">
        <v>211</v>
      </c>
      <c r="F463" s="3" t="s">
        <v>1196</v>
      </c>
      <c r="G463"/>
      <c r="I463" t="s">
        <v>75</v>
      </c>
      <c r="J463" t="s">
        <v>14</v>
      </c>
      <c r="K463" t="s">
        <v>54</v>
      </c>
      <c r="L463">
        <v>4.3899999999999997</v>
      </c>
      <c r="M463">
        <v>0</v>
      </c>
      <c r="N463" t="s">
        <v>58</v>
      </c>
      <c r="O463" s="3" t="s">
        <v>148</v>
      </c>
      <c r="P463" s="3" t="s">
        <v>22</v>
      </c>
      <c r="S463" s="3" t="s">
        <v>639</v>
      </c>
    </row>
    <row r="464" spans="1:19" x14ac:dyDescent="0.25">
      <c r="A464" s="3">
        <f t="shared" si="7"/>
        <v>3</v>
      </c>
      <c r="B464" t="s">
        <v>200</v>
      </c>
      <c r="C464">
        <v>2206974541</v>
      </c>
      <c r="D464" t="s">
        <v>211</v>
      </c>
      <c r="F464" s="3" t="s">
        <v>1196</v>
      </c>
      <c r="G464"/>
      <c r="I464" t="s">
        <v>56</v>
      </c>
      <c r="J464" t="s">
        <v>57</v>
      </c>
      <c r="K464" t="s">
        <v>15</v>
      </c>
      <c r="L464">
        <v>49.6</v>
      </c>
      <c r="M464">
        <v>52.9</v>
      </c>
      <c r="N464" t="s">
        <v>1269</v>
      </c>
      <c r="O464" s="3" t="s">
        <v>170</v>
      </c>
      <c r="P464" s="3" t="s">
        <v>22</v>
      </c>
      <c r="S464" s="3" t="s">
        <v>639</v>
      </c>
    </row>
    <row r="465" spans="1:19" x14ac:dyDescent="0.25">
      <c r="A465" s="3">
        <f t="shared" si="7"/>
        <v>3</v>
      </c>
      <c r="B465" t="s">
        <v>20</v>
      </c>
      <c r="C465">
        <v>2206976578</v>
      </c>
      <c r="D465" t="s">
        <v>601</v>
      </c>
      <c r="F465" s="3" t="s">
        <v>1196</v>
      </c>
      <c r="G465"/>
      <c r="I465" t="s">
        <v>56</v>
      </c>
      <c r="J465" t="s">
        <v>57</v>
      </c>
      <c r="K465" t="s">
        <v>15</v>
      </c>
      <c r="L465">
        <v>0</v>
      </c>
      <c r="M465">
        <v>8.01</v>
      </c>
      <c r="N465" t="s">
        <v>1240</v>
      </c>
      <c r="O465" s="3" t="s">
        <v>170</v>
      </c>
      <c r="P465" s="3" t="s">
        <v>22</v>
      </c>
      <c r="S465" s="3" t="s">
        <v>639</v>
      </c>
    </row>
    <row r="466" spans="1:19" x14ac:dyDescent="0.25">
      <c r="A466" s="3">
        <f t="shared" si="7"/>
        <v>3</v>
      </c>
      <c r="B466" t="s">
        <v>20</v>
      </c>
      <c r="C466">
        <v>2206981160</v>
      </c>
      <c r="D466" t="s">
        <v>601</v>
      </c>
      <c r="F466" s="3" t="s">
        <v>1196</v>
      </c>
      <c r="G466"/>
      <c r="I466" t="s">
        <v>75</v>
      </c>
      <c r="J466" t="s">
        <v>76</v>
      </c>
      <c r="K466" t="s">
        <v>54</v>
      </c>
      <c r="L466">
        <v>0</v>
      </c>
      <c r="M466">
        <v>49.9</v>
      </c>
      <c r="N466" t="s">
        <v>1241</v>
      </c>
      <c r="O466" s="3" t="s">
        <v>148</v>
      </c>
      <c r="P466" s="3" t="s">
        <v>22</v>
      </c>
      <c r="S466" s="3" t="s">
        <v>639</v>
      </c>
    </row>
    <row r="467" spans="1:19" x14ac:dyDescent="0.25">
      <c r="A467" s="3">
        <f t="shared" si="7"/>
        <v>3</v>
      </c>
      <c r="B467" t="s">
        <v>20</v>
      </c>
      <c r="C467">
        <v>2206995434</v>
      </c>
      <c r="D467" t="s">
        <v>601</v>
      </c>
      <c r="F467" s="3" t="s">
        <v>1196</v>
      </c>
      <c r="G467"/>
      <c r="I467" t="s">
        <v>75</v>
      </c>
      <c r="J467" t="s">
        <v>76</v>
      </c>
      <c r="K467" t="s">
        <v>54</v>
      </c>
      <c r="L467"/>
      <c r="M467"/>
      <c r="N467" t="s">
        <v>1242</v>
      </c>
      <c r="O467" s="3" t="s">
        <v>148</v>
      </c>
      <c r="P467" s="3" t="s">
        <v>22</v>
      </c>
      <c r="S467" s="3" t="s">
        <v>639</v>
      </c>
    </row>
    <row r="468" spans="1:19" x14ac:dyDescent="0.25">
      <c r="A468" s="3">
        <f t="shared" si="7"/>
        <v>3</v>
      </c>
      <c r="B468" t="s">
        <v>33</v>
      </c>
      <c r="C468">
        <v>2206995741</v>
      </c>
      <c r="D468" t="s">
        <v>921</v>
      </c>
      <c r="F468" s="3" t="s">
        <v>1196</v>
      </c>
      <c r="G468"/>
      <c r="I468" t="s">
        <v>119</v>
      </c>
      <c r="J468" t="s">
        <v>124</v>
      </c>
      <c r="K468" t="s">
        <v>54</v>
      </c>
      <c r="L468">
        <v>0</v>
      </c>
      <c r="M468">
        <v>60</v>
      </c>
      <c r="N468" t="s">
        <v>1286</v>
      </c>
      <c r="O468" s="3" t="s">
        <v>387</v>
      </c>
      <c r="P468" s="3" t="s">
        <v>43</v>
      </c>
      <c r="S468" s="3" t="s">
        <v>1141</v>
      </c>
    </row>
    <row r="469" spans="1:19" x14ac:dyDescent="0.25">
      <c r="A469" s="3">
        <f t="shared" si="7"/>
        <v>3</v>
      </c>
      <c r="B469" t="s">
        <v>45</v>
      </c>
      <c r="C469">
        <v>2207002059</v>
      </c>
      <c r="D469" t="s">
        <v>602</v>
      </c>
      <c r="F469" s="3" t="s">
        <v>1196</v>
      </c>
      <c r="G469"/>
      <c r="I469" t="s">
        <v>56</v>
      </c>
      <c r="J469" t="s">
        <v>14</v>
      </c>
      <c r="K469" t="s">
        <v>54</v>
      </c>
      <c r="L469"/>
      <c r="M469"/>
      <c r="N469" t="s">
        <v>1258</v>
      </c>
      <c r="O469" s="3" t="s">
        <v>170</v>
      </c>
      <c r="P469" s="3" t="s">
        <v>22</v>
      </c>
      <c r="S469" s="3" t="s">
        <v>639</v>
      </c>
    </row>
    <row r="470" spans="1:19" x14ac:dyDescent="0.25">
      <c r="A470" s="3">
        <f t="shared" si="7"/>
        <v>3</v>
      </c>
      <c r="B470" t="s">
        <v>27</v>
      </c>
      <c r="C470">
        <v>2207004759</v>
      </c>
      <c r="D470" t="s">
        <v>168</v>
      </c>
      <c r="F470" s="3" t="s">
        <v>1196</v>
      </c>
      <c r="G470"/>
      <c r="I470" t="s">
        <v>119</v>
      </c>
      <c r="J470" t="s">
        <v>14</v>
      </c>
      <c r="K470" t="s">
        <v>54</v>
      </c>
      <c r="L470">
        <v>4.5</v>
      </c>
      <c r="M470">
        <v>0</v>
      </c>
      <c r="N470" t="s">
        <v>1231</v>
      </c>
      <c r="O470" s="3" t="s">
        <v>40</v>
      </c>
      <c r="P470" s="3" t="s">
        <v>19</v>
      </c>
      <c r="S470" s="3" t="s">
        <v>639</v>
      </c>
    </row>
    <row r="471" spans="1:19" x14ac:dyDescent="0.25">
      <c r="A471" s="3">
        <f t="shared" si="7"/>
        <v>3</v>
      </c>
      <c r="B471" t="s">
        <v>36</v>
      </c>
      <c r="C471">
        <v>2207005163</v>
      </c>
      <c r="D471" t="s">
        <v>167</v>
      </c>
      <c r="F471" s="3" t="s">
        <v>1196</v>
      </c>
      <c r="G471"/>
      <c r="I471" t="s">
        <v>119</v>
      </c>
      <c r="J471" t="s">
        <v>124</v>
      </c>
      <c r="K471" t="s">
        <v>54</v>
      </c>
      <c r="L471">
        <v>0</v>
      </c>
      <c r="M471">
        <v>109</v>
      </c>
      <c r="N471" t="s">
        <v>1228</v>
      </c>
      <c r="O471" s="3" t="s">
        <v>40</v>
      </c>
      <c r="P471" s="3" t="s">
        <v>19</v>
      </c>
      <c r="S471" s="3" t="s">
        <v>639</v>
      </c>
    </row>
    <row r="472" spans="1:19" x14ac:dyDescent="0.25">
      <c r="A472" s="3">
        <f t="shared" si="7"/>
        <v>3</v>
      </c>
      <c r="B472" t="s">
        <v>26</v>
      </c>
      <c r="C472">
        <v>2207005808</v>
      </c>
      <c r="D472" t="s">
        <v>697</v>
      </c>
      <c r="F472" s="3" t="s">
        <v>1196</v>
      </c>
      <c r="G472"/>
      <c r="I472" t="s">
        <v>119</v>
      </c>
      <c r="J472" t="s">
        <v>14</v>
      </c>
      <c r="K472" t="s">
        <v>54</v>
      </c>
      <c r="L472">
        <v>19.96</v>
      </c>
      <c r="M472">
        <v>0</v>
      </c>
      <c r="N472" t="s">
        <v>1249</v>
      </c>
      <c r="O472" s="3" t="s">
        <v>387</v>
      </c>
      <c r="P472" s="3" t="s">
        <v>43</v>
      </c>
      <c r="S472" s="3" t="s">
        <v>1141</v>
      </c>
    </row>
    <row r="473" spans="1:19" x14ac:dyDescent="0.25">
      <c r="A473" s="3">
        <f t="shared" si="7"/>
        <v>3</v>
      </c>
      <c r="B473" t="s">
        <v>29</v>
      </c>
      <c r="C473">
        <v>2207055286</v>
      </c>
      <c r="D473" t="s">
        <v>920</v>
      </c>
      <c r="F473" s="3" t="s">
        <v>1203</v>
      </c>
      <c r="G473"/>
      <c r="I473" t="s">
        <v>119</v>
      </c>
      <c r="J473" t="s">
        <v>950</v>
      </c>
      <c r="K473" t="s">
        <v>54</v>
      </c>
      <c r="L473">
        <v>0</v>
      </c>
      <c r="M473">
        <v>109</v>
      </c>
      <c r="N473" t="s">
        <v>1266</v>
      </c>
      <c r="O473" s="3" t="s">
        <v>387</v>
      </c>
      <c r="P473" s="3" t="s">
        <v>43</v>
      </c>
      <c r="S473" s="3" t="s">
        <v>1141</v>
      </c>
    </row>
    <row r="474" spans="1:19" x14ac:dyDescent="0.25">
      <c r="A474" s="3">
        <f t="shared" si="7"/>
        <v>3</v>
      </c>
      <c r="B474" t="s">
        <v>45</v>
      </c>
      <c r="C474">
        <v>2207060112</v>
      </c>
      <c r="D474" t="s">
        <v>602</v>
      </c>
      <c r="F474" s="3" t="s">
        <v>1203</v>
      </c>
      <c r="G474"/>
      <c r="I474" t="s">
        <v>119</v>
      </c>
      <c r="J474" t="s">
        <v>14</v>
      </c>
      <c r="K474" t="s">
        <v>54</v>
      </c>
      <c r="L474">
        <v>8.44</v>
      </c>
      <c r="M474">
        <v>0</v>
      </c>
      <c r="N474" t="s">
        <v>1259</v>
      </c>
      <c r="O474" s="3" t="s">
        <v>40</v>
      </c>
      <c r="P474" s="3" t="s">
        <v>19</v>
      </c>
      <c r="S474" s="3" t="s">
        <v>639</v>
      </c>
    </row>
    <row r="475" spans="1:19" x14ac:dyDescent="0.25">
      <c r="A475" s="3">
        <f t="shared" si="7"/>
        <v>3</v>
      </c>
      <c r="B475" t="s">
        <v>20</v>
      </c>
      <c r="C475">
        <v>2207067953</v>
      </c>
      <c r="D475" t="s">
        <v>601</v>
      </c>
      <c r="F475" s="3" t="s">
        <v>1203</v>
      </c>
      <c r="G475"/>
      <c r="I475" t="s">
        <v>119</v>
      </c>
      <c r="J475" t="s">
        <v>14</v>
      </c>
      <c r="K475" t="s">
        <v>54</v>
      </c>
      <c r="L475"/>
      <c r="M475"/>
      <c r="N475" t="s">
        <v>1243</v>
      </c>
      <c r="O475" s="3" t="s">
        <v>387</v>
      </c>
      <c r="P475" s="3" t="s">
        <v>43</v>
      </c>
      <c r="S475" s="3" t="s">
        <v>1141</v>
      </c>
    </row>
    <row r="476" spans="1:19" x14ac:dyDescent="0.25">
      <c r="A476" s="3">
        <f t="shared" si="7"/>
        <v>3</v>
      </c>
      <c r="B476" t="s">
        <v>200</v>
      </c>
      <c r="C476">
        <v>2207068243</v>
      </c>
      <c r="D476" t="s">
        <v>211</v>
      </c>
      <c r="F476" s="3" t="s">
        <v>1203</v>
      </c>
      <c r="G476"/>
      <c r="I476" t="s">
        <v>75</v>
      </c>
      <c r="J476" t="s">
        <v>55</v>
      </c>
      <c r="K476" t="s">
        <v>54</v>
      </c>
      <c r="L476">
        <v>0</v>
      </c>
      <c r="M476">
        <v>16.89</v>
      </c>
      <c r="N476" t="s">
        <v>1270</v>
      </c>
      <c r="O476" s="3" t="s">
        <v>148</v>
      </c>
      <c r="P476" s="3" t="s">
        <v>22</v>
      </c>
      <c r="S476" s="3" t="s">
        <v>639</v>
      </c>
    </row>
    <row r="477" spans="1:19" x14ac:dyDescent="0.25">
      <c r="A477" s="3">
        <f t="shared" si="7"/>
        <v>3</v>
      </c>
      <c r="B477" t="s">
        <v>26</v>
      </c>
      <c r="C477">
        <v>2207074197</v>
      </c>
      <c r="D477" t="s">
        <v>697</v>
      </c>
      <c r="F477" s="3" t="s">
        <v>1203</v>
      </c>
      <c r="G477"/>
      <c r="I477" t="s">
        <v>119</v>
      </c>
      <c r="J477" t="s">
        <v>950</v>
      </c>
      <c r="K477" t="s">
        <v>54</v>
      </c>
      <c r="L477">
        <v>0</v>
      </c>
      <c r="M477">
        <v>46.8</v>
      </c>
      <c r="N477" t="s">
        <v>1250</v>
      </c>
      <c r="O477" s="3" t="s">
        <v>40</v>
      </c>
      <c r="P477" s="3" t="s">
        <v>19</v>
      </c>
      <c r="S477" s="3" t="s">
        <v>639</v>
      </c>
    </row>
    <row r="478" spans="1:19" x14ac:dyDescent="0.25">
      <c r="A478" s="3">
        <f t="shared" si="7"/>
        <v>3</v>
      </c>
      <c r="B478" t="s">
        <v>98</v>
      </c>
      <c r="C478">
        <v>2207089158</v>
      </c>
      <c r="D478" t="s">
        <v>695</v>
      </c>
      <c r="F478" s="3" t="s">
        <v>1203</v>
      </c>
      <c r="G478"/>
      <c r="I478" t="s">
        <v>56</v>
      </c>
      <c r="J478" t="s">
        <v>57</v>
      </c>
      <c r="K478" t="s">
        <v>15</v>
      </c>
      <c r="L478">
        <v>0</v>
      </c>
      <c r="M478">
        <v>10</v>
      </c>
      <c r="N478" t="s">
        <v>1224</v>
      </c>
      <c r="O478" s="3" t="s">
        <v>170</v>
      </c>
      <c r="P478" s="3" t="s">
        <v>22</v>
      </c>
      <c r="S478" s="3" t="s">
        <v>639</v>
      </c>
    </row>
    <row r="479" spans="1:19" x14ac:dyDescent="0.25">
      <c r="A479" s="3">
        <f t="shared" si="7"/>
        <v>3</v>
      </c>
      <c r="B479" t="s">
        <v>158</v>
      </c>
      <c r="C479">
        <v>2207097964</v>
      </c>
      <c r="D479" t="s">
        <v>212</v>
      </c>
      <c r="F479" s="3" t="s">
        <v>1203</v>
      </c>
      <c r="G479"/>
      <c r="I479" t="s">
        <v>75</v>
      </c>
      <c r="J479" t="s">
        <v>14</v>
      </c>
      <c r="K479" t="s">
        <v>54</v>
      </c>
      <c r="L479">
        <v>60.69</v>
      </c>
      <c r="M479">
        <v>0</v>
      </c>
      <c r="N479" t="s">
        <v>14</v>
      </c>
      <c r="O479" s="3" t="s">
        <v>148</v>
      </c>
      <c r="P479" s="3" t="s">
        <v>22</v>
      </c>
      <c r="S479" s="3" t="s">
        <v>639</v>
      </c>
    </row>
    <row r="480" spans="1:19" x14ac:dyDescent="0.25">
      <c r="A480" s="3">
        <f t="shared" si="7"/>
        <v>3</v>
      </c>
      <c r="B480" t="s">
        <v>45</v>
      </c>
      <c r="C480">
        <v>2207106701</v>
      </c>
      <c r="D480" t="s">
        <v>602</v>
      </c>
      <c r="F480" s="3" t="s">
        <v>1203</v>
      </c>
      <c r="G480"/>
      <c r="I480" t="s">
        <v>119</v>
      </c>
      <c r="J480" t="s">
        <v>14</v>
      </c>
      <c r="K480" t="s">
        <v>54</v>
      </c>
      <c r="L480">
        <v>45</v>
      </c>
      <c r="M480">
        <v>0</v>
      </c>
      <c r="N480" t="s">
        <v>1260</v>
      </c>
      <c r="O480" s="3" t="s">
        <v>387</v>
      </c>
      <c r="P480" s="3" t="s">
        <v>43</v>
      </c>
      <c r="S480" s="3" t="s">
        <v>1141</v>
      </c>
    </row>
    <row r="481" spans="1:19" x14ac:dyDescent="0.25">
      <c r="A481" s="3">
        <f t="shared" si="7"/>
        <v>3</v>
      </c>
      <c r="B481" t="s">
        <v>78</v>
      </c>
      <c r="C481">
        <v>2207107527</v>
      </c>
      <c r="D481" t="s">
        <v>1216</v>
      </c>
      <c r="F481" s="3" t="s">
        <v>1203</v>
      </c>
      <c r="G481"/>
      <c r="I481" t="s">
        <v>119</v>
      </c>
      <c r="J481" t="s">
        <v>950</v>
      </c>
      <c r="K481" t="s">
        <v>54</v>
      </c>
      <c r="L481">
        <v>0</v>
      </c>
      <c r="M481">
        <v>33.79</v>
      </c>
      <c r="N481" t="s">
        <v>1220</v>
      </c>
      <c r="O481" s="3" t="s">
        <v>388</v>
      </c>
      <c r="P481" s="3" t="s">
        <v>1165</v>
      </c>
      <c r="S481" s="3" t="s">
        <v>1141</v>
      </c>
    </row>
    <row r="482" spans="1:19" x14ac:dyDescent="0.25">
      <c r="A482" s="3">
        <f t="shared" ref="A482:A545" si="8">MONTH(F482)</f>
        <v>3</v>
      </c>
      <c r="B482" t="s">
        <v>33</v>
      </c>
      <c r="C482">
        <v>2207140152</v>
      </c>
      <c r="D482" t="s">
        <v>921</v>
      </c>
      <c r="F482" s="3" t="s">
        <v>2267</v>
      </c>
      <c r="G482"/>
      <c r="H482"/>
      <c r="I482" t="s">
        <v>119</v>
      </c>
      <c r="J482" t="s">
        <v>14</v>
      </c>
      <c r="K482" t="s">
        <v>54</v>
      </c>
      <c r="L482">
        <v>108.99</v>
      </c>
      <c r="M482">
        <v>0</v>
      </c>
      <c r="N482" t="s">
        <v>2268</v>
      </c>
      <c r="O482" s="3" t="s">
        <v>387</v>
      </c>
      <c r="P482" s="3" t="s">
        <v>43</v>
      </c>
      <c r="S482" s="3" t="s">
        <v>1141</v>
      </c>
    </row>
    <row r="483" spans="1:19" x14ac:dyDescent="0.25">
      <c r="A483" s="3">
        <f t="shared" si="8"/>
        <v>3</v>
      </c>
      <c r="B483" t="s">
        <v>35</v>
      </c>
      <c r="C483">
        <v>2207146934</v>
      </c>
      <c r="D483" t="s">
        <v>919</v>
      </c>
      <c r="F483" s="3" t="s">
        <v>2267</v>
      </c>
      <c r="G483"/>
      <c r="H483"/>
      <c r="I483" t="s">
        <v>119</v>
      </c>
      <c r="J483" t="s">
        <v>14</v>
      </c>
      <c r="K483" t="s">
        <v>54</v>
      </c>
      <c r="L483">
        <v>22.45</v>
      </c>
      <c r="M483">
        <v>0</v>
      </c>
      <c r="N483" t="s">
        <v>2269</v>
      </c>
      <c r="O483" s="3" t="s">
        <v>387</v>
      </c>
      <c r="P483" s="3" t="s">
        <v>43</v>
      </c>
      <c r="S483" s="3" t="s">
        <v>1141</v>
      </c>
    </row>
    <row r="484" spans="1:19" x14ac:dyDescent="0.25">
      <c r="A484" s="3">
        <f t="shared" si="8"/>
        <v>3</v>
      </c>
      <c r="B484" t="s">
        <v>98</v>
      </c>
      <c r="C484">
        <v>2207148273</v>
      </c>
      <c r="D484" t="s">
        <v>695</v>
      </c>
      <c r="F484" s="3" t="s">
        <v>2267</v>
      </c>
      <c r="G484"/>
      <c r="H484"/>
      <c r="I484" t="s">
        <v>56</v>
      </c>
      <c r="J484" t="s">
        <v>57</v>
      </c>
      <c r="K484" t="s">
        <v>15</v>
      </c>
      <c r="L484">
        <v>0</v>
      </c>
      <c r="M484">
        <v>5</v>
      </c>
      <c r="N484" t="s">
        <v>2270</v>
      </c>
      <c r="O484" s="3" t="s">
        <v>170</v>
      </c>
      <c r="P484" s="3" t="s">
        <v>22</v>
      </c>
      <c r="S484" s="3" t="s">
        <v>639</v>
      </c>
    </row>
    <row r="485" spans="1:19" x14ac:dyDescent="0.25">
      <c r="A485" s="3">
        <f t="shared" si="8"/>
        <v>3</v>
      </c>
      <c r="B485" t="s">
        <v>29</v>
      </c>
      <c r="C485">
        <v>2207153411</v>
      </c>
      <c r="D485" t="s">
        <v>920</v>
      </c>
      <c r="F485" s="3" t="s">
        <v>2267</v>
      </c>
      <c r="G485"/>
      <c r="H485"/>
      <c r="I485" t="s">
        <v>56</v>
      </c>
      <c r="J485" t="s">
        <v>57</v>
      </c>
      <c r="K485" t="s">
        <v>15</v>
      </c>
      <c r="L485">
        <v>0</v>
      </c>
      <c r="M485">
        <v>54.5</v>
      </c>
      <c r="N485" t="s">
        <v>2271</v>
      </c>
      <c r="O485" s="3" t="s">
        <v>170</v>
      </c>
      <c r="P485" s="3" t="s">
        <v>22</v>
      </c>
      <c r="S485" s="3" t="s">
        <v>639</v>
      </c>
    </row>
    <row r="486" spans="1:19" x14ac:dyDescent="0.25">
      <c r="A486" s="3">
        <f t="shared" si="8"/>
        <v>3</v>
      </c>
      <c r="B486" t="s">
        <v>26</v>
      </c>
      <c r="C486">
        <v>2207153991</v>
      </c>
      <c r="D486" t="s">
        <v>697</v>
      </c>
      <c r="F486" s="3" t="s">
        <v>2267</v>
      </c>
      <c r="G486"/>
      <c r="H486"/>
      <c r="I486" t="s">
        <v>119</v>
      </c>
      <c r="J486" t="s">
        <v>950</v>
      </c>
      <c r="K486" t="s">
        <v>54</v>
      </c>
      <c r="L486">
        <v>0</v>
      </c>
      <c r="M486">
        <v>16.89</v>
      </c>
      <c r="N486" s="57" t="s">
        <v>2272</v>
      </c>
      <c r="O486" s="3" t="s">
        <v>40</v>
      </c>
      <c r="P486" s="3" t="s">
        <v>19</v>
      </c>
      <c r="S486" s="3" t="s">
        <v>639</v>
      </c>
    </row>
    <row r="487" spans="1:19" x14ac:dyDescent="0.25">
      <c r="A487" s="3">
        <f t="shared" si="8"/>
        <v>3</v>
      </c>
      <c r="B487" t="s">
        <v>158</v>
      </c>
      <c r="C487">
        <v>2207157174</v>
      </c>
      <c r="D487" t="s">
        <v>212</v>
      </c>
      <c r="F487" s="3" t="s">
        <v>2267</v>
      </c>
      <c r="G487"/>
      <c r="H487"/>
      <c r="I487" t="s">
        <v>119</v>
      </c>
      <c r="J487" t="s">
        <v>950</v>
      </c>
      <c r="K487" t="s">
        <v>54</v>
      </c>
      <c r="L487"/>
      <c r="M487"/>
      <c r="N487" t="s">
        <v>3013</v>
      </c>
      <c r="O487" s="3" t="s">
        <v>40</v>
      </c>
      <c r="P487" s="3" t="s">
        <v>19</v>
      </c>
      <c r="S487" s="3" t="s">
        <v>639</v>
      </c>
    </row>
    <row r="488" spans="1:19" x14ac:dyDescent="0.25">
      <c r="A488" s="3">
        <f t="shared" si="8"/>
        <v>3</v>
      </c>
      <c r="B488" t="s">
        <v>200</v>
      </c>
      <c r="C488">
        <v>2207164436</v>
      </c>
      <c r="D488" t="s">
        <v>211</v>
      </c>
      <c r="F488" s="3" t="s">
        <v>2267</v>
      </c>
      <c r="G488"/>
      <c r="H488"/>
      <c r="I488" t="s">
        <v>119</v>
      </c>
      <c r="J488" t="s">
        <v>950</v>
      </c>
      <c r="K488" t="s">
        <v>54</v>
      </c>
      <c r="L488"/>
      <c r="M488"/>
      <c r="N488" t="s">
        <v>2273</v>
      </c>
      <c r="O488" s="3" t="s">
        <v>40</v>
      </c>
      <c r="P488" s="3" t="s">
        <v>19</v>
      </c>
      <c r="S488" s="3" t="s">
        <v>639</v>
      </c>
    </row>
    <row r="489" spans="1:19" x14ac:dyDescent="0.25">
      <c r="A489" s="3">
        <f t="shared" si="8"/>
        <v>3</v>
      </c>
      <c r="B489" t="s">
        <v>200</v>
      </c>
      <c r="C489">
        <v>2207178749</v>
      </c>
      <c r="D489" t="s">
        <v>211</v>
      </c>
      <c r="F489" s="3" t="s">
        <v>2267</v>
      </c>
      <c r="G489"/>
      <c r="H489"/>
      <c r="I489" t="s">
        <v>56</v>
      </c>
      <c r="J489" t="s">
        <v>57</v>
      </c>
      <c r="K489" t="s">
        <v>15</v>
      </c>
      <c r="L489">
        <v>0</v>
      </c>
      <c r="M489">
        <v>19.260000000000002</v>
      </c>
      <c r="N489" t="s">
        <v>2274</v>
      </c>
      <c r="O489" s="3" t="s">
        <v>170</v>
      </c>
      <c r="P489" s="3" t="s">
        <v>22</v>
      </c>
      <c r="S489" s="3" t="s">
        <v>639</v>
      </c>
    </row>
    <row r="490" spans="1:19" x14ac:dyDescent="0.25">
      <c r="A490" s="3">
        <f t="shared" si="8"/>
        <v>3</v>
      </c>
      <c r="B490" t="s">
        <v>200</v>
      </c>
      <c r="C490">
        <v>2207194805</v>
      </c>
      <c r="D490" t="s">
        <v>211</v>
      </c>
      <c r="F490" s="3" t="s">
        <v>2275</v>
      </c>
      <c r="G490"/>
      <c r="H490"/>
      <c r="I490" t="s">
        <v>75</v>
      </c>
      <c r="J490" t="s">
        <v>14</v>
      </c>
      <c r="K490" t="s">
        <v>54</v>
      </c>
      <c r="L490">
        <v>33.5</v>
      </c>
      <c r="M490">
        <v>0</v>
      </c>
      <c r="N490" t="s">
        <v>58</v>
      </c>
      <c r="O490" s="3" t="s">
        <v>148</v>
      </c>
      <c r="P490" s="3" t="s">
        <v>22</v>
      </c>
      <c r="S490" s="3" t="s">
        <v>639</v>
      </c>
    </row>
    <row r="491" spans="1:19" x14ac:dyDescent="0.25">
      <c r="A491" s="3">
        <f t="shared" si="8"/>
        <v>3</v>
      </c>
      <c r="B491" t="s">
        <v>29</v>
      </c>
      <c r="C491">
        <v>2207202556</v>
      </c>
      <c r="D491" t="s">
        <v>920</v>
      </c>
      <c r="F491" s="3" t="s">
        <v>2275</v>
      </c>
      <c r="G491"/>
      <c r="H491"/>
      <c r="I491" t="s">
        <v>75</v>
      </c>
      <c r="J491" t="s">
        <v>76</v>
      </c>
      <c r="K491" t="s">
        <v>54</v>
      </c>
      <c r="L491">
        <v>0</v>
      </c>
      <c r="M491">
        <v>109</v>
      </c>
      <c r="N491" t="s">
        <v>2276</v>
      </c>
      <c r="O491" s="3" t="s">
        <v>148</v>
      </c>
      <c r="P491" s="3" t="s">
        <v>22</v>
      </c>
      <c r="S491" s="3" t="s">
        <v>639</v>
      </c>
    </row>
    <row r="492" spans="1:19" x14ac:dyDescent="0.25">
      <c r="A492" s="3">
        <f t="shared" si="8"/>
        <v>3</v>
      </c>
      <c r="B492" t="s">
        <v>35</v>
      </c>
      <c r="C492">
        <v>2207223239</v>
      </c>
      <c r="D492" t="s">
        <v>919</v>
      </c>
      <c r="F492" s="3" t="s">
        <v>2275</v>
      </c>
      <c r="G492"/>
      <c r="H492"/>
      <c r="I492" t="s">
        <v>119</v>
      </c>
      <c r="J492" t="s">
        <v>950</v>
      </c>
      <c r="K492" t="s">
        <v>54</v>
      </c>
      <c r="L492">
        <v>0</v>
      </c>
      <c r="M492">
        <v>37.43</v>
      </c>
      <c r="N492" t="s">
        <v>2277</v>
      </c>
      <c r="O492" s="3" t="s">
        <v>40</v>
      </c>
      <c r="P492" s="3" t="s">
        <v>19</v>
      </c>
      <c r="S492" s="3" t="s">
        <v>639</v>
      </c>
    </row>
    <row r="493" spans="1:19" x14ac:dyDescent="0.25">
      <c r="A493" s="3">
        <f t="shared" si="8"/>
        <v>3</v>
      </c>
      <c r="B493" t="s">
        <v>1215</v>
      </c>
      <c r="C493">
        <v>2207224106</v>
      </c>
      <c r="D493" t="s">
        <v>2278</v>
      </c>
      <c r="F493" s="3" t="s">
        <v>2275</v>
      </c>
      <c r="G493"/>
      <c r="H493"/>
      <c r="I493" t="s">
        <v>119</v>
      </c>
      <c r="J493" t="s">
        <v>950</v>
      </c>
      <c r="K493" t="s">
        <v>54</v>
      </c>
      <c r="L493">
        <v>0</v>
      </c>
      <c r="M493">
        <v>16.89</v>
      </c>
      <c r="N493" t="s">
        <v>2279</v>
      </c>
      <c r="O493" s="3" t="s">
        <v>40</v>
      </c>
      <c r="P493" s="3" t="s">
        <v>19</v>
      </c>
      <c r="S493" s="3" t="s">
        <v>639</v>
      </c>
    </row>
    <row r="494" spans="1:19" x14ac:dyDescent="0.25">
      <c r="A494" s="3">
        <f t="shared" si="8"/>
        <v>3</v>
      </c>
      <c r="B494" t="s">
        <v>29</v>
      </c>
      <c r="C494">
        <v>2207296923</v>
      </c>
      <c r="D494" t="s">
        <v>920</v>
      </c>
      <c r="F494" s="3" t="s">
        <v>2280</v>
      </c>
      <c r="G494"/>
      <c r="H494"/>
      <c r="I494" t="s">
        <v>75</v>
      </c>
      <c r="J494" t="s">
        <v>14</v>
      </c>
      <c r="K494" t="s">
        <v>54</v>
      </c>
      <c r="L494">
        <v>53.88</v>
      </c>
      <c r="M494">
        <v>0</v>
      </c>
      <c r="N494" t="s">
        <v>58</v>
      </c>
      <c r="O494" s="3" t="s">
        <v>148</v>
      </c>
      <c r="P494" s="3" t="s">
        <v>22</v>
      </c>
      <c r="S494" s="3" t="s">
        <v>639</v>
      </c>
    </row>
    <row r="495" spans="1:19" x14ac:dyDescent="0.25">
      <c r="A495" s="3">
        <f t="shared" si="8"/>
        <v>3</v>
      </c>
      <c r="B495" t="s">
        <v>200</v>
      </c>
      <c r="C495">
        <v>2207341608</v>
      </c>
      <c r="D495" t="s">
        <v>211</v>
      </c>
      <c r="F495" s="3" t="s">
        <v>2281</v>
      </c>
      <c r="G495"/>
      <c r="H495"/>
      <c r="I495" t="s">
        <v>119</v>
      </c>
      <c r="J495" t="s">
        <v>14</v>
      </c>
      <c r="K495" t="s">
        <v>54</v>
      </c>
      <c r="L495">
        <v>24.95</v>
      </c>
      <c r="M495">
        <v>0</v>
      </c>
      <c r="N495" t="s">
        <v>2282</v>
      </c>
      <c r="O495" s="3" t="s">
        <v>40</v>
      </c>
      <c r="P495" s="3" t="s">
        <v>19</v>
      </c>
      <c r="S495" s="3" t="s">
        <v>639</v>
      </c>
    </row>
    <row r="496" spans="1:19" x14ac:dyDescent="0.25">
      <c r="A496" s="3">
        <f t="shared" si="8"/>
        <v>3</v>
      </c>
      <c r="B496" t="s">
        <v>41</v>
      </c>
      <c r="C496">
        <v>2207350222</v>
      </c>
      <c r="D496" t="s">
        <v>104</v>
      </c>
      <c r="F496" s="3" t="s">
        <v>2281</v>
      </c>
      <c r="G496"/>
      <c r="H496"/>
      <c r="I496" t="s">
        <v>75</v>
      </c>
      <c r="J496" t="s">
        <v>55</v>
      </c>
      <c r="K496" t="s">
        <v>54</v>
      </c>
      <c r="L496"/>
      <c r="M496"/>
      <c r="N496" t="s">
        <v>2283</v>
      </c>
      <c r="O496" s="3" t="s">
        <v>148</v>
      </c>
      <c r="P496" s="3" t="s">
        <v>22</v>
      </c>
      <c r="S496" s="3" t="s">
        <v>639</v>
      </c>
    </row>
    <row r="497" spans="1:19" x14ac:dyDescent="0.25">
      <c r="A497" s="3">
        <f t="shared" si="8"/>
        <v>3</v>
      </c>
      <c r="B497" t="s">
        <v>20</v>
      </c>
      <c r="C497">
        <v>2207358974</v>
      </c>
      <c r="D497" t="s">
        <v>601</v>
      </c>
      <c r="F497" s="3" t="s">
        <v>2281</v>
      </c>
      <c r="G497"/>
      <c r="H497"/>
      <c r="I497" t="s">
        <v>75</v>
      </c>
      <c r="J497" t="s">
        <v>972</v>
      </c>
      <c r="K497" t="s">
        <v>54</v>
      </c>
      <c r="L497">
        <v>1.28</v>
      </c>
      <c r="M497">
        <v>25.9</v>
      </c>
      <c r="N497" t="s">
        <v>58</v>
      </c>
      <c r="O497" s="3" t="s">
        <v>148</v>
      </c>
      <c r="P497" s="3" t="s">
        <v>22</v>
      </c>
      <c r="S497" s="3" t="s">
        <v>639</v>
      </c>
    </row>
    <row r="498" spans="1:19" x14ac:dyDescent="0.25">
      <c r="A498" s="3">
        <f t="shared" si="8"/>
        <v>3</v>
      </c>
      <c r="B498" t="s">
        <v>98</v>
      </c>
      <c r="C498">
        <v>2207361174</v>
      </c>
      <c r="D498" t="s">
        <v>695</v>
      </c>
      <c r="F498" s="3" t="s">
        <v>2281</v>
      </c>
      <c r="G498"/>
      <c r="H498"/>
      <c r="I498" t="s">
        <v>75</v>
      </c>
      <c r="J498" t="s">
        <v>59</v>
      </c>
      <c r="K498" t="s">
        <v>54</v>
      </c>
      <c r="L498"/>
      <c r="M498"/>
      <c r="N498" t="s">
        <v>2284</v>
      </c>
      <c r="O498" s="3" t="s">
        <v>148</v>
      </c>
      <c r="P498" s="3" t="s">
        <v>22</v>
      </c>
      <c r="S498" s="3" t="s">
        <v>639</v>
      </c>
    </row>
    <row r="499" spans="1:19" x14ac:dyDescent="0.25">
      <c r="A499" s="3">
        <f t="shared" si="8"/>
        <v>3</v>
      </c>
      <c r="B499" t="s">
        <v>29</v>
      </c>
      <c r="C499">
        <v>2207366898</v>
      </c>
      <c r="D499" t="s">
        <v>920</v>
      </c>
      <c r="F499" s="3" t="s">
        <v>2281</v>
      </c>
      <c r="G499"/>
      <c r="H499"/>
      <c r="I499" t="s">
        <v>119</v>
      </c>
      <c r="J499" t="s">
        <v>14</v>
      </c>
      <c r="K499" t="s">
        <v>54</v>
      </c>
      <c r="L499">
        <v>25.35</v>
      </c>
      <c r="M499">
        <v>0</v>
      </c>
      <c r="N499" t="s">
        <v>2285</v>
      </c>
      <c r="O499" s="3" t="s">
        <v>40</v>
      </c>
      <c r="P499" s="3" t="s">
        <v>19</v>
      </c>
      <c r="S499" s="3" t="s">
        <v>639</v>
      </c>
    </row>
    <row r="500" spans="1:19" x14ac:dyDescent="0.25">
      <c r="A500" s="3">
        <f t="shared" si="8"/>
        <v>3</v>
      </c>
      <c r="B500" t="s">
        <v>27</v>
      </c>
      <c r="C500">
        <v>2207370598</v>
      </c>
      <c r="D500" t="s">
        <v>168</v>
      </c>
      <c r="F500" s="3" t="s">
        <v>2281</v>
      </c>
      <c r="G500"/>
      <c r="H500"/>
      <c r="I500" t="s">
        <v>75</v>
      </c>
      <c r="J500" t="s">
        <v>76</v>
      </c>
      <c r="K500" t="s">
        <v>54</v>
      </c>
      <c r="L500">
        <v>0</v>
      </c>
      <c r="M500">
        <v>32</v>
      </c>
      <c r="N500" t="s">
        <v>2286</v>
      </c>
      <c r="O500" s="3" t="s">
        <v>148</v>
      </c>
      <c r="P500" s="3" t="s">
        <v>22</v>
      </c>
      <c r="S500" s="3" t="s">
        <v>639</v>
      </c>
    </row>
    <row r="501" spans="1:19" x14ac:dyDescent="0.25">
      <c r="A501" s="3">
        <f t="shared" si="8"/>
        <v>3</v>
      </c>
      <c r="B501" t="s">
        <v>33</v>
      </c>
      <c r="C501">
        <v>2207446255</v>
      </c>
      <c r="D501" t="s">
        <v>921</v>
      </c>
      <c r="F501" s="3" t="s">
        <v>2287</v>
      </c>
      <c r="G501"/>
      <c r="H501"/>
      <c r="I501" t="s">
        <v>119</v>
      </c>
      <c r="J501" t="s">
        <v>14</v>
      </c>
      <c r="K501" t="s">
        <v>54</v>
      </c>
      <c r="L501">
        <v>67.56</v>
      </c>
      <c r="M501">
        <v>0</v>
      </c>
      <c r="N501" t="s">
        <v>2288</v>
      </c>
      <c r="O501" s="3" t="s">
        <v>40</v>
      </c>
      <c r="P501" s="3" t="s">
        <v>19</v>
      </c>
      <c r="S501" s="3" t="s">
        <v>639</v>
      </c>
    </row>
    <row r="502" spans="1:19" x14ac:dyDescent="0.25">
      <c r="A502" s="3">
        <f t="shared" si="8"/>
        <v>3</v>
      </c>
      <c r="B502" t="s">
        <v>20</v>
      </c>
      <c r="C502">
        <v>2207477567</v>
      </c>
      <c r="D502" t="s">
        <v>601</v>
      </c>
      <c r="F502" s="3" t="s">
        <v>2287</v>
      </c>
      <c r="G502"/>
      <c r="H502"/>
      <c r="I502" t="s">
        <v>119</v>
      </c>
      <c r="J502" t="s">
        <v>14</v>
      </c>
      <c r="K502" t="s">
        <v>54</v>
      </c>
      <c r="L502">
        <v>67.56</v>
      </c>
      <c r="M502">
        <v>0</v>
      </c>
      <c r="N502" t="s">
        <v>2289</v>
      </c>
      <c r="O502" s="3" t="s">
        <v>40</v>
      </c>
      <c r="P502" s="3" t="s">
        <v>19</v>
      </c>
      <c r="S502" s="3" t="s">
        <v>639</v>
      </c>
    </row>
    <row r="503" spans="1:19" x14ac:dyDescent="0.25">
      <c r="A503" s="3">
        <f t="shared" si="8"/>
        <v>3</v>
      </c>
      <c r="B503" t="s">
        <v>42</v>
      </c>
      <c r="C503">
        <v>2207494303</v>
      </c>
      <c r="D503" t="s">
        <v>698</v>
      </c>
      <c r="F503" s="3" t="s">
        <v>2290</v>
      </c>
      <c r="G503"/>
      <c r="H503"/>
      <c r="I503" t="s">
        <v>75</v>
      </c>
      <c r="J503" t="s">
        <v>55</v>
      </c>
      <c r="K503" t="s">
        <v>54</v>
      </c>
      <c r="L503">
        <v>0</v>
      </c>
      <c r="M503">
        <v>49.9</v>
      </c>
      <c r="N503" t="s">
        <v>2291</v>
      </c>
      <c r="O503" s="3" t="s">
        <v>148</v>
      </c>
      <c r="P503" s="3" t="s">
        <v>22</v>
      </c>
      <c r="S503" s="3" t="s">
        <v>639</v>
      </c>
    </row>
    <row r="504" spans="1:19" x14ac:dyDescent="0.25">
      <c r="A504" s="3">
        <f t="shared" si="8"/>
        <v>3</v>
      </c>
      <c r="B504" t="s">
        <v>20</v>
      </c>
      <c r="C504">
        <v>2207512680</v>
      </c>
      <c r="D504" t="s">
        <v>601</v>
      </c>
      <c r="F504" s="3" t="s">
        <v>2290</v>
      </c>
      <c r="G504"/>
      <c r="H504"/>
      <c r="I504" t="s">
        <v>119</v>
      </c>
      <c r="J504" t="s">
        <v>950</v>
      </c>
      <c r="K504" t="s">
        <v>54</v>
      </c>
      <c r="L504"/>
      <c r="M504"/>
      <c r="N504" t="s">
        <v>2292</v>
      </c>
      <c r="O504" s="3" t="s">
        <v>40</v>
      </c>
      <c r="P504" s="3" t="s">
        <v>19</v>
      </c>
      <c r="S504" s="3" t="s">
        <v>639</v>
      </c>
    </row>
    <row r="505" spans="1:19" x14ac:dyDescent="0.25">
      <c r="A505" s="3">
        <f t="shared" si="8"/>
        <v>3</v>
      </c>
      <c r="B505" t="s">
        <v>20</v>
      </c>
      <c r="C505">
        <v>2207521620</v>
      </c>
      <c r="D505" t="s">
        <v>601</v>
      </c>
      <c r="F505" s="3" t="s">
        <v>2290</v>
      </c>
      <c r="G505"/>
      <c r="H505"/>
      <c r="I505" t="s">
        <v>119</v>
      </c>
      <c r="J505" t="s">
        <v>14</v>
      </c>
      <c r="K505" t="s">
        <v>54</v>
      </c>
      <c r="L505">
        <v>6.36</v>
      </c>
      <c r="M505">
        <v>0</v>
      </c>
      <c r="N505" t="s">
        <v>2293</v>
      </c>
      <c r="O505" s="3" t="s">
        <v>40</v>
      </c>
      <c r="P505" s="3" t="s">
        <v>19</v>
      </c>
      <c r="S505" s="3" t="s">
        <v>639</v>
      </c>
    </row>
    <row r="506" spans="1:19" x14ac:dyDescent="0.25">
      <c r="A506" s="3">
        <f t="shared" si="8"/>
        <v>3</v>
      </c>
      <c r="B506" t="s">
        <v>200</v>
      </c>
      <c r="C506">
        <v>2207534373</v>
      </c>
      <c r="D506" t="s">
        <v>211</v>
      </c>
      <c r="F506" s="3" t="s">
        <v>2290</v>
      </c>
      <c r="G506"/>
      <c r="H506"/>
      <c r="I506" t="s">
        <v>119</v>
      </c>
      <c r="J506" t="s">
        <v>950</v>
      </c>
      <c r="K506" t="s">
        <v>54</v>
      </c>
      <c r="L506"/>
      <c r="M506"/>
      <c r="N506" t="s">
        <v>2294</v>
      </c>
      <c r="O506" s="3" t="s">
        <v>40</v>
      </c>
      <c r="P506" s="3" t="s">
        <v>19</v>
      </c>
      <c r="S506" s="3" t="s">
        <v>639</v>
      </c>
    </row>
    <row r="507" spans="1:19" x14ac:dyDescent="0.25">
      <c r="A507" s="3">
        <f t="shared" si="8"/>
        <v>3</v>
      </c>
      <c r="B507" t="s">
        <v>200</v>
      </c>
      <c r="C507">
        <v>2207536426</v>
      </c>
      <c r="D507" t="s">
        <v>211</v>
      </c>
      <c r="F507" s="3" t="s">
        <v>2290</v>
      </c>
      <c r="G507"/>
      <c r="H507"/>
      <c r="I507" t="s">
        <v>75</v>
      </c>
      <c r="J507" t="s">
        <v>55</v>
      </c>
      <c r="K507" t="s">
        <v>54</v>
      </c>
      <c r="L507">
        <v>0</v>
      </c>
      <c r="M507">
        <v>109</v>
      </c>
      <c r="N507" t="s">
        <v>2295</v>
      </c>
      <c r="O507" s="3" t="s">
        <v>148</v>
      </c>
      <c r="P507" s="3" t="s">
        <v>22</v>
      </c>
      <c r="S507" s="3" t="s">
        <v>639</v>
      </c>
    </row>
    <row r="508" spans="1:19" x14ac:dyDescent="0.25">
      <c r="A508" s="3">
        <f t="shared" si="8"/>
        <v>3</v>
      </c>
      <c r="B508" t="s">
        <v>20</v>
      </c>
      <c r="C508">
        <v>2207537963</v>
      </c>
      <c r="D508" t="s">
        <v>601</v>
      </c>
      <c r="F508" s="3" t="s">
        <v>2290</v>
      </c>
      <c r="G508"/>
      <c r="H508"/>
      <c r="I508" t="s">
        <v>119</v>
      </c>
      <c r="J508" t="s">
        <v>14</v>
      </c>
      <c r="K508" t="s">
        <v>54</v>
      </c>
      <c r="L508">
        <v>4.5</v>
      </c>
      <c r="M508">
        <v>0</v>
      </c>
      <c r="N508" t="s">
        <v>2296</v>
      </c>
      <c r="O508" s="3" t="s">
        <v>40</v>
      </c>
      <c r="P508" s="3" t="s">
        <v>19</v>
      </c>
      <c r="S508" s="3" t="s">
        <v>639</v>
      </c>
    </row>
    <row r="509" spans="1:19" x14ac:dyDescent="0.25">
      <c r="A509" s="3">
        <f t="shared" si="8"/>
        <v>3</v>
      </c>
      <c r="B509" t="s">
        <v>36</v>
      </c>
      <c r="C509">
        <v>2207539793</v>
      </c>
      <c r="D509" t="s">
        <v>167</v>
      </c>
      <c r="F509" s="3" t="s">
        <v>2290</v>
      </c>
      <c r="G509"/>
      <c r="H509"/>
      <c r="I509" t="s">
        <v>119</v>
      </c>
      <c r="J509" t="s">
        <v>14</v>
      </c>
      <c r="K509" t="s">
        <v>54</v>
      </c>
      <c r="L509">
        <v>24.95</v>
      </c>
      <c r="M509">
        <v>0</v>
      </c>
      <c r="N509" t="s">
        <v>2297</v>
      </c>
      <c r="O509" s="3" t="s">
        <v>387</v>
      </c>
      <c r="P509" s="3" t="s">
        <v>43</v>
      </c>
      <c r="S509" s="3" t="s">
        <v>1141</v>
      </c>
    </row>
    <row r="510" spans="1:19" x14ac:dyDescent="0.25">
      <c r="A510" s="3">
        <f t="shared" si="8"/>
        <v>3</v>
      </c>
      <c r="B510" t="s">
        <v>45</v>
      </c>
      <c r="C510">
        <v>2207546648</v>
      </c>
      <c r="D510" t="s">
        <v>602</v>
      </c>
      <c r="F510" s="3" t="s">
        <v>2290</v>
      </c>
      <c r="G510"/>
      <c r="H510"/>
      <c r="I510" t="s">
        <v>119</v>
      </c>
      <c r="J510" t="s">
        <v>14</v>
      </c>
      <c r="K510" t="s">
        <v>54</v>
      </c>
      <c r="L510">
        <v>54.5</v>
      </c>
      <c r="M510">
        <v>0</v>
      </c>
      <c r="N510" t="s">
        <v>2298</v>
      </c>
      <c r="O510" s="3" t="s">
        <v>387</v>
      </c>
      <c r="P510" s="3" t="s">
        <v>43</v>
      </c>
      <c r="S510" s="3" t="s">
        <v>1141</v>
      </c>
    </row>
    <row r="511" spans="1:19" x14ac:dyDescent="0.25">
      <c r="A511" s="3">
        <f t="shared" si="8"/>
        <v>3</v>
      </c>
      <c r="B511" t="s">
        <v>200</v>
      </c>
      <c r="C511">
        <v>2207558920</v>
      </c>
      <c r="D511" t="s">
        <v>211</v>
      </c>
      <c r="F511" s="3" t="s">
        <v>2290</v>
      </c>
      <c r="G511"/>
      <c r="H511"/>
      <c r="I511" t="s">
        <v>119</v>
      </c>
      <c r="J511" t="s">
        <v>950</v>
      </c>
      <c r="K511" t="s">
        <v>54</v>
      </c>
      <c r="L511">
        <v>0</v>
      </c>
      <c r="M511">
        <v>109</v>
      </c>
      <c r="N511" t="s">
        <v>2299</v>
      </c>
      <c r="O511" s="3" t="s">
        <v>40</v>
      </c>
      <c r="P511" s="3" t="s">
        <v>19</v>
      </c>
      <c r="S511" s="3" t="s">
        <v>639</v>
      </c>
    </row>
    <row r="512" spans="1:19" x14ac:dyDescent="0.25">
      <c r="A512" s="3">
        <f t="shared" si="8"/>
        <v>3</v>
      </c>
      <c r="B512" t="s">
        <v>26</v>
      </c>
      <c r="C512">
        <v>2207569072</v>
      </c>
      <c r="D512" t="s">
        <v>697</v>
      </c>
      <c r="F512" s="3" t="s">
        <v>2290</v>
      </c>
      <c r="G512"/>
      <c r="H512"/>
      <c r="I512" t="s">
        <v>75</v>
      </c>
      <c r="J512" t="s">
        <v>55</v>
      </c>
      <c r="K512" t="s">
        <v>54</v>
      </c>
      <c r="L512"/>
      <c r="M512"/>
      <c r="N512" t="s">
        <v>2300</v>
      </c>
      <c r="O512" s="3" t="s">
        <v>148</v>
      </c>
      <c r="P512" s="3" t="s">
        <v>22</v>
      </c>
      <c r="S512" s="3" t="s">
        <v>639</v>
      </c>
    </row>
    <row r="513" spans="1:19" x14ac:dyDescent="0.25">
      <c r="A513" s="3">
        <f t="shared" si="8"/>
        <v>3</v>
      </c>
      <c r="B513" t="s">
        <v>45</v>
      </c>
      <c r="C513">
        <v>2207571552</v>
      </c>
      <c r="D513" t="s">
        <v>602</v>
      </c>
      <c r="F513" s="3" t="s">
        <v>2290</v>
      </c>
      <c r="G513"/>
      <c r="H513"/>
      <c r="I513" t="s">
        <v>119</v>
      </c>
      <c r="J513" t="s">
        <v>14</v>
      </c>
      <c r="K513" t="s">
        <v>54</v>
      </c>
      <c r="L513">
        <v>0</v>
      </c>
      <c r="M513">
        <v>0</v>
      </c>
      <c r="N513" t="s">
        <v>2301</v>
      </c>
      <c r="O513" s="3" t="s">
        <v>387</v>
      </c>
      <c r="P513" s="3" t="s">
        <v>43</v>
      </c>
      <c r="S513" s="3" t="s">
        <v>1141</v>
      </c>
    </row>
    <row r="514" spans="1:19" x14ac:dyDescent="0.25">
      <c r="A514" s="3">
        <f t="shared" si="8"/>
        <v>3</v>
      </c>
      <c r="B514" t="s">
        <v>200</v>
      </c>
      <c r="C514">
        <v>2207610299</v>
      </c>
      <c r="D514" t="s">
        <v>211</v>
      </c>
      <c r="F514" s="3" t="s">
        <v>2302</v>
      </c>
      <c r="G514"/>
      <c r="H514"/>
      <c r="I514" t="s">
        <v>119</v>
      </c>
      <c r="J514" t="s">
        <v>14</v>
      </c>
      <c r="K514" t="s">
        <v>54</v>
      </c>
      <c r="L514">
        <v>54.5</v>
      </c>
      <c r="M514">
        <v>0</v>
      </c>
      <c r="N514" t="s">
        <v>2303</v>
      </c>
      <c r="O514" s="3" t="s">
        <v>387</v>
      </c>
      <c r="P514" s="3" t="s">
        <v>43</v>
      </c>
      <c r="S514" s="3" t="s">
        <v>1141</v>
      </c>
    </row>
    <row r="515" spans="1:19" x14ac:dyDescent="0.25">
      <c r="A515" s="3">
        <f t="shared" si="8"/>
        <v>3</v>
      </c>
      <c r="B515" t="s">
        <v>27</v>
      </c>
      <c r="C515">
        <v>2207615043</v>
      </c>
      <c r="D515" t="s">
        <v>168</v>
      </c>
      <c r="F515" s="3" t="s">
        <v>2302</v>
      </c>
      <c r="G515"/>
      <c r="H515"/>
      <c r="I515" t="s">
        <v>119</v>
      </c>
      <c r="J515" t="s">
        <v>14</v>
      </c>
      <c r="K515" t="s">
        <v>54</v>
      </c>
      <c r="L515">
        <v>8.44</v>
      </c>
      <c r="M515">
        <v>0</v>
      </c>
      <c r="N515" t="s">
        <v>2304</v>
      </c>
      <c r="O515" s="3" t="s">
        <v>387</v>
      </c>
      <c r="P515" s="3" t="s">
        <v>43</v>
      </c>
      <c r="S515" s="3" t="s">
        <v>1141</v>
      </c>
    </row>
    <row r="516" spans="1:19" x14ac:dyDescent="0.25">
      <c r="A516" s="3">
        <f t="shared" si="8"/>
        <v>3</v>
      </c>
      <c r="B516" t="s">
        <v>42</v>
      </c>
      <c r="C516">
        <v>2207618905</v>
      </c>
      <c r="D516" t="s">
        <v>698</v>
      </c>
      <c r="F516" s="3" t="s">
        <v>2302</v>
      </c>
      <c r="G516"/>
      <c r="H516"/>
      <c r="I516" t="s">
        <v>119</v>
      </c>
      <c r="J516" t="s">
        <v>14</v>
      </c>
      <c r="K516" t="s">
        <v>54</v>
      </c>
      <c r="L516">
        <v>24.95</v>
      </c>
      <c r="M516">
        <v>0</v>
      </c>
      <c r="N516" t="s">
        <v>2305</v>
      </c>
      <c r="O516" s="3" t="s">
        <v>387</v>
      </c>
      <c r="P516" s="3" t="s">
        <v>43</v>
      </c>
      <c r="S516" s="3" t="s">
        <v>1141</v>
      </c>
    </row>
    <row r="517" spans="1:19" x14ac:dyDescent="0.25">
      <c r="A517" s="3">
        <f t="shared" si="8"/>
        <v>3</v>
      </c>
      <c r="B517" t="s">
        <v>200</v>
      </c>
      <c r="C517">
        <v>2207619528</v>
      </c>
      <c r="D517" t="s">
        <v>211</v>
      </c>
      <c r="F517" s="3" t="s">
        <v>2302</v>
      </c>
      <c r="G517"/>
      <c r="H517"/>
      <c r="I517" t="s">
        <v>56</v>
      </c>
      <c r="J517" t="s">
        <v>57</v>
      </c>
      <c r="K517" t="s">
        <v>15</v>
      </c>
      <c r="L517">
        <v>0</v>
      </c>
      <c r="M517">
        <v>40.11</v>
      </c>
      <c r="N517" t="s">
        <v>2306</v>
      </c>
      <c r="O517" s="3" t="s">
        <v>170</v>
      </c>
      <c r="P517" s="3" t="s">
        <v>22</v>
      </c>
      <c r="S517" s="3" t="s">
        <v>639</v>
      </c>
    </row>
    <row r="518" spans="1:19" x14ac:dyDescent="0.25">
      <c r="A518" s="3">
        <f t="shared" si="8"/>
        <v>3</v>
      </c>
      <c r="B518" t="s">
        <v>42</v>
      </c>
      <c r="C518">
        <v>2207632524</v>
      </c>
      <c r="D518" t="s">
        <v>698</v>
      </c>
      <c r="F518" s="3" t="s">
        <v>2302</v>
      </c>
      <c r="G518"/>
      <c r="H518"/>
      <c r="I518" t="s">
        <v>119</v>
      </c>
      <c r="J518" t="s">
        <v>14</v>
      </c>
      <c r="K518" t="s">
        <v>54</v>
      </c>
      <c r="L518">
        <v>16.89</v>
      </c>
      <c r="M518">
        <v>0</v>
      </c>
      <c r="N518" t="s">
        <v>2307</v>
      </c>
      <c r="O518" s="3" t="s">
        <v>387</v>
      </c>
      <c r="P518" s="3" t="s">
        <v>43</v>
      </c>
      <c r="S518" s="3" t="s">
        <v>1141</v>
      </c>
    </row>
    <row r="519" spans="1:19" x14ac:dyDescent="0.25">
      <c r="A519" s="3">
        <f t="shared" si="8"/>
        <v>3</v>
      </c>
      <c r="B519" t="s">
        <v>20</v>
      </c>
      <c r="C519">
        <v>2207634479</v>
      </c>
      <c r="D519" t="s">
        <v>601</v>
      </c>
      <c r="F519" s="3" t="s">
        <v>2302</v>
      </c>
      <c r="G519"/>
      <c r="H519"/>
      <c r="I519" t="s">
        <v>119</v>
      </c>
      <c r="J519" t="s">
        <v>14</v>
      </c>
      <c r="K519" t="s">
        <v>54</v>
      </c>
      <c r="L519">
        <v>8.44</v>
      </c>
      <c r="M519">
        <v>0</v>
      </c>
      <c r="N519" t="s">
        <v>2308</v>
      </c>
      <c r="O519" s="3" t="s">
        <v>387</v>
      </c>
      <c r="P519" s="3" t="s">
        <v>43</v>
      </c>
      <c r="S519" s="3" t="s">
        <v>1141</v>
      </c>
    </row>
    <row r="520" spans="1:19" x14ac:dyDescent="0.25">
      <c r="A520" s="3">
        <f t="shared" si="8"/>
        <v>3</v>
      </c>
      <c r="B520" t="s">
        <v>35</v>
      </c>
      <c r="C520">
        <v>2207640392</v>
      </c>
      <c r="D520" t="s">
        <v>919</v>
      </c>
      <c r="F520" s="3" t="s">
        <v>2302</v>
      </c>
      <c r="G520"/>
      <c r="H520"/>
      <c r="I520" t="s">
        <v>56</v>
      </c>
      <c r="J520" t="s">
        <v>57</v>
      </c>
      <c r="K520" t="s">
        <v>15</v>
      </c>
      <c r="L520">
        <v>0</v>
      </c>
      <c r="M520">
        <v>24.9</v>
      </c>
      <c r="N520" t="s">
        <v>2309</v>
      </c>
      <c r="O520" s="3" t="s">
        <v>170</v>
      </c>
      <c r="P520" s="3" t="s">
        <v>22</v>
      </c>
      <c r="S520" s="3" t="s">
        <v>639</v>
      </c>
    </row>
    <row r="521" spans="1:19" x14ac:dyDescent="0.25">
      <c r="A521" s="3">
        <f t="shared" si="8"/>
        <v>3</v>
      </c>
      <c r="B521" t="s">
        <v>158</v>
      </c>
      <c r="C521">
        <v>2207642201</v>
      </c>
      <c r="D521" t="s">
        <v>212</v>
      </c>
      <c r="F521" s="3" t="s">
        <v>2302</v>
      </c>
      <c r="G521"/>
      <c r="H521"/>
      <c r="I521" t="s">
        <v>119</v>
      </c>
      <c r="J521" t="s">
        <v>14</v>
      </c>
      <c r="K521" t="s">
        <v>54</v>
      </c>
      <c r="L521">
        <v>8.44</v>
      </c>
      <c r="M521">
        <v>0</v>
      </c>
      <c r="N521" t="s">
        <v>2310</v>
      </c>
      <c r="O521" s="3" t="s">
        <v>387</v>
      </c>
      <c r="P521" s="3" t="s">
        <v>43</v>
      </c>
      <c r="S521" s="3" t="s">
        <v>1141</v>
      </c>
    </row>
    <row r="522" spans="1:19" x14ac:dyDescent="0.25">
      <c r="A522" s="3">
        <f t="shared" si="8"/>
        <v>3</v>
      </c>
      <c r="B522" t="s">
        <v>27</v>
      </c>
      <c r="C522">
        <v>2207646067</v>
      </c>
      <c r="D522" t="s">
        <v>168</v>
      </c>
      <c r="F522" s="3" t="s">
        <v>2302</v>
      </c>
      <c r="G522"/>
      <c r="H522"/>
      <c r="I522" t="s">
        <v>119</v>
      </c>
      <c r="J522" t="s">
        <v>14</v>
      </c>
      <c r="K522" t="s">
        <v>54</v>
      </c>
      <c r="L522">
        <v>49.9</v>
      </c>
      <c r="M522">
        <v>0</v>
      </c>
      <c r="N522" t="s">
        <v>2311</v>
      </c>
      <c r="O522" s="3" t="s">
        <v>387</v>
      </c>
      <c r="P522" s="3" t="s">
        <v>43</v>
      </c>
      <c r="S522" s="3" t="s">
        <v>1141</v>
      </c>
    </row>
    <row r="523" spans="1:19" x14ac:dyDescent="0.25">
      <c r="A523" s="3">
        <f t="shared" si="8"/>
        <v>3</v>
      </c>
      <c r="B523" t="s">
        <v>42</v>
      </c>
      <c r="C523">
        <v>2207648034</v>
      </c>
      <c r="D523" t="s">
        <v>698</v>
      </c>
      <c r="F523" s="3" t="s">
        <v>2302</v>
      </c>
      <c r="G523"/>
      <c r="H523"/>
      <c r="I523" t="s">
        <v>56</v>
      </c>
      <c r="J523" t="s">
        <v>57</v>
      </c>
      <c r="K523" t="s">
        <v>15</v>
      </c>
      <c r="L523"/>
      <c r="M523"/>
      <c r="N523" t="s">
        <v>2312</v>
      </c>
      <c r="O523" s="3" t="s">
        <v>170</v>
      </c>
      <c r="P523" s="3" t="s">
        <v>22</v>
      </c>
      <c r="S523" s="3" t="s">
        <v>639</v>
      </c>
    </row>
    <row r="524" spans="1:19" x14ac:dyDescent="0.25">
      <c r="A524" s="3">
        <f t="shared" si="8"/>
        <v>3</v>
      </c>
      <c r="B524" t="s">
        <v>96</v>
      </c>
      <c r="C524">
        <v>2207650138</v>
      </c>
      <c r="D524" t="s">
        <v>696</v>
      </c>
      <c r="F524" s="3" t="s">
        <v>2302</v>
      </c>
      <c r="G524"/>
      <c r="H524"/>
      <c r="I524" t="s">
        <v>75</v>
      </c>
      <c r="J524" t="s">
        <v>55</v>
      </c>
      <c r="K524" t="s">
        <v>54</v>
      </c>
      <c r="L524">
        <v>0</v>
      </c>
      <c r="M524">
        <v>16.89</v>
      </c>
      <c r="N524" t="s">
        <v>2313</v>
      </c>
      <c r="O524" s="3" t="s">
        <v>148</v>
      </c>
      <c r="P524" s="3" t="s">
        <v>22</v>
      </c>
      <c r="S524" s="3" t="s">
        <v>639</v>
      </c>
    </row>
    <row r="525" spans="1:19" x14ac:dyDescent="0.25">
      <c r="A525" s="3">
        <f t="shared" si="8"/>
        <v>3</v>
      </c>
      <c r="B525" t="s">
        <v>45</v>
      </c>
      <c r="C525">
        <v>2207663006</v>
      </c>
      <c r="D525" t="s">
        <v>602</v>
      </c>
      <c r="F525" s="3" t="s">
        <v>2302</v>
      </c>
      <c r="G525"/>
      <c r="H525"/>
      <c r="I525" t="s">
        <v>119</v>
      </c>
      <c r="J525" t="s">
        <v>14</v>
      </c>
      <c r="K525" t="s">
        <v>54</v>
      </c>
      <c r="L525">
        <v>49.9</v>
      </c>
      <c r="M525">
        <v>0</v>
      </c>
      <c r="N525" t="s">
        <v>2314</v>
      </c>
      <c r="O525" s="3" t="s">
        <v>387</v>
      </c>
      <c r="P525" s="3" t="s">
        <v>43</v>
      </c>
      <c r="S525" s="3" t="s">
        <v>1141</v>
      </c>
    </row>
    <row r="526" spans="1:19" x14ac:dyDescent="0.25">
      <c r="A526" s="3">
        <f t="shared" si="8"/>
        <v>3</v>
      </c>
      <c r="B526" t="s">
        <v>29</v>
      </c>
      <c r="C526">
        <v>2207687820</v>
      </c>
      <c r="D526" t="s">
        <v>920</v>
      </c>
      <c r="F526" s="3" t="s">
        <v>2315</v>
      </c>
      <c r="G526"/>
      <c r="H526"/>
      <c r="I526" t="s">
        <v>56</v>
      </c>
      <c r="J526" t="s">
        <v>57</v>
      </c>
      <c r="K526" t="s">
        <v>15</v>
      </c>
      <c r="L526">
        <v>0</v>
      </c>
      <c r="M526">
        <v>8.9700000000000006</v>
      </c>
      <c r="N526" t="s">
        <v>2316</v>
      </c>
      <c r="O526" s="3" t="s">
        <v>387</v>
      </c>
      <c r="P526" s="3" t="s">
        <v>22</v>
      </c>
      <c r="S526" s="3" t="s">
        <v>639</v>
      </c>
    </row>
    <row r="527" spans="1:19" x14ac:dyDescent="0.25">
      <c r="A527" s="3">
        <f t="shared" si="8"/>
        <v>3</v>
      </c>
      <c r="B527" t="s">
        <v>20</v>
      </c>
      <c r="C527">
        <v>2207704348</v>
      </c>
      <c r="D527" t="s">
        <v>601</v>
      </c>
      <c r="F527" s="3" t="s">
        <v>2315</v>
      </c>
      <c r="G527"/>
      <c r="H527"/>
      <c r="I527" t="s">
        <v>119</v>
      </c>
      <c r="J527" t="s">
        <v>14</v>
      </c>
      <c r="K527" t="s">
        <v>54</v>
      </c>
      <c r="L527">
        <v>2.5</v>
      </c>
      <c r="M527">
        <v>0</v>
      </c>
      <c r="N527" t="s">
        <v>2317</v>
      </c>
      <c r="O527" s="3" t="s">
        <v>387</v>
      </c>
      <c r="P527" s="3" t="s">
        <v>43</v>
      </c>
      <c r="S527" s="3" t="s">
        <v>1141</v>
      </c>
    </row>
    <row r="528" spans="1:19" x14ac:dyDescent="0.25">
      <c r="A528" s="3">
        <f t="shared" si="8"/>
        <v>3</v>
      </c>
      <c r="B528" t="s">
        <v>36</v>
      </c>
      <c r="C528">
        <v>2207717985</v>
      </c>
      <c r="D528" t="s">
        <v>167</v>
      </c>
      <c r="F528" s="3" t="s">
        <v>2315</v>
      </c>
      <c r="G528"/>
      <c r="H528"/>
      <c r="I528" t="s">
        <v>56</v>
      </c>
      <c r="J528" t="s">
        <v>57</v>
      </c>
      <c r="K528" t="s">
        <v>15</v>
      </c>
      <c r="L528">
        <v>0</v>
      </c>
      <c r="M528">
        <v>20</v>
      </c>
      <c r="N528" t="s">
        <v>2318</v>
      </c>
      <c r="O528" s="3" t="s">
        <v>170</v>
      </c>
      <c r="P528" s="3" t="s">
        <v>22</v>
      </c>
      <c r="S528" s="3" t="s">
        <v>639</v>
      </c>
    </row>
    <row r="529" spans="1:19" x14ac:dyDescent="0.25">
      <c r="A529" s="3">
        <f t="shared" si="8"/>
        <v>3</v>
      </c>
      <c r="B529" t="s">
        <v>33</v>
      </c>
      <c r="C529">
        <v>2207723070</v>
      </c>
      <c r="D529" t="s">
        <v>921</v>
      </c>
      <c r="F529" s="3" t="s">
        <v>2315</v>
      </c>
      <c r="G529"/>
      <c r="H529"/>
      <c r="I529" t="s">
        <v>119</v>
      </c>
      <c r="J529" t="s">
        <v>14</v>
      </c>
      <c r="K529" t="s">
        <v>54</v>
      </c>
      <c r="L529">
        <v>54.5</v>
      </c>
      <c r="M529">
        <v>0</v>
      </c>
      <c r="N529" t="s">
        <v>2319</v>
      </c>
      <c r="O529" s="3" t="s">
        <v>387</v>
      </c>
      <c r="P529" s="3" t="s">
        <v>43</v>
      </c>
      <c r="S529" s="3" t="s">
        <v>1141</v>
      </c>
    </row>
    <row r="530" spans="1:19" x14ac:dyDescent="0.25">
      <c r="A530" s="3">
        <f t="shared" si="8"/>
        <v>3</v>
      </c>
      <c r="B530" t="s">
        <v>36</v>
      </c>
      <c r="C530">
        <v>2207726373</v>
      </c>
      <c r="D530" t="s">
        <v>167</v>
      </c>
      <c r="F530" s="3" t="s">
        <v>2315</v>
      </c>
      <c r="G530"/>
      <c r="H530"/>
      <c r="I530" t="s">
        <v>119</v>
      </c>
      <c r="J530" t="s">
        <v>14</v>
      </c>
      <c r="K530" t="s">
        <v>54</v>
      </c>
      <c r="L530">
        <v>35</v>
      </c>
      <c r="M530">
        <v>0</v>
      </c>
      <c r="N530" t="s">
        <v>2320</v>
      </c>
      <c r="O530" s="3" t="s">
        <v>387</v>
      </c>
      <c r="P530" s="3" t="s">
        <v>43</v>
      </c>
      <c r="S530" s="3" t="s">
        <v>1141</v>
      </c>
    </row>
    <row r="531" spans="1:19" x14ac:dyDescent="0.25">
      <c r="A531" s="3">
        <f t="shared" si="8"/>
        <v>3</v>
      </c>
      <c r="B531" t="s">
        <v>200</v>
      </c>
      <c r="C531">
        <v>2207733432</v>
      </c>
      <c r="D531" t="s">
        <v>211</v>
      </c>
      <c r="F531" s="3" t="s">
        <v>2315</v>
      </c>
      <c r="G531"/>
      <c r="H531"/>
      <c r="I531" t="s">
        <v>56</v>
      </c>
      <c r="J531" t="s">
        <v>57</v>
      </c>
      <c r="K531" t="s">
        <v>15</v>
      </c>
      <c r="L531">
        <v>0</v>
      </c>
      <c r="M531">
        <v>10.16</v>
      </c>
      <c r="N531" t="s">
        <v>2321</v>
      </c>
      <c r="O531" s="3" t="s">
        <v>170</v>
      </c>
      <c r="P531" s="3" t="s">
        <v>22</v>
      </c>
      <c r="S531" s="3" t="s">
        <v>639</v>
      </c>
    </row>
    <row r="532" spans="1:19" x14ac:dyDescent="0.25">
      <c r="A532" s="3">
        <f t="shared" si="8"/>
        <v>3</v>
      </c>
      <c r="B532" t="s">
        <v>78</v>
      </c>
      <c r="C532">
        <v>2207777669</v>
      </c>
      <c r="D532" t="s">
        <v>1216</v>
      </c>
      <c r="F532" s="3" t="s">
        <v>2322</v>
      </c>
      <c r="G532"/>
      <c r="H532"/>
      <c r="I532" t="s">
        <v>56</v>
      </c>
      <c r="J532" t="s">
        <v>57</v>
      </c>
      <c r="K532" t="s">
        <v>15</v>
      </c>
      <c r="L532">
        <v>0</v>
      </c>
      <c r="M532">
        <v>9</v>
      </c>
      <c r="N532" t="s">
        <v>2323</v>
      </c>
      <c r="O532" s="3" t="s">
        <v>170</v>
      </c>
      <c r="P532" s="3" t="s">
        <v>22</v>
      </c>
      <c r="S532" s="3" t="s">
        <v>639</v>
      </c>
    </row>
    <row r="533" spans="1:19" x14ac:dyDescent="0.25">
      <c r="A533" s="3">
        <f t="shared" si="8"/>
        <v>3</v>
      </c>
      <c r="B533" t="s">
        <v>20</v>
      </c>
      <c r="C533">
        <v>2207786314</v>
      </c>
      <c r="D533" t="s">
        <v>601</v>
      </c>
      <c r="F533" s="3" t="s">
        <v>2322</v>
      </c>
      <c r="G533"/>
      <c r="H533"/>
      <c r="I533" t="s">
        <v>119</v>
      </c>
      <c r="J533" t="s">
        <v>124</v>
      </c>
      <c r="K533" t="s">
        <v>54</v>
      </c>
      <c r="L533">
        <v>0</v>
      </c>
      <c r="M533">
        <v>25.9</v>
      </c>
      <c r="N533" t="s">
        <v>2324</v>
      </c>
      <c r="O533" s="3" t="s">
        <v>40</v>
      </c>
      <c r="P533" s="3" t="s">
        <v>19</v>
      </c>
      <c r="S533" s="3" t="s">
        <v>639</v>
      </c>
    </row>
    <row r="534" spans="1:19" x14ac:dyDescent="0.25">
      <c r="A534" s="3">
        <f t="shared" si="8"/>
        <v>3</v>
      </c>
      <c r="B534" t="s">
        <v>29</v>
      </c>
      <c r="C534">
        <v>2207786486</v>
      </c>
      <c r="D534" t="s">
        <v>920</v>
      </c>
      <c r="F534" s="3" t="s">
        <v>2322</v>
      </c>
      <c r="G534"/>
      <c r="H534"/>
      <c r="I534" t="s">
        <v>75</v>
      </c>
      <c r="J534" t="s">
        <v>14</v>
      </c>
      <c r="K534" t="s">
        <v>54</v>
      </c>
      <c r="L534">
        <v>54.29</v>
      </c>
      <c r="M534">
        <v>0</v>
      </c>
      <c r="N534" t="s">
        <v>14</v>
      </c>
      <c r="O534" s="3" t="s">
        <v>148</v>
      </c>
      <c r="P534" s="3" t="s">
        <v>22</v>
      </c>
      <c r="S534" s="3" t="s">
        <v>639</v>
      </c>
    </row>
    <row r="535" spans="1:19" x14ac:dyDescent="0.25">
      <c r="A535" s="3">
        <f t="shared" si="8"/>
        <v>3</v>
      </c>
      <c r="B535" t="s">
        <v>42</v>
      </c>
      <c r="C535">
        <v>2207791289</v>
      </c>
      <c r="D535" t="s">
        <v>698</v>
      </c>
      <c r="F535" s="3" t="s">
        <v>2322</v>
      </c>
      <c r="G535"/>
      <c r="H535"/>
      <c r="I535" t="s">
        <v>56</v>
      </c>
      <c r="J535" t="s">
        <v>57</v>
      </c>
      <c r="K535" t="s">
        <v>15</v>
      </c>
      <c r="L535">
        <v>0</v>
      </c>
      <c r="M535">
        <v>16.89</v>
      </c>
      <c r="N535" t="s">
        <v>2325</v>
      </c>
      <c r="O535" s="3" t="s">
        <v>170</v>
      </c>
      <c r="P535" s="3" t="s">
        <v>22</v>
      </c>
      <c r="S535" s="3" t="s">
        <v>639</v>
      </c>
    </row>
    <row r="536" spans="1:19" x14ac:dyDescent="0.25">
      <c r="A536" s="3">
        <f t="shared" si="8"/>
        <v>3</v>
      </c>
      <c r="B536" t="s">
        <v>42</v>
      </c>
      <c r="C536">
        <v>2207808568</v>
      </c>
      <c r="D536" t="s">
        <v>698</v>
      </c>
      <c r="F536" s="3" t="s">
        <v>2322</v>
      </c>
      <c r="G536"/>
      <c r="H536"/>
      <c r="I536" t="s">
        <v>119</v>
      </c>
      <c r="J536" t="s">
        <v>14</v>
      </c>
      <c r="K536" t="s">
        <v>54</v>
      </c>
      <c r="L536"/>
      <c r="M536"/>
      <c r="N536" t="s">
        <v>2326</v>
      </c>
      <c r="O536" s="3" t="s">
        <v>387</v>
      </c>
      <c r="P536" s="3" t="s">
        <v>43</v>
      </c>
      <c r="S536" s="3" t="s">
        <v>1141</v>
      </c>
    </row>
    <row r="537" spans="1:19" x14ac:dyDescent="0.25">
      <c r="A537" s="3">
        <f t="shared" si="8"/>
        <v>3</v>
      </c>
      <c r="B537" t="s">
        <v>29</v>
      </c>
      <c r="C537">
        <v>2207825232</v>
      </c>
      <c r="D537" t="s">
        <v>920</v>
      </c>
      <c r="F537" s="3" t="s">
        <v>2327</v>
      </c>
      <c r="G537"/>
      <c r="H537"/>
      <c r="I537" t="s">
        <v>119</v>
      </c>
      <c r="J537" t="s">
        <v>14</v>
      </c>
      <c r="K537" t="s">
        <v>54</v>
      </c>
      <c r="L537">
        <v>16.89</v>
      </c>
      <c r="M537">
        <v>0</v>
      </c>
      <c r="N537" t="s">
        <v>2328</v>
      </c>
      <c r="O537" s="3" t="s">
        <v>387</v>
      </c>
      <c r="P537" s="3" t="s">
        <v>43</v>
      </c>
      <c r="S537" s="3" t="s">
        <v>1141</v>
      </c>
    </row>
    <row r="538" spans="1:19" x14ac:dyDescent="0.25">
      <c r="A538" s="3">
        <f t="shared" si="8"/>
        <v>3</v>
      </c>
      <c r="B538" t="s">
        <v>41</v>
      </c>
      <c r="C538">
        <v>2207834147</v>
      </c>
      <c r="D538" t="s">
        <v>104</v>
      </c>
      <c r="F538" s="3" t="s">
        <v>2327</v>
      </c>
      <c r="G538"/>
      <c r="H538"/>
      <c r="I538" t="s">
        <v>119</v>
      </c>
      <c r="J538" t="s">
        <v>14</v>
      </c>
      <c r="K538" t="s">
        <v>54</v>
      </c>
      <c r="L538"/>
      <c r="M538"/>
      <c r="N538" t="s">
        <v>2329</v>
      </c>
      <c r="O538" s="3" t="s">
        <v>387</v>
      </c>
      <c r="P538" s="3" t="s">
        <v>43</v>
      </c>
      <c r="S538" s="3" t="s">
        <v>1141</v>
      </c>
    </row>
    <row r="539" spans="1:19" x14ac:dyDescent="0.25">
      <c r="A539" s="3">
        <f t="shared" si="8"/>
        <v>3</v>
      </c>
      <c r="B539" t="s">
        <v>200</v>
      </c>
      <c r="C539">
        <v>2207835986</v>
      </c>
      <c r="D539" t="s">
        <v>211</v>
      </c>
      <c r="F539" s="3" t="s">
        <v>2327</v>
      </c>
      <c r="G539"/>
      <c r="H539"/>
      <c r="I539" t="s">
        <v>75</v>
      </c>
      <c r="J539" t="s">
        <v>55</v>
      </c>
      <c r="K539" t="s">
        <v>54</v>
      </c>
      <c r="L539">
        <v>49.9</v>
      </c>
      <c r="M539">
        <v>49.9</v>
      </c>
      <c r="N539" t="s">
        <v>2330</v>
      </c>
      <c r="O539" s="3" t="s">
        <v>148</v>
      </c>
      <c r="P539" s="3" t="s">
        <v>22</v>
      </c>
      <c r="S539" s="3" t="s">
        <v>639</v>
      </c>
    </row>
    <row r="540" spans="1:19" x14ac:dyDescent="0.25">
      <c r="A540" s="3">
        <f t="shared" si="8"/>
        <v>3</v>
      </c>
      <c r="B540" t="s">
        <v>20</v>
      </c>
      <c r="C540">
        <v>2207836028</v>
      </c>
      <c r="D540" t="s">
        <v>601</v>
      </c>
      <c r="F540" s="3" t="s">
        <v>2327</v>
      </c>
      <c r="G540"/>
      <c r="H540"/>
      <c r="I540" t="s">
        <v>75</v>
      </c>
      <c r="J540" t="s">
        <v>76</v>
      </c>
      <c r="K540" t="s">
        <v>54</v>
      </c>
      <c r="L540">
        <v>109</v>
      </c>
      <c r="M540">
        <v>109</v>
      </c>
      <c r="N540" t="s">
        <v>2331</v>
      </c>
      <c r="O540" s="3" t="s">
        <v>387</v>
      </c>
      <c r="P540" s="3" t="s">
        <v>43</v>
      </c>
      <c r="S540" s="3" t="s">
        <v>1141</v>
      </c>
    </row>
    <row r="541" spans="1:19" x14ac:dyDescent="0.25">
      <c r="A541" s="3">
        <f t="shared" si="8"/>
        <v>3</v>
      </c>
      <c r="B541" t="s">
        <v>78</v>
      </c>
      <c r="C541">
        <v>2207837008</v>
      </c>
      <c r="D541" t="s">
        <v>1216</v>
      </c>
      <c r="F541" s="3" t="s">
        <v>2327</v>
      </c>
      <c r="G541"/>
      <c r="H541"/>
      <c r="I541" t="s">
        <v>119</v>
      </c>
      <c r="J541" t="s">
        <v>14</v>
      </c>
      <c r="K541" t="s">
        <v>54</v>
      </c>
      <c r="L541">
        <v>45</v>
      </c>
      <c r="M541">
        <v>0</v>
      </c>
      <c r="N541" t="s">
        <v>2332</v>
      </c>
      <c r="O541" s="3" t="s">
        <v>387</v>
      </c>
      <c r="P541" s="3" t="s">
        <v>43</v>
      </c>
      <c r="S541" s="3" t="s">
        <v>1141</v>
      </c>
    </row>
    <row r="542" spans="1:19" x14ac:dyDescent="0.25">
      <c r="A542" s="3">
        <f t="shared" si="8"/>
        <v>3</v>
      </c>
      <c r="B542" t="s">
        <v>35</v>
      </c>
      <c r="C542">
        <v>2207903732</v>
      </c>
      <c r="D542" t="s">
        <v>919</v>
      </c>
      <c r="F542" s="3" t="s">
        <v>2333</v>
      </c>
      <c r="G542"/>
      <c r="H542"/>
      <c r="I542" t="s">
        <v>119</v>
      </c>
      <c r="J542" t="s">
        <v>14</v>
      </c>
      <c r="K542" t="s">
        <v>54</v>
      </c>
      <c r="L542">
        <v>16.89</v>
      </c>
      <c r="M542">
        <v>0</v>
      </c>
      <c r="N542" t="s">
        <v>2334</v>
      </c>
      <c r="O542" s="3" t="s">
        <v>148</v>
      </c>
      <c r="P542" s="3" t="s">
        <v>22</v>
      </c>
      <c r="S542" s="3" t="s">
        <v>639</v>
      </c>
    </row>
    <row r="543" spans="1:19" x14ac:dyDescent="0.25">
      <c r="A543" s="3">
        <f t="shared" si="8"/>
        <v>3</v>
      </c>
      <c r="B543" t="s">
        <v>158</v>
      </c>
      <c r="C543">
        <v>2207918517</v>
      </c>
      <c r="D543" t="s">
        <v>212</v>
      </c>
      <c r="F543" s="3" t="s">
        <v>2333</v>
      </c>
      <c r="G543"/>
      <c r="H543"/>
      <c r="I543" t="s">
        <v>75</v>
      </c>
      <c r="J543" t="s">
        <v>14</v>
      </c>
      <c r="K543" t="s">
        <v>54</v>
      </c>
      <c r="L543">
        <v>36.200000000000003</v>
      </c>
      <c r="M543">
        <v>0</v>
      </c>
      <c r="N543" t="s">
        <v>14</v>
      </c>
      <c r="O543" s="3" t="s">
        <v>148</v>
      </c>
      <c r="P543" s="3" t="s">
        <v>22</v>
      </c>
      <c r="S543" s="3" t="s">
        <v>639</v>
      </c>
    </row>
    <row r="544" spans="1:19" x14ac:dyDescent="0.25">
      <c r="A544" s="3">
        <f t="shared" si="8"/>
        <v>3</v>
      </c>
      <c r="B544" t="s">
        <v>45</v>
      </c>
      <c r="C544">
        <v>2207925625</v>
      </c>
      <c r="D544" t="s">
        <v>602</v>
      </c>
      <c r="F544" s="3" t="s">
        <v>2333</v>
      </c>
      <c r="G544"/>
      <c r="H544"/>
      <c r="I544" t="s">
        <v>119</v>
      </c>
      <c r="J544" t="s">
        <v>14</v>
      </c>
      <c r="K544" t="s">
        <v>54</v>
      </c>
      <c r="L544">
        <v>16.89</v>
      </c>
      <c r="M544">
        <v>0</v>
      </c>
      <c r="N544" t="s">
        <v>2335</v>
      </c>
      <c r="O544" s="3" t="s">
        <v>387</v>
      </c>
      <c r="P544" s="3" t="s">
        <v>43</v>
      </c>
      <c r="S544" s="3" t="s">
        <v>1141</v>
      </c>
    </row>
    <row r="545" spans="1:19" x14ac:dyDescent="0.25">
      <c r="A545" s="3">
        <f t="shared" si="8"/>
        <v>3</v>
      </c>
      <c r="B545" t="s">
        <v>158</v>
      </c>
      <c r="C545">
        <v>2207934680</v>
      </c>
      <c r="D545" t="s">
        <v>212</v>
      </c>
      <c r="F545" s="3" t="s">
        <v>2333</v>
      </c>
      <c r="G545"/>
      <c r="H545"/>
      <c r="I545" t="s">
        <v>75</v>
      </c>
      <c r="J545" t="s">
        <v>14</v>
      </c>
      <c r="K545" t="s">
        <v>54</v>
      </c>
      <c r="L545"/>
      <c r="M545"/>
      <c r="N545" t="s">
        <v>58</v>
      </c>
      <c r="O545" s="3" t="s">
        <v>148</v>
      </c>
      <c r="P545" s="3" t="s">
        <v>22</v>
      </c>
      <c r="S545" s="3" t="s">
        <v>639</v>
      </c>
    </row>
    <row r="546" spans="1:19" x14ac:dyDescent="0.25">
      <c r="A546" s="3">
        <f t="shared" ref="A546:A609" si="9">MONTH(F546)</f>
        <v>3</v>
      </c>
      <c r="B546" t="s">
        <v>41</v>
      </c>
      <c r="C546">
        <v>2207992404</v>
      </c>
      <c r="D546" t="s">
        <v>104</v>
      </c>
      <c r="F546" s="3" t="s">
        <v>2336</v>
      </c>
      <c r="G546"/>
      <c r="H546"/>
      <c r="I546" t="s">
        <v>75</v>
      </c>
      <c r="J546" t="s">
        <v>55</v>
      </c>
      <c r="K546" t="s">
        <v>54</v>
      </c>
      <c r="L546"/>
      <c r="M546"/>
      <c r="N546" t="s">
        <v>2337</v>
      </c>
      <c r="O546" s="3" t="s">
        <v>387</v>
      </c>
      <c r="P546" s="3" t="s">
        <v>43</v>
      </c>
      <c r="S546" s="3" t="s">
        <v>1141</v>
      </c>
    </row>
    <row r="547" spans="1:19" x14ac:dyDescent="0.25">
      <c r="A547" s="3">
        <f t="shared" si="9"/>
        <v>3</v>
      </c>
      <c r="B547" t="s">
        <v>33</v>
      </c>
      <c r="C547">
        <v>2207997141</v>
      </c>
      <c r="D547" t="s">
        <v>921</v>
      </c>
      <c r="F547" s="3" t="s">
        <v>2336</v>
      </c>
      <c r="G547"/>
      <c r="H547"/>
      <c r="I547" t="s">
        <v>75</v>
      </c>
      <c r="J547" t="s">
        <v>59</v>
      </c>
      <c r="K547" t="s">
        <v>54</v>
      </c>
      <c r="L547">
        <v>0</v>
      </c>
      <c r="M547">
        <v>109</v>
      </c>
      <c r="N547" t="s">
        <v>2338</v>
      </c>
      <c r="O547" s="3" t="s">
        <v>148</v>
      </c>
      <c r="P547" s="3" t="s">
        <v>22</v>
      </c>
      <c r="S547" s="3" t="s">
        <v>639</v>
      </c>
    </row>
    <row r="548" spans="1:19" x14ac:dyDescent="0.25">
      <c r="A548" s="3">
        <f t="shared" si="9"/>
        <v>3</v>
      </c>
      <c r="B548" t="s">
        <v>96</v>
      </c>
      <c r="C548">
        <v>2208012341</v>
      </c>
      <c r="D548" t="s">
        <v>696</v>
      </c>
      <c r="F548" s="3" t="s">
        <v>2336</v>
      </c>
      <c r="G548"/>
      <c r="H548"/>
      <c r="I548" t="s">
        <v>75</v>
      </c>
      <c r="J548" t="s">
        <v>14</v>
      </c>
      <c r="K548" t="s">
        <v>54</v>
      </c>
      <c r="L548">
        <v>40.89</v>
      </c>
      <c r="M548">
        <v>0</v>
      </c>
      <c r="N548" t="s">
        <v>58</v>
      </c>
      <c r="O548" s="3" t="s">
        <v>148</v>
      </c>
      <c r="P548" s="3" t="s">
        <v>22</v>
      </c>
      <c r="S548" s="3" t="s">
        <v>639</v>
      </c>
    </row>
    <row r="549" spans="1:19" x14ac:dyDescent="0.25">
      <c r="A549" s="3">
        <f t="shared" si="9"/>
        <v>3</v>
      </c>
      <c r="B549" t="s">
        <v>42</v>
      </c>
      <c r="C549">
        <v>2208031654</v>
      </c>
      <c r="D549" t="s">
        <v>698</v>
      </c>
      <c r="F549" s="3" t="s">
        <v>2336</v>
      </c>
      <c r="G549"/>
      <c r="H549"/>
      <c r="I549" t="s">
        <v>75</v>
      </c>
      <c r="J549" t="s">
        <v>55</v>
      </c>
      <c r="K549" t="s">
        <v>54</v>
      </c>
      <c r="L549">
        <v>0</v>
      </c>
      <c r="M549">
        <v>35</v>
      </c>
      <c r="N549" t="s">
        <v>2339</v>
      </c>
      <c r="O549" s="3" t="s">
        <v>387</v>
      </c>
      <c r="P549" s="3" t="s">
        <v>43</v>
      </c>
      <c r="S549" s="3" t="s">
        <v>1141</v>
      </c>
    </row>
    <row r="550" spans="1:19" x14ac:dyDescent="0.25">
      <c r="A550" s="3">
        <f t="shared" si="9"/>
        <v>3</v>
      </c>
      <c r="B550" t="s">
        <v>1215</v>
      </c>
      <c r="C550">
        <v>2208033913</v>
      </c>
      <c r="D550" t="s">
        <v>2278</v>
      </c>
      <c r="F550" s="3" t="s">
        <v>2336</v>
      </c>
      <c r="G550"/>
      <c r="H550"/>
      <c r="I550" t="s">
        <v>119</v>
      </c>
      <c r="J550" t="s">
        <v>14</v>
      </c>
      <c r="K550" t="s">
        <v>54</v>
      </c>
      <c r="L550">
        <v>49.9</v>
      </c>
      <c r="M550">
        <v>0</v>
      </c>
      <c r="N550" t="s">
        <v>2340</v>
      </c>
      <c r="O550" s="3" t="s">
        <v>387</v>
      </c>
      <c r="P550" s="3" t="s">
        <v>43</v>
      </c>
      <c r="S550" s="3" t="s">
        <v>1141</v>
      </c>
    </row>
    <row r="551" spans="1:19" x14ac:dyDescent="0.25">
      <c r="A551" s="3">
        <f t="shared" si="9"/>
        <v>3</v>
      </c>
      <c r="B551" t="s">
        <v>45</v>
      </c>
      <c r="C551">
        <v>2208038254</v>
      </c>
      <c r="D551" t="s">
        <v>602</v>
      </c>
      <c r="F551" s="3" t="s">
        <v>2336</v>
      </c>
      <c r="G551"/>
      <c r="H551"/>
      <c r="I551" t="s">
        <v>119</v>
      </c>
      <c r="J551" t="s">
        <v>14</v>
      </c>
      <c r="K551" t="s">
        <v>54</v>
      </c>
      <c r="L551">
        <v>49.9</v>
      </c>
      <c r="M551">
        <v>0</v>
      </c>
      <c r="N551" t="s">
        <v>2341</v>
      </c>
      <c r="O551" s="3" t="s">
        <v>387</v>
      </c>
      <c r="P551" s="3" t="s">
        <v>43</v>
      </c>
      <c r="S551" s="3" t="s">
        <v>1141</v>
      </c>
    </row>
    <row r="552" spans="1:19" x14ac:dyDescent="0.25">
      <c r="A552" s="3">
        <f t="shared" si="9"/>
        <v>3</v>
      </c>
      <c r="B552" t="s">
        <v>41</v>
      </c>
      <c r="C552">
        <v>2208104275</v>
      </c>
      <c r="D552" t="s">
        <v>104</v>
      </c>
      <c r="F552" s="3" t="s">
        <v>2342</v>
      </c>
      <c r="G552"/>
      <c r="H552"/>
      <c r="I552" t="s">
        <v>56</v>
      </c>
      <c r="J552" t="s">
        <v>57</v>
      </c>
      <c r="K552" t="s">
        <v>15</v>
      </c>
      <c r="L552">
        <v>0</v>
      </c>
      <c r="M552">
        <v>57.89</v>
      </c>
      <c r="N552" t="s">
        <v>2343</v>
      </c>
      <c r="O552" s="3" t="s">
        <v>170</v>
      </c>
      <c r="P552" s="3" t="s">
        <v>22</v>
      </c>
      <c r="S552" s="3" t="s">
        <v>639</v>
      </c>
    </row>
    <row r="553" spans="1:19" x14ac:dyDescent="0.25">
      <c r="A553" s="3">
        <f t="shared" si="9"/>
        <v>3</v>
      </c>
      <c r="B553" t="s">
        <v>26</v>
      </c>
      <c r="C553">
        <v>2208107883</v>
      </c>
      <c r="D553" t="s">
        <v>697</v>
      </c>
      <c r="F553" s="3" t="s">
        <v>2342</v>
      </c>
      <c r="G553"/>
      <c r="H553"/>
      <c r="I553" t="s">
        <v>119</v>
      </c>
      <c r="J553" t="s">
        <v>950</v>
      </c>
      <c r="K553" t="s">
        <v>54</v>
      </c>
      <c r="L553">
        <v>0</v>
      </c>
      <c r="M553">
        <v>49.9</v>
      </c>
      <c r="N553" t="s">
        <v>2344</v>
      </c>
      <c r="O553" s="3" t="s">
        <v>40</v>
      </c>
      <c r="P553" s="3" t="s">
        <v>19</v>
      </c>
      <c r="S553" s="3" t="s">
        <v>639</v>
      </c>
    </row>
    <row r="554" spans="1:19" x14ac:dyDescent="0.25">
      <c r="A554" s="3">
        <f t="shared" si="9"/>
        <v>3</v>
      </c>
      <c r="B554" t="s">
        <v>27</v>
      </c>
      <c r="C554">
        <v>2208113712</v>
      </c>
      <c r="D554" t="s">
        <v>168</v>
      </c>
      <c r="F554" s="3" t="s">
        <v>2342</v>
      </c>
      <c r="G554"/>
      <c r="H554"/>
      <c r="I554" t="s">
        <v>119</v>
      </c>
      <c r="J554" t="s">
        <v>14</v>
      </c>
      <c r="K554" t="s">
        <v>54</v>
      </c>
      <c r="L554">
        <v>24.95</v>
      </c>
      <c r="M554">
        <v>0</v>
      </c>
      <c r="N554" t="s">
        <v>2345</v>
      </c>
      <c r="O554" s="3" t="s">
        <v>387</v>
      </c>
      <c r="P554" s="3" t="s">
        <v>43</v>
      </c>
      <c r="S554" s="3" t="s">
        <v>1141</v>
      </c>
    </row>
    <row r="555" spans="1:19" x14ac:dyDescent="0.25">
      <c r="A555" s="3">
        <f t="shared" si="9"/>
        <v>3</v>
      </c>
      <c r="B555" t="s">
        <v>35</v>
      </c>
      <c r="C555">
        <v>2208117502</v>
      </c>
      <c r="D555" t="s">
        <v>919</v>
      </c>
      <c r="F555" s="3" t="s">
        <v>2342</v>
      </c>
      <c r="G555"/>
      <c r="H555"/>
      <c r="I555" t="s">
        <v>119</v>
      </c>
      <c r="J555" t="s">
        <v>14</v>
      </c>
      <c r="K555" t="s">
        <v>54</v>
      </c>
      <c r="L555"/>
      <c r="M555"/>
      <c r="N555" t="s">
        <v>2346</v>
      </c>
      <c r="O555" s="3" t="s">
        <v>387</v>
      </c>
      <c r="P555" s="3" t="s">
        <v>43</v>
      </c>
      <c r="S555" s="3" t="s">
        <v>1141</v>
      </c>
    </row>
    <row r="556" spans="1:19" x14ac:dyDescent="0.25">
      <c r="A556" s="3">
        <f t="shared" si="9"/>
        <v>3</v>
      </c>
      <c r="B556" t="s">
        <v>26</v>
      </c>
      <c r="C556">
        <v>2208121898</v>
      </c>
      <c r="D556" t="s">
        <v>697</v>
      </c>
      <c r="F556" s="3" t="s">
        <v>2342</v>
      </c>
      <c r="G556"/>
      <c r="H556"/>
      <c r="I556" t="s">
        <v>119</v>
      </c>
      <c r="J556" t="s">
        <v>14</v>
      </c>
      <c r="K556" t="s">
        <v>54</v>
      </c>
      <c r="L556">
        <v>24.95</v>
      </c>
      <c r="M556">
        <v>0</v>
      </c>
      <c r="N556" t="s">
        <v>2347</v>
      </c>
      <c r="O556" s="3" t="s">
        <v>387</v>
      </c>
      <c r="P556" s="3" t="s">
        <v>43</v>
      </c>
      <c r="S556" s="3" t="s">
        <v>1141</v>
      </c>
    </row>
    <row r="557" spans="1:19" x14ac:dyDescent="0.25">
      <c r="A557" s="3">
        <f t="shared" si="9"/>
        <v>3</v>
      </c>
      <c r="B557" t="s">
        <v>20</v>
      </c>
      <c r="C557">
        <v>2208131137</v>
      </c>
      <c r="D557" t="s">
        <v>601</v>
      </c>
      <c r="F557" s="3" t="s">
        <v>2342</v>
      </c>
      <c r="G557"/>
      <c r="H557"/>
      <c r="I557" t="s">
        <v>119</v>
      </c>
      <c r="J557" t="s">
        <v>124</v>
      </c>
      <c r="K557" t="s">
        <v>54</v>
      </c>
      <c r="L557">
        <v>0</v>
      </c>
      <c r="M557">
        <v>29</v>
      </c>
      <c r="N557" t="s">
        <v>2348</v>
      </c>
      <c r="O557" s="3" t="s">
        <v>40</v>
      </c>
      <c r="P557" s="3" t="s">
        <v>19</v>
      </c>
      <c r="S557" s="3" t="s">
        <v>639</v>
      </c>
    </row>
    <row r="558" spans="1:19" x14ac:dyDescent="0.25">
      <c r="A558" s="3">
        <f t="shared" si="9"/>
        <v>3</v>
      </c>
      <c r="B558" t="s">
        <v>20</v>
      </c>
      <c r="C558">
        <v>2208141354</v>
      </c>
      <c r="D558" t="s">
        <v>601</v>
      </c>
      <c r="F558" s="3" t="s">
        <v>2342</v>
      </c>
      <c r="G558"/>
      <c r="H558"/>
      <c r="I558" t="s">
        <v>119</v>
      </c>
      <c r="J558" t="s">
        <v>14</v>
      </c>
      <c r="K558" t="s">
        <v>54</v>
      </c>
      <c r="L558">
        <v>50.7</v>
      </c>
      <c r="M558">
        <v>0</v>
      </c>
      <c r="N558" t="s">
        <v>2349</v>
      </c>
      <c r="O558" s="3" t="s">
        <v>387</v>
      </c>
      <c r="P558" s="3" t="s">
        <v>43</v>
      </c>
      <c r="S558" s="3" t="s">
        <v>1141</v>
      </c>
    </row>
    <row r="559" spans="1:19" x14ac:dyDescent="0.25">
      <c r="A559" s="3">
        <f t="shared" si="9"/>
        <v>3</v>
      </c>
      <c r="B559" t="s">
        <v>96</v>
      </c>
      <c r="C559">
        <v>2208198749</v>
      </c>
      <c r="D559" t="s">
        <v>696</v>
      </c>
      <c r="F559" s="3" t="s">
        <v>2350</v>
      </c>
      <c r="G559"/>
      <c r="H559"/>
      <c r="I559" t="s">
        <v>119</v>
      </c>
      <c r="J559" t="s">
        <v>950</v>
      </c>
      <c r="K559" t="s">
        <v>54</v>
      </c>
      <c r="L559">
        <v>0</v>
      </c>
      <c r="M559">
        <v>109</v>
      </c>
      <c r="N559" t="s">
        <v>2351</v>
      </c>
      <c r="O559" s="3" t="s">
        <v>40</v>
      </c>
      <c r="P559" s="3" t="s">
        <v>19</v>
      </c>
      <c r="S559" s="3" t="s">
        <v>639</v>
      </c>
    </row>
    <row r="560" spans="1:19" x14ac:dyDescent="0.25">
      <c r="A560" s="3">
        <f t="shared" si="9"/>
        <v>3</v>
      </c>
      <c r="B560" t="s">
        <v>158</v>
      </c>
      <c r="C560">
        <v>2208201788</v>
      </c>
      <c r="D560" t="s">
        <v>212</v>
      </c>
      <c r="F560" s="3" t="s">
        <v>2350</v>
      </c>
      <c r="G560"/>
      <c r="H560"/>
      <c r="I560" t="s">
        <v>56</v>
      </c>
      <c r="J560" t="s">
        <v>57</v>
      </c>
      <c r="K560" t="s">
        <v>15</v>
      </c>
      <c r="L560">
        <v>0</v>
      </c>
      <c r="M560">
        <v>10.76</v>
      </c>
      <c r="N560" t="s">
        <v>2352</v>
      </c>
      <c r="O560" s="3" t="s">
        <v>170</v>
      </c>
      <c r="P560" s="3" t="s">
        <v>22</v>
      </c>
      <c r="S560" s="3" t="s">
        <v>639</v>
      </c>
    </row>
    <row r="561" spans="1:19" x14ac:dyDescent="0.25">
      <c r="A561" s="3">
        <f t="shared" si="9"/>
        <v>3</v>
      </c>
      <c r="B561" t="s">
        <v>27</v>
      </c>
      <c r="C561">
        <v>2208202467</v>
      </c>
      <c r="D561" t="s">
        <v>168</v>
      </c>
      <c r="F561" s="3" t="s">
        <v>2350</v>
      </c>
      <c r="G561"/>
      <c r="H561"/>
      <c r="I561" t="s">
        <v>75</v>
      </c>
      <c r="J561" t="s">
        <v>76</v>
      </c>
      <c r="K561" t="s">
        <v>54</v>
      </c>
      <c r="L561">
        <v>0</v>
      </c>
      <c r="M561">
        <v>109</v>
      </c>
      <c r="N561" t="s">
        <v>2353</v>
      </c>
      <c r="O561" s="3" t="s">
        <v>148</v>
      </c>
      <c r="P561" s="3" t="s">
        <v>22</v>
      </c>
      <c r="S561" s="3" t="s">
        <v>639</v>
      </c>
    </row>
    <row r="562" spans="1:19" x14ac:dyDescent="0.25">
      <c r="A562" s="3">
        <f t="shared" si="9"/>
        <v>3</v>
      </c>
      <c r="B562" t="s">
        <v>78</v>
      </c>
      <c r="C562">
        <v>2208204796</v>
      </c>
      <c r="D562" t="s">
        <v>1216</v>
      </c>
      <c r="F562" s="3" t="s">
        <v>2350</v>
      </c>
      <c r="G562"/>
      <c r="H562"/>
      <c r="I562" t="s">
        <v>56</v>
      </c>
      <c r="J562" t="s">
        <v>57</v>
      </c>
      <c r="K562" t="s">
        <v>15</v>
      </c>
      <c r="L562">
        <v>0</v>
      </c>
      <c r="M562">
        <v>25.9</v>
      </c>
      <c r="N562" t="s">
        <v>2354</v>
      </c>
      <c r="O562" s="3" t="s">
        <v>170</v>
      </c>
      <c r="P562" s="3" t="s">
        <v>22</v>
      </c>
      <c r="S562" s="3" t="s">
        <v>639</v>
      </c>
    </row>
    <row r="563" spans="1:19" x14ac:dyDescent="0.25">
      <c r="A563" s="3">
        <f t="shared" si="9"/>
        <v>3</v>
      </c>
      <c r="B563" t="s">
        <v>96</v>
      </c>
      <c r="C563">
        <v>2208211073</v>
      </c>
      <c r="D563" t="s">
        <v>696</v>
      </c>
      <c r="F563" s="3" t="s">
        <v>2350</v>
      </c>
      <c r="G563"/>
      <c r="H563"/>
      <c r="I563" t="s">
        <v>56</v>
      </c>
      <c r="J563" t="s">
        <v>57</v>
      </c>
      <c r="K563" t="s">
        <v>15</v>
      </c>
      <c r="L563">
        <v>0</v>
      </c>
      <c r="M563">
        <v>18.73</v>
      </c>
      <c r="N563" t="s">
        <v>2355</v>
      </c>
      <c r="O563" s="3" t="s">
        <v>170</v>
      </c>
      <c r="P563" s="3" t="s">
        <v>22</v>
      </c>
      <c r="S563" s="3" t="s">
        <v>639</v>
      </c>
    </row>
    <row r="564" spans="1:19" x14ac:dyDescent="0.25">
      <c r="A564" s="3">
        <f t="shared" si="9"/>
        <v>3</v>
      </c>
      <c r="B564" t="s">
        <v>1215</v>
      </c>
      <c r="C564">
        <v>2208218060</v>
      </c>
      <c r="D564" t="s">
        <v>2278</v>
      </c>
      <c r="F564" s="3" t="s">
        <v>2350</v>
      </c>
      <c r="G564"/>
      <c r="H564"/>
      <c r="I564" t="s">
        <v>56</v>
      </c>
      <c r="J564" t="s">
        <v>57</v>
      </c>
      <c r="K564" t="s">
        <v>15</v>
      </c>
      <c r="L564">
        <v>0</v>
      </c>
      <c r="M564">
        <v>24.95</v>
      </c>
      <c r="N564" t="s">
        <v>2356</v>
      </c>
      <c r="O564" s="3" t="s">
        <v>170</v>
      </c>
      <c r="P564" s="3" t="s">
        <v>22</v>
      </c>
      <c r="S564" s="3" t="s">
        <v>639</v>
      </c>
    </row>
    <row r="565" spans="1:19" x14ac:dyDescent="0.25">
      <c r="A565" s="3">
        <f t="shared" si="9"/>
        <v>3</v>
      </c>
      <c r="B565" t="s">
        <v>200</v>
      </c>
      <c r="C565">
        <v>2208226910</v>
      </c>
      <c r="D565" t="s">
        <v>211</v>
      </c>
      <c r="F565" s="3" t="s">
        <v>2350</v>
      </c>
      <c r="G565"/>
      <c r="H565"/>
      <c r="I565" t="s">
        <v>56</v>
      </c>
      <c r="J565" t="s">
        <v>57</v>
      </c>
      <c r="K565" t="s">
        <v>15</v>
      </c>
      <c r="L565">
        <v>0</v>
      </c>
      <c r="M565">
        <v>8.44</v>
      </c>
      <c r="N565" t="s">
        <v>2357</v>
      </c>
      <c r="O565" s="3" t="s">
        <v>170</v>
      </c>
      <c r="P565" s="3" t="s">
        <v>22</v>
      </c>
      <c r="S565" s="3" t="s">
        <v>639</v>
      </c>
    </row>
    <row r="566" spans="1:19" x14ac:dyDescent="0.25">
      <c r="A566" s="3">
        <f t="shared" si="9"/>
        <v>3</v>
      </c>
      <c r="B566" t="s">
        <v>29</v>
      </c>
      <c r="C566">
        <v>2208244413</v>
      </c>
      <c r="D566" t="s">
        <v>920</v>
      </c>
      <c r="F566" s="3" t="s">
        <v>2350</v>
      </c>
      <c r="G566"/>
      <c r="H566"/>
      <c r="I566" t="s">
        <v>119</v>
      </c>
      <c r="J566" t="s">
        <v>14</v>
      </c>
      <c r="K566" t="s">
        <v>54</v>
      </c>
      <c r="L566">
        <v>8.44</v>
      </c>
      <c r="M566">
        <v>0</v>
      </c>
      <c r="N566" t="s">
        <v>2358</v>
      </c>
      <c r="O566" s="3" t="s">
        <v>387</v>
      </c>
      <c r="P566" s="3" t="s">
        <v>43</v>
      </c>
      <c r="S566" s="3" t="s">
        <v>1141</v>
      </c>
    </row>
    <row r="567" spans="1:19" x14ac:dyDescent="0.25">
      <c r="A567" s="3">
        <f t="shared" si="9"/>
        <v>3</v>
      </c>
      <c r="B567" t="s">
        <v>27</v>
      </c>
      <c r="C567">
        <v>2208260525</v>
      </c>
      <c r="D567" t="s">
        <v>168</v>
      </c>
      <c r="F567" s="3" t="s">
        <v>2359</v>
      </c>
      <c r="G567"/>
      <c r="H567"/>
      <c r="I567" t="s">
        <v>75</v>
      </c>
      <c r="J567" t="s">
        <v>76</v>
      </c>
      <c r="K567" t="s">
        <v>54</v>
      </c>
      <c r="L567"/>
      <c r="M567"/>
      <c r="N567" t="s">
        <v>2360</v>
      </c>
      <c r="O567" s="3" t="s">
        <v>148</v>
      </c>
      <c r="P567" s="3" t="s">
        <v>22</v>
      </c>
      <c r="S567" s="3" t="s">
        <v>639</v>
      </c>
    </row>
    <row r="568" spans="1:19" x14ac:dyDescent="0.25">
      <c r="A568" s="3">
        <f t="shared" si="9"/>
        <v>3</v>
      </c>
      <c r="B568" t="s">
        <v>20</v>
      </c>
      <c r="C568">
        <v>2208274048</v>
      </c>
      <c r="D568" t="s">
        <v>601</v>
      </c>
      <c r="F568" s="3" t="s">
        <v>2359</v>
      </c>
      <c r="G568"/>
      <c r="H568"/>
      <c r="I568" t="s">
        <v>119</v>
      </c>
      <c r="J568" t="s">
        <v>14</v>
      </c>
      <c r="K568" t="s">
        <v>54</v>
      </c>
      <c r="L568"/>
      <c r="M568"/>
      <c r="N568" t="s">
        <v>2361</v>
      </c>
      <c r="O568" s="3" t="s">
        <v>387</v>
      </c>
      <c r="P568" s="3" t="s">
        <v>43</v>
      </c>
      <c r="S568" s="3" t="s">
        <v>1141</v>
      </c>
    </row>
    <row r="569" spans="1:19" x14ac:dyDescent="0.25">
      <c r="A569" s="3">
        <f t="shared" si="9"/>
        <v>3</v>
      </c>
      <c r="B569" t="s">
        <v>1215</v>
      </c>
      <c r="C569">
        <v>2208291363</v>
      </c>
      <c r="D569" t="s">
        <v>2278</v>
      </c>
      <c r="F569" s="3" t="s">
        <v>2359</v>
      </c>
      <c r="G569"/>
      <c r="H569"/>
      <c r="I569" t="s">
        <v>56</v>
      </c>
      <c r="J569" t="s">
        <v>57</v>
      </c>
      <c r="K569" t="s">
        <v>15</v>
      </c>
      <c r="L569">
        <v>0</v>
      </c>
      <c r="M569">
        <v>13.81</v>
      </c>
      <c r="N569" t="s">
        <v>2362</v>
      </c>
      <c r="O569" s="3" t="s">
        <v>170</v>
      </c>
      <c r="P569" s="3" t="s">
        <v>22</v>
      </c>
      <c r="S569" s="3" t="s">
        <v>639</v>
      </c>
    </row>
    <row r="570" spans="1:19" x14ac:dyDescent="0.25">
      <c r="A570" s="3">
        <f t="shared" si="9"/>
        <v>3</v>
      </c>
      <c r="B570" t="s">
        <v>27</v>
      </c>
      <c r="C570">
        <v>2208299461</v>
      </c>
      <c r="D570" t="s">
        <v>168</v>
      </c>
      <c r="F570" s="3" t="s">
        <v>2359</v>
      </c>
      <c r="G570"/>
      <c r="H570"/>
      <c r="I570" t="s">
        <v>119</v>
      </c>
      <c r="J570" t="s">
        <v>950</v>
      </c>
      <c r="K570" t="s">
        <v>54</v>
      </c>
      <c r="L570">
        <v>0</v>
      </c>
      <c r="M570">
        <v>36</v>
      </c>
      <c r="N570" t="s">
        <v>2363</v>
      </c>
      <c r="O570" s="3" t="s">
        <v>170</v>
      </c>
      <c r="P570" s="3" t="s">
        <v>22</v>
      </c>
      <c r="S570" s="3" t="s">
        <v>639</v>
      </c>
    </row>
    <row r="571" spans="1:19" x14ac:dyDescent="0.25">
      <c r="A571" s="3">
        <f t="shared" si="9"/>
        <v>3</v>
      </c>
      <c r="B571" t="s">
        <v>20</v>
      </c>
      <c r="C571">
        <v>2208325434</v>
      </c>
      <c r="D571" t="s">
        <v>601</v>
      </c>
      <c r="F571" s="3" t="s">
        <v>2359</v>
      </c>
      <c r="G571"/>
      <c r="H571"/>
      <c r="I571" t="s">
        <v>75</v>
      </c>
      <c r="J571" t="s">
        <v>55</v>
      </c>
      <c r="K571" t="s">
        <v>54</v>
      </c>
      <c r="L571"/>
      <c r="M571"/>
      <c r="N571" t="s">
        <v>2364</v>
      </c>
      <c r="O571" s="3" t="s">
        <v>148</v>
      </c>
      <c r="P571" s="3" t="s">
        <v>22</v>
      </c>
      <c r="S571" s="3" t="s">
        <v>639</v>
      </c>
    </row>
    <row r="572" spans="1:19" x14ac:dyDescent="0.25">
      <c r="A572" s="3">
        <f t="shared" si="9"/>
        <v>3</v>
      </c>
      <c r="B572" t="s">
        <v>45</v>
      </c>
      <c r="C572">
        <v>2208337336</v>
      </c>
      <c r="D572" t="s">
        <v>602</v>
      </c>
      <c r="F572" s="3" t="s">
        <v>2365</v>
      </c>
      <c r="G572"/>
      <c r="H572"/>
      <c r="I572" t="s">
        <v>56</v>
      </c>
      <c r="J572" t="s">
        <v>14</v>
      </c>
      <c r="K572" t="s">
        <v>54</v>
      </c>
      <c r="L572">
        <v>109</v>
      </c>
      <c r="M572">
        <v>0</v>
      </c>
      <c r="N572" t="s">
        <v>2366</v>
      </c>
      <c r="O572" s="3" t="s">
        <v>170</v>
      </c>
      <c r="P572" s="3" t="s">
        <v>22</v>
      </c>
      <c r="S572" s="3" t="s">
        <v>639</v>
      </c>
    </row>
    <row r="573" spans="1:19" x14ac:dyDescent="0.25">
      <c r="A573" s="3">
        <f t="shared" si="9"/>
        <v>3</v>
      </c>
      <c r="B573" t="s">
        <v>41</v>
      </c>
      <c r="C573">
        <v>2208353483</v>
      </c>
      <c r="D573" t="s">
        <v>104</v>
      </c>
      <c r="F573" s="3" t="s">
        <v>2365</v>
      </c>
      <c r="G573"/>
      <c r="H573"/>
      <c r="I573" t="s">
        <v>119</v>
      </c>
      <c r="J573" t="s">
        <v>14</v>
      </c>
      <c r="K573" t="s">
        <v>54</v>
      </c>
      <c r="L573">
        <v>16</v>
      </c>
      <c r="M573">
        <v>0</v>
      </c>
      <c r="N573" t="s">
        <v>2367</v>
      </c>
      <c r="O573" s="3" t="s">
        <v>387</v>
      </c>
      <c r="P573" s="3" t="s">
        <v>43</v>
      </c>
      <c r="S573" s="3" t="s">
        <v>1141</v>
      </c>
    </row>
    <row r="574" spans="1:19" x14ac:dyDescent="0.25">
      <c r="A574" s="3">
        <f t="shared" si="9"/>
        <v>3</v>
      </c>
      <c r="B574" t="s">
        <v>45</v>
      </c>
      <c r="C574">
        <v>2208355479</v>
      </c>
      <c r="D574" t="s">
        <v>602</v>
      </c>
      <c r="F574" s="3" t="s">
        <v>2365</v>
      </c>
      <c r="G574"/>
      <c r="H574"/>
      <c r="I574" t="s">
        <v>75</v>
      </c>
      <c r="J574" t="s">
        <v>55</v>
      </c>
      <c r="K574" t="s">
        <v>54</v>
      </c>
      <c r="L574">
        <v>0</v>
      </c>
      <c r="M574">
        <v>16.89</v>
      </c>
      <c r="N574" t="s">
        <v>2368</v>
      </c>
      <c r="O574" s="3" t="s">
        <v>148</v>
      </c>
      <c r="P574" s="3" t="s">
        <v>22</v>
      </c>
      <c r="S574" s="3" t="s">
        <v>639</v>
      </c>
    </row>
    <row r="575" spans="1:19" x14ac:dyDescent="0.25">
      <c r="A575" s="3">
        <f t="shared" si="9"/>
        <v>3</v>
      </c>
      <c r="B575" t="s">
        <v>35</v>
      </c>
      <c r="C575">
        <v>2208362959</v>
      </c>
      <c r="D575" t="s">
        <v>919</v>
      </c>
      <c r="F575" s="3" t="s">
        <v>2365</v>
      </c>
      <c r="G575"/>
      <c r="H575"/>
      <c r="I575" t="s">
        <v>119</v>
      </c>
      <c r="J575" t="s">
        <v>14</v>
      </c>
      <c r="K575" t="s">
        <v>54</v>
      </c>
      <c r="L575"/>
      <c r="M575"/>
      <c r="N575" t="s">
        <v>2369</v>
      </c>
      <c r="O575" s="3" t="s">
        <v>40</v>
      </c>
      <c r="P575" s="3" t="s">
        <v>19</v>
      </c>
      <c r="S575" s="3" t="s">
        <v>639</v>
      </c>
    </row>
    <row r="576" spans="1:19" x14ac:dyDescent="0.25">
      <c r="A576" s="3">
        <f t="shared" si="9"/>
        <v>3</v>
      </c>
      <c r="B576" t="s">
        <v>182</v>
      </c>
      <c r="C576">
        <v>2208382955</v>
      </c>
      <c r="D576" t="s">
        <v>172</v>
      </c>
      <c r="F576" s="3" t="s">
        <v>2365</v>
      </c>
      <c r="G576"/>
      <c r="H576"/>
      <c r="I576" t="s">
        <v>119</v>
      </c>
      <c r="J576" t="s">
        <v>14</v>
      </c>
      <c r="K576" t="s">
        <v>54</v>
      </c>
      <c r="L576">
        <v>8.44</v>
      </c>
      <c r="M576">
        <v>0</v>
      </c>
      <c r="N576" t="s">
        <v>2370</v>
      </c>
      <c r="O576" s="3" t="s">
        <v>387</v>
      </c>
      <c r="P576" s="3" t="s">
        <v>43</v>
      </c>
      <c r="S576" s="3" t="s">
        <v>1141</v>
      </c>
    </row>
    <row r="577" spans="1:19" x14ac:dyDescent="0.25">
      <c r="A577" s="3">
        <f t="shared" si="9"/>
        <v>3</v>
      </c>
      <c r="B577" t="s">
        <v>20</v>
      </c>
      <c r="C577">
        <v>2208384957</v>
      </c>
      <c r="D577" t="s">
        <v>601</v>
      </c>
      <c r="F577" s="3" t="s">
        <v>2365</v>
      </c>
      <c r="G577"/>
      <c r="H577"/>
      <c r="I577" t="s">
        <v>119</v>
      </c>
      <c r="J577" t="s">
        <v>14</v>
      </c>
      <c r="K577" t="s">
        <v>54</v>
      </c>
      <c r="L577">
        <v>26</v>
      </c>
      <c r="M577">
        <v>0</v>
      </c>
      <c r="N577" t="s">
        <v>2371</v>
      </c>
      <c r="O577" s="3" t="s">
        <v>40</v>
      </c>
      <c r="P577" s="3" t="s">
        <v>19</v>
      </c>
      <c r="S577" s="3" t="s">
        <v>639</v>
      </c>
    </row>
    <row r="578" spans="1:19" x14ac:dyDescent="0.25">
      <c r="A578" s="3">
        <f t="shared" si="9"/>
        <v>3</v>
      </c>
      <c r="B578" t="s">
        <v>29</v>
      </c>
      <c r="C578">
        <v>2208433543</v>
      </c>
      <c r="D578" t="s">
        <v>920</v>
      </c>
      <c r="F578" s="3" t="s">
        <v>2372</v>
      </c>
      <c r="G578"/>
      <c r="H578"/>
      <c r="I578" t="s">
        <v>56</v>
      </c>
      <c r="J578" t="s">
        <v>57</v>
      </c>
      <c r="K578" t="s">
        <v>15</v>
      </c>
      <c r="L578"/>
      <c r="M578"/>
      <c r="N578" t="s">
        <v>2373</v>
      </c>
      <c r="O578" s="3" t="s">
        <v>170</v>
      </c>
      <c r="P578" s="3" t="s">
        <v>22</v>
      </c>
      <c r="S578" s="3" t="s">
        <v>639</v>
      </c>
    </row>
    <row r="579" spans="1:19" x14ac:dyDescent="0.25">
      <c r="A579" s="3">
        <f t="shared" si="9"/>
        <v>3</v>
      </c>
      <c r="B579" t="s">
        <v>42</v>
      </c>
      <c r="C579">
        <v>2208439867</v>
      </c>
      <c r="D579" t="s">
        <v>698</v>
      </c>
      <c r="F579" s="3" t="s">
        <v>2372</v>
      </c>
      <c r="G579"/>
      <c r="H579"/>
      <c r="I579" t="s">
        <v>119</v>
      </c>
      <c r="J579" t="s">
        <v>950</v>
      </c>
      <c r="K579" t="s">
        <v>54</v>
      </c>
      <c r="L579">
        <v>0</v>
      </c>
      <c r="M579">
        <v>52</v>
      </c>
      <c r="N579" t="s">
        <v>2374</v>
      </c>
      <c r="O579" s="3" t="s">
        <v>387</v>
      </c>
      <c r="P579" s="3" t="s">
        <v>43</v>
      </c>
      <c r="S579" s="3" t="s">
        <v>1141</v>
      </c>
    </row>
    <row r="580" spans="1:19" x14ac:dyDescent="0.25">
      <c r="A580" s="3">
        <f t="shared" si="9"/>
        <v>3</v>
      </c>
      <c r="B580" t="s">
        <v>26</v>
      </c>
      <c r="C580">
        <v>2208444143</v>
      </c>
      <c r="D580" t="s">
        <v>697</v>
      </c>
      <c r="F580" s="3" t="s">
        <v>2372</v>
      </c>
      <c r="G580"/>
      <c r="H580"/>
      <c r="I580" t="s">
        <v>119</v>
      </c>
      <c r="J580" t="s">
        <v>14</v>
      </c>
      <c r="K580" t="s">
        <v>54</v>
      </c>
      <c r="L580"/>
      <c r="M580"/>
      <c r="N580" t="s">
        <v>2375</v>
      </c>
      <c r="O580" s="3" t="s">
        <v>387</v>
      </c>
      <c r="P580" s="3" t="s">
        <v>43</v>
      </c>
      <c r="S580" s="3" t="s">
        <v>1141</v>
      </c>
    </row>
    <row r="581" spans="1:19" x14ac:dyDescent="0.25">
      <c r="A581" s="3">
        <f t="shared" si="9"/>
        <v>3</v>
      </c>
      <c r="B581" t="s">
        <v>33</v>
      </c>
      <c r="C581">
        <v>2208444386</v>
      </c>
      <c r="D581" t="s">
        <v>921</v>
      </c>
      <c r="F581" s="3" t="s">
        <v>2372</v>
      </c>
      <c r="G581"/>
      <c r="H581"/>
      <c r="I581" t="s">
        <v>56</v>
      </c>
      <c r="J581" t="s">
        <v>57</v>
      </c>
      <c r="K581" t="s">
        <v>15</v>
      </c>
      <c r="L581">
        <v>0</v>
      </c>
      <c r="M581">
        <v>18</v>
      </c>
      <c r="N581" t="s">
        <v>2376</v>
      </c>
      <c r="O581" s="3" t="s">
        <v>170</v>
      </c>
      <c r="P581" s="3" t="s">
        <v>22</v>
      </c>
      <c r="S581" s="3" t="s">
        <v>639</v>
      </c>
    </row>
    <row r="582" spans="1:19" x14ac:dyDescent="0.25">
      <c r="A582" s="3">
        <f t="shared" si="9"/>
        <v>3</v>
      </c>
      <c r="B582" t="s">
        <v>20</v>
      </c>
      <c r="C582">
        <v>2208445321</v>
      </c>
      <c r="D582" t="s">
        <v>601</v>
      </c>
      <c r="F582" s="3" t="s">
        <v>2372</v>
      </c>
      <c r="G582"/>
      <c r="H582"/>
      <c r="I582" t="s">
        <v>119</v>
      </c>
      <c r="J582" t="s">
        <v>14</v>
      </c>
      <c r="K582" t="s">
        <v>54</v>
      </c>
      <c r="L582">
        <v>8.44</v>
      </c>
      <c r="M582">
        <v>0</v>
      </c>
      <c r="N582" t="s">
        <v>2377</v>
      </c>
      <c r="O582" s="3" t="s">
        <v>387</v>
      </c>
      <c r="P582" s="3" t="s">
        <v>43</v>
      </c>
      <c r="S582" s="3" t="s">
        <v>1141</v>
      </c>
    </row>
    <row r="583" spans="1:19" x14ac:dyDescent="0.25">
      <c r="A583" s="3">
        <f t="shared" si="9"/>
        <v>3</v>
      </c>
      <c r="B583" t="s">
        <v>26</v>
      </c>
      <c r="C583">
        <v>2208461066</v>
      </c>
      <c r="D583" t="s">
        <v>697</v>
      </c>
      <c r="F583" s="3" t="s">
        <v>2372</v>
      </c>
      <c r="G583"/>
      <c r="H583"/>
      <c r="I583" t="s">
        <v>119</v>
      </c>
      <c r="J583" t="s">
        <v>14</v>
      </c>
      <c r="K583" t="s">
        <v>54</v>
      </c>
      <c r="L583">
        <v>19.2</v>
      </c>
      <c r="M583">
        <v>0</v>
      </c>
      <c r="N583" t="s">
        <v>2378</v>
      </c>
      <c r="O583" s="3" t="s">
        <v>387</v>
      </c>
      <c r="P583" s="3" t="s">
        <v>43</v>
      </c>
      <c r="S583" s="3" t="s">
        <v>1141</v>
      </c>
    </row>
    <row r="584" spans="1:19" x14ac:dyDescent="0.25">
      <c r="A584" s="3">
        <f t="shared" si="9"/>
        <v>3</v>
      </c>
      <c r="B584" t="s">
        <v>45</v>
      </c>
      <c r="C584">
        <v>2208463622</v>
      </c>
      <c r="D584" t="s">
        <v>602</v>
      </c>
      <c r="F584" s="3" t="s">
        <v>2372</v>
      </c>
      <c r="G584"/>
      <c r="H584"/>
      <c r="I584" t="s">
        <v>56</v>
      </c>
      <c r="J584" t="s">
        <v>57</v>
      </c>
      <c r="K584" t="s">
        <v>15</v>
      </c>
      <c r="L584">
        <v>0</v>
      </c>
      <c r="M584">
        <v>26.59</v>
      </c>
      <c r="N584" t="s">
        <v>2379</v>
      </c>
      <c r="O584" s="3" t="s">
        <v>170</v>
      </c>
      <c r="P584" s="3" t="s">
        <v>22</v>
      </c>
      <c r="S584" s="3" t="s">
        <v>639</v>
      </c>
    </row>
    <row r="585" spans="1:19" x14ac:dyDescent="0.25">
      <c r="A585" s="3">
        <f t="shared" si="9"/>
        <v>3</v>
      </c>
      <c r="B585" t="s">
        <v>27</v>
      </c>
      <c r="C585">
        <v>2208474220</v>
      </c>
      <c r="D585" t="s">
        <v>168</v>
      </c>
      <c r="F585" s="3" t="s">
        <v>2372</v>
      </c>
      <c r="G585"/>
      <c r="H585"/>
      <c r="I585" t="s">
        <v>119</v>
      </c>
      <c r="J585" t="s">
        <v>14</v>
      </c>
      <c r="K585" t="s">
        <v>54</v>
      </c>
      <c r="L585">
        <v>109</v>
      </c>
      <c r="M585">
        <v>0</v>
      </c>
      <c r="N585" t="s">
        <v>2380</v>
      </c>
      <c r="O585" s="3" t="s">
        <v>387</v>
      </c>
      <c r="P585" s="3" t="s">
        <v>43</v>
      </c>
      <c r="S585" s="3" t="s">
        <v>1141</v>
      </c>
    </row>
    <row r="586" spans="1:19" x14ac:dyDescent="0.25">
      <c r="A586" s="3">
        <f t="shared" si="9"/>
        <v>3</v>
      </c>
      <c r="B586" t="s">
        <v>41</v>
      </c>
      <c r="C586">
        <v>2208481075</v>
      </c>
      <c r="D586" t="s">
        <v>104</v>
      </c>
      <c r="F586" s="3" t="s">
        <v>2381</v>
      </c>
      <c r="G586"/>
      <c r="H586"/>
      <c r="I586" t="s">
        <v>75</v>
      </c>
      <c r="J586" t="s">
        <v>76</v>
      </c>
      <c r="K586" t="s">
        <v>54</v>
      </c>
      <c r="L586">
        <v>0</v>
      </c>
      <c r="M586">
        <v>109</v>
      </c>
      <c r="N586" t="s">
        <v>2382</v>
      </c>
      <c r="O586" s="3" t="s">
        <v>148</v>
      </c>
      <c r="P586" s="3" t="s">
        <v>22</v>
      </c>
      <c r="S586" s="3" t="s">
        <v>639</v>
      </c>
    </row>
    <row r="587" spans="1:19" x14ac:dyDescent="0.25">
      <c r="A587" s="3">
        <f t="shared" si="9"/>
        <v>3</v>
      </c>
      <c r="B587" t="s">
        <v>78</v>
      </c>
      <c r="C587">
        <v>2208487928</v>
      </c>
      <c r="D587" t="s">
        <v>1216</v>
      </c>
      <c r="F587" s="3" t="s">
        <v>2381</v>
      </c>
      <c r="G587"/>
      <c r="H587"/>
      <c r="I587" t="s">
        <v>56</v>
      </c>
      <c r="J587" t="s">
        <v>57</v>
      </c>
      <c r="K587" t="s">
        <v>15</v>
      </c>
      <c r="L587">
        <v>0</v>
      </c>
      <c r="M587">
        <v>12</v>
      </c>
      <c r="N587" t="s">
        <v>2383</v>
      </c>
      <c r="O587" s="3" t="s">
        <v>170</v>
      </c>
      <c r="P587" s="3" t="s">
        <v>22</v>
      </c>
      <c r="S587" s="3" t="s">
        <v>639</v>
      </c>
    </row>
    <row r="588" spans="1:19" x14ac:dyDescent="0.25">
      <c r="A588" s="3">
        <f t="shared" si="9"/>
        <v>3</v>
      </c>
      <c r="B588" t="s">
        <v>78</v>
      </c>
      <c r="C588">
        <v>2208491455</v>
      </c>
      <c r="D588" t="s">
        <v>1216</v>
      </c>
      <c r="F588" s="3" t="s">
        <v>2381</v>
      </c>
      <c r="G588"/>
      <c r="H588"/>
      <c r="I588" t="s">
        <v>119</v>
      </c>
      <c r="J588" t="s">
        <v>14</v>
      </c>
      <c r="K588" t="s">
        <v>54</v>
      </c>
      <c r="L588">
        <v>49.89</v>
      </c>
      <c r="M588">
        <v>0</v>
      </c>
      <c r="N588" t="s">
        <v>2384</v>
      </c>
      <c r="O588" s="3" t="s">
        <v>387</v>
      </c>
      <c r="P588" s="3" t="s">
        <v>43</v>
      </c>
      <c r="S588" s="3" t="s">
        <v>1141</v>
      </c>
    </row>
    <row r="589" spans="1:19" x14ac:dyDescent="0.25">
      <c r="A589" s="3">
        <f t="shared" si="9"/>
        <v>3</v>
      </c>
      <c r="B589" t="s">
        <v>98</v>
      </c>
      <c r="C589">
        <v>2208512537</v>
      </c>
      <c r="D589" t="s">
        <v>695</v>
      </c>
      <c r="F589" s="3" t="s">
        <v>2381</v>
      </c>
      <c r="G589"/>
      <c r="H589"/>
      <c r="I589" t="s">
        <v>119</v>
      </c>
      <c r="J589" t="s">
        <v>14</v>
      </c>
      <c r="K589" t="s">
        <v>54</v>
      </c>
      <c r="L589">
        <v>24.95</v>
      </c>
      <c r="M589">
        <v>0</v>
      </c>
      <c r="N589" t="s">
        <v>2385</v>
      </c>
      <c r="O589" s="3" t="s">
        <v>387</v>
      </c>
      <c r="P589" s="3" t="s">
        <v>43</v>
      </c>
      <c r="S589" s="3" t="s">
        <v>1141</v>
      </c>
    </row>
    <row r="590" spans="1:19" x14ac:dyDescent="0.25">
      <c r="A590" s="3">
        <f t="shared" si="9"/>
        <v>3</v>
      </c>
      <c r="B590" t="s">
        <v>20</v>
      </c>
      <c r="C590">
        <v>2208513127</v>
      </c>
      <c r="D590" t="s">
        <v>601</v>
      </c>
      <c r="F590" s="3" t="s">
        <v>2381</v>
      </c>
      <c r="G590"/>
      <c r="H590"/>
      <c r="I590" t="s">
        <v>56</v>
      </c>
      <c r="J590" t="s">
        <v>57</v>
      </c>
      <c r="K590" t="s">
        <v>15</v>
      </c>
      <c r="L590">
        <v>0</v>
      </c>
      <c r="M590">
        <v>8.44</v>
      </c>
      <c r="N590" t="s">
        <v>2386</v>
      </c>
      <c r="O590" s="3" t="s">
        <v>170</v>
      </c>
      <c r="P590" s="3" t="s">
        <v>22</v>
      </c>
      <c r="S590" s="3" t="s">
        <v>639</v>
      </c>
    </row>
    <row r="591" spans="1:19" x14ac:dyDescent="0.25">
      <c r="A591" s="3">
        <f t="shared" si="9"/>
        <v>3</v>
      </c>
      <c r="B591" t="s">
        <v>33</v>
      </c>
      <c r="C591">
        <v>2208515442</v>
      </c>
      <c r="D591" t="s">
        <v>921</v>
      </c>
      <c r="F591" s="3" t="s">
        <v>2381</v>
      </c>
      <c r="G591"/>
      <c r="H591"/>
      <c r="I591" t="s">
        <v>75</v>
      </c>
      <c r="J591" t="s">
        <v>55</v>
      </c>
      <c r="K591" t="s">
        <v>54</v>
      </c>
      <c r="L591"/>
      <c r="M591"/>
      <c r="N591" t="s">
        <v>2387</v>
      </c>
      <c r="O591" s="3" t="s">
        <v>148</v>
      </c>
      <c r="P591" s="3" t="s">
        <v>22</v>
      </c>
      <c r="S591" s="3" t="s">
        <v>639</v>
      </c>
    </row>
    <row r="592" spans="1:19" x14ac:dyDescent="0.25">
      <c r="A592" s="3">
        <f t="shared" si="9"/>
        <v>3</v>
      </c>
      <c r="B592" t="s">
        <v>26</v>
      </c>
      <c r="C592">
        <v>2208529380</v>
      </c>
      <c r="D592" t="s">
        <v>697</v>
      </c>
      <c r="F592" s="3" t="s">
        <v>2381</v>
      </c>
      <c r="G592"/>
      <c r="H592"/>
      <c r="I592" t="s">
        <v>56</v>
      </c>
      <c r="J592" t="s">
        <v>57</v>
      </c>
      <c r="K592" t="s">
        <v>15</v>
      </c>
      <c r="L592">
        <v>0</v>
      </c>
      <c r="M592">
        <v>8.44</v>
      </c>
      <c r="N592" t="s">
        <v>2388</v>
      </c>
      <c r="O592" s="3" t="s">
        <v>170</v>
      </c>
      <c r="P592" s="3" t="s">
        <v>22</v>
      </c>
      <c r="S592" s="3" t="s">
        <v>639</v>
      </c>
    </row>
    <row r="593" spans="1:19" x14ac:dyDescent="0.25">
      <c r="A593" s="3">
        <f t="shared" si="9"/>
        <v>3</v>
      </c>
      <c r="B593" t="s">
        <v>45</v>
      </c>
      <c r="C593">
        <v>2208539689</v>
      </c>
      <c r="D593" t="s">
        <v>602</v>
      </c>
      <c r="F593" s="3" t="s">
        <v>2381</v>
      </c>
      <c r="G593"/>
      <c r="H593"/>
      <c r="I593" t="s">
        <v>119</v>
      </c>
      <c r="J593" t="s">
        <v>14</v>
      </c>
      <c r="K593" t="s">
        <v>54</v>
      </c>
      <c r="L593">
        <v>6.76</v>
      </c>
      <c r="M593">
        <v>0</v>
      </c>
      <c r="N593" t="s">
        <v>2389</v>
      </c>
      <c r="O593" s="3" t="s">
        <v>387</v>
      </c>
      <c r="P593" s="3" t="s">
        <v>43</v>
      </c>
      <c r="S593" s="3" t="s">
        <v>1141</v>
      </c>
    </row>
    <row r="594" spans="1:19" x14ac:dyDescent="0.25">
      <c r="A594" s="3">
        <f t="shared" si="9"/>
        <v>3</v>
      </c>
      <c r="B594" t="s">
        <v>158</v>
      </c>
      <c r="C594">
        <v>2208542536</v>
      </c>
      <c r="D594" t="s">
        <v>212</v>
      </c>
      <c r="F594" s="3" t="s">
        <v>2381</v>
      </c>
      <c r="G594"/>
      <c r="H594"/>
      <c r="I594" t="s">
        <v>75</v>
      </c>
      <c r="J594" t="s">
        <v>14</v>
      </c>
      <c r="K594" t="s">
        <v>54</v>
      </c>
      <c r="L594">
        <v>63.92</v>
      </c>
      <c r="M594">
        <v>0</v>
      </c>
      <c r="N594" t="s">
        <v>1959</v>
      </c>
      <c r="O594" s="3" t="s">
        <v>148</v>
      </c>
      <c r="P594" s="3" t="s">
        <v>22</v>
      </c>
      <c r="S594" s="3" t="s">
        <v>639</v>
      </c>
    </row>
    <row r="595" spans="1:19" x14ac:dyDescent="0.25">
      <c r="A595" s="3">
        <f t="shared" si="9"/>
        <v>3</v>
      </c>
      <c r="B595" t="s">
        <v>42</v>
      </c>
      <c r="C595">
        <v>2208543561</v>
      </c>
      <c r="D595" t="s">
        <v>698</v>
      </c>
      <c r="F595" s="3" t="s">
        <v>2381</v>
      </c>
      <c r="G595"/>
      <c r="H595"/>
      <c r="I595" t="s">
        <v>119</v>
      </c>
      <c r="J595" t="s">
        <v>14</v>
      </c>
      <c r="K595" t="s">
        <v>54</v>
      </c>
      <c r="L595">
        <v>49.9</v>
      </c>
      <c r="M595">
        <v>0</v>
      </c>
      <c r="N595" t="s">
        <v>2390</v>
      </c>
      <c r="O595" s="3" t="s">
        <v>387</v>
      </c>
      <c r="P595" s="3" t="s">
        <v>43</v>
      </c>
      <c r="S595" s="3" t="s">
        <v>1141</v>
      </c>
    </row>
    <row r="596" spans="1:19" x14ac:dyDescent="0.25">
      <c r="A596" s="3">
        <f t="shared" si="9"/>
        <v>3</v>
      </c>
      <c r="B596" t="s">
        <v>20</v>
      </c>
      <c r="C596">
        <v>2208562941</v>
      </c>
      <c r="D596" t="s">
        <v>601</v>
      </c>
      <c r="F596" s="3" t="s">
        <v>2391</v>
      </c>
      <c r="G596"/>
      <c r="H596"/>
      <c r="I596" t="s">
        <v>56</v>
      </c>
      <c r="J596" t="s">
        <v>57</v>
      </c>
      <c r="K596" t="s">
        <v>15</v>
      </c>
      <c r="L596">
        <v>0</v>
      </c>
      <c r="M596">
        <v>17.940000000000001</v>
      </c>
      <c r="N596" t="s">
        <v>2392</v>
      </c>
      <c r="O596" s="3" t="s">
        <v>170</v>
      </c>
      <c r="P596" s="3" t="s">
        <v>22</v>
      </c>
      <c r="S596" s="3" t="s">
        <v>639</v>
      </c>
    </row>
    <row r="597" spans="1:19" x14ac:dyDescent="0.25">
      <c r="A597" s="3">
        <f t="shared" si="9"/>
        <v>3</v>
      </c>
      <c r="B597" t="s">
        <v>182</v>
      </c>
      <c r="C597">
        <v>2208565152</v>
      </c>
      <c r="D597" t="s">
        <v>172</v>
      </c>
      <c r="F597" s="3" t="s">
        <v>2391</v>
      </c>
      <c r="G597"/>
      <c r="H597"/>
      <c r="I597" t="s">
        <v>56</v>
      </c>
      <c r="J597" t="s">
        <v>14</v>
      </c>
      <c r="K597" t="s">
        <v>54</v>
      </c>
      <c r="L597">
        <v>112.56</v>
      </c>
      <c r="M597">
        <v>0</v>
      </c>
      <c r="N597" t="s">
        <v>2393</v>
      </c>
      <c r="O597" s="3" t="s">
        <v>170</v>
      </c>
      <c r="P597" s="3" t="s">
        <v>22</v>
      </c>
      <c r="S597" s="3" t="s">
        <v>639</v>
      </c>
    </row>
    <row r="598" spans="1:19" x14ac:dyDescent="0.25">
      <c r="A598" s="3">
        <f t="shared" si="9"/>
        <v>3</v>
      </c>
      <c r="B598" t="s">
        <v>182</v>
      </c>
      <c r="C598">
        <v>2208567185</v>
      </c>
      <c r="D598" t="s">
        <v>172</v>
      </c>
      <c r="F598" s="3" t="s">
        <v>2391</v>
      </c>
      <c r="G598"/>
      <c r="H598"/>
      <c r="I598" t="s">
        <v>119</v>
      </c>
      <c r="J598" t="s">
        <v>14</v>
      </c>
      <c r="K598" t="s">
        <v>54</v>
      </c>
      <c r="L598">
        <v>218</v>
      </c>
      <c r="M598">
        <v>0</v>
      </c>
      <c r="N598" t="s">
        <v>2394</v>
      </c>
      <c r="O598" s="3" t="s">
        <v>387</v>
      </c>
      <c r="P598" s="3" t="s">
        <v>43</v>
      </c>
      <c r="S598" s="3" t="s">
        <v>1141</v>
      </c>
    </row>
    <row r="599" spans="1:19" x14ac:dyDescent="0.25">
      <c r="A599" s="3">
        <f t="shared" si="9"/>
        <v>3</v>
      </c>
      <c r="B599" t="s">
        <v>96</v>
      </c>
      <c r="C599">
        <v>2208582963</v>
      </c>
      <c r="D599" t="s">
        <v>696</v>
      </c>
      <c r="F599" s="3" t="s">
        <v>2391</v>
      </c>
      <c r="G599"/>
      <c r="H599"/>
      <c r="I599" t="s">
        <v>56</v>
      </c>
      <c r="J599" t="s">
        <v>57</v>
      </c>
      <c r="K599" t="s">
        <v>15</v>
      </c>
      <c r="L599">
        <v>0</v>
      </c>
      <c r="M599">
        <v>8.44</v>
      </c>
      <c r="N599" t="s">
        <v>2395</v>
      </c>
      <c r="O599" s="3" t="s">
        <v>170</v>
      </c>
      <c r="P599" s="3" t="s">
        <v>22</v>
      </c>
      <c r="S599" s="3" t="s">
        <v>639</v>
      </c>
    </row>
    <row r="600" spans="1:19" x14ac:dyDescent="0.25">
      <c r="A600" s="3">
        <f t="shared" si="9"/>
        <v>3</v>
      </c>
      <c r="B600" t="s">
        <v>35</v>
      </c>
      <c r="C600">
        <v>2208588500</v>
      </c>
      <c r="D600" t="s">
        <v>919</v>
      </c>
      <c r="F600" s="3" t="s">
        <v>2391</v>
      </c>
      <c r="G600"/>
      <c r="H600"/>
      <c r="I600" t="s">
        <v>119</v>
      </c>
      <c r="J600" t="s">
        <v>14</v>
      </c>
      <c r="K600" t="s">
        <v>54</v>
      </c>
      <c r="L600">
        <v>109</v>
      </c>
      <c r="M600">
        <v>0</v>
      </c>
      <c r="N600" t="s">
        <v>2396</v>
      </c>
      <c r="O600" s="3" t="s">
        <v>387</v>
      </c>
      <c r="P600" s="3" t="s">
        <v>43</v>
      </c>
      <c r="S600" s="3" t="s">
        <v>1141</v>
      </c>
    </row>
    <row r="601" spans="1:19" x14ac:dyDescent="0.25">
      <c r="A601" s="3">
        <f t="shared" si="9"/>
        <v>3</v>
      </c>
      <c r="B601" t="s">
        <v>45</v>
      </c>
      <c r="C601">
        <v>2208592777</v>
      </c>
      <c r="D601" t="s">
        <v>602</v>
      </c>
      <c r="F601" s="3" t="s">
        <v>2391</v>
      </c>
      <c r="G601"/>
      <c r="H601"/>
      <c r="I601" t="s">
        <v>119</v>
      </c>
      <c r="J601" t="s">
        <v>950</v>
      </c>
      <c r="K601" t="s">
        <v>54</v>
      </c>
      <c r="L601"/>
      <c r="M601"/>
      <c r="N601" t="s">
        <v>2397</v>
      </c>
      <c r="O601" s="3" t="s">
        <v>40</v>
      </c>
      <c r="P601" s="3" t="s">
        <v>19</v>
      </c>
      <c r="S601" s="3" t="s">
        <v>639</v>
      </c>
    </row>
    <row r="602" spans="1:19" x14ac:dyDescent="0.25">
      <c r="A602" s="3">
        <f t="shared" si="9"/>
        <v>3</v>
      </c>
      <c r="B602" t="s">
        <v>42</v>
      </c>
      <c r="C602">
        <v>2208595753</v>
      </c>
      <c r="D602" t="s">
        <v>698</v>
      </c>
      <c r="F602" s="3" t="s">
        <v>2391</v>
      </c>
      <c r="G602"/>
      <c r="H602"/>
      <c r="I602" t="s">
        <v>119</v>
      </c>
      <c r="J602" t="s">
        <v>14</v>
      </c>
      <c r="K602" t="s">
        <v>54</v>
      </c>
      <c r="L602">
        <v>49.9</v>
      </c>
      <c r="M602">
        <v>0</v>
      </c>
      <c r="N602" t="s">
        <v>2398</v>
      </c>
      <c r="O602" s="3" t="s">
        <v>40</v>
      </c>
      <c r="P602" s="3" t="s">
        <v>19</v>
      </c>
      <c r="S602" s="3" t="s">
        <v>639</v>
      </c>
    </row>
    <row r="603" spans="1:19" x14ac:dyDescent="0.25">
      <c r="A603" s="3">
        <f t="shared" si="9"/>
        <v>3</v>
      </c>
      <c r="B603" t="s">
        <v>45</v>
      </c>
      <c r="C603">
        <v>2208694355</v>
      </c>
      <c r="D603" t="s">
        <v>602</v>
      </c>
      <c r="F603" s="3" t="s">
        <v>2399</v>
      </c>
      <c r="G603"/>
      <c r="H603"/>
      <c r="I603" t="s">
        <v>75</v>
      </c>
      <c r="J603" t="s">
        <v>76</v>
      </c>
      <c r="K603" t="s">
        <v>54</v>
      </c>
      <c r="L603">
        <v>0</v>
      </c>
      <c r="M603">
        <v>16.89</v>
      </c>
      <c r="N603" t="s">
        <v>2400</v>
      </c>
      <c r="O603" s="3" t="s">
        <v>148</v>
      </c>
      <c r="P603" s="3" t="s">
        <v>22</v>
      </c>
      <c r="S603" s="3" t="s">
        <v>639</v>
      </c>
    </row>
    <row r="604" spans="1:19" x14ac:dyDescent="0.25">
      <c r="A604" s="3">
        <f t="shared" si="9"/>
        <v>3</v>
      </c>
      <c r="B604" t="s">
        <v>27</v>
      </c>
      <c r="C604">
        <v>2208784513</v>
      </c>
      <c r="D604" t="s">
        <v>168</v>
      </c>
      <c r="F604" s="3" t="s">
        <v>2401</v>
      </c>
      <c r="G604"/>
      <c r="H604"/>
      <c r="I604" t="s">
        <v>119</v>
      </c>
      <c r="J604" t="s">
        <v>14</v>
      </c>
      <c r="K604" t="s">
        <v>54</v>
      </c>
      <c r="L604"/>
      <c r="M604"/>
      <c r="N604" t="s">
        <v>2402</v>
      </c>
      <c r="O604" s="3" t="s">
        <v>40</v>
      </c>
      <c r="P604" s="3" t="s">
        <v>19</v>
      </c>
      <c r="S604" s="3" t="s">
        <v>639</v>
      </c>
    </row>
    <row r="605" spans="1:19" x14ac:dyDescent="0.25">
      <c r="A605" s="3">
        <f t="shared" si="9"/>
        <v>3</v>
      </c>
      <c r="B605" t="s">
        <v>200</v>
      </c>
      <c r="C605">
        <v>2208794235</v>
      </c>
      <c r="D605" t="s">
        <v>211</v>
      </c>
      <c r="F605" s="3" t="s">
        <v>2401</v>
      </c>
      <c r="G605"/>
      <c r="H605"/>
      <c r="I605" t="s">
        <v>119</v>
      </c>
      <c r="J605" t="s">
        <v>14</v>
      </c>
      <c r="K605" t="s">
        <v>54</v>
      </c>
      <c r="L605"/>
      <c r="M605"/>
      <c r="N605" t="s">
        <v>2403</v>
      </c>
      <c r="O605" s="3" t="s">
        <v>40</v>
      </c>
      <c r="P605" s="3" t="s">
        <v>19</v>
      </c>
      <c r="S605" s="3" t="s">
        <v>639</v>
      </c>
    </row>
    <row r="606" spans="1:19" x14ac:dyDescent="0.25">
      <c r="A606" s="3">
        <f t="shared" si="9"/>
        <v>3</v>
      </c>
      <c r="B606" t="s">
        <v>20</v>
      </c>
      <c r="C606">
        <v>2208815555</v>
      </c>
      <c r="D606" t="s">
        <v>601</v>
      </c>
      <c r="F606" s="3" t="s">
        <v>2401</v>
      </c>
      <c r="G606"/>
      <c r="H606"/>
      <c r="I606" t="s">
        <v>56</v>
      </c>
      <c r="J606" t="s">
        <v>14</v>
      </c>
      <c r="K606" t="s">
        <v>54</v>
      </c>
      <c r="L606">
        <v>26.96</v>
      </c>
      <c r="M606">
        <v>0</v>
      </c>
      <c r="N606" t="s">
        <v>2404</v>
      </c>
      <c r="O606" s="3" t="s">
        <v>170</v>
      </c>
      <c r="P606" s="3" t="s">
        <v>22</v>
      </c>
      <c r="S606" s="3" t="s">
        <v>639</v>
      </c>
    </row>
    <row r="607" spans="1:19" x14ac:dyDescent="0.25">
      <c r="A607" s="3">
        <f t="shared" si="9"/>
        <v>3</v>
      </c>
      <c r="B607" t="s">
        <v>45</v>
      </c>
      <c r="C607">
        <v>2208818545</v>
      </c>
      <c r="D607" t="s">
        <v>602</v>
      </c>
      <c r="F607" s="3" t="s">
        <v>2401</v>
      </c>
      <c r="G607"/>
      <c r="H607"/>
      <c r="I607" t="s">
        <v>119</v>
      </c>
      <c r="J607" t="s">
        <v>14</v>
      </c>
      <c r="K607" t="s">
        <v>54</v>
      </c>
      <c r="L607">
        <v>23.66</v>
      </c>
      <c r="M607">
        <v>0</v>
      </c>
      <c r="N607" t="s">
        <v>2405</v>
      </c>
      <c r="O607" s="3" t="s">
        <v>40</v>
      </c>
      <c r="P607" s="3" t="s">
        <v>19</v>
      </c>
      <c r="S607" s="3" t="s">
        <v>639</v>
      </c>
    </row>
    <row r="608" spans="1:19" x14ac:dyDescent="0.25">
      <c r="A608" s="3">
        <f t="shared" si="9"/>
        <v>3</v>
      </c>
      <c r="B608" t="s">
        <v>36</v>
      </c>
      <c r="C608">
        <v>2208836623</v>
      </c>
      <c r="D608" t="s">
        <v>167</v>
      </c>
      <c r="F608" s="3" t="s">
        <v>2401</v>
      </c>
      <c r="G608"/>
      <c r="H608"/>
      <c r="I608" t="s">
        <v>119</v>
      </c>
      <c r="J608" t="s">
        <v>14</v>
      </c>
      <c r="K608" t="s">
        <v>54</v>
      </c>
      <c r="L608">
        <v>26</v>
      </c>
      <c r="M608">
        <v>0</v>
      </c>
      <c r="N608" t="s">
        <v>2406</v>
      </c>
      <c r="O608" s="3" t="s">
        <v>40</v>
      </c>
      <c r="P608" s="3" t="s">
        <v>19</v>
      </c>
      <c r="S608" s="3" t="s">
        <v>639</v>
      </c>
    </row>
    <row r="609" spans="1:19" x14ac:dyDescent="0.25">
      <c r="A609" s="3">
        <f t="shared" si="9"/>
        <v>3</v>
      </c>
      <c r="B609" t="s">
        <v>45</v>
      </c>
      <c r="C609">
        <v>2208841175</v>
      </c>
      <c r="D609" t="s">
        <v>602</v>
      </c>
      <c r="F609" s="3" t="s">
        <v>2401</v>
      </c>
      <c r="G609"/>
      <c r="H609"/>
      <c r="I609" t="s">
        <v>119</v>
      </c>
      <c r="J609" t="s">
        <v>14</v>
      </c>
      <c r="K609" t="s">
        <v>54</v>
      </c>
      <c r="L609">
        <v>109</v>
      </c>
      <c r="M609">
        <v>0</v>
      </c>
      <c r="N609" t="s">
        <v>2407</v>
      </c>
      <c r="O609" s="3" t="s">
        <v>387</v>
      </c>
      <c r="P609" s="3" t="s">
        <v>43</v>
      </c>
      <c r="S609" s="3" t="s">
        <v>1141</v>
      </c>
    </row>
    <row r="610" spans="1:19" x14ac:dyDescent="0.25">
      <c r="A610" s="3">
        <f t="shared" ref="A610:A673" si="10">MONTH(F610)</f>
        <v>3</v>
      </c>
      <c r="B610" t="s">
        <v>27</v>
      </c>
      <c r="C610">
        <v>2208849901</v>
      </c>
      <c r="D610" t="s">
        <v>168</v>
      </c>
      <c r="F610" s="3" t="s">
        <v>2408</v>
      </c>
      <c r="G610"/>
      <c r="H610"/>
      <c r="I610" t="s">
        <v>119</v>
      </c>
      <c r="J610" t="s">
        <v>950</v>
      </c>
      <c r="K610" t="s">
        <v>54</v>
      </c>
      <c r="L610"/>
      <c r="M610"/>
      <c r="N610" t="s">
        <v>2409</v>
      </c>
      <c r="O610" s="3" t="s">
        <v>40</v>
      </c>
      <c r="P610" s="3" t="s">
        <v>19</v>
      </c>
      <c r="S610" s="3" t="s">
        <v>639</v>
      </c>
    </row>
    <row r="611" spans="1:19" x14ac:dyDescent="0.25">
      <c r="A611" s="3">
        <f t="shared" si="10"/>
        <v>3</v>
      </c>
      <c r="B611" t="s">
        <v>41</v>
      </c>
      <c r="C611">
        <v>2208856619</v>
      </c>
      <c r="D611" t="s">
        <v>104</v>
      </c>
      <c r="F611" s="3" t="s">
        <v>2408</v>
      </c>
      <c r="G611"/>
      <c r="H611"/>
      <c r="I611" t="s">
        <v>75</v>
      </c>
      <c r="J611" t="s">
        <v>14</v>
      </c>
      <c r="K611" t="s">
        <v>54</v>
      </c>
      <c r="L611">
        <v>19.48</v>
      </c>
      <c r="M611">
        <v>0</v>
      </c>
      <c r="N611" t="s">
        <v>58</v>
      </c>
      <c r="O611" s="3" t="s">
        <v>148</v>
      </c>
      <c r="P611" s="3" t="s">
        <v>22</v>
      </c>
      <c r="S611" s="3" t="s">
        <v>639</v>
      </c>
    </row>
    <row r="612" spans="1:19" x14ac:dyDescent="0.25">
      <c r="A612" s="3">
        <f t="shared" si="10"/>
        <v>3</v>
      </c>
      <c r="B612" t="s">
        <v>182</v>
      </c>
      <c r="C612">
        <v>2208875123</v>
      </c>
      <c r="D612" t="s">
        <v>172</v>
      </c>
      <c r="F612" s="3" t="s">
        <v>2408</v>
      </c>
      <c r="G612"/>
      <c r="H612"/>
      <c r="I612" t="s">
        <v>119</v>
      </c>
      <c r="J612" t="s">
        <v>14</v>
      </c>
      <c r="K612" t="s">
        <v>54</v>
      </c>
      <c r="L612">
        <v>31.2</v>
      </c>
      <c r="M612">
        <v>0</v>
      </c>
      <c r="N612" t="s">
        <v>2410</v>
      </c>
      <c r="O612" s="3" t="s">
        <v>40</v>
      </c>
      <c r="P612" s="3" t="s">
        <v>19</v>
      </c>
      <c r="S612" s="3" t="s">
        <v>639</v>
      </c>
    </row>
    <row r="613" spans="1:19" x14ac:dyDescent="0.25">
      <c r="A613" s="3">
        <f t="shared" si="10"/>
        <v>3</v>
      </c>
      <c r="B613" t="s">
        <v>45</v>
      </c>
      <c r="C613">
        <v>2208888918</v>
      </c>
      <c r="D613" t="s">
        <v>602</v>
      </c>
      <c r="F613" s="3" t="s">
        <v>2408</v>
      </c>
      <c r="G613"/>
      <c r="H613"/>
      <c r="I613" t="s">
        <v>119</v>
      </c>
      <c r="J613" t="s">
        <v>950</v>
      </c>
      <c r="K613" t="s">
        <v>54</v>
      </c>
      <c r="L613">
        <v>4.9000000000000004</v>
      </c>
      <c r="M613">
        <v>11.89</v>
      </c>
      <c r="N613" t="s">
        <v>2411</v>
      </c>
      <c r="O613" s="3" t="s">
        <v>40</v>
      </c>
      <c r="P613" s="3" t="s">
        <v>19</v>
      </c>
      <c r="S613" s="3" t="s">
        <v>639</v>
      </c>
    </row>
    <row r="614" spans="1:19" x14ac:dyDescent="0.25">
      <c r="A614" s="3">
        <f t="shared" si="10"/>
        <v>3</v>
      </c>
      <c r="B614" t="s">
        <v>182</v>
      </c>
      <c r="C614">
        <v>2208889761</v>
      </c>
      <c r="D614" t="s">
        <v>172</v>
      </c>
      <c r="F614" s="3" t="s">
        <v>2408</v>
      </c>
      <c r="G614"/>
      <c r="H614"/>
      <c r="I614" t="s">
        <v>56</v>
      </c>
      <c r="J614" t="s">
        <v>14</v>
      </c>
      <c r="K614" t="s">
        <v>54</v>
      </c>
      <c r="L614">
        <v>8.76</v>
      </c>
      <c r="M614">
        <v>0</v>
      </c>
      <c r="N614" t="s">
        <v>2412</v>
      </c>
      <c r="O614" s="3" t="s">
        <v>170</v>
      </c>
      <c r="P614" s="3" t="s">
        <v>22</v>
      </c>
      <c r="S614" s="3" t="s">
        <v>639</v>
      </c>
    </row>
    <row r="615" spans="1:19" x14ac:dyDescent="0.25">
      <c r="A615" s="3">
        <f t="shared" si="10"/>
        <v>3</v>
      </c>
      <c r="B615" t="s">
        <v>200</v>
      </c>
      <c r="C615">
        <v>2208889940</v>
      </c>
      <c r="D615" t="s">
        <v>211</v>
      </c>
      <c r="F615" s="3" t="s">
        <v>2408</v>
      </c>
      <c r="G615"/>
      <c r="H615"/>
      <c r="I615" t="s">
        <v>75</v>
      </c>
      <c r="J615" t="s">
        <v>14</v>
      </c>
      <c r="K615" t="s">
        <v>54</v>
      </c>
      <c r="L615">
        <v>17.45</v>
      </c>
      <c r="M615">
        <v>0</v>
      </c>
      <c r="N615" t="s">
        <v>14</v>
      </c>
      <c r="O615" s="3" t="s">
        <v>148</v>
      </c>
      <c r="P615" s="3" t="s">
        <v>22</v>
      </c>
      <c r="S615" s="3" t="s">
        <v>639</v>
      </c>
    </row>
    <row r="616" spans="1:19" x14ac:dyDescent="0.25">
      <c r="A616" s="3">
        <f t="shared" si="10"/>
        <v>3</v>
      </c>
      <c r="B616" t="s">
        <v>41</v>
      </c>
      <c r="C616">
        <v>2208890105</v>
      </c>
      <c r="D616" t="s">
        <v>104</v>
      </c>
      <c r="F616" s="3" t="s">
        <v>2408</v>
      </c>
      <c r="G616"/>
      <c r="H616"/>
      <c r="I616" t="s">
        <v>56</v>
      </c>
      <c r="J616" t="s">
        <v>57</v>
      </c>
      <c r="K616" t="s">
        <v>15</v>
      </c>
      <c r="L616">
        <v>0</v>
      </c>
      <c r="M616">
        <v>33.47</v>
      </c>
      <c r="N616" t="s">
        <v>2413</v>
      </c>
      <c r="O616" s="3" t="s">
        <v>170</v>
      </c>
      <c r="P616" s="3" t="s">
        <v>22</v>
      </c>
      <c r="S616" s="3" t="s">
        <v>639</v>
      </c>
    </row>
    <row r="617" spans="1:19" x14ac:dyDescent="0.25">
      <c r="A617" s="3">
        <f t="shared" si="10"/>
        <v>3</v>
      </c>
      <c r="B617" t="s">
        <v>200</v>
      </c>
      <c r="C617">
        <v>2208901223</v>
      </c>
      <c r="D617" t="s">
        <v>211</v>
      </c>
      <c r="F617" s="3" t="s">
        <v>2408</v>
      </c>
      <c r="G617"/>
      <c r="H617"/>
      <c r="I617" t="s">
        <v>119</v>
      </c>
      <c r="J617" t="s">
        <v>14</v>
      </c>
      <c r="K617" t="s">
        <v>54</v>
      </c>
      <c r="L617"/>
      <c r="M617"/>
      <c r="N617" t="s">
        <v>2414</v>
      </c>
      <c r="O617" s="3" t="s">
        <v>40</v>
      </c>
      <c r="P617" s="3" t="s">
        <v>19</v>
      </c>
      <c r="S617" s="3" t="s">
        <v>639</v>
      </c>
    </row>
    <row r="618" spans="1:19" x14ac:dyDescent="0.25">
      <c r="A618" s="3">
        <f t="shared" si="10"/>
        <v>4</v>
      </c>
      <c r="B618" t="s">
        <v>78</v>
      </c>
      <c r="C618">
        <v>2209032310</v>
      </c>
      <c r="D618" t="s">
        <v>1216</v>
      </c>
      <c r="F618" s="54" t="s">
        <v>3014</v>
      </c>
      <c r="I618" s="2" t="s">
        <v>56</v>
      </c>
      <c r="J618" s="3" t="s">
        <v>57</v>
      </c>
      <c r="K618" s="3" t="s">
        <v>15</v>
      </c>
      <c r="L618" s="3">
        <v>41.6</v>
      </c>
      <c r="M618" s="3">
        <v>104</v>
      </c>
      <c r="N618" t="s">
        <v>3015</v>
      </c>
      <c r="O618" s="3" t="s">
        <v>170</v>
      </c>
      <c r="P618" s="3" t="s">
        <v>22</v>
      </c>
      <c r="S618" s="3" t="s">
        <v>639</v>
      </c>
    </row>
    <row r="619" spans="1:19" x14ac:dyDescent="0.25">
      <c r="A619" s="3">
        <f t="shared" si="10"/>
        <v>4</v>
      </c>
      <c r="B619" t="s">
        <v>78</v>
      </c>
      <c r="C619">
        <v>2209107052</v>
      </c>
      <c r="D619" t="s">
        <v>1216</v>
      </c>
      <c r="F619" s="54" t="s">
        <v>3016</v>
      </c>
      <c r="I619" s="2" t="s">
        <v>119</v>
      </c>
      <c r="J619" s="3" t="s">
        <v>14</v>
      </c>
      <c r="K619" s="3" t="s">
        <v>54</v>
      </c>
      <c r="N619" t="s">
        <v>3017</v>
      </c>
      <c r="O619" s="3" t="s">
        <v>40</v>
      </c>
      <c r="P619" s="3" t="s">
        <v>19</v>
      </c>
      <c r="S619" s="3" t="s">
        <v>639</v>
      </c>
    </row>
    <row r="620" spans="1:19" x14ac:dyDescent="0.25">
      <c r="A620" s="3">
        <f t="shared" si="10"/>
        <v>4</v>
      </c>
      <c r="B620" t="s">
        <v>78</v>
      </c>
      <c r="C620">
        <v>2209430894</v>
      </c>
      <c r="D620" t="s">
        <v>1216</v>
      </c>
      <c r="F620" s="54" t="s">
        <v>3018</v>
      </c>
      <c r="I620" s="2" t="s">
        <v>119</v>
      </c>
      <c r="J620" s="3" t="s">
        <v>14</v>
      </c>
      <c r="K620" s="3" t="s">
        <v>54</v>
      </c>
      <c r="L620" s="3">
        <v>16.89</v>
      </c>
      <c r="M620" s="3">
        <v>0</v>
      </c>
      <c r="N620" t="s">
        <v>3019</v>
      </c>
      <c r="O620" s="3" t="s">
        <v>387</v>
      </c>
      <c r="P620" s="3" t="s">
        <v>43</v>
      </c>
      <c r="S620" s="3" t="s">
        <v>1141</v>
      </c>
    </row>
    <row r="621" spans="1:19" x14ac:dyDescent="0.25">
      <c r="A621" s="3">
        <f t="shared" si="10"/>
        <v>4</v>
      </c>
      <c r="B621" t="s">
        <v>78</v>
      </c>
      <c r="C621">
        <v>2209553225</v>
      </c>
      <c r="D621" t="s">
        <v>1216</v>
      </c>
      <c r="F621" s="54" t="s">
        <v>3020</v>
      </c>
      <c r="I621" s="2" t="s">
        <v>56</v>
      </c>
      <c r="J621" s="3" t="s">
        <v>57</v>
      </c>
      <c r="K621" s="3" t="s">
        <v>15</v>
      </c>
      <c r="L621" s="3">
        <v>18.78</v>
      </c>
      <c r="M621" s="3">
        <v>95.01</v>
      </c>
      <c r="N621" t="s">
        <v>3021</v>
      </c>
      <c r="O621" s="3" t="s">
        <v>170</v>
      </c>
      <c r="P621" s="3" t="s">
        <v>22</v>
      </c>
      <c r="S621" s="3" t="s">
        <v>639</v>
      </c>
    </row>
    <row r="622" spans="1:19" x14ac:dyDescent="0.25">
      <c r="A622" s="3">
        <f t="shared" si="10"/>
        <v>4</v>
      </c>
      <c r="B622" t="s">
        <v>78</v>
      </c>
      <c r="C622">
        <v>2209999751</v>
      </c>
      <c r="D622" t="s">
        <v>1216</v>
      </c>
      <c r="F622" s="54" t="s">
        <v>3022</v>
      </c>
      <c r="I622" s="2" t="s">
        <v>75</v>
      </c>
      <c r="J622" s="3" t="s">
        <v>14</v>
      </c>
      <c r="K622" s="3" t="s">
        <v>54</v>
      </c>
      <c r="L622" s="3">
        <v>31.02</v>
      </c>
      <c r="M622" s="3">
        <v>0</v>
      </c>
      <c r="N622" t="s">
        <v>14</v>
      </c>
      <c r="O622" s="3" t="s">
        <v>148</v>
      </c>
      <c r="P622" s="3" t="s">
        <v>22</v>
      </c>
      <c r="S622" s="3" t="s">
        <v>639</v>
      </c>
    </row>
    <row r="623" spans="1:19" x14ac:dyDescent="0.25">
      <c r="A623" s="3">
        <f t="shared" si="10"/>
        <v>4</v>
      </c>
      <c r="B623" t="s">
        <v>78</v>
      </c>
      <c r="C623">
        <v>2210006944</v>
      </c>
      <c r="D623" t="s">
        <v>1216</v>
      </c>
      <c r="F623" s="54" t="s">
        <v>3022</v>
      </c>
      <c r="I623" s="2" t="s">
        <v>75</v>
      </c>
      <c r="J623" s="3" t="s">
        <v>55</v>
      </c>
      <c r="K623" s="3" t="s">
        <v>54</v>
      </c>
      <c r="L623" s="3">
        <v>0</v>
      </c>
      <c r="M623" s="3">
        <v>33.79</v>
      </c>
      <c r="N623" t="s">
        <v>3023</v>
      </c>
      <c r="O623" s="3" t="s">
        <v>148</v>
      </c>
      <c r="P623" s="3" t="s">
        <v>22</v>
      </c>
      <c r="S623" s="3" t="s">
        <v>639</v>
      </c>
    </row>
    <row r="624" spans="1:19" x14ac:dyDescent="0.25">
      <c r="A624" s="3">
        <f t="shared" si="10"/>
        <v>4</v>
      </c>
      <c r="B624" t="s">
        <v>78</v>
      </c>
      <c r="C624">
        <v>2210173943</v>
      </c>
      <c r="D624" t="s">
        <v>1216</v>
      </c>
      <c r="F624" s="54" t="s">
        <v>3024</v>
      </c>
      <c r="I624" s="2" t="s">
        <v>75</v>
      </c>
      <c r="J624" s="3" t="s">
        <v>14</v>
      </c>
      <c r="K624" s="3" t="s">
        <v>54</v>
      </c>
      <c r="N624" t="s">
        <v>14</v>
      </c>
      <c r="O624" s="3" t="s">
        <v>148</v>
      </c>
      <c r="P624" s="3" t="s">
        <v>22</v>
      </c>
      <c r="S624" s="3" t="s">
        <v>639</v>
      </c>
    </row>
    <row r="625" spans="1:19" x14ac:dyDescent="0.25">
      <c r="A625" s="3">
        <f t="shared" si="10"/>
        <v>4</v>
      </c>
      <c r="B625" t="s">
        <v>78</v>
      </c>
      <c r="C625">
        <v>2210619847</v>
      </c>
      <c r="D625" t="s">
        <v>1216</v>
      </c>
      <c r="F625" s="54" t="s">
        <v>3025</v>
      </c>
      <c r="I625" s="2" t="s">
        <v>119</v>
      </c>
      <c r="J625" s="3" t="s">
        <v>14</v>
      </c>
      <c r="K625" s="3" t="s">
        <v>54</v>
      </c>
      <c r="L625" s="3">
        <v>33.79</v>
      </c>
      <c r="M625" s="3">
        <v>0</v>
      </c>
      <c r="N625" t="s">
        <v>3026</v>
      </c>
      <c r="O625" s="3" t="s">
        <v>387</v>
      </c>
      <c r="P625" s="3" t="s">
        <v>43</v>
      </c>
      <c r="S625" s="3" t="s">
        <v>1141</v>
      </c>
    </row>
    <row r="626" spans="1:19" x14ac:dyDescent="0.25">
      <c r="A626" s="3">
        <f t="shared" si="10"/>
        <v>4</v>
      </c>
      <c r="B626" t="s">
        <v>78</v>
      </c>
      <c r="C626">
        <v>2210937146</v>
      </c>
      <c r="D626" t="s">
        <v>1216</v>
      </c>
      <c r="F626" s="54" t="s">
        <v>3027</v>
      </c>
      <c r="I626" s="2" t="s">
        <v>56</v>
      </c>
      <c r="J626" s="3" t="s">
        <v>57</v>
      </c>
      <c r="K626" s="3" t="s">
        <v>15</v>
      </c>
      <c r="L626" s="3">
        <v>1.76</v>
      </c>
      <c r="M626" s="3">
        <v>14.95</v>
      </c>
      <c r="N626" t="s">
        <v>3028</v>
      </c>
      <c r="O626" s="3" t="s">
        <v>170</v>
      </c>
      <c r="P626" s="3" t="s">
        <v>22</v>
      </c>
      <c r="S626" s="3" t="s">
        <v>639</v>
      </c>
    </row>
    <row r="627" spans="1:19" x14ac:dyDescent="0.25">
      <c r="A627" s="3">
        <f t="shared" si="10"/>
        <v>4</v>
      </c>
      <c r="B627" t="s">
        <v>78</v>
      </c>
      <c r="C627">
        <v>2210952928</v>
      </c>
      <c r="D627" t="s">
        <v>1216</v>
      </c>
      <c r="F627" s="54" t="s">
        <v>3027</v>
      </c>
      <c r="I627" s="2" t="s">
        <v>75</v>
      </c>
      <c r="J627" s="3" t="s">
        <v>55</v>
      </c>
      <c r="K627" s="3" t="s">
        <v>54</v>
      </c>
      <c r="L627" s="3">
        <v>0</v>
      </c>
      <c r="M627" s="3">
        <v>49.9</v>
      </c>
      <c r="N627" t="s">
        <v>3029</v>
      </c>
      <c r="O627" s="3" t="s">
        <v>148</v>
      </c>
      <c r="P627" s="3" t="s">
        <v>22</v>
      </c>
      <c r="S627" s="3" t="s">
        <v>639</v>
      </c>
    </row>
    <row r="628" spans="1:19" x14ac:dyDescent="0.25">
      <c r="A628" s="3">
        <f t="shared" si="10"/>
        <v>4</v>
      </c>
      <c r="B628" t="s">
        <v>78</v>
      </c>
      <c r="C628">
        <v>2210954013</v>
      </c>
      <c r="D628" t="s">
        <v>1216</v>
      </c>
      <c r="F628" s="54" t="s">
        <v>3027</v>
      </c>
      <c r="I628" s="2" t="s">
        <v>75</v>
      </c>
      <c r="J628" s="3" t="s">
        <v>14</v>
      </c>
      <c r="K628" s="3" t="s">
        <v>54</v>
      </c>
      <c r="L628" s="3">
        <v>52.69</v>
      </c>
      <c r="M628" s="3">
        <v>0</v>
      </c>
      <c r="N628" t="s">
        <v>58</v>
      </c>
      <c r="O628" s="3" t="s">
        <v>148</v>
      </c>
      <c r="P628" s="3" t="s">
        <v>22</v>
      </c>
      <c r="S628" s="3" t="s">
        <v>639</v>
      </c>
    </row>
    <row r="629" spans="1:19" x14ac:dyDescent="0.25">
      <c r="A629" s="3">
        <f t="shared" si="10"/>
        <v>4</v>
      </c>
      <c r="B629" t="s">
        <v>78</v>
      </c>
      <c r="C629">
        <v>2210995809</v>
      </c>
      <c r="D629" t="s">
        <v>1216</v>
      </c>
      <c r="F629" s="54" t="s">
        <v>3027</v>
      </c>
      <c r="I629" s="2" t="s">
        <v>56</v>
      </c>
      <c r="J629" s="3" t="s">
        <v>14</v>
      </c>
      <c r="K629" s="3" t="s">
        <v>54</v>
      </c>
      <c r="L629" s="3">
        <v>52.61</v>
      </c>
      <c r="M629" s="3">
        <v>0</v>
      </c>
      <c r="N629" t="s">
        <v>3030</v>
      </c>
      <c r="O629" s="3" t="s">
        <v>170</v>
      </c>
      <c r="P629" s="3" t="s">
        <v>22</v>
      </c>
      <c r="S629" s="3" t="s">
        <v>639</v>
      </c>
    </row>
    <row r="630" spans="1:19" x14ac:dyDescent="0.25">
      <c r="A630" s="3">
        <f t="shared" si="10"/>
        <v>4</v>
      </c>
      <c r="B630" t="s">
        <v>78</v>
      </c>
      <c r="C630">
        <v>2211320500</v>
      </c>
      <c r="D630" t="s">
        <v>1216</v>
      </c>
      <c r="F630" s="54" t="s">
        <v>3031</v>
      </c>
      <c r="I630" s="2" t="s">
        <v>119</v>
      </c>
      <c r="J630" s="3" t="s">
        <v>14</v>
      </c>
      <c r="K630" s="3" t="s">
        <v>54</v>
      </c>
      <c r="L630" s="3">
        <v>109</v>
      </c>
      <c r="M630" s="3">
        <v>0</v>
      </c>
      <c r="N630" t="s">
        <v>3032</v>
      </c>
      <c r="O630" s="3" t="s">
        <v>387</v>
      </c>
      <c r="P630" s="3" t="s">
        <v>43</v>
      </c>
      <c r="S630" s="3" t="s">
        <v>1141</v>
      </c>
    </row>
    <row r="631" spans="1:19" x14ac:dyDescent="0.25">
      <c r="A631" s="3">
        <f t="shared" si="10"/>
        <v>4</v>
      </c>
      <c r="B631" t="s">
        <v>78</v>
      </c>
      <c r="C631">
        <v>2211365952</v>
      </c>
      <c r="D631" t="s">
        <v>1216</v>
      </c>
      <c r="F631" s="54" t="s">
        <v>3031</v>
      </c>
      <c r="I631" s="2" t="s">
        <v>75</v>
      </c>
      <c r="J631" s="3" t="s">
        <v>55</v>
      </c>
      <c r="K631" s="3" t="s">
        <v>54</v>
      </c>
      <c r="L631" s="3">
        <v>0</v>
      </c>
      <c r="M631" s="3">
        <v>16.89</v>
      </c>
      <c r="N631" t="s">
        <v>3033</v>
      </c>
      <c r="O631" s="3" t="s">
        <v>148</v>
      </c>
      <c r="P631" s="3" t="s">
        <v>22</v>
      </c>
      <c r="S631" s="3" t="s">
        <v>639</v>
      </c>
    </row>
    <row r="632" spans="1:19" x14ac:dyDescent="0.25">
      <c r="A632" s="3">
        <f t="shared" si="10"/>
        <v>4</v>
      </c>
      <c r="B632" t="s">
        <v>78</v>
      </c>
      <c r="C632">
        <v>2211421250</v>
      </c>
      <c r="D632" t="s">
        <v>1216</v>
      </c>
      <c r="F632" s="54" t="s">
        <v>3034</v>
      </c>
      <c r="I632" s="2" t="s">
        <v>119</v>
      </c>
      <c r="J632" s="3" t="s">
        <v>14</v>
      </c>
      <c r="K632" s="3" t="s">
        <v>54</v>
      </c>
      <c r="L632" s="3">
        <v>9</v>
      </c>
      <c r="M632" s="3">
        <v>0</v>
      </c>
      <c r="N632" t="s">
        <v>3035</v>
      </c>
      <c r="O632" s="3" t="s">
        <v>387</v>
      </c>
      <c r="P632" s="3" t="s">
        <v>43</v>
      </c>
      <c r="S632" s="3" t="s">
        <v>1141</v>
      </c>
    </row>
    <row r="633" spans="1:19" x14ac:dyDescent="0.25">
      <c r="A633" s="3">
        <f t="shared" si="10"/>
        <v>4</v>
      </c>
      <c r="B633" t="s">
        <v>78</v>
      </c>
      <c r="C633">
        <v>2211451120</v>
      </c>
      <c r="D633" t="s">
        <v>1216</v>
      </c>
      <c r="F633" s="54" t="s">
        <v>3034</v>
      </c>
      <c r="I633" s="2" t="s">
        <v>75</v>
      </c>
      <c r="J633" s="3" t="s">
        <v>55</v>
      </c>
      <c r="K633" s="3" t="s">
        <v>54</v>
      </c>
      <c r="L633" s="3">
        <v>109</v>
      </c>
      <c r="M633" s="3">
        <v>109</v>
      </c>
      <c r="N633" t="s">
        <v>3036</v>
      </c>
      <c r="O633" s="3" t="s">
        <v>148</v>
      </c>
      <c r="P633" s="3" t="s">
        <v>22</v>
      </c>
      <c r="S633" s="3" t="s">
        <v>639</v>
      </c>
    </row>
    <row r="634" spans="1:19" x14ac:dyDescent="0.25">
      <c r="A634" s="3">
        <f t="shared" si="10"/>
        <v>4</v>
      </c>
      <c r="B634" t="s">
        <v>98</v>
      </c>
      <c r="C634">
        <v>2208946332</v>
      </c>
      <c r="D634" t="s">
        <v>695</v>
      </c>
      <c r="F634" s="54" t="s">
        <v>3037</v>
      </c>
      <c r="I634" s="2" t="s">
        <v>119</v>
      </c>
      <c r="J634" s="3" t="s">
        <v>14</v>
      </c>
      <c r="K634" s="3" t="s">
        <v>54</v>
      </c>
      <c r="N634" t="s">
        <v>3038</v>
      </c>
      <c r="O634" s="3" t="s">
        <v>387</v>
      </c>
      <c r="P634" s="3" t="s">
        <v>43</v>
      </c>
      <c r="S634" s="3" t="s">
        <v>1141</v>
      </c>
    </row>
    <row r="635" spans="1:19" x14ac:dyDescent="0.25">
      <c r="A635" s="3">
        <f t="shared" si="10"/>
        <v>4</v>
      </c>
      <c r="B635" t="s">
        <v>98</v>
      </c>
      <c r="C635">
        <v>2209023967</v>
      </c>
      <c r="D635" t="s">
        <v>695</v>
      </c>
      <c r="F635" s="54" t="s">
        <v>3014</v>
      </c>
      <c r="I635" s="2" t="s">
        <v>119</v>
      </c>
      <c r="J635" s="3" t="s">
        <v>14</v>
      </c>
      <c r="K635" s="3" t="s">
        <v>54</v>
      </c>
      <c r="L635" s="3">
        <v>49.9</v>
      </c>
      <c r="M635" s="3">
        <v>0</v>
      </c>
      <c r="N635" t="s">
        <v>3039</v>
      </c>
      <c r="O635" s="3" t="s">
        <v>387</v>
      </c>
      <c r="P635" s="3" t="s">
        <v>43</v>
      </c>
      <c r="S635" s="3" t="s">
        <v>1141</v>
      </c>
    </row>
    <row r="636" spans="1:19" x14ac:dyDescent="0.25">
      <c r="A636" s="3">
        <f t="shared" si="10"/>
        <v>4</v>
      </c>
      <c r="B636" t="s">
        <v>98</v>
      </c>
      <c r="C636">
        <v>2209132643</v>
      </c>
      <c r="D636" t="s">
        <v>695</v>
      </c>
      <c r="F636" s="54" t="s">
        <v>3016</v>
      </c>
      <c r="I636" s="2" t="s">
        <v>119</v>
      </c>
      <c r="J636" s="3" t="s">
        <v>14</v>
      </c>
      <c r="K636" s="3" t="s">
        <v>54</v>
      </c>
      <c r="L636" s="3">
        <v>16.89</v>
      </c>
      <c r="M636" s="3">
        <v>0</v>
      </c>
      <c r="N636" t="s">
        <v>3040</v>
      </c>
      <c r="O636" s="3" t="s">
        <v>387</v>
      </c>
      <c r="P636" s="3" t="s">
        <v>43</v>
      </c>
      <c r="S636" s="3" t="s">
        <v>1141</v>
      </c>
    </row>
    <row r="637" spans="1:19" x14ac:dyDescent="0.25">
      <c r="A637" s="3">
        <f t="shared" si="10"/>
        <v>4</v>
      </c>
      <c r="B637" t="s">
        <v>98</v>
      </c>
      <c r="C637">
        <v>2209658908</v>
      </c>
      <c r="D637" t="s">
        <v>695</v>
      </c>
      <c r="F637" s="54" t="s">
        <v>3041</v>
      </c>
      <c r="I637" s="2" t="s">
        <v>119</v>
      </c>
      <c r="J637" s="3" t="s">
        <v>14</v>
      </c>
      <c r="K637" s="3" t="s">
        <v>54</v>
      </c>
      <c r="L637" s="3">
        <v>54.5</v>
      </c>
      <c r="M637" s="3">
        <v>0</v>
      </c>
      <c r="N637" t="s">
        <v>3042</v>
      </c>
      <c r="O637" s="3" t="s">
        <v>387</v>
      </c>
      <c r="P637" s="3" t="s">
        <v>43</v>
      </c>
      <c r="S637" s="3" t="s">
        <v>1141</v>
      </c>
    </row>
    <row r="638" spans="1:19" x14ac:dyDescent="0.25">
      <c r="A638" s="3">
        <f t="shared" si="10"/>
        <v>4</v>
      </c>
      <c r="B638" t="s">
        <v>98</v>
      </c>
      <c r="C638">
        <v>2209680126</v>
      </c>
      <c r="D638" t="s">
        <v>695</v>
      </c>
      <c r="F638" s="54" t="s">
        <v>3043</v>
      </c>
      <c r="I638" s="2" t="s">
        <v>119</v>
      </c>
      <c r="J638" s="3" t="s">
        <v>124</v>
      </c>
      <c r="K638" s="3" t="s">
        <v>54</v>
      </c>
      <c r="N638" t="s">
        <v>3044</v>
      </c>
      <c r="O638" s="3" t="s">
        <v>387</v>
      </c>
      <c r="P638" s="3" t="s">
        <v>43</v>
      </c>
      <c r="S638" s="3" t="s">
        <v>1141</v>
      </c>
    </row>
    <row r="639" spans="1:19" x14ac:dyDescent="0.25">
      <c r="A639" s="3">
        <f t="shared" si="10"/>
        <v>4</v>
      </c>
      <c r="B639" t="s">
        <v>98</v>
      </c>
      <c r="C639">
        <v>2209787823</v>
      </c>
      <c r="D639" t="s">
        <v>695</v>
      </c>
      <c r="F639" s="54" t="s">
        <v>3045</v>
      </c>
      <c r="I639" s="2" t="s">
        <v>119</v>
      </c>
      <c r="J639" s="3" t="s">
        <v>14</v>
      </c>
      <c r="K639" s="3" t="s">
        <v>54</v>
      </c>
      <c r="N639" t="s">
        <v>3046</v>
      </c>
      <c r="O639" s="3" t="s">
        <v>387</v>
      </c>
      <c r="P639" s="3" t="s">
        <v>43</v>
      </c>
      <c r="S639" s="3" t="s">
        <v>1141</v>
      </c>
    </row>
    <row r="640" spans="1:19" x14ac:dyDescent="0.25">
      <c r="A640" s="3">
        <f t="shared" si="10"/>
        <v>4</v>
      </c>
      <c r="B640" t="s">
        <v>98</v>
      </c>
      <c r="C640">
        <v>2210739702</v>
      </c>
      <c r="D640" t="s">
        <v>695</v>
      </c>
      <c r="F640" s="54" t="s">
        <v>3047</v>
      </c>
      <c r="I640" s="2" t="s">
        <v>75</v>
      </c>
      <c r="J640" s="3" t="s">
        <v>55</v>
      </c>
      <c r="K640" s="3" t="s">
        <v>54</v>
      </c>
      <c r="L640" s="3">
        <v>0</v>
      </c>
      <c r="M640" s="3">
        <v>38</v>
      </c>
      <c r="N640" t="s">
        <v>3048</v>
      </c>
      <c r="O640" s="3" t="s">
        <v>148</v>
      </c>
      <c r="P640" s="3" t="s">
        <v>22</v>
      </c>
      <c r="S640" s="3" t="s">
        <v>639</v>
      </c>
    </row>
    <row r="641" spans="1:19" x14ac:dyDescent="0.25">
      <c r="A641" s="3">
        <f t="shared" si="10"/>
        <v>4</v>
      </c>
      <c r="B641" t="s">
        <v>98</v>
      </c>
      <c r="C641">
        <v>2211275527</v>
      </c>
      <c r="D641" t="s">
        <v>695</v>
      </c>
      <c r="F641" s="54" t="s">
        <v>3049</v>
      </c>
      <c r="I641" s="2" t="s">
        <v>56</v>
      </c>
      <c r="J641" s="3" t="s">
        <v>14</v>
      </c>
      <c r="K641" s="3" t="s">
        <v>54</v>
      </c>
      <c r="L641" s="3">
        <v>9.02</v>
      </c>
      <c r="M641" s="3">
        <v>0</v>
      </c>
      <c r="N641" t="s">
        <v>3050</v>
      </c>
      <c r="O641" s="3" t="s">
        <v>387</v>
      </c>
      <c r="P641" s="3" t="s">
        <v>43</v>
      </c>
      <c r="S641" s="3" t="s">
        <v>1141</v>
      </c>
    </row>
    <row r="642" spans="1:19" x14ac:dyDescent="0.25">
      <c r="A642" s="3">
        <f t="shared" si="10"/>
        <v>4</v>
      </c>
      <c r="B642" t="s">
        <v>98</v>
      </c>
      <c r="C642">
        <v>2211329253</v>
      </c>
      <c r="D642" t="s">
        <v>695</v>
      </c>
      <c r="F642" s="54" t="s">
        <v>3031</v>
      </c>
      <c r="I642" s="2" t="s">
        <v>119</v>
      </c>
      <c r="J642" s="3" t="s">
        <v>14</v>
      </c>
      <c r="K642" s="3" t="s">
        <v>54</v>
      </c>
      <c r="L642" s="3">
        <v>9</v>
      </c>
      <c r="M642" s="3">
        <v>0</v>
      </c>
      <c r="N642" t="s">
        <v>3051</v>
      </c>
      <c r="O642" s="3" t="s">
        <v>387</v>
      </c>
      <c r="P642" s="3" t="s">
        <v>43</v>
      </c>
      <c r="S642" s="3" t="s">
        <v>1141</v>
      </c>
    </row>
    <row r="643" spans="1:19" x14ac:dyDescent="0.25">
      <c r="A643" s="3">
        <f t="shared" si="10"/>
        <v>4</v>
      </c>
      <c r="B643" t="s">
        <v>98</v>
      </c>
      <c r="C643">
        <v>2211391047</v>
      </c>
      <c r="D643" t="s">
        <v>695</v>
      </c>
      <c r="F643" s="54" t="s">
        <v>3034</v>
      </c>
      <c r="I643" s="2" t="s">
        <v>75</v>
      </c>
      <c r="J643" s="3" t="s">
        <v>59</v>
      </c>
      <c r="K643" s="3" t="s">
        <v>54</v>
      </c>
      <c r="L643" s="3">
        <v>0</v>
      </c>
      <c r="M643" s="3">
        <v>109</v>
      </c>
      <c r="N643" t="s">
        <v>3052</v>
      </c>
      <c r="O643" s="3" t="s">
        <v>148</v>
      </c>
      <c r="P643" s="3" t="s">
        <v>22</v>
      </c>
      <c r="S643" s="3" t="s">
        <v>639</v>
      </c>
    </row>
    <row r="644" spans="1:19" x14ac:dyDescent="0.25">
      <c r="A644" s="3">
        <f t="shared" si="10"/>
        <v>4</v>
      </c>
      <c r="B644" t="s">
        <v>96</v>
      </c>
      <c r="C644">
        <v>2209056011</v>
      </c>
      <c r="D644" t="s">
        <v>696</v>
      </c>
      <c r="F644" s="54" t="s">
        <v>3014</v>
      </c>
      <c r="I644" s="2" t="s">
        <v>119</v>
      </c>
      <c r="J644" s="3" t="s">
        <v>14</v>
      </c>
      <c r="K644" s="3" t="s">
        <v>54</v>
      </c>
      <c r="N644" t="s">
        <v>3053</v>
      </c>
      <c r="O644" s="3" t="s">
        <v>40</v>
      </c>
      <c r="P644" s="3" t="s">
        <v>19</v>
      </c>
      <c r="S644" s="3" t="s">
        <v>639</v>
      </c>
    </row>
    <row r="645" spans="1:19" x14ac:dyDescent="0.25">
      <c r="A645" s="3">
        <f t="shared" si="10"/>
        <v>4</v>
      </c>
      <c r="B645" t="s">
        <v>96</v>
      </c>
      <c r="C645">
        <v>2209724926</v>
      </c>
      <c r="D645" t="s">
        <v>696</v>
      </c>
      <c r="F645" s="54" t="s">
        <v>3043</v>
      </c>
      <c r="I645" s="2" t="s">
        <v>56</v>
      </c>
      <c r="J645" s="3" t="s">
        <v>14</v>
      </c>
      <c r="K645" s="3" t="s">
        <v>54</v>
      </c>
      <c r="L645" s="3">
        <v>9.49</v>
      </c>
      <c r="M645" s="3">
        <v>0</v>
      </c>
      <c r="N645" t="s">
        <v>3054</v>
      </c>
      <c r="O645" s="3" t="s">
        <v>170</v>
      </c>
      <c r="P645" s="3" t="s">
        <v>22</v>
      </c>
      <c r="S645" s="3" t="s">
        <v>639</v>
      </c>
    </row>
    <row r="646" spans="1:19" x14ac:dyDescent="0.25">
      <c r="A646" s="3">
        <f t="shared" si="10"/>
        <v>4</v>
      </c>
      <c r="B646" t="s">
        <v>96</v>
      </c>
      <c r="C646">
        <v>2209784606</v>
      </c>
      <c r="D646" t="s">
        <v>696</v>
      </c>
      <c r="F646" s="54" t="s">
        <v>3045</v>
      </c>
      <c r="I646" s="2" t="s">
        <v>119</v>
      </c>
      <c r="J646" s="3" t="s">
        <v>14</v>
      </c>
      <c r="K646" s="3" t="s">
        <v>54</v>
      </c>
      <c r="L646" s="3">
        <v>24.95</v>
      </c>
      <c r="M646" s="3">
        <v>0</v>
      </c>
      <c r="N646" t="s">
        <v>3055</v>
      </c>
      <c r="O646" s="3" t="s">
        <v>387</v>
      </c>
      <c r="P646" s="3" t="s">
        <v>43</v>
      </c>
      <c r="S646" s="3" t="s">
        <v>1141</v>
      </c>
    </row>
    <row r="647" spans="1:19" x14ac:dyDescent="0.25">
      <c r="A647" s="3">
        <f t="shared" si="10"/>
        <v>4</v>
      </c>
      <c r="B647" t="s">
        <v>96</v>
      </c>
      <c r="C647">
        <v>2209857022</v>
      </c>
      <c r="D647" t="s">
        <v>696</v>
      </c>
      <c r="F647" s="54" t="s">
        <v>3056</v>
      </c>
      <c r="I647" s="2" t="s">
        <v>75</v>
      </c>
      <c r="J647" s="3" t="s">
        <v>14</v>
      </c>
      <c r="K647" s="3" t="s">
        <v>54</v>
      </c>
      <c r="L647" s="3">
        <v>49.9</v>
      </c>
      <c r="M647" s="3">
        <v>0</v>
      </c>
      <c r="N647" t="s">
        <v>14</v>
      </c>
      <c r="O647" s="3" t="s">
        <v>148</v>
      </c>
      <c r="P647" s="3" t="s">
        <v>22</v>
      </c>
      <c r="S647" s="3" t="s">
        <v>639</v>
      </c>
    </row>
    <row r="648" spans="1:19" x14ac:dyDescent="0.25">
      <c r="A648" s="3">
        <f t="shared" si="10"/>
        <v>4</v>
      </c>
      <c r="B648" t="s">
        <v>96</v>
      </c>
      <c r="C648">
        <v>2210011300</v>
      </c>
      <c r="D648" t="s">
        <v>696</v>
      </c>
      <c r="F648" s="54" t="s">
        <v>3022</v>
      </c>
      <c r="I648" s="2" t="s">
        <v>75</v>
      </c>
      <c r="J648" s="3" t="s">
        <v>55</v>
      </c>
      <c r="K648" s="3" t="s">
        <v>54</v>
      </c>
      <c r="L648" s="3">
        <v>0</v>
      </c>
      <c r="M648" s="3">
        <v>16.89</v>
      </c>
      <c r="N648" t="s">
        <v>3057</v>
      </c>
      <c r="O648" s="3" t="s">
        <v>148</v>
      </c>
      <c r="P648" s="3" t="s">
        <v>22</v>
      </c>
      <c r="S648" s="3" t="s">
        <v>639</v>
      </c>
    </row>
    <row r="649" spans="1:19" x14ac:dyDescent="0.25">
      <c r="A649" s="3">
        <f t="shared" si="10"/>
        <v>4</v>
      </c>
      <c r="B649" t="s">
        <v>96</v>
      </c>
      <c r="C649">
        <v>2210125074</v>
      </c>
      <c r="D649" t="s">
        <v>696</v>
      </c>
      <c r="F649" s="54" t="s">
        <v>3024</v>
      </c>
      <c r="I649" s="2" t="s">
        <v>75</v>
      </c>
      <c r="J649" s="3" t="s">
        <v>55</v>
      </c>
      <c r="K649" s="3" t="s">
        <v>54</v>
      </c>
      <c r="L649" s="3">
        <v>0</v>
      </c>
      <c r="M649" s="3">
        <v>24.9</v>
      </c>
      <c r="N649" t="s">
        <v>3058</v>
      </c>
      <c r="O649" s="3" t="s">
        <v>148</v>
      </c>
      <c r="P649" s="3" t="s">
        <v>22</v>
      </c>
      <c r="S649" s="3" t="s">
        <v>639</v>
      </c>
    </row>
    <row r="650" spans="1:19" x14ac:dyDescent="0.25">
      <c r="A650" s="3">
        <f t="shared" si="10"/>
        <v>4</v>
      </c>
      <c r="B650" t="s">
        <v>96</v>
      </c>
      <c r="C650">
        <v>2211072695</v>
      </c>
      <c r="D650" t="s">
        <v>696</v>
      </c>
      <c r="F650" s="54" t="s">
        <v>3059</v>
      </c>
      <c r="I650" s="2" t="s">
        <v>75</v>
      </c>
      <c r="J650" s="3" t="s">
        <v>14</v>
      </c>
      <c r="K650" s="3" t="s">
        <v>54</v>
      </c>
      <c r="L650" s="3">
        <v>52.69</v>
      </c>
      <c r="M650" s="3">
        <v>0</v>
      </c>
      <c r="N650" t="s">
        <v>58</v>
      </c>
      <c r="O650" s="3" t="s">
        <v>148</v>
      </c>
      <c r="P650" s="3" t="s">
        <v>22</v>
      </c>
      <c r="S650" s="3" t="s">
        <v>639</v>
      </c>
    </row>
    <row r="651" spans="1:19" x14ac:dyDescent="0.25">
      <c r="A651" s="3">
        <f t="shared" si="10"/>
        <v>4</v>
      </c>
      <c r="B651" t="s">
        <v>96</v>
      </c>
      <c r="C651">
        <v>2211190091</v>
      </c>
      <c r="D651" t="s">
        <v>696</v>
      </c>
      <c r="F651" s="54" t="s">
        <v>3060</v>
      </c>
      <c r="I651" s="2" t="s">
        <v>119</v>
      </c>
      <c r="J651" s="3" t="s">
        <v>14</v>
      </c>
      <c r="K651" s="3" t="s">
        <v>54</v>
      </c>
      <c r="L651" s="3">
        <v>109</v>
      </c>
      <c r="M651" s="3">
        <v>0</v>
      </c>
      <c r="N651" t="s">
        <v>3061</v>
      </c>
      <c r="O651" s="3" t="s">
        <v>387</v>
      </c>
      <c r="P651" s="3" t="s">
        <v>43</v>
      </c>
      <c r="S651" s="3" t="s">
        <v>1141</v>
      </c>
    </row>
    <row r="652" spans="1:19" x14ac:dyDescent="0.25">
      <c r="A652" s="3">
        <f t="shared" si="10"/>
        <v>4</v>
      </c>
      <c r="B652" t="s">
        <v>96</v>
      </c>
      <c r="C652">
        <v>2211334735</v>
      </c>
      <c r="D652" t="s">
        <v>696</v>
      </c>
      <c r="F652" s="54" t="s">
        <v>3031</v>
      </c>
      <c r="I652" s="2" t="s">
        <v>119</v>
      </c>
      <c r="J652" s="3" t="s">
        <v>14</v>
      </c>
      <c r="K652" s="3" t="s">
        <v>54</v>
      </c>
      <c r="L652" s="3">
        <v>16.89</v>
      </c>
      <c r="M652" s="3">
        <v>0</v>
      </c>
      <c r="N652" t="s">
        <v>3062</v>
      </c>
      <c r="O652" s="3" t="s">
        <v>387</v>
      </c>
      <c r="P652" s="3" t="s">
        <v>43</v>
      </c>
      <c r="S652" s="3" t="s">
        <v>1141</v>
      </c>
    </row>
    <row r="653" spans="1:19" x14ac:dyDescent="0.25">
      <c r="A653" s="3">
        <f t="shared" si="10"/>
        <v>4</v>
      </c>
      <c r="B653" t="s">
        <v>96</v>
      </c>
      <c r="C653">
        <v>2211401977</v>
      </c>
      <c r="D653" t="s">
        <v>696</v>
      </c>
      <c r="F653" s="54" t="s">
        <v>3034</v>
      </c>
      <c r="I653" s="2" t="s">
        <v>119</v>
      </c>
      <c r="J653" s="3" t="s">
        <v>14</v>
      </c>
      <c r="K653" s="3" t="s">
        <v>54</v>
      </c>
      <c r="L653" s="3">
        <v>49.9</v>
      </c>
      <c r="M653" s="3">
        <v>0</v>
      </c>
      <c r="N653" t="s">
        <v>3063</v>
      </c>
      <c r="O653" s="3" t="s">
        <v>387</v>
      </c>
      <c r="P653" s="3" t="s">
        <v>43</v>
      </c>
      <c r="S653" s="3" t="s">
        <v>1141</v>
      </c>
    </row>
    <row r="654" spans="1:19" x14ac:dyDescent="0.25">
      <c r="A654" s="3">
        <f t="shared" si="10"/>
        <v>4</v>
      </c>
      <c r="B654" t="s">
        <v>36</v>
      </c>
      <c r="C654">
        <v>2209083257</v>
      </c>
      <c r="D654" t="s">
        <v>167</v>
      </c>
      <c r="F654" s="54" t="s">
        <v>3016</v>
      </c>
      <c r="I654" s="2" t="s">
        <v>56</v>
      </c>
      <c r="J654" s="3" t="s">
        <v>57</v>
      </c>
      <c r="K654" s="3" t="s">
        <v>15</v>
      </c>
      <c r="N654" t="s">
        <v>3064</v>
      </c>
      <c r="O654" s="3" t="s">
        <v>170</v>
      </c>
      <c r="P654" s="3" t="s">
        <v>22</v>
      </c>
      <c r="S654" s="3" t="s">
        <v>639</v>
      </c>
    </row>
    <row r="655" spans="1:19" x14ac:dyDescent="0.25">
      <c r="A655" s="3">
        <f t="shared" si="10"/>
        <v>4</v>
      </c>
      <c r="B655" t="s">
        <v>36</v>
      </c>
      <c r="C655">
        <v>2209179004</v>
      </c>
      <c r="D655" t="s">
        <v>167</v>
      </c>
      <c r="F655" s="54" t="s">
        <v>3065</v>
      </c>
      <c r="I655" s="2" t="s">
        <v>75</v>
      </c>
      <c r="J655" s="3" t="s">
        <v>55</v>
      </c>
      <c r="K655" s="3" t="s">
        <v>54</v>
      </c>
      <c r="L655" s="3">
        <v>0</v>
      </c>
      <c r="M655" s="3">
        <v>16.89</v>
      </c>
      <c r="N655" t="s">
        <v>3066</v>
      </c>
      <c r="O655" s="3" t="s">
        <v>148</v>
      </c>
      <c r="P655" s="3" t="s">
        <v>22</v>
      </c>
      <c r="S655" s="3" t="s">
        <v>639</v>
      </c>
    </row>
    <row r="656" spans="1:19" x14ac:dyDescent="0.25">
      <c r="A656" s="3">
        <f t="shared" si="10"/>
        <v>4</v>
      </c>
      <c r="B656" t="s">
        <v>36</v>
      </c>
      <c r="C656">
        <v>2209226225</v>
      </c>
      <c r="D656" t="s">
        <v>167</v>
      </c>
      <c r="F656" s="54" t="s">
        <v>3065</v>
      </c>
      <c r="I656" s="2" t="s">
        <v>75</v>
      </c>
      <c r="J656" s="3" t="s">
        <v>55</v>
      </c>
      <c r="K656" s="3" t="s">
        <v>54</v>
      </c>
      <c r="L656" s="3">
        <v>0</v>
      </c>
      <c r="M656" s="3">
        <v>8.4499999999999993</v>
      </c>
      <c r="N656" t="s">
        <v>3067</v>
      </c>
      <c r="O656" s="3" t="s">
        <v>148</v>
      </c>
      <c r="P656" s="3" t="s">
        <v>22</v>
      </c>
      <c r="S656" s="3" t="s">
        <v>639</v>
      </c>
    </row>
    <row r="657" spans="1:19" x14ac:dyDescent="0.25">
      <c r="A657" s="3">
        <f t="shared" si="10"/>
        <v>4</v>
      </c>
      <c r="B657" t="s">
        <v>36</v>
      </c>
      <c r="C657">
        <v>2210005768</v>
      </c>
      <c r="D657" t="s">
        <v>167</v>
      </c>
      <c r="F657" s="54" t="s">
        <v>3022</v>
      </c>
      <c r="I657" s="2" t="s">
        <v>119</v>
      </c>
      <c r="J657" s="3" t="s">
        <v>14</v>
      </c>
      <c r="K657" s="3" t="s">
        <v>54</v>
      </c>
      <c r="L657" s="3">
        <v>19.96</v>
      </c>
      <c r="M657" s="3">
        <v>0</v>
      </c>
      <c r="N657" t="s">
        <v>3068</v>
      </c>
      <c r="O657" s="3" t="s">
        <v>40</v>
      </c>
      <c r="P657" s="3" t="s">
        <v>19</v>
      </c>
      <c r="S657" s="3" t="s">
        <v>639</v>
      </c>
    </row>
    <row r="658" spans="1:19" x14ac:dyDescent="0.25">
      <c r="A658" s="3">
        <f t="shared" si="10"/>
        <v>4</v>
      </c>
      <c r="B658" t="s">
        <v>36</v>
      </c>
      <c r="C658">
        <v>2210387089</v>
      </c>
      <c r="D658" t="s">
        <v>167</v>
      </c>
      <c r="F658" s="54" t="s">
        <v>3069</v>
      </c>
      <c r="I658" s="2" t="s">
        <v>56</v>
      </c>
      <c r="J658" s="3" t="s">
        <v>57</v>
      </c>
      <c r="K658" s="3" t="s">
        <v>15</v>
      </c>
      <c r="L658" s="3">
        <v>22.79</v>
      </c>
      <c r="M658" s="3">
        <v>24</v>
      </c>
      <c r="N658" t="s">
        <v>3070</v>
      </c>
      <c r="O658" s="3" t="s">
        <v>170</v>
      </c>
      <c r="P658" s="3" t="s">
        <v>22</v>
      </c>
      <c r="S658" s="3" t="s">
        <v>639</v>
      </c>
    </row>
    <row r="659" spans="1:19" x14ac:dyDescent="0.25">
      <c r="A659" s="3">
        <f t="shared" si="10"/>
        <v>4</v>
      </c>
      <c r="B659" t="s">
        <v>36</v>
      </c>
      <c r="C659">
        <v>2210733750</v>
      </c>
      <c r="D659" t="s">
        <v>167</v>
      </c>
      <c r="F659" s="54" t="s">
        <v>3047</v>
      </c>
      <c r="I659" s="2" t="s">
        <v>119</v>
      </c>
      <c r="J659" s="3" t="s">
        <v>14</v>
      </c>
      <c r="K659" s="3" t="s">
        <v>54</v>
      </c>
      <c r="L659" s="3">
        <v>35</v>
      </c>
      <c r="M659" s="3">
        <v>0</v>
      </c>
      <c r="N659" t="s">
        <v>3071</v>
      </c>
      <c r="O659" s="3" t="s">
        <v>40</v>
      </c>
      <c r="P659" s="3" t="s">
        <v>19</v>
      </c>
      <c r="S659" s="3" t="s">
        <v>639</v>
      </c>
    </row>
    <row r="660" spans="1:19" x14ac:dyDescent="0.25">
      <c r="A660" s="3">
        <f t="shared" si="10"/>
        <v>4</v>
      </c>
      <c r="B660" t="s">
        <v>36</v>
      </c>
      <c r="C660">
        <v>2211073969</v>
      </c>
      <c r="D660" t="s">
        <v>167</v>
      </c>
      <c r="F660" s="54" t="s">
        <v>3059</v>
      </c>
      <c r="I660" s="2" t="s">
        <v>75</v>
      </c>
      <c r="J660" s="3" t="s">
        <v>14</v>
      </c>
      <c r="K660" s="3" t="s">
        <v>54</v>
      </c>
      <c r="L660" s="3">
        <v>53.49</v>
      </c>
      <c r="M660" s="3">
        <v>0</v>
      </c>
      <c r="N660" t="s">
        <v>14</v>
      </c>
      <c r="O660" s="3" t="s">
        <v>148</v>
      </c>
      <c r="P660" s="3" t="s">
        <v>22</v>
      </c>
      <c r="S660" s="3" t="s">
        <v>639</v>
      </c>
    </row>
    <row r="661" spans="1:19" x14ac:dyDescent="0.25">
      <c r="A661" s="3">
        <f t="shared" si="10"/>
        <v>4</v>
      </c>
      <c r="B661" t="s">
        <v>36</v>
      </c>
      <c r="C661">
        <v>2211079778</v>
      </c>
      <c r="D661" t="s">
        <v>167</v>
      </c>
      <c r="F661" s="54" t="s">
        <v>3059</v>
      </c>
      <c r="I661" s="2" t="s">
        <v>75</v>
      </c>
      <c r="J661" s="3" t="s">
        <v>59</v>
      </c>
      <c r="K661" s="3" t="s">
        <v>54</v>
      </c>
      <c r="L661" s="3">
        <v>0</v>
      </c>
      <c r="M661" s="3">
        <v>16.899999999999999</v>
      </c>
      <c r="N661" t="s">
        <v>3072</v>
      </c>
      <c r="O661" s="3" t="s">
        <v>148</v>
      </c>
      <c r="P661" s="3" t="s">
        <v>22</v>
      </c>
      <c r="S661" s="3" t="s">
        <v>639</v>
      </c>
    </row>
    <row r="662" spans="1:19" x14ac:dyDescent="0.25">
      <c r="A662" s="3">
        <f t="shared" si="10"/>
        <v>4</v>
      </c>
      <c r="B662" t="s">
        <v>36</v>
      </c>
      <c r="C662">
        <v>2211434619</v>
      </c>
      <c r="D662" t="s">
        <v>167</v>
      </c>
      <c r="F662" s="54" t="s">
        <v>3034</v>
      </c>
      <c r="I662" s="2" t="s">
        <v>119</v>
      </c>
      <c r="J662" s="3" t="s">
        <v>950</v>
      </c>
      <c r="K662" s="3" t="s">
        <v>54</v>
      </c>
      <c r="N662" t="s">
        <v>3073</v>
      </c>
      <c r="O662" s="3" t="s">
        <v>387</v>
      </c>
      <c r="P662" s="3" t="s">
        <v>43</v>
      </c>
      <c r="S662" s="3" t="s">
        <v>1141</v>
      </c>
    </row>
    <row r="663" spans="1:19" x14ac:dyDescent="0.25">
      <c r="A663" s="3">
        <f t="shared" si="10"/>
        <v>4</v>
      </c>
      <c r="B663" t="s">
        <v>27</v>
      </c>
      <c r="C663">
        <v>2209031059</v>
      </c>
      <c r="D663" t="s">
        <v>168</v>
      </c>
      <c r="F663" s="54" t="s">
        <v>3014</v>
      </c>
      <c r="I663" s="2" t="s">
        <v>75</v>
      </c>
      <c r="J663" s="3" t="s">
        <v>76</v>
      </c>
      <c r="K663" s="3" t="s">
        <v>54</v>
      </c>
      <c r="L663" s="3">
        <v>0</v>
      </c>
      <c r="M663" s="3">
        <v>109</v>
      </c>
      <c r="N663" t="s">
        <v>3074</v>
      </c>
      <c r="O663" s="3" t="s">
        <v>148</v>
      </c>
      <c r="P663" s="3" t="s">
        <v>22</v>
      </c>
      <c r="S663" s="3" t="s">
        <v>639</v>
      </c>
    </row>
    <row r="664" spans="1:19" x14ac:dyDescent="0.25">
      <c r="A664" s="3">
        <f t="shared" si="10"/>
        <v>4</v>
      </c>
      <c r="B664" t="s">
        <v>27</v>
      </c>
      <c r="C664">
        <v>2209118767</v>
      </c>
      <c r="D664" t="s">
        <v>168</v>
      </c>
      <c r="F664" s="54" t="s">
        <v>3016</v>
      </c>
      <c r="I664" s="2" t="s">
        <v>75</v>
      </c>
      <c r="J664" s="3" t="s">
        <v>76</v>
      </c>
      <c r="K664" s="3" t="s">
        <v>54</v>
      </c>
      <c r="L664" s="3">
        <v>0</v>
      </c>
      <c r="M664" s="3">
        <v>26.94</v>
      </c>
      <c r="N664" t="s">
        <v>3075</v>
      </c>
      <c r="O664" s="3" t="s">
        <v>148</v>
      </c>
      <c r="P664" s="3" t="s">
        <v>22</v>
      </c>
      <c r="S664" s="3" t="s">
        <v>639</v>
      </c>
    </row>
    <row r="665" spans="1:19" x14ac:dyDescent="0.25">
      <c r="A665" s="3">
        <f t="shared" si="10"/>
        <v>4</v>
      </c>
      <c r="B665" t="s">
        <v>27</v>
      </c>
      <c r="C665">
        <v>2209403447</v>
      </c>
      <c r="D665" t="s">
        <v>168</v>
      </c>
      <c r="F665" s="54" t="s">
        <v>3018</v>
      </c>
      <c r="I665" s="2" t="s">
        <v>56</v>
      </c>
      <c r="J665" s="3" t="s">
        <v>57</v>
      </c>
      <c r="K665" s="3" t="s">
        <v>15</v>
      </c>
      <c r="L665" s="3">
        <v>11.52</v>
      </c>
      <c r="M665" s="3">
        <v>95</v>
      </c>
      <c r="N665" t="s">
        <v>3076</v>
      </c>
      <c r="O665" s="3" t="s">
        <v>170</v>
      </c>
      <c r="P665" s="3" t="s">
        <v>22</v>
      </c>
      <c r="S665" s="3" t="s">
        <v>639</v>
      </c>
    </row>
    <row r="666" spans="1:19" x14ac:dyDescent="0.25">
      <c r="A666" s="3">
        <f t="shared" si="10"/>
        <v>4</v>
      </c>
      <c r="B666" t="s">
        <v>27</v>
      </c>
      <c r="C666">
        <v>2209412364</v>
      </c>
      <c r="D666" t="s">
        <v>168</v>
      </c>
      <c r="F666" s="54" t="s">
        <v>3018</v>
      </c>
      <c r="I666" s="2" t="s">
        <v>119</v>
      </c>
      <c r="J666" s="3" t="s">
        <v>14</v>
      </c>
      <c r="K666" s="3" t="s">
        <v>54</v>
      </c>
      <c r="L666" s="3">
        <v>8.44</v>
      </c>
      <c r="M666" s="3">
        <v>0</v>
      </c>
      <c r="N666" t="s">
        <v>3077</v>
      </c>
      <c r="O666" s="3" t="s">
        <v>40</v>
      </c>
      <c r="P666" s="3" t="s">
        <v>19</v>
      </c>
      <c r="S666" s="3" t="s">
        <v>639</v>
      </c>
    </row>
    <row r="667" spans="1:19" x14ac:dyDescent="0.25">
      <c r="A667" s="3">
        <f t="shared" si="10"/>
        <v>4</v>
      </c>
      <c r="B667" t="s">
        <v>27</v>
      </c>
      <c r="C667">
        <v>2209432051</v>
      </c>
      <c r="D667" t="s">
        <v>168</v>
      </c>
      <c r="F667" s="54" t="s">
        <v>3018</v>
      </c>
      <c r="I667" s="2" t="s">
        <v>75</v>
      </c>
      <c r="J667" s="3" t="s">
        <v>14</v>
      </c>
      <c r="K667" s="3" t="s">
        <v>54</v>
      </c>
      <c r="L667" s="3">
        <v>35.79</v>
      </c>
      <c r="M667" s="3">
        <v>0</v>
      </c>
      <c r="N667" t="s">
        <v>1959</v>
      </c>
      <c r="O667" s="3" t="s">
        <v>148</v>
      </c>
      <c r="P667" s="3" t="s">
        <v>22</v>
      </c>
      <c r="S667" s="3" t="s">
        <v>639</v>
      </c>
    </row>
    <row r="668" spans="1:19" x14ac:dyDescent="0.25">
      <c r="A668" s="3">
        <f t="shared" si="10"/>
        <v>4</v>
      </c>
      <c r="B668" t="s">
        <v>27</v>
      </c>
      <c r="C668">
        <v>2209462378</v>
      </c>
      <c r="D668" t="s">
        <v>168</v>
      </c>
      <c r="F668" s="54" t="s">
        <v>3078</v>
      </c>
      <c r="I668" s="2" t="s">
        <v>75</v>
      </c>
      <c r="J668" s="3" t="s">
        <v>55</v>
      </c>
      <c r="K668" s="3" t="s">
        <v>54</v>
      </c>
      <c r="L668" s="3">
        <v>0</v>
      </c>
      <c r="M668" s="3">
        <v>24.9</v>
      </c>
      <c r="N668" t="s">
        <v>3079</v>
      </c>
      <c r="O668" s="3" t="s">
        <v>148</v>
      </c>
      <c r="P668" s="3" t="s">
        <v>22</v>
      </c>
      <c r="S668" s="3" t="s">
        <v>639</v>
      </c>
    </row>
    <row r="669" spans="1:19" x14ac:dyDescent="0.25">
      <c r="A669" s="3">
        <f t="shared" si="10"/>
        <v>4</v>
      </c>
      <c r="B669" t="s">
        <v>27</v>
      </c>
      <c r="C669">
        <v>2209711053</v>
      </c>
      <c r="D669" t="s">
        <v>168</v>
      </c>
      <c r="F669" s="54" t="s">
        <v>3043</v>
      </c>
      <c r="I669" s="2" t="s">
        <v>56</v>
      </c>
      <c r="J669" s="3" t="s">
        <v>57</v>
      </c>
      <c r="K669" s="3" t="s">
        <v>15</v>
      </c>
      <c r="L669" s="3">
        <v>4.9800000000000004</v>
      </c>
      <c r="M669" s="3">
        <v>33.799999999999997</v>
      </c>
      <c r="N669" t="s">
        <v>3080</v>
      </c>
      <c r="O669" s="3" t="s">
        <v>170</v>
      </c>
      <c r="P669" s="3" t="s">
        <v>22</v>
      </c>
      <c r="S669" s="3" t="s">
        <v>639</v>
      </c>
    </row>
    <row r="670" spans="1:19" x14ac:dyDescent="0.25">
      <c r="A670" s="3">
        <f t="shared" si="10"/>
        <v>4</v>
      </c>
      <c r="B670" t="s">
        <v>27</v>
      </c>
      <c r="C670">
        <v>2209713822</v>
      </c>
      <c r="D670" t="s">
        <v>168</v>
      </c>
      <c r="F670" s="54" t="s">
        <v>3043</v>
      </c>
      <c r="I670" s="2" t="s">
        <v>75</v>
      </c>
      <c r="J670" s="3" t="s">
        <v>76</v>
      </c>
      <c r="K670" s="3" t="s">
        <v>54</v>
      </c>
      <c r="L670" s="3">
        <v>0</v>
      </c>
      <c r="M670" s="3">
        <v>43.8</v>
      </c>
      <c r="N670" t="s">
        <v>3081</v>
      </c>
      <c r="O670" s="3" t="s">
        <v>148</v>
      </c>
      <c r="P670" s="3" t="s">
        <v>22</v>
      </c>
      <c r="S670" s="3" t="s">
        <v>639</v>
      </c>
    </row>
    <row r="671" spans="1:19" x14ac:dyDescent="0.25">
      <c r="A671" s="3">
        <f t="shared" si="10"/>
        <v>4</v>
      </c>
      <c r="B671" t="s">
        <v>27</v>
      </c>
      <c r="C671">
        <v>2209876454</v>
      </c>
      <c r="D671" t="s">
        <v>168</v>
      </c>
      <c r="F671" s="54" t="s">
        <v>3056</v>
      </c>
      <c r="I671" s="2" t="s">
        <v>56</v>
      </c>
      <c r="J671" s="3" t="s">
        <v>57</v>
      </c>
      <c r="K671" s="3" t="s">
        <v>15</v>
      </c>
      <c r="L671" s="3">
        <v>0.54</v>
      </c>
      <c r="M671" s="3">
        <v>8.4499999999999993</v>
      </c>
      <c r="N671" t="s">
        <v>3082</v>
      </c>
      <c r="O671" s="3" t="s">
        <v>170</v>
      </c>
      <c r="P671" s="3" t="s">
        <v>22</v>
      </c>
      <c r="S671" s="3" t="s">
        <v>639</v>
      </c>
    </row>
    <row r="672" spans="1:19" x14ac:dyDescent="0.25">
      <c r="A672" s="3">
        <f t="shared" si="10"/>
        <v>4</v>
      </c>
      <c r="B672" t="s">
        <v>27</v>
      </c>
      <c r="C672">
        <v>2209910349</v>
      </c>
      <c r="D672" t="s">
        <v>168</v>
      </c>
      <c r="F672" s="54" t="s">
        <v>3056</v>
      </c>
      <c r="I672" s="2" t="s">
        <v>119</v>
      </c>
      <c r="J672" s="3" t="s">
        <v>14</v>
      </c>
      <c r="K672" s="3" t="s">
        <v>54</v>
      </c>
      <c r="N672" t="s">
        <v>3083</v>
      </c>
      <c r="O672" s="3" t="s">
        <v>387</v>
      </c>
      <c r="P672" s="3" t="s">
        <v>43</v>
      </c>
      <c r="S672" s="3" t="s">
        <v>1141</v>
      </c>
    </row>
    <row r="673" spans="1:19" x14ac:dyDescent="0.25">
      <c r="A673" s="3">
        <f t="shared" si="10"/>
        <v>4</v>
      </c>
      <c r="B673" t="s">
        <v>27</v>
      </c>
      <c r="C673">
        <v>2210000527</v>
      </c>
      <c r="D673" t="s">
        <v>168</v>
      </c>
      <c r="F673" s="54" t="s">
        <v>3022</v>
      </c>
      <c r="I673" s="2" t="s">
        <v>119</v>
      </c>
      <c r="J673" s="3" t="s">
        <v>14</v>
      </c>
      <c r="K673" s="3" t="s">
        <v>54</v>
      </c>
      <c r="L673" s="3">
        <v>25.95</v>
      </c>
      <c r="M673" s="3">
        <v>0</v>
      </c>
      <c r="N673" t="s">
        <v>3084</v>
      </c>
      <c r="O673" s="3" t="s">
        <v>387</v>
      </c>
      <c r="P673" s="3" t="s">
        <v>43</v>
      </c>
      <c r="S673" s="3" t="s">
        <v>1141</v>
      </c>
    </row>
    <row r="674" spans="1:19" x14ac:dyDescent="0.25">
      <c r="A674" s="3">
        <f t="shared" ref="A674:A737" si="11">MONTH(F674)</f>
        <v>4</v>
      </c>
      <c r="B674" t="s">
        <v>27</v>
      </c>
      <c r="C674">
        <v>2210292290</v>
      </c>
      <c r="D674" t="s">
        <v>168</v>
      </c>
      <c r="F674" s="54" t="s">
        <v>3085</v>
      </c>
      <c r="I674" s="2" t="s">
        <v>119</v>
      </c>
      <c r="J674" s="3" t="s">
        <v>14</v>
      </c>
      <c r="K674" s="3" t="s">
        <v>54</v>
      </c>
      <c r="L674" s="3">
        <v>93.74</v>
      </c>
      <c r="M674" s="3">
        <v>0</v>
      </c>
      <c r="N674" t="s">
        <v>3086</v>
      </c>
      <c r="O674" s="3" t="s">
        <v>40</v>
      </c>
      <c r="P674" s="3" t="s">
        <v>19</v>
      </c>
      <c r="S674" s="3" t="s">
        <v>639</v>
      </c>
    </row>
    <row r="675" spans="1:19" x14ac:dyDescent="0.25">
      <c r="A675" s="3">
        <f t="shared" si="11"/>
        <v>4</v>
      </c>
      <c r="B675" t="s">
        <v>27</v>
      </c>
      <c r="C675">
        <v>2210406349</v>
      </c>
      <c r="D675" t="s">
        <v>168</v>
      </c>
      <c r="F675" s="54" t="s">
        <v>3069</v>
      </c>
      <c r="I675" s="2" t="s">
        <v>56</v>
      </c>
      <c r="J675" s="3" t="s">
        <v>57</v>
      </c>
      <c r="K675" s="3" t="s">
        <v>15</v>
      </c>
      <c r="L675" s="3">
        <v>1.95</v>
      </c>
      <c r="M675" s="3">
        <v>32</v>
      </c>
      <c r="N675" t="s">
        <v>3087</v>
      </c>
      <c r="O675" s="3" t="s">
        <v>170</v>
      </c>
      <c r="P675" s="3" t="s">
        <v>22</v>
      </c>
      <c r="S675" s="3" t="s">
        <v>639</v>
      </c>
    </row>
    <row r="676" spans="1:19" x14ac:dyDescent="0.25">
      <c r="A676" s="3">
        <f t="shared" si="11"/>
        <v>4</v>
      </c>
      <c r="B676" t="s">
        <v>27</v>
      </c>
      <c r="C676">
        <v>2210769895</v>
      </c>
      <c r="D676" t="s">
        <v>168</v>
      </c>
      <c r="F676" s="54" t="s">
        <v>3047</v>
      </c>
      <c r="I676" s="2" t="s">
        <v>56</v>
      </c>
      <c r="J676" s="3" t="s">
        <v>57</v>
      </c>
      <c r="K676" s="3" t="s">
        <v>15</v>
      </c>
      <c r="L676" s="3">
        <v>0</v>
      </c>
      <c r="M676" s="3">
        <v>8.69</v>
      </c>
      <c r="N676" t="s">
        <v>3088</v>
      </c>
      <c r="O676" s="3" t="s">
        <v>170</v>
      </c>
      <c r="P676" s="3" t="s">
        <v>22</v>
      </c>
      <c r="S676" s="3" t="s">
        <v>639</v>
      </c>
    </row>
    <row r="677" spans="1:19" x14ac:dyDescent="0.25">
      <c r="A677" s="3">
        <f t="shared" si="11"/>
        <v>4</v>
      </c>
      <c r="B677" t="s">
        <v>27</v>
      </c>
      <c r="C677">
        <v>2211450966</v>
      </c>
      <c r="D677" t="s">
        <v>168</v>
      </c>
      <c r="F677" s="54" t="s">
        <v>3034</v>
      </c>
      <c r="I677" s="2" t="s">
        <v>119</v>
      </c>
      <c r="J677" s="3" t="s">
        <v>14</v>
      </c>
      <c r="K677" s="3" t="s">
        <v>54</v>
      </c>
      <c r="L677" s="3">
        <v>107.37</v>
      </c>
      <c r="M677" s="3">
        <v>0</v>
      </c>
      <c r="N677" t="s">
        <v>3089</v>
      </c>
      <c r="O677" s="3" t="s">
        <v>40</v>
      </c>
      <c r="P677" s="3" t="s">
        <v>19</v>
      </c>
      <c r="S677" s="3" t="s">
        <v>639</v>
      </c>
    </row>
    <row r="678" spans="1:19" x14ac:dyDescent="0.25">
      <c r="A678" s="3">
        <f t="shared" si="11"/>
        <v>4</v>
      </c>
      <c r="B678" t="s">
        <v>20</v>
      </c>
      <c r="C678">
        <v>2209023715</v>
      </c>
      <c r="D678" t="s">
        <v>601</v>
      </c>
      <c r="F678" s="54" t="s">
        <v>3014</v>
      </c>
      <c r="I678" s="2" t="s">
        <v>56</v>
      </c>
      <c r="J678" s="3" t="s">
        <v>57</v>
      </c>
      <c r="K678" s="3" t="s">
        <v>15</v>
      </c>
      <c r="L678" s="3">
        <v>8.4499999999999993</v>
      </c>
      <c r="M678" s="3">
        <v>8.4499999999999993</v>
      </c>
      <c r="N678" t="s">
        <v>3090</v>
      </c>
      <c r="O678" s="3" t="s">
        <v>170</v>
      </c>
      <c r="P678" s="3" t="s">
        <v>22</v>
      </c>
      <c r="S678" s="3" t="s">
        <v>639</v>
      </c>
    </row>
    <row r="679" spans="1:19" x14ac:dyDescent="0.25">
      <c r="A679" s="3">
        <f t="shared" si="11"/>
        <v>4</v>
      </c>
      <c r="B679" t="s">
        <v>20</v>
      </c>
      <c r="C679">
        <v>2209090016</v>
      </c>
      <c r="D679" t="s">
        <v>601</v>
      </c>
      <c r="F679" s="54" t="s">
        <v>3016</v>
      </c>
      <c r="I679" s="2" t="s">
        <v>119</v>
      </c>
      <c r="J679" s="3" t="s">
        <v>950</v>
      </c>
      <c r="K679" s="3" t="s">
        <v>54</v>
      </c>
      <c r="L679" s="3">
        <v>15.93</v>
      </c>
      <c r="M679" s="3">
        <v>16.899999999999999</v>
      </c>
      <c r="N679" t="s">
        <v>14</v>
      </c>
      <c r="O679" s="3" t="s">
        <v>40</v>
      </c>
      <c r="P679" s="3" t="s">
        <v>19</v>
      </c>
      <c r="S679" s="3" t="s">
        <v>639</v>
      </c>
    </row>
    <row r="680" spans="1:19" x14ac:dyDescent="0.25">
      <c r="A680" s="3">
        <f t="shared" si="11"/>
        <v>4</v>
      </c>
      <c r="B680" t="s">
        <v>20</v>
      </c>
      <c r="C680">
        <v>2209090016</v>
      </c>
      <c r="D680" t="s">
        <v>601</v>
      </c>
      <c r="F680" s="54" t="s">
        <v>3016</v>
      </c>
      <c r="I680" s="2" t="s">
        <v>56</v>
      </c>
      <c r="J680" s="3" t="s">
        <v>57</v>
      </c>
      <c r="K680" s="3" t="s">
        <v>15</v>
      </c>
      <c r="L680" s="3">
        <v>15.93</v>
      </c>
      <c r="M680" s="3">
        <v>16.899999999999999</v>
      </c>
      <c r="N680" t="s">
        <v>3091</v>
      </c>
      <c r="O680" s="3" t="s">
        <v>170</v>
      </c>
      <c r="P680" s="3" t="s">
        <v>22</v>
      </c>
      <c r="S680" s="3" t="s">
        <v>639</v>
      </c>
    </row>
    <row r="681" spans="1:19" x14ac:dyDescent="0.25">
      <c r="A681" s="3">
        <f t="shared" si="11"/>
        <v>4</v>
      </c>
      <c r="B681" t="s">
        <v>20</v>
      </c>
      <c r="C681">
        <v>2209334903</v>
      </c>
      <c r="D681" t="s">
        <v>601</v>
      </c>
      <c r="F681" s="54" t="s">
        <v>3092</v>
      </c>
      <c r="I681" s="2" t="s">
        <v>119</v>
      </c>
      <c r="J681" s="3" t="s">
        <v>14</v>
      </c>
      <c r="K681" s="3" t="s">
        <v>54</v>
      </c>
      <c r="L681" s="3">
        <v>49.9</v>
      </c>
      <c r="M681" s="3">
        <v>0</v>
      </c>
      <c r="N681" t="s">
        <v>3093</v>
      </c>
      <c r="O681" s="3" t="s">
        <v>387</v>
      </c>
      <c r="P681" s="3" t="s">
        <v>43</v>
      </c>
      <c r="S681" s="3" t="s">
        <v>1141</v>
      </c>
    </row>
    <row r="682" spans="1:19" x14ac:dyDescent="0.25">
      <c r="A682" s="3">
        <f t="shared" si="11"/>
        <v>4</v>
      </c>
      <c r="B682" t="s">
        <v>20</v>
      </c>
      <c r="C682">
        <v>2209425349</v>
      </c>
      <c r="D682" t="s">
        <v>601</v>
      </c>
      <c r="F682" s="54" t="s">
        <v>3018</v>
      </c>
      <c r="I682" s="2" t="s">
        <v>75</v>
      </c>
      <c r="J682" s="3" t="s">
        <v>55</v>
      </c>
      <c r="K682" s="3" t="s">
        <v>54</v>
      </c>
      <c r="L682" s="3">
        <v>0</v>
      </c>
      <c r="M682" s="3">
        <v>16.89</v>
      </c>
      <c r="N682" t="s">
        <v>3094</v>
      </c>
      <c r="O682" s="3" t="s">
        <v>148</v>
      </c>
      <c r="P682" s="3" t="s">
        <v>22</v>
      </c>
      <c r="S682" s="3" t="s">
        <v>639</v>
      </c>
    </row>
    <row r="683" spans="1:19" x14ac:dyDescent="0.25">
      <c r="A683" s="3">
        <f t="shared" si="11"/>
        <v>4</v>
      </c>
      <c r="B683" t="s">
        <v>20</v>
      </c>
      <c r="C683">
        <v>2209433612</v>
      </c>
      <c r="D683" t="s">
        <v>601</v>
      </c>
      <c r="F683" s="54" t="s">
        <v>3018</v>
      </c>
      <c r="I683" s="2" t="s">
        <v>56</v>
      </c>
      <c r="J683" s="3" t="s">
        <v>57</v>
      </c>
      <c r="K683" s="3" t="s">
        <v>15</v>
      </c>
      <c r="L683" s="3">
        <v>2.2000000000000002</v>
      </c>
      <c r="M683" s="3">
        <v>21.9</v>
      </c>
      <c r="N683" t="s">
        <v>3095</v>
      </c>
      <c r="O683" s="3" t="s">
        <v>170</v>
      </c>
      <c r="P683" s="3" t="s">
        <v>22</v>
      </c>
      <c r="S683" s="3" t="s">
        <v>639</v>
      </c>
    </row>
    <row r="684" spans="1:19" x14ac:dyDescent="0.25">
      <c r="A684" s="3">
        <f t="shared" si="11"/>
        <v>4</v>
      </c>
      <c r="B684" t="s">
        <v>20</v>
      </c>
      <c r="C684">
        <v>2209457383</v>
      </c>
      <c r="D684" t="s">
        <v>601</v>
      </c>
      <c r="F684" s="54" t="s">
        <v>3078</v>
      </c>
      <c r="I684" s="2" t="s">
        <v>75</v>
      </c>
      <c r="J684" s="3" t="s">
        <v>55</v>
      </c>
      <c r="K684" s="3" t="s">
        <v>54</v>
      </c>
      <c r="L684" s="3">
        <v>0</v>
      </c>
      <c r="M684" s="3">
        <v>9</v>
      </c>
      <c r="N684" t="s">
        <v>3096</v>
      </c>
      <c r="O684" s="3" t="s">
        <v>148</v>
      </c>
      <c r="P684" s="3" t="s">
        <v>22</v>
      </c>
      <c r="S684" s="3" t="s">
        <v>639</v>
      </c>
    </row>
    <row r="685" spans="1:19" x14ac:dyDescent="0.25">
      <c r="A685" s="3">
        <f t="shared" si="11"/>
        <v>4</v>
      </c>
      <c r="B685" t="s">
        <v>20</v>
      </c>
      <c r="C685">
        <v>2209480560</v>
      </c>
      <c r="D685" t="s">
        <v>601</v>
      </c>
      <c r="F685" s="54" t="s">
        <v>3078</v>
      </c>
      <c r="I685" s="2" t="s">
        <v>119</v>
      </c>
      <c r="J685" s="3" t="s">
        <v>14</v>
      </c>
      <c r="K685" s="3" t="s">
        <v>54</v>
      </c>
      <c r="L685" s="3">
        <v>49.9</v>
      </c>
      <c r="M685" s="3">
        <v>0</v>
      </c>
      <c r="N685" t="s">
        <v>3097</v>
      </c>
      <c r="O685" s="3" t="s">
        <v>387</v>
      </c>
      <c r="P685" s="3" t="s">
        <v>43</v>
      </c>
      <c r="S685" s="3" t="s">
        <v>1141</v>
      </c>
    </row>
    <row r="686" spans="1:19" x14ac:dyDescent="0.25">
      <c r="A686" s="3">
        <f t="shared" si="11"/>
        <v>4</v>
      </c>
      <c r="B686" t="s">
        <v>20</v>
      </c>
      <c r="C686">
        <v>2209690367</v>
      </c>
      <c r="D686" t="s">
        <v>601</v>
      </c>
      <c r="F686" s="54" t="s">
        <v>3043</v>
      </c>
      <c r="I686" s="2" t="s">
        <v>119</v>
      </c>
      <c r="J686" s="3" t="s">
        <v>14</v>
      </c>
      <c r="K686" s="3" t="s">
        <v>54</v>
      </c>
      <c r="L686" s="3">
        <v>49.9</v>
      </c>
      <c r="M686" s="3">
        <v>0</v>
      </c>
      <c r="N686" t="s">
        <v>3098</v>
      </c>
      <c r="O686" s="3" t="s">
        <v>387</v>
      </c>
      <c r="P686" s="3" t="s">
        <v>43</v>
      </c>
      <c r="S686" s="3" t="s">
        <v>1141</v>
      </c>
    </row>
    <row r="687" spans="1:19" x14ac:dyDescent="0.25">
      <c r="A687" s="3">
        <f t="shared" si="11"/>
        <v>4</v>
      </c>
      <c r="B687" t="s">
        <v>20</v>
      </c>
      <c r="C687">
        <v>2209759465</v>
      </c>
      <c r="D687" t="s">
        <v>601</v>
      </c>
      <c r="F687" s="54" t="s">
        <v>3045</v>
      </c>
      <c r="I687" s="2" t="s">
        <v>119</v>
      </c>
      <c r="J687" s="3" t="s">
        <v>124</v>
      </c>
      <c r="K687" s="3" t="s">
        <v>54</v>
      </c>
      <c r="L687" s="3">
        <v>9</v>
      </c>
      <c r="M687" s="3">
        <v>9</v>
      </c>
      <c r="N687" t="s">
        <v>3099</v>
      </c>
      <c r="O687" s="3" t="s">
        <v>40</v>
      </c>
      <c r="P687" s="3" t="s">
        <v>19</v>
      </c>
      <c r="S687" s="3" t="s">
        <v>639</v>
      </c>
    </row>
    <row r="688" spans="1:19" x14ac:dyDescent="0.25">
      <c r="A688" s="3">
        <f t="shared" si="11"/>
        <v>4</v>
      </c>
      <c r="B688" t="s">
        <v>20</v>
      </c>
      <c r="C688">
        <v>2209780165</v>
      </c>
      <c r="D688" t="s">
        <v>601</v>
      </c>
      <c r="F688" s="54" t="s">
        <v>3045</v>
      </c>
      <c r="I688" s="2" t="s">
        <v>75</v>
      </c>
      <c r="J688" s="3" t="s">
        <v>972</v>
      </c>
      <c r="K688" s="3" t="s">
        <v>54</v>
      </c>
      <c r="N688" t="s">
        <v>14</v>
      </c>
      <c r="O688" s="3" t="s">
        <v>148</v>
      </c>
      <c r="P688" s="3" t="s">
        <v>22</v>
      </c>
      <c r="S688" s="3" t="s">
        <v>639</v>
      </c>
    </row>
    <row r="689" spans="1:19" x14ac:dyDescent="0.25">
      <c r="A689" s="3">
        <f t="shared" si="11"/>
        <v>4</v>
      </c>
      <c r="B689" t="s">
        <v>20</v>
      </c>
      <c r="C689">
        <v>2209781922</v>
      </c>
      <c r="D689" t="s">
        <v>601</v>
      </c>
      <c r="F689" s="54" t="s">
        <v>3045</v>
      </c>
      <c r="I689" s="2" t="s">
        <v>56</v>
      </c>
      <c r="J689" s="3" t="s">
        <v>57</v>
      </c>
      <c r="K689" s="3" t="s">
        <v>15</v>
      </c>
      <c r="L689" s="3">
        <v>33.79</v>
      </c>
      <c r="M689" s="3">
        <v>16.89</v>
      </c>
      <c r="N689" t="s">
        <v>3100</v>
      </c>
      <c r="O689" s="3" t="s">
        <v>170</v>
      </c>
      <c r="P689" s="3" t="s">
        <v>22</v>
      </c>
      <c r="S689" s="3" t="s">
        <v>639</v>
      </c>
    </row>
    <row r="690" spans="1:19" x14ac:dyDescent="0.25">
      <c r="A690" s="3">
        <f t="shared" si="11"/>
        <v>4</v>
      </c>
      <c r="B690" t="s">
        <v>20</v>
      </c>
      <c r="C690">
        <v>2209791946</v>
      </c>
      <c r="D690" t="s">
        <v>601</v>
      </c>
      <c r="F690" s="54" t="s">
        <v>3045</v>
      </c>
      <c r="I690" s="2" t="s">
        <v>119</v>
      </c>
      <c r="J690" s="3" t="s">
        <v>14</v>
      </c>
      <c r="K690" s="3" t="s">
        <v>54</v>
      </c>
      <c r="N690" t="s">
        <v>3101</v>
      </c>
      <c r="O690" s="3" t="s">
        <v>387</v>
      </c>
      <c r="P690" s="3" t="s">
        <v>43</v>
      </c>
      <c r="S690" s="3" t="s">
        <v>1141</v>
      </c>
    </row>
    <row r="691" spans="1:19" x14ac:dyDescent="0.25">
      <c r="A691" s="3">
        <f t="shared" si="11"/>
        <v>4</v>
      </c>
      <c r="B691" t="s">
        <v>20</v>
      </c>
      <c r="C691">
        <v>2209885267</v>
      </c>
      <c r="D691" t="s">
        <v>601</v>
      </c>
      <c r="F691" s="54" t="s">
        <v>3056</v>
      </c>
      <c r="I691" s="2" t="s">
        <v>75</v>
      </c>
      <c r="J691" s="3" t="s">
        <v>55</v>
      </c>
      <c r="K691" s="3" t="s">
        <v>54</v>
      </c>
      <c r="L691" s="3">
        <v>16.89</v>
      </c>
      <c r="M691" s="3">
        <v>16.89</v>
      </c>
      <c r="N691" t="s">
        <v>3102</v>
      </c>
      <c r="O691" s="3" t="s">
        <v>148</v>
      </c>
      <c r="P691" s="3" t="s">
        <v>22</v>
      </c>
      <c r="S691" s="3" t="s">
        <v>639</v>
      </c>
    </row>
    <row r="692" spans="1:19" x14ac:dyDescent="0.25">
      <c r="A692" s="3">
        <f t="shared" si="11"/>
        <v>4</v>
      </c>
      <c r="B692" t="s">
        <v>20</v>
      </c>
      <c r="C692">
        <v>2209911530</v>
      </c>
      <c r="D692" t="s">
        <v>601</v>
      </c>
      <c r="F692" s="54" t="s">
        <v>3056</v>
      </c>
      <c r="I692" s="2" t="s">
        <v>119</v>
      </c>
      <c r="J692" s="3" t="s">
        <v>14</v>
      </c>
      <c r="K692" s="3" t="s">
        <v>54</v>
      </c>
      <c r="N692" t="s">
        <v>3103</v>
      </c>
      <c r="O692" s="3" t="s">
        <v>40</v>
      </c>
      <c r="P692" s="3" t="s">
        <v>19</v>
      </c>
      <c r="S692" s="3" t="s">
        <v>639</v>
      </c>
    </row>
    <row r="693" spans="1:19" x14ac:dyDescent="0.25">
      <c r="A693" s="3">
        <f t="shared" si="11"/>
        <v>4</v>
      </c>
      <c r="B693" t="s">
        <v>20</v>
      </c>
      <c r="C693">
        <v>2209922512</v>
      </c>
      <c r="D693" t="s">
        <v>601</v>
      </c>
      <c r="F693" s="54" t="s">
        <v>3056</v>
      </c>
      <c r="I693" s="2" t="s">
        <v>75</v>
      </c>
      <c r="J693" s="3" t="s">
        <v>14</v>
      </c>
      <c r="K693" s="3" t="s">
        <v>54</v>
      </c>
      <c r="N693" t="s">
        <v>14</v>
      </c>
      <c r="O693" s="3" t="s">
        <v>148</v>
      </c>
      <c r="P693" s="3" t="s">
        <v>22</v>
      </c>
      <c r="S693" s="3" t="s">
        <v>639</v>
      </c>
    </row>
    <row r="694" spans="1:19" x14ac:dyDescent="0.25">
      <c r="A694" s="3">
        <f t="shared" si="11"/>
        <v>4</v>
      </c>
      <c r="B694" t="s">
        <v>20</v>
      </c>
      <c r="C694">
        <v>2210251084</v>
      </c>
      <c r="D694" t="s">
        <v>601</v>
      </c>
      <c r="F694" s="54" t="s">
        <v>3104</v>
      </c>
      <c r="I694" s="2" t="s">
        <v>119</v>
      </c>
      <c r="J694" s="3" t="s">
        <v>950</v>
      </c>
      <c r="K694" s="3" t="s">
        <v>54</v>
      </c>
      <c r="L694" s="3">
        <v>37.43</v>
      </c>
      <c r="M694" s="3">
        <v>37.43</v>
      </c>
      <c r="N694" t="s">
        <v>3105</v>
      </c>
      <c r="O694" s="3" t="s">
        <v>40</v>
      </c>
      <c r="P694" s="3" t="s">
        <v>19</v>
      </c>
      <c r="S694" s="3" t="s">
        <v>639</v>
      </c>
    </row>
    <row r="695" spans="1:19" x14ac:dyDescent="0.25">
      <c r="A695" s="3">
        <f t="shared" si="11"/>
        <v>4</v>
      </c>
      <c r="B695" t="s">
        <v>20</v>
      </c>
      <c r="C695">
        <v>2210271733</v>
      </c>
      <c r="D695" t="s">
        <v>601</v>
      </c>
      <c r="F695" s="54" t="s">
        <v>3104</v>
      </c>
      <c r="I695" s="2" t="s">
        <v>119</v>
      </c>
      <c r="J695" s="3" t="s">
        <v>14</v>
      </c>
      <c r="K695" s="3" t="s">
        <v>54</v>
      </c>
      <c r="N695" t="s">
        <v>3106</v>
      </c>
      <c r="O695" s="3" t="s">
        <v>387</v>
      </c>
      <c r="P695" s="3" t="s">
        <v>43</v>
      </c>
      <c r="S695" s="3" t="s">
        <v>1141</v>
      </c>
    </row>
    <row r="696" spans="1:19" x14ac:dyDescent="0.25">
      <c r="A696" s="3">
        <f t="shared" si="11"/>
        <v>4</v>
      </c>
      <c r="B696" t="s">
        <v>20</v>
      </c>
      <c r="C696">
        <v>2210344242</v>
      </c>
      <c r="D696" t="s">
        <v>601</v>
      </c>
      <c r="F696" s="54" t="s">
        <v>3085</v>
      </c>
      <c r="I696" s="2" t="s">
        <v>119</v>
      </c>
      <c r="J696" s="3" t="s">
        <v>14</v>
      </c>
      <c r="K696" s="3" t="s">
        <v>54</v>
      </c>
      <c r="L696" s="3">
        <v>33.79</v>
      </c>
      <c r="M696" s="3">
        <v>0</v>
      </c>
      <c r="N696" t="s">
        <v>3107</v>
      </c>
      <c r="O696" s="3" t="s">
        <v>387</v>
      </c>
      <c r="P696" s="3" t="s">
        <v>43</v>
      </c>
      <c r="S696" s="3" t="s">
        <v>1141</v>
      </c>
    </row>
    <row r="697" spans="1:19" x14ac:dyDescent="0.25">
      <c r="A697" s="3">
        <f t="shared" si="11"/>
        <v>4</v>
      </c>
      <c r="B697" t="s">
        <v>20</v>
      </c>
      <c r="C697">
        <v>2210345416</v>
      </c>
      <c r="D697" t="s">
        <v>601</v>
      </c>
      <c r="F697" s="54" t="s">
        <v>3085</v>
      </c>
      <c r="I697" s="2" t="s">
        <v>119</v>
      </c>
      <c r="J697" s="3" t="s">
        <v>14</v>
      </c>
      <c r="K697" s="3" t="s">
        <v>54</v>
      </c>
      <c r="L697" s="3">
        <v>49.9</v>
      </c>
      <c r="M697" s="3">
        <v>0</v>
      </c>
      <c r="N697" t="s">
        <v>3108</v>
      </c>
      <c r="O697" s="3" t="s">
        <v>387</v>
      </c>
      <c r="P697" s="3" t="s">
        <v>43</v>
      </c>
      <c r="S697" s="3" t="s">
        <v>1141</v>
      </c>
    </row>
    <row r="698" spans="1:19" x14ac:dyDescent="0.25">
      <c r="A698" s="3">
        <f t="shared" si="11"/>
        <v>4</v>
      </c>
      <c r="B698" t="s">
        <v>20</v>
      </c>
      <c r="C698">
        <v>2210404300</v>
      </c>
      <c r="D698" t="s">
        <v>601</v>
      </c>
      <c r="F698" s="54" t="s">
        <v>3069</v>
      </c>
      <c r="I698" s="2" t="s">
        <v>119</v>
      </c>
      <c r="J698" s="3" t="s">
        <v>14</v>
      </c>
      <c r="K698" s="3" t="s">
        <v>54</v>
      </c>
      <c r="L698" s="3">
        <v>4.5</v>
      </c>
      <c r="M698" s="3">
        <v>0</v>
      </c>
      <c r="N698" t="s">
        <v>3109</v>
      </c>
      <c r="O698" s="3" t="s">
        <v>387</v>
      </c>
      <c r="P698" s="3" t="s">
        <v>43</v>
      </c>
      <c r="S698" s="3" t="s">
        <v>1141</v>
      </c>
    </row>
    <row r="699" spans="1:19" x14ac:dyDescent="0.25">
      <c r="A699" s="3">
        <f t="shared" si="11"/>
        <v>4</v>
      </c>
      <c r="B699" t="s">
        <v>20</v>
      </c>
      <c r="C699">
        <v>2210427528</v>
      </c>
      <c r="D699" t="s">
        <v>601</v>
      </c>
      <c r="F699" s="54" t="s">
        <v>3069</v>
      </c>
      <c r="I699" s="2" t="s">
        <v>56</v>
      </c>
      <c r="J699" s="3" t="s">
        <v>57</v>
      </c>
      <c r="K699" s="3" t="s">
        <v>15</v>
      </c>
      <c r="L699" s="3">
        <v>2.1800000000000002</v>
      </c>
      <c r="M699" s="3">
        <v>16.89</v>
      </c>
      <c r="N699" t="s">
        <v>3110</v>
      </c>
      <c r="O699" s="3" t="s">
        <v>170</v>
      </c>
      <c r="P699" s="3" t="s">
        <v>22</v>
      </c>
      <c r="S699" s="3" t="s">
        <v>639</v>
      </c>
    </row>
    <row r="700" spans="1:19" x14ac:dyDescent="0.25">
      <c r="A700" s="3">
        <f t="shared" si="11"/>
        <v>4</v>
      </c>
      <c r="B700" t="s">
        <v>20</v>
      </c>
      <c r="C700">
        <v>2210440072</v>
      </c>
      <c r="D700" t="s">
        <v>601</v>
      </c>
      <c r="F700" s="54" t="s">
        <v>3069</v>
      </c>
      <c r="I700" s="2" t="s">
        <v>75</v>
      </c>
      <c r="J700" s="3" t="s">
        <v>55</v>
      </c>
      <c r="K700" s="3" t="s">
        <v>54</v>
      </c>
      <c r="L700" s="3">
        <v>0</v>
      </c>
      <c r="M700" s="3">
        <v>9</v>
      </c>
      <c r="N700" t="s">
        <v>3111</v>
      </c>
      <c r="O700" s="3" t="s">
        <v>148</v>
      </c>
      <c r="P700" s="3" t="s">
        <v>22</v>
      </c>
      <c r="S700" s="3" t="s">
        <v>639</v>
      </c>
    </row>
    <row r="701" spans="1:19" x14ac:dyDescent="0.25">
      <c r="A701" s="3">
        <f t="shared" si="11"/>
        <v>4</v>
      </c>
      <c r="B701" t="s">
        <v>20</v>
      </c>
      <c r="C701">
        <v>2210515953</v>
      </c>
      <c r="D701" t="s">
        <v>601</v>
      </c>
      <c r="F701" s="54" t="s">
        <v>3112</v>
      </c>
      <c r="I701" s="2" t="s">
        <v>119</v>
      </c>
      <c r="J701" s="3" t="s">
        <v>950</v>
      </c>
      <c r="K701" s="3" t="s">
        <v>54</v>
      </c>
      <c r="N701" t="s">
        <v>3113</v>
      </c>
      <c r="O701" s="3" t="s">
        <v>387</v>
      </c>
      <c r="P701" s="3" t="s">
        <v>43</v>
      </c>
      <c r="S701" s="3" t="s">
        <v>1141</v>
      </c>
    </row>
    <row r="702" spans="1:19" x14ac:dyDescent="0.25">
      <c r="A702" s="3">
        <f t="shared" si="11"/>
        <v>4</v>
      </c>
      <c r="B702" t="s">
        <v>20</v>
      </c>
      <c r="C702">
        <v>2210677429</v>
      </c>
      <c r="D702" t="s">
        <v>601</v>
      </c>
      <c r="F702" s="54" t="s">
        <v>3114</v>
      </c>
      <c r="I702" s="2" t="s">
        <v>75</v>
      </c>
      <c r="J702" s="3" t="s">
        <v>59</v>
      </c>
      <c r="K702" s="3" t="s">
        <v>54</v>
      </c>
      <c r="N702" t="s">
        <v>3115</v>
      </c>
      <c r="O702" s="3" t="s">
        <v>388</v>
      </c>
      <c r="P702" s="3" t="s">
        <v>1165</v>
      </c>
      <c r="S702" s="3" t="s">
        <v>1141</v>
      </c>
    </row>
    <row r="703" spans="1:19" x14ac:dyDescent="0.25">
      <c r="A703" s="3">
        <f t="shared" si="11"/>
        <v>4</v>
      </c>
      <c r="B703" t="s">
        <v>20</v>
      </c>
      <c r="C703">
        <v>2210758333</v>
      </c>
      <c r="D703" t="s">
        <v>601</v>
      </c>
      <c r="F703" s="54" t="s">
        <v>3047</v>
      </c>
      <c r="I703" s="2" t="s">
        <v>119</v>
      </c>
      <c r="J703" s="3" t="s">
        <v>14</v>
      </c>
      <c r="K703" s="3" t="s">
        <v>54</v>
      </c>
      <c r="L703" s="3">
        <v>8.44</v>
      </c>
      <c r="M703" s="3">
        <v>0</v>
      </c>
      <c r="N703" t="s">
        <v>3116</v>
      </c>
      <c r="O703" s="3" t="s">
        <v>387</v>
      </c>
      <c r="P703" s="3" t="s">
        <v>43</v>
      </c>
      <c r="S703" s="3" t="s">
        <v>1141</v>
      </c>
    </row>
    <row r="704" spans="1:19" x14ac:dyDescent="0.25">
      <c r="A704" s="3">
        <f t="shared" si="11"/>
        <v>4</v>
      </c>
      <c r="B704" t="s">
        <v>20</v>
      </c>
      <c r="C704">
        <v>2210765432</v>
      </c>
      <c r="D704" t="s">
        <v>601</v>
      </c>
      <c r="F704" s="54" t="s">
        <v>3047</v>
      </c>
      <c r="I704" s="2" t="s">
        <v>75</v>
      </c>
      <c r="J704" s="3" t="s">
        <v>76</v>
      </c>
      <c r="K704" s="3" t="s">
        <v>54</v>
      </c>
      <c r="L704" s="3">
        <v>0</v>
      </c>
      <c r="M704" s="3">
        <v>85</v>
      </c>
      <c r="N704" t="s">
        <v>3117</v>
      </c>
      <c r="O704" s="3" t="s">
        <v>148</v>
      </c>
      <c r="P704" s="3" t="s">
        <v>22</v>
      </c>
      <c r="S704" s="3" t="s">
        <v>639</v>
      </c>
    </row>
    <row r="705" spans="1:19" x14ac:dyDescent="0.25">
      <c r="A705" s="3">
        <f t="shared" si="11"/>
        <v>4</v>
      </c>
      <c r="B705" t="s">
        <v>20</v>
      </c>
      <c r="C705">
        <v>2210817424</v>
      </c>
      <c r="D705" t="s">
        <v>601</v>
      </c>
      <c r="F705" s="54" t="s">
        <v>3118</v>
      </c>
      <c r="I705" s="2" t="s">
        <v>75</v>
      </c>
      <c r="J705" s="3" t="s">
        <v>55</v>
      </c>
      <c r="K705" s="3" t="s">
        <v>54</v>
      </c>
      <c r="L705" s="3">
        <v>0</v>
      </c>
      <c r="M705" s="3">
        <v>16.89</v>
      </c>
      <c r="N705" t="s">
        <v>3119</v>
      </c>
      <c r="O705" s="3" t="s">
        <v>148</v>
      </c>
      <c r="P705" s="3" t="s">
        <v>22</v>
      </c>
      <c r="S705" s="3" t="s">
        <v>639</v>
      </c>
    </row>
    <row r="706" spans="1:19" x14ac:dyDescent="0.25">
      <c r="A706" s="3">
        <f t="shared" si="11"/>
        <v>4</v>
      </c>
      <c r="B706" t="s">
        <v>20</v>
      </c>
      <c r="C706">
        <v>2210983645</v>
      </c>
      <c r="D706" t="s">
        <v>601</v>
      </c>
      <c r="F706" s="54" t="s">
        <v>3027</v>
      </c>
      <c r="I706" s="2" t="s">
        <v>119</v>
      </c>
      <c r="J706" s="3" t="s">
        <v>14</v>
      </c>
      <c r="K706" s="3" t="s">
        <v>54</v>
      </c>
      <c r="L706" s="3">
        <v>16.89</v>
      </c>
      <c r="M706" s="3">
        <v>0</v>
      </c>
      <c r="N706" t="s">
        <v>3120</v>
      </c>
      <c r="O706" s="3" t="s">
        <v>387</v>
      </c>
      <c r="P706" s="3" t="s">
        <v>43</v>
      </c>
      <c r="S706" s="3" t="s">
        <v>1141</v>
      </c>
    </row>
    <row r="707" spans="1:19" x14ac:dyDescent="0.25">
      <c r="A707" s="3">
        <f t="shared" si="11"/>
        <v>4</v>
      </c>
      <c r="B707" t="s">
        <v>20</v>
      </c>
      <c r="C707">
        <v>2211340941</v>
      </c>
      <c r="D707" t="s">
        <v>601</v>
      </c>
      <c r="F707" s="54" t="s">
        <v>3031</v>
      </c>
      <c r="I707" s="2" t="s">
        <v>75</v>
      </c>
      <c r="J707" s="3" t="s">
        <v>55</v>
      </c>
      <c r="K707" s="3" t="s">
        <v>54</v>
      </c>
      <c r="L707" s="3">
        <v>0</v>
      </c>
      <c r="M707" s="3">
        <v>16.89</v>
      </c>
      <c r="N707" t="s">
        <v>3121</v>
      </c>
      <c r="O707" s="3" t="s">
        <v>148</v>
      </c>
      <c r="P707" s="3" t="s">
        <v>22</v>
      </c>
      <c r="S707" s="3" t="s">
        <v>639</v>
      </c>
    </row>
    <row r="708" spans="1:19" x14ac:dyDescent="0.25">
      <c r="A708" s="3">
        <f t="shared" si="11"/>
        <v>4</v>
      </c>
      <c r="B708" t="s">
        <v>20</v>
      </c>
      <c r="C708">
        <v>2211385633</v>
      </c>
      <c r="D708" t="s">
        <v>601</v>
      </c>
      <c r="F708" s="54" t="s">
        <v>3034</v>
      </c>
      <c r="I708" s="2" t="s">
        <v>75</v>
      </c>
      <c r="J708" s="3" t="s">
        <v>14</v>
      </c>
      <c r="K708" s="3" t="s">
        <v>54</v>
      </c>
      <c r="L708" s="3">
        <v>103.92</v>
      </c>
      <c r="M708" s="3">
        <v>0</v>
      </c>
      <c r="N708" t="s">
        <v>58</v>
      </c>
      <c r="O708" s="3" t="s">
        <v>148</v>
      </c>
      <c r="P708" s="3" t="s">
        <v>22</v>
      </c>
      <c r="S708" s="3" t="s">
        <v>639</v>
      </c>
    </row>
    <row r="709" spans="1:19" x14ac:dyDescent="0.25">
      <c r="A709" s="3">
        <f t="shared" si="11"/>
        <v>4</v>
      </c>
      <c r="B709" t="s">
        <v>26</v>
      </c>
      <c r="C709">
        <v>2209182957</v>
      </c>
      <c r="D709" t="s">
        <v>697</v>
      </c>
      <c r="F709" s="54" t="s">
        <v>3065</v>
      </c>
      <c r="I709" s="2" t="s">
        <v>56</v>
      </c>
      <c r="J709" s="3" t="s">
        <v>57</v>
      </c>
      <c r="K709" s="3" t="s">
        <v>15</v>
      </c>
      <c r="N709" t="s">
        <v>95</v>
      </c>
      <c r="O709" s="3" t="s">
        <v>170</v>
      </c>
      <c r="P709" s="3" t="s">
        <v>22</v>
      </c>
      <c r="S709" s="3" t="s">
        <v>639</v>
      </c>
    </row>
    <row r="710" spans="1:19" x14ac:dyDescent="0.25">
      <c r="A710" s="3">
        <f t="shared" si="11"/>
        <v>4</v>
      </c>
      <c r="B710" t="s">
        <v>26</v>
      </c>
      <c r="C710">
        <v>2209405891</v>
      </c>
      <c r="D710" t="s">
        <v>697</v>
      </c>
      <c r="F710" s="54" t="s">
        <v>3018</v>
      </c>
      <c r="I710" s="2" t="s">
        <v>119</v>
      </c>
      <c r="J710" s="3" t="s">
        <v>14</v>
      </c>
      <c r="K710" s="3" t="s">
        <v>54</v>
      </c>
      <c r="L710" s="3">
        <v>54.5</v>
      </c>
      <c r="M710" s="3">
        <v>0</v>
      </c>
      <c r="N710" t="s">
        <v>3122</v>
      </c>
      <c r="O710" s="3" t="s">
        <v>40</v>
      </c>
      <c r="P710" s="3" t="s">
        <v>19</v>
      </c>
      <c r="S710" s="3" t="s">
        <v>639</v>
      </c>
    </row>
    <row r="711" spans="1:19" x14ac:dyDescent="0.25">
      <c r="A711" s="3">
        <f t="shared" si="11"/>
        <v>4</v>
      </c>
      <c r="B711" t="s">
        <v>26</v>
      </c>
      <c r="C711">
        <v>2209706321</v>
      </c>
      <c r="D711" t="s">
        <v>697</v>
      </c>
      <c r="F711" s="54" t="s">
        <v>3043</v>
      </c>
      <c r="I711" s="2" t="s">
        <v>119</v>
      </c>
      <c r="J711" s="3" t="s">
        <v>950</v>
      </c>
      <c r="K711" s="3" t="s">
        <v>54</v>
      </c>
      <c r="N711" t="s">
        <v>3123</v>
      </c>
      <c r="O711" s="3" t="s">
        <v>40</v>
      </c>
      <c r="P711" s="3" t="s">
        <v>19</v>
      </c>
      <c r="S711" s="3" t="s">
        <v>639</v>
      </c>
    </row>
    <row r="712" spans="1:19" x14ac:dyDescent="0.25">
      <c r="A712" s="3">
        <f t="shared" si="11"/>
        <v>4</v>
      </c>
      <c r="B712" t="s">
        <v>26</v>
      </c>
      <c r="C712">
        <v>2209758638</v>
      </c>
      <c r="D712" t="s">
        <v>697</v>
      </c>
      <c r="F712" s="54" t="s">
        <v>3045</v>
      </c>
      <c r="I712" s="2" t="s">
        <v>119</v>
      </c>
      <c r="J712" s="3" t="s">
        <v>14</v>
      </c>
      <c r="K712" s="3" t="s">
        <v>54</v>
      </c>
      <c r="L712" s="3">
        <v>16.89</v>
      </c>
      <c r="M712" s="3">
        <v>0</v>
      </c>
      <c r="N712" t="s">
        <v>3124</v>
      </c>
      <c r="O712" s="3" t="s">
        <v>387</v>
      </c>
      <c r="P712" s="3" t="s">
        <v>43</v>
      </c>
      <c r="S712" s="3" t="s">
        <v>1141</v>
      </c>
    </row>
    <row r="713" spans="1:19" x14ac:dyDescent="0.25">
      <c r="A713" s="3">
        <f t="shared" si="11"/>
        <v>4</v>
      </c>
      <c r="B713" t="s">
        <v>26</v>
      </c>
      <c r="C713">
        <v>2209852139</v>
      </c>
      <c r="D713" t="s">
        <v>697</v>
      </c>
      <c r="F713" s="54" t="s">
        <v>3056</v>
      </c>
      <c r="I713" s="2" t="s">
        <v>56</v>
      </c>
      <c r="J713" s="3" t="s">
        <v>57</v>
      </c>
      <c r="K713" s="3" t="s">
        <v>15</v>
      </c>
      <c r="L713" s="3">
        <v>145.69999999999999</v>
      </c>
      <c r="M713" s="3">
        <v>49.9</v>
      </c>
      <c r="N713" t="s">
        <v>3125</v>
      </c>
      <c r="O713" s="3" t="s">
        <v>170</v>
      </c>
      <c r="P713" s="3" t="s">
        <v>22</v>
      </c>
      <c r="S713" s="3" t="s">
        <v>639</v>
      </c>
    </row>
    <row r="714" spans="1:19" x14ac:dyDescent="0.25">
      <c r="A714" s="3">
        <f t="shared" si="11"/>
        <v>4</v>
      </c>
      <c r="B714" t="s">
        <v>26</v>
      </c>
      <c r="C714">
        <v>2209852139</v>
      </c>
      <c r="D714" t="s">
        <v>697</v>
      </c>
      <c r="F714" s="54" t="s">
        <v>3056</v>
      </c>
      <c r="I714" s="2" t="s">
        <v>75</v>
      </c>
      <c r="J714" s="3" t="s">
        <v>55</v>
      </c>
      <c r="K714" s="3" t="s">
        <v>54</v>
      </c>
      <c r="L714" s="3">
        <v>145.69999999999999</v>
      </c>
      <c r="M714" s="3">
        <v>49.9</v>
      </c>
      <c r="N714" t="s">
        <v>3126</v>
      </c>
      <c r="O714" s="3" t="s">
        <v>387</v>
      </c>
      <c r="P714" s="3" t="s">
        <v>43</v>
      </c>
      <c r="S714" s="3" t="s">
        <v>1141</v>
      </c>
    </row>
    <row r="715" spans="1:19" x14ac:dyDescent="0.25">
      <c r="A715" s="3">
        <f t="shared" si="11"/>
        <v>4</v>
      </c>
      <c r="B715" t="s">
        <v>26</v>
      </c>
      <c r="C715">
        <v>2209852469</v>
      </c>
      <c r="D715" t="s">
        <v>697</v>
      </c>
      <c r="F715" s="54" t="s">
        <v>3056</v>
      </c>
      <c r="I715" s="2" t="s">
        <v>75</v>
      </c>
      <c r="J715" s="3" t="s">
        <v>55</v>
      </c>
      <c r="K715" s="3" t="s">
        <v>54</v>
      </c>
      <c r="L715" s="3">
        <v>66.8</v>
      </c>
      <c r="M715" s="3">
        <v>66.8</v>
      </c>
      <c r="N715" t="s">
        <v>3127</v>
      </c>
      <c r="O715" s="3" t="s">
        <v>148</v>
      </c>
      <c r="P715" s="3" t="s">
        <v>22</v>
      </c>
      <c r="S715" s="3" t="s">
        <v>639</v>
      </c>
    </row>
    <row r="716" spans="1:19" x14ac:dyDescent="0.25">
      <c r="A716" s="3">
        <f t="shared" si="11"/>
        <v>4</v>
      </c>
      <c r="B716" t="s">
        <v>26</v>
      </c>
      <c r="C716">
        <v>2209894145</v>
      </c>
      <c r="D716" t="s">
        <v>697</v>
      </c>
      <c r="F716" s="54" t="s">
        <v>3056</v>
      </c>
      <c r="I716" s="2" t="s">
        <v>119</v>
      </c>
      <c r="J716" s="3" t="s">
        <v>14</v>
      </c>
      <c r="K716" s="3" t="s">
        <v>54</v>
      </c>
      <c r="L716" s="3">
        <v>158.9</v>
      </c>
      <c r="M716" s="3">
        <v>0</v>
      </c>
      <c r="N716" t="s">
        <v>3128</v>
      </c>
      <c r="O716" s="3" t="s">
        <v>387</v>
      </c>
      <c r="P716" s="3" t="s">
        <v>43</v>
      </c>
      <c r="S716" s="3" t="s">
        <v>1141</v>
      </c>
    </row>
    <row r="717" spans="1:19" x14ac:dyDescent="0.25">
      <c r="A717" s="3">
        <f t="shared" si="11"/>
        <v>4</v>
      </c>
      <c r="B717" t="s">
        <v>26</v>
      </c>
      <c r="C717">
        <v>2210022371</v>
      </c>
      <c r="D717" t="s">
        <v>697</v>
      </c>
      <c r="F717" s="54" t="s">
        <v>3022</v>
      </c>
      <c r="I717" s="2" t="s">
        <v>119</v>
      </c>
      <c r="J717" s="3" t="s">
        <v>14</v>
      </c>
      <c r="K717" s="3" t="s">
        <v>54</v>
      </c>
      <c r="L717" s="3">
        <v>16.89</v>
      </c>
      <c r="M717" s="3">
        <v>0</v>
      </c>
      <c r="N717" t="s">
        <v>3129</v>
      </c>
      <c r="O717" s="3" t="s">
        <v>387</v>
      </c>
      <c r="P717" s="3" t="s">
        <v>43</v>
      </c>
      <c r="S717" s="3" t="s">
        <v>1141</v>
      </c>
    </row>
    <row r="718" spans="1:19" x14ac:dyDescent="0.25">
      <c r="A718" s="3">
        <f t="shared" si="11"/>
        <v>4</v>
      </c>
      <c r="B718" t="s">
        <v>26</v>
      </c>
      <c r="C718">
        <v>2210221477</v>
      </c>
      <c r="D718" t="s">
        <v>697</v>
      </c>
      <c r="F718" s="54" t="s">
        <v>3104</v>
      </c>
      <c r="I718" s="2" t="s">
        <v>75</v>
      </c>
      <c r="J718" s="3" t="s">
        <v>55</v>
      </c>
      <c r="K718" s="3" t="s">
        <v>54</v>
      </c>
      <c r="L718" s="3">
        <v>0</v>
      </c>
      <c r="M718" s="3">
        <v>49.9</v>
      </c>
      <c r="N718" t="s">
        <v>3130</v>
      </c>
      <c r="O718" s="3" t="s">
        <v>148</v>
      </c>
      <c r="P718" s="3" t="s">
        <v>22</v>
      </c>
      <c r="S718" s="3" t="s">
        <v>639</v>
      </c>
    </row>
    <row r="719" spans="1:19" x14ac:dyDescent="0.25">
      <c r="A719" s="3">
        <f t="shared" si="11"/>
        <v>4</v>
      </c>
      <c r="B719" t="s">
        <v>26</v>
      </c>
      <c r="C719">
        <v>2210428466</v>
      </c>
      <c r="D719" t="s">
        <v>697</v>
      </c>
      <c r="F719" s="54" t="s">
        <v>3069</v>
      </c>
      <c r="I719" s="2" t="s">
        <v>56</v>
      </c>
      <c r="J719" s="3" t="s">
        <v>57</v>
      </c>
      <c r="K719" s="3" t="s">
        <v>15</v>
      </c>
      <c r="L719" s="3">
        <v>2.04</v>
      </c>
      <c r="M719" s="3">
        <v>35</v>
      </c>
      <c r="N719" t="s">
        <v>3131</v>
      </c>
      <c r="O719" s="3" t="s">
        <v>170</v>
      </c>
      <c r="P719" s="3" t="s">
        <v>22</v>
      </c>
      <c r="S719" s="3" t="s">
        <v>639</v>
      </c>
    </row>
    <row r="720" spans="1:19" x14ac:dyDescent="0.25">
      <c r="A720" s="3">
        <f t="shared" si="11"/>
        <v>4</v>
      </c>
      <c r="B720" t="s">
        <v>26</v>
      </c>
      <c r="C720">
        <v>2210592371</v>
      </c>
      <c r="D720" t="s">
        <v>697</v>
      </c>
      <c r="F720" s="54" t="s">
        <v>3025</v>
      </c>
      <c r="I720" s="2" t="s">
        <v>119</v>
      </c>
      <c r="J720" s="3" t="s">
        <v>14</v>
      </c>
      <c r="K720" s="3" t="s">
        <v>54</v>
      </c>
      <c r="L720" s="3">
        <v>8.44</v>
      </c>
      <c r="M720" s="3">
        <v>0</v>
      </c>
      <c r="N720" t="s">
        <v>3132</v>
      </c>
      <c r="O720" s="3" t="s">
        <v>387</v>
      </c>
      <c r="P720" s="3" t="s">
        <v>43</v>
      </c>
      <c r="S720" s="3" t="s">
        <v>1141</v>
      </c>
    </row>
    <row r="721" spans="1:19" x14ac:dyDescent="0.25">
      <c r="A721" s="3">
        <f t="shared" si="11"/>
        <v>4</v>
      </c>
      <c r="B721" t="s">
        <v>26</v>
      </c>
      <c r="C721">
        <v>2210611654</v>
      </c>
      <c r="D721" t="s">
        <v>697</v>
      </c>
      <c r="F721" s="54" t="s">
        <v>3025</v>
      </c>
      <c r="I721" s="2" t="s">
        <v>119</v>
      </c>
      <c r="J721" s="3" t="s">
        <v>14</v>
      </c>
      <c r="K721" s="3" t="s">
        <v>54</v>
      </c>
      <c r="L721" s="3">
        <v>33.83</v>
      </c>
      <c r="M721" s="3">
        <v>0</v>
      </c>
      <c r="N721" t="s">
        <v>3133</v>
      </c>
      <c r="O721" s="3" t="s">
        <v>387</v>
      </c>
      <c r="P721" s="3" t="s">
        <v>43</v>
      </c>
      <c r="S721" s="3" t="s">
        <v>1141</v>
      </c>
    </row>
    <row r="722" spans="1:19" x14ac:dyDescent="0.25">
      <c r="A722" s="3">
        <f t="shared" si="11"/>
        <v>4</v>
      </c>
      <c r="B722" t="s">
        <v>26</v>
      </c>
      <c r="C722">
        <v>2210611733</v>
      </c>
      <c r="D722" t="s">
        <v>697</v>
      </c>
      <c r="F722" s="54" t="s">
        <v>3025</v>
      </c>
      <c r="I722" s="2" t="s">
        <v>56</v>
      </c>
      <c r="J722" s="3" t="s">
        <v>57</v>
      </c>
      <c r="K722" s="3" t="s">
        <v>15</v>
      </c>
      <c r="L722" s="3">
        <v>2.44</v>
      </c>
      <c r="M722" s="3">
        <v>16.899999999999999</v>
      </c>
      <c r="N722" t="s">
        <v>3134</v>
      </c>
      <c r="O722" s="3" t="s">
        <v>170</v>
      </c>
      <c r="P722" s="3" t="s">
        <v>22</v>
      </c>
      <c r="S722" s="3" t="s">
        <v>639</v>
      </c>
    </row>
    <row r="723" spans="1:19" x14ac:dyDescent="0.25">
      <c r="A723" s="3">
        <f t="shared" si="11"/>
        <v>4</v>
      </c>
      <c r="B723" t="s">
        <v>26</v>
      </c>
      <c r="C723">
        <v>2210820870</v>
      </c>
      <c r="D723" t="s">
        <v>697</v>
      </c>
      <c r="F723" s="54" t="s">
        <v>3118</v>
      </c>
      <c r="I723" s="2" t="s">
        <v>119</v>
      </c>
      <c r="J723" s="3" t="s">
        <v>14</v>
      </c>
      <c r="K723" s="3" t="s">
        <v>54</v>
      </c>
      <c r="L723" s="3">
        <v>49.9</v>
      </c>
      <c r="M723" s="3">
        <v>0</v>
      </c>
      <c r="N723" t="s">
        <v>3135</v>
      </c>
      <c r="O723" s="3" t="s">
        <v>387</v>
      </c>
      <c r="P723" s="3" t="s">
        <v>43</v>
      </c>
      <c r="S723" s="3" t="s">
        <v>1141</v>
      </c>
    </row>
    <row r="724" spans="1:19" x14ac:dyDescent="0.25">
      <c r="A724" s="3">
        <f t="shared" si="11"/>
        <v>4</v>
      </c>
      <c r="B724" t="s">
        <v>26</v>
      </c>
      <c r="C724">
        <v>2210885164</v>
      </c>
      <c r="D724" t="s">
        <v>697</v>
      </c>
      <c r="F724" s="54" t="s">
        <v>3136</v>
      </c>
      <c r="I724" s="2" t="s">
        <v>119</v>
      </c>
      <c r="J724" s="3" t="s">
        <v>14</v>
      </c>
      <c r="K724" s="3" t="s">
        <v>54</v>
      </c>
      <c r="L724" s="3">
        <v>54.5</v>
      </c>
      <c r="M724" s="3">
        <v>0</v>
      </c>
      <c r="N724" t="s">
        <v>3137</v>
      </c>
      <c r="O724" s="3" t="s">
        <v>387</v>
      </c>
      <c r="P724" s="3" t="s">
        <v>43</v>
      </c>
      <c r="S724" s="3" t="s">
        <v>1141</v>
      </c>
    </row>
    <row r="725" spans="1:19" x14ac:dyDescent="0.25">
      <c r="A725" s="3">
        <f t="shared" si="11"/>
        <v>4</v>
      </c>
      <c r="B725" t="s">
        <v>26</v>
      </c>
      <c r="C725">
        <v>2211193313</v>
      </c>
      <c r="D725" t="s">
        <v>697</v>
      </c>
      <c r="F725" s="54" t="s">
        <v>3060</v>
      </c>
      <c r="I725" s="2" t="s">
        <v>75</v>
      </c>
      <c r="J725" s="3" t="s">
        <v>55</v>
      </c>
      <c r="K725" s="3" t="s">
        <v>54</v>
      </c>
      <c r="L725" s="3">
        <v>0</v>
      </c>
      <c r="M725" s="3">
        <v>9</v>
      </c>
      <c r="N725" t="s">
        <v>3138</v>
      </c>
      <c r="O725" s="3" t="s">
        <v>148</v>
      </c>
      <c r="P725" s="3" t="s">
        <v>22</v>
      </c>
      <c r="S725" s="3" t="s">
        <v>639</v>
      </c>
    </row>
    <row r="726" spans="1:19" x14ac:dyDescent="0.25">
      <c r="A726" s="3">
        <f t="shared" si="11"/>
        <v>4</v>
      </c>
      <c r="B726" t="s">
        <v>45</v>
      </c>
      <c r="C726">
        <v>2209033308</v>
      </c>
      <c r="D726" t="s">
        <v>602</v>
      </c>
      <c r="F726" s="54" t="s">
        <v>3014</v>
      </c>
      <c r="I726" s="2" t="s">
        <v>119</v>
      </c>
      <c r="J726" s="3" t="s">
        <v>950</v>
      </c>
      <c r="K726" s="3" t="s">
        <v>54</v>
      </c>
      <c r="L726" s="3">
        <v>0</v>
      </c>
      <c r="M726" s="3">
        <v>33.79</v>
      </c>
      <c r="N726" t="s">
        <v>3139</v>
      </c>
      <c r="O726" s="3" t="s">
        <v>388</v>
      </c>
      <c r="P726" s="3" t="s">
        <v>1165</v>
      </c>
      <c r="S726" s="3" t="s">
        <v>1141</v>
      </c>
    </row>
    <row r="727" spans="1:19" x14ac:dyDescent="0.25">
      <c r="A727" s="3">
        <f t="shared" si="11"/>
        <v>4</v>
      </c>
      <c r="B727" t="s">
        <v>45</v>
      </c>
      <c r="C727">
        <v>2209178010</v>
      </c>
      <c r="D727" t="s">
        <v>602</v>
      </c>
      <c r="F727" s="54" t="s">
        <v>3065</v>
      </c>
      <c r="I727" s="2" t="s">
        <v>119</v>
      </c>
      <c r="J727" s="3" t="s">
        <v>950</v>
      </c>
      <c r="K727" s="3" t="s">
        <v>54</v>
      </c>
      <c r="N727" t="s">
        <v>3140</v>
      </c>
      <c r="O727" s="3" t="s">
        <v>387</v>
      </c>
      <c r="P727" s="3" t="s">
        <v>43</v>
      </c>
      <c r="S727" s="3" t="s">
        <v>1141</v>
      </c>
    </row>
    <row r="728" spans="1:19" x14ac:dyDescent="0.25">
      <c r="A728" s="3">
        <f t="shared" si="11"/>
        <v>4</v>
      </c>
      <c r="B728" t="s">
        <v>45</v>
      </c>
      <c r="C728">
        <v>2209286471</v>
      </c>
      <c r="D728" t="s">
        <v>602</v>
      </c>
      <c r="F728" s="54" t="s">
        <v>3092</v>
      </c>
      <c r="I728" s="2" t="s">
        <v>119</v>
      </c>
      <c r="J728" s="3" t="s">
        <v>14</v>
      </c>
      <c r="K728" s="3" t="s">
        <v>54</v>
      </c>
      <c r="L728" s="3">
        <v>24.95</v>
      </c>
      <c r="M728" s="3">
        <v>0</v>
      </c>
      <c r="N728" t="s">
        <v>3141</v>
      </c>
      <c r="O728" s="3" t="s">
        <v>387</v>
      </c>
      <c r="P728" s="3" t="s">
        <v>43</v>
      </c>
      <c r="S728" s="3" t="s">
        <v>1141</v>
      </c>
    </row>
    <row r="729" spans="1:19" x14ac:dyDescent="0.25">
      <c r="A729" s="3">
        <f t="shared" si="11"/>
        <v>4</v>
      </c>
      <c r="B729" t="s">
        <v>45</v>
      </c>
      <c r="C729">
        <v>2209386076</v>
      </c>
      <c r="D729" t="s">
        <v>602</v>
      </c>
      <c r="F729" s="54" t="s">
        <v>3018</v>
      </c>
      <c r="I729" s="2" t="s">
        <v>119</v>
      </c>
      <c r="J729" s="3" t="s">
        <v>14</v>
      </c>
      <c r="K729" s="3" t="s">
        <v>54</v>
      </c>
      <c r="L729" s="3">
        <v>31.2</v>
      </c>
      <c r="M729" s="3">
        <v>0</v>
      </c>
      <c r="N729" t="s">
        <v>3142</v>
      </c>
      <c r="O729" s="3" t="s">
        <v>387</v>
      </c>
      <c r="P729" s="3" t="s">
        <v>43</v>
      </c>
      <c r="S729" s="3" t="s">
        <v>1141</v>
      </c>
    </row>
    <row r="730" spans="1:19" x14ac:dyDescent="0.25">
      <c r="A730" s="3">
        <f t="shared" si="11"/>
        <v>4</v>
      </c>
      <c r="B730" t="s">
        <v>45</v>
      </c>
      <c r="C730">
        <v>2209397076</v>
      </c>
      <c r="D730" t="s">
        <v>602</v>
      </c>
      <c r="F730" s="54" t="s">
        <v>3018</v>
      </c>
      <c r="I730" s="2" t="s">
        <v>119</v>
      </c>
      <c r="J730" s="3" t="s">
        <v>14</v>
      </c>
      <c r="K730" s="3" t="s">
        <v>54</v>
      </c>
      <c r="L730" s="3">
        <v>54.5</v>
      </c>
      <c r="M730" s="3">
        <v>0</v>
      </c>
      <c r="N730" t="s">
        <v>3143</v>
      </c>
      <c r="O730" s="3" t="s">
        <v>387</v>
      </c>
      <c r="P730" s="3" t="s">
        <v>43</v>
      </c>
      <c r="S730" s="3" t="s">
        <v>1141</v>
      </c>
    </row>
    <row r="731" spans="1:19" x14ac:dyDescent="0.25">
      <c r="A731" s="3">
        <f t="shared" si="11"/>
        <v>4</v>
      </c>
      <c r="B731" t="s">
        <v>45</v>
      </c>
      <c r="C731">
        <v>2209408934</v>
      </c>
      <c r="D731" t="s">
        <v>602</v>
      </c>
      <c r="F731" s="54" t="s">
        <v>3018</v>
      </c>
      <c r="I731" s="2" t="s">
        <v>119</v>
      </c>
      <c r="J731" s="3" t="s">
        <v>14</v>
      </c>
      <c r="K731" s="3" t="s">
        <v>54</v>
      </c>
      <c r="L731" s="3">
        <v>8.44</v>
      </c>
      <c r="M731" s="3">
        <v>0</v>
      </c>
      <c r="N731" t="s">
        <v>3144</v>
      </c>
      <c r="O731" s="3" t="s">
        <v>387</v>
      </c>
      <c r="P731" s="3" t="s">
        <v>43</v>
      </c>
      <c r="S731" s="3" t="s">
        <v>1141</v>
      </c>
    </row>
    <row r="732" spans="1:19" x14ac:dyDescent="0.25">
      <c r="A732" s="3">
        <f t="shared" si="11"/>
        <v>4</v>
      </c>
      <c r="B732" t="s">
        <v>45</v>
      </c>
      <c r="C732">
        <v>2209423987</v>
      </c>
      <c r="D732" t="s">
        <v>602</v>
      </c>
      <c r="F732" s="54" t="s">
        <v>3018</v>
      </c>
      <c r="I732" s="2" t="s">
        <v>75</v>
      </c>
      <c r="J732" s="3" t="s">
        <v>14</v>
      </c>
      <c r="K732" s="3" t="s">
        <v>54</v>
      </c>
      <c r="L732" s="3">
        <v>119.39</v>
      </c>
      <c r="M732" s="3">
        <v>0</v>
      </c>
      <c r="N732" t="s">
        <v>58</v>
      </c>
      <c r="O732" s="3" t="s">
        <v>148</v>
      </c>
      <c r="P732" s="3" t="s">
        <v>22</v>
      </c>
      <c r="S732" s="3" t="s">
        <v>639</v>
      </c>
    </row>
    <row r="733" spans="1:19" x14ac:dyDescent="0.25">
      <c r="A733" s="3">
        <f t="shared" si="11"/>
        <v>4</v>
      </c>
      <c r="B733" t="s">
        <v>45</v>
      </c>
      <c r="C733">
        <v>2209518762</v>
      </c>
      <c r="D733" t="s">
        <v>602</v>
      </c>
      <c r="F733" s="54" t="s">
        <v>3078</v>
      </c>
      <c r="I733" s="2" t="s">
        <v>119</v>
      </c>
      <c r="J733" s="3" t="s">
        <v>950</v>
      </c>
      <c r="K733" s="3" t="s">
        <v>54</v>
      </c>
      <c r="L733" s="3">
        <v>49.9</v>
      </c>
      <c r="M733" s="3">
        <v>49.9</v>
      </c>
      <c r="N733" t="s">
        <v>3145</v>
      </c>
      <c r="O733" s="3" t="s">
        <v>40</v>
      </c>
      <c r="P733" s="3" t="s">
        <v>19</v>
      </c>
      <c r="S733" s="3" t="s">
        <v>639</v>
      </c>
    </row>
    <row r="734" spans="1:19" x14ac:dyDescent="0.25">
      <c r="A734" s="3">
        <f t="shared" si="11"/>
        <v>4</v>
      </c>
      <c r="B734" t="s">
        <v>45</v>
      </c>
      <c r="C734">
        <v>2209709733</v>
      </c>
      <c r="D734" t="s">
        <v>602</v>
      </c>
      <c r="F734" s="54" t="s">
        <v>3043</v>
      </c>
      <c r="I734" s="2" t="s">
        <v>119</v>
      </c>
      <c r="J734" s="3" t="s">
        <v>14</v>
      </c>
      <c r="K734" s="3" t="s">
        <v>54</v>
      </c>
      <c r="L734" s="3">
        <v>54.5</v>
      </c>
      <c r="M734" s="3">
        <v>0</v>
      </c>
      <c r="N734" t="s">
        <v>3146</v>
      </c>
      <c r="O734" s="3" t="s">
        <v>387</v>
      </c>
      <c r="P734" s="3" t="s">
        <v>43</v>
      </c>
      <c r="S734" s="3" t="s">
        <v>1141</v>
      </c>
    </row>
    <row r="735" spans="1:19" x14ac:dyDescent="0.25">
      <c r="A735" s="3">
        <f t="shared" si="11"/>
        <v>4</v>
      </c>
      <c r="B735" t="s">
        <v>45</v>
      </c>
      <c r="C735">
        <v>2209873402</v>
      </c>
      <c r="D735" t="s">
        <v>602</v>
      </c>
      <c r="F735" s="54" t="s">
        <v>3056</v>
      </c>
      <c r="I735" s="2" t="s">
        <v>119</v>
      </c>
      <c r="J735" s="3" t="s">
        <v>124</v>
      </c>
      <c r="K735" s="3" t="s">
        <v>54</v>
      </c>
      <c r="L735" s="3">
        <v>33.79</v>
      </c>
      <c r="M735" s="3">
        <v>33.79</v>
      </c>
      <c r="N735" t="s">
        <v>3147</v>
      </c>
      <c r="O735" s="3" t="s">
        <v>40</v>
      </c>
      <c r="P735" s="3" t="s">
        <v>19</v>
      </c>
      <c r="S735" s="3" t="s">
        <v>639</v>
      </c>
    </row>
    <row r="736" spans="1:19" x14ac:dyDescent="0.25">
      <c r="A736" s="3">
        <f t="shared" si="11"/>
        <v>4</v>
      </c>
      <c r="B736" t="s">
        <v>45</v>
      </c>
      <c r="C736">
        <v>2209992427</v>
      </c>
      <c r="D736" t="s">
        <v>602</v>
      </c>
      <c r="F736" s="54" t="s">
        <v>3022</v>
      </c>
      <c r="I736" s="2" t="s">
        <v>119</v>
      </c>
      <c r="J736" s="3" t="s">
        <v>14</v>
      </c>
      <c r="K736" s="3" t="s">
        <v>54</v>
      </c>
      <c r="N736" t="s">
        <v>3148</v>
      </c>
      <c r="O736" s="3" t="s">
        <v>387</v>
      </c>
      <c r="P736" s="3" t="s">
        <v>43</v>
      </c>
      <c r="S736" s="3" t="s">
        <v>1141</v>
      </c>
    </row>
    <row r="737" spans="1:19" x14ac:dyDescent="0.25">
      <c r="A737" s="3">
        <f t="shared" si="11"/>
        <v>4</v>
      </c>
      <c r="B737" t="s">
        <v>45</v>
      </c>
      <c r="C737">
        <v>2209993804</v>
      </c>
      <c r="D737" t="s">
        <v>602</v>
      </c>
      <c r="F737" s="54" t="s">
        <v>3022</v>
      </c>
      <c r="I737" s="2" t="s">
        <v>119</v>
      </c>
      <c r="J737" s="3" t="s">
        <v>950</v>
      </c>
      <c r="K737" s="3" t="s">
        <v>54</v>
      </c>
      <c r="N737" t="s">
        <v>3149</v>
      </c>
      <c r="O737" s="3" t="s">
        <v>40</v>
      </c>
      <c r="P737" s="3" t="s">
        <v>19</v>
      </c>
      <c r="S737" s="3" t="s">
        <v>639</v>
      </c>
    </row>
    <row r="738" spans="1:19" x14ac:dyDescent="0.25">
      <c r="A738" s="3">
        <f t="shared" ref="A738:A801" si="12">MONTH(F738)</f>
        <v>4</v>
      </c>
      <c r="B738" t="s">
        <v>45</v>
      </c>
      <c r="C738">
        <v>2210002075</v>
      </c>
      <c r="D738" t="s">
        <v>602</v>
      </c>
      <c r="F738" s="54" t="s">
        <v>3022</v>
      </c>
      <c r="I738" s="2" t="s">
        <v>119</v>
      </c>
      <c r="J738" s="3" t="s">
        <v>124</v>
      </c>
      <c r="K738" s="3" t="s">
        <v>54</v>
      </c>
      <c r="L738" s="3">
        <v>11.95</v>
      </c>
      <c r="M738" s="3">
        <v>21.85</v>
      </c>
      <c r="N738" t="s">
        <v>3150</v>
      </c>
      <c r="O738" s="3" t="s">
        <v>387</v>
      </c>
      <c r="P738" s="3" t="s">
        <v>43</v>
      </c>
      <c r="S738" s="3" t="s">
        <v>1141</v>
      </c>
    </row>
    <row r="739" spans="1:19" x14ac:dyDescent="0.25">
      <c r="A739" s="3">
        <f t="shared" si="12"/>
        <v>4</v>
      </c>
      <c r="B739" t="s">
        <v>45</v>
      </c>
      <c r="C739">
        <v>2210062681</v>
      </c>
      <c r="D739" t="s">
        <v>602</v>
      </c>
      <c r="F739" s="54" t="s">
        <v>3151</v>
      </c>
      <c r="I739" s="2" t="s">
        <v>119</v>
      </c>
      <c r="J739" s="3" t="s">
        <v>14</v>
      </c>
      <c r="K739" s="3" t="s">
        <v>54</v>
      </c>
      <c r="L739" s="3">
        <v>8.44</v>
      </c>
      <c r="M739" s="3">
        <v>0</v>
      </c>
      <c r="N739" t="s">
        <v>3152</v>
      </c>
      <c r="O739" s="3" t="s">
        <v>387</v>
      </c>
      <c r="P739" s="3" t="s">
        <v>43</v>
      </c>
      <c r="S739" s="3" t="s">
        <v>1141</v>
      </c>
    </row>
    <row r="740" spans="1:19" x14ac:dyDescent="0.25">
      <c r="A740" s="3">
        <f t="shared" si="12"/>
        <v>4</v>
      </c>
      <c r="B740" t="s">
        <v>45</v>
      </c>
      <c r="C740">
        <v>2210411853</v>
      </c>
      <c r="D740" t="s">
        <v>602</v>
      </c>
      <c r="F740" s="54" t="s">
        <v>3069</v>
      </c>
      <c r="I740" s="2" t="s">
        <v>119</v>
      </c>
      <c r="J740" s="3" t="s">
        <v>14</v>
      </c>
      <c r="K740" s="3" t="s">
        <v>54</v>
      </c>
      <c r="L740" s="3">
        <v>108.99</v>
      </c>
      <c r="M740" s="3">
        <v>0</v>
      </c>
      <c r="N740" t="s">
        <v>3153</v>
      </c>
      <c r="O740" s="3" t="s">
        <v>387</v>
      </c>
      <c r="P740" s="3" t="s">
        <v>43</v>
      </c>
      <c r="S740" s="3" t="s">
        <v>1141</v>
      </c>
    </row>
    <row r="741" spans="1:19" x14ac:dyDescent="0.25">
      <c r="A741" s="3">
        <f t="shared" si="12"/>
        <v>4</v>
      </c>
      <c r="B741" t="s">
        <v>45</v>
      </c>
      <c r="C741">
        <v>2210596727</v>
      </c>
      <c r="D741" t="s">
        <v>602</v>
      </c>
      <c r="F741" s="54" t="s">
        <v>3025</v>
      </c>
      <c r="I741" s="2" t="s">
        <v>75</v>
      </c>
      <c r="J741" s="3" t="s">
        <v>76</v>
      </c>
      <c r="K741" s="3" t="s">
        <v>54</v>
      </c>
      <c r="L741" s="3">
        <v>0</v>
      </c>
      <c r="M741" s="3">
        <v>18</v>
      </c>
      <c r="N741" t="s">
        <v>3154</v>
      </c>
      <c r="O741" s="3" t="s">
        <v>148</v>
      </c>
      <c r="P741" s="3" t="s">
        <v>22</v>
      </c>
      <c r="S741" s="3" t="s">
        <v>639</v>
      </c>
    </row>
    <row r="742" spans="1:19" x14ac:dyDescent="0.25">
      <c r="A742" s="3">
        <f t="shared" si="12"/>
        <v>4</v>
      </c>
      <c r="B742" t="s">
        <v>45</v>
      </c>
      <c r="C742">
        <v>2210677055</v>
      </c>
      <c r="D742" t="s">
        <v>602</v>
      </c>
      <c r="F742" s="54" t="s">
        <v>3114</v>
      </c>
      <c r="I742" s="2" t="s">
        <v>56</v>
      </c>
      <c r="J742" s="3" t="s">
        <v>57</v>
      </c>
      <c r="K742" s="3" t="s">
        <v>15</v>
      </c>
      <c r="N742" t="s">
        <v>3155</v>
      </c>
      <c r="O742" s="3" t="s">
        <v>170</v>
      </c>
      <c r="P742" s="3" t="s">
        <v>22</v>
      </c>
      <c r="S742" s="3" t="s">
        <v>639</v>
      </c>
    </row>
    <row r="743" spans="1:19" x14ac:dyDescent="0.25">
      <c r="A743" s="3">
        <f t="shared" si="12"/>
        <v>4</v>
      </c>
      <c r="B743" t="s">
        <v>45</v>
      </c>
      <c r="C743">
        <v>2210684543</v>
      </c>
      <c r="D743" t="s">
        <v>602</v>
      </c>
      <c r="F743" s="54" t="s">
        <v>3114</v>
      </c>
      <c r="I743" s="2" t="s">
        <v>56</v>
      </c>
      <c r="J743" s="3" t="s">
        <v>57</v>
      </c>
      <c r="K743" s="3" t="s">
        <v>15</v>
      </c>
      <c r="L743" s="3">
        <v>1.19</v>
      </c>
      <c r="M743" s="3">
        <v>24.95</v>
      </c>
      <c r="N743" t="s">
        <v>3156</v>
      </c>
      <c r="O743" s="3" t="s">
        <v>388</v>
      </c>
      <c r="P743" s="3" t="s">
        <v>135</v>
      </c>
      <c r="S743" s="3" t="s">
        <v>1141</v>
      </c>
    </row>
    <row r="744" spans="1:19" x14ac:dyDescent="0.25">
      <c r="A744" s="3">
        <f t="shared" si="12"/>
        <v>4</v>
      </c>
      <c r="B744" t="s">
        <v>45</v>
      </c>
      <c r="C744">
        <v>2210743087</v>
      </c>
      <c r="D744" t="s">
        <v>602</v>
      </c>
      <c r="F744" s="54" t="s">
        <v>3047</v>
      </c>
      <c r="I744" s="2" t="s">
        <v>119</v>
      </c>
      <c r="J744" s="3" t="s">
        <v>14</v>
      </c>
      <c r="K744" s="3" t="s">
        <v>54</v>
      </c>
      <c r="L744" s="3">
        <v>109</v>
      </c>
      <c r="M744" s="3">
        <v>0</v>
      </c>
      <c r="N744" t="s">
        <v>3157</v>
      </c>
      <c r="O744" s="3" t="s">
        <v>387</v>
      </c>
      <c r="P744" s="3" t="s">
        <v>43</v>
      </c>
      <c r="S744" s="3" t="s">
        <v>1141</v>
      </c>
    </row>
    <row r="745" spans="1:19" x14ac:dyDescent="0.25">
      <c r="A745" s="3">
        <f t="shared" si="12"/>
        <v>4</v>
      </c>
      <c r="B745" t="s">
        <v>45</v>
      </c>
      <c r="C745">
        <v>2210820784</v>
      </c>
      <c r="D745" t="s">
        <v>602</v>
      </c>
      <c r="F745" s="54" t="s">
        <v>3118</v>
      </c>
      <c r="I745" s="2" t="s">
        <v>56</v>
      </c>
      <c r="J745" s="3" t="s">
        <v>57</v>
      </c>
      <c r="K745" s="3" t="s">
        <v>15</v>
      </c>
      <c r="L745" s="3">
        <v>2.04</v>
      </c>
      <c r="M745" s="3">
        <v>25.35</v>
      </c>
      <c r="N745" t="s">
        <v>3158</v>
      </c>
      <c r="O745" s="3" t="s">
        <v>170</v>
      </c>
      <c r="P745" s="3" t="s">
        <v>22</v>
      </c>
      <c r="S745" s="3" t="s">
        <v>639</v>
      </c>
    </row>
    <row r="746" spans="1:19" x14ac:dyDescent="0.25">
      <c r="A746" s="3">
        <f t="shared" si="12"/>
        <v>4</v>
      </c>
      <c r="B746" t="s">
        <v>45</v>
      </c>
      <c r="C746">
        <v>2211067799</v>
      </c>
      <c r="D746" t="s">
        <v>602</v>
      </c>
      <c r="F746" s="54" t="s">
        <v>3059</v>
      </c>
      <c r="I746" s="2" t="s">
        <v>56</v>
      </c>
      <c r="J746" s="3" t="s">
        <v>57</v>
      </c>
      <c r="K746" s="3" t="s">
        <v>15</v>
      </c>
      <c r="L746" s="3">
        <v>1.33</v>
      </c>
      <c r="M746" s="3">
        <v>22.45</v>
      </c>
      <c r="N746" t="s">
        <v>3159</v>
      </c>
      <c r="O746" s="3" t="s">
        <v>170</v>
      </c>
      <c r="P746" s="3" t="s">
        <v>22</v>
      </c>
      <c r="S746" s="3" t="s">
        <v>639</v>
      </c>
    </row>
    <row r="747" spans="1:19" x14ac:dyDescent="0.25">
      <c r="A747" s="3">
        <f t="shared" si="12"/>
        <v>4</v>
      </c>
      <c r="B747" t="s">
        <v>45</v>
      </c>
      <c r="C747">
        <v>2211162679</v>
      </c>
      <c r="D747" t="s">
        <v>602</v>
      </c>
      <c r="F747" s="54" t="s">
        <v>3060</v>
      </c>
      <c r="I747" s="2" t="s">
        <v>56</v>
      </c>
      <c r="J747" s="3" t="s">
        <v>57</v>
      </c>
      <c r="K747" s="3" t="s">
        <v>15</v>
      </c>
      <c r="L747" s="3">
        <v>2.57</v>
      </c>
      <c r="M747" s="3">
        <v>52</v>
      </c>
      <c r="N747" t="s">
        <v>3160</v>
      </c>
      <c r="O747" s="3" t="s">
        <v>170</v>
      </c>
      <c r="P747" s="3" t="s">
        <v>22</v>
      </c>
      <c r="S747" s="3" t="s">
        <v>639</v>
      </c>
    </row>
    <row r="748" spans="1:19" x14ac:dyDescent="0.25">
      <c r="A748" s="3">
        <f t="shared" si="12"/>
        <v>4</v>
      </c>
      <c r="B748" t="s">
        <v>45</v>
      </c>
      <c r="C748">
        <v>2211186586</v>
      </c>
      <c r="D748" t="s">
        <v>602</v>
      </c>
      <c r="F748" s="54" t="s">
        <v>3060</v>
      </c>
      <c r="I748" s="2" t="s">
        <v>119</v>
      </c>
      <c r="J748" s="3" t="s">
        <v>124</v>
      </c>
      <c r="K748" s="3" t="s">
        <v>54</v>
      </c>
      <c r="N748" t="s">
        <v>3161</v>
      </c>
      <c r="O748" s="3" t="s">
        <v>387</v>
      </c>
      <c r="P748" s="3" t="s">
        <v>43</v>
      </c>
      <c r="S748" s="3" t="s">
        <v>1141</v>
      </c>
    </row>
    <row r="749" spans="1:19" x14ac:dyDescent="0.25">
      <c r="A749" s="3">
        <f t="shared" si="12"/>
        <v>4</v>
      </c>
      <c r="B749" t="s">
        <v>45</v>
      </c>
      <c r="C749">
        <v>2211279699</v>
      </c>
      <c r="D749" t="s">
        <v>602</v>
      </c>
      <c r="F749" s="54" t="s">
        <v>3049</v>
      </c>
      <c r="I749" s="2" t="s">
        <v>56</v>
      </c>
      <c r="J749" s="3" t="s">
        <v>57</v>
      </c>
      <c r="K749" s="3" t="s">
        <v>15</v>
      </c>
      <c r="L749" s="3">
        <v>2.12</v>
      </c>
      <c r="M749" s="3">
        <v>16.899999999999999</v>
      </c>
      <c r="N749" t="s">
        <v>3162</v>
      </c>
      <c r="O749" s="3" t="s">
        <v>170</v>
      </c>
      <c r="P749" s="3" t="s">
        <v>22</v>
      </c>
      <c r="S749" s="3" t="s">
        <v>639</v>
      </c>
    </row>
    <row r="750" spans="1:19" x14ac:dyDescent="0.25">
      <c r="A750" s="3">
        <f t="shared" si="12"/>
        <v>4</v>
      </c>
      <c r="B750" t="s">
        <v>45</v>
      </c>
      <c r="C750">
        <v>2211321826</v>
      </c>
      <c r="D750" t="s">
        <v>602</v>
      </c>
      <c r="F750" s="54" t="s">
        <v>3031</v>
      </c>
      <c r="I750" s="2" t="s">
        <v>56</v>
      </c>
      <c r="J750" s="3" t="s">
        <v>14</v>
      </c>
      <c r="K750" s="3" t="s">
        <v>54</v>
      </c>
      <c r="L750" s="3">
        <v>50.14</v>
      </c>
      <c r="M750" s="3">
        <v>0</v>
      </c>
      <c r="N750" t="s">
        <v>3163</v>
      </c>
      <c r="O750" s="3" t="s">
        <v>170</v>
      </c>
      <c r="P750" s="3" t="s">
        <v>22</v>
      </c>
      <c r="S750" s="3" t="s">
        <v>639</v>
      </c>
    </row>
    <row r="751" spans="1:19" x14ac:dyDescent="0.25">
      <c r="A751" s="3">
        <f t="shared" si="12"/>
        <v>4</v>
      </c>
      <c r="B751" t="s">
        <v>45</v>
      </c>
      <c r="C751">
        <v>2211339611</v>
      </c>
      <c r="D751" t="s">
        <v>602</v>
      </c>
      <c r="F751" s="54" t="s">
        <v>3031</v>
      </c>
      <c r="I751" s="2" t="s">
        <v>119</v>
      </c>
      <c r="J751" s="3" t="s">
        <v>14</v>
      </c>
      <c r="K751" s="3" t="s">
        <v>54</v>
      </c>
      <c r="N751" t="s">
        <v>3164</v>
      </c>
      <c r="O751" s="3" t="s">
        <v>40</v>
      </c>
      <c r="P751" s="3" t="s">
        <v>19</v>
      </c>
      <c r="S751" s="3" t="s">
        <v>639</v>
      </c>
    </row>
    <row r="752" spans="1:19" x14ac:dyDescent="0.25">
      <c r="A752" s="3">
        <f t="shared" si="12"/>
        <v>4</v>
      </c>
      <c r="B752" t="s">
        <v>45</v>
      </c>
      <c r="C752">
        <v>2211350604</v>
      </c>
      <c r="D752" t="s">
        <v>602</v>
      </c>
      <c r="F752" s="54" t="s">
        <v>3031</v>
      </c>
      <c r="I752" s="2" t="s">
        <v>119</v>
      </c>
      <c r="J752" s="3" t="s">
        <v>14</v>
      </c>
      <c r="K752" s="3" t="s">
        <v>54</v>
      </c>
      <c r="L752" s="3">
        <v>19.2</v>
      </c>
      <c r="M752" s="3">
        <v>0</v>
      </c>
      <c r="N752" t="s">
        <v>3165</v>
      </c>
      <c r="O752" s="3" t="s">
        <v>387</v>
      </c>
      <c r="P752" s="3" t="s">
        <v>43</v>
      </c>
      <c r="S752" s="3" t="s">
        <v>1141</v>
      </c>
    </row>
    <row r="753" spans="1:19" x14ac:dyDescent="0.25">
      <c r="A753" s="3">
        <f t="shared" si="12"/>
        <v>4</v>
      </c>
      <c r="B753" t="s">
        <v>45</v>
      </c>
      <c r="C753">
        <v>2211372669</v>
      </c>
      <c r="D753" t="s">
        <v>602</v>
      </c>
      <c r="F753" s="54" t="s">
        <v>3031</v>
      </c>
      <c r="I753" s="2" t="s">
        <v>119</v>
      </c>
      <c r="J753" s="3" t="s">
        <v>14</v>
      </c>
      <c r="K753" s="3" t="s">
        <v>54</v>
      </c>
      <c r="L753" s="3">
        <v>109</v>
      </c>
      <c r="M753" s="3">
        <v>0</v>
      </c>
      <c r="N753" t="s">
        <v>3166</v>
      </c>
      <c r="O753" s="3" t="s">
        <v>40</v>
      </c>
      <c r="P753" s="3" t="s">
        <v>19</v>
      </c>
      <c r="S753" s="3" t="s">
        <v>639</v>
      </c>
    </row>
    <row r="754" spans="1:19" x14ac:dyDescent="0.25">
      <c r="A754" s="3">
        <f t="shared" si="12"/>
        <v>4</v>
      </c>
      <c r="B754" t="s">
        <v>45</v>
      </c>
      <c r="C754">
        <v>2211420325</v>
      </c>
      <c r="D754" t="s">
        <v>602</v>
      </c>
      <c r="F754" s="54" t="s">
        <v>3034</v>
      </c>
      <c r="I754" s="2" t="s">
        <v>119</v>
      </c>
      <c r="J754" s="3" t="s">
        <v>14</v>
      </c>
      <c r="K754" s="3" t="s">
        <v>54</v>
      </c>
      <c r="N754" t="s">
        <v>3167</v>
      </c>
      <c r="O754" s="3" t="s">
        <v>387</v>
      </c>
      <c r="P754" s="3" t="s">
        <v>43</v>
      </c>
      <c r="S754" s="3" t="s">
        <v>1141</v>
      </c>
    </row>
    <row r="755" spans="1:19" x14ac:dyDescent="0.25">
      <c r="A755" s="3">
        <f t="shared" si="12"/>
        <v>4</v>
      </c>
      <c r="B755" t="s">
        <v>35</v>
      </c>
      <c r="C755">
        <v>2208955640</v>
      </c>
      <c r="D755" t="s">
        <v>919</v>
      </c>
      <c r="F755" s="54" t="s">
        <v>3037</v>
      </c>
      <c r="I755" s="2" t="s">
        <v>75</v>
      </c>
      <c r="J755" s="3" t="s">
        <v>59</v>
      </c>
      <c r="K755" s="3" t="s">
        <v>54</v>
      </c>
      <c r="L755" s="3">
        <v>0.26</v>
      </c>
      <c r="M755" s="3">
        <v>16.89</v>
      </c>
      <c r="N755" t="s">
        <v>3168</v>
      </c>
      <c r="O755" s="3" t="s">
        <v>148</v>
      </c>
      <c r="P755" s="3" t="s">
        <v>22</v>
      </c>
      <c r="S755" s="3" t="s">
        <v>639</v>
      </c>
    </row>
    <row r="756" spans="1:19" x14ac:dyDescent="0.25">
      <c r="A756" s="3">
        <f t="shared" si="12"/>
        <v>4</v>
      </c>
      <c r="B756" t="s">
        <v>35</v>
      </c>
      <c r="C756">
        <v>2209410088</v>
      </c>
      <c r="D756" t="s">
        <v>919</v>
      </c>
      <c r="F756" s="54" t="s">
        <v>3018</v>
      </c>
      <c r="I756" s="2" t="s">
        <v>119</v>
      </c>
      <c r="J756" s="3" t="s">
        <v>14</v>
      </c>
      <c r="K756" s="3" t="s">
        <v>54</v>
      </c>
      <c r="L756" s="3">
        <v>25.9</v>
      </c>
      <c r="M756" s="3">
        <v>0</v>
      </c>
      <c r="N756" t="s">
        <v>3169</v>
      </c>
      <c r="O756" s="3" t="s">
        <v>387</v>
      </c>
      <c r="P756" s="3" t="s">
        <v>43</v>
      </c>
      <c r="S756" s="3" t="s">
        <v>1141</v>
      </c>
    </row>
    <row r="757" spans="1:19" x14ac:dyDescent="0.25">
      <c r="A757" s="3">
        <f t="shared" si="12"/>
        <v>4</v>
      </c>
      <c r="B757" t="s">
        <v>35</v>
      </c>
      <c r="C757">
        <v>2209549067</v>
      </c>
      <c r="D757" t="s">
        <v>919</v>
      </c>
      <c r="F757" s="54" t="s">
        <v>3020</v>
      </c>
      <c r="I757" s="2" t="s">
        <v>56</v>
      </c>
      <c r="J757" s="3" t="s">
        <v>57</v>
      </c>
      <c r="K757" s="3" t="s">
        <v>15</v>
      </c>
      <c r="L757" s="3">
        <v>0.96</v>
      </c>
      <c r="M757" s="3">
        <v>16</v>
      </c>
      <c r="N757" t="s">
        <v>3170</v>
      </c>
      <c r="O757" s="3" t="s">
        <v>170</v>
      </c>
      <c r="P757" s="3" t="s">
        <v>22</v>
      </c>
      <c r="S757" s="3" t="s">
        <v>639</v>
      </c>
    </row>
    <row r="758" spans="1:19" x14ac:dyDescent="0.25">
      <c r="A758" s="3">
        <f t="shared" si="12"/>
        <v>4</v>
      </c>
      <c r="B758" t="s">
        <v>35</v>
      </c>
      <c r="C758">
        <v>2209553205</v>
      </c>
      <c r="D758" t="s">
        <v>919</v>
      </c>
      <c r="F758" s="54" t="s">
        <v>3020</v>
      </c>
      <c r="I758" s="2" t="s">
        <v>119</v>
      </c>
      <c r="J758" s="3" t="s">
        <v>14</v>
      </c>
      <c r="K758" s="3" t="s">
        <v>54</v>
      </c>
      <c r="L758" s="3">
        <v>16.89</v>
      </c>
      <c r="M758" s="3">
        <v>0</v>
      </c>
      <c r="N758" t="s">
        <v>3171</v>
      </c>
      <c r="O758" s="3" t="s">
        <v>387</v>
      </c>
      <c r="P758" s="3" t="s">
        <v>43</v>
      </c>
      <c r="S758" s="3" t="s">
        <v>1141</v>
      </c>
    </row>
    <row r="759" spans="1:19" x14ac:dyDescent="0.25">
      <c r="A759" s="3">
        <f t="shared" si="12"/>
        <v>4</v>
      </c>
      <c r="B759" t="s">
        <v>35</v>
      </c>
      <c r="C759">
        <v>2210227628</v>
      </c>
      <c r="D759" t="s">
        <v>919</v>
      </c>
      <c r="F759" s="54" t="s">
        <v>3104</v>
      </c>
      <c r="I759" s="2" t="s">
        <v>119</v>
      </c>
      <c r="J759" s="3" t="s">
        <v>14</v>
      </c>
      <c r="K759" s="3" t="s">
        <v>54</v>
      </c>
      <c r="L759" s="3">
        <v>54.5</v>
      </c>
      <c r="M759" s="3">
        <v>0</v>
      </c>
      <c r="N759" t="s">
        <v>1068</v>
      </c>
      <c r="O759" s="3" t="s">
        <v>387</v>
      </c>
      <c r="P759" s="3" t="s">
        <v>43</v>
      </c>
      <c r="S759" s="3" t="s">
        <v>1141</v>
      </c>
    </row>
    <row r="760" spans="1:19" x14ac:dyDescent="0.25">
      <c r="A760" s="3">
        <f t="shared" si="12"/>
        <v>4</v>
      </c>
      <c r="B760" t="s">
        <v>35</v>
      </c>
      <c r="C760">
        <v>2210330468</v>
      </c>
      <c r="D760" t="s">
        <v>919</v>
      </c>
      <c r="F760" s="54" t="s">
        <v>3085</v>
      </c>
      <c r="I760" s="2" t="s">
        <v>75</v>
      </c>
      <c r="J760" s="3" t="s">
        <v>59</v>
      </c>
      <c r="K760" s="3" t="s">
        <v>54</v>
      </c>
      <c r="L760" s="3">
        <v>0</v>
      </c>
      <c r="M760" s="3">
        <v>16.89</v>
      </c>
      <c r="N760" t="s">
        <v>3172</v>
      </c>
      <c r="O760" s="3" t="s">
        <v>148</v>
      </c>
      <c r="P760" s="3" t="s">
        <v>22</v>
      </c>
      <c r="S760" s="3" t="s">
        <v>639</v>
      </c>
    </row>
    <row r="761" spans="1:19" x14ac:dyDescent="0.25">
      <c r="A761" s="3">
        <f t="shared" si="12"/>
        <v>4</v>
      </c>
      <c r="B761" t="s">
        <v>35</v>
      </c>
      <c r="C761">
        <v>2210760632</v>
      </c>
      <c r="D761" t="s">
        <v>919</v>
      </c>
      <c r="F761" s="54" t="s">
        <v>3047</v>
      </c>
      <c r="I761" s="2" t="s">
        <v>119</v>
      </c>
      <c r="J761" s="3" t="s">
        <v>124</v>
      </c>
      <c r="K761" s="3" t="s">
        <v>54</v>
      </c>
      <c r="L761" s="3">
        <v>0</v>
      </c>
      <c r="M761" s="3">
        <v>49.9</v>
      </c>
      <c r="N761" t="s">
        <v>3173</v>
      </c>
      <c r="O761" s="3" t="s">
        <v>40</v>
      </c>
      <c r="P761" s="3" t="s">
        <v>19</v>
      </c>
      <c r="S761" s="3" t="s">
        <v>639</v>
      </c>
    </row>
    <row r="762" spans="1:19" x14ac:dyDescent="0.25">
      <c r="A762" s="3">
        <f t="shared" si="12"/>
        <v>4</v>
      </c>
      <c r="B762" t="s">
        <v>35</v>
      </c>
      <c r="C762">
        <v>2210886867</v>
      </c>
      <c r="D762" t="s">
        <v>919</v>
      </c>
      <c r="F762" s="54" t="s">
        <v>3136</v>
      </c>
      <c r="I762" s="2" t="s">
        <v>75</v>
      </c>
      <c r="J762" s="3" t="s">
        <v>14</v>
      </c>
      <c r="K762" s="3" t="s">
        <v>54</v>
      </c>
      <c r="L762" s="3">
        <v>18.5</v>
      </c>
      <c r="M762" s="3">
        <v>0</v>
      </c>
      <c r="N762" t="s">
        <v>14</v>
      </c>
      <c r="O762" s="3" t="s">
        <v>148</v>
      </c>
      <c r="P762" s="3" t="s">
        <v>22</v>
      </c>
      <c r="S762" s="3" t="s">
        <v>639</v>
      </c>
    </row>
    <row r="763" spans="1:19" x14ac:dyDescent="0.25">
      <c r="A763" s="3">
        <f t="shared" si="12"/>
        <v>4</v>
      </c>
      <c r="B763" t="s">
        <v>35</v>
      </c>
      <c r="C763">
        <v>2210903921</v>
      </c>
      <c r="D763" t="s">
        <v>919</v>
      </c>
      <c r="F763" s="54" t="s">
        <v>3136</v>
      </c>
      <c r="I763" s="2" t="s">
        <v>119</v>
      </c>
      <c r="J763" s="3" t="s">
        <v>950</v>
      </c>
      <c r="K763" s="3" t="s">
        <v>54</v>
      </c>
      <c r="L763" s="3">
        <v>0</v>
      </c>
      <c r="M763" s="3">
        <v>19</v>
      </c>
      <c r="N763" t="s">
        <v>3174</v>
      </c>
      <c r="O763" s="3" t="s">
        <v>40</v>
      </c>
      <c r="P763" s="3" t="s">
        <v>19</v>
      </c>
      <c r="S763" s="3" t="s">
        <v>639</v>
      </c>
    </row>
    <row r="764" spans="1:19" x14ac:dyDescent="0.25">
      <c r="A764" s="3">
        <f t="shared" si="12"/>
        <v>4</v>
      </c>
      <c r="B764" t="s">
        <v>35</v>
      </c>
      <c r="C764">
        <v>2211264342</v>
      </c>
      <c r="D764" t="s">
        <v>919</v>
      </c>
      <c r="F764" s="54" t="s">
        <v>3049</v>
      </c>
      <c r="I764" s="2" t="s">
        <v>119</v>
      </c>
      <c r="J764" s="3" t="s">
        <v>14</v>
      </c>
      <c r="K764" s="3" t="s">
        <v>54</v>
      </c>
      <c r="L764" s="3">
        <v>35.79</v>
      </c>
      <c r="M764" s="3">
        <v>0</v>
      </c>
      <c r="N764" t="s">
        <v>171</v>
      </c>
      <c r="O764" s="3" t="s">
        <v>40</v>
      </c>
      <c r="P764" s="3" t="s">
        <v>19</v>
      </c>
      <c r="S764" s="3" t="s">
        <v>639</v>
      </c>
    </row>
    <row r="765" spans="1:19" x14ac:dyDescent="0.25">
      <c r="A765" s="3">
        <f t="shared" si="12"/>
        <v>4</v>
      </c>
      <c r="B765" t="s">
        <v>29</v>
      </c>
      <c r="C765">
        <v>2209428703</v>
      </c>
      <c r="D765" t="s">
        <v>920</v>
      </c>
      <c r="F765" s="54" t="s">
        <v>3018</v>
      </c>
      <c r="I765" s="2" t="s">
        <v>119</v>
      </c>
      <c r="J765" s="3" t="s">
        <v>14</v>
      </c>
      <c r="K765" s="3" t="s">
        <v>54</v>
      </c>
      <c r="N765" t="s">
        <v>3175</v>
      </c>
      <c r="O765" s="3" t="s">
        <v>387</v>
      </c>
      <c r="P765" s="3" t="s">
        <v>43</v>
      </c>
      <c r="S765" s="3" t="s">
        <v>1141</v>
      </c>
    </row>
    <row r="766" spans="1:19" x14ac:dyDescent="0.25">
      <c r="A766" s="3">
        <f t="shared" si="12"/>
        <v>4</v>
      </c>
      <c r="B766" t="s">
        <v>29</v>
      </c>
      <c r="C766">
        <v>2209440225</v>
      </c>
      <c r="D766" t="s">
        <v>920</v>
      </c>
      <c r="F766" s="54" t="s">
        <v>3018</v>
      </c>
      <c r="I766" s="2" t="s">
        <v>119</v>
      </c>
      <c r="J766" s="3" t="s">
        <v>124</v>
      </c>
      <c r="K766" s="3" t="s">
        <v>54</v>
      </c>
      <c r="L766" s="3">
        <v>0</v>
      </c>
      <c r="M766" s="3">
        <v>16.899999999999999</v>
      </c>
      <c r="N766" t="s">
        <v>3176</v>
      </c>
      <c r="O766" s="3" t="s">
        <v>387</v>
      </c>
      <c r="P766" s="3" t="s">
        <v>43</v>
      </c>
      <c r="S766" s="3" t="s">
        <v>1141</v>
      </c>
    </row>
    <row r="767" spans="1:19" x14ac:dyDescent="0.25">
      <c r="A767" s="3">
        <f t="shared" si="12"/>
        <v>4</v>
      </c>
      <c r="B767" t="s">
        <v>29</v>
      </c>
      <c r="C767">
        <v>2209481789</v>
      </c>
      <c r="D767" t="s">
        <v>920</v>
      </c>
      <c r="F767" s="54" t="s">
        <v>3078</v>
      </c>
      <c r="I767" s="2" t="s">
        <v>119</v>
      </c>
      <c r="J767" s="3" t="s">
        <v>14</v>
      </c>
      <c r="K767" s="3" t="s">
        <v>54</v>
      </c>
      <c r="L767" s="3">
        <v>16.89</v>
      </c>
      <c r="M767" s="3">
        <v>0</v>
      </c>
      <c r="N767" t="s">
        <v>3177</v>
      </c>
      <c r="O767" s="3" t="s">
        <v>387</v>
      </c>
      <c r="P767" s="3" t="s">
        <v>43</v>
      </c>
      <c r="S767" s="3" t="s">
        <v>1141</v>
      </c>
    </row>
    <row r="768" spans="1:19" x14ac:dyDescent="0.25">
      <c r="A768" s="3">
        <f t="shared" si="12"/>
        <v>4</v>
      </c>
      <c r="B768" t="s">
        <v>29</v>
      </c>
      <c r="C768">
        <v>2209511857</v>
      </c>
      <c r="D768" t="s">
        <v>920</v>
      </c>
      <c r="F768" s="54" t="s">
        <v>3078</v>
      </c>
      <c r="I768" s="2" t="s">
        <v>75</v>
      </c>
      <c r="J768" s="3" t="s">
        <v>76</v>
      </c>
      <c r="K768" s="3" t="s">
        <v>54</v>
      </c>
      <c r="L768" s="3">
        <v>0</v>
      </c>
      <c r="M768" s="3">
        <v>49.9</v>
      </c>
      <c r="N768" t="s">
        <v>3178</v>
      </c>
      <c r="O768" s="3" t="s">
        <v>148</v>
      </c>
      <c r="P768" s="3" t="s">
        <v>22</v>
      </c>
      <c r="S768" s="3" t="s">
        <v>639</v>
      </c>
    </row>
    <row r="769" spans="1:19" x14ac:dyDescent="0.25">
      <c r="A769" s="3">
        <f t="shared" si="12"/>
        <v>4</v>
      </c>
      <c r="B769" t="s">
        <v>29</v>
      </c>
      <c r="C769">
        <v>2209759844</v>
      </c>
      <c r="D769" t="s">
        <v>920</v>
      </c>
      <c r="F769" s="54" t="s">
        <v>3045</v>
      </c>
      <c r="I769" s="2" t="s">
        <v>75</v>
      </c>
      <c r="J769" s="3" t="s">
        <v>76</v>
      </c>
      <c r="K769" s="3" t="s">
        <v>54</v>
      </c>
      <c r="L769" s="3">
        <v>0</v>
      </c>
      <c r="M769" s="3">
        <v>109</v>
      </c>
      <c r="N769" t="s">
        <v>3179</v>
      </c>
      <c r="O769" s="3" t="s">
        <v>388</v>
      </c>
      <c r="P769" s="3" t="s">
        <v>1165</v>
      </c>
      <c r="S769" s="3" t="s">
        <v>1141</v>
      </c>
    </row>
    <row r="770" spans="1:19" x14ac:dyDescent="0.25">
      <c r="A770" s="3">
        <f t="shared" si="12"/>
        <v>4</v>
      </c>
      <c r="B770" t="s">
        <v>29</v>
      </c>
      <c r="C770">
        <v>2209796710</v>
      </c>
      <c r="D770" t="s">
        <v>920</v>
      </c>
      <c r="F770" s="54" t="s">
        <v>3045</v>
      </c>
      <c r="I770" s="2" t="s">
        <v>119</v>
      </c>
      <c r="J770" s="3" t="s">
        <v>14</v>
      </c>
      <c r="K770" s="3" t="s">
        <v>54</v>
      </c>
      <c r="N770" t="s">
        <v>3180</v>
      </c>
      <c r="O770" s="3" t="s">
        <v>387</v>
      </c>
      <c r="P770" s="3" t="s">
        <v>43</v>
      </c>
      <c r="S770" s="3" t="s">
        <v>1141</v>
      </c>
    </row>
    <row r="771" spans="1:19" x14ac:dyDescent="0.25">
      <c r="A771" s="3">
        <f t="shared" si="12"/>
        <v>4</v>
      </c>
      <c r="B771" t="s">
        <v>29</v>
      </c>
      <c r="C771">
        <v>2210324792</v>
      </c>
      <c r="D771" t="s">
        <v>920</v>
      </c>
      <c r="F771" s="54" t="s">
        <v>3085</v>
      </c>
      <c r="I771" s="2" t="s">
        <v>119</v>
      </c>
      <c r="J771" s="3" t="s">
        <v>14</v>
      </c>
      <c r="K771" s="3" t="s">
        <v>54</v>
      </c>
      <c r="L771" s="3">
        <v>19.96</v>
      </c>
      <c r="M771" s="3">
        <v>0</v>
      </c>
      <c r="N771" t="s">
        <v>3181</v>
      </c>
      <c r="O771" s="3" t="s">
        <v>40</v>
      </c>
      <c r="P771" s="3" t="s">
        <v>19</v>
      </c>
      <c r="S771" s="3" t="s">
        <v>639</v>
      </c>
    </row>
    <row r="772" spans="1:19" x14ac:dyDescent="0.25">
      <c r="A772" s="3">
        <f t="shared" si="12"/>
        <v>4</v>
      </c>
      <c r="B772" t="s">
        <v>29</v>
      </c>
      <c r="C772">
        <v>2210383615</v>
      </c>
      <c r="D772" t="s">
        <v>920</v>
      </c>
      <c r="F772" s="54" t="s">
        <v>3069</v>
      </c>
      <c r="I772" s="2" t="s">
        <v>75</v>
      </c>
      <c r="J772" s="3" t="s">
        <v>55</v>
      </c>
      <c r="K772" s="3" t="s">
        <v>54</v>
      </c>
      <c r="L772" s="3">
        <v>10.01</v>
      </c>
      <c r="M772" s="3">
        <v>39.880000000000003</v>
      </c>
      <c r="N772" t="s">
        <v>3182</v>
      </c>
      <c r="O772" s="3" t="s">
        <v>148</v>
      </c>
      <c r="P772" s="3" t="s">
        <v>22</v>
      </c>
      <c r="S772" s="3" t="s">
        <v>639</v>
      </c>
    </row>
    <row r="773" spans="1:19" x14ac:dyDescent="0.25">
      <c r="A773" s="3">
        <f t="shared" si="12"/>
        <v>4</v>
      </c>
      <c r="B773" t="s">
        <v>29</v>
      </c>
      <c r="C773">
        <v>2210419288</v>
      </c>
      <c r="D773" t="s">
        <v>920</v>
      </c>
      <c r="F773" s="54" t="s">
        <v>3069</v>
      </c>
      <c r="I773" s="2" t="s">
        <v>56</v>
      </c>
      <c r="J773" s="3" t="s">
        <v>57</v>
      </c>
      <c r="K773" s="3" t="s">
        <v>15</v>
      </c>
      <c r="L773" s="3">
        <v>1.68</v>
      </c>
      <c r="M773" s="3">
        <v>16.89</v>
      </c>
      <c r="N773" t="s">
        <v>3183</v>
      </c>
      <c r="O773" s="3" t="s">
        <v>170</v>
      </c>
      <c r="P773" s="3" t="s">
        <v>22</v>
      </c>
      <c r="S773" s="3" t="s">
        <v>639</v>
      </c>
    </row>
    <row r="774" spans="1:19" x14ac:dyDescent="0.25">
      <c r="A774" s="3">
        <f t="shared" si="12"/>
        <v>4</v>
      </c>
      <c r="B774" t="s">
        <v>29</v>
      </c>
      <c r="C774">
        <v>2210493640</v>
      </c>
      <c r="D774" t="s">
        <v>920</v>
      </c>
      <c r="F774" s="54" t="s">
        <v>3112</v>
      </c>
      <c r="I774" s="2" t="s">
        <v>119</v>
      </c>
      <c r="J774" s="3" t="s">
        <v>14</v>
      </c>
      <c r="K774" s="3" t="s">
        <v>54</v>
      </c>
      <c r="L774" s="3">
        <v>26</v>
      </c>
      <c r="M774" s="3">
        <v>0</v>
      </c>
      <c r="N774" t="s">
        <v>3184</v>
      </c>
      <c r="O774" s="3" t="s">
        <v>387</v>
      </c>
      <c r="P774" s="3" t="s">
        <v>43</v>
      </c>
      <c r="S774" s="3" t="s">
        <v>1141</v>
      </c>
    </row>
    <row r="775" spans="1:19" x14ac:dyDescent="0.25">
      <c r="A775" s="3">
        <f t="shared" si="12"/>
        <v>4</v>
      </c>
      <c r="B775" t="s">
        <v>29</v>
      </c>
      <c r="C775">
        <v>2210568148</v>
      </c>
      <c r="D775" t="s">
        <v>920</v>
      </c>
      <c r="F775" s="54" t="s">
        <v>3025</v>
      </c>
      <c r="I775" s="2" t="s">
        <v>119</v>
      </c>
      <c r="J775" s="3" t="s">
        <v>14</v>
      </c>
      <c r="K775" s="3" t="s">
        <v>54</v>
      </c>
      <c r="L775" s="3">
        <v>109</v>
      </c>
      <c r="M775" s="3">
        <v>0</v>
      </c>
      <c r="N775" t="s">
        <v>3185</v>
      </c>
      <c r="O775" s="3" t="s">
        <v>387</v>
      </c>
      <c r="P775" s="3" t="s">
        <v>43</v>
      </c>
      <c r="S775" s="3" t="s">
        <v>1141</v>
      </c>
    </row>
    <row r="776" spans="1:19" x14ac:dyDescent="0.25">
      <c r="A776" s="3">
        <f t="shared" si="12"/>
        <v>4</v>
      </c>
      <c r="B776" t="s">
        <v>29</v>
      </c>
      <c r="C776">
        <v>2210816879</v>
      </c>
      <c r="D776" t="s">
        <v>920</v>
      </c>
      <c r="F776" s="54" t="s">
        <v>3118</v>
      </c>
      <c r="I776" s="2" t="s">
        <v>75</v>
      </c>
      <c r="J776" s="3" t="s">
        <v>14</v>
      </c>
      <c r="K776" s="3" t="s">
        <v>54</v>
      </c>
      <c r="L776" s="3">
        <v>33.24</v>
      </c>
      <c r="M776" s="3">
        <v>0</v>
      </c>
      <c r="N776" t="s">
        <v>14</v>
      </c>
      <c r="O776" s="3" t="s">
        <v>148</v>
      </c>
      <c r="P776" s="3" t="s">
        <v>22</v>
      </c>
      <c r="S776" s="3" t="s">
        <v>639</v>
      </c>
    </row>
    <row r="777" spans="1:19" x14ac:dyDescent="0.25">
      <c r="A777" s="3">
        <f t="shared" si="12"/>
        <v>4</v>
      </c>
      <c r="B777" t="s">
        <v>29</v>
      </c>
      <c r="C777">
        <v>2210933742</v>
      </c>
      <c r="D777" t="s">
        <v>920</v>
      </c>
      <c r="F777" s="54" t="s">
        <v>3027</v>
      </c>
      <c r="I777" s="2" t="s">
        <v>119</v>
      </c>
      <c r="J777" s="3" t="s">
        <v>14</v>
      </c>
      <c r="K777" s="3" t="s">
        <v>54</v>
      </c>
      <c r="L777" s="3">
        <v>26</v>
      </c>
      <c r="M777" s="3">
        <v>0</v>
      </c>
      <c r="N777" t="s">
        <v>3186</v>
      </c>
      <c r="O777" s="3" t="s">
        <v>387</v>
      </c>
      <c r="P777" s="3" t="s">
        <v>43</v>
      </c>
      <c r="S777" s="3" t="s">
        <v>1141</v>
      </c>
    </row>
    <row r="778" spans="1:19" x14ac:dyDescent="0.25">
      <c r="A778" s="3">
        <f t="shared" si="12"/>
        <v>4</v>
      </c>
      <c r="B778" t="s">
        <v>29</v>
      </c>
      <c r="C778">
        <v>2210937485</v>
      </c>
      <c r="D778" t="s">
        <v>920</v>
      </c>
      <c r="F778" s="54" t="s">
        <v>3027</v>
      </c>
      <c r="I778" s="2" t="s">
        <v>75</v>
      </c>
      <c r="J778" s="3" t="s">
        <v>59</v>
      </c>
      <c r="K778" s="3" t="s">
        <v>54</v>
      </c>
      <c r="L778" s="3">
        <v>0</v>
      </c>
      <c r="M778" s="3">
        <v>109</v>
      </c>
      <c r="N778" t="s">
        <v>3187</v>
      </c>
      <c r="O778" s="3" t="s">
        <v>148</v>
      </c>
      <c r="P778" s="3" t="s">
        <v>22</v>
      </c>
      <c r="S778" s="3" t="s">
        <v>639</v>
      </c>
    </row>
    <row r="779" spans="1:19" x14ac:dyDescent="0.25">
      <c r="A779" s="3">
        <f t="shared" si="12"/>
        <v>4</v>
      </c>
      <c r="B779" t="s">
        <v>29</v>
      </c>
      <c r="C779">
        <v>2211196514</v>
      </c>
      <c r="D779" t="s">
        <v>920</v>
      </c>
      <c r="F779" s="54" t="s">
        <v>3060</v>
      </c>
      <c r="I779" s="2" t="s">
        <v>119</v>
      </c>
      <c r="J779" s="3" t="s">
        <v>14</v>
      </c>
      <c r="K779" s="3" t="s">
        <v>54</v>
      </c>
      <c r="L779" s="3">
        <v>16.89</v>
      </c>
      <c r="M779" s="3">
        <v>0</v>
      </c>
      <c r="N779" t="s">
        <v>3188</v>
      </c>
      <c r="O779" s="3" t="s">
        <v>387</v>
      </c>
      <c r="P779" s="3" t="s">
        <v>43</v>
      </c>
      <c r="S779" s="3" t="s">
        <v>1141</v>
      </c>
    </row>
    <row r="780" spans="1:19" x14ac:dyDescent="0.25">
      <c r="A780" s="3">
        <f t="shared" si="12"/>
        <v>4</v>
      </c>
      <c r="B780" t="s">
        <v>29</v>
      </c>
      <c r="C780">
        <v>2211265795</v>
      </c>
      <c r="D780" t="s">
        <v>920</v>
      </c>
      <c r="F780" s="54" t="s">
        <v>3049</v>
      </c>
      <c r="I780" s="2" t="s">
        <v>75</v>
      </c>
      <c r="J780" s="3" t="s">
        <v>972</v>
      </c>
      <c r="K780" s="3" t="s">
        <v>54</v>
      </c>
      <c r="N780" t="s">
        <v>58</v>
      </c>
      <c r="O780" s="3" t="s">
        <v>148</v>
      </c>
      <c r="P780" s="3" t="s">
        <v>22</v>
      </c>
      <c r="S780" s="3" t="s">
        <v>639</v>
      </c>
    </row>
    <row r="781" spans="1:19" x14ac:dyDescent="0.25">
      <c r="A781" s="3">
        <f t="shared" si="12"/>
        <v>4</v>
      </c>
      <c r="B781" t="s">
        <v>29</v>
      </c>
      <c r="C781">
        <v>2211346515</v>
      </c>
      <c r="D781" t="s">
        <v>920</v>
      </c>
      <c r="F781" s="54" t="s">
        <v>3031</v>
      </c>
      <c r="I781" s="2" t="s">
        <v>56</v>
      </c>
      <c r="J781" s="3" t="s">
        <v>57</v>
      </c>
      <c r="K781" s="3" t="s">
        <v>15</v>
      </c>
      <c r="L781" s="3">
        <v>3.29</v>
      </c>
      <c r="M781" s="3">
        <v>54.5</v>
      </c>
      <c r="N781" t="s">
        <v>3189</v>
      </c>
      <c r="O781" s="3" t="s">
        <v>170</v>
      </c>
      <c r="P781" s="3" t="s">
        <v>22</v>
      </c>
      <c r="S781" s="3" t="s">
        <v>639</v>
      </c>
    </row>
    <row r="782" spans="1:19" x14ac:dyDescent="0.25">
      <c r="A782" s="3">
        <f t="shared" si="12"/>
        <v>4</v>
      </c>
      <c r="B782" t="s">
        <v>29</v>
      </c>
      <c r="C782">
        <v>2211388516</v>
      </c>
      <c r="D782" t="s">
        <v>920</v>
      </c>
      <c r="F782" s="54" t="s">
        <v>3034</v>
      </c>
      <c r="I782" s="2" t="s">
        <v>56</v>
      </c>
      <c r="J782" s="3" t="s">
        <v>57</v>
      </c>
      <c r="K782" s="3" t="s">
        <v>15</v>
      </c>
      <c r="L782" s="3">
        <v>2.0699999999999998</v>
      </c>
      <c r="M782" s="3">
        <v>17.5</v>
      </c>
      <c r="N782" t="s">
        <v>3190</v>
      </c>
      <c r="O782" s="3" t="s">
        <v>170</v>
      </c>
      <c r="P782" s="3" t="s">
        <v>22</v>
      </c>
      <c r="S782" s="3" t="s">
        <v>639</v>
      </c>
    </row>
    <row r="783" spans="1:19" x14ac:dyDescent="0.25">
      <c r="A783" s="3">
        <f t="shared" si="12"/>
        <v>4</v>
      </c>
      <c r="B783" t="s">
        <v>200</v>
      </c>
      <c r="C783">
        <v>2209312854</v>
      </c>
      <c r="D783" t="s">
        <v>211</v>
      </c>
      <c r="F783" s="54" t="s">
        <v>3092</v>
      </c>
      <c r="I783" s="2" t="s">
        <v>119</v>
      </c>
      <c r="J783" s="3" t="s">
        <v>14</v>
      </c>
      <c r="K783" s="3" t="s">
        <v>54</v>
      </c>
      <c r="L783" s="3">
        <v>26.94</v>
      </c>
      <c r="M783" s="3">
        <v>0</v>
      </c>
      <c r="N783" t="s">
        <v>3191</v>
      </c>
      <c r="O783" s="3" t="s">
        <v>40</v>
      </c>
      <c r="P783" s="3" t="s">
        <v>19</v>
      </c>
      <c r="S783" s="3" t="s">
        <v>639</v>
      </c>
    </row>
    <row r="784" spans="1:19" x14ac:dyDescent="0.25">
      <c r="A784" s="3">
        <f t="shared" si="12"/>
        <v>4</v>
      </c>
      <c r="B784" t="s">
        <v>200</v>
      </c>
      <c r="C784">
        <v>2209401409</v>
      </c>
      <c r="D784" t="s">
        <v>211</v>
      </c>
      <c r="F784" s="54" t="s">
        <v>3018</v>
      </c>
      <c r="I784" s="2" t="s">
        <v>56</v>
      </c>
      <c r="J784" s="3" t="s">
        <v>57</v>
      </c>
      <c r="K784" s="3" t="s">
        <v>15</v>
      </c>
      <c r="L784" s="3">
        <v>0</v>
      </c>
      <c r="M784" s="3">
        <v>13.47</v>
      </c>
      <c r="N784" t="s">
        <v>3192</v>
      </c>
      <c r="O784" s="3" t="s">
        <v>170</v>
      </c>
      <c r="P784" s="3" t="s">
        <v>22</v>
      </c>
      <c r="S784" s="3" t="s">
        <v>639</v>
      </c>
    </row>
    <row r="785" spans="1:19" x14ac:dyDescent="0.25">
      <c r="A785" s="3">
        <f t="shared" si="12"/>
        <v>4</v>
      </c>
      <c r="B785" t="s">
        <v>200</v>
      </c>
      <c r="C785">
        <v>2209716412</v>
      </c>
      <c r="D785" t="s">
        <v>211</v>
      </c>
      <c r="F785" s="54" t="s">
        <v>3043</v>
      </c>
      <c r="I785" s="2" t="s">
        <v>119</v>
      </c>
      <c r="J785" s="3" t="s">
        <v>14</v>
      </c>
      <c r="K785" s="3" t="s">
        <v>54</v>
      </c>
      <c r="L785" s="3">
        <v>54.5</v>
      </c>
      <c r="M785" s="3">
        <v>0</v>
      </c>
      <c r="N785" t="s">
        <v>3193</v>
      </c>
      <c r="O785" s="3" t="s">
        <v>387</v>
      </c>
      <c r="P785" s="3" t="s">
        <v>43</v>
      </c>
      <c r="S785" s="3" t="s">
        <v>1141</v>
      </c>
    </row>
    <row r="786" spans="1:19" x14ac:dyDescent="0.25">
      <c r="A786" s="3">
        <f t="shared" si="12"/>
        <v>4</v>
      </c>
      <c r="B786" t="s">
        <v>200</v>
      </c>
      <c r="C786">
        <v>2209790046</v>
      </c>
      <c r="D786" t="s">
        <v>211</v>
      </c>
      <c r="F786" s="54" t="s">
        <v>3045</v>
      </c>
      <c r="I786" s="2" t="s">
        <v>56</v>
      </c>
      <c r="J786" s="3" t="s">
        <v>14</v>
      </c>
      <c r="K786" s="3" t="s">
        <v>54</v>
      </c>
      <c r="L786" s="3">
        <v>27.66</v>
      </c>
      <c r="M786" s="3">
        <v>0</v>
      </c>
      <c r="N786" t="s">
        <v>3194</v>
      </c>
      <c r="O786" s="3" t="s">
        <v>170</v>
      </c>
      <c r="P786" s="3" t="s">
        <v>22</v>
      </c>
      <c r="S786" s="3" t="s">
        <v>639</v>
      </c>
    </row>
    <row r="787" spans="1:19" x14ac:dyDescent="0.25">
      <c r="A787" s="3">
        <f t="shared" si="12"/>
        <v>4</v>
      </c>
      <c r="B787" t="s">
        <v>200</v>
      </c>
      <c r="C787">
        <v>2209926950</v>
      </c>
      <c r="D787" t="s">
        <v>211</v>
      </c>
      <c r="F787" s="54" t="s">
        <v>3056</v>
      </c>
      <c r="I787" s="2" t="s">
        <v>75</v>
      </c>
      <c r="J787" s="3" t="s">
        <v>55</v>
      </c>
      <c r="K787" s="3" t="s">
        <v>54</v>
      </c>
      <c r="L787" s="3">
        <v>0</v>
      </c>
      <c r="M787" s="3">
        <v>16.89</v>
      </c>
      <c r="N787" t="s">
        <v>3195</v>
      </c>
      <c r="O787" s="3" t="s">
        <v>148</v>
      </c>
      <c r="P787" s="3" t="s">
        <v>22</v>
      </c>
      <c r="S787" s="3" t="s">
        <v>639</v>
      </c>
    </row>
    <row r="788" spans="1:19" x14ac:dyDescent="0.25">
      <c r="A788" s="3">
        <f t="shared" si="12"/>
        <v>4</v>
      </c>
      <c r="B788" t="s">
        <v>200</v>
      </c>
      <c r="C788">
        <v>2210001907</v>
      </c>
      <c r="D788" t="s">
        <v>211</v>
      </c>
      <c r="F788" s="54" t="s">
        <v>3022</v>
      </c>
      <c r="I788" s="2" t="s">
        <v>119</v>
      </c>
      <c r="J788" s="3" t="s">
        <v>14</v>
      </c>
      <c r="K788" s="3" t="s">
        <v>54</v>
      </c>
      <c r="L788" s="3">
        <v>16.89</v>
      </c>
      <c r="M788" s="3">
        <v>0</v>
      </c>
      <c r="N788" t="s">
        <v>3196</v>
      </c>
      <c r="O788" s="3" t="s">
        <v>387</v>
      </c>
      <c r="P788" s="3" t="s">
        <v>43</v>
      </c>
      <c r="S788" s="3" t="s">
        <v>1141</v>
      </c>
    </row>
    <row r="789" spans="1:19" x14ac:dyDescent="0.25">
      <c r="A789" s="3">
        <f t="shared" si="12"/>
        <v>4</v>
      </c>
      <c r="B789" t="s">
        <v>200</v>
      </c>
      <c r="C789">
        <v>2210345072</v>
      </c>
      <c r="D789" t="s">
        <v>211</v>
      </c>
      <c r="F789" s="54" t="s">
        <v>3085</v>
      </c>
      <c r="I789" s="2" t="s">
        <v>56</v>
      </c>
      <c r="J789" s="3" t="s">
        <v>57</v>
      </c>
      <c r="K789" s="3" t="s">
        <v>15</v>
      </c>
      <c r="L789" s="3">
        <v>1.36</v>
      </c>
      <c r="M789" s="3">
        <v>8</v>
      </c>
      <c r="N789" t="s">
        <v>3197</v>
      </c>
      <c r="O789" s="3" t="s">
        <v>170</v>
      </c>
      <c r="P789" s="3" t="s">
        <v>22</v>
      </c>
      <c r="S789" s="3" t="s">
        <v>639</v>
      </c>
    </row>
    <row r="790" spans="1:19" x14ac:dyDescent="0.25">
      <c r="A790" s="3">
        <f t="shared" si="12"/>
        <v>4</v>
      </c>
      <c r="B790" t="s">
        <v>200</v>
      </c>
      <c r="C790">
        <v>2210746567</v>
      </c>
      <c r="D790" t="s">
        <v>211</v>
      </c>
      <c r="F790" s="54" t="s">
        <v>3047</v>
      </c>
      <c r="I790" s="2" t="s">
        <v>75</v>
      </c>
      <c r="J790" s="3" t="s">
        <v>55</v>
      </c>
      <c r="K790" s="3" t="s">
        <v>54</v>
      </c>
      <c r="L790" s="3">
        <v>0</v>
      </c>
      <c r="M790" s="3">
        <v>16.89</v>
      </c>
      <c r="N790" t="s">
        <v>3198</v>
      </c>
      <c r="O790" s="3" t="s">
        <v>148</v>
      </c>
      <c r="P790" s="3" t="s">
        <v>22</v>
      </c>
      <c r="S790" s="3" t="s">
        <v>639</v>
      </c>
    </row>
    <row r="791" spans="1:19" x14ac:dyDescent="0.25">
      <c r="A791" s="3">
        <f t="shared" si="12"/>
        <v>4</v>
      </c>
      <c r="B791" t="s">
        <v>200</v>
      </c>
      <c r="C791">
        <v>2210750421</v>
      </c>
      <c r="D791" t="s">
        <v>211</v>
      </c>
      <c r="F791" s="54" t="s">
        <v>3047</v>
      </c>
      <c r="I791" s="2" t="s">
        <v>119</v>
      </c>
      <c r="J791" s="3" t="s">
        <v>950</v>
      </c>
      <c r="K791" s="3" t="s">
        <v>54</v>
      </c>
      <c r="L791" s="3">
        <v>0</v>
      </c>
      <c r="M791" s="3">
        <v>81.75</v>
      </c>
      <c r="N791" t="s">
        <v>3199</v>
      </c>
      <c r="O791" s="3" t="s">
        <v>40</v>
      </c>
      <c r="P791" s="3" t="s">
        <v>19</v>
      </c>
      <c r="S791" s="3" t="s">
        <v>639</v>
      </c>
    </row>
    <row r="792" spans="1:19" x14ac:dyDescent="0.25">
      <c r="A792" s="3">
        <f t="shared" si="12"/>
        <v>4</v>
      </c>
      <c r="B792" t="s">
        <v>200</v>
      </c>
      <c r="C792">
        <v>2211074844</v>
      </c>
      <c r="D792" t="s">
        <v>211</v>
      </c>
      <c r="F792" s="54" t="s">
        <v>3059</v>
      </c>
      <c r="I792" s="2" t="s">
        <v>119</v>
      </c>
      <c r="J792" s="3" t="s">
        <v>14</v>
      </c>
      <c r="K792" s="3" t="s">
        <v>54</v>
      </c>
      <c r="L792" s="3">
        <v>8.44</v>
      </c>
      <c r="M792" s="3">
        <v>0</v>
      </c>
      <c r="N792" t="s">
        <v>3200</v>
      </c>
      <c r="O792" s="3" t="s">
        <v>387</v>
      </c>
      <c r="P792" s="3" t="s">
        <v>43</v>
      </c>
      <c r="S792" s="3" t="s">
        <v>1141</v>
      </c>
    </row>
    <row r="793" spans="1:19" x14ac:dyDescent="0.25">
      <c r="A793" s="3">
        <f t="shared" si="12"/>
        <v>4</v>
      </c>
      <c r="B793" t="s">
        <v>200</v>
      </c>
      <c r="C793">
        <v>2211102380</v>
      </c>
      <c r="D793" t="s">
        <v>211</v>
      </c>
      <c r="F793" s="54" t="s">
        <v>3059</v>
      </c>
      <c r="I793" s="2" t="s">
        <v>119</v>
      </c>
      <c r="J793" s="3" t="s">
        <v>14</v>
      </c>
      <c r="K793" s="3" t="s">
        <v>54</v>
      </c>
      <c r="N793" t="s">
        <v>3201</v>
      </c>
      <c r="O793" s="3" t="s">
        <v>387</v>
      </c>
      <c r="P793" s="3" t="s">
        <v>43</v>
      </c>
      <c r="S793" s="3" t="s">
        <v>1141</v>
      </c>
    </row>
    <row r="794" spans="1:19" x14ac:dyDescent="0.25">
      <c r="A794" s="3">
        <f t="shared" si="12"/>
        <v>4</v>
      </c>
      <c r="B794" t="s">
        <v>200</v>
      </c>
      <c r="C794">
        <v>2211339567</v>
      </c>
      <c r="D794" t="s">
        <v>211</v>
      </c>
      <c r="F794" s="54" t="s">
        <v>3031</v>
      </c>
      <c r="I794" s="2" t="s">
        <v>119</v>
      </c>
      <c r="J794" s="3" t="s">
        <v>950</v>
      </c>
      <c r="K794" s="3" t="s">
        <v>54</v>
      </c>
      <c r="L794" s="3">
        <v>0</v>
      </c>
      <c r="M794" s="3">
        <v>33.79</v>
      </c>
      <c r="N794" t="s">
        <v>3202</v>
      </c>
      <c r="O794" s="3" t="s">
        <v>40</v>
      </c>
      <c r="P794" s="3" t="s">
        <v>19</v>
      </c>
      <c r="S794" s="3" t="s">
        <v>639</v>
      </c>
    </row>
    <row r="795" spans="1:19" x14ac:dyDescent="0.25">
      <c r="A795" s="3">
        <f t="shared" si="12"/>
        <v>4</v>
      </c>
      <c r="B795" t="s">
        <v>200</v>
      </c>
      <c r="C795">
        <v>2211393764</v>
      </c>
      <c r="D795" t="s">
        <v>211</v>
      </c>
      <c r="F795" s="54" t="s">
        <v>3034</v>
      </c>
      <c r="I795" s="2" t="s">
        <v>119</v>
      </c>
      <c r="J795" s="3" t="s">
        <v>124</v>
      </c>
      <c r="K795" s="3" t="s">
        <v>54</v>
      </c>
      <c r="L795" s="3">
        <v>0</v>
      </c>
      <c r="M795" s="3">
        <v>49.9</v>
      </c>
      <c r="N795" t="s">
        <v>3203</v>
      </c>
      <c r="O795" s="3" t="s">
        <v>387</v>
      </c>
      <c r="P795" s="3" t="s">
        <v>43</v>
      </c>
      <c r="S795" s="3" t="s">
        <v>1141</v>
      </c>
    </row>
    <row r="796" spans="1:19" x14ac:dyDescent="0.25">
      <c r="A796" s="3">
        <f t="shared" si="12"/>
        <v>4</v>
      </c>
      <c r="B796" t="s">
        <v>200</v>
      </c>
      <c r="C796">
        <v>2211422980</v>
      </c>
      <c r="D796" t="s">
        <v>211</v>
      </c>
      <c r="F796" s="54" t="s">
        <v>3034</v>
      </c>
      <c r="I796" s="2" t="s">
        <v>75</v>
      </c>
      <c r="J796" s="3" t="s">
        <v>59</v>
      </c>
      <c r="K796" s="3" t="s">
        <v>54</v>
      </c>
      <c r="L796" s="3">
        <v>1.63</v>
      </c>
      <c r="M796" s="3">
        <v>109</v>
      </c>
      <c r="N796" t="s">
        <v>3204</v>
      </c>
      <c r="O796" s="3" t="s">
        <v>148</v>
      </c>
      <c r="P796" s="3" t="s">
        <v>22</v>
      </c>
      <c r="S796" s="3" t="s">
        <v>639</v>
      </c>
    </row>
    <row r="797" spans="1:19" x14ac:dyDescent="0.25">
      <c r="A797" s="3">
        <f t="shared" si="12"/>
        <v>4</v>
      </c>
      <c r="B797" t="s">
        <v>200</v>
      </c>
      <c r="C797">
        <v>2211452972</v>
      </c>
      <c r="D797" t="s">
        <v>211</v>
      </c>
      <c r="F797" s="54" t="s">
        <v>3034</v>
      </c>
      <c r="I797" s="2" t="s">
        <v>75</v>
      </c>
      <c r="J797" s="3" t="s">
        <v>59</v>
      </c>
      <c r="K797" s="3" t="s">
        <v>54</v>
      </c>
      <c r="N797" t="s">
        <v>3205</v>
      </c>
      <c r="O797" s="3" t="s">
        <v>148</v>
      </c>
      <c r="P797" s="3" t="s">
        <v>22</v>
      </c>
      <c r="S797" s="3" t="s">
        <v>639</v>
      </c>
    </row>
    <row r="798" spans="1:19" x14ac:dyDescent="0.25">
      <c r="A798" s="3">
        <f t="shared" si="12"/>
        <v>4</v>
      </c>
      <c r="B798" t="s">
        <v>182</v>
      </c>
      <c r="C798">
        <v>2210495249</v>
      </c>
      <c r="D798" t="s">
        <v>172</v>
      </c>
      <c r="F798" s="54" t="s">
        <v>3112</v>
      </c>
      <c r="I798" s="2" t="s">
        <v>119</v>
      </c>
      <c r="J798" s="3" t="s">
        <v>14</v>
      </c>
      <c r="K798" s="3" t="s">
        <v>54</v>
      </c>
      <c r="L798" s="3">
        <v>24.95</v>
      </c>
      <c r="M798" s="3">
        <v>0</v>
      </c>
      <c r="N798" t="s">
        <v>3206</v>
      </c>
      <c r="O798" s="3" t="s">
        <v>40</v>
      </c>
      <c r="P798" s="3" t="s">
        <v>19</v>
      </c>
      <c r="S798" s="3" t="s">
        <v>639</v>
      </c>
    </row>
    <row r="799" spans="1:19" x14ac:dyDescent="0.25">
      <c r="A799" s="3">
        <f t="shared" si="12"/>
        <v>4</v>
      </c>
      <c r="B799" t="s">
        <v>182</v>
      </c>
      <c r="C799">
        <v>2210616972</v>
      </c>
      <c r="D799" t="s">
        <v>172</v>
      </c>
      <c r="F799" s="54" t="s">
        <v>3025</v>
      </c>
      <c r="I799" s="2" t="s">
        <v>56</v>
      </c>
      <c r="J799" s="3" t="s">
        <v>57</v>
      </c>
      <c r="K799" s="3" t="s">
        <v>15</v>
      </c>
      <c r="L799" s="3">
        <v>1.8</v>
      </c>
      <c r="M799" s="3">
        <v>16.899999999999999</v>
      </c>
      <c r="N799" t="s">
        <v>3207</v>
      </c>
      <c r="O799" s="3" t="s">
        <v>170</v>
      </c>
      <c r="P799" s="3" t="s">
        <v>22</v>
      </c>
      <c r="S799" s="3" t="s">
        <v>639</v>
      </c>
    </row>
    <row r="800" spans="1:19" x14ac:dyDescent="0.25">
      <c r="A800" s="3">
        <f t="shared" si="12"/>
        <v>4</v>
      </c>
      <c r="B800" t="s">
        <v>182</v>
      </c>
      <c r="C800">
        <v>2210636047</v>
      </c>
      <c r="D800" t="s">
        <v>172</v>
      </c>
      <c r="F800" s="54" t="s">
        <v>3025</v>
      </c>
      <c r="I800" s="2" t="s">
        <v>119</v>
      </c>
      <c r="J800" s="3" t="s">
        <v>950</v>
      </c>
      <c r="K800" s="3" t="s">
        <v>54</v>
      </c>
      <c r="L800" s="3">
        <v>0</v>
      </c>
      <c r="M800" s="3">
        <v>8.44</v>
      </c>
      <c r="N800" t="s">
        <v>3208</v>
      </c>
      <c r="O800" s="3" t="s">
        <v>40</v>
      </c>
      <c r="P800" s="3" t="s">
        <v>19</v>
      </c>
      <c r="S800" s="3" t="s">
        <v>639</v>
      </c>
    </row>
    <row r="801" spans="1:19" x14ac:dyDescent="0.25">
      <c r="A801" s="3">
        <f t="shared" si="12"/>
        <v>4</v>
      </c>
      <c r="B801" t="s">
        <v>158</v>
      </c>
      <c r="C801">
        <v>2209000614</v>
      </c>
      <c r="D801" t="s">
        <v>212</v>
      </c>
      <c r="F801" s="54" t="s">
        <v>3014</v>
      </c>
      <c r="I801" s="2" t="s">
        <v>56</v>
      </c>
      <c r="J801" s="3" t="s">
        <v>57</v>
      </c>
      <c r="K801" s="3" t="s">
        <v>15</v>
      </c>
      <c r="L801" s="3">
        <v>0</v>
      </c>
      <c r="M801" s="3">
        <v>17.04</v>
      </c>
      <c r="N801" t="s">
        <v>3209</v>
      </c>
      <c r="O801" s="3" t="s">
        <v>170</v>
      </c>
      <c r="P801" s="3" t="s">
        <v>22</v>
      </c>
      <c r="S801" s="3" t="s">
        <v>639</v>
      </c>
    </row>
    <row r="802" spans="1:19" x14ac:dyDescent="0.25">
      <c r="A802" s="3">
        <f t="shared" ref="A802:A865" si="13">MONTH(F802)</f>
        <v>4</v>
      </c>
      <c r="B802" t="s">
        <v>158</v>
      </c>
      <c r="C802">
        <v>2209792401</v>
      </c>
      <c r="D802" t="s">
        <v>212</v>
      </c>
      <c r="F802" s="54" t="s">
        <v>3045</v>
      </c>
      <c r="I802" s="2" t="s">
        <v>56</v>
      </c>
      <c r="J802" s="3" t="s">
        <v>57</v>
      </c>
      <c r="K802" s="3" t="s">
        <v>15</v>
      </c>
      <c r="L802" s="3">
        <v>16.899999999999999</v>
      </c>
      <c r="M802" s="3">
        <v>16.899999999999999</v>
      </c>
      <c r="N802" t="s">
        <v>3210</v>
      </c>
      <c r="O802" s="3" t="s">
        <v>170</v>
      </c>
      <c r="P802" s="3" t="s">
        <v>22</v>
      </c>
      <c r="S802" s="3" t="s">
        <v>639</v>
      </c>
    </row>
    <row r="803" spans="1:19" x14ac:dyDescent="0.25">
      <c r="A803" s="3">
        <f t="shared" si="13"/>
        <v>4</v>
      </c>
      <c r="B803" t="s">
        <v>158</v>
      </c>
      <c r="C803">
        <v>2209885603</v>
      </c>
      <c r="D803" t="s">
        <v>212</v>
      </c>
      <c r="F803" s="54" t="s">
        <v>3056</v>
      </c>
      <c r="I803" s="2" t="s">
        <v>119</v>
      </c>
      <c r="J803" s="3" t="s">
        <v>14</v>
      </c>
      <c r="K803" s="3" t="s">
        <v>54</v>
      </c>
      <c r="N803" t="s">
        <v>3211</v>
      </c>
      <c r="O803" s="3" t="s">
        <v>40</v>
      </c>
      <c r="P803" s="3" t="s">
        <v>19</v>
      </c>
      <c r="S803" s="3" t="s">
        <v>639</v>
      </c>
    </row>
    <row r="804" spans="1:19" x14ac:dyDescent="0.25">
      <c r="A804" s="3">
        <f t="shared" si="13"/>
        <v>4</v>
      </c>
      <c r="B804" t="s">
        <v>158</v>
      </c>
      <c r="C804">
        <v>2210007827</v>
      </c>
      <c r="D804" t="s">
        <v>212</v>
      </c>
      <c r="F804" s="54" t="s">
        <v>3022</v>
      </c>
      <c r="I804" s="2" t="s">
        <v>119</v>
      </c>
      <c r="J804" s="3" t="s">
        <v>14</v>
      </c>
      <c r="K804" s="3" t="s">
        <v>54</v>
      </c>
      <c r="L804" s="3">
        <v>8.44</v>
      </c>
      <c r="M804" s="3">
        <v>0</v>
      </c>
      <c r="N804" t="s">
        <v>3212</v>
      </c>
      <c r="O804" s="3" t="s">
        <v>387</v>
      </c>
      <c r="P804" s="3" t="s">
        <v>43</v>
      </c>
      <c r="S804" s="3" t="s">
        <v>1141</v>
      </c>
    </row>
    <row r="805" spans="1:19" x14ac:dyDescent="0.25">
      <c r="A805" s="3">
        <f t="shared" si="13"/>
        <v>4</v>
      </c>
      <c r="B805" t="s">
        <v>158</v>
      </c>
      <c r="C805">
        <v>2210151643</v>
      </c>
      <c r="D805" t="s">
        <v>212</v>
      </c>
      <c r="F805" s="54" t="s">
        <v>3024</v>
      </c>
      <c r="I805" s="2" t="s">
        <v>56</v>
      </c>
      <c r="J805" s="3" t="s">
        <v>57</v>
      </c>
      <c r="K805" s="3" t="s">
        <v>15</v>
      </c>
      <c r="L805" s="3">
        <v>4.37</v>
      </c>
      <c r="M805" s="3">
        <v>73.849999999999994</v>
      </c>
      <c r="N805" t="s">
        <v>3213</v>
      </c>
      <c r="O805" s="3" t="s">
        <v>170</v>
      </c>
      <c r="P805" s="3" t="s">
        <v>22</v>
      </c>
      <c r="S805" s="3" t="s">
        <v>639</v>
      </c>
    </row>
    <row r="806" spans="1:19" x14ac:dyDescent="0.25">
      <c r="A806" s="3">
        <f t="shared" si="13"/>
        <v>4</v>
      </c>
      <c r="B806" t="s">
        <v>158</v>
      </c>
      <c r="C806">
        <v>2210256266</v>
      </c>
      <c r="D806" t="s">
        <v>212</v>
      </c>
      <c r="F806" s="54" t="s">
        <v>3104</v>
      </c>
      <c r="I806" s="2" t="s">
        <v>119</v>
      </c>
      <c r="J806" s="3" t="s">
        <v>950</v>
      </c>
      <c r="K806" s="3" t="s">
        <v>54</v>
      </c>
      <c r="L806" s="3">
        <v>10.99</v>
      </c>
      <c r="M806" s="3">
        <v>5.9</v>
      </c>
      <c r="N806" t="s">
        <v>3214</v>
      </c>
      <c r="O806" s="3" t="s">
        <v>388</v>
      </c>
      <c r="P806" s="3" t="s">
        <v>1165</v>
      </c>
      <c r="S806" s="3" t="s">
        <v>1141</v>
      </c>
    </row>
    <row r="807" spans="1:19" x14ac:dyDescent="0.25">
      <c r="A807" s="3">
        <f t="shared" si="13"/>
        <v>4</v>
      </c>
      <c r="B807" t="s">
        <v>158</v>
      </c>
      <c r="C807">
        <v>2210395710</v>
      </c>
      <c r="D807" t="s">
        <v>212</v>
      </c>
      <c r="F807" s="54" t="s">
        <v>3069</v>
      </c>
      <c r="I807" s="2" t="s">
        <v>119</v>
      </c>
      <c r="J807" s="3" t="s">
        <v>14</v>
      </c>
      <c r="K807" s="3" t="s">
        <v>54</v>
      </c>
      <c r="L807" s="3">
        <v>15</v>
      </c>
      <c r="M807" s="3">
        <v>36</v>
      </c>
      <c r="N807" t="s">
        <v>3215</v>
      </c>
      <c r="O807" s="3" t="s">
        <v>387</v>
      </c>
      <c r="P807" s="3" t="s">
        <v>43</v>
      </c>
      <c r="S807" s="3" t="s">
        <v>1141</v>
      </c>
    </row>
    <row r="808" spans="1:19" x14ac:dyDescent="0.25">
      <c r="A808" s="3">
        <f t="shared" si="13"/>
        <v>4</v>
      </c>
      <c r="B808" t="s">
        <v>158</v>
      </c>
      <c r="C808">
        <v>2210412301</v>
      </c>
      <c r="D808" t="s">
        <v>212</v>
      </c>
      <c r="F808" s="54" t="s">
        <v>3069</v>
      </c>
      <c r="I808" s="2" t="s">
        <v>75</v>
      </c>
      <c r="J808" s="3" t="s">
        <v>55</v>
      </c>
      <c r="K808" s="3" t="s">
        <v>54</v>
      </c>
      <c r="L808" s="3">
        <v>0</v>
      </c>
      <c r="M808" s="3">
        <v>16.89</v>
      </c>
      <c r="N808" t="s">
        <v>3216</v>
      </c>
      <c r="O808" s="3" t="s">
        <v>148</v>
      </c>
      <c r="P808" s="3" t="s">
        <v>22</v>
      </c>
      <c r="S808" s="3" t="s">
        <v>639</v>
      </c>
    </row>
    <row r="809" spans="1:19" x14ac:dyDescent="0.25">
      <c r="A809" s="3">
        <f t="shared" si="13"/>
        <v>4</v>
      </c>
      <c r="B809" t="s">
        <v>158</v>
      </c>
      <c r="C809">
        <v>2210546429</v>
      </c>
      <c r="D809" t="s">
        <v>212</v>
      </c>
      <c r="F809" s="54" t="s">
        <v>3025</v>
      </c>
      <c r="I809" s="2" t="s">
        <v>119</v>
      </c>
      <c r="J809" s="3" t="s">
        <v>14</v>
      </c>
      <c r="K809" s="3" t="s">
        <v>54</v>
      </c>
      <c r="N809" t="s">
        <v>3217</v>
      </c>
      <c r="O809" s="3" t="s">
        <v>387</v>
      </c>
      <c r="P809" s="3" t="s">
        <v>43</v>
      </c>
      <c r="S809" s="3" t="s">
        <v>1141</v>
      </c>
    </row>
    <row r="810" spans="1:19" x14ac:dyDescent="0.25">
      <c r="A810" s="3">
        <f t="shared" si="13"/>
        <v>4</v>
      </c>
      <c r="B810" t="s">
        <v>158</v>
      </c>
      <c r="C810">
        <v>2211192314</v>
      </c>
      <c r="D810" t="s">
        <v>212</v>
      </c>
      <c r="F810" s="54" t="s">
        <v>3060</v>
      </c>
      <c r="I810" s="2" t="s">
        <v>75</v>
      </c>
      <c r="J810" s="3" t="s">
        <v>14</v>
      </c>
      <c r="K810" s="3" t="s">
        <v>54</v>
      </c>
      <c r="L810" s="3">
        <v>71.19</v>
      </c>
      <c r="M810" s="3">
        <v>0</v>
      </c>
      <c r="N810" t="s">
        <v>58</v>
      </c>
      <c r="O810" s="3" t="s">
        <v>148</v>
      </c>
      <c r="P810" s="3" t="s">
        <v>22</v>
      </c>
      <c r="S810" s="3" t="s">
        <v>639</v>
      </c>
    </row>
    <row r="811" spans="1:19" x14ac:dyDescent="0.25">
      <c r="A811" s="3">
        <f t="shared" si="13"/>
        <v>4</v>
      </c>
      <c r="B811" t="s">
        <v>158</v>
      </c>
      <c r="C811">
        <v>2211222791</v>
      </c>
      <c r="D811" t="s">
        <v>212</v>
      </c>
      <c r="F811" s="54" t="s">
        <v>3060</v>
      </c>
      <c r="I811" s="2" t="s">
        <v>75</v>
      </c>
      <c r="J811" s="3" t="s">
        <v>55</v>
      </c>
      <c r="K811" s="3" t="s">
        <v>54</v>
      </c>
      <c r="L811" s="3">
        <v>0</v>
      </c>
      <c r="M811" s="3">
        <v>49.9</v>
      </c>
      <c r="N811" t="s">
        <v>3218</v>
      </c>
      <c r="O811" s="3" t="s">
        <v>148</v>
      </c>
      <c r="P811" s="3" t="s">
        <v>22</v>
      </c>
      <c r="S811" s="3" t="s">
        <v>639</v>
      </c>
    </row>
    <row r="812" spans="1:19" x14ac:dyDescent="0.25">
      <c r="A812" s="3">
        <f t="shared" si="13"/>
        <v>4</v>
      </c>
      <c r="B812" t="s">
        <v>158</v>
      </c>
      <c r="C812">
        <v>2211325453</v>
      </c>
      <c r="D812" t="s">
        <v>212</v>
      </c>
      <c r="F812" s="54" t="s">
        <v>3031</v>
      </c>
      <c r="I812" s="2" t="s">
        <v>119</v>
      </c>
      <c r="J812" s="3" t="s">
        <v>950</v>
      </c>
      <c r="K812" s="3" t="s">
        <v>54</v>
      </c>
      <c r="L812" s="3">
        <v>0</v>
      </c>
      <c r="M812" s="3">
        <v>16.89</v>
      </c>
      <c r="N812" t="s">
        <v>3219</v>
      </c>
      <c r="O812" s="3" t="s">
        <v>40</v>
      </c>
      <c r="P812" s="3" t="s">
        <v>19</v>
      </c>
      <c r="S812" s="3" t="s">
        <v>639</v>
      </c>
    </row>
    <row r="813" spans="1:19" x14ac:dyDescent="0.25">
      <c r="A813" s="3">
        <f t="shared" si="13"/>
        <v>4</v>
      </c>
      <c r="B813" t="s">
        <v>1215</v>
      </c>
      <c r="C813">
        <v>2209004118</v>
      </c>
      <c r="D813" t="s">
        <v>2278</v>
      </c>
      <c r="F813" s="54" t="s">
        <v>3014</v>
      </c>
      <c r="I813" s="2" t="s">
        <v>119</v>
      </c>
      <c r="J813" s="3" t="s">
        <v>14</v>
      </c>
      <c r="K813" s="3" t="s">
        <v>54</v>
      </c>
      <c r="L813" s="3">
        <v>109</v>
      </c>
      <c r="M813" s="3">
        <v>0</v>
      </c>
      <c r="N813" t="s">
        <v>3220</v>
      </c>
      <c r="O813" s="3" t="s">
        <v>387</v>
      </c>
      <c r="P813" s="3" t="s">
        <v>43</v>
      </c>
      <c r="S813" s="3" t="s">
        <v>1141</v>
      </c>
    </row>
    <row r="814" spans="1:19" x14ac:dyDescent="0.25">
      <c r="A814" s="3">
        <f t="shared" si="13"/>
        <v>4</v>
      </c>
      <c r="B814" t="s">
        <v>1215</v>
      </c>
      <c r="C814">
        <v>2209553397</v>
      </c>
      <c r="D814" t="s">
        <v>2278</v>
      </c>
      <c r="F814" s="54" t="s">
        <v>3020</v>
      </c>
      <c r="I814" s="2" t="s">
        <v>119</v>
      </c>
      <c r="J814" s="3" t="s">
        <v>950</v>
      </c>
      <c r="K814" s="3" t="s">
        <v>54</v>
      </c>
      <c r="L814" s="3">
        <v>0</v>
      </c>
      <c r="M814" s="3">
        <v>9</v>
      </c>
      <c r="N814" t="s">
        <v>3221</v>
      </c>
      <c r="O814" s="3" t="s">
        <v>388</v>
      </c>
      <c r="P814" s="3" t="s">
        <v>1165</v>
      </c>
      <c r="S814" s="3" t="s">
        <v>1141</v>
      </c>
    </row>
    <row r="815" spans="1:19" x14ac:dyDescent="0.25">
      <c r="A815" s="3">
        <f t="shared" si="13"/>
        <v>4</v>
      </c>
      <c r="B815" t="s">
        <v>1215</v>
      </c>
      <c r="C815">
        <v>2209598820</v>
      </c>
      <c r="D815" t="s">
        <v>2278</v>
      </c>
      <c r="F815" s="54" t="s">
        <v>3041</v>
      </c>
      <c r="I815" s="2" t="s">
        <v>75</v>
      </c>
      <c r="J815" s="3" t="s">
        <v>14</v>
      </c>
      <c r="K815" s="3" t="s">
        <v>54</v>
      </c>
      <c r="L815" s="3">
        <v>53.39</v>
      </c>
      <c r="M815" s="3">
        <v>0</v>
      </c>
      <c r="N815" t="s">
        <v>14</v>
      </c>
      <c r="O815" s="3" t="s">
        <v>148</v>
      </c>
      <c r="P815" s="3" t="s">
        <v>22</v>
      </c>
      <c r="S815" s="3" t="s">
        <v>639</v>
      </c>
    </row>
    <row r="816" spans="1:19" x14ac:dyDescent="0.25">
      <c r="A816" s="3">
        <f t="shared" si="13"/>
        <v>4</v>
      </c>
      <c r="B816" t="s">
        <v>1215</v>
      </c>
      <c r="C816">
        <v>2209854509</v>
      </c>
      <c r="D816" t="s">
        <v>2278</v>
      </c>
      <c r="F816" s="54" t="s">
        <v>3056</v>
      </c>
      <c r="I816" s="2" t="s">
        <v>119</v>
      </c>
      <c r="J816" s="3" t="s">
        <v>14</v>
      </c>
      <c r="K816" s="3" t="s">
        <v>54</v>
      </c>
      <c r="N816" t="s">
        <v>3222</v>
      </c>
      <c r="O816" s="3" t="s">
        <v>387</v>
      </c>
      <c r="P816" s="3" t="s">
        <v>43</v>
      </c>
      <c r="S816" s="3" t="s">
        <v>1141</v>
      </c>
    </row>
    <row r="817" spans="1:19" x14ac:dyDescent="0.25">
      <c r="A817" s="3">
        <f t="shared" si="13"/>
        <v>4</v>
      </c>
      <c r="B817" t="s">
        <v>1215</v>
      </c>
      <c r="C817">
        <v>2209878083</v>
      </c>
      <c r="D817" t="s">
        <v>2278</v>
      </c>
      <c r="F817" s="54" t="s">
        <v>3056</v>
      </c>
      <c r="I817" s="2" t="s">
        <v>119</v>
      </c>
      <c r="J817" s="3" t="s">
        <v>14</v>
      </c>
      <c r="K817" s="3" t="s">
        <v>54</v>
      </c>
      <c r="N817" t="s">
        <v>3223</v>
      </c>
      <c r="O817" s="3" t="s">
        <v>387</v>
      </c>
      <c r="P817" s="3" t="s">
        <v>43</v>
      </c>
      <c r="S817" s="3" t="s">
        <v>1141</v>
      </c>
    </row>
    <row r="818" spans="1:19" x14ac:dyDescent="0.25">
      <c r="A818" s="3">
        <f t="shared" si="13"/>
        <v>4</v>
      </c>
      <c r="B818" t="s">
        <v>1215</v>
      </c>
      <c r="C818">
        <v>2210075122</v>
      </c>
      <c r="D818" t="s">
        <v>2278</v>
      </c>
      <c r="F818" s="54" t="s">
        <v>3151</v>
      </c>
      <c r="I818" s="2" t="s">
        <v>119</v>
      </c>
      <c r="J818" s="3" t="s">
        <v>124</v>
      </c>
      <c r="K818" s="3" t="s">
        <v>54</v>
      </c>
      <c r="L818" s="3">
        <v>0</v>
      </c>
      <c r="M818" s="3">
        <v>9</v>
      </c>
      <c r="N818" t="s">
        <v>3224</v>
      </c>
      <c r="O818" s="3" t="s">
        <v>387</v>
      </c>
      <c r="P818" s="3" t="s">
        <v>43</v>
      </c>
      <c r="S818" s="3" t="s">
        <v>1141</v>
      </c>
    </row>
    <row r="819" spans="1:19" x14ac:dyDescent="0.25">
      <c r="A819" s="3">
        <f t="shared" si="13"/>
        <v>4</v>
      </c>
      <c r="B819" t="s">
        <v>1215</v>
      </c>
      <c r="C819">
        <v>2210743430</v>
      </c>
      <c r="D819" t="s">
        <v>2278</v>
      </c>
      <c r="F819" s="54" t="s">
        <v>3047</v>
      </c>
      <c r="I819" s="2" t="s">
        <v>75</v>
      </c>
      <c r="J819" s="3" t="s">
        <v>14</v>
      </c>
      <c r="K819" s="3" t="s">
        <v>54</v>
      </c>
      <c r="L819" s="3">
        <v>54.79</v>
      </c>
      <c r="M819" s="3">
        <v>0</v>
      </c>
      <c r="N819" t="s">
        <v>58</v>
      </c>
      <c r="O819" s="3" t="s">
        <v>148</v>
      </c>
      <c r="P819" s="3" t="s">
        <v>22</v>
      </c>
      <c r="S819" s="3" t="s">
        <v>639</v>
      </c>
    </row>
    <row r="820" spans="1:19" x14ac:dyDescent="0.25">
      <c r="A820" s="3">
        <f t="shared" si="13"/>
        <v>4</v>
      </c>
      <c r="B820" t="s">
        <v>1215</v>
      </c>
      <c r="C820">
        <v>2211414893</v>
      </c>
      <c r="D820" t="s">
        <v>2278</v>
      </c>
      <c r="F820" s="54" t="s">
        <v>3034</v>
      </c>
      <c r="I820" s="2" t="s">
        <v>119</v>
      </c>
      <c r="J820" s="3" t="s">
        <v>14</v>
      </c>
      <c r="K820" s="3" t="s">
        <v>54</v>
      </c>
      <c r="L820" s="3">
        <v>107.37</v>
      </c>
      <c r="M820" s="3">
        <v>0</v>
      </c>
      <c r="N820" t="s">
        <v>3225</v>
      </c>
      <c r="O820" s="3" t="s">
        <v>387</v>
      </c>
      <c r="P820" s="3" t="s">
        <v>43</v>
      </c>
      <c r="S820" s="3" t="s">
        <v>1141</v>
      </c>
    </row>
    <row r="821" spans="1:19" x14ac:dyDescent="0.25">
      <c r="A821" s="3">
        <f t="shared" si="13"/>
        <v>4</v>
      </c>
      <c r="B821" t="s">
        <v>41</v>
      </c>
      <c r="C821">
        <v>2208932082</v>
      </c>
      <c r="D821" t="s">
        <v>104</v>
      </c>
      <c r="F821" s="54" t="s">
        <v>3037</v>
      </c>
      <c r="I821" s="2" t="s">
        <v>75</v>
      </c>
      <c r="J821" s="3" t="s">
        <v>55</v>
      </c>
      <c r="K821" s="3" t="s">
        <v>54</v>
      </c>
      <c r="L821" s="3">
        <v>0</v>
      </c>
      <c r="M821" s="3">
        <v>49.9</v>
      </c>
      <c r="N821" t="s">
        <v>3226</v>
      </c>
      <c r="O821" s="3" t="s">
        <v>148</v>
      </c>
      <c r="P821" s="3" t="s">
        <v>22</v>
      </c>
      <c r="S821" s="3" t="s">
        <v>639</v>
      </c>
    </row>
    <row r="822" spans="1:19" x14ac:dyDescent="0.25">
      <c r="A822" s="3">
        <f t="shared" si="13"/>
        <v>4</v>
      </c>
      <c r="B822" t="s">
        <v>41</v>
      </c>
      <c r="C822">
        <v>2209289010</v>
      </c>
      <c r="D822" t="s">
        <v>104</v>
      </c>
      <c r="F822" s="54" t="s">
        <v>3092</v>
      </c>
      <c r="I822" s="2" t="s">
        <v>56</v>
      </c>
      <c r="J822" s="3" t="s">
        <v>57</v>
      </c>
      <c r="K822" s="3" t="s">
        <v>15</v>
      </c>
      <c r="N822" t="s">
        <v>3227</v>
      </c>
      <c r="O822" s="3" t="s">
        <v>170</v>
      </c>
      <c r="P822" s="3" t="s">
        <v>22</v>
      </c>
      <c r="S822" s="3" t="s">
        <v>639</v>
      </c>
    </row>
    <row r="823" spans="1:19" x14ac:dyDescent="0.25">
      <c r="A823" s="3">
        <f t="shared" si="13"/>
        <v>4</v>
      </c>
      <c r="B823" t="s">
        <v>41</v>
      </c>
      <c r="C823">
        <v>2209403865</v>
      </c>
      <c r="D823" t="s">
        <v>104</v>
      </c>
      <c r="F823" s="54" t="s">
        <v>3018</v>
      </c>
      <c r="I823" s="2" t="s">
        <v>119</v>
      </c>
      <c r="J823" s="3" t="s">
        <v>14</v>
      </c>
      <c r="K823" s="3" t="s">
        <v>54</v>
      </c>
      <c r="L823" s="3">
        <v>8.44</v>
      </c>
      <c r="M823" s="3">
        <v>0</v>
      </c>
      <c r="N823" t="s">
        <v>3228</v>
      </c>
      <c r="O823" s="3" t="s">
        <v>387</v>
      </c>
      <c r="P823" s="3" t="s">
        <v>43</v>
      </c>
      <c r="S823" s="3" t="s">
        <v>1141</v>
      </c>
    </row>
    <row r="824" spans="1:19" x14ac:dyDescent="0.25">
      <c r="A824" s="3">
        <f t="shared" si="13"/>
        <v>4</v>
      </c>
      <c r="B824" t="s">
        <v>41</v>
      </c>
      <c r="C824">
        <v>2209413618</v>
      </c>
      <c r="D824" t="s">
        <v>104</v>
      </c>
      <c r="F824" s="54" t="s">
        <v>3018</v>
      </c>
      <c r="I824" s="2" t="s">
        <v>119</v>
      </c>
      <c r="J824" s="3" t="s">
        <v>14</v>
      </c>
      <c r="K824" s="3" t="s">
        <v>54</v>
      </c>
      <c r="L824" s="3">
        <v>54.5</v>
      </c>
      <c r="M824" s="3">
        <v>0</v>
      </c>
      <c r="N824" t="s">
        <v>3229</v>
      </c>
      <c r="O824" s="3" t="s">
        <v>387</v>
      </c>
      <c r="P824" s="3" t="s">
        <v>43</v>
      </c>
      <c r="S824" s="3" t="s">
        <v>1141</v>
      </c>
    </row>
    <row r="825" spans="1:19" x14ac:dyDescent="0.25">
      <c r="A825" s="3">
        <f t="shared" si="13"/>
        <v>4</v>
      </c>
      <c r="B825" t="s">
        <v>41</v>
      </c>
      <c r="C825">
        <v>2209578963</v>
      </c>
      <c r="D825" t="s">
        <v>104</v>
      </c>
      <c r="F825" s="54" t="s">
        <v>3020</v>
      </c>
      <c r="I825" s="2" t="s">
        <v>119</v>
      </c>
      <c r="J825" s="3" t="s">
        <v>14</v>
      </c>
      <c r="K825" s="3" t="s">
        <v>54</v>
      </c>
      <c r="L825" s="3">
        <v>87.4</v>
      </c>
      <c r="M825" s="3">
        <v>0</v>
      </c>
      <c r="N825" t="s">
        <v>3230</v>
      </c>
      <c r="O825" s="3" t="s">
        <v>387</v>
      </c>
      <c r="P825" s="3" t="s">
        <v>43</v>
      </c>
      <c r="S825" s="3" t="s">
        <v>1141</v>
      </c>
    </row>
    <row r="826" spans="1:19" x14ac:dyDescent="0.25">
      <c r="A826" s="3">
        <f t="shared" si="13"/>
        <v>4</v>
      </c>
      <c r="B826" t="s">
        <v>41</v>
      </c>
      <c r="C826">
        <v>2209926326</v>
      </c>
      <c r="D826" t="s">
        <v>104</v>
      </c>
      <c r="F826" s="54" t="s">
        <v>3056</v>
      </c>
      <c r="I826" s="2" t="s">
        <v>56</v>
      </c>
      <c r="J826" s="3" t="s">
        <v>57</v>
      </c>
      <c r="K826" s="3" t="s">
        <v>15</v>
      </c>
      <c r="L826" s="3">
        <v>0.72</v>
      </c>
      <c r="M826" s="3">
        <v>12</v>
      </c>
      <c r="N826" t="s">
        <v>3231</v>
      </c>
      <c r="O826" s="3" t="s">
        <v>40</v>
      </c>
      <c r="P826" s="3" t="s">
        <v>19</v>
      </c>
      <c r="S826" s="3" t="s">
        <v>639</v>
      </c>
    </row>
    <row r="827" spans="1:19" x14ac:dyDescent="0.25">
      <c r="A827" s="3">
        <f t="shared" si="13"/>
        <v>4</v>
      </c>
      <c r="B827" t="s">
        <v>41</v>
      </c>
      <c r="C827">
        <v>2210285935</v>
      </c>
      <c r="D827" t="s">
        <v>104</v>
      </c>
      <c r="F827" s="54" t="s">
        <v>3085</v>
      </c>
      <c r="I827" s="2" t="s">
        <v>119</v>
      </c>
      <c r="J827" s="3" t="s">
        <v>14</v>
      </c>
      <c r="K827" s="3" t="s">
        <v>54</v>
      </c>
      <c r="L827" s="3">
        <v>4.74</v>
      </c>
      <c r="M827" s="3">
        <v>43.16</v>
      </c>
      <c r="N827" t="s">
        <v>3232</v>
      </c>
      <c r="O827" s="3" t="s">
        <v>387</v>
      </c>
      <c r="P827" s="3" t="s">
        <v>43</v>
      </c>
      <c r="S827" s="3" t="s">
        <v>1141</v>
      </c>
    </row>
    <row r="828" spans="1:19" x14ac:dyDescent="0.25">
      <c r="A828" s="3">
        <f t="shared" si="13"/>
        <v>4</v>
      </c>
      <c r="B828" t="s">
        <v>41</v>
      </c>
      <c r="C828">
        <v>2210766191</v>
      </c>
      <c r="D828" t="s">
        <v>104</v>
      </c>
      <c r="F828" s="54" t="s">
        <v>3047</v>
      </c>
      <c r="I828" s="2" t="s">
        <v>75</v>
      </c>
      <c r="J828" s="3" t="s">
        <v>55</v>
      </c>
      <c r="K828" s="3" t="s">
        <v>54</v>
      </c>
      <c r="L828" s="3">
        <v>0</v>
      </c>
      <c r="M828" s="3">
        <v>16.89</v>
      </c>
      <c r="N828" t="s">
        <v>3233</v>
      </c>
      <c r="O828" s="3" t="s">
        <v>148</v>
      </c>
      <c r="P828" s="3" t="s">
        <v>22</v>
      </c>
      <c r="S828" s="3" t="s">
        <v>639</v>
      </c>
    </row>
    <row r="829" spans="1:19" x14ac:dyDescent="0.25">
      <c r="A829" s="3">
        <f t="shared" si="13"/>
        <v>4</v>
      </c>
      <c r="B829" t="s">
        <v>41</v>
      </c>
      <c r="C829">
        <v>2210883120</v>
      </c>
      <c r="D829" t="s">
        <v>104</v>
      </c>
      <c r="F829" s="54" t="s">
        <v>3136</v>
      </c>
      <c r="I829" s="2" t="s">
        <v>75</v>
      </c>
      <c r="J829" s="3" t="s">
        <v>14</v>
      </c>
      <c r="K829" s="3" t="s">
        <v>54</v>
      </c>
      <c r="L829" s="3">
        <v>55.29</v>
      </c>
      <c r="M829" s="3">
        <v>0</v>
      </c>
      <c r="N829" t="s">
        <v>58</v>
      </c>
      <c r="O829" s="3" t="s">
        <v>148</v>
      </c>
      <c r="P829" s="3" t="s">
        <v>22</v>
      </c>
      <c r="S829" s="3" t="s">
        <v>639</v>
      </c>
    </row>
    <row r="830" spans="1:19" x14ac:dyDescent="0.25">
      <c r="A830" s="3">
        <f t="shared" si="13"/>
        <v>4</v>
      </c>
      <c r="B830" t="s">
        <v>41</v>
      </c>
      <c r="C830">
        <v>2210895591</v>
      </c>
      <c r="D830" t="s">
        <v>104</v>
      </c>
      <c r="F830" s="54" t="s">
        <v>3136</v>
      </c>
      <c r="I830" s="2" t="s">
        <v>119</v>
      </c>
      <c r="J830" s="3" t="s">
        <v>124</v>
      </c>
      <c r="K830" s="3" t="s">
        <v>54</v>
      </c>
      <c r="N830" t="s">
        <v>3234</v>
      </c>
      <c r="O830" s="3" t="s">
        <v>387</v>
      </c>
      <c r="P830" s="3" t="s">
        <v>43</v>
      </c>
      <c r="S830" s="3" t="s">
        <v>1141</v>
      </c>
    </row>
    <row r="831" spans="1:19" x14ac:dyDescent="0.25">
      <c r="A831" s="3">
        <f t="shared" si="13"/>
        <v>4</v>
      </c>
      <c r="B831" t="s">
        <v>42</v>
      </c>
      <c r="C831">
        <v>2209025069</v>
      </c>
      <c r="D831" t="s">
        <v>698</v>
      </c>
      <c r="F831" s="54" t="s">
        <v>3014</v>
      </c>
      <c r="I831" s="2" t="s">
        <v>56</v>
      </c>
      <c r="J831" s="3" t="s">
        <v>14</v>
      </c>
      <c r="K831" s="3" t="s">
        <v>54</v>
      </c>
      <c r="L831" s="3">
        <v>58.02</v>
      </c>
      <c r="M831" s="3">
        <v>0</v>
      </c>
      <c r="N831" t="s">
        <v>3235</v>
      </c>
      <c r="O831" s="3" t="s">
        <v>170</v>
      </c>
      <c r="P831" s="3" t="s">
        <v>22</v>
      </c>
      <c r="S831" s="3" t="s">
        <v>639</v>
      </c>
    </row>
    <row r="832" spans="1:19" x14ac:dyDescent="0.25">
      <c r="A832" s="3">
        <f t="shared" si="13"/>
        <v>4</v>
      </c>
      <c r="B832" t="s">
        <v>42</v>
      </c>
      <c r="C832">
        <v>2209049826</v>
      </c>
      <c r="D832" t="s">
        <v>698</v>
      </c>
      <c r="F832" s="54" t="s">
        <v>3014</v>
      </c>
      <c r="I832" s="2" t="s">
        <v>119</v>
      </c>
      <c r="J832" s="3" t="s">
        <v>14</v>
      </c>
      <c r="K832" s="3" t="s">
        <v>54</v>
      </c>
      <c r="L832" s="3">
        <v>49.9</v>
      </c>
      <c r="M832" s="3">
        <v>0</v>
      </c>
      <c r="N832" t="s">
        <v>3236</v>
      </c>
      <c r="O832" s="3" t="s">
        <v>387</v>
      </c>
      <c r="P832" s="3" t="s">
        <v>43</v>
      </c>
      <c r="S832" s="3" t="s">
        <v>1141</v>
      </c>
    </row>
    <row r="833" spans="1:19" x14ac:dyDescent="0.25">
      <c r="A833" s="3">
        <f t="shared" si="13"/>
        <v>4</v>
      </c>
      <c r="B833" t="s">
        <v>42</v>
      </c>
      <c r="C833">
        <v>2210320940</v>
      </c>
      <c r="D833" t="s">
        <v>698</v>
      </c>
      <c r="F833" s="54" t="s">
        <v>3085</v>
      </c>
      <c r="I833" s="2" t="s">
        <v>119</v>
      </c>
      <c r="J833" s="3" t="s">
        <v>14</v>
      </c>
      <c r="K833" s="3" t="s">
        <v>54</v>
      </c>
      <c r="L833" s="3">
        <v>54.5</v>
      </c>
      <c r="M833" s="3">
        <v>0</v>
      </c>
      <c r="N833" t="s">
        <v>3237</v>
      </c>
      <c r="O833" s="3" t="s">
        <v>40</v>
      </c>
      <c r="P833" s="3" t="s">
        <v>19</v>
      </c>
      <c r="S833" s="3" t="s">
        <v>639</v>
      </c>
    </row>
    <row r="834" spans="1:19" x14ac:dyDescent="0.25">
      <c r="A834" s="3">
        <f t="shared" si="13"/>
        <v>4</v>
      </c>
      <c r="B834" t="s">
        <v>42</v>
      </c>
      <c r="C834">
        <v>2210377117</v>
      </c>
      <c r="D834" t="s">
        <v>698</v>
      </c>
      <c r="F834" s="54" t="s">
        <v>3069</v>
      </c>
      <c r="I834" s="2" t="s">
        <v>119</v>
      </c>
      <c r="J834" s="3" t="s">
        <v>14</v>
      </c>
      <c r="K834" s="3" t="s">
        <v>54</v>
      </c>
      <c r="L834" s="3">
        <v>32</v>
      </c>
      <c r="M834" s="3">
        <v>0</v>
      </c>
      <c r="N834" t="s">
        <v>3238</v>
      </c>
      <c r="O834" s="3" t="s">
        <v>387</v>
      </c>
      <c r="P834" s="3" t="s">
        <v>43</v>
      </c>
      <c r="S834" s="3" t="s">
        <v>1141</v>
      </c>
    </row>
    <row r="835" spans="1:19" x14ac:dyDescent="0.25">
      <c r="A835" s="3">
        <f t="shared" si="13"/>
        <v>4</v>
      </c>
      <c r="B835" t="s">
        <v>42</v>
      </c>
      <c r="C835">
        <v>2210741745</v>
      </c>
      <c r="D835" t="s">
        <v>698</v>
      </c>
      <c r="F835" s="54" t="s">
        <v>3047</v>
      </c>
      <c r="I835" s="2" t="s">
        <v>119</v>
      </c>
      <c r="J835" s="3" t="s">
        <v>14</v>
      </c>
      <c r="K835" s="3" t="s">
        <v>54</v>
      </c>
      <c r="L835" s="3">
        <v>26</v>
      </c>
      <c r="M835" s="3">
        <v>0</v>
      </c>
      <c r="N835" t="s">
        <v>3239</v>
      </c>
      <c r="O835" s="3" t="s">
        <v>387</v>
      </c>
      <c r="P835" s="3" t="s">
        <v>43</v>
      </c>
      <c r="S835" s="3" t="s">
        <v>1141</v>
      </c>
    </row>
    <row r="836" spans="1:19" x14ac:dyDescent="0.25">
      <c r="A836" s="3">
        <f t="shared" si="13"/>
        <v>4</v>
      </c>
      <c r="B836" t="s">
        <v>42</v>
      </c>
      <c r="C836">
        <v>2210830585</v>
      </c>
      <c r="D836" t="s">
        <v>698</v>
      </c>
      <c r="F836" s="54" t="s">
        <v>3118</v>
      </c>
      <c r="I836" s="2" t="s">
        <v>119</v>
      </c>
      <c r="J836" s="3" t="s">
        <v>14</v>
      </c>
      <c r="K836" s="3" t="s">
        <v>54</v>
      </c>
      <c r="L836" s="3">
        <v>16.89</v>
      </c>
      <c r="M836" s="3">
        <v>0</v>
      </c>
      <c r="N836" t="s">
        <v>3240</v>
      </c>
      <c r="O836" s="3" t="s">
        <v>387</v>
      </c>
      <c r="P836" s="3" t="s">
        <v>43</v>
      </c>
      <c r="S836" s="3" t="s">
        <v>1141</v>
      </c>
    </row>
    <row r="837" spans="1:19" x14ac:dyDescent="0.25">
      <c r="A837" s="3">
        <f t="shared" si="13"/>
        <v>4</v>
      </c>
      <c r="B837" t="s">
        <v>42</v>
      </c>
      <c r="C837">
        <v>2211300535</v>
      </c>
      <c r="D837" t="s">
        <v>698</v>
      </c>
      <c r="F837" s="54" t="s">
        <v>3049</v>
      </c>
      <c r="I837" s="2" t="s">
        <v>119</v>
      </c>
      <c r="J837" s="3" t="s">
        <v>124</v>
      </c>
      <c r="K837" s="3" t="s">
        <v>54</v>
      </c>
      <c r="L837" s="3">
        <v>0</v>
      </c>
      <c r="M837" s="3">
        <v>16.89</v>
      </c>
      <c r="N837" t="s">
        <v>3241</v>
      </c>
      <c r="O837" s="3" t="s">
        <v>388</v>
      </c>
      <c r="P837" s="3" t="s">
        <v>1165</v>
      </c>
      <c r="S837" s="3" t="s">
        <v>1141</v>
      </c>
    </row>
    <row r="838" spans="1:19" x14ac:dyDescent="0.25">
      <c r="A838" s="3">
        <f t="shared" si="13"/>
        <v>4</v>
      </c>
      <c r="B838" t="s">
        <v>33</v>
      </c>
      <c r="C838">
        <v>2209847153</v>
      </c>
      <c r="D838" t="s">
        <v>921</v>
      </c>
      <c r="F838" s="54" t="s">
        <v>3056</v>
      </c>
      <c r="I838" s="2" t="s">
        <v>56</v>
      </c>
      <c r="J838" s="3" t="s">
        <v>57</v>
      </c>
      <c r="K838" s="3" t="s">
        <v>15</v>
      </c>
      <c r="L838" s="3">
        <v>26</v>
      </c>
      <c r="M838" s="3">
        <v>26</v>
      </c>
      <c r="N838" t="s">
        <v>3242</v>
      </c>
      <c r="O838" s="3" t="s">
        <v>170</v>
      </c>
      <c r="P838" s="3" t="s">
        <v>22</v>
      </c>
      <c r="S838" s="3" t="s">
        <v>639</v>
      </c>
    </row>
    <row r="839" spans="1:19" x14ac:dyDescent="0.25">
      <c r="A839" s="3">
        <f t="shared" si="13"/>
        <v>4</v>
      </c>
      <c r="B839" t="s">
        <v>33</v>
      </c>
      <c r="C839">
        <v>2209879001</v>
      </c>
      <c r="D839" t="s">
        <v>921</v>
      </c>
      <c r="F839" s="54" t="s">
        <v>3056</v>
      </c>
      <c r="I839" s="2" t="s">
        <v>119</v>
      </c>
      <c r="J839" s="3" t="s">
        <v>14</v>
      </c>
      <c r="K839" s="3" t="s">
        <v>54</v>
      </c>
      <c r="L839" s="3">
        <v>24.95</v>
      </c>
      <c r="M839" s="3">
        <v>0</v>
      </c>
      <c r="N839" t="s">
        <v>3243</v>
      </c>
      <c r="O839" s="3" t="s">
        <v>387</v>
      </c>
      <c r="P839" s="3" t="s">
        <v>43</v>
      </c>
      <c r="S839" s="3" t="s">
        <v>1141</v>
      </c>
    </row>
    <row r="840" spans="1:19" x14ac:dyDescent="0.25">
      <c r="A840" s="3">
        <f t="shared" si="13"/>
        <v>4</v>
      </c>
      <c r="B840" t="s">
        <v>33</v>
      </c>
      <c r="C840">
        <v>2210270411</v>
      </c>
      <c r="D840" t="s">
        <v>921</v>
      </c>
      <c r="F840" s="54" t="s">
        <v>3104</v>
      </c>
      <c r="I840" s="2" t="s">
        <v>119</v>
      </c>
      <c r="J840" s="3" t="s">
        <v>14</v>
      </c>
      <c r="K840" s="3" t="s">
        <v>54</v>
      </c>
      <c r="N840" t="s">
        <v>3244</v>
      </c>
      <c r="O840" s="3" t="s">
        <v>387</v>
      </c>
      <c r="P840" s="3" t="s">
        <v>43</v>
      </c>
      <c r="S840" s="3" t="s">
        <v>1141</v>
      </c>
    </row>
    <row r="841" spans="1:19" x14ac:dyDescent="0.25">
      <c r="A841" s="3">
        <f t="shared" si="13"/>
        <v>4</v>
      </c>
      <c r="B841" t="s">
        <v>33</v>
      </c>
      <c r="C841">
        <v>2210372013</v>
      </c>
      <c r="D841" t="s">
        <v>921</v>
      </c>
      <c r="F841" s="54" t="s">
        <v>3069</v>
      </c>
      <c r="I841" s="2" t="s">
        <v>119</v>
      </c>
      <c r="J841" s="3" t="s">
        <v>14</v>
      </c>
      <c r="K841" s="3" t="s">
        <v>54</v>
      </c>
      <c r="L841" s="3">
        <v>33.79</v>
      </c>
      <c r="M841" s="3">
        <v>0</v>
      </c>
      <c r="N841" t="s">
        <v>3245</v>
      </c>
      <c r="O841" s="3" t="s">
        <v>387</v>
      </c>
      <c r="P841" s="3" t="s">
        <v>43</v>
      </c>
      <c r="S841" s="3" t="s">
        <v>1141</v>
      </c>
    </row>
    <row r="842" spans="1:19" x14ac:dyDescent="0.25">
      <c r="A842" s="3">
        <f t="shared" si="13"/>
        <v>4</v>
      </c>
      <c r="B842" t="s">
        <v>33</v>
      </c>
      <c r="C842">
        <v>2210411547</v>
      </c>
      <c r="D842" t="s">
        <v>921</v>
      </c>
      <c r="F842" s="54" t="s">
        <v>3069</v>
      </c>
      <c r="I842" s="2" t="s">
        <v>119</v>
      </c>
      <c r="J842" s="3" t="s">
        <v>124</v>
      </c>
      <c r="K842" s="3" t="s">
        <v>54</v>
      </c>
      <c r="L842" s="3">
        <v>0</v>
      </c>
      <c r="M842" s="3">
        <v>31.2</v>
      </c>
      <c r="N842" t="s">
        <v>3246</v>
      </c>
      <c r="O842" s="3" t="s">
        <v>387</v>
      </c>
      <c r="P842" s="3" t="s">
        <v>43</v>
      </c>
      <c r="S842" s="3" t="s">
        <v>1141</v>
      </c>
    </row>
    <row r="843" spans="1:19" x14ac:dyDescent="0.25">
      <c r="A843" s="3">
        <f t="shared" si="13"/>
        <v>4</v>
      </c>
      <c r="B843" t="s">
        <v>33</v>
      </c>
      <c r="C843">
        <v>2210591827</v>
      </c>
      <c r="D843" t="s">
        <v>921</v>
      </c>
      <c r="F843" s="54" t="s">
        <v>3025</v>
      </c>
      <c r="I843" s="2" t="s">
        <v>119</v>
      </c>
      <c r="J843" s="3" t="s">
        <v>14</v>
      </c>
      <c r="K843" s="3" t="s">
        <v>54</v>
      </c>
      <c r="L843" s="3">
        <v>49.9</v>
      </c>
      <c r="M843" s="3">
        <v>0</v>
      </c>
      <c r="N843" t="s">
        <v>1068</v>
      </c>
      <c r="O843" s="3" t="s">
        <v>387</v>
      </c>
      <c r="P843" s="3" t="s">
        <v>43</v>
      </c>
      <c r="S843" s="3" t="s">
        <v>1141</v>
      </c>
    </row>
    <row r="844" spans="1:19" x14ac:dyDescent="0.25">
      <c r="A844" s="3">
        <f t="shared" si="13"/>
        <v>4</v>
      </c>
      <c r="B844" t="s">
        <v>33</v>
      </c>
      <c r="C844">
        <v>2211168886</v>
      </c>
      <c r="D844" t="s">
        <v>921</v>
      </c>
      <c r="F844" s="54" t="s">
        <v>3060</v>
      </c>
      <c r="I844" s="2" t="s">
        <v>56</v>
      </c>
      <c r="J844" s="3" t="s">
        <v>57</v>
      </c>
      <c r="K844" s="3" t="s">
        <v>15</v>
      </c>
      <c r="L844" s="3">
        <v>0.25</v>
      </c>
      <c r="M844" s="3">
        <v>4</v>
      </c>
      <c r="N844" t="s">
        <v>3247</v>
      </c>
      <c r="O844" s="3" t="s">
        <v>170</v>
      </c>
      <c r="P844" s="3" t="s">
        <v>22</v>
      </c>
      <c r="S844" s="3" t="s">
        <v>639</v>
      </c>
    </row>
    <row r="845" spans="1:19" x14ac:dyDescent="0.25">
      <c r="A845" s="3">
        <f t="shared" si="13"/>
        <v>5</v>
      </c>
      <c r="B845" t="s">
        <v>20</v>
      </c>
      <c r="C845">
        <v>2211478224</v>
      </c>
      <c r="D845" t="s">
        <v>601</v>
      </c>
      <c r="F845" s="3" t="s">
        <v>4369</v>
      </c>
      <c r="G845"/>
      <c r="H845"/>
      <c r="I845" t="s">
        <v>119</v>
      </c>
      <c r="J845" t="s">
        <v>950</v>
      </c>
      <c r="K845" t="s">
        <v>54</v>
      </c>
      <c r="L845">
        <v>0</v>
      </c>
      <c r="M845">
        <v>16.89</v>
      </c>
      <c r="N845" t="s">
        <v>4370</v>
      </c>
      <c r="O845" s="3" t="s">
        <v>40</v>
      </c>
      <c r="P845" s="3" t="s">
        <v>19</v>
      </c>
      <c r="S845" s="3" t="s">
        <v>639</v>
      </c>
    </row>
    <row r="846" spans="1:19" x14ac:dyDescent="0.25">
      <c r="A846" s="3">
        <f t="shared" si="13"/>
        <v>5</v>
      </c>
      <c r="B846" t="s">
        <v>20</v>
      </c>
      <c r="C846">
        <v>2211481100</v>
      </c>
      <c r="D846" t="s">
        <v>601</v>
      </c>
      <c r="F846" s="3" t="s">
        <v>4369</v>
      </c>
      <c r="G846"/>
      <c r="H846"/>
      <c r="I846" t="s">
        <v>56</v>
      </c>
      <c r="J846" t="s">
        <v>14</v>
      </c>
      <c r="K846" t="s">
        <v>54</v>
      </c>
      <c r="L846">
        <v>55.32</v>
      </c>
      <c r="M846">
        <v>0</v>
      </c>
      <c r="N846" t="s">
        <v>4371</v>
      </c>
      <c r="O846" s="3" t="s">
        <v>170</v>
      </c>
      <c r="P846" s="3" t="s">
        <v>22</v>
      </c>
      <c r="S846" s="3" t="s">
        <v>639</v>
      </c>
    </row>
    <row r="847" spans="1:19" x14ac:dyDescent="0.25">
      <c r="A847" s="3">
        <f t="shared" si="13"/>
        <v>5</v>
      </c>
      <c r="B847" t="s">
        <v>27</v>
      </c>
      <c r="C847">
        <v>2211500600</v>
      </c>
      <c r="D847" t="s">
        <v>168</v>
      </c>
      <c r="F847" s="3" t="s">
        <v>4369</v>
      </c>
      <c r="G847"/>
      <c r="H847"/>
      <c r="I847" t="s">
        <v>119</v>
      </c>
      <c r="J847" t="s">
        <v>14</v>
      </c>
      <c r="K847" t="s">
        <v>54</v>
      </c>
      <c r="L847">
        <v>49.9</v>
      </c>
      <c r="M847">
        <v>0</v>
      </c>
      <c r="N847" t="s">
        <v>4372</v>
      </c>
      <c r="O847" s="3" t="s">
        <v>387</v>
      </c>
      <c r="P847" s="3" t="s">
        <v>43</v>
      </c>
      <c r="S847" s="3" t="s">
        <v>1141</v>
      </c>
    </row>
    <row r="848" spans="1:19" x14ac:dyDescent="0.25">
      <c r="A848" s="3">
        <f t="shared" si="13"/>
        <v>5</v>
      </c>
      <c r="B848" t="s">
        <v>26</v>
      </c>
      <c r="C848">
        <v>2211511659</v>
      </c>
      <c r="D848" t="s">
        <v>697</v>
      </c>
      <c r="F848" s="3" t="s">
        <v>4369</v>
      </c>
      <c r="G848"/>
      <c r="H848"/>
      <c r="I848" t="s">
        <v>75</v>
      </c>
      <c r="J848" t="s">
        <v>76</v>
      </c>
      <c r="K848" t="s">
        <v>54</v>
      </c>
      <c r="L848">
        <v>0</v>
      </c>
      <c r="M848">
        <v>49.9</v>
      </c>
      <c r="N848" t="s">
        <v>4373</v>
      </c>
      <c r="O848" s="3" t="s">
        <v>40</v>
      </c>
      <c r="P848" s="3" t="s">
        <v>19</v>
      </c>
      <c r="S848" s="3" t="s">
        <v>639</v>
      </c>
    </row>
    <row r="849" spans="1:19" x14ac:dyDescent="0.25">
      <c r="A849" s="3">
        <f t="shared" si="13"/>
        <v>5</v>
      </c>
      <c r="B849" t="s">
        <v>29</v>
      </c>
      <c r="C849">
        <v>2211522247</v>
      </c>
      <c r="D849" t="s">
        <v>920</v>
      </c>
      <c r="F849" s="3" t="s">
        <v>4369</v>
      </c>
      <c r="G849"/>
      <c r="H849"/>
      <c r="I849" t="s">
        <v>119</v>
      </c>
      <c r="J849" t="s">
        <v>14</v>
      </c>
      <c r="K849" t="s">
        <v>54</v>
      </c>
      <c r="L849">
        <v>49.9</v>
      </c>
      <c r="M849">
        <v>0</v>
      </c>
      <c r="N849" t="s">
        <v>4374</v>
      </c>
      <c r="O849" s="3" t="s">
        <v>387</v>
      </c>
      <c r="P849" s="3" t="s">
        <v>43</v>
      </c>
      <c r="S849" s="3" t="s">
        <v>1141</v>
      </c>
    </row>
    <row r="850" spans="1:19" x14ac:dyDescent="0.25">
      <c r="A850" s="3">
        <f t="shared" si="13"/>
        <v>5</v>
      </c>
      <c r="B850" t="s">
        <v>29</v>
      </c>
      <c r="C850">
        <v>2211524996</v>
      </c>
      <c r="D850" t="s">
        <v>920</v>
      </c>
      <c r="F850" s="3" t="s">
        <v>4369</v>
      </c>
      <c r="G850"/>
      <c r="H850"/>
      <c r="I850" t="s">
        <v>119</v>
      </c>
      <c r="J850" t="s">
        <v>14</v>
      </c>
      <c r="K850" t="s">
        <v>54</v>
      </c>
      <c r="L850">
        <v>109</v>
      </c>
      <c r="M850">
        <v>0</v>
      </c>
      <c r="N850" t="s">
        <v>4375</v>
      </c>
      <c r="O850" s="3" t="s">
        <v>387</v>
      </c>
      <c r="P850" s="3" t="s">
        <v>43</v>
      </c>
      <c r="S850" s="3" t="s">
        <v>1141</v>
      </c>
    </row>
    <row r="851" spans="1:19" x14ac:dyDescent="0.25">
      <c r="A851" s="3">
        <f t="shared" si="13"/>
        <v>5</v>
      </c>
      <c r="B851" t="s">
        <v>200</v>
      </c>
      <c r="C851">
        <v>2211525929</v>
      </c>
      <c r="D851" t="s">
        <v>211</v>
      </c>
      <c r="F851" s="3" t="s">
        <v>4369</v>
      </c>
      <c r="G851"/>
      <c r="H851"/>
      <c r="I851" t="s">
        <v>56</v>
      </c>
      <c r="J851" t="s">
        <v>57</v>
      </c>
      <c r="K851" t="s">
        <v>15</v>
      </c>
      <c r="L851">
        <v>1.01</v>
      </c>
      <c r="M851">
        <v>8.4499999999999993</v>
      </c>
      <c r="N851" t="s">
        <v>4376</v>
      </c>
      <c r="O851" s="3" t="s">
        <v>170</v>
      </c>
      <c r="P851" s="3" t="s">
        <v>22</v>
      </c>
      <c r="S851" s="3" t="s">
        <v>639</v>
      </c>
    </row>
    <row r="852" spans="1:19" x14ac:dyDescent="0.25">
      <c r="A852" s="3">
        <f t="shared" si="13"/>
        <v>5</v>
      </c>
      <c r="B852" t="s">
        <v>29</v>
      </c>
      <c r="C852">
        <v>2211528451</v>
      </c>
      <c r="D852" t="s">
        <v>920</v>
      </c>
      <c r="F852" s="3" t="s">
        <v>4369</v>
      </c>
      <c r="G852"/>
      <c r="H852"/>
      <c r="I852" t="s">
        <v>119</v>
      </c>
      <c r="J852" t="s">
        <v>14</v>
      </c>
      <c r="K852" t="s">
        <v>54</v>
      </c>
      <c r="L852">
        <v>16.89</v>
      </c>
      <c r="M852">
        <v>0</v>
      </c>
      <c r="N852" t="s">
        <v>171</v>
      </c>
      <c r="O852" s="3" t="s">
        <v>387</v>
      </c>
      <c r="P852" s="3" t="s">
        <v>43</v>
      </c>
      <c r="S852" s="3" t="s">
        <v>1141</v>
      </c>
    </row>
    <row r="853" spans="1:19" x14ac:dyDescent="0.25">
      <c r="A853" s="3">
        <f t="shared" si="13"/>
        <v>5</v>
      </c>
      <c r="B853" t="s">
        <v>20</v>
      </c>
      <c r="C853">
        <v>2211530260</v>
      </c>
      <c r="D853" t="s">
        <v>601</v>
      </c>
      <c r="F853" s="3" t="s">
        <v>4369</v>
      </c>
      <c r="G853"/>
      <c r="H853"/>
      <c r="I853" t="s">
        <v>56</v>
      </c>
      <c r="J853" t="s">
        <v>57</v>
      </c>
      <c r="K853" t="s">
        <v>15</v>
      </c>
      <c r="L853">
        <v>1.62</v>
      </c>
      <c r="M853">
        <v>37.99</v>
      </c>
      <c r="N853" t="s">
        <v>4377</v>
      </c>
      <c r="O853" s="3" t="s">
        <v>170</v>
      </c>
      <c r="P853" s="3" t="s">
        <v>135</v>
      </c>
      <c r="S853" s="3" t="s">
        <v>1141</v>
      </c>
    </row>
    <row r="854" spans="1:19" x14ac:dyDescent="0.25">
      <c r="A854" s="3">
        <f t="shared" si="13"/>
        <v>5</v>
      </c>
      <c r="B854" t="s">
        <v>29</v>
      </c>
      <c r="C854">
        <v>2211534417</v>
      </c>
      <c r="D854" t="s">
        <v>920</v>
      </c>
      <c r="F854" s="3" t="s">
        <v>4369</v>
      </c>
      <c r="G854"/>
      <c r="H854"/>
      <c r="I854" t="s">
        <v>56</v>
      </c>
      <c r="J854" t="s">
        <v>57</v>
      </c>
      <c r="K854" t="s">
        <v>15</v>
      </c>
      <c r="L854">
        <v>0</v>
      </c>
      <c r="M854">
        <v>16.899999999999999</v>
      </c>
      <c r="N854" t="s">
        <v>4378</v>
      </c>
      <c r="O854" s="3" t="s">
        <v>40</v>
      </c>
      <c r="P854" s="3" t="s">
        <v>43</v>
      </c>
      <c r="S854" s="3" t="s">
        <v>1141</v>
      </c>
    </row>
    <row r="855" spans="1:19" x14ac:dyDescent="0.25">
      <c r="A855" s="3">
        <f t="shared" si="13"/>
        <v>5</v>
      </c>
      <c r="B855" t="s">
        <v>158</v>
      </c>
      <c r="C855">
        <v>2211535482</v>
      </c>
      <c r="D855" t="s">
        <v>212</v>
      </c>
      <c r="F855" s="3" t="s">
        <v>4369</v>
      </c>
      <c r="G855"/>
      <c r="H855"/>
      <c r="I855" t="s">
        <v>75</v>
      </c>
      <c r="J855" t="s">
        <v>59</v>
      </c>
      <c r="K855" t="s">
        <v>54</v>
      </c>
      <c r="L855"/>
      <c r="M855"/>
      <c r="N855" t="s">
        <v>4379</v>
      </c>
      <c r="O855" s="3" t="s">
        <v>148</v>
      </c>
      <c r="P855" s="3" t="s">
        <v>22</v>
      </c>
      <c r="S855" s="3" t="s">
        <v>639</v>
      </c>
    </row>
    <row r="856" spans="1:19" x14ac:dyDescent="0.25">
      <c r="A856" s="3">
        <f t="shared" si="13"/>
        <v>5</v>
      </c>
      <c r="B856" t="s">
        <v>35</v>
      </c>
      <c r="C856">
        <v>2211548677</v>
      </c>
      <c r="D856" t="s">
        <v>919</v>
      </c>
      <c r="F856" s="3" t="s">
        <v>4369</v>
      </c>
      <c r="G856"/>
      <c r="H856"/>
      <c r="I856" t="s">
        <v>75</v>
      </c>
      <c r="J856" t="s">
        <v>55</v>
      </c>
      <c r="K856" t="s">
        <v>54</v>
      </c>
      <c r="L856">
        <v>0</v>
      </c>
      <c r="M856">
        <v>16.89</v>
      </c>
      <c r="N856" t="s">
        <v>4380</v>
      </c>
      <c r="O856" s="3" t="s">
        <v>148</v>
      </c>
      <c r="P856" s="3" t="s">
        <v>22</v>
      </c>
      <c r="S856" s="3" t="s">
        <v>639</v>
      </c>
    </row>
    <row r="857" spans="1:19" x14ac:dyDescent="0.25">
      <c r="A857" s="3">
        <f t="shared" si="13"/>
        <v>5</v>
      </c>
      <c r="B857" t="s">
        <v>98</v>
      </c>
      <c r="C857">
        <v>2211552838</v>
      </c>
      <c r="D857" t="s">
        <v>695</v>
      </c>
      <c r="F857" s="3" t="s">
        <v>4369</v>
      </c>
      <c r="G857"/>
      <c r="H857"/>
      <c r="I857" t="s">
        <v>56</v>
      </c>
      <c r="J857" t="s">
        <v>14</v>
      </c>
      <c r="K857" t="s">
        <v>54</v>
      </c>
      <c r="L857"/>
      <c r="M857"/>
      <c r="N857" t="s">
        <v>4381</v>
      </c>
      <c r="O857" s="3" t="s">
        <v>170</v>
      </c>
      <c r="P857" s="3" t="s">
        <v>43</v>
      </c>
      <c r="S857" s="3" t="s">
        <v>1141</v>
      </c>
    </row>
    <row r="858" spans="1:19" x14ac:dyDescent="0.25">
      <c r="A858" s="3">
        <f t="shared" si="13"/>
        <v>5</v>
      </c>
      <c r="B858" t="s">
        <v>41</v>
      </c>
      <c r="C858">
        <v>2211556218</v>
      </c>
      <c r="D858" t="s">
        <v>104</v>
      </c>
      <c r="F858" s="3" t="s">
        <v>4369</v>
      </c>
      <c r="G858"/>
      <c r="H858"/>
      <c r="I858" t="s">
        <v>56</v>
      </c>
      <c r="J858" t="s">
        <v>57</v>
      </c>
      <c r="K858" t="s">
        <v>15</v>
      </c>
      <c r="L858">
        <v>1.47</v>
      </c>
      <c r="M858">
        <v>6</v>
      </c>
      <c r="N858" t="s">
        <v>4382</v>
      </c>
      <c r="O858" s="3" t="s">
        <v>170</v>
      </c>
      <c r="P858" s="3" t="s">
        <v>22</v>
      </c>
      <c r="S858" s="3" t="s">
        <v>639</v>
      </c>
    </row>
    <row r="859" spans="1:19" x14ac:dyDescent="0.25">
      <c r="A859" s="3">
        <f t="shared" si="13"/>
        <v>5</v>
      </c>
      <c r="B859" t="s">
        <v>26</v>
      </c>
      <c r="C859">
        <v>2211556358</v>
      </c>
      <c r="D859" t="s">
        <v>697</v>
      </c>
      <c r="F859" s="3" t="s">
        <v>4369</v>
      </c>
      <c r="G859"/>
      <c r="H859"/>
      <c r="I859" t="s">
        <v>75</v>
      </c>
      <c r="J859" t="s">
        <v>59</v>
      </c>
      <c r="K859" t="s">
        <v>54</v>
      </c>
      <c r="L859">
        <v>0</v>
      </c>
      <c r="M859">
        <v>16.89</v>
      </c>
      <c r="N859" t="s">
        <v>4383</v>
      </c>
      <c r="O859" s="3" t="s">
        <v>388</v>
      </c>
      <c r="P859" s="3" t="s">
        <v>1165</v>
      </c>
      <c r="S859" s="3" t="s">
        <v>1141</v>
      </c>
    </row>
    <row r="860" spans="1:19" x14ac:dyDescent="0.25">
      <c r="A860" s="3">
        <f t="shared" si="13"/>
        <v>5</v>
      </c>
      <c r="B860" t="s">
        <v>29</v>
      </c>
      <c r="C860">
        <v>2211562828</v>
      </c>
      <c r="D860" t="s">
        <v>920</v>
      </c>
      <c r="F860" s="3" t="s">
        <v>4369</v>
      </c>
      <c r="G860"/>
      <c r="H860"/>
      <c r="I860" t="s">
        <v>119</v>
      </c>
      <c r="J860" t="s">
        <v>14</v>
      </c>
      <c r="K860" t="s">
        <v>54</v>
      </c>
      <c r="L860">
        <v>16.89</v>
      </c>
      <c r="M860">
        <v>0</v>
      </c>
      <c r="N860" t="s">
        <v>1236</v>
      </c>
      <c r="O860" s="3" t="s">
        <v>387</v>
      </c>
      <c r="P860" s="3" t="s">
        <v>43</v>
      </c>
      <c r="S860" s="3" t="s">
        <v>1141</v>
      </c>
    </row>
    <row r="861" spans="1:19" x14ac:dyDescent="0.25">
      <c r="A861" s="3">
        <f t="shared" si="13"/>
        <v>5</v>
      </c>
      <c r="B861" t="s">
        <v>20</v>
      </c>
      <c r="C861">
        <v>2211564900</v>
      </c>
      <c r="D861" t="s">
        <v>601</v>
      </c>
      <c r="F861" s="3" t="s">
        <v>4369</v>
      </c>
      <c r="G861"/>
      <c r="H861"/>
      <c r="I861" t="s">
        <v>75</v>
      </c>
      <c r="J861" t="s">
        <v>972</v>
      </c>
      <c r="K861" t="s">
        <v>54</v>
      </c>
      <c r="L861">
        <v>0</v>
      </c>
      <c r="M861">
        <v>33.79</v>
      </c>
      <c r="N861" t="s">
        <v>58</v>
      </c>
      <c r="O861" s="3" t="s">
        <v>148</v>
      </c>
      <c r="P861" s="3" t="s">
        <v>22</v>
      </c>
      <c r="S861" s="3" t="s">
        <v>639</v>
      </c>
    </row>
    <row r="862" spans="1:19" x14ac:dyDescent="0.25">
      <c r="A862" s="3">
        <f t="shared" si="13"/>
        <v>5</v>
      </c>
      <c r="B862" t="s">
        <v>20</v>
      </c>
      <c r="C862">
        <v>2211566873</v>
      </c>
      <c r="D862" t="s">
        <v>601</v>
      </c>
      <c r="F862" s="3" t="s">
        <v>4369</v>
      </c>
      <c r="G862"/>
      <c r="H862"/>
      <c r="I862" t="s">
        <v>119</v>
      </c>
      <c r="J862" t="s">
        <v>14</v>
      </c>
      <c r="K862" t="s">
        <v>54</v>
      </c>
      <c r="L862">
        <v>109</v>
      </c>
      <c r="M862">
        <v>0</v>
      </c>
      <c r="N862" t="s">
        <v>3180</v>
      </c>
      <c r="O862" s="3" t="s">
        <v>387</v>
      </c>
      <c r="P862" s="3" t="s">
        <v>43</v>
      </c>
      <c r="S862" s="3" t="s">
        <v>1141</v>
      </c>
    </row>
    <row r="863" spans="1:19" x14ac:dyDescent="0.25">
      <c r="A863" s="3">
        <f t="shared" si="13"/>
        <v>5</v>
      </c>
      <c r="B863" t="s">
        <v>35</v>
      </c>
      <c r="C863">
        <v>2211571425</v>
      </c>
      <c r="D863" t="s">
        <v>919</v>
      </c>
      <c r="F863" s="3" t="s">
        <v>4369</v>
      </c>
      <c r="G863"/>
      <c r="H863"/>
      <c r="I863" t="s">
        <v>119</v>
      </c>
      <c r="J863" t="s">
        <v>14</v>
      </c>
      <c r="K863" t="s">
        <v>54</v>
      </c>
      <c r="L863">
        <v>49.9</v>
      </c>
      <c r="M863">
        <v>0</v>
      </c>
      <c r="N863" t="s">
        <v>4384</v>
      </c>
      <c r="O863" s="3" t="s">
        <v>387</v>
      </c>
      <c r="P863" s="3" t="s">
        <v>43</v>
      </c>
      <c r="S863" s="3" t="s">
        <v>1141</v>
      </c>
    </row>
    <row r="864" spans="1:19" x14ac:dyDescent="0.25">
      <c r="A864" s="3">
        <f t="shared" si="13"/>
        <v>5</v>
      </c>
      <c r="B864" t="s">
        <v>33</v>
      </c>
      <c r="C864">
        <v>2211591855</v>
      </c>
      <c r="D864" t="s">
        <v>921</v>
      </c>
      <c r="F864" s="3" t="s">
        <v>4385</v>
      </c>
      <c r="G864"/>
      <c r="H864"/>
      <c r="I864" t="s">
        <v>119</v>
      </c>
      <c r="J864" t="s">
        <v>14</v>
      </c>
      <c r="K864" t="s">
        <v>54</v>
      </c>
      <c r="L864">
        <v>161</v>
      </c>
      <c r="M864">
        <v>0</v>
      </c>
      <c r="N864" t="s">
        <v>4386</v>
      </c>
      <c r="O864" s="3" t="s">
        <v>387</v>
      </c>
      <c r="P864" s="3" t="s">
        <v>43</v>
      </c>
      <c r="S864" s="3" t="s">
        <v>1141</v>
      </c>
    </row>
    <row r="865" spans="1:19" x14ac:dyDescent="0.25">
      <c r="A865" s="3">
        <f t="shared" si="13"/>
        <v>5</v>
      </c>
      <c r="B865" t="s">
        <v>96</v>
      </c>
      <c r="C865">
        <v>2211605297</v>
      </c>
      <c r="D865" t="s">
        <v>696</v>
      </c>
      <c r="F865" s="3" t="s">
        <v>4385</v>
      </c>
      <c r="G865"/>
      <c r="H865"/>
      <c r="I865" t="s">
        <v>119</v>
      </c>
      <c r="J865" t="s">
        <v>14</v>
      </c>
      <c r="K865" t="s">
        <v>54</v>
      </c>
      <c r="L865">
        <v>5.07</v>
      </c>
      <c r="M865">
        <v>3.38</v>
      </c>
      <c r="N865" t="s">
        <v>4387</v>
      </c>
      <c r="O865" s="3" t="s">
        <v>387</v>
      </c>
      <c r="P865" s="3" t="s">
        <v>43</v>
      </c>
      <c r="S865" s="3" t="s">
        <v>1141</v>
      </c>
    </row>
    <row r="866" spans="1:19" x14ac:dyDescent="0.25">
      <c r="A866" s="3">
        <f t="shared" ref="A866:A929" si="14">MONTH(F866)</f>
        <v>5</v>
      </c>
      <c r="B866" t="s">
        <v>26</v>
      </c>
      <c r="C866">
        <v>2211609994</v>
      </c>
      <c r="D866" t="s">
        <v>697</v>
      </c>
      <c r="F866" s="3" t="s">
        <v>4385</v>
      </c>
      <c r="G866"/>
      <c r="H866"/>
      <c r="I866" t="s">
        <v>75</v>
      </c>
      <c r="J866" t="s">
        <v>55</v>
      </c>
      <c r="K866" t="s">
        <v>54</v>
      </c>
      <c r="L866"/>
      <c r="M866"/>
      <c r="N866" t="s">
        <v>4388</v>
      </c>
      <c r="O866" s="3" t="s">
        <v>388</v>
      </c>
      <c r="P866" s="3" t="s">
        <v>1165</v>
      </c>
      <c r="S866" s="3" t="s">
        <v>1141</v>
      </c>
    </row>
    <row r="867" spans="1:19" x14ac:dyDescent="0.25">
      <c r="A867" s="3">
        <f t="shared" si="14"/>
        <v>5</v>
      </c>
      <c r="B867" t="s">
        <v>29</v>
      </c>
      <c r="C867">
        <v>2211610949</v>
      </c>
      <c r="D867" t="s">
        <v>920</v>
      </c>
      <c r="F867" s="3" t="s">
        <v>4385</v>
      </c>
      <c r="G867"/>
      <c r="H867"/>
      <c r="I867" t="s">
        <v>119</v>
      </c>
      <c r="J867" t="s">
        <v>14</v>
      </c>
      <c r="K867" t="s">
        <v>54</v>
      </c>
      <c r="L867">
        <v>16.89</v>
      </c>
      <c r="M867">
        <v>0</v>
      </c>
      <c r="N867" t="s">
        <v>4389</v>
      </c>
      <c r="O867" s="3" t="s">
        <v>387</v>
      </c>
      <c r="P867" s="3" t="s">
        <v>43</v>
      </c>
      <c r="S867" s="3" t="s">
        <v>1141</v>
      </c>
    </row>
    <row r="868" spans="1:19" x14ac:dyDescent="0.25">
      <c r="A868" s="3">
        <f t="shared" si="14"/>
        <v>5</v>
      </c>
      <c r="B868" t="s">
        <v>29</v>
      </c>
      <c r="C868">
        <v>2211614472</v>
      </c>
      <c r="D868" t="s">
        <v>920</v>
      </c>
      <c r="F868" s="3" t="s">
        <v>4385</v>
      </c>
      <c r="G868"/>
      <c r="H868"/>
      <c r="I868" t="s">
        <v>119</v>
      </c>
      <c r="J868" t="s">
        <v>14</v>
      </c>
      <c r="K868" t="s">
        <v>54</v>
      </c>
      <c r="L868">
        <v>49.9</v>
      </c>
      <c r="M868">
        <v>0</v>
      </c>
      <c r="N868" t="s">
        <v>4390</v>
      </c>
      <c r="O868" s="3" t="s">
        <v>387</v>
      </c>
      <c r="P868" s="3" t="s">
        <v>43</v>
      </c>
      <c r="S868" s="3" t="s">
        <v>1141</v>
      </c>
    </row>
    <row r="869" spans="1:19" x14ac:dyDescent="0.25">
      <c r="A869" s="3">
        <f t="shared" si="14"/>
        <v>5</v>
      </c>
      <c r="B869" t="s">
        <v>42</v>
      </c>
      <c r="C869">
        <v>2211615668</v>
      </c>
      <c r="D869" t="s">
        <v>698</v>
      </c>
      <c r="F869" s="3" t="s">
        <v>4385</v>
      </c>
      <c r="G869"/>
      <c r="H869"/>
      <c r="I869" t="s">
        <v>119</v>
      </c>
      <c r="J869" t="s">
        <v>950</v>
      </c>
      <c r="K869" t="s">
        <v>54</v>
      </c>
      <c r="L869">
        <v>14.15</v>
      </c>
      <c r="M869">
        <v>29.59</v>
      </c>
      <c r="N869" t="s">
        <v>4391</v>
      </c>
      <c r="O869" s="3" t="s">
        <v>40</v>
      </c>
      <c r="P869" s="3" t="s">
        <v>19</v>
      </c>
      <c r="S869" s="3" t="s">
        <v>639</v>
      </c>
    </row>
    <row r="870" spans="1:19" x14ac:dyDescent="0.25">
      <c r="A870" s="3">
        <f t="shared" si="14"/>
        <v>5</v>
      </c>
      <c r="B870" t="s">
        <v>33</v>
      </c>
      <c r="C870">
        <v>2211619074</v>
      </c>
      <c r="D870" t="s">
        <v>921</v>
      </c>
      <c r="F870" s="3" t="s">
        <v>4385</v>
      </c>
      <c r="G870"/>
      <c r="H870"/>
      <c r="I870" t="s">
        <v>56</v>
      </c>
      <c r="J870" t="s">
        <v>57</v>
      </c>
      <c r="K870" t="s">
        <v>15</v>
      </c>
      <c r="L870">
        <v>4.08</v>
      </c>
      <c r="M870">
        <v>33.799999999999997</v>
      </c>
      <c r="N870" t="s">
        <v>4392</v>
      </c>
      <c r="O870" s="3" t="s">
        <v>170</v>
      </c>
      <c r="P870" s="3" t="s">
        <v>22</v>
      </c>
      <c r="S870" s="3" t="s">
        <v>639</v>
      </c>
    </row>
    <row r="871" spans="1:19" x14ac:dyDescent="0.25">
      <c r="A871" s="3">
        <f t="shared" si="14"/>
        <v>5</v>
      </c>
      <c r="B871" t="s">
        <v>27</v>
      </c>
      <c r="C871">
        <v>2211626629</v>
      </c>
      <c r="D871" t="s">
        <v>168</v>
      </c>
      <c r="F871" s="3" t="s">
        <v>4385</v>
      </c>
      <c r="G871"/>
      <c r="H871"/>
      <c r="I871" t="s">
        <v>56</v>
      </c>
      <c r="J871" t="s">
        <v>14</v>
      </c>
      <c r="K871" t="s">
        <v>54</v>
      </c>
      <c r="L871">
        <v>53.08</v>
      </c>
      <c r="M871">
        <v>0</v>
      </c>
      <c r="N871" t="s">
        <v>4393</v>
      </c>
      <c r="O871" s="3" t="s">
        <v>170</v>
      </c>
      <c r="P871" s="3" t="s">
        <v>43</v>
      </c>
      <c r="S871" s="3" t="s">
        <v>1141</v>
      </c>
    </row>
    <row r="872" spans="1:19" x14ac:dyDescent="0.25">
      <c r="A872" s="3">
        <f t="shared" si="14"/>
        <v>5</v>
      </c>
      <c r="B872" t="s">
        <v>41</v>
      </c>
      <c r="C872">
        <v>2211639992</v>
      </c>
      <c r="D872" t="s">
        <v>104</v>
      </c>
      <c r="F872" s="3" t="s">
        <v>4385</v>
      </c>
      <c r="G872"/>
      <c r="H872"/>
      <c r="I872" t="s">
        <v>119</v>
      </c>
      <c r="J872" t="s">
        <v>14</v>
      </c>
      <c r="K872" t="s">
        <v>54</v>
      </c>
      <c r="L872">
        <v>109</v>
      </c>
      <c r="M872">
        <v>0</v>
      </c>
      <c r="N872" t="s">
        <v>4394</v>
      </c>
      <c r="O872" s="3" t="s">
        <v>387</v>
      </c>
      <c r="P872" s="3" t="s">
        <v>43</v>
      </c>
      <c r="S872" s="3" t="s">
        <v>1141</v>
      </c>
    </row>
    <row r="873" spans="1:19" x14ac:dyDescent="0.25">
      <c r="A873" s="3">
        <f t="shared" si="14"/>
        <v>5</v>
      </c>
      <c r="B873" t="s">
        <v>29</v>
      </c>
      <c r="C873">
        <v>2211645911</v>
      </c>
      <c r="D873" t="s">
        <v>920</v>
      </c>
      <c r="F873" s="3" t="s">
        <v>4385</v>
      </c>
      <c r="G873"/>
      <c r="H873"/>
      <c r="I873" t="s">
        <v>75</v>
      </c>
      <c r="J873" t="s">
        <v>59</v>
      </c>
      <c r="K873" t="s">
        <v>54</v>
      </c>
      <c r="L873"/>
      <c r="M873"/>
      <c r="N873" t="s">
        <v>4395</v>
      </c>
      <c r="O873" s="3" t="s">
        <v>40</v>
      </c>
      <c r="P873" s="3" t="s">
        <v>43</v>
      </c>
      <c r="S873" s="3" t="s">
        <v>1141</v>
      </c>
    </row>
    <row r="874" spans="1:19" x14ac:dyDescent="0.25">
      <c r="A874" s="3">
        <f t="shared" si="14"/>
        <v>5</v>
      </c>
      <c r="B874" t="s">
        <v>96</v>
      </c>
      <c r="C874">
        <v>2211649445</v>
      </c>
      <c r="D874" t="s">
        <v>696</v>
      </c>
      <c r="F874" s="3" t="s">
        <v>4385</v>
      </c>
      <c r="G874"/>
      <c r="H874"/>
      <c r="I874" t="s">
        <v>75</v>
      </c>
      <c r="J874" t="s">
        <v>14</v>
      </c>
      <c r="K874" t="s">
        <v>54</v>
      </c>
      <c r="L874">
        <v>117.8</v>
      </c>
      <c r="M874">
        <v>0</v>
      </c>
      <c r="N874" t="s">
        <v>58</v>
      </c>
      <c r="O874" s="3" t="s">
        <v>148</v>
      </c>
      <c r="P874" s="3" t="s">
        <v>22</v>
      </c>
      <c r="S874" s="3" t="s">
        <v>639</v>
      </c>
    </row>
    <row r="875" spans="1:19" x14ac:dyDescent="0.25">
      <c r="A875" s="3">
        <f t="shared" si="14"/>
        <v>5</v>
      </c>
      <c r="B875" t="s">
        <v>45</v>
      </c>
      <c r="C875">
        <v>2211654004</v>
      </c>
      <c r="D875" t="s">
        <v>602</v>
      </c>
      <c r="F875" s="3" t="s">
        <v>4385</v>
      </c>
      <c r="G875"/>
      <c r="H875"/>
      <c r="I875" t="s">
        <v>119</v>
      </c>
      <c r="J875" t="s">
        <v>14</v>
      </c>
      <c r="K875" t="s">
        <v>54</v>
      </c>
      <c r="L875">
        <v>25.9</v>
      </c>
      <c r="M875">
        <v>0</v>
      </c>
      <c r="N875" t="s">
        <v>4396</v>
      </c>
      <c r="O875" s="3" t="s">
        <v>387</v>
      </c>
      <c r="P875" s="3" t="s">
        <v>43</v>
      </c>
      <c r="S875" s="3" t="s">
        <v>1141</v>
      </c>
    </row>
    <row r="876" spans="1:19" x14ac:dyDescent="0.25">
      <c r="A876" s="3">
        <f t="shared" si="14"/>
        <v>5</v>
      </c>
      <c r="B876" t="s">
        <v>41</v>
      </c>
      <c r="C876">
        <v>2211698608</v>
      </c>
      <c r="D876" t="s">
        <v>104</v>
      </c>
      <c r="F876" s="3" t="s">
        <v>4397</v>
      </c>
      <c r="G876"/>
      <c r="H876"/>
      <c r="I876" t="s">
        <v>75</v>
      </c>
      <c r="J876" t="s">
        <v>76</v>
      </c>
      <c r="K876" t="s">
        <v>54</v>
      </c>
      <c r="L876"/>
      <c r="M876"/>
      <c r="N876" t="s">
        <v>4398</v>
      </c>
      <c r="O876" s="3" t="s">
        <v>387</v>
      </c>
      <c r="P876" s="3" t="s">
        <v>43</v>
      </c>
      <c r="S876" s="3" t="s">
        <v>1141</v>
      </c>
    </row>
    <row r="877" spans="1:19" x14ac:dyDescent="0.25">
      <c r="A877" s="3">
        <f t="shared" si="14"/>
        <v>5</v>
      </c>
      <c r="B877" t="s">
        <v>182</v>
      </c>
      <c r="C877">
        <v>2211708684</v>
      </c>
      <c r="D877" t="s">
        <v>172</v>
      </c>
      <c r="F877" s="3" t="s">
        <v>4397</v>
      </c>
      <c r="G877"/>
      <c r="H877"/>
      <c r="I877" t="s">
        <v>119</v>
      </c>
      <c r="J877" t="s">
        <v>14</v>
      </c>
      <c r="K877" t="s">
        <v>54</v>
      </c>
      <c r="L877">
        <v>127.12</v>
      </c>
      <c r="M877">
        <v>0</v>
      </c>
      <c r="N877" t="s">
        <v>4399</v>
      </c>
      <c r="O877" s="3" t="s">
        <v>387</v>
      </c>
      <c r="P877" s="3" t="s">
        <v>43</v>
      </c>
      <c r="S877" s="3" t="s">
        <v>1141</v>
      </c>
    </row>
    <row r="878" spans="1:19" x14ac:dyDescent="0.25">
      <c r="A878" s="3">
        <f t="shared" si="14"/>
        <v>5</v>
      </c>
      <c r="B878" t="s">
        <v>78</v>
      </c>
      <c r="C878">
        <v>2211722512</v>
      </c>
      <c r="D878" t="s">
        <v>1216</v>
      </c>
      <c r="F878" s="3" t="s">
        <v>4397</v>
      </c>
      <c r="G878"/>
      <c r="H878"/>
      <c r="I878" t="s">
        <v>56</v>
      </c>
      <c r="J878" t="s">
        <v>57</v>
      </c>
      <c r="K878" t="s">
        <v>15</v>
      </c>
      <c r="L878">
        <v>0</v>
      </c>
      <c r="M878">
        <v>9</v>
      </c>
      <c r="N878" t="s">
        <v>4400</v>
      </c>
      <c r="O878" s="3" t="s">
        <v>170</v>
      </c>
      <c r="P878" s="3" t="s">
        <v>22</v>
      </c>
      <c r="S878" s="3" t="s">
        <v>639</v>
      </c>
    </row>
    <row r="879" spans="1:19" x14ac:dyDescent="0.25">
      <c r="A879" s="3">
        <f t="shared" si="14"/>
        <v>5</v>
      </c>
      <c r="B879" t="s">
        <v>182</v>
      </c>
      <c r="C879">
        <v>2211726579</v>
      </c>
      <c r="D879" t="s">
        <v>172</v>
      </c>
      <c r="F879" s="3" t="s">
        <v>4397</v>
      </c>
      <c r="G879"/>
      <c r="H879"/>
      <c r="I879" t="s">
        <v>56</v>
      </c>
      <c r="J879" t="s">
        <v>14</v>
      </c>
      <c r="K879" t="s">
        <v>54</v>
      </c>
      <c r="L879">
        <v>17.95</v>
      </c>
      <c r="M879">
        <v>0</v>
      </c>
      <c r="N879" t="s">
        <v>4401</v>
      </c>
      <c r="O879" s="3" t="s">
        <v>170</v>
      </c>
      <c r="P879" s="3" t="s">
        <v>22</v>
      </c>
      <c r="S879" s="3" t="s">
        <v>639</v>
      </c>
    </row>
    <row r="880" spans="1:19" x14ac:dyDescent="0.25">
      <c r="A880" s="3">
        <f t="shared" si="14"/>
        <v>5</v>
      </c>
      <c r="B880" t="s">
        <v>78</v>
      </c>
      <c r="C880">
        <v>2211727123</v>
      </c>
      <c r="D880" t="s">
        <v>1216</v>
      </c>
      <c r="F880" s="3" t="s">
        <v>4397</v>
      </c>
      <c r="G880"/>
      <c r="H880"/>
      <c r="I880" t="s">
        <v>119</v>
      </c>
      <c r="J880" t="s">
        <v>14</v>
      </c>
      <c r="K880" t="s">
        <v>54</v>
      </c>
      <c r="L880">
        <v>33.79</v>
      </c>
      <c r="M880">
        <v>0</v>
      </c>
      <c r="N880" t="s">
        <v>4402</v>
      </c>
      <c r="O880" s="3" t="s">
        <v>387</v>
      </c>
      <c r="P880" s="3" t="s">
        <v>43</v>
      </c>
      <c r="S880" s="3" t="s">
        <v>1141</v>
      </c>
    </row>
    <row r="881" spans="1:19" x14ac:dyDescent="0.25">
      <c r="A881" s="3">
        <f t="shared" si="14"/>
        <v>5</v>
      </c>
      <c r="B881" t="s">
        <v>20</v>
      </c>
      <c r="C881">
        <v>2211732188</v>
      </c>
      <c r="D881" t="s">
        <v>601</v>
      </c>
      <c r="F881" s="3" t="s">
        <v>4397</v>
      </c>
      <c r="G881"/>
      <c r="H881"/>
      <c r="I881" t="s">
        <v>119</v>
      </c>
      <c r="J881" t="s">
        <v>14</v>
      </c>
      <c r="K881" t="s">
        <v>54</v>
      </c>
      <c r="L881">
        <v>109</v>
      </c>
      <c r="M881">
        <v>0</v>
      </c>
      <c r="N881" t="s">
        <v>4403</v>
      </c>
      <c r="O881" s="3" t="s">
        <v>387</v>
      </c>
      <c r="P881" s="3" t="s">
        <v>43</v>
      </c>
      <c r="S881" s="3" t="s">
        <v>1141</v>
      </c>
    </row>
    <row r="882" spans="1:19" x14ac:dyDescent="0.25">
      <c r="A882" s="3">
        <f t="shared" si="14"/>
        <v>5</v>
      </c>
      <c r="B882" t="s">
        <v>29</v>
      </c>
      <c r="C882">
        <v>2211732870</v>
      </c>
      <c r="D882" t="s">
        <v>920</v>
      </c>
      <c r="F882" s="3" t="s">
        <v>4397</v>
      </c>
      <c r="G882"/>
      <c r="H882"/>
      <c r="I882" t="s">
        <v>75</v>
      </c>
      <c r="J882" t="s">
        <v>76</v>
      </c>
      <c r="K882" t="s">
        <v>54</v>
      </c>
      <c r="L882">
        <v>0</v>
      </c>
      <c r="M882">
        <v>109</v>
      </c>
      <c r="N882" t="s">
        <v>4404</v>
      </c>
      <c r="O882" s="3" t="s">
        <v>387</v>
      </c>
      <c r="P882" s="3" t="s">
        <v>43</v>
      </c>
      <c r="S882" s="3" t="s">
        <v>1141</v>
      </c>
    </row>
    <row r="883" spans="1:19" x14ac:dyDescent="0.25">
      <c r="A883" s="3">
        <f t="shared" si="14"/>
        <v>5</v>
      </c>
      <c r="B883" t="s">
        <v>20</v>
      </c>
      <c r="C883">
        <v>2211737922</v>
      </c>
      <c r="D883" t="s">
        <v>601</v>
      </c>
      <c r="F883" s="3" t="s">
        <v>4397</v>
      </c>
      <c r="G883"/>
      <c r="H883"/>
      <c r="I883" t="s">
        <v>119</v>
      </c>
      <c r="J883" t="s">
        <v>14</v>
      </c>
      <c r="K883" t="s">
        <v>54</v>
      </c>
      <c r="L883">
        <v>49.9</v>
      </c>
      <c r="M883">
        <v>0</v>
      </c>
      <c r="N883" t="s">
        <v>4405</v>
      </c>
      <c r="O883" s="3" t="s">
        <v>387</v>
      </c>
      <c r="P883" s="3" t="s">
        <v>43</v>
      </c>
      <c r="S883" s="3" t="s">
        <v>1141</v>
      </c>
    </row>
    <row r="884" spans="1:19" x14ac:dyDescent="0.25">
      <c r="A884" s="3">
        <f t="shared" si="14"/>
        <v>5</v>
      </c>
      <c r="B884" t="s">
        <v>20</v>
      </c>
      <c r="C884">
        <v>2211739543</v>
      </c>
      <c r="D884" t="s">
        <v>601</v>
      </c>
      <c r="F884" s="3" t="s">
        <v>4397</v>
      </c>
      <c r="G884"/>
      <c r="H884"/>
      <c r="I884" t="s">
        <v>119</v>
      </c>
      <c r="J884" t="s">
        <v>14</v>
      </c>
      <c r="K884" t="s">
        <v>54</v>
      </c>
      <c r="L884"/>
      <c r="M884"/>
      <c r="N884" t="s">
        <v>4406</v>
      </c>
      <c r="O884" s="3" t="s">
        <v>387</v>
      </c>
      <c r="P884" s="3" t="s">
        <v>43</v>
      </c>
      <c r="S884" s="3" t="s">
        <v>1141</v>
      </c>
    </row>
    <row r="885" spans="1:19" x14ac:dyDescent="0.25">
      <c r="A885" s="3">
        <f t="shared" si="14"/>
        <v>5</v>
      </c>
      <c r="B885" t="s">
        <v>200</v>
      </c>
      <c r="C885">
        <v>2211760129</v>
      </c>
      <c r="D885" t="s">
        <v>211</v>
      </c>
      <c r="F885" s="3" t="s">
        <v>4397</v>
      </c>
      <c r="G885"/>
      <c r="H885"/>
      <c r="I885" t="s">
        <v>56</v>
      </c>
      <c r="J885" t="s">
        <v>57</v>
      </c>
      <c r="K885" t="s">
        <v>15</v>
      </c>
      <c r="L885">
        <v>1.64</v>
      </c>
      <c r="M885">
        <v>24.95</v>
      </c>
      <c r="N885" t="s">
        <v>4407</v>
      </c>
      <c r="O885" s="3" t="s">
        <v>40</v>
      </c>
      <c r="P885" s="3" t="s">
        <v>43</v>
      </c>
      <c r="S885" s="3" t="s">
        <v>1141</v>
      </c>
    </row>
    <row r="886" spans="1:19" x14ac:dyDescent="0.25">
      <c r="A886" s="3">
        <f t="shared" si="14"/>
        <v>5</v>
      </c>
      <c r="B886" t="s">
        <v>20</v>
      </c>
      <c r="C886">
        <v>2211803883</v>
      </c>
      <c r="D886" t="s">
        <v>601</v>
      </c>
      <c r="F886" s="3" t="s">
        <v>4408</v>
      </c>
      <c r="G886"/>
      <c r="H886"/>
      <c r="I886" t="s">
        <v>75</v>
      </c>
      <c r="J886" t="s">
        <v>14</v>
      </c>
      <c r="K886" t="s">
        <v>54</v>
      </c>
      <c r="L886">
        <v>54.79</v>
      </c>
      <c r="M886">
        <v>0</v>
      </c>
      <c r="N886" t="s">
        <v>14</v>
      </c>
      <c r="O886" s="3" t="s">
        <v>148</v>
      </c>
      <c r="P886" s="3" t="s">
        <v>22</v>
      </c>
      <c r="S886" s="3" t="s">
        <v>639</v>
      </c>
    </row>
    <row r="887" spans="1:19" x14ac:dyDescent="0.25">
      <c r="A887" s="3">
        <f t="shared" si="14"/>
        <v>5</v>
      </c>
      <c r="B887" t="s">
        <v>45</v>
      </c>
      <c r="C887">
        <v>2211829265</v>
      </c>
      <c r="D887" t="s">
        <v>602</v>
      </c>
      <c r="F887" s="3" t="s">
        <v>4408</v>
      </c>
      <c r="G887"/>
      <c r="H887"/>
      <c r="I887" t="s">
        <v>119</v>
      </c>
      <c r="J887" t="s">
        <v>14</v>
      </c>
      <c r="K887" t="s">
        <v>54</v>
      </c>
      <c r="L887">
        <v>16.89</v>
      </c>
      <c r="M887">
        <v>0</v>
      </c>
      <c r="N887" t="s">
        <v>4409</v>
      </c>
      <c r="O887" s="3" t="s">
        <v>387</v>
      </c>
      <c r="P887" s="3" t="s">
        <v>43</v>
      </c>
      <c r="S887" s="3" t="s">
        <v>1141</v>
      </c>
    </row>
    <row r="888" spans="1:19" x14ac:dyDescent="0.25">
      <c r="A888" s="3">
        <f t="shared" si="14"/>
        <v>5</v>
      </c>
      <c r="B888" t="s">
        <v>33</v>
      </c>
      <c r="C888">
        <v>2211843102</v>
      </c>
      <c r="D888" t="s">
        <v>921</v>
      </c>
      <c r="F888" s="3" t="s">
        <v>4408</v>
      </c>
      <c r="G888"/>
      <c r="H888"/>
      <c r="I888" t="s">
        <v>56</v>
      </c>
      <c r="J888" t="s">
        <v>57</v>
      </c>
      <c r="K888" t="s">
        <v>15</v>
      </c>
      <c r="L888">
        <v>0.47</v>
      </c>
      <c r="M888">
        <v>10</v>
      </c>
      <c r="N888" t="s">
        <v>4410</v>
      </c>
      <c r="O888" s="3" t="s">
        <v>170</v>
      </c>
      <c r="P888" s="3" t="s">
        <v>22</v>
      </c>
      <c r="S888" s="3" t="s">
        <v>639</v>
      </c>
    </row>
    <row r="889" spans="1:19" x14ac:dyDescent="0.25">
      <c r="A889" s="3">
        <f t="shared" si="14"/>
        <v>5</v>
      </c>
      <c r="B889" t="s">
        <v>26</v>
      </c>
      <c r="C889">
        <v>2211847574</v>
      </c>
      <c r="D889" t="s">
        <v>697</v>
      </c>
      <c r="F889" s="3" t="s">
        <v>4408</v>
      </c>
      <c r="G889"/>
      <c r="H889"/>
      <c r="I889" t="s">
        <v>119</v>
      </c>
      <c r="J889" t="s">
        <v>14</v>
      </c>
      <c r="K889" t="s">
        <v>54</v>
      </c>
      <c r="L889">
        <v>109</v>
      </c>
      <c r="M889">
        <v>0</v>
      </c>
      <c r="N889" t="s">
        <v>4411</v>
      </c>
      <c r="O889" s="3" t="s">
        <v>387</v>
      </c>
      <c r="P889" s="3" t="s">
        <v>43</v>
      </c>
      <c r="S889" s="3" t="s">
        <v>1141</v>
      </c>
    </row>
    <row r="890" spans="1:19" x14ac:dyDescent="0.25">
      <c r="A890" s="3">
        <f t="shared" si="14"/>
        <v>5</v>
      </c>
      <c r="B890" t="s">
        <v>45</v>
      </c>
      <c r="C890">
        <v>2211854571</v>
      </c>
      <c r="D890" t="s">
        <v>602</v>
      </c>
      <c r="F890" s="3" t="s">
        <v>4408</v>
      </c>
      <c r="G890"/>
      <c r="H890"/>
      <c r="I890" t="s">
        <v>119</v>
      </c>
      <c r="J890" t="s">
        <v>14</v>
      </c>
      <c r="K890" t="s">
        <v>54</v>
      </c>
      <c r="L890"/>
      <c r="M890"/>
      <c r="N890" t="s">
        <v>4412</v>
      </c>
      <c r="O890" s="3" t="s">
        <v>387</v>
      </c>
      <c r="P890" s="3" t="s">
        <v>43</v>
      </c>
      <c r="S890" s="3" t="s">
        <v>1141</v>
      </c>
    </row>
    <row r="891" spans="1:19" x14ac:dyDescent="0.25">
      <c r="A891" s="3">
        <f t="shared" si="14"/>
        <v>5</v>
      </c>
      <c r="B891" t="s">
        <v>45</v>
      </c>
      <c r="C891">
        <v>2211857135</v>
      </c>
      <c r="D891" t="s">
        <v>602</v>
      </c>
      <c r="F891" s="3" t="s">
        <v>4408</v>
      </c>
      <c r="G891"/>
      <c r="H891"/>
      <c r="I891" t="s">
        <v>75</v>
      </c>
      <c r="J891" t="s">
        <v>55</v>
      </c>
      <c r="K891" t="s">
        <v>54</v>
      </c>
      <c r="L891">
        <v>0</v>
      </c>
      <c r="M891">
        <v>16.89</v>
      </c>
      <c r="N891" t="s">
        <v>4413</v>
      </c>
      <c r="O891" s="3" t="s">
        <v>148</v>
      </c>
      <c r="P891" s="3" t="s">
        <v>22</v>
      </c>
      <c r="S891" s="3" t="s">
        <v>639</v>
      </c>
    </row>
    <row r="892" spans="1:19" x14ac:dyDescent="0.25">
      <c r="A892" s="3">
        <f t="shared" si="14"/>
        <v>5</v>
      </c>
      <c r="B892" t="s">
        <v>35</v>
      </c>
      <c r="C892">
        <v>2211872776</v>
      </c>
      <c r="D892" t="s">
        <v>919</v>
      </c>
      <c r="F892" s="3" t="s">
        <v>4408</v>
      </c>
      <c r="G892"/>
      <c r="H892"/>
      <c r="I892" t="s">
        <v>75</v>
      </c>
      <c r="J892" t="s">
        <v>59</v>
      </c>
      <c r="K892" t="s">
        <v>54</v>
      </c>
      <c r="L892">
        <v>0</v>
      </c>
      <c r="M892">
        <v>16.89</v>
      </c>
      <c r="N892" t="s">
        <v>4414</v>
      </c>
      <c r="O892" s="3" t="s">
        <v>388</v>
      </c>
      <c r="P892" s="3" t="s">
        <v>1165</v>
      </c>
      <c r="S892" s="3" t="s">
        <v>1141</v>
      </c>
    </row>
    <row r="893" spans="1:19" x14ac:dyDescent="0.25">
      <c r="A893" s="3">
        <f t="shared" si="14"/>
        <v>5</v>
      </c>
      <c r="B893" t="s">
        <v>200</v>
      </c>
      <c r="C893">
        <v>2211914154</v>
      </c>
      <c r="D893" t="s">
        <v>211</v>
      </c>
      <c r="F893" s="3" t="s">
        <v>4415</v>
      </c>
      <c r="G893"/>
      <c r="H893"/>
      <c r="I893" t="s">
        <v>119</v>
      </c>
      <c r="J893" t="s">
        <v>14</v>
      </c>
      <c r="K893" t="s">
        <v>54</v>
      </c>
      <c r="L893">
        <v>75.22</v>
      </c>
      <c r="M893">
        <v>0</v>
      </c>
      <c r="N893" t="s">
        <v>4416</v>
      </c>
      <c r="O893" s="3" t="s">
        <v>387</v>
      </c>
      <c r="P893" s="3" t="s">
        <v>43</v>
      </c>
      <c r="S893" s="3" t="s">
        <v>1141</v>
      </c>
    </row>
    <row r="894" spans="1:19" x14ac:dyDescent="0.25">
      <c r="A894" s="3">
        <f t="shared" si="14"/>
        <v>5</v>
      </c>
      <c r="B894" t="s">
        <v>200</v>
      </c>
      <c r="C894">
        <v>2211921921</v>
      </c>
      <c r="D894" t="s">
        <v>211</v>
      </c>
      <c r="F894" s="3" t="s">
        <v>4415</v>
      </c>
      <c r="G894"/>
      <c r="H894"/>
      <c r="I894" t="s">
        <v>56</v>
      </c>
      <c r="J894" t="s">
        <v>57</v>
      </c>
      <c r="K894" t="s">
        <v>15</v>
      </c>
      <c r="L894"/>
      <c r="M894"/>
      <c r="N894" t="s">
        <v>4417</v>
      </c>
      <c r="O894" s="3" t="s">
        <v>170</v>
      </c>
      <c r="P894" s="3" t="s">
        <v>43</v>
      </c>
      <c r="S894" s="3" t="s">
        <v>1141</v>
      </c>
    </row>
    <row r="895" spans="1:19" x14ac:dyDescent="0.25">
      <c r="A895" s="3">
        <f t="shared" si="14"/>
        <v>5</v>
      </c>
      <c r="B895" t="s">
        <v>29</v>
      </c>
      <c r="C895">
        <v>2211933845</v>
      </c>
      <c r="D895" t="s">
        <v>920</v>
      </c>
      <c r="F895" s="3" t="s">
        <v>4415</v>
      </c>
      <c r="G895"/>
      <c r="H895"/>
      <c r="I895" t="s">
        <v>119</v>
      </c>
      <c r="J895" t="s">
        <v>14</v>
      </c>
      <c r="K895" t="s">
        <v>54</v>
      </c>
      <c r="L895">
        <v>109</v>
      </c>
      <c r="M895">
        <v>0</v>
      </c>
      <c r="N895" t="s">
        <v>4418</v>
      </c>
      <c r="O895" s="3" t="s">
        <v>387</v>
      </c>
      <c r="P895" s="3" t="s">
        <v>43</v>
      </c>
      <c r="S895" s="3" t="s">
        <v>1141</v>
      </c>
    </row>
    <row r="896" spans="1:19" x14ac:dyDescent="0.25">
      <c r="A896" s="3">
        <f t="shared" si="14"/>
        <v>5</v>
      </c>
      <c r="B896" t="s">
        <v>26</v>
      </c>
      <c r="C896">
        <v>2211973393</v>
      </c>
      <c r="D896" t="s">
        <v>697</v>
      </c>
      <c r="F896" s="3" t="s">
        <v>4419</v>
      </c>
      <c r="G896"/>
      <c r="H896"/>
      <c r="I896" t="s">
        <v>56</v>
      </c>
      <c r="J896" t="s">
        <v>57</v>
      </c>
      <c r="K896" t="s">
        <v>15</v>
      </c>
      <c r="L896">
        <v>0</v>
      </c>
      <c r="M896">
        <v>31.2</v>
      </c>
      <c r="N896" t="s">
        <v>4420</v>
      </c>
      <c r="O896" s="3" t="s">
        <v>170</v>
      </c>
      <c r="P896" s="3" t="s">
        <v>43</v>
      </c>
      <c r="S896" s="3" t="s">
        <v>1141</v>
      </c>
    </row>
    <row r="897" spans="1:19" x14ac:dyDescent="0.25">
      <c r="A897" s="3">
        <f t="shared" si="14"/>
        <v>5</v>
      </c>
      <c r="B897" t="s">
        <v>45</v>
      </c>
      <c r="C897">
        <v>2211991668</v>
      </c>
      <c r="D897" t="s">
        <v>602</v>
      </c>
      <c r="F897" s="3" t="s">
        <v>4419</v>
      </c>
      <c r="G897"/>
      <c r="H897"/>
      <c r="I897" t="s">
        <v>119</v>
      </c>
      <c r="J897" t="s">
        <v>950</v>
      </c>
      <c r="K897" t="s">
        <v>54</v>
      </c>
      <c r="L897">
        <v>0</v>
      </c>
      <c r="M897">
        <v>16.89</v>
      </c>
      <c r="N897" t="s">
        <v>4421</v>
      </c>
      <c r="O897" s="3" t="s">
        <v>40</v>
      </c>
      <c r="P897" s="3" t="s">
        <v>19</v>
      </c>
      <c r="S897" s="3" t="s">
        <v>639</v>
      </c>
    </row>
    <row r="898" spans="1:19" x14ac:dyDescent="0.25">
      <c r="A898" s="3">
        <f t="shared" si="14"/>
        <v>5</v>
      </c>
      <c r="B898" t="s">
        <v>29</v>
      </c>
      <c r="C898">
        <v>2211999317</v>
      </c>
      <c r="D898" t="s">
        <v>920</v>
      </c>
      <c r="F898" s="3" t="s">
        <v>4419</v>
      </c>
      <c r="G898"/>
      <c r="H898"/>
      <c r="I898" t="s">
        <v>75</v>
      </c>
      <c r="J898" t="s">
        <v>59</v>
      </c>
      <c r="K898" t="s">
        <v>54</v>
      </c>
      <c r="L898">
        <v>0</v>
      </c>
      <c r="M898">
        <v>109</v>
      </c>
      <c r="N898" t="s">
        <v>4422</v>
      </c>
      <c r="O898" s="3" t="s">
        <v>388</v>
      </c>
      <c r="P898" s="3" t="s">
        <v>1165</v>
      </c>
      <c r="S898" s="3" t="s">
        <v>1141</v>
      </c>
    </row>
    <row r="899" spans="1:19" x14ac:dyDescent="0.25">
      <c r="A899" s="3">
        <f t="shared" si="14"/>
        <v>5</v>
      </c>
      <c r="B899" t="s">
        <v>45</v>
      </c>
      <c r="C899">
        <v>2212000241</v>
      </c>
      <c r="D899" t="s">
        <v>602</v>
      </c>
      <c r="F899" s="3" t="s">
        <v>4419</v>
      </c>
      <c r="G899"/>
      <c r="H899"/>
      <c r="I899" t="s">
        <v>119</v>
      </c>
      <c r="J899" t="s">
        <v>14</v>
      </c>
      <c r="K899" t="s">
        <v>54</v>
      </c>
      <c r="L899">
        <v>16.89</v>
      </c>
      <c r="M899">
        <v>0</v>
      </c>
      <c r="N899" t="s">
        <v>4423</v>
      </c>
      <c r="O899" s="3" t="s">
        <v>387</v>
      </c>
      <c r="P899" s="3" t="s">
        <v>43</v>
      </c>
      <c r="S899" s="3" t="s">
        <v>1141</v>
      </c>
    </row>
    <row r="900" spans="1:19" x14ac:dyDescent="0.25">
      <c r="A900" s="3">
        <f t="shared" si="14"/>
        <v>5</v>
      </c>
      <c r="B900" t="s">
        <v>45</v>
      </c>
      <c r="C900">
        <v>2212000479</v>
      </c>
      <c r="D900" t="s">
        <v>602</v>
      </c>
      <c r="F900" s="3" t="s">
        <v>4419</v>
      </c>
      <c r="G900"/>
      <c r="H900"/>
      <c r="I900" t="s">
        <v>56</v>
      </c>
      <c r="J900" t="s">
        <v>14</v>
      </c>
      <c r="K900" t="s">
        <v>54</v>
      </c>
      <c r="L900">
        <v>28.9</v>
      </c>
      <c r="M900">
        <v>0</v>
      </c>
      <c r="N900" t="s">
        <v>4424</v>
      </c>
      <c r="O900" s="3" t="s">
        <v>170</v>
      </c>
      <c r="P900" s="3" t="s">
        <v>43</v>
      </c>
      <c r="S900" s="3" t="s">
        <v>1141</v>
      </c>
    </row>
    <row r="901" spans="1:19" x14ac:dyDescent="0.25">
      <c r="A901" s="3">
        <f t="shared" si="14"/>
        <v>5</v>
      </c>
      <c r="B901" t="s">
        <v>26</v>
      </c>
      <c r="C901">
        <v>2212000913</v>
      </c>
      <c r="D901" t="s">
        <v>697</v>
      </c>
      <c r="F901" s="3" t="s">
        <v>4419</v>
      </c>
      <c r="G901"/>
      <c r="H901"/>
      <c r="I901" t="s">
        <v>119</v>
      </c>
      <c r="J901" t="s">
        <v>14</v>
      </c>
      <c r="K901" t="s">
        <v>54</v>
      </c>
      <c r="L901">
        <v>109</v>
      </c>
      <c r="M901">
        <v>0</v>
      </c>
      <c r="N901" t="s">
        <v>4425</v>
      </c>
      <c r="O901" s="3" t="s">
        <v>387</v>
      </c>
      <c r="P901" s="3" t="s">
        <v>43</v>
      </c>
      <c r="S901" s="3" t="s">
        <v>1141</v>
      </c>
    </row>
    <row r="902" spans="1:19" x14ac:dyDescent="0.25">
      <c r="A902" s="3">
        <f t="shared" si="14"/>
        <v>5</v>
      </c>
      <c r="B902" t="s">
        <v>78</v>
      </c>
      <c r="C902">
        <v>2212006840</v>
      </c>
      <c r="D902" t="s">
        <v>1216</v>
      </c>
      <c r="F902" s="3" t="s">
        <v>4419</v>
      </c>
      <c r="G902"/>
      <c r="H902"/>
      <c r="I902" t="s">
        <v>56</v>
      </c>
      <c r="J902" t="s">
        <v>57</v>
      </c>
      <c r="K902" t="s">
        <v>15</v>
      </c>
      <c r="L902">
        <v>0.97</v>
      </c>
      <c r="M902">
        <v>16</v>
      </c>
      <c r="N902" t="s">
        <v>4426</v>
      </c>
      <c r="O902" s="3" t="s">
        <v>170</v>
      </c>
      <c r="P902" s="3" t="s">
        <v>22</v>
      </c>
      <c r="S902" s="3" t="s">
        <v>639</v>
      </c>
    </row>
    <row r="903" spans="1:19" x14ac:dyDescent="0.25">
      <c r="A903" s="3">
        <f t="shared" si="14"/>
        <v>5</v>
      </c>
      <c r="B903" t="s">
        <v>26</v>
      </c>
      <c r="C903">
        <v>2212017951</v>
      </c>
      <c r="D903" t="s">
        <v>697</v>
      </c>
      <c r="F903" s="3" t="s">
        <v>4419</v>
      </c>
      <c r="G903"/>
      <c r="H903"/>
      <c r="I903" t="s">
        <v>75</v>
      </c>
      <c r="J903" t="s">
        <v>76</v>
      </c>
      <c r="K903" t="s">
        <v>54</v>
      </c>
      <c r="L903"/>
      <c r="M903"/>
      <c r="N903" t="s">
        <v>4427</v>
      </c>
      <c r="O903" s="3" t="s">
        <v>148</v>
      </c>
      <c r="P903" s="3" t="s">
        <v>22</v>
      </c>
      <c r="S903" s="3" t="s">
        <v>639</v>
      </c>
    </row>
    <row r="904" spans="1:19" x14ac:dyDescent="0.25">
      <c r="A904" s="3">
        <f t="shared" si="14"/>
        <v>5</v>
      </c>
      <c r="B904" t="s">
        <v>29</v>
      </c>
      <c r="C904">
        <v>2212018184</v>
      </c>
      <c r="D904" t="s">
        <v>920</v>
      </c>
      <c r="F904" s="3" t="s">
        <v>4419</v>
      </c>
      <c r="G904"/>
      <c r="H904"/>
      <c r="I904" t="s">
        <v>119</v>
      </c>
      <c r="J904" t="s">
        <v>14</v>
      </c>
      <c r="K904" t="s">
        <v>54</v>
      </c>
      <c r="L904">
        <v>109</v>
      </c>
      <c r="M904">
        <v>0</v>
      </c>
      <c r="N904" t="s">
        <v>171</v>
      </c>
      <c r="O904" s="3" t="s">
        <v>387</v>
      </c>
      <c r="P904" s="3" t="s">
        <v>43</v>
      </c>
      <c r="S904" s="3" t="s">
        <v>1141</v>
      </c>
    </row>
    <row r="905" spans="1:19" x14ac:dyDescent="0.25">
      <c r="A905" s="3">
        <f t="shared" si="14"/>
        <v>5</v>
      </c>
      <c r="B905" t="s">
        <v>29</v>
      </c>
      <c r="C905">
        <v>2212037653</v>
      </c>
      <c r="D905" t="s">
        <v>920</v>
      </c>
      <c r="F905" s="3" t="s">
        <v>4428</v>
      </c>
      <c r="G905"/>
      <c r="H905"/>
      <c r="I905" t="s">
        <v>119</v>
      </c>
      <c r="J905" t="s">
        <v>950</v>
      </c>
      <c r="K905" t="s">
        <v>54</v>
      </c>
      <c r="L905">
        <v>0</v>
      </c>
      <c r="M905">
        <v>49.9</v>
      </c>
      <c r="N905" t="s">
        <v>4429</v>
      </c>
      <c r="O905" s="3" t="s">
        <v>40</v>
      </c>
      <c r="P905" s="3" t="s">
        <v>19</v>
      </c>
      <c r="S905" s="3" t="s">
        <v>639</v>
      </c>
    </row>
    <row r="906" spans="1:19" x14ac:dyDescent="0.25">
      <c r="A906" s="3">
        <f t="shared" si="14"/>
        <v>5</v>
      </c>
      <c r="B906" t="s">
        <v>98</v>
      </c>
      <c r="C906">
        <v>2212054896</v>
      </c>
      <c r="D906" t="s">
        <v>695</v>
      </c>
      <c r="F906" s="3" t="s">
        <v>4428</v>
      </c>
      <c r="G906"/>
      <c r="H906"/>
      <c r="I906" t="s">
        <v>119</v>
      </c>
      <c r="J906" t="s">
        <v>14</v>
      </c>
      <c r="K906" t="s">
        <v>54</v>
      </c>
      <c r="L906">
        <v>16.89</v>
      </c>
      <c r="M906">
        <v>0</v>
      </c>
      <c r="N906" t="s">
        <v>4430</v>
      </c>
      <c r="O906" s="3" t="s">
        <v>387</v>
      </c>
      <c r="P906" s="3" t="s">
        <v>43</v>
      </c>
      <c r="S906" s="3" t="s">
        <v>1141</v>
      </c>
    </row>
    <row r="907" spans="1:19" x14ac:dyDescent="0.25">
      <c r="A907" s="3">
        <f t="shared" si="14"/>
        <v>5</v>
      </c>
      <c r="B907" t="s">
        <v>20</v>
      </c>
      <c r="C907">
        <v>2212058013</v>
      </c>
      <c r="D907" t="s">
        <v>601</v>
      </c>
      <c r="F907" s="3" t="s">
        <v>4428</v>
      </c>
      <c r="G907"/>
      <c r="H907"/>
      <c r="I907" t="s">
        <v>75</v>
      </c>
      <c r="J907" t="s">
        <v>55</v>
      </c>
      <c r="K907" t="s">
        <v>54</v>
      </c>
      <c r="L907">
        <v>0</v>
      </c>
      <c r="M907">
        <v>16.89</v>
      </c>
      <c r="N907" t="s">
        <v>4431</v>
      </c>
      <c r="O907" s="3" t="s">
        <v>148</v>
      </c>
      <c r="P907" s="3" t="s">
        <v>22</v>
      </c>
      <c r="S907" s="3" t="s">
        <v>639</v>
      </c>
    </row>
    <row r="908" spans="1:19" x14ac:dyDescent="0.25">
      <c r="A908" s="3">
        <f t="shared" si="14"/>
        <v>5</v>
      </c>
      <c r="B908" t="s">
        <v>200</v>
      </c>
      <c r="C908">
        <v>2212072756</v>
      </c>
      <c r="D908" t="s">
        <v>211</v>
      </c>
      <c r="F908" s="3" t="s">
        <v>4428</v>
      </c>
      <c r="G908"/>
      <c r="H908"/>
      <c r="I908" t="s">
        <v>119</v>
      </c>
      <c r="J908" t="s">
        <v>14</v>
      </c>
      <c r="K908" t="s">
        <v>54</v>
      </c>
      <c r="L908">
        <v>49.9</v>
      </c>
      <c r="M908">
        <v>0</v>
      </c>
      <c r="N908" t="s">
        <v>4432</v>
      </c>
      <c r="O908" s="3" t="s">
        <v>387</v>
      </c>
      <c r="P908" s="3" t="s">
        <v>43</v>
      </c>
      <c r="S908" s="3" t="s">
        <v>1141</v>
      </c>
    </row>
    <row r="909" spans="1:19" x14ac:dyDescent="0.25">
      <c r="A909" s="3">
        <f t="shared" si="14"/>
        <v>5</v>
      </c>
      <c r="B909" t="s">
        <v>41</v>
      </c>
      <c r="C909">
        <v>2212083959</v>
      </c>
      <c r="D909" t="s">
        <v>104</v>
      </c>
      <c r="F909" s="3" t="s">
        <v>4428</v>
      </c>
      <c r="G909"/>
      <c r="H909"/>
      <c r="I909" t="s">
        <v>75</v>
      </c>
      <c r="J909" t="s">
        <v>55</v>
      </c>
      <c r="K909" t="s">
        <v>54</v>
      </c>
      <c r="L909">
        <v>0</v>
      </c>
      <c r="M909">
        <v>16.89</v>
      </c>
      <c r="N909" t="s">
        <v>4433</v>
      </c>
      <c r="O909" s="3" t="s">
        <v>148</v>
      </c>
      <c r="P909" s="3" t="s">
        <v>22</v>
      </c>
      <c r="S909" s="3" t="s">
        <v>639</v>
      </c>
    </row>
    <row r="910" spans="1:19" x14ac:dyDescent="0.25">
      <c r="A910" s="3">
        <f t="shared" si="14"/>
        <v>5</v>
      </c>
      <c r="B910" t="s">
        <v>98</v>
      </c>
      <c r="C910">
        <v>2212084387</v>
      </c>
      <c r="D910" t="s">
        <v>695</v>
      </c>
      <c r="F910" s="3" t="s">
        <v>4428</v>
      </c>
      <c r="G910"/>
      <c r="H910"/>
      <c r="I910" t="s">
        <v>119</v>
      </c>
      <c r="J910" t="s">
        <v>14</v>
      </c>
      <c r="K910" t="s">
        <v>54</v>
      </c>
      <c r="L910">
        <v>49.9</v>
      </c>
      <c r="M910">
        <v>0</v>
      </c>
      <c r="N910" t="s">
        <v>4434</v>
      </c>
      <c r="O910" s="3" t="s">
        <v>387</v>
      </c>
      <c r="P910" s="3" t="s">
        <v>43</v>
      </c>
      <c r="S910" s="3" t="s">
        <v>1141</v>
      </c>
    </row>
    <row r="911" spans="1:19" x14ac:dyDescent="0.25">
      <c r="A911" s="3">
        <f t="shared" si="14"/>
        <v>5</v>
      </c>
      <c r="B911" t="s">
        <v>29</v>
      </c>
      <c r="C911">
        <v>2212086373</v>
      </c>
      <c r="D911" t="s">
        <v>920</v>
      </c>
      <c r="F911" s="3" t="s">
        <v>4428</v>
      </c>
      <c r="G911"/>
      <c r="H911"/>
      <c r="I911" t="s">
        <v>119</v>
      </c>
      <c r="J911" t="s">
        <v>14</v>
      </c>
      <c r="K911" t="s">
        <v>54</v>
      </c>
      <c r="L911">
        <v>109</v>
      </c>
      <c r="M911">
        <v>0</v>
      </c>
      <c r="N911" t="s">
        <v>4435</v>
      </c>
      <c r="O911" s="3" t="s">
        <v>387</v>
      </c>
      <c r="P911" s="3" t="s">
        <v>43</v>
      </c>
      <c r="S911" s="3" t="s">
        <v>1141</v>
      </c>
    </row>
    <row r="912" spans="1:19" x14ac:dyDescent="0.25">
      <c r="A912" s="3">
        <f t="shared" si="14"/>
        <v>5</v>
      </c>
      <c r="B912" t="s">
        <v>200</v>
      </c>
      <c r="C912">
        <v>2212131307</v>
      </c>
      <c r="D912" t="s">
        <v>211</v>
      </c>
      <c r="F912" s="3" t="s">
        <v>4436</v>
      </c>
      <c r="G912"/>
      <c r="H912"/>
      <c r="I912" t="s">
        <v>119</v>
      </c>
      <c r="J912" t="s">
        <v>950</v>
      </c>
      <c r="K912" t="s">
        <v>54</v>
      </c>
      <c r="L912">
        <v>0</v>
      </c>
      <c r="M912">
        <v>35</v>
      </c>
      <c r="N912" t="s">
        <v>4437</v>
      </c>
      <c r="O912" s="3" t="s">
        <v>40</v>
      </c>
      <c r="P912" s="3" t="s">
        <v>19</v>
      </c>
      <c r="S912" s="3" t="s">
        <v>639</v>
      </c>
    </row>
    <row r="913" spans="1:19" x14ac:dyDescent="0.25">
      <c r="A913" s="3">
        <f t="shared" si="14"/>
        <v>5</v>
      </c>
      <c r="B913" t="s">
        <v>158</v>
      </c>
      <c r="C913">
        <v>2212137033</v>
      </c>
      <c r="D913" t="s">
        <v>212</v>
      </c>
      <c r="F913" s="3" t="s">
        <v>4436</v>
      </c>
      <c r="G913"/>
      <c r="H913"/>
      <c r="I913" t="s">
        <v>119</v>
      </c>
      <c r="J913" t="s">
        <v>14</v>
      </c>
      <c r="K913" t="s">
        <v>54</v>
      </c>
      <c r="L913">
        <v>52</v>
      </c>
      <c r="M913">
        <v>0</v>
      </c>
      <c r="N913" t="s">
        <v>4438</v>
      </c>
      <c r="O913" s="3" t="s">
        <v>387</v>
      </c>
      <c r="P913" s="3" t="s">
        <v>43</v>
      </c>
      <c r="S913" s="3" t="s">
        <v>1141</v>
      </c>
    </row>
    <row r="914" spans="1:19" x14ac:dyDescent="0.25">
      <c r="A914" s="3">
        <f t="shared" si="14"/>
        <v>5</v>
      </c>
      <c r="B914" t="s">
        <v>41</v>
      </c>
      <c r="C914">
        <v>2212139569</v>
      </c>
      <c r="D914" t="s">
        <v>104</v>
      </c>
      <c r="F914" s="3" t="s">
        <v>4436</v>
      </c>
      <c r="G914"/>
      <c r="H914"/>
      <c r="I914" t="s">
        <v>75</v>
      </c>
      <c r="J914" t="s">
        <v>55</v>
      </c>
      <c r="K914" t="s">
        <v>54</v>
      </c>
      <c r="L914">
        <v>0</v>
      </c>
      <c r="M914">
        <v>16.89</v>
      </c>
      <c r="N914" t="s">
        <v>4439</v>
      </c>
      <c r="O914" s="3" t="s">
        <v>148</v>
      </c>
      <c r="P914" s="3" t="s">
        <v>22</v>
      </c>
      <c r="S914" s="3" t="s">
        <v>639</v>
      </c>
    </row>
    <row r="915" spans="1:19" x14ac:dyDescent="0.25">
      <c r="A915" s="3">
        <f t="shared" si="14"/>
        <v>5</v>
      </c>
      <c r="B915" t="s">
        <v>78</v>
      </c>
      <c r="C915">
        <v>2212139641</v>
      </c>
      <c r="D915" t="s">
        <v>1216</v>
      </c>
      <c r="F915" s="3" t="s">
        <v>4436</v>
      </c>
      <c r="G915"/>
      <c r="H915"/>
      <c r="I915" t="s">
        <v>56</v>
      </c>
      <c r="J915" t="s">
        <v>57</v>
      </c>
      <c r="K915" t="s">
        <v>15</v>
      </c>
      <c r="L915">
        <v>0.99</v>
      </c>
      <c r="M915">
        <v>16.899999999999999</v>
      </c>
      <c r="N915" t="s">
        <v>4440</v>
      </c>
      <c r="O915" s="3" t="s">
        <v>170</v>
      </c>
      <c r="P915" s="3" t="s">
        <v>22</v>
      </c>
      <c r="S915" s="3" t="s">
        <v>639</v>
      </c>
    </row>
    <row r="916" spans="1:19" x14ac:dyDescent="0.25">
      <c r="A916" s="3">
        <f t="shared" si="14"/>
        <v>5</v>
      </c>
      <c r="B916" t="s">
        <v>20</v>
      </c>
      <c r="C916">
        <v>2212159476</v>
      </c>
      <c r="D916" t="s">
        <v>601</v>
      </c>
      <c r="F916" s="3" t="s">
        <v>4436</v>
      </c>
      <c r="G916"/>
      <c r="H916"/>
      <c r="I916" t="s">
        <v>119</v>
      </c>
      <c r="J916" t="s">
        <v>14</v>
      </c>
      <c r="K916" t="s">
        <v>54</v>
      </c>
      <c r="L916">
        <v>49.9</v>
      </c>
      <c r="M916">
        <v>0</v>
      </c>
      <c r="N916" t="s">
        <v>4441</v>
      </c>
      <c r="O916" s="3" t="s">
        <v>387</v>
      </c>
      <c r="P916" s="3" t="s">
        <v>43</v>
      </c>
      <c r="S916" s="3" t="s">
        <v>1141</v>
      </c>
    </row>
    <row r="917" spans="1:19" x14ac:dyDescent="0.25">
      <c r="A917" s="3">
        <f t="shared" si="14"/>
        <v>5</v>
      </c>
      <c r="B917" t="s">
        <v>29</v>
      </c>
      <c r="C917">
        <v>2212166991</v>
      </c>
      <c r="D917" t="s">
        <v>920</v>
      </c>
      <c r="F917" s="3" t="s">
        <v>4436</v>
      </c>
      <c r="G917"/>
      <c r="H917"/>
      <c r="I917" t="s">
        <v>56</v>
      </c>
      <c r="J917" t="s">
        <v>57</v>
      </c>
      <c r="K917" t="s">
        <v>15</v>
      </c>
      <c r="L917">
        <v>0</v>
      </c>
      <c r="M917">
        <v>3.2</v>
      </c>
      <c r="N917" t="s">
        <v>4442</v>
      </c>
      <c r="O917" s="3" t="s">
        <v>170</v>
      </c>
      <c r="P917" s="3" t="s">
        <v>135</v>
      </c>
      <c r="S917" s="3" t="s">
        <v>1141</v>
      </c>
    </row>
    <row r="918" spans="1:19" x14ac:dyDescent="0.25">
      <c r="A918" s="3">
        <f t="shared" si="14"/>
        <v>5</v>
      </c>
      <c r="B918" t="s">
        <v>41</v>
      </c>
      <c r="C918">
        <v>2212281453</v>
      </c>
      <c r="D918" t="s">
        <v>104</v>
      </c>
      <c r="F918" s="3" t="s">
        <v>4443</v>
      </c>
      <c r="G918"/>
      <c r="H918"/>
      <c r="I918" t="s">
        <v>119</v>
      </c>
      <c r="J918" t="s">
        <v>124</v>
      </c>
      <c r="K918" t="s">
        <v>54</v>
      </c>
      <c r="L918">
        <v>0</v>
      </c>
      <c r="M918">
        <v>31.2</v>
      </c>
      <c r="N918" t="s">
        <v>4444</v>
      </c>
      <c r="O918" s="3" t="s">
        <v>387</v>
      </c>
      <c r="P918" s="3" t="s">
        <v>43</v>
      </c>
      <c r="S918" s="3" t="s">
        <v>1141</v>
      </c>
    </row>
    <row r="919" spans="1:19" x14ac:dyDescent="0.25">
      <c r="A919" s="3">
        <f t="shared" si="14"/>
        <v>5</v>
      </c>
      <c r="B919" t="s">
        <v>27</v>
      </c>
      <c r="C919">
        <v>2212282731</v>
      </c>
      <c r="D919" t="s">
        <v>168</v>
      </c>
      <c r="F919" s="3" t="s">
        <v>4443</v>
      </c>
      <c r="G919"/>
      <c r="H919"/>
      <c r="I919" t="s">
        <v>119</v>
      </c>
      <c r="J919" t="s">
        <v>950</v>
      </c>
      <c r="K919" t="s">
        <v>54</v>
      </c>
      <c r="L919">
        <v>12.48</v>
      </c>
      <c r="M919">
        <v>49.9</v>
      </c>
      <c r="N919" t="s">
        <v>4445</v>
      </c>
      <c r="O919" s="3" t="s">
        <v>40</v>
      </c>
      <c r="P919" s="3" t="s">
        <v>19</v>
      </c>
      <c r="S919" s="3" t="s">
        <v>639</v>
      </c>
    </row>
    <row r="920" spans="1:19" x14ac:dyDescent="0.25">
      <c r="A920" s="3">
        <f t="shared" si="14"/>
        <v>5</v>
      </c>
      <c r="B920" t="s">
        <v>35</v>
      </c>
      <c r="C920">
        <v>2212289458</v>
      </c>
      <c r="D920" t="s">
        <v>919</v>
      </c>
      <c r="F920" s="3" t="s">
        <v>4443</v>
      </c>
      <c r="G920"/>
      <c r="H920"/>
      <c r="I920" t="s">
        <v>75</v>
      </c>
      <c r="J920" t="s">
        <v>14</v>
      </c>
      <c r="K920" t="s">
        <v>54</v>
      </c>
      <c r="L920">
        <v>114.52</v>
      </c>
      <c r="M920">
        <v>0</v>
      </c>
      <c r="N920" t="s">
        <v>14</v>
      </c>
      <c r="O920" s="3" t="s">
        <v>148</v>
      </c>
      <c r="P920" s="3" t="s">
        <v>22</v>
      </c>
      <c r="S920" s="3" t="s">
        <v>639</v>
      </c>
    </row>
    <row r="921" spans="1:19" x14ac:dyDescent="0.25">
      <c r="A921" s="3">
        <f t="shared" si="14"/>
        <v>5</v>
      </c>
      <c r="B921" t="s">
        <v>98</v>
      </c>
      <c r="C921">
        <v>2212291406</v>
      </c>
      <c r="D921" t="s">
        <v>695</v>
      </c>
      <c r="F921" s="3" t="s">
        <v>4443</v>
      </c>
      <c r="G921"/>
      <c r="H921"/>
      <c r="I921" t="s">
        <v>56</v>
      </c>
      <c r="J921" t="s">
        <v>14</v>
      </c>
      <c r="K921" t="s">
        <v>54</v>
      </c>
      <c r="L921">
        <v>22.18</v>
      </c>
      <c r="M921">
        <v>0</v>
      </c>
      <c r="N921" t="s">
        <v>4446</v>
      </c>
      <c r="O921" s="3" t="s">
        <v>170</v>
      </c>
      <c r="P921" s="3" t="s">
        <v>43</v>
      </c>
      <c r="S921" s="3" t="s">
        <v>1141</v>
      </c>
    </row>
    <row r="922" spans="1:19" x14ac:dyDescent="0.25">
      <c r="A922" s="3">
        <f t="shared" si="14"/>
        <v>5</v>
      </c>
      <c r="B922" t="s">
        <v>35</v>
      </c>
      <c r="C922">
        <v>2212300260</v>
      </c>
      <c r="D922" t="s">
        <v>919</v>
      </c>
      <c r="F922" s="3" t="s">
        <v>4443</v>
      </c>
      <c r="G922"/>
      <c r="H922"/>
      <c r="I922" t="s">
        <v>119</v>
      </c>
      <c r="J922" t="s">
        <v>14</v>
      </c>
      <c r="K922" t="s">
        <v>54</v>
      </c>
      <c r="L922">
        <v>90</v>
      </c>
      <c r="M922">
        <v>0</v>
      </c>
      <c r="N922" t="s">
        <v>4447</v>
      </c>
      <c r="O922" s="3" t="s">
        <v>387</v>
      </c>
      <c r="P922" s="3" t="s">
        <v>43</v>
      </c>
      <c r="S922" s="3" t="s">
        <v>1141</v>
      </c>
    </row>
    <row r="923" spans="1:19" x14ac:dyDescent="0.25">
      <c r="A923" s="3">
        <f t="shared" si="14"/>
        <v>5</v>
      </c>
      <c r="B923" t="s">
        <v>200</v>
      </c>
      <c r="C923">
        <v>2212302817</v>
      </c>
      <c r="D923" t="s">
        <v>211</v>
      </c>
      <c r="F923" s="3" t="s">
        <v>4443</v>
      </c>
      <c r="G923"/>
      <c r="H923"/>
      <c r="I923" t="s">
        <v>56</v>
      </c>
      <c r="J923" t="s">
        <v>14</v>
      </c>
      <c r="K923" t="s">
        <v>54</v>
      </c>
      <c r="L923">
        <v>9</v>
      </c>
      <c r="M923">
        <v>0</v>
      </c>
      <c r="N923" t="s">
        <v>4448</v>
      </c>
      <c r="O923" s="3" t="s">
        <v>170</v>
      </c>
      <c r="P923" s="3" t="s">
        <v>43</v>
      </c>
      <c r="S923" s="3" t="s">
        <v>1141</v>
      </c>
    </row>
    <row r="924" spans="1:19" x14ac:dyDescent="0.25">
      <c r="A924" s="3">
        <f t="shared" si="14"/>
        <v>5</v>
      </c>
      <c r="B924" t="s">
        <v>27</v>
      </c>
      <c r="C924">
        <v>2212314731</v>
      </c>
      <c r="D924" t="s">
        <v>168</v>
      </c>
      <c r="F924" s="3" t="s">
        <v>4443</v>
      </c>
      <c r="G924"/>
      <c r="H924"/>
      <c r="I924" t="s">
        <v>119</v>
      </c>
      <c r="J924" t="s">
        <v>14</v>
      </c>
      <c r="K924" t="s">
        <v>54</v>
      </c>
      <c r="L924"/>
      <c r="M924"/>
      <c r="N924" t="s">
        <v>4449</v>
      </c>
      <c r="O924" s="3" t="s">
        <v>40</v>
      </c>
      <c r="P924" s="3" t="s">
        <v>19</v>
      </c>
      <c r="S924" s="3" t="s">
        <v>639</v>
      </c>
    </row>
    <row r="925" spans="1:19" x14ac:dyDescent="0.25">
      <c r="A925" s="3">
        <f t="shared" si="14"/>
        <v>5</v>
      </c>
      <c r="B925" t="s">
        <v>45</v>
      </c>
      <c r="C925">
        <v>2212317698</v>
      </c>
      <c r="D925" t="s">
        <v>602</v>
      </c>
      <c r="F925" s="3" t="s">
        <v>4443</v>
      </c>
      <c r="G925"/>
      <c r="H925"/>
      <c r="I925" t="s">
        <v>75</v>
      </c>
      <c r="J925" t="s">
        <v>59</v>
      </c>
      <c r="K925" t="s">
        <v>54</v>
      </c>
      <c r="L925">
        <v>0</v>
      </c>
      <c r="M925">
        <v>29.9</v>
      </c>
      <c r="N925" t="s">
        <v>4450</v>
      </c>
      <c r="O925" s="3" t="s">
        <v>148</v>
      </c>
      <c r="P925" s="3" t="s">
        <v>378</v>
      </c>
      <c r="S925" s="3" t="s">
        <v>1141</v>
      </c>
    </row>
    <row r="926" spans="1:19" x14ac:dyDescent="0.25">
      <c r="A926" s="3">
        <f t="shared" si="14"/>
        <v>5</v>
      </c>
      <c r="B926" t="s">
        <v>42</v>
      </c>
      <c r="C926">
        <v>2212327591</v>
      </c>
      <c r="D926" t="s">
        <v>698</v>
      </c>
      <c r="F926" s="3" t="s">
        <v>4443</v>
      </c>
      <c r="G926"/>
      <c r="H926"/>
      <c r="I926" t="s">
        <v>75</v>
      </c>
      <c r="J926" t="s">
        <v>76</v>
      </c>
      <c r="K926" t="s">
        <v>54</v>
      </c>
      <c r="L926">
        <v>0</v>
      </c>
      <c r="M926">
        <v>109</v>
      </c>
      <c r="N926" t="s">
        <v>4451</v>
      </c>
      <c r="O926" s="3" t="s">
        <v>387</v>
      </c>
      <c r="P926" s="3" t="s">
        <v>43</v>
      </c>
      <c r="S926" s="3" t="s">
        <v>1141</v>
      </c>
    </row>
    <row r="927" spans="1:19" x14ac:dyDescent="0.25">
      <c r="A927" s="3">
        <f t="shared" si="14"/>
        <v>5</v>
      </c>
      <c r="B927" t="s">
        <v>182</v>
      </c>
      <c r="C927">
        <v>2212328640</v>
      </c>
      <c r="D927" t="s">
        <v>172</v>
      </c>
      <c r="F927" s="3" t="s">
        <v>4443</v>
      </c>
      <c r="G927"/>
      <c r="H927"/>
      <c r="I927" t="s">
        <v>119</v>
      </c>
      <c r="J927" t="s">
        <v>14</v>
      </c>
      <c r="K927" t="s">
        <v>54</v>
      </c>
      <c r="L927">
        <v>109</v>
      </c>
      <c r="M927">
        <v>0</v>
      </c>
      <c r="N927" t="s">
        <v>4452</v>
      </c>
      <c r="O927" s="3" t="s">
        <v>387</v>
      </c>
      <c r="P927" s="3" t="s">
        <v>43</v>
      </c>
      <c r="S927" s="3" t="s">
        <v>1141</v>
      </c>
    </row>
    <row r="928" spans="1:19" x14ac:dyDescent="0.25">
      <c r="A928" s="3">
        <f t="shared" si="14"/>
        <v>5</v>
      </c>
      <c r="B928" t="s">
        <v>20</v>
      </c>
      <c r="C928">
        <v>2212336957</v>
      </c>
      <c r="D928" t="s">
        <v>601</v>
      </c>
      <c r="F928" s="3" t="s">
        <v>4443</v>
      </c>
      <c r="G928"/>
      <c r="H928"/>
      <c r="I928" t="s">
        <v>119</v>
      </c>
      <c r="J928" t="s">
        <v>14</v>
      </c>
      <c r="K928" t="s">
        <v>54</v>
      </c>
      <c r="L928">
        <v>87.2</v>
      </c>
      <c r="M928">
        <v>0</v>
      </c>
      <c r="N928" t="s">
        <v>4453</v>
      </c>
      <c r="O928" s="3" t="s">
        <v>387</v>
      </c>
      <c r="P928" s="3" t="s">
        <v>43</v>
      </c>
      <c r="S928" s="3" t="s">
        <v>1141</v>
      </c>
    </row>
    <row r="929" spans="1:19" x14ac:dyDescent="0.25">
      <c r="A929" s="3">
        <f t="shared" si="14"/>
        <v>5</v>
      </c>
      <c r="B929" t="s">
        <v>20</v>
      </c>
      <c r="C929">
        <v>2212338462</v>
      </c>
      <c r="D929" t="s">
        <v>601</v>
      </c>
      <c r="F929" s="3" t="s">
        <v>4443</v>
      </c>
      <c r="G929"/>
      <c r="H929"/>
      <c r="I929" t="s">
        <v>75</v>
      </c>
      <c r="J929" t="s">
        <v>76</v>
      </c>
      <c r="K929" t="s">
        <v>54</v>
      </c>
      <c r="L929">
        <v>0</v>
      </c>
      <c r="M929">
        <v>49.9</v>
      </c>
      <c r="N929" t="s">
        <v>4454</v>
      </c>
      <c r="O929" s="3" t="s">
        <v>40</v>
      </c>
      <c r="P929" s="3" t="s">
        <v>19</v>
      </c>
      <c r="S929" s="3" t="s">
        <v>639</v>
      </c>
    </row>
    <row r="930" spans="1:19" x14ac:dyDescent="0.25">
      <c r="A930" s="3">
        <f t="shared" ref="A930:A993" si="15">MONTH(F930)</f>
        <v>5</v>
      </c>
      <c r="B930" t="s">
        <v>45</v>
      </c>
      <c r="C930">
        <v>2212341638</v>
      </c>
      <c r="D930" t="s">
        <v>602</v>
      </c>
      <c r="F930" s="3" t="s">
        <v>4443</v>
      </c>
      <c r="G930"/>
      <c r="H930"/>
      <c r="I930" t="s">
        <v>119</v>
      </c>
      <c r="J930" t="s">
        <v>14</v>
      </c>
      <c r="K930" t="s">
        <v>54</v>
      </c>
      <c r="L930">
        <v>49.9</v>
      </c>
      <c r="M930">
        <v>0</v>
      </c>
      <c r="N930" t="s">
        <v>4455</v>
      </c>
      <c r="O930" s="3" t="s">
        <v>387</v>
      </c>
      <c r="P930" s="3" t="s">
        <v>43</v>
      </c>
      <c r="S930" s="3" t="s">
        <v>1141</v>
      </c>
    </row>
    <row r="931" spans="1:19" x14ac:dyDescent="0.25">
      <c r="A931" s="3">
        <f t="shared" si="15"/>
        <v>5</v>
      </c>
      <c r="B931" t="s">
        <v>42</v>
      </c>
      <c r="C931">
        <v>2212343573</v>
      </c>
      <c r="D931" t="s">
        <v>698</v>
      </c>
      <c r="F931" s="3" t="s">
        <v>4443</v>
      </c>
      <c r="G931"/>
      <c r="H931"/>
      <c r="I931" t="s">
        <v>75</v>
      </c>
      <c r="J931" t="s">
        <v>59</v>
      </c>
      <c r="K931" t="s">
        <v>54</v>
      </c>
      <c r="L931">
        <v>0</v>
      </c>
      <c r="M931">
        <v>32</v>
      </c>
      <c r="N931" t="s">
        <v>4456</v>
      </c>
      <c r="O931" s="3" t="s">
        <v>387</v>
      </c>
      <c r="P931" s="3" t="s">
        <v>43</v>
      </c>
      <c r="S931" s="3" t="s">
        <v>1141</v>
      </c>
    </row>
    <row r="932" spans="1:19" x14ac:dyDescent="0.25">
      <c r="A932" s="3">
        <f t="shared" si="15"/>
        <v>5</v>
      </c>
      <c r="B932" t="s">
        <v>29</v>
      </c>
      <c r="C932">
        <v>2212347554</v>
      </c>
      <c r="D932" t="s">
        <v>920</v>
      </c>
      <c r="F932" s="3" t="s">
        <v>4443</v>
      </c>
      <c r="G932"/>
      <c r="H932"/>
      <c r="I932" t="s">
        <v>119</v>
      </c>
      <c r="J932" t="s">
        <v>14</v>
      </c>
      <c r="K932" t="s">
        <v>54</v>
      </c>
      <c r="L932">
        <v>109</v>
      </c>
      <c r="M932">
        <v>0</v>
      </c>
      <c r="N932" t="s">
        <v>4457</v>
      </c>
      <c r="O932" s="3" t="s">
        <v>387</v>
      </c>
      <c r="P932" s="3" t="s">
        <v>43</v>
      </c>
      <c r="S932" s="3" t="s">
        <v>1141</v>
      </c>
    </row>
    <row r="933" spans="1:19" x14ac:dyDescent="0.25">
      <c r="A933" s="3">
        <f t="shared" si="15"/>
        <v>5</v>
      </c>
      <c r="B933" t="s">
        <v>27</v>
      </c>
      <c r="C933">
        <v>2212402500</v>
      </c>
      <c r="D933" t="s">
        <v>168</v>
      </c>
      <c r="F933" s="3" t="s">
        <v>4458</v>
      </c>
      <c r="G933"/>
      <c r="H933"/>
      <c r="I933" t="s">
        <v>119</v>
      </c>
      <c r="J933" t="s">
        <v>14</v>
      </c>
      <c r="K933" t="s">
        <v>54</v>
      </c>
      <c r="L933"/>
      <c r="M933"/>
      <c r="N933" t="s">
        <v>4459</v>
      </c>
      <c r="O933" s="3" t="s">
        <v>387</v>
      </c>
      <c r="P933" s="3" t="s">
        <v>43</v>
      </c>
      <c r="S933" s="3" t="s">
        <v>1141</v>
      </c>
    </row>
    <row r="934" spans="1:19" x14ac:dyDescent="0.25">
      <c r="A934" s="3">
        <f t="shared" si="15"/>
        <v>5</v>
      </c>
      <c r="B934" t="s">
        <v>26</v>
      </c>
      <c r="C934">
        <v>2212403978</v>
      </c>
      <c r="D934" t="s">
        <v>697</v>
      </c>
      <c r="F934" s="3" t="s">
        <v>4458</v>
      </c>
      <c r="G934"/>
      <c r="H934"/>
      <c r="I934" t="s">
        <v>75</v>
      </c>
      <c r="J934" t="s">
        <v>76</v>
      </c>
      <c r="K934" t="s">
        <v>54</v>
      </c>
      <c r="L934">
        <v>0</v>
      </c>
      <c r="M934">
        <v>109</v>
      </c>
      <c r="N934" t="s">
        <v>4460</v>
      </c>
      <c r="O934" s="3" t="s">
        <v>148</v>
      </c>
      <c r="P934" s="3" t="s">
        <v>135</v>
      </c>
      <c r="S934" s="3" t="s">
        <v>1141</v>
      </c>
    </row>
    <row r="935" spans="1:19" x14ac:dyDescent="0.25">
      <c r="A935" s="3">
        <f t="shared" si="15"/>
        <v>5</v>
      </c>
      <c r="B935" t="s">
        <v>20</v>
      </c>
      <c r="C935">
        <v>2212404224</v>
      </c>
      <c r="D935" t="s">
        <v>601</v>
      </c>
      <c r="F935" s="3" t="s">
        <v>4458</v>
      </c>
      <c r="G935"/>
      <c r="H935"/>
      <c r="I935" t="s">
        <v>119</v>
      </c>
      <c r="J935" t="s">
        <v>124</v>
      </c>
      <c r="K935" t="s">
        <v>54</v>
      </c>
      <c r="L935"/>
      <c r="M935"/>
      <c r="N935" t="s">
        <v>4461</v>
      </c>
      <c r="O935" s="3" t="s">
        <v>387</v>
      </c>
      <c r="P935" s="3" t="s">
        <v>43</v>
      </c>
      <c r="S935" s="3" t="s">
        <v>1141</v>
      </c>
    </row>
    <row r="936" spans="1:19" x14ac:dyDescent="0.25">
      <c r="A936" s="3">
        <f t="shared" si="15"/>
        <v>5</v>
      </c>
      <c r="B936" t="s">
        <v>45</v>
      </c>
      <c r="C936">
        <v>2212408564</v>
      </c>
      <c r="D936" t="s">
        <v>602</v>
      </c>
      <c r="F936" s="3" t="s">
        <v>4458</v>
      </c>
      <c r="G936"/>
      <c r="H936"/>
      <c r="I936" t="s">
        <v>119</v>
      </c>
      <c r="J936" t="s">
        <v>14</v>
      </c>
      <c r="K936" t="s">
        <v>54</v>
      </c>
      <c r="L936">
        <v>49.9</v>
      </c>
      <c r="M936">
        <v>0</v>
      </c>
      <c r="N936" t="s">
        <v>4462</v>
      </c>
      <c r="O936" s="3" t="s">
        <v>387</v>
      </c>
      <c r="P936" s="3" t="s">
        <v>43</v>
      </c>
      <c r="S936" s="3" t="s">
        <v>1141</v>
      </c>
    </row>
    <row r="937" spans="1:19" x14ac:dyDescent="0.25">
      <c r="A937" s="3">
        <f t="shared" si="15"/>
        <v>5</v>
      </c>
      <c r="B937" t="s">
        <v>45</v>
      </c>
      <c r="C937">
        <v>2212408795</v>
      </c>
      <c r="D937" t="s">
        <v>602</v>
      </c>
      <c r="F937" s="3" t="s">
        <v>4458</v>
      </c>
      <c r="G937"/>
      <c r="H937"/>
      <c r="I937" t="s">
        <v>119</v>
      </c>
      <c r="J937" t="s">
        <v>14</v>
      </c>
      <c r="K937" t="s">
        <v>54</v>
      </c>
      <c r="L937">
        <v>49.9</v>
      </c>
      <c r="M937">
        <v>0</v>
      </c>
      <c r="N937" t="s">
        <v>4463</v>
      </c>
      <c r="O937" s="3" t="s">
        <v>387</v>
      </c>
      <c r="P937" s="3" t="s">
        <v>43</v>
      </c>
      <c r="S937" s="3" t="s">
        <v>1141</v>
      </c>
    </row>
    <row r="938" spans="1:19" x14ac:dyDescent="0.25">
      <c r="A938" s="3">
        <f t="shared" si="15"/>
        <v>5</v>
      </c>
      <c r="B938" t="s">
        <v>26</v>
      </c>
      <c r="C938">
        <v>2212410097</v>
      </c>
      <c r="D938" t="s">
        <v>697</v>
      </c>
      <c r="F938" s="3" t="s">
        <v>4458</v>
      </c>
      <c r="G938"/>
      <c r="H938"/>
      <c r="I938" t="s">
        <v>119</v>
      </c>
      <c r="J938" t="s">
        <v>14</v>
      </c>
      <c r="K938" t="s">
        <v>54</v>
      </c>
      <c r="L938">
        <v>52</v>
      </c>
      <c r="M938">
        <v>0</v>
      </c>
      <c r="N938" t="s">
        <v>4464</v>
      </c>
      <c r="O938" s="3" t="s">
        <v>387</v>
      </c>
      <c r="P938" s="3" t="s">
        <v>43</v>
      </c>
      <c r="S938" s="3" t="s">
        <v>1141</v>
      </c>
    </row>
    <row r="939" spans="1:19" x14ac:dyDescent="0.25">
      <c r="A939" s="3">
        <f t="shared" si="15"/>
        <v>5</v>
      </c>
      <c r="B939" t="s">
        <v>45</v>
      </c>
      <c r="C939">
        <v>2212410880</v>
      </c>
      <c r="D939" t="s">
        <v>602</v>
      </c>
      <c r="F939" s="3" t="s">
        <v>4458</v>
      </c>
      <c r="G939"/>
      <c r="H939"/>
      <c r="I939" t="s">
        <v>119</v>
      </c>
      <c r="J939" t="s">
        <v>14</v>
      </c>
      <c r="K939" t="s">
        <v>54</v>
      </c>
      <c r="L939">
        <v>52</v>
      </c>
      <c r="M939">
        <v>0</v>
      </c>
      <c r="N939" t="s">
        <v>4465</v>
      </c>
      <c r="O939" s="3" t="s">
        <v>387</v>
      </c>
      <c r="P939" s="3" t="s">
        <v>43</v>
      </c>
      <c r="S939" s="3" t="s">
        <v>1141</v>
      </c>
    </row>
    <row r="940" spans="1:19" x14ac:dyDescent="0.25">
      <c r="A940" s="3">
        <f t="shared" si="15"/>
        <v>5</v>
      </c>
      <c r="B940" t="s">
        <v>158</v>
      </c>
      <c r="C940">
        <v>2212415165</v>
      </c>
      <c r="D940" t="s">
        <v>212</v>
      </c>
      <c r="F940" s="3" t="s">
        <v>4458</v>
      </c>
      <c r="G940"/>
      <c r="H940"/>
      <c r="I940" t="s">
        <v>119</v>
      </c>
      <c r="J940" t="s">
        <v>14</v>
      </c>
      <c r="K940" t="s">
        <v>54</v>
      </c>
      <c r="L940">
        <v>52</v>
      </c>
      <c r="M940">
        <v>0</v>
      </c>
      <c r="N940" t="s">
        <v>4466</v>
      </c>
      <c r="O940" s="3" t="s">
        <v>387</v>
      </c>
      <c r="P940" s="3" t="s">
        <v>43</v>
      </c>
      <c r="S940" s="3" t="s">
        <v>1141</v>
      </c>
    </row>
    <row r="941" spans="1:19" x14ac:dyDescent="0.25">
      <c r="A941" s="3">
        <f t="shared" si="15"/>
        <v>5</v>
      </c>
      <c r="B941" t="s">
        <v>27</v>
      </c>
      <c r="C941">
        <v>2212416498</v>
      </c>
      <c r="D941" t="s">
        <v>168</v>
      </c>
      <c r="F941" s="3" t="s">
        <v>4458</v>
      </c>
      <c r="G941"/>
      <c r="H941"/>
      <c r="I941" t="s">
        <v>75</v>
      </c>
      <c r="J941" t="s">
        <v>55</v>
      </c>
      <c r="K941" t="s">
        <v>54</v>
      </c>
      <c r="L941">
        <v>0</v>
      </c>
      <c r="M941">
        <v>49.9</v>
      </c>
      <c r="N941" t="s">
        <v>4467</v>
      </c>
      <c r="O941" s="3" t="s">
        <v>148</v>
      </c>
      <c r="P941" s="3" t="s">
        <v>22</v>
      </c>
      <c r="S941" s="3" t="s">
        <v>639</v>
      </c>
    </row>
    <row r="942" spans="1:19" x14ac:dyDescent="0.25">
      <c r="A942" s="3">
        <f t="shared" si="15"/>
        <v>5</v>
      </c>
      <c r="B942" t="s">
        <v>1215</v>
      </c>
      <c r="C942">
        <v>2212424267</v>
      </c>
      <c r="D942" t="s">
        <v>2278</v>
      </c>
      <c r="F942" s="3" t="s">
        <v>4458</v>
      </c>
      <c r="G942"/>
      <c r="H942"/>
      <c r="I942" t="s">
        <v>75</v>
      </c>
      <c r="J942" t="s">
        <v>76</v>
      </c>
      <c r="K942" t="s">
        <v>54</v>
      </c>
      <c r="L942">
        <v>0</v>
      </c>
      <c r="M942">
        <v>49.9</v>
      </c>
      <c r="N942" t="s">
        <v>4468</v>
      </c>
      <c r="O942" s="3" t="s">
        <v>148</v>
      </c>
      <c r="P942" s="3" t="s">
        <v>135</v>
      </c>
      <c r="S942" s="3" t="s">
        <v>1141</v>
      </c>
    </row>
    <row r="943" spans="1:19" x14ac:dyDescent="0.25">
      <c r="A943" s="3">
        <f t="shared" si="15"/>
        <v>5</v>
      </c>
      <c r="B943" t="s">
        <v>1215</v>
      </c>
      <c r="C943">
        <v>2212424323</v>
      </c>
      <c r="D943" t="s">
        <v>2278</v>
      </c>
      <c r="F943" s="3" t="s">
        <v>4458</v>
      </c>
      <c r="G943"/>
      <c r="H943"/>
      <c r="I943" t="s">
        <v>119</v>
      </c>
      <c r="J943" t="s">
        <v>14</v>
      </c>
      <c r="K943" t="s">
        <v>54</v>
      </c>
      <c r="L943">
        <v>49.9</v>
      </c>
      <c r="M943">
        <v>0</v>
      </c>
      <c r="N943" t="s">
        <v>4469</v>
      </c>
      <c r="O943" s="3" t="s">
        <v>387</v>
      </c>
      <c r="P943" s="3" t="s">
        <v>43</v>
      </c>
      <c r="S943" s="3" t="s">
        <v>1141</v>
      </c>
    </row>
    <row r="944" spans="1:19" x14ac:dyDescent="0.25">
      <c r="A944" s="3">
        <f t="shared" si="15"/>
        <v>5</v>
      </c>
      <c r="B944" t="s">
        <v>20</v>
      </c>
      <c r="C944">
        <v>2212425232</v>
      </c>
      <c r="D944" t="s">
        <v>601</v>
      </c>
      <c r="F944" s="3" t="s">
        <v>4458</v>
      </c>
      <c r="G944"/>
      <c r="H944"/>
      <c r="I944" t="s">
        <v>56</v>
      </c>
      <c r="J944" t="s">
        <v>14</v>
      </c>
      <c r="K944" t="s">
        <v>54</v>
      </c>
      <c r="L944">
        <v>82.23</v>
      </c>
      <c r="M944">
        <v>0</v>
      </c>
      <c r="N944" t="s">
        <v>4470</v>
      </c>
      <c r="O944" s="3" t="s">
        <v>170</v>
      </c>
      <c r="P944" s="3" t="s">
        <v>43</v>
      </c>
      <c r="S944" s="3" t="s">
        <v>1141</v>
      </c>
    </row>
    <row r="945" spans="1:19" x14ac:dyDescent="0.25">
      <c r="A945" s="3">
        <f t="shared" si="15"/>
        <v>5</v>
      </c>
      <c r="B945" t="s">
        <v>20</v>
      </c>
      <c r="C945">
        <v>2212427361</v>
      </c>
      <c r="D945" t="s">
        <v>601</v>
      </c>
      <c r="F945" s="3" t="s">
        <v>4458</v>
      </c>
      <c r="G945"/>
      <c r="H945"/>
      <c r="I945" t="s">
        <v>119</v>
      </c>
      <c r="J945" t="s">
        <v>14</v>
      </c>
      <c r="K945" t="s">
        <v>54</v>
      </c>
      <c r="L945">
        <v>49.9</v>
      </c>
      <c r="M945">
        <v>0</v>
      </c>
      <c r="N945" t="s">
        <v>4471</v>
      </c>
      <c r="O945" s="3" t="s">
        <v>387</v>
      </c>
      <c r="P945" s="3" t="s">
        <v>43</v>
      </c>
      <c r="S945" s="3" t="s">
        <v>1141</v>
      </c>
    </row>
    <row r="946" spans="1:19" x14ac:dyDescent="0.25">
      <c r="A946" s="3">
        <f t="shared" si="15"/>
        <v>5</v>
      </c>
      <c r="B946" t="s">
        <v>1215</v>
      </c>
      <c r="C946">
        <v>2212430772</v>
      </c>
      <c r="D946" t="s">
        <v>2278</v>
      </c>
      <c r="F946" s="3" t="s">
        <v>4458</v>
      </c>
      <c r="G946"/>
      <c r="H946"/>
      <c r="I946" t="s">
        <v>119</v>
      </c>
      <c r="J946" t="s">
        <v>124</v>
      </c>
      <c r="K946" t="s">
        <v>54</v>
      </c>
      <c r="L946">
        <v>0</v>
      </c>
      <c r="M946">
        <v>49.9</v>
      </c>
      <c r="N946" t="s">
        <v>4472</v>
      </c>
      <c r="O946" s="3" t="s">
        <v>387</v>
      </c>
      <c r="P946" s="3" t="s">
        <v>43</v>
      </c>
      <c r="S946" s="3" t="s">
        <v>1141</v>
      </c>
    </row>
    <row r="947" spans="1:19" x14ac:dyDescent="0.25">
      <c r="A947" s="3">
        <f t="shared" si="15"/>
        <v>5</v>
      </c>
      <c r="B947" t="s">
        <v>27</v>
      </c>
      <c r="C947">
        <v>2212431331</v>
      </c>
      <c r="D947" t="s">
        <v>168</v>
      </c>
      <c r="F947" s="3" t="s">
        <v>4458</v>
      </c>
      <c r="G947"/>
      <c r="H947"/>
      <c r="I947" t="s">
        <v>75</v>
      </c>
      <c r="J947" t="s">
        <v>76</v>
      </c>
      <c r="K947" t="s">
        <v>54</v>
      </c>
      <c r="L947">
        <v>0</v>
      </c>
      <c r="M947">
        <v>109</v>
      </c>
      <c r="N947" t="s">
        <v>4473</v>
      </c>
      <c r="O947" s="3" t="s">
        <v>148</v>
      </c>
      <c r="P947" s="3" t="s">
        <v>4577</v>
      </c>
      <c r="S947" s="3" t="s">
        <v>639</v>
      </c>
    </row>
    <row r="948" spans="1:19" x14ac:dyDescent="0.25">
      <c r="A948" s="3">
        <f t="shared" si="15"/>
        <v>5</v>
      </c>
      <c r="B948" t="s">
        <v>27</v>
      </c>
      <c r="C948">
        <v>2212438976</v>
      </c>
      <c r="D948" t="s">
        <v>168</v>
      </c>
      <c r="F948" s="3" t="s">
        <v>4458</v>
      </c>
      <c r="G948"/>
      <c r="H948"/>
      <c r="I948" t="s">
        <v>119</v>
      </c>
      <c r="J948" t="s">
        <v>124</v>
      </c>
      <c r="K948" t="s">
        <v>54</v>
      </c>
      <c r="L948">
        <v>0</v>
      </c>
      <c r="M948">
        <v>49.9</v>
      </c>
      <c r="N948" t="s">
        <v>4474</v>
      </c>
      <c r="O948" s="3" t="s">
        <v>40</v>
      </c>
      <c r="P948" s="3" t="s">
        <v>19</v>
      </c>
      <c r="S948" s="3" t="s">
        <v>639</v>
      </c>
    </row>
    <row r="949" spans="1:19" x14ac:dyDescent="0.25">
      <c r="A949" s="3">
        <f t="shared" si="15"/>
        <v>5</v>
      </c>
      <c r="B949" t="s">
        <v>158</v>
      </c>
      <c r="C949">
        <v>2212440962</v>
      </c>
      <c r="D949" t="s">
        <v>212</v>
      </c>
      <c r="F949" s="3" t="s">
        <v>4458</v>
      </c>
      <c r="G949"/>
      <c r="H949"/>
      <c r="I949" t="s">
        <v>119</v>
      </c>
      <c r="J949" t="s">
        <v>14</v>
      </c>
      <c r="K949" t="s">
        <v>54</v>
      </c>
      <c r="L949">
        <v>109</v>
      </c>
      <c r="M949">
        <v>0</v>
      </c>
      <c r="N949" t="s">
        <v>4475</v>
      </c>
      <c r="O949" s="3" t="s">
        <v>387</v>
      </c>
      <c r="P949" s="3" t="s">
        <v>43</v>
      </c>
      <c r="S949" s="3" t="s">
        <v>1141</v>
      </c>
    </row>
    <row r="950" spans="1:19" x14ac:dyDescent="0.25">
      <c r="A950" s="3">
        <f t="shared" si="15"/>
        <v>5</v>
      </c>
      <c r="B950" t="s">
        <v>98</v>
      </c>
      <c r="C950">
        <v>2212442375</v>
      </c>
      <c r="D950" t="s">
        <v>695</v>
      </c>
      <c r="F950" s="3" t="s">
        <v>4458</v>
      </c>
      <c r="G950"/>
      <c r="H950"/>
      <c r="I950" t="s">
        <v>56</v>
      </c>
      <c r="J950" t="s">
        <v>57</v>
      </c>
      <c r="K950" t="s">
        <v>15</v>
      </c>
      <c r="L950">
        <v>5.45</v>
      </c>
      <c r="M950">
        <v>95</v>
      </c>
      <c r="N950" t="s">
        <v>4476</v>
      </c>
      <c r="O950" s="3" t="s">
        <v>170</v>
      </c>
      <c r="P950" s="3" t="s">
        <v>22</v>
      </c>
      <c r="S950" s="3" t="s">
        <v>639</v>
      </c>
    </row>
    <row r="951" spans="1:19" x14ac:dyDescent="0.25">
      <c r="A951" s="3">
        <f t="shared" si="15"/>
        <v>5</v>
      </c>
      <c r="B951" t="s">
        <v>158</v>
      </c>
      <c r="C951">
        <v>2212442822</v>
      </c>
      <c r="D951" t="s">
        <v>212</v>
      </c>
      <c r="F951" s="3" t="s">
        <v>4458</v>
      </c>
      <c r="G951"/>
      <c r="H951"/>
      <c r="I951" t="s">
        <v>119</v>
      </c>
      <c r="J951" t="s">
        <v>14</v>
      </c>
      <c r="K951" t="s">
        <v>54</v>
      </c>
      <c r="L951">
        <v>109</v>
      </c>
      <c r="M951">
        <v>0</v>
      </c>
      <c r="N951" t="s">
        <v>4477</v>
      </c>
      <c r="O951" s="3" t="s">
        <v>387</v>
      </c>
      <c r="P951" s="3" t="s">
        <v>43</v>
      </c>
      <c r="S951" s="3" t="s">
        <v>1141</v>
      </c>
    </row>
    <row r="952" spans="1:19" x14ac:dyDescent="0.25">
      <c r="A952" s="3">
        <f t="shared" si="15"/>
        <v>5</v>
      </c>
      <c r="B952" t="s">
        <v>29</v>
      </c>
      <c r="C952">
        <v>2212445322</v>
      </c>
      <c r="D952" t="s">
        <v>920</v>
      </c>
      <c r="F952" s="3" t="s">
        <v>4458</v>
      </c>
      <c r="G952"/>
      <c r="H952"/>
      <c r="I952" t="s">
        <v>119</v>
      </c>
      <c r="J952" t="s">
        <v>14</v>
      </c>
      <c r="K952" t="s">
        <v>54</v>
      </c>
      <c r="L952">
        <v>35</v>
      </c>
      <c r="M952">
        <v>0</v>
      </c>
      <c r="N952" t="s">
        <v>4478</v>
      </c>
      <c r="O952" s="3" t="s">
        <v>387</v>
      </c>
      <c r="P952" s="3" t="s">
        <v>43</v>
      </c>
      <c r="S952" s="3" t="s">
        <v>1141</v>
      </c>
    </row>
    <row r="953" spans="1:19" x14ac:dyDescent="0.25">
      <c r="A953" s="3">
        <f t="shared" si="15"/>
        <v>5</v>
      </c>
      <c r="B953" t="s">
        <v>33</v>
      </c>
      <c r="C953">
        <v>2212448531</v>
      </c>
      <c r="D953" t="s">
        <v>921</v>
      </c>
      <c r="F953" s="3" t="s">
        <v>4458</v>
      </c>
      <c r="G953"/>
      <c r="H953"/>
      <c r="I953" t="s">
        <v>119</v>
      </c>
      <c r="J953" t="s">
        <v>14</v>
      </c>
      <c r="K953" t="s">
        <v>54</v>
      </c>
      <c r="L953">
        <v>109</v>
      </c>
      <c r="M953">
        <v>0</v>
      </c>
      <c r="N953" t="s">
        <v>4479</v>
      </c>
      <c r="O953" s="3" t="s">
        <v>387</v>
      </c>
      <c r="P953" s="3" t="s">
        <v>43</v>
      </c>
      <c r="S953" s="3" t="s">
        <v>1141</v>
      </c>
    </row>
    <row r="954" spans="1:19" x14ac:dyDescent="0.25">
      <c r="A954" s="3">
        <f t="shared" si="15"/>
        <v>5</v>
      </c>
      <c r="B954" t="s">
        <v>42</v>
      </c>
      <c r="C954">
        <v>2212448693</v>
      </c>
      <c r="D954" t="s">
        <v>698</v>
      </c>
      <c r="F954" s="3" t="s">
        <v>4458</v>
      </c>
      <c r="G954"/>
      <c r="H954"/>
      <c r="I954" t="s">
        <v>119</v>
      </c>
      <c r="J954" t="s">
        <v>950</v>
      </c>
      <c r="K954" t="s">
        <v>54</v>
      </c>
      <c r="L954">
        <v>0</v>
      </c>
      <c r="M954">
        <v>109</v>
      </c>
      <c r="N954" t="s">
        <v>4480</v>
      </c>
      <c r="O954" s="3" t="s">
        <v>40</v>
      </c>
      <c r="P954" s="3" t="s">
        <v>86</v>
      </c>
      <c r="S954" s="3" t="s">
        <v>639</v>
      </c>
    </row>
    <row r="955" spans="1:19" x14ac:dyDescent="0.25">
      <c r="A955" s="3">
        <f t="shared" si="15"/>
        <v>5</v>
      </c>
      <c r="B955" t="s">
        <v>33</v>
      </c>
      <c r="C955">
        <v>2212449766</v>
      </c>
      <c r="D955" t="s">
        <v>921</v>
      </c>
      <c r="F955" s="3" t="s">
        <v>4458</v>
      </c>
      <c r="G955"/>
      <c r="H955"/>
      <c r="I955" t="s">
        <v>119</v>
      </c>
      <c r="J955" t="s">
        <v>14</v>
      </c>
      <c r="K955" t="s">
        <v>54</v>
      </c>
      <c r="L955">
        <v>109</v>
      </c>
      <c r="M955">
        <v>0</v>
      </c>
      <c r="N955" t="s">
        <v>4481</v>
      </c>
      <c r="O955" s="3" t="s">
        <v>387</v>
      </c>
      <c r="P955" s="3" t="s">
        <v>43</v>
      </c>
      <c r="S955" s="3" t="s">
        <v>1141</v>
      </c>
    </row>
    <row r="956" spans="1:19" x14ac:dyDescent="0.25">
      <c r="A956" s="3">
        <f t="shared" si="15"/>
        <v>5</v>
      </c>
      <c r="B956" t="s">
        <v>45</v>
      </c>
      <c r="C956">
        <v>2212451546</v>
      </c>
      <c r="D956" t="s">
        <v>602</v>
      </c>
      <c r="F956" s="3" t="s">
        <v>4458</v>
      </c>
      <c r="G956"/>
      <c r="H956"/>
      <c r="I956" t="s">
        <v>75</v>
      </c>
      <c r="J956" t="s">
        <v>55</v>
      </c>
      <c r="K956" t="s">
        <v>54</v>
      </c>
      <c r="L956">
        <v>0</v>
      </c>
      <c r="M956">
        <v>52</v>
      </c>
      <c r="N956" t="s">
        <v>4482</v>
      </c>
      <c r="O956" s="3" t="s">
        <v>387</v>
      </c>
      <c r="P956" s="3" t="s">
        <v>43</v>
      </c>
      <c r="S956" s="3" t="s">
        <v>1141</v>
      </c>
    </row>
    <row r="957" spans="1:19" x14ac:dyDescent="0.25">
      <c r="A957" s="3">
        <f t="shared" si="15"/>
        <v>5</v>
      </c>
      <c r="B957" t="s">
        <v>36</v>
      </c>
      <c r="C957">
        <v>2212454867</v>
      </c>
      <c r="D957" t="s">
        <v>167</v>
      </c>
      <c r="F957" s="3" t="s">
        <v>4458</v>
      </c>
      <c r="G957"/>
      <c r="H957"/>
      <c r="I957" t="s">
        <v>119</v>
      </c>
      <c r="J957" t="s">
        <v>14</v>
      </c>
      <c r="K957" t="s">
        <v>54</v>
      </c>
      <c r="L957">
        <v>31.2</v>
      </c>
      <c r="M957">
        <v>0</v>
      </c>
      <c r="N957" t="s">
        <v>4483</v>
      </c>
      <c r="O957" s="3" t="s">
        <v>387</v>
      </c>
      <c r="P957" s="3" t="s">
        <v>43</v>
      </c>
      <c r="S957" s="3" t="s">
        <v>1141</v>
      </c>
    </row>
    <row r="958" spans="1:19" x14ac:dyDescent="0.25">
      <c r="A958" s="3">
        <f t="shared" si="15"/>
        <v>5</v>
      </c>
      <c r="B958" t="s">
        <v>35</v>
      </c>
      <c r="C958">
        <v>2212458879</v>
      </c>
      <c r="D958" t="s">
        <v>919</v>
      </c>
      <c r="F958" s="3" t="s">
        <v>4458</v>
      </c>
      <c r="G958"/>
      <c r="H958"/>
      <c r="I958" t="s">
        <v>119</v>
      </c>
      <c r="J958" t="s">
        <v>14</v>
      </c>
      <c r="K958" t="s">
        <v>54</v>
      </c>
      <c r="L958">
        <v>75.22</v>
      </c>
      <c r="M958">
        <v>0</v>
      </c>
      <c r="N958" t="s">
        <v>4484</v>
      </c>
      <c r="O958" s="3" t="s">
        <v>387</v>
      </c>
      <c r="P958" s="3" t="s">
        <v>43</v>
      </c>
      <c r="S958" s="3" t="s">
        <v>1141</v>
      </c>
    </row>
    <row r="959" spans="1:19" x14ac:dyDescent="0.25">
      <c r="A959" s="3">
        <f t="shared" si="15"/>
        <v>5</v>
      </c>
      <c r="B959" t="s">
        <v>158</v>
      </c>
      <c r="C959">
        <v>2212463416</v>
      </c>
      <c r="D959" t="s">
        <v>212</v>
      </c>
      <c r="F959" s="3" t="s">
        <v>4458</v>
      </c>
      <c r="G959"/>
      <c r="H959"/>
      <c r="I959" t="s">
        <v>119</v>
      </c>
      <c r="J959" t="s">
        <v>124</v>
      </c>
      <c r="K959" t="s">
        <v>54</v>
      </c>
      <c r="L959">
        <v>0</v>
      </c>
      <c r="M959">
        <v>16.89</v>
      </c>
      <c r="N959" t="s">
        <v>4485</v>
      </c>
      <c r="O959" s="3" t="s">
        <v>40</v>
      </c>
      <c r="P959" s="3" t="s">
        <v>19</v>
      </c>
      <c r="S959" s="3" t="s">
        <v>639</v>
      </c>
    </row>
    <row r="960" spans="1:19" x14ac:dyDescent="0.25">
      <c r="A960" s="3">
        <f t="shared" si="15"/>
        <v>5</v>
      </c>
      <c r="B960" t="s">
        <v>98</v>
      </c>
      <c r="C960">
        <v>2212463884</v>
      </c>
      <c r="D960" t="s">
        <v>695</v>
      </c>
      <c r="F960" s="3" t="s">
        <v>4458</v>
      </c>
      <c r="G960"/>
      <c r="H960"/>
      <c r="I960" t="s">
        <v>75</v>
      </c>
      <c r="J960" t="s">
        <v>14</v>
      </c>
      <c r="K960" t="s">
        <v>54</v>
      </c>
      <c r="L960">
        <v>95.29</v>
      </c>
      <c r="M960">
        <v>0</v>
      </c>
      <c r="N960" t="s">
        <v>58</v>
      </c>
      <c r="O960" s="3" t="s">
        <v>148</v>
      </c>
      <c r="P960" s="3" t="s">
        <v>22</v>
      </c>
      <c r="S960" s="3" t="s">
        <v>639</v>
      </c>
    </row>
    <row r="961" spans="1:19" x14ac:dyDescent="0.25">
      <c r="A961" s="3">
        <f t="shared" si="15"/>
        <v>5</v>
      </c>
      <c r="B961" t="s">
        <v>45</v>
      </c>
      <c r="C961">
        <v>2212466438</v>
      </c>
      <c r="D961" t="s">
        <v>602</v>
      </c>
      <c r="F961" s="3" t="s">
        <v>4458</v>
      </c>
      <c r="G961"/>
      <c r="H961"/>
      <c r="I961" t="s">
        <v>75</v>
      </c>
      <c r="J961" t="s">
        <v>76</v>
      </c>
      <c r="K961" t="s">
        <v>54</v>
      </c>
      <c r="L961">
        <v>0</v>
      </c>
      <c r="M961">
        <v>178</v>
      </c>
      <c r="N961" t="s">
        <v>4486</v>
      </c>
      <c r="O961" s="3" t="s">
        <v>148</v>
      </c>
      <c r="P961" s="3" t="s">
        <v>22</v>
      </c>
      <c r="S961" s="3" t="s">
        <v>639</v>
      </c>
    </row>
    <row r="962" spans="1:19" x14ac:dyDescent="0.25">
      <c r="A962" s="3">
        <f t="shared" si="15"/>
        <v>5</v>
      </c>
      <c r="B962" t="s">
        <v>35</v>
      </c>
      <c r="C962">
        <v>2212470097</v>
      </c>
      <c r="D962" t="s">
        <v>919</v>
      </c>
      <c r="F962" s="3" t="s">
        <v>4458</v>
      </c>
      <c r="G962"/>
      <c r="H962"/>
      <c r="I962" t="s">
        <v>56</v>
      </c>
      <c r="J962" t="s">
        <v>57</v>
      </c>
      <c r="K962" t="s">
        <v>15</v>
      </c>
      <c r="L962"/>
      <c r="M962"/>
      <c r="N962" t="s">
        <v>4487</v>
      </c>
      <c r="O962" s="3" t="s">
        <v>170</v>
      </c>
      <c r="P962" s="3" t="s">
        <v>22</v>
      </c>
      <c r="S962" s="3" t="s">
        <v>639</v>
      </c>
    </row>
    <row r="963" spans="1:19" x14ac:dyDescent="0.25">
      <c r="A963" s="3">
        <f t="shared" si="15"/>
        <v>5</v>
      </c>
      <c r="B963" t="s">
        <v>26</v>
      </c>
      <c r="C963">
        <v>2212470299</v>
      </c>
      <c r="D963" t="s">
        <v>697</v>
      </c>
      <c r="F963" s="3" t="s">
        <v>4458</v>
      </c>
      <c r="G963"/>
      <c r="H963"/>
      <c r="I963" t="s">
        <v>75</v>
      </c>
      <c r="J963" t="s">
        <v>14</v>
      </c>
      <c r="K963" t="s">
        <v>54</v>
      </c>
      <c r="L963">
        <v>35.79</v>
      </c>
      <c r="M963">
        <v>0</v>
      </c>
      <c r="N963" t="s">
        <v>14</v>
      </c>
      <c r="O963" s="3" t="s">
        <v>148</v>
      </c>
      <c r="P963" s="3" t="s">
        <v>22</v>
      </c>
      <c r="S963" s="3" t="s">
        <v>639</v>
      </c>
    </row>
    <row r="964" spans="1:19" x14ac:dyDescent="0.25">
      <c r="A964" s="3">
        <f t="shared" si="15"/>
        <v>5</v>
      </c>
      <c r="B964" t="s">
        <v>33</v>
      </c>
      <c r="C964">
        <v>2212471741</v>
      </c>
      <c r="D964" t="s">
        <v>921</v>
      </c>
      <c r="F964" s="3" t="s">
        <v>4458</v>
      </c>
      <c r="G964"/>
      <c r="H964"/>
      <c r="I964" t="s">
        <v>119</v>
      </c>
      <c r="J964" t="s">
        <v>14</v>
      </c>
      <c r="K964" t="s">
        <v>54</v>
      </c>
      <c r="L964">
        <v>49.9</v>
      </c>
      <c r="M964">
        <v>0</v>
      </c>
      <c r="N964" t="s">
        <v>4488</v>
      </c>
      <c r="O964" s="3" t="s">
        <v>387</v>
      </c>
      <c r="P964" s="3" t="s">
        <v>43</v>
      </c>
      <c r="S964" s="3" t="s">
        <v>1141</v>
      </c>
    </row>
    <row r="965" spans="1:19" x14ac:dyDescent="0.25">
      <c r="A965" s="3">
        <f t="shared" si="15"/>
        <v>5</v>
      </c>
      <c r="B965" t="s">
        <v>41</v>
      </c>
      <c r="C965">
        <v>2212472393</v>
      </c>
      <c r="D965" t="s">
        <v>104</v>
      </c>
      <c r="F965" s="3" t="s">
        <v>4458</v>
      </c>
      <c r="G965"/>
      <c r="H965"/>
      <c r="I965" t="s">
        <v>75</v>
      </c>
      <c r="J965" t="s">
        <v>76</v>
      </c>
      <c r="K965" t="s">
        <v>54</v>
      </c>
      <c r="L965">
        <v>0</v>
      </c>
      <c r="M965">
        <v>16.89</v>
      </c>
      <c r="N965" t="s">
        <v>4489</v>
      </c>
      <c r="O965" s="3" t="s">
        <v>148</v>
      </c>
      <c r="P965" s="3" t="s">
        <v>22</v>
      </c>
      <c r="S965" s="3" t="s">
        <v>639</v>
      </c>
    </row>
    <row r="966" spans="1:19" x14ac:dyDescent="0.25">
      <c r="A966" s="3">
        <f t="shared" si="15"/>
        <v>5</v>
      </c>
      <c r="B966" t="s">
        <v>78</v>
      </c>
      <c r="C966">
        <v>2212475692</v>
      </c>
      <c r="D966" t="s">
        <v>1216</v>
      </c>
      <c r="F966" s="3" t="s">
        <v>4458</v>
      </c>
      <c r="G966"/>
      <c r="H966"/>
      <c r="I966" t="s">
        <v>75</v>
      </c>
      <c r="J966" t="s">
        <v>55</v>
      </c>
      <c r="K966" t="s">
        <v>54</v>
      </c>
      <c r="L966">
        <v>0</v>
      </c>
      <c r="M966">
        <v>49.9</v>
      </c>
      <c r="N966" t="s">
        <v>4490</v>
      </c>
      <c r="O966" s="3" t="s">
        <v>148</v>
      </c>
      <c r="P966" s="3" t="s">
        <v>22</v>
      </c>
      <c r="S966" s="3" t="s">
        <v>639</v>
      </c>
    </row>
    <row r="967" spans="1:19" x14ac:dyDescent="0.25">
      <c r="A967" s="3">
        <f t="shared" si="15"/>
        <v>5</v>
      </c>
      <c r="B967" t="s">
        <v>1215</v>
      </c>
      <c r="C967">
        <v>2212477322</v>
      </c>
      <c r="D967" t="s">
        <v>2278</v>
      </c>
      <c r="F967" s="3" t="s">
        <v>4458</v>
      </c>
      <c r="G967"/>
      <c r="H967"/>
      <c r="I967" t="s">
        <v>119</v>
      </c>
      <c r="J967" t="s">
        <v>14</v>
      </c>
      <c r="K967" t="s">
        <v>54</v>
      </c>
      <c r="L967">
        <v>31.2</v>
      </c>
      <c r="M967">
        <v>0</v>
      </c>
      <c r="N967" t="s">
        <v>4491</v>
      </c>
      <c r="O967" s="3" t="s">
        <v>387</v>
      </c>
      <c r="P967" s="3" t="s">
        <v>43</v>
      </c>
      <c r="S967" s="3" t="s">
        <v>1141</v>
      </c>
    </row>
    <row r="968" spans="1:19" x14ac:dyDescent="0.25">
      <c r="A968" s="3">
        <f t="shared" si="15"/>
        <v>5</v>
      </c>
      <c r="B968" t="s">
        <v>20</v>
      </c>
      <c r="C968">
        <v>2212480099</v>
      </c>
      <c r="D968" t="s">
        <v>601</v>
      </c>
      <c r="F968" s="3" t="s">
        <v>4458</v>
      </c>
      <c r="G968"/>
      <c r="H968"/>
      <c r="I968" t="s">
        <v>56</v>
      </c>
      <c r="J968" t="s">
        <v>14</v>
      </c>
      <c r="K968" t="s">
        <v>54</v>
      </c>
      <c r="L968"/>
      <c r="M968"/>
      <c r="N968" t="s">
        <v>4492</v>
      </c>
      <c r="O968" s="3" t="s">
        <v>170</v>
      </c>
      <c r="P968" s="3" t="s">
        <v>22</v>
      </c>
      <c r="S968" s="3" t="s">
        <v>639</v>
      </c>
    </row>
    <row r="969" spans="1:19" x14ac:dyDescent="0.25">
      <c r="A969" s="3">
        <f t="shared" si="15"/>
        <v>5</v>
      </c>
      <c r="B969" t="s">
        <v>35</v>
      </c>
      <c r="C969">
        <v>2212481336</v>
      </c>
      <c r="D969" t="s">
        <v>919</v>
      </c>
      <c r="F969" s="3" t="s">
        <v>4458</v>
      </c>
      <c r="G969"/>
      <c r="H969"/>
      <c r="I969" t="s">
        <v>119</v>
      </c>
      <c r="J969" t="s">
        <v>14</v>
      </c>
      <c r="K969" t="s">
        <v>54</v>
      </c>
      <c r="L969">
        <v>109</v>
      </c>
      <c r="M969">
        <v>0</v>
      </c>
      <c r="N969" t="s">
        <v>4493</v>
      </c>
      <c r="O969" s="3" t="s">
        <v>387</v>
      </c>
      <c r="P969" s="3" t="s">
        <v>43</v>
      </c>
      <c r="S969" s="3" t="s">
        <v>1141</v>
      </c>
    </row>
    <row r="970" spans="1:19" x14ac:dyDescent="0.25">
      <c r="A970" s="3">
        <f t="shared" si="15"/>
        <v>5</v>
      </c>
      <c r="B970" t="s">
        <v>26</v>
      </c>
      <c r="C970">
        <v>2212482856</v>
      </c>
      <c r="D970" t="s">
        <v>697</v>
      </c>
      <c r="F970" s="3" t="s">
        <v>4458</v>
      </c>
      <c r="G970"/>
      <c r="H970"/>
      <c r="I970" t="s">
        <v>56</v>
      </c>
      <c r="J970" t="s">
        <v>57</v>
      </c>
      <c r="K970" t="s">
        <v>15</v>
      </c>
      <c r="L970">
        <v>4.17</v>
      </c>
      <c r="M970">
        <v>109</v>
      </c>
      <c r="N970" t="s">
        <v>4494</v>
      </c>
      <c r="O970" s="3" t="s">
        <v>170</v>
      </c>
      <c r="P970" s="3" t="s">
        <v>22</v>
      </c>
      <c r="S970" s="3" t="s">
        <v>639</v>
      </c>
    </row>
    <row r="971" spans="1:19" x14ac:dyDescent="0.25">
      <c r="A971" s="3">
        <f t="shared" si="15"/>
        <v>5</v>
      </c>
      <c r="B971" t="s">
        <v>33</v>
      </c>
      <c r="C971">
        <v>2212484899</v>
      </c>
      <c r="D971" t="s">
        <v>921</v>
      </c>
      <c r="F971" s="3" t="s">
        <v>4458</v>
      </c>
      <c r="G971"/>
      <c r="H971"/>
      <c r="I971" t="s">
        <v>75</v>
      </c>
      <c r="J971" t="s">
        <v>55</v>
      </c>
      <c r="K971" t="s">
        <v>54</v>
      </c>
      <c r="L971">
        <v>0</v>
      </c>
      <c r="M971">
        <v>49.9</v>
      </c>
      <c r="N971" t="s">
        <v>4495</v>
      </c>
      <c r="O971" s="3" t="s">
        <v>387</v>
      </c>
      <c r="P971" s="3" t="s">
        <v>43</v>
      </c>
      <c r="S971" s="3" t="s">
        <v>1141</v>
      </c>
    </row>
    <row r="972" spans="1:19" x14ac:dyDescent="0.25">
      <c r="A972" s="3">
        <f t="shared" si="15"/>
        <v>5</v>
      </c>
      <c r="B972" t="s">
        <v>27</v>
      </c>
      <c r="C972">
        <v>2212485162</v>
      </c>
      <c r="D972" t="s">
        <v>168</v>
      </c>
      <c r="F972" s="3" t="s">
        <v>4458</v>
      </c>
      <c r="G972"/>
      <c r="H972"/>
      <c r="I972" t="s">
        <v>119</v>
      </c>
      <c r="J972" t="s">
        <v>14</v>
      </c>
      <c r="K972" t="s">
        <v>54</v>
      </c>
      <c r="L972"/>
      <c r="M972"/>
      <c r="N972" t="s">
        <v>4496</v>
      </c>
      <c r="O972" s="3" t="s">
        <v>387</v>
      </c>
      <c r="P972" s="3" t="s">
        <v>43</v>
      </c>
      <c r="S972" s="3" t="s">
        <v>1141</v>
      </c>
    </row>
    <row r="973" spans="1:19" x14ac:dyDescent="0.25">
      <c r="A973" s="3">
        <f t="shared" si="15"/>
        <v>5</v>
      </c>
      <c r="B973" t="s">
        <v>29</v>
      </c>
      <c r="C973">
        <v>2212491005</v>
      </c>
      <c r="D973" t="s">
        <v>920</v>
      </c>
      <c r="F973" s="3" t="s">
        <v>4458</v>
      </c>
      <c r="G973"/>
      <c r="H973"/>
      <c r="I973" t="s">
        <v>75</v>
      </c>
      <c r="J973" t="s">
        <v>76</v>
      </c>
      <c r="K973" t="s">
        <v>54</v>
      </c>
      <c r="L973">
        <v>0</v>
      </c>
      <c r="M973">
        <v>75.22</v>
      </c>
      <c r="N973" t="s">
        <v>4497</v>
      </c>
      <c r="O973" s="3" t="s">
        <v>387</v>
      </c>
      <c r="P973" s="3" t="s">
        <v>43</v>
      </c>
      <c r="S973" s="3" t="s">
        <v>1141</v>
      </c>
    </row>
    <row r="974" spans="1:19" x14ac:dyDescent="0.25">
      <c r="A974" s="3">
        <f t="shared" si="15"/>
        <v>5</v>
      </c>
      <c r="B974" t="s">
        <v>26</v>
      </c>
      <c r="C974">
        <v>2212506158</v>
      </c>
      <c r="D974" t="s">
        <v>697</v>
      </c>
      <c r="F974" s="3" t="s">
        <v>4458</v>
      </c>
      <c r="G974"/>
      <c r="H974"/>
      <c r="I974" t="s">
        <v>119</v>
      </c>
      <c r="J974" t="s">
        <v>14</v>
      </c>
      <c r="K974" t="s">
        <v>54</v>
      </c>
      <c r="L974">
        <v>19.2</v>
      </c>
      <c r="M974">
        <v>0</v>
      </c>
      <c r="N974" t="s">
        <v>4498</v>
      </c>
      <c r="O974" s="3" t="s">
        <v>387</v>
      </c>
      <c r="P974" s="3" t="s">
        <v>43</v>
      </c>
      <c r="S974" s="3" t="s">
        <v>1141</v>
      </c>
    </row>
    <row r="975" spans="1:19" x14ac:dyDescent="0.25">
      <c r="A975" s="3">
        <f t="shared" si="15"/>
        <v>5</v>
      </c>
      <c r="B975" t="s">
        <v>33</v>
      </c>
      <c r="C975">
        <v>2212506234</v>
      </c>
      <c r="D975" t="s">
        <v>921</v>
      </c>
      <c r="F975" s="3" t="s">
        <v>4458</v>
      </c>
      <c r="G975"/>
      <c r="H975"/>
      <c r="I975" t="s">
        <v>119</v>
      </c>
      <c r="J975" t="s">
        <v>14</v>
      </c>
      <c r="K975" t="s">
        <v>54</v>
      </c>
      <c r="L975">
        <v>109</v>
      </c>
      <c r="M975">
        <v>0</v>
      </c>
      <c r="N975" t="s">
        <v>4499</v>
      </c>
      <c r="O975" s="3" t="s">
        <v>387</v>
      </c>
      <c r="P975" s="3" t="s">
        <v>43</v>
      </c>
      <c r="S975" s="3" t="s">
        <v>1141</v>
      </c>
    </row>
    <row r="976" spans="1:19" x14ac:dyDescent="0.25">
      <c r="A976" s="3">
        <f t="shared" si="15"/>
        <v>5</v>
      </c>
      <c r="B976" t="s">
        <v>200</v>
      </c>
      <c r="C976">
        <v>2212517913</v>
      </c>
      <c r="D976" t="s">
        <v>211</v>
      </c>
      <c r="F976" s="3" t="s">
        <v>4500</v>
      </c>
      <c r="G976"/>
      <c r="H976"/>
      <c r="I976" t="s">
        <v>75</v>
      </c>
      <c r="J976" t="s">
        <v>55</v>
      </c>
      <c r="K976" t="s">
        <v>54</v>
      </c>
      <c r="L976"/>
      <c r="M976"/>
      <c r="N976" t="s">
        <v>4501</v>
      </c>
      <c r="O976" s="3" t="s">
        <v>40</v>
      </c>
      <c r="P976" s="3" t="s">
        <v>19</v>
      </c>
      <c r="S976" s="3" t="s">
        <v>639</v>
      </c>
    </row>
    <row r="977" spans="1:19" x14ac:dyDescent="0.25">
      <c r="A977" s="3">
        <f t="shared" si="15"/>
        <v>5</v>
      </c>
      <c r="B977" t="s">
        <v>78</v>
      </c>
      <c r="C977">
        <v>2212523515</v>
      </c>
      <c r="D977" t="s">
        <v>1216</v>
      </c>
      <c r="F977" s="3" t="s">
        <v>4500</v>
      </c>
      <c r="G977"/>
      <c r="H977"/>
      <c r="I977" t="s">
        <v>75</v>
      </c>
      <c r="J977" t="s">
        <v>14</v>
      </c>
      <c r="K977" t="s">
        <v>54</v>
      </c>
      <c r="L977">
        <v>0</v>
      </c>
      <c r="M977">
        <v>47.9</v>
      </c>
      <c r="N977" t="s">
        <v>4502</v>
      </c>
      <c r="O977" s="3" t="s">
        <v>148</v>
      </c>
      <c r="P977" s="3" t="s">
        <v>22</v>
      </c>
      <c r="S977" s="3" t="s">
        <v>639</v>
      </c>
    </row>
    <row r="978" spans="1:19" x14ac:dyDescent="0.25">
      <c r="A978" s="3">
        <f t="shared" si="15"/>
        <v>5</v>
      </c>
      <c r="B978" t="s">
        <v>158</v>
      </c>
      <c r="C978">
        <v>2212524083</v>
      </c>
      <c r="D978" t="s">
        <v>212</v>
      </c>
      <c r="F978" s="3" t="s">
        <v>4500</v>
      </c>
      <c r="G978"/>
      <c r="H978"/>
      <c r="I978" t="s">
        <v>119</v>
      </c>
      <c r="J978" t="s">
        <v>14</v>
      </c>
      <c r="K978" t="s">
        <v>54</v>
      </c>
      <c r="L978">
        <v>52</v>
      </c>
      <c r="M978">
        <v>0</v>
      </c>
      <c r="N978" t="s">
        <v>4503</v>
      </c>
      <c r="O978" s="3" t="s">
        <v>387</v>
      </c>
      <c r="P978" s="3" t="s">
        <v>43</v>
      </c>
      <c r="S978" s="3" t="s">
        <v>1141</v>
      </c>
    </row>
    <row r="979" spans="1:19" x14ac:dyDescent="0.25">
      <c r="A979" s="3">
        <f t="shared" si="15"/>
        <v>5</v>
      </c>
      <c r="B979" t="s">
        <v>98</v>
      </c>
      <c r="C979">
        <v>2212552170</v>
      </c>
      <c r="D979" t="s">
        <v>695</v>
      </c>
      <c r="F979" s="3" t="s">
        <v>4500</v>
      </c>
      <c r="G979"/>
      <c r="H979"/>
      <c r="I979" t="s">
        <v>75</v>
      </c>
      <c r="J979" t="s">
        <v>14</v>
      </c>
      <c r="K979" t="s">
        <v>54</v>
      </c>
      <c r="L979">
        <v>46.89</v>
      </c>
      <c r="M979">
        <v>0</v>
      </c>
      <c r="N979" t="s">
        <v>14</v>
      </c>
      <c r="O979" s="3" t="s">
        <v>148</v>
      </c>
      <c r="P979" s="3" t="s">
        <v>22</v>
      </c>
      <c r="S979" s="3" t="s">
        <v>639</v>
      </c>
    </row>
    <row r="980" spans="1:19" x14ac:dyDescent="0.25">
      <c r="A980" s="3">
        <f t="shared" si="15"/>
        <v>5</v>
      </c>
      <c r="B980" t="s">
        <v>36</v>
      </c>
      <c r="C980">
        <v>2212579460</v>
      </c>
      <c r="D980" t="s">
        <v>167</v>
      </c>
      <c r="F980" s="3" t="s">
        <v>4500</v>
      </c>
      <c r="G980"/>
      <c r="H980"/>
      <c r="I980" t="s">
        <v>75</v>
      </c>
      <c r="J980" t="s">
        <v>14</v>
      </c>
      <c r="K980" t="s">
        <v>54</v>
      </c>
      <c r="L980">
        <v>33.99</v>
      </c>
      <c r="M980">
        <v>0</v>
      </c>
      <c r="N980" t="s">
        <v>58</v>
      </c>
      <c r="O980" s="3" t="s">
        <v>148</v>
      </c>
      <c r="P980" s="3" t="s">
        <v>22</v>
      </c>
      <c r="S980" s="3" t="s">
        <v>639</v>
      </c>
    </row>
    <row r="981" spans="1:19" x14ac:dyDescent="0.25">
      <c r="A981" s="3">
        <f t="shared" si="15"/>
        <v>5</v>
      </c>
      <c r="B981" t="s">
        <v>78</v>
      </c>
      <c r="C981">
        <v>2212594147</v>
      </c>
      <c r="D981" t="s">
        <v>1216</v>
      </c>
      <c r="F981" s="3" t="s">
        <v>4504</v>
      </c>
      <c r="G981"/>
      <c r="H981"/>
      <c r="I981" t="s">
        <v>56</v>
      </c>
      <c r="J981" t="s">
        <v>57</v>
      </c>
      <c r="K981" t="s">
        <v>15</v>
      </c>
      <c r="L981">
        <v>2.21</v>
      </c>
      <c r="M981">
        <v>49.9</v>
      </c>
      <c r="N981" t="s">
        <v>4505</v>
      </c>
      <c r="O981" s="3" t="s">
        <v>170</v>
      </c>
      <c r="P981" s="3" t="s">
        <v>43</v>
      </c>
      <c r="S981" s="3" t="s">
        <v>1141</v>
      </c>
    </row>
    <row r="982" spans="1:19" x14ac:dyDescent="0.25">
      <c r="A982" s="3">
        <f t="shared" si="15"/>
        <v>5</v>
      </c>
      <c r="B982" t="s">
        <v>45</v>
      </c>
      <c r="C982">
        <v>2212600753</v>
      </c>
      <c r="D982" t="s">
        <v>602</v>
      </c>
      <c r="F982" s="3" t="s">
        <v>4504</v>
      </c>
      <c r="G982"/>
      <c r="H982"/>
      <c r="I982" t="s">
        <v>56</v>
      </c>
      <c r="J982" t="s">
        <v>57</v>
      </c>
      <c r="K982" t="s">
        <v>15</v>
      </c>
      <c r="L982"/>
      <c r="M982"/>
      <c r="N982" t="s">
        <v>4506</v>
      </c>
      <c r="O982" s="3" t="s">
        <v>170</v>
      </c>
      <c r="P982" s="3" t="s">
        <v>43</v>
      </c>
      <c r="S982" s="3" t="s">
        <v>1141</v>
      </c>
    </row>
    <row r="983" spans="1:19" x14ac:dyDescent="0.25">
      <c r="A983" s="3">
        <f t="shared" si="15"/>
        <v>5</v>
      </c>
      <c r="B983" t="s">
        <v>26</v>
      </c>
      <c r="C983">
        <v>2212618304</v>
      </c>
      <c r="D983" t="s">
        <v>697</v>
      </c>
      <c r="F983" s="3" t="s">
        <v>4504</v>
      </c>
      <c r="G983"/>
      <c r="H983"/>
      <c r="I983" t="s">
        <v>119</v>
      </c>
      <c r="J983" t="s">
        <v>14</v>
      </c>
      <c r="K983" t="s">
        <v>54</v>
      </c>
      <c r="L983"/>
      <c r="M983"/>
      <c r="N983" t="s">
        <v>4507</v>
      </c>
      <c r="O983" s="3" t="s">
        <v>387</v>
      </c>
      <c r="P983" s="3" t="s">
        <v>43</v>
      </c>
      <c r="S983" s="3" t="s">
        <v>1141</v>
      </c>
    </row>
    <row r="984" spans="1:19" x14ac:dyDescent="0.25">
      <c r="A984" s="3">
        <f t="shared" si="15"/>
        <v>5</v>
      </c>
      <c r="B984" t="s">
        <v>158</v>
      </c>
      <c r="C984">
        <v>2212648496</v>
      </c>
      <c r="D984" t="s">
        <v>212</v>
      </c>
      <c r="F984" s="3" t="s">
        <v>4504</v>
      </c>
      <c r="G984"/>
      <c r="H984"/>
      <c r="I984" t="s">
        <v>119</v>
      </c>
      <c r="J984" t="s">
        <v>14</v>
      </c>
      <c r="K984" t="s">
        <v>54</v>
      </c>
      <c r="L984">
        <v>49.9</v>
      </c>
      <c r="M984">
        <v>0</v>
      </c>
      <c r="N984" t="s">
        <v>4508</v>
      </c>
      <c r="O984" s="3" t="s">
        <v>40</v>
      </c>
      <c r="P984" s="3" t="s">
        <v>19</v>
      </c>
      <c r="S984" s="3" t="s">
        <v>639</v>
      </c>
    </row>
    <row r="985" spans="1:19" x14ac:dyDescent="0.25">
      <c r="A985" s="3">
        <f t="shared" si="15"/>
        <v>5</v>
      </c>
      <c r="B985" t="s">
        <v>200</v>
      </c>
      <c r="C985">
        <v>2212658339</v>
      </c>
      <c r="D985" t="s">
        <v>211</v>
      </c>
      <c r="F985" s="3" t="s">
        <v>4504</v>
      </c>
      <c r="G985"/>
      <c r="H985"/>
      <c r="I985" t="s">
        <v>119</v>
      </c>
      <c r="J985" t="s">
        <v>950</v>
      </c>
      <c r="K985" t="s">
        <v>54</v>
      </c>
      <c r="L985">
        <v>0</v>
      </c>
      <c r="M985">
        <v>16.89</v>
      </c>
      <c r="N985" t="s">
        <v>4509</v>
      </c>
      <c r="O985" s="3" t="s">
        <v>40</v>
      </c>
      <c r="P985" s="3" t="s">
        <v>19</v>
      </c>
      <c r="S985" s="3" t="s">
        <v>639</v>
      </c>
    </row>
    <row r="986" spans="1:19" x14ac:dyDescent="0.25">
      <c r="A986" s="3">
        <f t="shared" si="15"/>
        <v>5</v>
      </c>
      <c r="B986" t="s">
        <v>200</v>
      </c>
      <c r="C986">
        <v>2212675827</v>
      </c>
      <c r="D986" t="s">
        <v>211</v>
      </c>
      <c r="F986" t="s">
        <v>5139</v>
      </c>
      <c r="G986"/>
      <c r="H986"/>
      <c r="I986" t="s">
        <v>119</v>
      </c>
      <c r="J986" t="s">
        <v>14</v>
      </c>
      <c r="K986" t="s">
        <v>54</v>
      </c>
      <c r="L986">
        <v>31.2</v>
      </c>
      <c r="M986">
        <v>0</v>
      </c>
      <c r="N986" t="s">
        <v>5175</v>
      </c>
      <c r="O986" s="3" t="s">
        <v>387</v>
      </c>
      <c r="P986" s="3" t="s">
        <v>43</v>
      </c>
      <c r="S986" s="3" t="s">
        <v>1141</v>
      </c>
    </row>
    <row r="987" spans="1:19" x14ac:dyDescent="0.25">
      <c r="A987" s="3">
        <f t="shared" si="15"/>
        <v>5</v>
      </c>
      <c r="B987" t="s">
        <v>45</v>
      </c>
      <c r="C987">
        <v>2212677245</v>
      </c>
      <c r="D987" t="s">
        <v>602</v>
      </c>
      <c r="F987" t="s">
        <v>5139</v>
      </c>
      <c r="G987"/>
      <c r="H987"/>
      <c r="I987" t="s">
        <v>119</v>
      </c>
      <c r="J987" t="s">
        <v>14</v>
      </c>
      <c r="K987" t="s">
        <v>54</v>
      </c>
      <c r="L987">
        <v>109</v>
      </c>
      <c r="M987">
        <v>0</v>
      </c>
      <c r="N987" t="s">
        <v>5176</v>
      </c>
      <c r="O987" s="3" t="s">
        <v>387</v>
      </c>
      <c r="P987" s="3" t="s">
        <v>43</v>
      </c>
      <c r="S987" s="3" t="s">
        <v>1141</v>
      </c>
    </row>
    <row r="988" spans="1:19" x14ac:dyDescent="0.25">
      <c r="A988" s="3">
        <f t="shared" si="15"/>
        <v>5</v>
      </c>
      <c r="B988" t="s">
        <v>98</v>
      </c>
      <c r="C988">
        <v>2212680431</v>
      </c>
      <c r="D988" t="s">
        <v>695</v>
      </c>
      <c r="F988" t="s">
        <v>5139</v>
      </c>
      <c r="G988"/>
      <c r="H988"/>
      <c r="I988" t="s">
        <v>56</v>
      </c>
      <c r="J988" t="s">
        <v>14</v>
      </c>
      <c r="K988" t="s">
        <v>54</v>
      </c>
      <c r="L988">
        <v>17.940000000000001</v>
      </c>
      <c r="M988">
        <v>0</v>
      </c>
      <c r="N988" t="s">
        <v>5177</v>
      </c>
      <c r="O988" s="3" t="s">
        <v>40</v>
      </c>
      <c r="P988" s="3" t="s">
        <v>43</v>
      </c>
      <c r="S988" s="3" t="s">
        <v>1141</v>
      </c>
    </row>
    <row r="989" spans="1:19" x14ac:dyDescent="0.25">
      <c r="A989" s="3">
        <f t="shared" si="15"/>
        <v>5</v>
      </c>
      <c r="B989" t="s">
        <v>29</v>
      </c>
      <c r="C989">
        <v>2212690951</v>
      </c>
      <c r="D989" t="s">
        <v>920</v>
      </c>
      <c r="F989" t="s">
        <v>5139</v>
      </c>
      <c r="G989"/>
      <c r="H989"/>
      <c r="I989" t="s">
        <v>119</v>
      </c>
      <c r="J989" t="s">
        <v>14</v>
      </c>
      <c r="K989" t="s">
        <v>54</v>
      </c>
      <c r="L989">
        <v>16.89</v>
      </c>
      <c r="M989">
        <v>0</v>
      </c>
      <c r="N989" t="s">
        <v>5178</v>
      </c>
      <c r="O989" s="3" t="s">
        <v>387</v>
      </c>
      <c r="P989" s="3" t="s">
        <v>43</v>
      </c>
      <c r="S989" s="3" t="s">
        <v>1141</v>
      </c>
    </row>
    <row r="990" spans="1:19" x14ac:dyDescent="0.25">
      <c r="A990" s="3">
        <f t="shared" si="15"/>
        <v>5</v>
      </c>
      <c r="B990" t="s">
        <v>45</v>
      </c>
      <c r="C990">
        <v>2212691340</v>
      </c>
      <c r="D990" t="s">
        <v>602</v>
      </c>
      <c r="F990" t="s">
        <v>5139</v>
      </c>
      <c r="G990"/>
      <c r="H990"/>
      <c r="I990" t="s">
        <v>119</v>
      </c>
      <c r="J990" t="s">
        <v>14</v>
      </c>
      <c r="K990" t="s">
        <v>54</v>
      </c>
      <c r="L990">
        <v>31.2</v>
      </c>
      <c r="M990">
        <v>0</v>
      </c>
      <c r="N990" t="s">
        <v>5179</v>
      </c>
      <c r="O990" s="3" t="s">
        <v>387</v>
      </c>
      <c r="P990" s="3" t="s">
        <v>43</v>
      </c>
      <c r="S990" s="3" t="s">
        <v>1141</v>
      </c>
    </row>
    <row r="991" spans="1:19" x14ac:dyDescent="0.25">
      <c r="A991" s="3">
        <f t="shared" si="15"/>
        <v>5</v>
      </c>
      <c r="B991" t="s">
        <v>29</v>
      </c>
      <c r="C991">
        <v>2212700073</v>
      </c>
      <c r="D991" t="s">
        <v>920</v>
      </c>
      <c r="F991" t="s">
        <v>5139</v>
      </c>
      <c r="G991"/>
      <c r="H991"/>
      <c r="I991" t="s">
        <v>119</v>
      </c>
      <c r="J991" t="s">
        <v>14</v>
      </c>
      <c r="K991" t="s">
        <v>54</v>
      </c>
      <c r="L991">
        <v>49.9</v>
      </c>
      <c r="M991">
        <v>0</v>
      </c>
      <c r="N991" t="s">
        <v>5180</v>
      </c>
      <c r="O991" s="3" t="s">
        <v>387</v>
      </c>
      <c r="P991" s="3" t="s">
        <v>43</v>
      </c>
      <c r="S991" s="3" t="s">
        <v>1141</v>
      </c>
    </row>
    <row r="992" spans="1:19" x14ac:dyDescent="0.25">
      <c r="A992" s="3">
        <f t="shared" si="15"/>
        <v>5</v>
      </c>
      <c r="B992" t="s">
        <v>96</v>
      </c>
      <c r="C992">
        <v>2212707230</v>
      </c>
      <c r="D992" t="s">
        <v>696</v>
      </c>
      <c r="F992" t="s">
        <v>5139</v>
      </c>
      <c r="G992"/>
      <c r="H992"/>
      <c r="I992" t="s">
        <v>75</v>
      </c>
      <c r="J992" t="s">
        <v>14</v>
      </c>
      <c r="K992" t="s">
        <v>54</v>
      </c>
      <c r="L992">
        <v>16.89</v>
      </c>
      <c r="M992">
        <v>0</v>
      </c>
      <c r="N992" t="s">
        <v>58</v>
      </c>
      <c r="O992" s="3" t="s">
        <v>148</v>
      </c>
      <c r="P992" s="3" t="s">
        <v>22</v>
      </c>
      <c r="S992" s="3" t="s">
        <v>639</v>
      </c>
    </row>
    <row r="993" spans="1:19" x14ac:dyDescent="0.25">
      <c r="A993" s="3">
        <f t="shared" si="15"/>
        <v>5</v>
      </c>
      <c r="B993" t="s">
        <v>20</v>
      </c>
      <c r="C993">
        <v>2212712085</v>
      </c>
      <c r="D993" t="s">
        <v>601</v>
      </c>
      <c r="F993" t="s">
        <v>5139</v>
      </c>
      <c r="G993"/>
      <c r="H993"/>
      <c r="I993" t="s">
        <v>56</v>
      </c>
      <c r="J993" t="s">
        <v>57</v>
      </c>
      <c r="K993" t="s">
        <v>15</v>
      </c>
      <c r="L993">
        <v>0</v>
      </c>
      <c r="M993">
        <v>16.899999999999999</v>
      </c>
      <c r="N993" t="s">
        <v>5181</v>
      </c>
      <c r="O993" s="3" t="s">
        <v>170</v>
      </c>
      <c r="P993" s="3" t="s">
        <v>22</v>
      </c>
      <c r="S993" s="3" t="s">
        <v>639</v>
      </c>
    </row>
    <row r="994" spans="1:19" x14ac:dyDescent="0.25">
      <c r="A994" s="3">
        <f t="shared" ref="A994:A1057" si="16">MONTH(F994)</f>
        <v>5</v>
      </c>
      <c r="B994" t="s">
        <v>200</v>
      </c>
      <c r="C994">
        <v>2212715720</v>
      </c>
      <c r="D994" t="s">
        <v>211</v>
      </c>
      <c r="F994" t="s">
        <v>5139</v>
      </c>
      <c r="G994"/>
      <c r="H994"/>
      <c r="I994" t="s">
        <v>75</v>
      </c>
      <c r="J994" t="s">
        <v>14</v>
      </c>
      <c r="K994" t="s">
        <v>54</v>
      </c>
      <c r="L994">
        <v>9.9</v>
      </c>
      <c r="M994">
        <v>0</v>
      </c>
      <c r="N994" t="s">
        <v>58</v>
      </c>
      <c r="O994" s="3" t="s">
        <v>148</v>
      </c>
      <c r="P994" s="3" t="s">
        <v>22</v>
      </c>
      <c r="S994" s="3" t="s">
        <v>639</v>
      </c>
    </row>
    <row r="995" spans="1:19" x14ac:dyDescent="0.25">
      <c r="A995" s="3">
        <f t="shared" si="16"/>
        <v>5</v>
      </c>
      <c r="B995" t="s">
        <v>29</v>
      </c>
      <c r="C995">
        <v>2212717874</v>
      </c>
      <c r="D995" t="s">
        <v>920</v>
      </c>
      <c r="F995" t="s">
        <v>5139</v>
      </c>
      <c r="G995"/>
      <c r="H995"/>
      <c r="I995" t="s">
        <v>119</v>
      </c>
      <c r="J995" t="s">
        <v>14</v>
      </c>
      <c r="K995" t="s">
        <v>54</v>
      </c>
      <c r="L995">
        <v>16.89</v>
      </c>
      <c r="M995">
        <v>0</v>
      </c>
      <c r="N995" t="s">
        <v>5182</v>
      </c>
      <c r="O995" s="3" t="s">
        <v>387</v>
      </c>
      <c r="P995" s="3" t="s">
        <v>43</v>
      </c>
      <c r="S995" s="3" t="s">
        <v>1141</v>
      </c>
    </row>
    <row r="996" spans="1:19" x14ac:dyDescent="0.25">
      <c r="A996" s="3">
        <f t="shared" si="16"/>
        <v>5</v>
      </c>
      <c r="B996" t="s">
        <v>200</v>
      </c>
      <c r="C996">
        <v>2212724846</v>
      </c>
      <c r="D996" t="s">
        <v>211</v>
      </c>
      <c r="F996" t="s">
        <v>5139</v>
      </c>
      <c r="G996"/>
      <c r="H996"/>
      <c r="I996" t="s">
        <v>119</v>
      </c>
      <c r="J996" t="s">
        <v>14</v>
      </c>
      <c r="K996" t="s">
        <v>54</v>
      </c>
      <c r="L996">
        <v>66.8</v>
      </c>
      <c r="M996">
        <v>0</v>
      </c>
      <c r="N996" t="s">
        <v>5183</v>
      </c>
      <c r="O996" s="3" t="s">
        <v>387</v>
      </c>
      <c r="P996" s="3" t="s">
        <v>43</v>
      </c>
      <c r="S996" s="3" t="s">
        <v>1141</v>
      </c>
    </row>
    <row r="997" spans="1:19" x14ac:dyDescent="0.25">
      <c r="A997" s="3">
        <f t="shared" si="16"/>
        <v>5</v>
      </c>
      <c r="B997" t="s">
        <v>158</v>
      </c>
      <c r="C997">
        <v>2212739944</v>
      </c>
      <c r="D997" t="s">
        <v>212</v>
      </c>
      <c r="F997" t="s">
        <v>5139</v>
      </c>
      <c r="G997"/>
      <c r="H997"/>
      <c r="I997" t="s">
        <v>119</v>
      </c>
      <c r="J997" t="s">
        <v>14</v>
      </c>
      <c r="K997" t="s">
        <v>54</v>
      </c>
      <c r="L997"/>
      <c r="M997"/>
      <c r="N997" t="s">
        <v>5184</v>
      </c>
      <c r="O997" s="3" t="s">
        <v>387</v>
      </c>
      <c r="P997" s="3" t="s">
        <v>43</v>
      </c>
      <c r="S997" s="3" t="s">
        <v>1141</v>
      </c>
    </row>
    <row r="998" spans="1:19" x14ac:dyDescent="0.25">
      <c r="A998" s="3">
        <f t="shared" si="16"/>
        <v>5</v>
      </c>
      <c r="B998" t="s">
        <v>26</v>
      </c>
      <c r="C998">
        <v>2212796365</v>
      </c>
      <c r="D998" t="s">
        <v>697</v>
      </c>
      <c r="F998" t="s">
        <v>5143</v>
      </c>
      <c r="G998"/>
      <c r="H998"/>
      <c r="I998" t="s">
        <v>119</v>
      </c>
      <c r="J998" t="s">
        <v>14</v>
      </c>
      <c r="K998" t="s">
        <v>54</v>
      </c>
      <c r="L998">
        <v>29.9</v>
      </c>
      <c r="M998">
        <v>0</v>
      </c>
      <c r="N998" t="s">
        <v>5185</v>
      </c>
      <c r="O998" s="3" t="s">
        <v>387</v>
      </c>
      <c r="P998" s="3" t="s">
        <v>43</v>
      </c>
      <c r="S998" s="3" t="s">
        <v>1141</v>
      </c>
    </row>
    <row r="999" spans="1:19" x14ac:dyDescent="0.25">
      <c r="A999" s="3">
        <f t="shared" si="16"/>
        <v>5</v>
      </c>
      <c r="B999" t="s">
        <v>27</v>
      </c>
      <c r="C999">
        <v>2212797188</v>
      </c>
      <c r="D999" t="s">
        <v>168</v>
      </c>
      <c r="F999" t="s">
        <v>5143</v>
      </c>
      <c r="G999"/>
      <c r="H999"/>
      <c r="I999" t="s">
        <v>119</v>
      </c>
      <c r="J999" t="s">
        <v>14</v>
      </c>
      <c r="K999" t="s">
        <v>54</v>
      </c>
      <c r="L999">
        <v>109</v>
      </c>
      <c r="M999">
        <v>0</v>
      </c>
      <c r="N999" t="s">
        <v>5186</v>
      </c>
      <c r="O999" s="3" t="s">
        <v>387</v>
      </c>
      <c r="P999" s="3" t="s">
        <v>43</v>
      </c>
      <c r="S999" s="3" t="s">
        <v>1141</v>
      </c>
    </row>
    <row r="1000" spans="1:19" x14ac:dyDescent="0.25">
      <c r="A1000" s="3">
        <f t="shared" si="16"/>
        <v>5</v>
      </c>
      <c r="B1000" t="s">
        <v>26</v>
      </c>
      <c r="C1000">
        <v>2212827172</v>
      </c>
      <c r="D1000" t="s">
        <v>697</v>
      </c>
      <c r="F1000" t="s">
        <v>5143</v>
      </c>
      <c r="G1000"/>
      <c r="H1000"/>
      <c r="I1000" t="s">
        <v>75</v>
      </c>
      <c r="J1000" t="s">
        <v>59</v>
      </c>
      <c r="K1000" t="s">
        <v>54</v>
      </c>
      <c r="L1000">
        <v>0</v>
      </c>
      <c r="M1000">
        <v>10</v>
      </c>
      <c r="N1000" t="s">
        <v>5187</v>
      </c>
      <c r="O1000" s="3" t="s">
        <v>148</v>
      </c>
      <c r="P1000" s="3" t="s">
        <v>22</v>
      </c>
      <c r="S1000" s="3" t="s">
        <v>639</v>
      </c>
    </row>
    <row r="1001" spans="1:19" x14ac:dyDescent="0.25">
      <c r="A1001" s="3">
        <f t="shared" si="16"/>
        <v>5</v>
      </c>
      <c r="B1001" t="s">
        <v>200</v>
      </c>
      <c r="C1001">
        <v>2212833027</v>
      </c>
      <c r="D1001" t="s">
        <v>211</v>
      </c>
      <c r="F1001" t="s">
        <v>5143</v>
      </c>
      <c r="G1001"/>
      <c r="H1001"/>
      <c r="I1001" t="s">
        <v>119</v>
      </c>
      <c r="J1001" t="s">
        <v>124</v>
      </c>
      <c r="K1001" t="s">
        <v>54</v>
      </c>
      <c r="L1001">
        <v>0</v>
      </c>
      <c r="M1001">
        <v>60</v>
      </c>
      <c r="N1001" t="s">
        <v>5188</v>
      </c>
      <c r="O1001" s="3" t="s">
        <v>387</v>
      </c>
      <c r="P1001" s="3" t="s">
        <v>43</v>
      </c>
      <c r="S1001" s="3" t="s">
        <v>1141</v>
      </c>
    </row>
    <row r="1002" spans="1:19" x14ac:dyDescent="0.25">
      <c r="A1002" s="3">
        <f t="shared" si="16"/>
        <v>5</v>
      </c>
      <c r="B1002" t="s">
        <v>36</v>
      </c>
      <c r="C1002">
        <v>2212857468</v>
      </c>
      <c r="D1002" t="s">
        <v>167</v>
      </c>
      <c r="F1002" t="s">
        <v>5147</v>
      </c>
      <c r="G1002"/>
      <c r="H1002"/>
      <c r="I1002" t="s">
        <v>75</v>
      </c>
      <c r="J1002" t="s">
        <v>76</v>
      </c>
      <c r="K1002" t="s">
        <v>54</v>
      </c>
      <c r="L1002">
        <v>20.89</v>
      </c>
      <c r="M1002">
        <v>60</v>
      </c>
      <c r="N1002" t="s">
        <v>5189</v>
      </c>
      <c r="O1002" s="3" t="s">
        <v>148</v>
      </c>
      <c r="P1002" s="3" t="s">
        <v>22</v>
      </c>
      <c r="S1002" s="3" t="s">
        <v>639</v>
      </c>
    </row>
    <row r="1003" spans="1:19" x14ac:dyDescent="0.25">
      <c r="A1003" s="3">
        <f t="shared" si="16"/>
        <v>5</v>
      </c>
      <c r="B1003" t="s">
        <v>29</v>
      </c>
      <c r="C1003">
        <v>2212868319</v>
      </c>
      <c r="D1003" t="s">
        <v>920</v>
      </c>
      <c r="F1003" t="s">
        <v>5147</v>
      </c>
      <c r="G1003"/>
      <c r="H1003"/>
      <c r="I1003" t="s">
        <v>119</v>
      </c>
      <c r="J1003" t="s">
        <v>14</v>
      </c>
      <c r="K1003" t="s">
        <v>54</v>
      </c>
      <c r="L1003">
        <v>52</v>
      </c>
      <c r="M1003">
        <v>0</v>
      </c>
      <c r="N1003" t="s">
        <v>5190</v>
      </c>
      <c r="O1003" s="3" t="s">
        <v>387</v>
      </c>
      <c r="P1003" s="3" t="s">
        <v>43</v>
      </c>
      <c r="S1003" s="3" t="s">
        <v>1141</v>
      </c>
    </row>
    <row r="1004" spans="1:19" x14ac:dyDescent="0.25">
      <c r="A1004" s="3">
        <f t="shared" si="16"/>
        <v>5</v>
      </c>
      <c r="B1004" t="s">
        <v>158</v>
      </c>
      <c r="C1004">
        <v>2212878730</v>
      </c>
      <c r="D1004" t="s">
        <v>212</v>
      </c>
      <c r="F1004" t="s">
        <v>5147</v>
      </c>
      <c r="G1004"/>
      <c r="H1004"/>
      <c r="I1004" t="s">
        <v>75</v>
      </c>
      <c r="J1004" t="s">
        <v>55</v>
      </c>
      <c r="K1004" t="s">
        <v>54</v>
      </c>
      <c r="L1004">
        <v>0</v>
      </c>
      <c r="M1004">
        <v>15.9</v>
      </c>
      <c r="N1004" t="s">
        <v>5191</v>
      </c>
      <c r="O1004" s="3" t="s">
        <v>148</v>
      </c>
      <c r="P1004" s="3" t="s">
        <v>22</v>
      </c>
      <c r="S1004" s="3" t="s">
        <v>639</v>
      </c>
    </row>
    <row r="1005" spans="1:19" x14ac:dyDescent="0.25">
      <c r="A1005" s="3">
        <f t="shared" si="16"/>
        <v>5</v>
      </c>
      <c r="B1005" t="s">
        <v>36</v>
      </c>
      <c r="C1005">
        <v>2212883709</v>
      </c>
      <c r="D1005" t="s">
        <v>167</v>
      </c>
      <c r="F1005" t="s">
        <v>5147</v>
      </c>
      <c r="G1005"/>
      <c r="H1005"/>
      <c r="I1005" t="s">
        <v>119</v>
      </c>
      <c r="J1005" t="s">
        <v>950</v>
      </c>
      <c r="K1005" t="s">
        <v>54</v>
      </c>
      <c r="L1005">
        <v>0</v>
      </c>
      <c r="M1005">
        <v>54.5</v>
      </c>
      <c r="N1005" t="s">
        <v>5192</v>
      </c>
      <c r="O1005" s="3" t="s">
        <v>40</v>
      </c>
      <c r="P1005" s="3" t="s">
        <v>19</v>
      </c>
      <c r="S1005" s="3" t="s">
        <v>639</v>
      </c>
    </row>
    <row r="1006" spans="1:19" x14ac:dyDescent="0.25">
      <c r="A1006" s="3">
        <f t="shared" si="16"/>
        <v>5</v>
      </c>
      <c r="B1006" t="s">
        <v>20</v>
      </c>
      <c r="C1006">
        <v>2212884033</v>
      </c>
      <c r="D1006" t="s">
        <v>601</v>
      </c>
      <c r="F1006" t="s">
        <v>5147</v>
      </c>
      <c r="G1006"/>
      <c r="H1006"/>
      <c r="I1006" t="s">
        <v>119</v>
      </c>
      <c r="J1006" t="s">
        <v>14</v>
      </c>
      <c r="K1006" t="s">
        <v>54</v>
      </c>
      <c r="L1006">
        <v>60</v>
      </c>
      <c r="M1006">
        <v>0</v>
      </c>
      <c r="N1006" t="s">
        <v>5193</v>
      </c>
      <c r="O1006" s="3" t="s">
        <v>387</v>
      </c>
      <c r="P1006" s="3" t="s">
        <v>43</v>
      </c>
      <c r="S1006" s="3" t="s">
        <v>1141</v>
      </c>
    </row>
    <row r="1007" spans="1:19" x14ac:dyDescent="0.25">
      <c r="A1007" s="3">
        <f t="shared" si="16"/>
        <v>5</v>
      </c>
      <c r="B1007" t="s">
        <v>36</v>
      </c>
      <c r="C1007">
        <v>2212895854</v>
      </c>
      <c r="D1007" t="s">
        <v>167</v>
      </c>
      <c r="F1007" t="s">
        <v>5147</v>
      </c>
      <c r="G1007"/>
      <c r="H1007"/>
      <c r="I1007" t="s">
        <v>75</v>
      </c>
      <c r="J1007" t="s">
        <v>55</v>
      </c>
      <c r="K1007" t="s">
        <v>54</v>
      </c>
      <c r="L1007">
        <v>0</v>
      </c>
      <c r="M1007">
        <v>49.9</v>
      </c>
      <c r="N1007" t="s">
        <v>5194</v>
      </c>
      <c r="O1007" s="3" t="s">
        <v>148</v>
      </c>
      <c r="P1007" s="3" t="s">
        <v>22</v>
      </c>
      <c r="S1007" s="3" t="s">
        <v>639</v>
      </c>
    </row>
    <row r="1008" spans="1:19" x14ac:dyDescent="0.25">
      <c r="A1008" s="3">
        <f t="shared" si="16"/>
        <v>5</v>
      </c>
      <c r="B1008" t="s">
        <v>45</v>
      </c>
      <c r="C1008">
        <v>2212897703</v>
      </c>
      <c r="D1008" t="s">
        <v>602</v>
      </c>
      <c r="F1008" t="s">
        <v>5147</v>
      </c>
      <c r="G1008"/>
      <c r="H1008"/>
      <c r="I1008" t="s">
        <v>119</v>
      </c>
      <c r="J1008" t="s">
        <v>124</v>
      </c>
      <c r="K1008" t="s">
        <v>54</v>
      </c>
      <c r="L1008">
        <v>0</v>
      </c>
      <c r="M1008">
        <v>16.89</v>
      </c>
      <c r="N1008" t="s">
        <v>5195</v>
      </c>
      <c r="O1008" s="3" t="s">
        <v>387</v>
      </c>
      <c r="P1008" s="3" t="s">
        <v>43</v>
      </c>
      <c r="S1008" s="3" t="s">
        <v>1141</v>
      </c>
    </row>
    <row r="1009" spans="1:19" x14ac:dyDescent="0.25">
      <c r="A1009" s="3">
        <f t="shared" si="16"/>
        <v>5</v>
      </c>
      <c r="B1009" t="s">
        <v>29</v>
      </c>
      <c r="C1009">
        <v>2212909502</v>
      </c>
      <c r="D1009" t="s">
        <v>920</v>
      </c>
      <c r="F1009" t="s">
        <v>5147</v>
      </c>
      <c r="G1009"/>
      <c r="H1009"/>
      <c r="I1009" t="s">
        <v>119</v>
      </c>
      <c r="J1009" t="s">
        <v>950</v>
      </c>
      <c r="K1009" t="s">
        <v>54</v>
      </c>
      <c r="L1009">
        <v>0</v>
      </c>
      <c r="M1009">
        <v>49.9</v>
      </c>
      <c r="N1009" t="s">
        <v>5196</v>
      </c>
      <c r="O1009" s="3" t="s">
        <v>388</v>
      </c>
      <c r="P1009" s="3" t="s">
        <v>1165</v>
      </c>
      <c r="S1009" s="3" t="s">
        <v>1141</v>
      </c>
    </row>
    <row r="1010" spans="1:19" x14ac:dyDescent="0.25">
      <c r="A1010" s="3">
        <f t="shared" si="16"/>
        <v>5</v>
      </c>
      <c r="B1010" t="s">
        <v>36</v>
      </c>
      <c r="C1010">
        <v>2212942466</v>
      </c>
      <c r="D1010" t="s">
        <v>167</v>
      </c>
      <c r="F1010" t="s">
        <v>5156</v>
      </c>
      <c r="G1010"/>
      <c r="H1010"/>
      <c r="I1010" t="s">
        <v>75</v>
      </c>
      <c r="J1010" t="s">
        <v>76</v>
      </c>
      <c r="K1010" t="s">
        <v>54</v>
      </c>
      <c r="L1010">
        <v>0</v>
      </c>
      <c r="M1010">
        <v>49.9</v>
      </c>
      <c r="N1010" t="s">
        <v>5197</v>
      </c>
      <c r="O1010" s="3" t="s">
        <v>148</v>
      </c>
      <c r="P1010" s="3" t="s">
        <v>22</v>
      </c>
      <c r="S1010" s="3" t="s">
        <v>639</v>
      </c>
    </row>
    <row r="1011" spans="1:19" x14ac:dyDescent="0.25">
      <c r="A1011" s="3">
        <f t="shared" si="16"/>
        <v>5</v>
      </c>
      <c r="B1011" t="s">
        <v>20</v>
      </c>
      <c r="C1011">
        <v>2212950000</v>
      </c>
      <c r="D1011" t="s">
        <v>601</v>
      </c>
      <c r="F1011" t="s">
        <v>5156</v>
      </c>
      <c r="G1011"/>
      <c r="H1011"/>
      <c r="I1011" t="s">
        <v>119</v>
      </c>
      <c r="J1011" t="s">
        <v>14</v>
      </c>
      <c r="K1011" t="s">
        <v>54</v>
      </c>
      <c r="L1011"/>
      <c r="M1011"/>
      <c r="N1011" t="s">
        <v>5198</v>
      </c>
      <c r="O1011" s="3" t="s">
        <v>387</v>
      </c>
      <c r="P1011" s="3" t="s">
        <v>43</v>
      </c>
      <c r="S1011" s="3" t="s">
        <v>1141</v>
      </c>
    </row>
    <row r="1012" spans="1:19" x14ac:dyDescent="0.25">
      <c r="A1012" s="3">
        <f t="shared" si="16"/>
        <v>5</v>
      </c>
      <c r="B1012" t="s">
        <v>33</v>
      </c>
      <c r="C1012">
        <v>2212966558</v>
      </c>
      <c r="D1012" t="s">
        <v>921</v>
      </c>
      <c r="F1012" t="s">
        <v>5156</v>
      </c>
      <c r="G1012"/>
      <c r="H1012"/>
      <c r="I1012" t="s">
        <v>119</v>
      </c>
      <c r="J1012" t="s">
        <v>14</v>
      </c>
      <c r="K1012" t="s">
        <v>54</v>
      </c>
      <c r="L1012"/>
      <c r="M1012"/>
      <c r="N1012" t="s">
        <v>5199</v>
      </c>
      <c r="O1012" s="3" t="s">
        <v>387</v>
      </c>
      <c r="P1012" s="3" t="s">
        <v>43</v>
      </c>
      <c r="S1012" s="3" t="s">
        <v>1141</v>
      </c>
    </row>
    <row r="1013" spans="1:19" x14ac:dyDescent="0.25">
      <c r="A1013" s="3">
        <f t="shared" si="16"/>
        <v>5</v>
      </c>
      <c r="B1013" t="s">
        <v>35</v>
      </c>
      <c r="C1013">
        <v>2212987594</v>
      </c>
      <c r="D1013" t="s">
        <v>919</v>
      </c>
      <c r="F1013" t="s">
        <v>5156</v>
      </c>
      <c r="G1013"/>
      <c r="H1013"/>
      <c r="I1013" t="s">
        <v>56</v>
      </c>
      <c r="J1013" t="s">
        <v>57</v>
      </c>
      <c r="K1013" t="s">
        <v>15</v>
      </c>
      <c r="L1013">
        <v>5.66</v>
      </c>
      <c r="M1013">
        <v>31.8</v>
      </c>
      <c r="N1013" t="s">
        <v>5200</v>
      </c>
      <c r="O1013" s="3" t="s">
        <v>170</v>
      </c>
      <c r="P1013" s="3" t="s">
        <v>22</v>
      </c>
      <c r="S1013" s="3" t="s">
        <v>639</v>
      </c>
    </row>
    <row r="1014" spans="1:19" x14ac:dyDescent="0.25">
      <c r="A1014" s="3">
        <f t="shared" si="16"/>
        <v>5</v>
      </c>
      <c r="B1014" t="s">
        <v>26</v>
      </c>
      <c r="C1014">
        <v>2212988852</v>
      </c>
      <c r="D1014" t="s">
        <v>697</v>
      </c>
      <c r="F1014" t="s">
        <v>5156</v>
      </c>
      <c r="G1014"/>
      <c r="H1014"/>
      <c r="I1014" t="s">
        <v>119</v>
      </c>
      <c r="J1014" t="s">
        <v>14</v>
      </c>
      <c r="K1014" t="s">
        <v>54</v>
      </c>
      <c r="L1014">
        <v>9</v>
      </c>
      <c r="M1014">
        <v>0</v>
      </c>
      <c r="N1014" t="s">
        <v>5201</v>
      </c>
      <c r="O1014" s="3" t="s">
        <v>40</v>
      </c>
      <c r="P1014" s="3" t="s">
        <v>19</v>
      </c>
      <c r="S1014" s="3" t="s">
        <v>639</v>
      </c>
    </row>
    <row r="1015" spans="1:19" x14ac:dyDescent="0.25">
      <c r="A1015" s="3">
        <f t="shared" si="16"/>
        <v>5</v>
      </c>
      <c r="B1015" t="s">
        <v>5308</v>
      </c>
      <c r="C1015">
        <v>2213010305</v>
      </c>
      <c r="D1015" t="s">
        <v>5202</v>
      </c>
      <c r="F1015" t="s">
        <v>5156</v>
      </c>
      <c r="G1015"/>
      <c r="H1015"/>
      <c r="I1015" t="s">
        <v>119</v>
      </c>
      <c r="J1015" t="s">
        <v>950</v>
      </c>
      <c r="K1015" t="s">
        <v>54</v>
      </c>
      <c r="L1015">
        <v>0</v>
      </c>
      <c r="M1015">
        <v>16.89</v>
      </c>
      <c r="N1015" t="s">
        <v>5203</v>
      </c>
      <c r="O1015" s="3" t="s">
        <v>40</v>
      </c>
      <c r="P1015" s="3" t="s">
        <v>19</v>
      </c>
      <c r="S1015" s="3" t="s">
        <v>639</v>
      </c>
    </row>
    <row r="1016" spans="1:19" x14ac:dyDescent="0.25">
      <c r="A1016" s="3">
        <f t="shared" si="16"/>
        <v>5</v>
      </c>
      <c r="B1016" t="s">
        <v>20</v>
      </c>
      <c r="C1016">
        <v>2213024064</v>
      </c>
      <c r="D1016" t="s">
        <v>601</v>
      </c>
      <c r="F1016" t="s">
        <v>5156</v>
      </c>
      <c r="G1016"/>
      <c r="H1016"/>
      <c r="I1016" t="s">
        <v>119</v>
      </c>
      <c r="J1016" t="s">
        <v>14</v>
      </c>
      <c r="K1016" t="s">
        <v>54</v>
      </c>
      <c r="L1016"/>
      <c r="M1016"/>
      <c r="N1016" t="s">
        <v>5204</v>
      </c>
      <c r="O1016" s="3" t="s">
        <v>40</v>
      </c>
      <c r="P1016" s="3" t="s">
        <v>19</v>
      </c>
      <c r="S1016" s="3" t="s">
        <v>639</v>
      </c>
    </row>
    <row r="1017" spans="1:19" x14ac:dyDescent="0.25">
      <c r="A1017" s="3">
        <f t="shared" si="16"/>
        <v>5</v>
      </c>
      <c r="B1017" t="s">
        <v>45</v>
      </c>
      <c r="C1017">
        <v>2213096689</v>
      </c>
      <c r="D1017" t="s">
        <v>602</v>
      </c>
      <c r="F1017" t="s">
        <v>5163</v>
      </c>
      <c r="G1017"/>
      <c r="H1017"/>
      <c r="I1017" t="s">
        <v>56</v>
      </c>
      <c r="J1017" t="s">
        <v>57</v>
      </c>
      <c r="K1017" t="s">
        <v>15</v>
      </c>
      <c r="L1017">
        <v>1.4</v>
      </c>
      <c r="M1017">
        <v>30</v>
      </c>
      <c r="N1017" t="s">
        <v>5205</v>
      </c>
      <c r="O1017" s="3" t="s">
        <v>170</v>
      </c>
      <c r="P1017" s="3" t="s">
        <v>22</v>
      </c>
      <c r="S1017" s="3" t="s">
        <v>639</v>
      </c>
    </row>
    <row r="1018" spans="1:19" x14ac:dyDescent="0.25">
      <c r="A1018" s="3">
        <f t="shared" si="16"/>
        <v>5</v>
      </c>
      <c r="B1018" t="s">
        <v>78</v>
      </c>
      <c r="C1018">
        <v>2213110284</v>
      </c>
      <c r="D1018" t="s">
        <v>1216</v>
      </c>
      <c r="F1018" t="s">
        <v>5163</v>
      </c>
      <c r="G1018"/>
      <c r="H1018"/>
      <c r="I1018" t="s">
        <v>75</v>
      </c>
      <c r="J1018" t="s">
        <v>972</v>
      </c>
      <c r="K1018" t="s">
        <v>54</v>
      </c>
      <c r="L1018">
        <v>4.3099999999999996</v>
      </c>
      <c r="M1018">
        <v>64</v>
      </c>
      <c r="N1018" t="s">
        <v>14</v>
      </c>
      <c r="O1018" s="3" t="s">
        <v>148</v>
      </c>
      <c r="P1018" s="3" t="s">
        <v>22</v>
      </c>
      <c r="S1018" s="3" t="s">
        <v>639</v>
      </c>
    </row>
    <row r="1019" spans="1:19" x14ac:dyDescent="0.25">
      <c r="A1019" s="3">
        <f t="shared" si="16"/>
        <v>5</v>
      </c>
      <c r="B1019" t="s">
        <v>20</v>
      </c>
      <c r="C1019">
        <v>2213112468</v>
      </c>
      <c r="D1019" t="s">
        <v>601</v>
      </c>
      <c r="F1019" t="s">
        <v>5163</v>
      </c>
      <c r="G1019"/>
      <c r="H1019"/>
      <c r="I1019" t="s">
        <v>119</v>
      </c>
      <c r="J1019" t="s">
        <v>14</v>
      </c>
      <c r="K1019" t="s">
        <v>54</v>
      </c>
      <c r="L1019">
        <v>16.89</v>
      </c>
      <c r="M1019">
        <v>0</v>
      </c>
      <c r="N1019" t="s">
        <v>5206</v>
      </c>
      <c r="O1019" s="3" t="s">
        <v>387</v>
      </c>
      <c r="P1019" s="3" t="s">
        <v>43</v>
      </c>
      <c r="S1019" s="3" t="s">
        <v>1141</v>
      </c>
    </row>
    <row r="1020" spans="1:19" x14ac:dyDescent="0.25">
      <c r="A1020" s="3">
        <f t="shared" si="16"/>
        <v>5</v>
      </c>
      <c r="B1020" t="s">
        <v>20</v>
      </c>
      <c r="C1020">
        <v>2213120314</v>
      </c>
      <c r="D1020" t="s">
        <v>601</v>
      </c>
      <c r="F1020" t="s">
        <v>5163</v>
      </c>
      <c r="G1020"/>
      <c r="H1020"/>
      <c r="I1020" t="s">
        <v>75</v>
      </c>
      <c r="J1020" t="s">
        <v>55</v>
      </c>
      <c r="K1020" t="s">
        <v>54</v>
      </c>
      <c r="L1020">
        <v>0</v>
      </c>
      <c r="M1020">
        <v>16.89</v>
      </c>
      <c r="N1020" t="s">
        <v>5207</v>
      </c>
      <c r="O1020" s="3" t="s">
        <v>148</v>
      </c>
      <c r="P1020" s="3" t="s">
        <v>22</v>
      </c>
      <c r="S1020" s="3" t="s">
        <v>639</v>
      </c>
    </row>
    <row r="1021" spans="1:19" x14ac:dyDescent="0.25">
      <c r="A1021" s="3">
        <f t="shared" si="16"/>
        <v>5</v>
      </c>
      <c r="B1021" t="s">
        <v>45</v>
      </c>
      <c r="C1021">
        <v>2213127155</v>
      </c>
      <c r="D1021" t="s">
        <v>602</v>
      </c>
      <c r="F1021" t="s">
        <v>5163</v>
      </c>
      <c r="G1021"/>
      <c r="H1021"/>
      <c r="I1021" t="s">
        <v>75</v>
      </c>
      <c r="J1021" t="s">
        <v>55</v>
      </c>
      <c r="K1021" t="s">
        <v>54</v>
      </c>
      <c r="L1021">
        <v>0</v>
      </c>
      <c r="M1021">
        <v>44.9</v>
      </c>
      <c r="N1021" t="s">
        <v>5208</v>
      </c>
      <c r="O1021" s="3" t="s">
        <v>148</v>
      </c>
      <c r="P1021" s="3" t="s">
        <v>22</v>
      </c>
      <c r="S1021" s="3" t="s">
        <v>639</v>
      </c>
    </row>
    <row r="1022" spans="1:19" x14ac:dyDescent="0.25">
      <c r="A1022" s="3">
        <f t="shared" si="16"/>
        <v>5</v>
      </c>
      <c r="B1022" t="s">
        <v>158</v>
      </c>
      <c r="C1022">
        <v>2213131481</v>
      </c>
      <c r="D1022" t="s">
        <v>212</v>
      </c>
      <c r="F1022" t="s">
        <v>5163</v>
      </c>
      <c r="G1022"/>
      <c r="H1022"/>
      <c r="I1022" t="s">
        <v>75</v>
      </c>
      <c r="J1022" t="s">
        <v>76</v>
      </c>
      <c r="K1022" t="s">
        <v>54</v>
      </c>
      <c r="L1022">
        <v>0</v>
      </c>
      <c r="M1022">
        <v>49.9</v>
      </c>
      <c r="N1022" t="s">
        <v>5209</v>
      </c>
      <c r="O1022" s="3" t="s">
        <v>148</v>
      </c>
      <c r="P1022" s="3" t="s">
        <v>22</v>
      </c>
      <c r="S1022" s="3" t="s">
        <v>639</v>
      </c>
    </row>
    <row r="1023" spans="1:19" x14ac:dyDescent="0.25">
      <c r="A1023" s="3">
        <f t="shared" si="16"/>
        <v>5</v>
      </c>
      <c r="B1023" t="s">
        <v>96</v>
      </c>
      <c r="C1023">
        <v>2213133328</v>
      </c>
      <c r="D1023" t="s">
        <v>696</v>
      </c>
      <c r="F1023" t="s">
        <v>5163</v>
      </c>
      <c r="G1023"/>
      <c r="H1023"/>
      <c r="I1023" t="s">
        <v>119</v>
      </c>
      <c r="J1023" t="s">
        <v>950</v>
      </c>
      <c r="K1023" t="s">
        <v>54</v>
      </c>
      <c r="L1023"/>
      <c r="M1023"/>
      <c r="N1023" t="s">
        <v>5210</v>
      </c>
      <c r="O1023" s="3" t="s">
        <v>40</v>
      </c>
      <c r="P1023" s="3" t="s">
        <v>19</v>
      </c>
      <c r="S1023" s="3" t="s">
        <v>639</v>
      </c>
    </row>
    <row r="1024" spans="1:19" x14ac:dyDescent="0.25">
      <c r="A1024" s="3">
        <f t="shared" si="16"/>
        <v>5</v>
      </c>
      <c r="B1024" t="s">
        <v>20</v>
      </c>
      <c r="C1024">
        <v>2213134366</v>
      </c>
      <c r="D1024" t="s">
        <v>601</v>
      </c>
      <c r="F1024" t="s">
        <v>5163</v>
      </c>
      <c r="G1024"/>
      <c r="H1024"/>
      <c r="I1024" t="s">
        <v>119</v>
      </c>
      <c r="J1024" t="s">
        <v>14</v>
      </c>
      <c r="K1024" t="s">
        <v>54</v>
      </c>
      <c r="L1024"/>
      <c r="M1024"/>
      <c r="N1024" t="s">
        <v>5211</v>
      </c>
      <c r="O1024" s="3" t="s">
        <v>387</v>
      </c>
      <c r="P1024" s="3" t="s">
        <v>43</v>
      </c>
      <c r="S1024" s="3" t="s">
        <v>1141</v>
      </c>
    </row>
    <row r="1025" spans="1:19" x14ac:dyDescent="0.25">
      <c r="A1025" s="3">
        <f t="shared" si="16"/>
        <v>5</v>
      </c>
      <c r="B1025" t="s">
        <v>5308</v>
      </c>
      <c r="C1025">
        <v>2213135650</v>
      </c>
      <c r="D1025" t="s">
        <v>5202</v>
      </c>
      <c r="F1025" t="s">
        <v>5163</v>
      </c>
      <c r="G1025"/>
      <c r="H1025"/>
      <c r="I1025" t="s">
        <v>119</v>
      </c>
      <c r="J1025" t="s">
        <v>124</v>
      </c>
      <c r="K1025" t="s">
        <v>54</v>
      </c>
      <c r="L1025"/>
      <c r="M1025"/>
      <c r="N1025" t="s">
        <v>5212</v>
      </c>
      <c r="O1025" s="3" t="s">
        <v>387</v>
      </c>
      <c r="P1025" s="3" t="s">
        <v>43</v>
      </c>
      <c r="S1025" s="3" t="s">
        <v>1141</v>
      </c>
    </row>
    <row r="1026" spans="1:19" x14ac:dyDescent="0.25">
      <c r="A1026" s="3">
        <f t="shared" si="16"/>
        <v>5</v>
      </c>
      <c r="B1026" t="s">
        <v>182</v>
      </c>
      <c r="C1026">
        <v>2213138177</v>
      </c>
      <c r="D1026" t="s">
        <v>172</v>
      </c>
      <c r="F1026" t="s">
        <v>5163</v>
      </c>
      <c r="G1026"/>
      <c r="H1026"/>
      <c r="I1026" t="s">
        <v>75</v>
      </c>
      <c r="J1026" t="s">
        <v>55</v>
      </c>
      <c r="K1026" t="s">
        <v>54</v>
      </c>
      <c r="L1026">
        <v>0</v>
      </c>
      <c r="M1026">
        <v>49.9</v>
      </c>
      <c r="N1026" t="s">
        <v>5213</v>
      </c>
      <c r="O1026" s="3" t="s">
        <v>148</v>
      </c>
      <c r="P1026" s="3" t="s">
        <v>22</v>
      </c>
      <c r="S1026" s="3" t="s">
        <v>639</v>
      </c>
    </row>
    <row r="1027" spans="1:19" x14ac:dyDescent="0.25">
      <c r="A1027" s="3">
        <f t="shared" si="16"/>
        <v>5</v>
      </c>
      <c r="B1027" t="s">
        <v>45</v>
      </c>
      <c r="C1027">
        <v>2213144734</v>
      </c>
      <c r="D1027" t="s">
        <v>602</v>
      </c>
      <c r="F1027" t="s">
        <v>5163</v>
      </c>
      <c r="G1027"/>
      <c r="H1027"/>
      <c r="I1027" t="s">
        <v>75</v>
      </c>
      <c r="J1027" t="s">
        <v>14</v>
      </c>
      <c r="K1027" t="s">
        <v>54</v>
      </c>
      <c r="L1027">
        <v>19.22</v>
      </c>
      <c r="M1027">
        <v>0</v>
      </c>
      <c r="N1027" t="s">
        <v>5214</v>
      </c>
      <c r="O1027" s="3" t="s">
        <v>148</v>
      </c>
      <c r="P1027" s="3" t="s">
        <v>22</v>
      </c>
      <c r="S1027" s="3" t="s">
        <v>639</v>
      </c>
    </row>
    <row r="1028" spans="1:19" x14ac:dyDescent="0.25">
      <c r="A1028" s="3">
        <f t="shared" si="16"/>
        <v>5</v>
      </c>
      <c r="B1028" t="s">
        <v>29</v>
      </c>
      <c r="C1028">
        <v>2213183510</v>
      </c>
      <c r="D1028" t="s">
        <v>920</v>
      </c>
      <c r="F1028" t="s">
        <v>5215</v>
      </c>
      <c r="G1028"/>
      <c r="H1028"/>
      <c r="I1028" t="s">
        <v>119</v>
      </c>
      <c r="J1028" t="s">
        <v>14</v>
      </c>
      <c r="K1028" t="s">
        <v>54</v>
      </c>
      <c r="L1028">
        <v>109</v>
      </c>
      <c r="M1028">
        <v>0</v>
      </c>
      <c r="N1028" t="s">
        <v>5216</v>
      </c>
      <c r="O1028" s="3" t="s">
        <v>387</v>
      </c>
      <c r="P1028" s="3" t="s">
        <v>43</v>
      </c>
      <c r="S1028" s="3" t="s">
        <v>1141</v>
      </c>
    </row>
    <row r="1029" spans="1:19" x14ac:dyDescent="0.25">
      <c r="A1029" s="3">
        <f t="shared" si="16"/>
        <v>5</v>
      </c>
      <c r="B1029" t="s">
        <v>20</v>
      </c>
      <c r="C1029">
        <v>2213188978</v>
      </c>
      <c r="D1029" t="s">
        <v>601</v>
      </c>
      <c r="F1029" t="s">
        <v>5215</v>
      </c>
      <c r="G1029"/>
      <c r="H1029"/>
      <c r="I1029" t="s">
        <v>119</v>
      </c>
      <c r="J1029" t="s">
        <v>14</v>
      </c>
      <c r="K1029" t="s">
        <v>54</v>
      </c>
      <c r="L1029">
        <v>49.9</v>
      </c>
      <c r="M1029">
        <v>0</v>
      </c>
      <c r="N1029" t="s">
        <v>5217</v>
      </c>
      <c r="O1029" s="3" t="s">
        <v>387</v>
      </c>
      <c r="P1029" s="3" t="s">
        <v>43</v>
      </c>
      <c r="S1029" s="3" t="s">
        <v>1141</v>
      </c>
    </row>
    <row r="1030" spans="1:19" x14ac:dyDescent="0.25">
      <c r="A1030" s="3">
        <f t="shared" si="16"/>
        <v>5</v>
      </c>
      <c r="B1030" t="s">
        <v>96</v>
      </c>
      <c r="C1030">
        <v>2213191245</v>
      </c>
      <c r="D1030" t="s">
        <v>696</v>
      </c>
      <c r="F1030" t="s">
        <v>5215</v>
      </c>
      <c r="G1030"/>
      <c r="H1030"/>
      <c r="I1030" t="s">
        <v>56</v>
      </c>
      <c r="J1030" t="s">
        <v>57</v>
      </c>
      <c r="K1030" t="s">
        <v>15</v>
      </c>
      <c r="L1030">
        <v>0</v>
      </c>
      <c r="M1030">
        <v>29.9</v>
      </c>
      <c r="N1030" t="s">
        <v>5218</v>
      </c>
      <c r="O1030" s="3" t="s">
        <v>170</v>
      </c>
      <c r="P1030" s="3" t="s">
        <v>22</v>
      </c>
      <c r="S1030" s="3" t="s">
        <v>639</v>
      </c>
    </row>
    <row r="1031" spans="1:19" x14ac:dyDescent="0.25">
      <c r="A1031" s="3">
        <f t="shared" si="16"/>
        <v>5</v>
      </c>
      <c r="B1031" t="s">
        <v>29</v>
      </c>
      <c r="C1031">
        <v>2213193547</v>
      </c>
      <c r="D1031" t="s">
        <v>920</v>
      </c>
      <c r="F1031" t="s">
        <v>5215</v>
      </c>
      <c r="G1031"/>
      <c r="H1031"/>
      <c r="I1031" t="s">
        <v>119</v>
      </c>
      <c r="J1031" t="s">
        <v>950</v>
      </c>
      <c r="K1031" t="s">
        <v>54</v>
      </c>
      <c r="L1031">
        <v>0</v>
      </c>
      <c r="M1031">
        <v>16.89</v>
      </c>
      <c r="N1031" t="s">
        <v>5219</v>
      </c>
      <c r="O1031" s="3" t="s">
        <v>387</v>
      </c>
      <c r="P1031" s="3" t="s">
        <v>43</v>
      </c>
      <c r="S1031" s="3" t="s">
        <v>1141</v>
      </c>
    </row>
    <row r="1032" spans="1:19" x14ac:dyDescent="0.25">
      <c r="A1032" s="3">
        <f t="shared" si="16"/>
        <v>5</v>
      </c>
      <c r="B1032" t="s">
        <v>20</v>
      </c>
      <c r="C1032">
        <v>2213197131</v>
      </c>
      <c r="D1032" t="s">
        <v>601</v>
      </c>
      <c r="F1032" t="s">
        <v>5215</v>
      </c>
      <c r="G1032"/>
      <c r="H1032"/>
      <c r="I1032" t="s">
        <v>75</v>
      </c>
      <c r="J1032" t="s">
        <v>55</v>
      </c>
      <c r="K1032" t="s">
        <v>54</v>
      </c>
      <c r="L1032">
        <v>0</v>
      </c>
      <c r="M1032">
        <v>15.9</v>
      </c>
      <c r="N1032" t="s">
        <v>5220</v>
      </c>
      <c r="O1032" s="3" t="s">
        <v>148</v>
      </c>
      <c r="P1032" s="3" t="s">
        <v>22</v>
      </c>
      <c r="S1032" s="3" t="s">
        <v>639</v>
      </c>
    </row>
    <row r="1033" spans="1:19" x14ac:dyDescent="0.25">
      <c r="A1033" s="3">
        <f t="shared" si="16"/>
        <v>5</v>
      </c>
      <c r="B1033" t="s">
        <v>45</v>
      </c>
      <c r="C1033">
        <v>2213204628</v>
      </c>
      <c r="D1033" t="s">
        <v>602</v>
      </c>
      <c r="F1033" t="s">
        <v>5215</v>
      </c>
      <c r="G1033"/>
      <c r="H1033"/>
      <c r="I1033" t="s">
        <v>75</v>
      </c>
      <c r="J1033" t="s">
        <v>76</v>
      </c>
      <c r="K1033" t="s">
        <v>54</v>
      </c>
      <c r="L1033"/>
      <c r="M1033"/>
      <c r="N1033" t="s">
        <v>5221</v>
      </c>
      <c r="O1033" s="3" t="s">
        <v>148</v>
      </c>
      <c r="P1033" s="3" t="s">
        <v>22</v>
      </c>
      <c r="S1033" s="3" t="s">
        <v>639</v>
      </c>
    </row>
    <row r="1034" spans="1:19" x14ac:dyDescent="0.25">
      <c r="A1034" s="3">
        <f t="shared" si="16"/>
        <v>5</v>
      </c>
      <c r="B1034" t="s">
        <v>1215</v>
      </c>
      <c r="C1034">
        <v>2213205177</v>
      </c>
      <c r="D1034" t="s">
        <v>2278</v>
      </c>
      <c r="F1034" t="s">
        <v>5215</v>
      </c>
      <c r="G1034"/>
      <c r="H1034"/>
      <c r="I1034" t="s">
        <v>119</v>
      </c>
      <c r="J1034" t="s">
        <v>14</v>
      </c>
      <c r="K1034" t="s">
        <v>54</v>
      </c>
      <c r="L1034"/>
      <c r="M1034"/>
      <c r="N1034" t="s">
        <v>5222</v>
      </c>
      <c r="O1034" s="3" t="s">
        <v>387</v>
      </c>
      <c r="P1034" s="3" t="s">
        <v>43</v>
      </c>
      <c r="S1034" s="3" t="s">
        <v>1141</v>
      </c>
    </row>
    <row r="1035" spans="1:19" x14ac:dyDescent="0.25">
      <c r="A1035" s="3">
        <f t="shared" si="16"/>
        <v>5</v>
      </c>
      <c r="B1035" t="s">
        <v>27</v>
      </c>
      <c r="C1035">
        <v>2213236325</v>
      </c>
      <c r="D1035" t="s">
        <v>168</v>
      </c>
      <c r="F1035" t="s">
        <v>5228</v>
      </c>
      <c r="G1035"/>
      <c r="H1035"/>
      <c r="I1035" t="s">
        <v>56</v>
      </c>
      <c r="J1035" t="s">
        <v>14</v>
      </c>
      <c r="K1035" t="s">
        <v>54</v>
      </c>
      <c r="L1035">
        <v>16.88</v>
      </c>
      <c r="M1035">
        <v>0</v>
      </c>
      <c r="N1035" t="s">
        <v>5309</v>
      </c>
      <c r="O1035" s="3" t="s">
        <v>170</v>
      </c>
      <c r="P1035" s="3" t="s">
        <v>43</v>
      </c>
      <c r="S1035" s="3" t="s">
        <v>1141</v>
      </c>
    </row>
    <row r="1036" spans="1:19" x14ac:dyDescent="0.25">
      <c r="A1036" s="3">
        <f t="shared" si="16"/>
        <v>5</v>
      </c>
      <c r="B1036" t="s">
        <v>42</v>
      </c>
      <c r="C1036">
        <v>2213247402</v>
      </c>
      <c r="D1036" t="s">
        <v>698</v>
      </c>
      <c r="F1036" t="s">
        <v>5228</v>
      </c>
      <c r="G1036"/>
      <c r="H1036"/>
      <c r="I1036" t="s">
        <v>119</v>
      </c>
      <c r="J1036" t="s">
        <v>14</v>
      </c>
      <c r="K1036" t="s">
        <v>54</v>
      </c>
      <c r="L1036">
        <v>24.6</v>
      </c>
      <c r="M1036">
        <v>0</v>
      </c>
      <c r="N1036" t="s">
        <v>5310</v>
      </c>
      <c r="O1036" s="3" t="s">
        <v>387</v>
      </c>
      <c r="P1036" s="3" t="s">
        <v>43</v>
      </c>
      <c r="S1036" s="3" t="s">
        <v>1141</v>
      </c>
    </row>
    <row r="1037" spans="1:19" x14ac:dyDescent="0.25">
      <c r="A1037" s="3">
        <f t="shared" si="16"/>
        <v>5</v>
      </c>
      <c r="B1037" t="s">
        <v>200</v>
      </c>
      <c r="C1037">
        <v>2213294291</v>
      </c>
      <c r="D1037" t="s">
        <v>211</v>
      </c>
      <c r="F1037" t="s">
        <v>5228</v>
      </c>
      <c r="G1037"/>
      <c r="H1037"/>
      <c r="I1037" t="s">
        <v>75</v>
      </c>
      <c r="J1037" t="s">
        <v>14</v>
      </c>
      <c r="K1037" t="s">
        <v>54</v>
      </c>
      <c r="L1037">
        <v>18.7</v>
      </c>
      <c r="M1037">
        <v>0</v>
      </c>
      <c r="N1037" t="s">
        <v>58</v>
      </c>
      <c r="O1037" s="3" t="s">
        <v>148</v>
      </c>
      <c r="P1037" s="3" t="s">
        <v>19</v>
      </c>
      <c r="S1037" s="3" t="s">
        <v>639</v>
      </c>
    </row>
    <row r="1038" spans="1:19" x14ac:dyDescent="0.25">
      <c r="A1038" s="3">
        <f t="shared" si="16"/>
        <v>5</v>
      </c>
      <c r="B1038" t="s">
        <v>5308</v>
      </c>
      <c r="C1038">
        <v>2213335680</v>
      </c>
      <c r="D1038" t="s">
        <v>5202</v>
      </c>
      <c r="F1038" t="s">
        <v>5233</v>
      </c>
      <c r="G1038"/>
      <c r="H1038"/>
      <c r="I1038" t="s">
        <v>75</v>
      </c>
      <c r="J1038" t="s">
        <v>55</v>
      </c>
      <c r="K1038" t="s">
        <v>54</v>
      </c>
      <c r="L1038">
        <v>31.8</v>
      </c>
      <c r="M1038">
        <v>33.79</v>
      </c>
      <c r="N1038" t="s">
        <v>5311</v>
      </c>
      <c r="O1038" s="3" t="s">
        <v>40</v>
      </c>
      <c r="P1038" s="3" t="s">
        <v>19</v>
      </c>
      <c r="S1038" s="3" t="s">
        <v>639</v>
      </c>
    </row>
    <row r="1039" spans="1:19" x14ac:dyDescent="0.25">
      <c r="A1039" s="3">
        <f t="shared" si="16"/>
        <v>5</v>
      </c>
      <c r="B1039" t="s">
        <v>35</v>
      </c>
      <c r="C1039">
        <v>2213339771</v>
      </c>
      <c r="D1039" t="s">
        <v>919</v>
      </c>
      <c r="F1039" t="s">
        <v>5233</v>
      </c>
      <c r="G1039"/>
      <c r="H1039"/>
      <c r="I1039" t="s">
        <v>75</v>
      </c>
      <c r="J1039" t="s">
        <v>55</v>
      </c>
      <c r="K1039" t="s">
        <v>54</v>
      </c>
      <c r="L1039">
        <v>0</v>
      </c>
      <c r="M1039">
        <v>44.9</v>
      </c>
      <c r="N1039" t="s">
        <v>5312</v>
      </c>
      <c r="O1039" s="3" t="s">
        <v>148</v>
      </c>
      <c r="P1039" s="3" t="s">
        <v>19</v>
      </c>
      <c r="S1039" s="3" t="s">
        <v>639</v>
      </c>
    </row>
    <row r="1040" spans="1:19" x14ac:dyDescent="0.25">
      <c r="A1040" s="3">
        <f t="shared" si="16"/>
        <v>5</v>
      </c>
      <c r="B1040" t="s">
        <v>158</v>
      </c>
      <c r="C1040">
        <v>2213345778</v>
      </c>
      <c r="D1040" t="s">
        <v>212</v>
      </c>
      <c r="F1040" t="s">
        <v>5233</v>
      </c>
      <c r="G1040"/>
      <c r="H1040"/>
      <c r="I1040" t="s">
        <v>119</v>
      </c>
      <c r="J1040" t="s">
        <v>14</v>
      </c>
      <c r="K1040" t="s">
        <v>54</v>
      </c>
      <c r="L1040">
        <v>109</v>
      </c>
      <c r="M1040">
        <v>0</v>
      </c>
      <c r="N1040" t="s">
        <v>5313</v>
      </c>
      <c r="O1040" s="3" t="s">
        <v>387</v>
      </c>
      <c r="P1040" s="3" t="s">
        <v>19</v>
      </c>
      <c r="S1040" s="3" t="s">
        <v>1141</v>
      </c>
    </row>
    <row r="1041" spans="1:19" x14ac:dyDescent="0.25">
      <c r="A1041" s="3">
        <f t="shared" si="16"/>
        <v>5</v>
      </c>
      <c r="B1041" t="s">
        <v>20</v>
      </c>
      <c r="C1041">
        <v>2213361203</v>
      </c>
      <c r="D1041" t="s">
        <v>601</v>
      </c>
      <c r="F1041" t="s">
        <v>5233</v>
      </c>
      <c r="G1041"/>
      <c r="H1041"/>
      <c r="I1041" t="s">
        <v>75</v>
      </c>
      <c r="J1041" t="s">
        <v>14</v>
      </c>
      <c r="K1041" t="s">
        <v>54</v>
      </c>
      <c r="L1041">
        <v>160.59</v>
      </c>
      <c r="M1041">
        <v>0</v>
      </c>
      <c r="N1041" t="s">
        <v>58</v>
      </c>
      <c r="O1041" s="3" t="s">
        <v>148</v>
      </c>
      <c r="P1041" s="3" t="s">
        <v>19</v>
      </c>
      <c r="S1041" s="3" t="s">
        <v>639</v>
      </c>
    </row>
    <row r="1042" spans="1:19" x14ac:dyDescent="0.25">
      <c r="A1042" s="3">
        <f t="shared" si="16"/>
        <v>5</v>
      </c>
      <c r="B1042" t="s">
        <v>20</v>
      </c>
      <c r="C1042">
        <v>2213362047</v>
      </c>
      <c r="D1042" t="s">
        <v>601</v>
      </c>
      <c r="F1042" t="s">
        <v>5233</v>
      </c>
      <c r="G1042"/>
      <c r="H1042"/>
      <c r="I1042" t="s">
        <v>75</v>
      </c>
      <c r="J1042" t="s">
        <v>972</v>
      </c>
      <c r="K1042" t="s">
        <v>54</v>
      </c>
      <c r="L1042">
        <v>6.9</v>
      </c>
      <c r="M1042">
        <v>109</v>
      </c>
      <c r="N1042" t="s">
        <v>14</v>
      </c>
      <c r="O1042" s="3" t="s">
        <v>148</v>
      </c>
      <c r="P1042" s="3" t="s">
        <v>19</v>
      </c>
      <c r="S1042" s="3" t="s">
        <v>639</v>
      </c>
    </row>
    <row r="1043" spans="1:19" x14ac:dyDescent="0.25">
      <c r="A1043" s="3">
        <f t="shared" si="16"/>
        <v>5</v>
      </c>
      <c r="B1043" t="s">
        <v>1215</v>
      </c>
      <c r="C1043">
        <v>2213371841</v>
      </c>
      <c r="D1043" t="s">
        <v>2278</v>
      </c>
      <c r="F1043" t="s">
        <v>5233</v>
      </c>
      <c r="G1043"/>
      <c r="H1043"/>
      <c r="I1043" t="s">
        <v>75</v>
      </c>
      <c r="J1043" t="s">
        <v>55</v>
      </c>
      <c r="K1043" t="s">
        <v>54</v>
      </c>
      <c r="L1043">
        <v>0</v>
      </c>
      <c r="M1043">
        <v>31.8</v>
      </c>
      <c r="N1043" t="s">
        <v>5314</v>
      </c>
      <c r="O1043" s="3" t="s">
        <v>40</v>
      </c>
      <c r="P1043" s="3" t="s">
        <v>19</v>
      </c>
      <c r="S1043" s="3" t="s">
        <v>639</v>
      </c>
    </row>
    <row r="1044" spans="1:19" x14ac:dyDescent="0.25">
      <c r="A1044" s="3">
        <f t="shared" si="16"/>
        <v>5</v>
      </c>
      <c r="B1044" t="s">
        <v>29</v>
      </c>
      <c r="C1044">
        <v>2213377074</v>
      </c>
      <c r="D1044" t="s">
        <v>920</v>
      </c>
      <c r="F1044" t="s">
        <v>5233</v>
      </c>
      <c r="G1044"/>
      <c r="H1044"/>
      <c r="I1044" t="s">
        <v>119</v>
      </c>
      <c r="J1044" t="s">
        <v>14</v>
      </c>
      <c r="K1044" t="s">
        <v>54</v>
      </c>
      <c r="L1044">
        <v>49.9</v>
      </c>
      <c r="M1044">
        <v>0</v>
      </c>
      <c r="N1044" t="s">
        <v>5315</v>
      </c>
      <c r="O1044" s="3" t="s">
        <v>387</v>
      </c>
      <c r="P1044" s="3" t="s">
        <v>43</v>
      </c>
      <c r="S1044" s="3" t="s">
        <v>1141</v>
      </c>
    </row>
    <row r="1045" spans="1:19" x14ac:dyDescent="0.25">
      <c r="A1045" s="3">
        <f t="shared" si="16"/>
        <v>5</v>
      </c>
      <c r="B1045" t="s">
        <v>71</v>
      </c>
      <c r="C1045">
        <v>2213378095</v>
      </c>
      <c r="D1045" t="s">
        <v>5316</v>
      </c>
      <c r="F1045" t="s">
        <v>5233</v>
      </c>
      <c r="G1045"/>
      <c r="H1045"/>
      <c r="I1045" t="s">
        <v>119</v>
      </c>
      <c r="J1045" t="s">
        <v>950</v>
      </c>
      <c r="K1045" t="s">
        <v>54</v>
      </c>
      <c r="L1045">
        <v>0</v>
      </c>
      <c r="M1045">
        <v>49.9</v>
      </c>
      <c r="N1045" t="s">
        <v>5317</v>
      </c>
      <c r="O1045" s="3" t="s">
        <v>40</v>
      </c>
      <c r="P1045" s="3" t="s">
        <v>19</v>
      </c>
      <c r="S1045" s="3" t="s">
        <v>639</v>
      </c>
    </row>
    <row r="1046" spans="1:19" x14ac:dyDescent="0.25">
      <c r="A1046" s="3">
        <f t="shared" si="16"/>
        <v>5</v>
      </c>
      <c r="B1046" t="s">
        <v>27</v>
      </c>
      <c r="C1046">
        <v>2213378387</v>
      </c>
      <c r="D1046" t="s">
        <v>168</v>
      </c>
      <c r="F1046" t="s">
        <v>5233</v>
      </c>
      <c r="G1046"/>
      <c r="H1046"/>
      <c r="I1046" t="s">
        <v>119</v>
      </c>
      <c r="J1046" t="s">
        <v>124</v>
      </c>
      <c r="K1046" t="s">
        <v>54</v>
      </c>
      <c r="L1046">
        <v>0</v>
      </c>
      <c r="M1046">
        <v>50.7</v>
      </c>
      <c r="N1046" t="s">
        <v>5318</v>
      </c>
      <c r="O1046" s="3" t="s">
        <v>387</v>
      </c>
      <c r="P1046" s="3" t="s">
        <v>43</v>
      </c>
      <c r="S1046" s="3" t="s">
        <v>1141</v>
      </c>
    </row>
    <row r="1047" spans="1:19" x14ac:dyDescent="0.25">
      <c r="A1047" s="3">
        <f t="shared" si="16"/>
        <v>5</v>
      </c>
      <c r="B1047" t="s">
        <v>20</v>
      </c>
      <c r="C1047">
        <v>2213415614</v>
      </c>
      <c r="D1047" t="s">
        <v>601</v>
      </c>
      <c r="F1047" t="s">
        <v>5243</v>
      </c>
      <c r="G1047"/>
      <c r="H1047"/>
      <c r="I1047" t="s">
        <v>56</v>
      </c>
      <c r="J1047" t="s">
        <v>57</v>
      </c>
      <c r="K1047" t="s">
        <v>15</v>
      </c>
      <c r="L1047">
        <v>3.72</v>
      </c>
      <c r="M1047">
        <v>61</v>
      </c>
      <c r="N1047" t="s">
        <v>5319</v>
      </c>
      <c r="O1047" s="3" t="s">
        <v>387</v>
      </c>
      <c r="P1047" s="3" t="s">
        <v>43</v>
      </c>
      <c r="S1047" s="3" t="s">
        <v>1141</v>
      </c>
    </row>
    <row r="1048" spans="1:19" x14ac:dyDescent="0.25">
      <c r="A1048" s="3">
        <f t="shared" si="16"/>
        <v>5</v>
      </c>
      <c r="B1048" t="s">
        <v>45</v>
      </c>
      <c r="C1048">
        <v>2213426628</v>
      </c>
      <c r="D1048" t="s">
        <v>602</v>
      </c>
      <c r="F1048" t="s">
        <v>5243</v>
      </c>
      <c r="G1048"/>
      <c r="H1048"/>
      <c r="I1048" t="s">
        <v>119</v>
      </c>
      <c r="J1048" t="s">
        <v>14</v>
      </c>
      <c r="K1048" t="s">
        <v>54</v>
      </c>
      <c r="L1048">
        <v>49.9</v>
      </c>
      <c r="M1048">
        <v>0</v>
      </c>
      <c r="N1048" t="s">
        <v>5320</v>
      </c>
      <c r="O1048" s="3" t="s">
        <v>387</v>
      </c>
      <c r="P1048" s="3" t="s">
        <v>43</v>
      </c>
      <c r="S1048" s="3" t="s">
        <v>1141</v>
      </c>
    </row>
    <row r="1049" spans="1:19" x14ac:dyDescent="0.25">
      <c r="A1049" s="3">
        <f t="shared" si="16"/>
        <v>5</v>
      </c>
      <c r="B1049" t="s">
        <v>26</v>
      </c>
      <c r="C1049">
        <v>2213432315</v>
      </c>
      <c r="D1049" t="s">
        <v>697</v>
      </c>
      <c r="F1049" t="s">
        <v>5243</v>
      </c>
      <c r="G1049"/>
      <c r="H1049"/>
      <c r="I1049" t="s">
        <v>119</v>
      </c>
      <c r="J1049" t="s">
        <v>14</v>
      </c>
      <c r="K1049" t="s">
        <v>54</v>
      </c>
      <c r="L1049"/>
      <c r="M1049"/>
      <c r="N1049" t="s">
        <v>5321</v>
      </c>
      <c r="O1049" s="3" t="s">
        <v>387</v>
      </c>
      <c r="P1049" s="3" t="s">
        <v>43</v>
      </c>
      <c r="S1049" s="3" t="s">
        <v>1141</v>
      </c>
    </row>
    <row r="1050" spans="1:19" x14ac:dyDescent="0.25">
      <c r="A1050" s="3">
        <f t="shared" si="16"/>
        <v>5</v>
      </c>
      <c r="B1050" t="s">
        <v>98</v>
      </c>
      <c r="C1050">
        <v>2213456191</v>
      </c>
      <c r="D1050" t="s">
        <v>695</v>
      </c>
      <c r="F1050" t="s">
        <v>5243</v>
      </c>
      <c r="G1050"/>
      <c r="H1050"/>
      <c r="I1050" t="s">
        <v>75</v>
      </c>
      <c r="J1050" t="s">
        <v>55</v>
      </c>
      <c r="K1050" t="s">
        <v>54</v>
      </c>
      <c r="L1050">
        <v>0</v>
      </c>
      <c r="M1050">
        <v>16.89</v>
      </c>
      <c r="N1050" t="s">
        <v>5322</v>
      </c>
      <c r="O1050" s="3" t="s">
        <v>148</v>
      </c>
      <c r="P1050" s="3" t="s">
        <v>22</v>
      </c>
      <c r="S1050" s="3" t="s">
        <v>639</v>
      </c>
    </row>
    <row r="1051" spans="1:19" x14ac:dyDescent="0.25">
      <c r="A1051" s="3">
        <f t="shared" si="16"/>
        <v>5</v>
      </c>
      <c r="B1051" t="s">
        <v>5308</v>
      </c>
      <c r="C1051">
        <v>2213480641</v>
      </c>
      <c r="D1051" t="s">
        <v>5202</v>
      </c>
      <c r="F1051" t="s">
        <v>5253</v>
      </c>
      <c r="G1051"/>
      <c r="H1051"/>
      <c r="I1051" t="s">
        <v>119</v>
      </c>
      <c r="J1051" t="s">
        <v>14</v>
      </c>
      <c r="K1051" t="s">
        <v>54</v>
      </c>
      <c r="L1051">
        <v>14.7</v>
      </c>
      <c r="M1051">
        <v>9.8000000000000007</v>
      </c>
      <c r="N1051" t="s">
        <v>5323</v>
      </c>
      <c r="O1051" s="3" t="s">
        <v>40</v>
      </c>
      <c r="P1051" s="3" t="s">
        <v>19</v>
      </c>
      <c r="S1051" s="3" t="s">
        <v>639</v>
      </c>
    </row>
    <row r="1052" spans="1:19" x14ac:dyDescent="0.25">
      <c r="A1052" s="3">
        <f t="shared" si="16"/>
        <v>5</v>
      </c>
      <c r="B1052" t="s">
        <v>20</v>
      </c>
      <c r="C1052">
        <v>2213484841</v>
      </c>
      <c r="D1052" t="s">
        <v>601</v>
      </c>
      <c r="F1052" t="s">
        <v>5253</v>
      </c>
      <c r="G1052"/>
      <c r="H1052"/>
      <c r="I1052" t="s">
        <v>56</v>
      </c>
      <c r="J1052" t="s">
        <v>57</v>
      </c>
      <c r="K1052" t="s">
        <v>15</v>
      </c>
      <c r="L1052">
        <v>0.85</v>
      </c>
      <c r="M1052">
        <v>8.4499999999999993</v>
      </c>
      <c r="N1052" t="s">
        <v>5324</v>
      </c>
      <c r="O1052" s="3" t="s">
        <v>40</v>
      </c>
      <c r="P1052" s="3" t="s">
        <v>19</v>
      </c>
      <c r="S1052" s="3" t="s">
        <v>639</v>
      </c>
    </row>
    <row r="1053" spans="1:19" x14ac:dyDescent="0.25">
      <c r="A1053" s="3">
        <f t="shared" si="16"/>
        <v>5</v>
      </c>
      <c r="B1053" t="s">
        <v>5308</v>
      </c>
      <c r="C1053">
        <v>2213495853</v>
      </c>
      <c r="D1053" t="s">
        <v>5202</v>
      </c>
      <c r="F1053" t="s">
        <v>5253</v>
      </c>
      <c r="G1053"/>
      <c r="H1053"/>
      <c r="I1053" t="s">
        <v>119</v>
      </c>
      <c r="J1053" t="s">
        <v>14</v>
      </c>
      <c r="K1053" t="s">
        <v>54</v>
      </c>
      <c r="L1053">
        <v>9</v>
      </c>
      <c r="M1053">
        <v>0</v>
      </c>
      <c r="N1053" t="s">
        <v>5325</v>
      </c>
      <c r="O1053" s="3" t="s">
        <v>387</v>
      </c>
      <c r="P1053" s="3" t="s">
        <v>43</v>
      </c>
      <c r="S1053" s="3" t="s">
        <v>1141</v>
      </c>
    </row>
    <row r="1054" spans="1:19" x14ac:dyDescent="0.25">
      <c r="A1054" s="3">
        <f t="shared" si="16"/>
        <v>5</v>
      </c>
      <c r="B1054" t="s">
        <v>96</v>
      </c>
      <c r="C1054">
        <v>2213498731</v>
      </c>
      <c r="D1054" t="s">
        <v>696</v>
      </c>
      <c r="F1054" t="s">
        <v>5253</v>
      </c>
      <c r="G1054"/>
      <c r="H1054"/>
      <c r="I1054" t="s">
        <v>119</v>
      </c>
      <c r="J1054" t="s">
        <v>14</v>
      </c>
      <c r="K1054" t="s">
        <v>54</v>
      </c>
      <c r="L1054">
        <v>8.44</v>
      </c>
      <c r="M1054">
        <v>0</v>
      </c>
      <c r="N1054" t="s">
        <v>5326</v>
      </c>
      <c r="O1054" s="3" t="s">
        <v>387</v>
      </c>
      <c r="P1054" s="3" t="s">
        <v>43</v>
      </c>
      <c r="S1054" s="3" t="s">
        <v>1141</v>
      </c>
    </row>
    <row r="1055" spans="1:19" x14ac:dyDescent="0.25">
      <c r="A1055" s="3">
        <f t="shared" si="16"/>
        <v>5</v>
      </c>
      <c r="B1055" t="s">
        <v>98</v>
      </c>
      <c r="C1055">
        <v>2213501672</v>
      </c>
      <c r="D1055" t="s">
        <v>695</v>
      </c>
      <c r="F1055" t="s">
        <v>5253</v>
      </c>
      <c r="G1055"/>
      <c r="H1055"/>
      <c r="I1055" t="s">
        <v>56</v>
      </c>
      <c r="J1055" t="s">
        <v>57</v>
      </c>
      <c r="K1055" t="s">
        <v>15</v>
      </c>
      <c r="L1055">
        <v>2.0299999999999998</v>
      </c>
      <c r="M1055">
        <v>16.899999999999999</v>
      </c>
      <c r="N1055" t="s">
        <v>5327</v>
      </c>
      <c r="O1055" s="3" t="s">
        <v>170</v>
      </c>
      <c r="P1055" s="3" t="s">
        <v>19</v>
      </c>
      <c r="S1055" s="3" t="s">
        <v>639</v>
      </c>
    </row>
    <row r="1056" spans="1:19" x14ac:dyDescent="0.25">
      <c r="A1056" s="3">
        <f t="shared" si="16"/>
        <v>5</v>
      </c>
      <c r="B1056" t="s">
        <v>45</v>
      </c>
      <c r="C1056">
        <v>2213508806</v>
      </c>
      <c r="D1056" t="s">
        <v>602</v>
      </c>
      <c r="F1056" t="s">
        <v>5253</v>
      </c>
      <c r="G1056"/>
      <c r="H1056"/>
      <c r="I1056" t="s">
        <v>119</v>
      </c>
      <c r="J1056" t="s">
        <v>950</v>
      </c>
      <c r="K1056" t="s">
        <v>54</v>
      </c>
      <c r="L1056">
        <v>0</v>
      </c>
      <c r="M1056">
        <v>38</v>
      </c>
      <c r="N1056" t="s">
        <v>5328</v>
      </c>
      <c r="O1056" s="3" t="s">
        <v>40</v>
      </c>
      <c r="P1056" s="3" t="s">
        <v>19</v>
      </c>
      <c r="S1056" s="3" t="s">
        <v>639</v>
      </c>
    </row>
    <row r="1057" spans="1:19" x14ac:dyDescent="0.25">
      <c r="A1057" s="3">
        <f t="shared" si="16"/>
        <v>5</v>
      </c>
      <c r="B1057" t="s">
        <v>20</v>
      </c>
      <c r="C1057">
        <v>2213511637</v>
      </c>
      <c r="D1057" t="s">
        <v>601</v>
      </c>
      <c r="F1057" t="s">
        <v>5253</v>
      </c>
      <c r="G1057"/>
      <c r="H1057"/>
      <c r="I1057" t="s">
        <v>119</v>
      </c>
      <c r="J1057" t="s">
        <v>14</v>
      </c>
      <c r="K1057" t="s">
        <v>54</v>
      </c>
      <c r="L1057">
        <v>9.9600000000000009</v>
      </c>
      <c r="M1057">
        <v>0</v>
      </c>
      <c r="N1057" t="s">
        <v>5329</v>
      </c>
      <c r="O1057" s="3" t="s">
        <v>387</v>
      </c>
      <c r="P1057" s="3" t="s">
        <v>43</v>
      </c>
      <c r="S1057" s="3" t="s">
        <v>1141</v>
      </c>
    </row>
    <row r="1058" spans="1:19" x14ac:dyDescent="0.25">
      <c r="A1058" s="3">
        <f t="shared" ref="A1058:A1121" si="17">MONTH(F1058)</f>
        <v>5</v>
      </c>
      <c r="B1058" t="s">
        <v>35</v>
      </c>
      <c r="C1058">
        <v>2213547262</v>
      </c>
      <c r="D1058" t="s">
        <v>919</v>
      </c>
      <c r="F1058" t="s">
        <v>5253</v>
      </c>
      <c r="G1058"/>
      <c r="H1058"/>
      <c r="I1058" t="s">
        <v>56</v>
      </c>
      <c r="J1058" t="s">
        <v>57</v>
      </c>
      <c r="K1058" t="s">
        <v>15</v>
      </c>
      <c r="L1058">
        <v>1.65</v>
      </c>
      <c r="M1058">
        <v>22.45</v>
      </c>
      <c r="N1058" t="s">
        <v>5330</v>
      </c>
      <c r="O1058" s="3" t="s">
        <v>170</v>
      </c>
      <c r="P1058" s="3" t="s">
        <v>19</v>
      </c>
      <c r="S1058" s="3" t="s">
        <v>639</v>
      </c>
    </row>
    <row r="1059" spans="1:19" x14ac:dyDescent="0.25">
      <c r="A1059" s="3">
        <f t="shared" si="17"/>
        <v>5</v>
      </c>
      <c r="B1059" t="s">
        <v>182</v>
      </c>
      <c r="C1059">
        <v>2213591917</v>
      </c>
      <c r="D1059" t="s">
        <v>172</v>
      </c>
      <c r="F1059" t="s">
        <v>5258</v>
      </c>
      <c r="G1059"/>
      <c r="H1059"/>
      <c r="I1059" t="s">
        <v>56</v>
      </c>
      <c r="J1059" t="s">
        <v>57</v>
      </c>
      <c r="K1059" t="s">
        <v>15</v>
      </c>
      <c r="L1059"/>
      <c r="M1059"/>
      <c r="N1059" t="s">
        <v>5331</v>
      </c>
      <c r="O1059" s="3" t="s">
        <v>387</v>
      </c>
      <c r="P1059" s="3" t="s">
        <v>43</v>
      </c>
      <c r="S1059" s="3" t="s">
        <v>1141</v>
      </c>
    </row>
    <row r="1060" spans="1:19" x14ac:dyDescent="0.25">
      <c r="A1060" s="3">
        <f t="shared" si="17"/>
        <v>5</v>
      </c>
      <c r="B1060" t="s">
        <v>45</v>
      </c>
      <c r="C1060">
        <v>2213598699</v>
      </c>
      <c r="D1060" t="s">
        <v>602</v>
      </c>
      <c r="F1060" t="s">
        <v>5258</v>
      </c>
      <c r="G1060"/>
      <c r="H1060"/>
      <c r="I1060" t="s">
        <v>119</v>
      </c>
      <c r="J1060" t="s">
        <v>14</v>
      </c>
      <c r="K1060" t="s">
        <v>54</v>
      </c>
      <c r="L1060">
        <v>33.79</v>
      </c>
      <c r="M1060">
        <v>0</v>
      </c>
      <c r="N1060" t="s">
        <v>5332</v>
      </c>
      <c r="O1060" s="3" t="s">
        <v>387</v>
      </c>
      <c r="P1060" s="3" t="s">
        <v>43</v>
      </c>
      <c r="S1060" s="3" t="s">
        <v>1141</v>
      </c>
    </row>
    <row r="1061" spans="1:19" x14ac:dyDescent="0.25">
      <c r="A1061" s="3">
        <f t="shared" si="17"/>
        <v>5</v>
      </c>
      <c r="B1061" t="s">
        <v>29</v>
      </c>
      <c r="C1061">
        <v>2213605317</v>
      </c>
      <c r="D1061" t="s">
        <v>920</v>
      </c>
      <c r="F1061" t="s">
        <v>5258</v>
      </c>
      <c r="G1061"/>
      <c r="H1061"/>
      <c r="I1061" t="s">
        <v>56</v>
      </c>
      <c r="J1061" t="s">
        <v>57</v>
      </c>
      <c r="K1061" t="s">
        <v>15</v>
      </c>
      <c r="L1061"/>
      <c r="M1061"/>
      <c r="N1061" t="s">
        <v>5333</v>
      </c>
      <c r="O1061" s="3" t="s">
        <v>388</v>
      </c>
      <c r="P1061" s="3" t="s">
        <v>3595</v>
      </c>
      <c r="S1061" s="3" t="s">
        <v>1141</v>
      </c>
    </row>
    <row r="1062" spans="1:19" x14ac:dyDescent="0.25">
      <c r="A1062" s="3">
        <f t="shared" si="17"/>
        <v>5</v>
      </c>
      <c r="B1062" t="s">
        <v>42</v>
      </c>
      <c r="C1062">
        <v>2213606385</v>
      </c>
      <c r="D1062" t="s">
        <v>698</v>
      </c>
      <c r="F1062" t="s">
        <v>5258</v>
      </c>
      <c r="G1062"/>
      <c r="H1062"/>
      <c r="I1062" t="s">
        <v>75</v>
      </c>
      <c r="J1062" t="s">
        <v>76</v>
      </c>
      <c r="K1062" t="s">
        <v>54</v>
      </c>
      <c r="L1062">
        <v>0</v>
      </c>
      <c r="M1062">
        <v>31.2</v>
      </c>
      <c r="N1062" t="s">
        <v>5334</v>
      </c>
      <c r="O1062" s="3" t="s">
        <v>148</v>
      </c>
      <c r="P1062" s="3" t="s">
        <v>19</v>
      </c>
      <c r="S1062" s="3" t="s">
        <v>639</v>
      </c>
    </row>
    <row r="1063" spans="1:19" x14ac:dyDescent="0.25">
      <c r="A1063" s="3">
        <f t="shared" si="17"/>
        <v>5</v>
      </c>
      <c r="B1063" t="s">
        <v>29</v>
      </c>
      <c r="C1063">
        <v>2213609316</v>
      </c>
      <c r="D1063" t="s">
        <v>920</v>
      </c>
      <c r="F1063" t="s">
        <v>5258</v>
      </c>
      <c r="G1063"/>
      <c r="H1063"/>
      <c r="I1063" t="s">
        <v>56</v>
      </c>
      <c r="J1063" t="s">
        <v>14</v>
      </c>
      <c r="K1063" t="s">
        <v>54</v>
      </c>
      <c r="L1063">
        <v>53.17</v>
      </c>
      <c r="M1063">
        <v>0</v>
      </c>
      <c r="N1063" t="s">
        <v>5335</v>
      </c>
      <c r="O1063" s="3" t="s">
        <v>387</v>
      </c>
      <c r="P1063" s="3" t="s">
        <v>43</v>
      </c>
      <c r="S1063" s="3" t="s">
        <v>1141</v>
      </c>
    </row>
    <row r="1064" spans="1:19" x14ac:dyDescent="0.25">
      <c r="A1064" s="3">
        <f t="shared" si="17"/>
        <v>5</v>
      </c>
      <c r="B1064" t="s">
        <v>45</v>
      </c>
      <c r="C1064">
        <v>2213613710</v>
      </c>
      <c r="D1064" t="s">
        <v>602</v>
      </c>
      <c r="F1064" t="s">
        <v>5258</v>
      </c>
      <c r="G1064"/>
      <c r="H1064"/>
      <c r="I1064" t="s">
        <v>56</v>
      </c>
      <c r="J1064" t="s">
        <v>57</v>
      </c>
      <c r="K1064" t="s">
        <v>15</v>
      </c>
      <c r="L1064"/>
      <c r="M1064"/>
      <c r="N1064" t="s">
        <v>95</v>
      </c>
      <c r="O1064" s="3" t="s">
        <v>170</v>
      </c>
      <c r="P1064" s="3" t="s">
        <v>19</v>
      </c>
      <c r="S1064" s="3" t="s">
        <v>639</v>
      </c>
    </row>
    <row r="1065" spans="1:19" x14ac:dyDescent="0.25">
      <c r="A1065" s="3">
        <f t="shared" si="17"/>
        <v>5</v>
      </c>
      <c r="B1065" t="s">
        <v>20</v>
      </c>
      <c r="C1065">
        <v>2213616395</v>
      </c>
      <c r="D1065" t="s">
        <v>601</v>
      </c>
      <c r="F1065" t="s">
        <v>5258</v>
      </c>
      <c r="G1065"/>
      <c r="H1065"/>
      <c r="I1065" t="s">
        <v>119</v>
      </c>
      <c r="J1065" t="s">
        <v>124</v>
      </c>
      <c r="K1065" t="s">
        <v>54</v>
      </c>
      <c r="L1065">
        <v>0</v>
      </c>
      <c r="M1065">
        <v>52</v>
      </c>
      <c r="N1065" t="s">
        <v>5336</v>
      </c>
      <c r="O1065" s="3" t="s">
        <v>387</v>
      </c>
      <c r="P1065" s="3" t="s">
        <v>43</v>
      </c>
      <c r="S1065" s="3" t="s">
        <v>1141</v>
      </c>
    </row>
    <row r="1066" spans="1:19" x14ac:dyDescent="0.25">
      <c r="A1066" s="3">
        <f t="shared" si="17"/>
        <v>5</v>
      </c>
      <c r="B1066" t="s">
        <v>45</v>
      </c>
      <c r="C1066">
        <v>2213633385</v>
      </c>
      <c r="D1066" t="s">
        <v>602</v>
      </c>
      <c r="F1066" t="s">
        <v>5258</v>
      </c>
      <c r="G1066"/>
      <c r="H1066"/>
      <c r="I1066" t="s">
        <v>75</v>
      </c>
      <c r="J1066" t="s">
        <v>55</v>
      </c>
      <c r="K1066" t="s">
        <v>54</v>
      </c>
      <c r="L1066">
        <v>0</v>
      </c>
      <c r="M1066">
        <v>44.9</v>
      </c>
      <c r="N1066" t="s">
        <v>5337</v>
      </c>
      <c r="O1066" s="3" t="s">
        <v>148</v>
      </c>
      <c r="P1066" s="3" t="s">
        <v>19</v>
      </c>
      <c r="S1066" s="3" t="s">
        <v>639</v>
      </c>
    </row>
    <row r="1067" spans="1:19" x14ac:dyDescent="0.25">
      <c r="A1067" s="3">
        <f t="shared" si="17"/>
        <v>5</v>
      </c>
      <c r="B1067" t="s">
        <v>20</v>
      </c>
      <c r="C1067">
        <v>2213636257</v>
      </c>
      <c r="D1067" t="s">
        <v>601</v>
      </c>
      <c r="F1067" t="s">
        <v>5258</v>
      </c>
      <c r="G1067"/>
      <c r="H1067"/>
      <c r="I1067" t="s">
        <v>119</v>
      </c>
      <c r="J1067" t="s">
        <v>14</v>
      </c>
      <c r="K1067" t="s">
        <v>54</v>
      </c>
      <c r="L1067">
        <v>54.5</v>
      </c>
      <c r="M1067">
        <v>0</v>
      </c>
      <c r="N1067" t="s">
        <v>5338</v>
      </c>
      <c r="O1067" s="3" t="s">
        <v>387</v>
      </c>
      <c r="P1067" s="3" t="s">
        <v>43</v>
      </c>
      <c r="S1067" s="3" t="s">
        <v>1141</v>
      </c>
    </row>
    <row r="1068" spans="1:19" x14ac:dyDescent="0.25">
      <c r="A1068" s="3">
        <f t="shared" si="17"/>
        <v>5</v>
      </c>
      <c r="B1068" t="s">
        <v>182</v>
      </c>
      <c r="C1068">
        <v>2213640812</v>
      </c>
      <c r="D1068" t="s">
        <v>172</v>
      </c>
      <c r="F1068" t="s">
        <v>5258</v>
      </c>
      <c r="G1068"/>
      <c r="H1068"/>
      <c r="I1068" t="s">
        <v>119</v>
      </c>
      <c r="J1068" t="s">
        <v>14</v>
      </c>
      <c r="K1068" t="s">
        <v>54</v>
      </c>
      <c r="L1068">
        <v>35</v>
      </c>
      <c r="M1068">
        <v>0</v>
      </c>
      <c r="N1068" t="s">
        <v>5339</v>
      </c>
      <c r="O1068" s="3" t="s">
        <v>387</v>
      </c>
      <c r="P1068" s="3" t="s">
        <v>43</v>
      </c>
      <c r="S1068" s="3" t="s">
        <v>1141</v>
      </c>
    </row>
    <row r="1069" spans="1:19" x14ac:dyDescent="0.25">
      <c r="A1069" s="3">
        <f t="shared" si="17"/>
        <v>5</v>
      </c>
      <c r="B1069" t="s">
        <v>200</v>
      </c>
      <c r="C1069">
        <v>2213687361</v>
      </c>
      <c r="D1069" t="s">
        <v>211</v>
      </c>
      <c r="F1069" t="s">
        <v>5266</v>
      </c>
      <c r="G1069"/>
      <c r="H1069"/>
      <c r="I1069" t="s">
        <v>119</v>
      </c>
      <c r="J1069" t="s">
        <v>14</v>
      </c>
      <c r="K1069" t="s">
        <v>54</v>
      </c>
      <c r="L1069">
        <v>109</v>
      </c>
      <c r="M1069">
        <v>0</v>
      </c>
      <c r="N1069" t="s">
        <v>5340</v>
      </c>
      <c r="O1069" s="3" t="s">
        <v>387</v>
      </c>
      <c r="P1069" s="3" t="s">
        <v>43</v>
      </c>
      <c r="S1069" s="3" t="s">
        <v>1141</v>
      </c>
    </row>
    <row r="1070" spans="1:19" x14ac:dyDescent="0.25">
      <c r="A1070" s="3">
        <f t="shared" si="17"/>
        <v>5</v>
      </c>
      <c r="B1070" t="s">
        <v>27</v>
      </c>
      <c r="C1070">
        <v>2213701701</v>
      </c>
      <c r="D1070" t="s">
        <v>168</v>
      </c>
      <c r="F1070" t="s">
        <v>5266</v>
      </c>
      <c r="G1070"/>
      <c r="H1070"/>
      <c r="I1070" t="s">
        <v>119</v>
      </c>
      <c r="J1070" t="s">
        <v>14</v>
      </c>
      <c r="K1070" t="s">
        <v>54</v>
      </c>
      <c r="L1070">
        <v>95</v>
      </c>
      <c r="M1070">
        <v>0</v>
      </c>
      <c r="N1070" t="s">
        <v>5341</v>
      </c>
      <c r="O1070" s="3" t="s">
        <v>387</v>
      </c>
      <c r="P1070" s="3" t="s">
        <v>43</v>
      </c>
      <c r="S1070" s="3" t="s">
        <v>1141</v>
      </c>
    </row>
    <row r="1071" spans="1:19" x14ac:dyDescent="0.25">
      <c r="A1071" s="3">
        <f t="shared" si="17"/>
        <v>5</v>
      </c>
      <c r="B1071" t="s">
        <v>158</v>
      </c>
      <c r="C1071">
        <v>2213709706</v>
      </c>
      <c r="D1071" t="s">
        <v>212</v>
      </c>
      <c r="F1071" t="s">
        <v>5266</v>
      </c>
      <c r="G1071"/>
      <c r="H1071"/>
      <c r="I1071" t="s">
        <v>119</v>
      </c>
      <c r="J1071" t="s">
        <v>14</v>
      </c>
      <c r="K1071" t="s">
        <v>54</v>
      </c>
      <c r="L1071">
        <v>16.89</v>
      </c>
      <c r="M1071">
        <v>0</v>
      </c>
      <c r="N1071" t="s">
        <v>5342</v>
      </c>
      <c r="O1071" s="3" t="s">
        <v>387</v>
      </c>
      <c r="P1071" s="3" t="s">
        <v>43</v>
      </c>
      <c r="S1071" s="3" t="s">
        <v>1141</v>
      </c>
    </row>
    <row r="1072" spans="1:19" x14ac:dyDescent="0.25">
      <c r="A1072" s="3">
        <f t="shared" si="17"/>
        <v>5</v>
      </c>
      <c r="B1072" t="s">
        <v>45</v>
      </c>
      <c r="C1072">
        <v>2213716295</v>
      </c>
      <c r="D1072" t="s">
        <v>602</v>
      </c>
      <c r="F1072" t="s">
        <v>5266</v>
      </c>
      <c r="G1072"/>
      <c r="H1072"/>
      <c r="I1072" t="s">
        <v>56</v>
      </c>
      <c r="J1072" t="s">
        <v>57</v>
      </c>
      <c r="K1072" t="s">
        <v>15</v>
      </c>
      <c r="L1072">
        <v>0</v>
      </c>
      <c r="M1072">
        <v>18</v>
      </c>
      <c r="N1072" t="s">
        <v>5343</v>
      </c>
      <c r="O1072" s="3" t="s">
        <v>170</v>
      </c>
      <c r="P1072" s="3" t="s">
        <v>19</v>
      </c>
      <c r="S1072" s="3" t="s">
        <v>639</v>
      </c>
    </row>
    <row r="1073" spans="1:19" x14ac:dyDescent="0.25">
      <c r="A1073" s="3">
        <f t="shared" si="17"/>
        <v>5</v>
      </c>
      <c r="B1073" t="s">
        <v>35</v>
      </c>
      <c r="C1073">
        <v>2213720136</v>
      </c>
      <c r="D1073" t="s">
        <v>919</v>
      </c>
      <c r="F1073" t="s">
        <v>5266</v>
      </c>
      <c r="G1073"/>
      <c r="H1073"/>
      <c r="I1073" t="s">
        <v>119</v>
      </c>
      <c r="J1073" t="s">
        <v>14</v>
      </c>
      <c r="K1073" t="s">
        <v>54</v>
      </c>
      <c r="L1073">
        <v>33.79</v>
      </c>
      <c r="M1073">
        <v>0</v>
      </c>
      <c r="N1073" t="s">
        <v>5344</v>
      </c>
      <c r="O1073" s="3" t="s">
        <v>387</v>
      </c>
      <c r="P1073" s="3" t="s">
        <v>43</v>
      </c>
      <c r="S1073" s="3" t="s">
        <v>1141</v>
      </c>
    </row>
    <row r="1074" spans="1:19" x14ac:dyDescent="0.25">
      <c r="A1074" s="3">
        <f t="shared" si="17"/>
        <v>5</v>
      </c>
      <c r="B1074" t="s">
        <v>27</v>
      </c>
      <c r="C1074">
        <v>2213721215</v>
      </c>
      <c r="D1074" t="s">
        <v>168</v>
      </c>
      <c r="F1074" t="s">
        <v>5266</v>
      </c>
      <c r="G1074"/>
      <c r="H1074"/>
      <c r="I1074" t="s">
        <v>119</v>
      </c>
      <c r="J1074" t="s">
        <v>14</v>
      </c>
      <c r="K1074" t="s">
        <v>54</v>
      </c>
      <c r="L1074">
        <v>16.89</v>
      </c>
      <c r="M1074">
        <v>0</v>
      </c>
      <c r="N1074" t="s">
        <v>5345</v>
      </c>
      <c r="O1074" s="3" t="s">
        <v>387</v>
      </c>
      <c r="P1074" s="3" t="s">
        <v>43</v>
      </c>
      <c r="S1074" s="3" t="s">
        <v>1141</v>
      </c>
    </row>
    <row r="1075" spans="1:19" x14ac:dyDescent="0.25">
      <c r="A1075" s="3">
        <f t="shared" si="17"/>
        <v>5</v>
      </c>
      <c r="B1075" t="s">
        <v>98</v>
      </c>
      <c r="C1075">
        <v>2213721399</v>
      </c>
      <c r="D1075" t="s">
        <v>695</v>
      </c>
      <c r="F1075" t="s">
        <v>5266</v>
      </c>
      <c r="G1075"/>
      <c r="H1075"/>
      <c r="I1075" t="s">
        <v>56</v>
      </c>
      <c r="J1075" t="s">
        <v>57</v>
      </c>
      <c r="K1075" t="s">
        <v>15</v>
      </c>
      <c r="L1075">
        <v>0.53</v>
      </c>
      <c r="M1075">
        <v>8.4499999999999993</v>
      </c>
      <c r="N1075" t="s">
        <v>5346</v>
      </c>
      <c r="O1075" s="3" t="s">
        <v>170</v>
      </c>
      <c r="P1075" s="3" t="s">
        <v>19</v>
      </c>
      <c r="S1075" s="3" t="s">
        <v>639</v>
      </c>
    </row>
    <row r="1076" spans="1:19" x14ac:dyDescent="0.25">
      <c r="A1076" s="3">
        <f t="shared" si="17"/>
        <v>5</v>
      </c>
      <c r="B1076" t="s">
        <v>5308</v>
      </c>
      <c r="C1076">
        <v>2213722797</v>
      </c>
      <c r="D1076" t="s">
        <v>5202</v>
      </c>
      <c r="F1076" t="s">
        <v>5266</v>
      </c>
      <c r="G1076"/>
      <c r="H1076"/>
      <c r="I1076" t="s">
        <v>75</v>
      </c>
      <c r="J1076" t="s">
        <v>14</v>
      </c>
      <c r="K1076" t="s">
        <v>54</v>
      </c>
      <c r="L1076">
        <v>10.19</v>
      </c>
      <c r="M1076">
        <v>0</v>
      </c>
      <c r="N1076" t="s">
        <v>58</v>
      </c>
      <c r="O1076" s="3" t="s">
        <v>148</v>
      </c>
      <c r="P1076" s="3" t="s">
        <v>19</v>
      </c>
      <c r="S1076" s="3" t="s">
        <v>639</v>
      </c>
    </row>
    <row r="1077" spans="1:19" x14ac:dyDescent="0.25">
      <c r="A1077" s="3">
        <f t="shared" si="17"/>
        <v>5</v>
      </c>
      <c r="B1077" t="s">
        <v>45</v>
      </c>
      <c r="C1077">
        <v>2213723695</v>
      </c>
      <c r="D1077" t="s">
        <v>602</v>
      </c>
      <c r="F1077" t="s">
        <v>5266</v>
      </c>
      <c r="G1077"/>
      <c r="H1077"/>
      <c r="I1077" t="s">
        <v>75</v>
      </c>
      <c r="J1077" t="s">
        <v>76</v>
      </c>
      <c r="K1077" t="s">
        <v>54</v>
      </c>
      <c r="L1077">
        <v>0</v>
      </c>
      <c r="M1077">
        <v>16.89</v>
      </c>
      <c r="N1077" t="s">
        <v>5347</v>
      </c>
      <c r="O1077" s="3" t="s">
        <v>387</v>
      </c>
      <c r="P1077" s="3" t="s">
        <v>43</v>
      </c>
      <c r="S1077" s="3" t="s">
        <v>1141</v>
      </c>
    </row>
    <row r="1078" spans="1:19" x14ac:dyDescent="0.25">
      <c r="A1078" s="3">
        <f t="shared" si="17"/>
        <v>5</v>
      </c>
      <c r="B1078" t="s">
        <v>27</v>
      </c>
      <c r="C1078">
        <v>2213731439</v>
      </c>
      <c r="D1078" t="s">
        <v>168</v>
      </c>
      <c r="F1078" t="s">
        <v>5266</v>
      </c>
      <c r="G1078"/>
      <c r="H1078"/>
      <c r="I1078" t="s">
        <v>119</v>
      </c>
      <c r="J1078" t="s">
        <v>14</v>
      </c>
      <c r="K1078" t="s">
        <v>54</v>
      </c>
      <c r="L1078">
        <v>16.89</v>
      </c>
      <c r="M1078">
        <v>0</v>
      </c>
      <c r="N1078" t="s">
        <v>5348</v>
      </c>
      <c r="O1078" s="3" t="s">
        <v>40</v>
      </c>
      <c r="P1078" s="3" t="s">
        <v>19</v>
      </c>
      <c r="S1078" s="3" t="s">
        <v>639</v>
      </c>
    </row>
    <row r="1079" spans="1:19" x14ac:dyDescent="0.25">
      <c r="A1079" s="3">
        <f t="shared" si="17"/>
        <v>5</v>
      </c>
      <c r="B1079" t="s">
        <v>5308</v>
      </c>
      <c r="C1079">
        <v>2213740298</v>
      </c>
      <c r="D1079" t="s">
        <v>5202</v>
      </c>
      <c r="F1079" t="s">
        <v>5266</v>
      </c>
      <c r="G1079"/>
      <c r="H1079"/>
      <c r="I1079" t="s">
        <v>119</v>
      </c>
      <c r="J1079" t="s">
        <v>14</v>
      </c>
      <c r="K1079" t="s">
        <v>54</v>
      </c>
      <c r="L1079">
        <v>50.7</v>
      </c>
      <c r="M1079">
        <v>0</v>
      </c>
      <c r="N1079" t="s">
        <v>5349</v>
      </c>
      <c r="O1079" s="3" t="s">
        <v>387</v>
      </c>
      <c r="P1079" s="3" t="s">
        <v>43</v>
      </c>
      <c r="S1079" s="3" t="s">
        <v>1141</v>
      </c>
    </row>
    <row r="1080" spans="1:19" x14ac:dyDescent="0.25">
      <c r="A1080" s="3">
        <f t="shared" si="17"/>
        <v>5</v>
      </c>
      <c r="B1080" t="s">
        <v>45</v>
      </c>
      <c r="C1080">
        <v>2213741301</v>
      </c>
      <c r="D1080" t="s">
        <v>602</v>
      </c>
      <c r="F1080" t="s">
        <v>5266</v>
      </c>
      <c r="G1080"/>
      <c r="H1080"/>
      <c r="I1080" t="s">
        <v>119</v>
      </c>
      <c r="J1080" t="s">
        <v>14</v>
      </c>
      <c r="K1080" t="s">
        <v>54</v>
      </c>
      <c r="L1080">
        <v>109</v>
      </c>
      <c r="M1080">
        <v>0</v>
      </c>
      <c r="N1080" t="s">
        <v>5350</v>
      </c>
      <c r="O1080" s="3" t="s">
        <v>387</v>
      </c>
      <c r="P1080" s="3" t="s">
        <v>43</v>
      </c>
      <c r="S1080" s="3" t="s">
        <v>1141</v>
      </c>
    </row>
    <row r="1081" spans="1:19" x14ac:dyDescent="0.25">
      <c r="A1081" s="3">
        <f t="shared" si="17"/>
        <v>5</v>
      </c>
      <c r="B1081" t="s">
        <v>45</v>
      </c>
      <c r="C1081">
        <v>2213742026</v>
      </c>
      <c r="D1081" t="s">
        <v>602</v>
      </c>
      <c r="F1081" t="s">
        <v>5266</v>
      </c>
      <c r="G1081"/>
      <c r="H1081"/>
      <c r="I1081" t="s">
        <v>119</v>
      </c>
      <c r="J1081" t="s">
        <v>14</v>
      </c>
      <c r="K1081" t="s">
        <v>54</v>
      </c>
      <c r="L1081">
        <v>16.89</v>
      </c>
      <c r="M1081">
        <v>0</v>
      </c>
      <c r="N1081" t="s">
        <v>5351</v>
      </c>
      <c r="O1081" s="3" t="s">
        <v>387</v>
      </c>
      <c r="P1081" s="3" t="s">
        <v>43</v>
      </c>
      <c r="S1081" s="3" t="s">
        <v>1141</v>
      </c>
    </row>
    <row r="1082" spans="1:19" x14ac:dyDescent="0.25">
      <c r="A1082" s="3">
        <f t="shared" si="17"/>
        <v>5</v>
      </c>
      <c r="B1082" t="s">
        <v>20</v>
      </c>
      <c r="C1082">
        <v>2213751680</v>
      </c>
      <c r="D1082" t="s">
        <v>601</v>
      </c>
      <c r="F1082" t="s">
        <v>5266</v>
      </c>
      <c r="G1082"/>
      <c r="H1082"/>
      <c r="I1082" t="s">
        <v>119</v>
      </c>
      <c r="J1082" t="s">
        <v>14</v>
      </c>
      <c r="K1082" t="s">
        <v>54</v>
      </c>
      <c r="L1082"/>
      <c r="M1082"/>
      <c r="N1082" t="s">
        <v>5352</v>
      </c>
      <c r="O1082" s="3" t="s">
        <v>387</v>
      </c>
      <c r="P1082" s="3" t="s">
        <v>43</v>
      </c>
      <c r="S1082" s="3" t="s">
        <v>1141</v>
      </c>
    </row>
    <row r="1083" spans="1:19" x14ac:dyDescent="0.25">
      <c r="A1083" s="3">
        <f t="shared" si="17"/>
        <v>5</v>
      </c>
      <c r="B1083" t="s">
        <v>1215</v>
      </c>
      <c r="C1083">
        <v>2213774050</v>
      </c>
      <c r="D1083" t="s">
        <v>2278</v>
      </c>
      <c r="F1083" t="s">
        <v>5275</v>
      </c>
      <c r="G1083"/>
      <c r="H1083"/>
      <c r="I1083" t="s">
        <v>75</v>
      </c>
      <c r="J1083" t="s">
        <v>14</v>
      </c>
      <c r="K1083" t="s">
        <v>54</v>
      </c>
      <c r="L1083">
        <v>56.29</v>
      </c>
      <c r="M1083">
        <v>0</v>
      </c>
      <c r="N1083" t="s">
        <v>14</v>
      </c>
      <c r="O1083" s="3" t="s">
        <v>148</v>
      </c>
      <c r="P1083" s="3" t="s">
        <v>19</v>
      </c>
      <c r="S1083" s="3" t="s">
        <v>639</v>
      </c>
    </row>
    <row r="1084" spans="1:19" x14ac:dyDescent="0.25">
      <c r="A1084" s="3">
        <f t="shared" si="17"/>
        <v>5</v>
      </c>
      <c r="B1084" t="s">
        <v>29</v>
      </c>
      <c r="C1084">
        <v>2213779698</v>
      </c>
      <c r="D1084" t="s">
        <v>920</v>
      </c>
      <c r="F1084" t="s">
        <v>5275</v>
      </c>
      <c r="G1084"/>
      <c r="H1084"/>
      <c r="I1084" t="s">
        <v>75</v>
      </c>
      <c r="J1084" t="s">
        <v>76</v>
      </c>
      <c r="K1084" t="s">
        <v>54</v>
      </c>
      <c r="L1084"/>
      <c r="M1084"/>
      <c r="N1084" t="s">
        <v>5353</v>
      </c>
      <c r="O1084" s="3" t="s">
        <v>387</v>
      </c>
      <c r="P1084" s="3" t="s">
        <v>43</v>
      </c>
      <c r="S1084" s="3" t="s">
        <v>1141</v>
      </c>
    </row>
    <row r="1085" spans="1:19" x14ac:dyDescent="0.25">
      <c r="A1085" s="3">
        <f t="shared" si="17"/>
        <v>5</v>
      </c>
      <c r="B1085" t="s">
        <v>29</v>
      </c>
      <c r="C1085">
        <v>2213798151</v>
      </c>
      <c r="D1085" t="s">
        <v>920</v>
      </c>
      <c r="F1085" t="s">
        <v>5275</v>
      </c>
      <c r="G1085"/>
      <c r="H1085"/>
      <c r="I1085" t="s">
        <v>119</v>
      </c>
      <c r="J1085" t="s">
        <v>14</v>
      </c>
      <c r="K1085" t="s">
        <v>54</v>
      </c>
      <c r="L1085">
        <v>52</v>
      </c>
      <c r="M1085">
        <v>0</v>
      </c>
      <c r="N1085" t="s">
        <v>5354</v>
      </c>
      <c r="O1085" s="3" t="s">
        <v>387</v>
      </c>
      <c r="P1085" s="3" t="s">
        <v>43</v>
      </c>
      <c r="S1085" s="3" t="s">
        <v>1141</v>
      </c>
    </row>
    <row r="1086" spans="1:19" x14ac:dyDescent="0.25">
      <c r="A1086" s="3">
        <f t="shared" si="17"/>
        <v>5</v>
      </c>
      <c r="B1086" t="s">
        <v>27</v>
      </c>
      <c r="C1086">
        <v>2213807908</v>
      </c>
      <c r="D1086" t="s">
        <v>168</v>
      </c>
      <c r="F1086" t="s">
        <v>5275</v>
      </c>
      <c r="G1086"/>
      <c r="H1086"/>
      <c r="I1086" t="s">
        <v>119</v>
      </c>
      <c r="J1086" t="s">
        <v>950</v>
      </c>
      <c r="K1086" t="s">
        <v>54</v>
      </c>
      <c r="L1086">
        <v>0</v>
      </c>
      <c r="M1086">
        <v>8.44</v>
      </c>
      <c r="N1086" t="s">
        <v>5355</v>
      </c>
      <c r="O1086" s="3" t="s">
        <v>40</v>
      </c>
      <c r="P1086" s="3" t="s">
        <v>19</v>
      </c>
      <c r="S1086" s="3" t="s">
        <v>639</v>
      </c>
    </row>
    <row r="1087" spans="1:19" x14ac:dyDescent="0.25">
      <c r="A1087" s="3">
        <f t="shared" si="17"/>
        <v>5</v>
      </c>
      <c r="B1087" t="s">
        <v>200</v>
      </c>
      <c r="C1087">
        <v>2213832612</v>
      </c>
      <c r="D1087" t="s">
        <v>211</v>
      </c>
      <c r="F1087" t="s">
        <v>5275</v>
      </c>
      <c r="G1087"/>
      <c r="H1087"/>
      <c r="I1087" t="s">
        <v>119</v>
      </c>
      <c r="J1087" t="s">
        <v>124</v>
      </c>
      <c r="K1087" t="s">
        <v>54</v>
      </c>
      <c r="L1087">
        <v>0</v>
      </c>
      <c r="M1087">
        <v>16.89</v>
      </c>
      <c r="N1087" t="s">
        <v>5356</v>
      </c>
      <c r="O1087" s="3" t="s">
        <v>387</v>
      </c>
      <c r="P1087" s="3" t="s">
        <v>43</v>
      </c>
      <c r="S1087" s="3" t="s">
        <v>1141</v>
      </c>
    </row>
    <row r="1088" spans="1:19" x14ac:dyDescent="0.25">
      <c r="A1088" s="3">
        <f t="shared" si="17"/>
        <v>5</v>
      </c>
      <c r="B1088" t="s">
        <v>29</v>
      </c>
      <c r="C1088">
        <v>2213865055</v>
      </c>
      <c r="D1088" t="s">
        <v>920</v>
      </c>
      <c r="F1088" t="s">
        <v>5278</v>
      </c>
      <c r="G1088"/>
      <c r="H1088"/>
      <c r="I1088" t="s">
        <v>119</v>
      </c>
      <c r="J1088" t="s">
        <v>14</v>
      </c>
      <c r="K1088" t="s">
        <v>54</v>
      </c>
      <c r="L1088">
        <v>52</v>
      </c>
      <c r="M1088">
        <v>0</v>
      </c>
      <c r="N1088" t="s">
        <v>5357</v>
      </c>
      <c r="O1088" s="3" t="s">
        <v>387</v>
      </c>
      <c r="P1088" s="3" t="s">
        <v>43</v>
      </c>
      <c r="S1088" s="3" t="s">
        <v>1141</v>
      </c>
    </row>
    <row r="1089" spans="1:19" x14ac:dyDescent="0.25">
      <c r="A1089" s="3">
        <f t="shared" si="17"/>
        <v>5</v>
      </c>
      <c r="B1089" t="s">
        <v>20</v>
      </c>
      <c r="C1089">
        <v>2213875642</v>
      </c>
      <c r="D1089" t="s">
        <v>601</v>
      </c>
      <c r="F1089" t="s">
        <v>5278</v>
      </c>
      <c r="G1089"/>
      <c r="H1089"/>
      <c r="I1089" t="s">
        <v>119</v>
      </c>
      <c r="J1089" t="s">
        <v>14</v>
      </c>
      <c r="K1089" t="s">
        <v>54</v>
      </c>
      <c r="L1089">
        <v>10.14</v>
      </c>
      <c r="M1089">
        <v>6.76</v>
      </c>
      <c r="N1089" t="s">
        <v>5358</v>
      </c>
      <c r="O1089" s="3" t="s">
        <v>387</v>
      </c>
      <c r="P1089" s="3" t="s">
        <v>43</v>
      </c>
      <c r="S1089" s="3" t="s">
        <v>1141</v>
      </c>
    </row>
    <row r="1090" spans="1:19" x14ac:dyDescent="0.25">
      <c r="A1090" s="3">
        <f t="shared" si="17"/>
        <v>5</v>
      </c>
      <c r="B1090" t="s">
        <v>1215</v>
      </c>
      <c r="C1090">
        <v>2213878130</v>
      </c>
      <c r="D1090" t="s">
        <v>2278</v>
      </c>
      <c r="F1090" t="s">
        <v>5278</v>
      </c>
      <c r="G1090"/>
      <c r="H1090"/>
      <c r="I1090" t="s">
        <v>119</v>
      </c>
      <c r="J1090" t="s">
        <v>14</v>
      </c>
      <c r="K1090" t="s">
        <v>54</v>
      </c>
      <c r="L1090">
        <v>4.5</v>
      </c>
      <c r="M1090">
        <v>0</v>
      </c>
      <c r="N1090" t="s">
        <v>5359</v>
      </c>
      <c r="O1090" s="3" t="s">
        <v>387</v>
      </c>
      <c r="P1090" s="3" t="s">
        <v>43</v>
      </c>
      <c r="S1090" s="3" t="s">
        <v>1141</v>
      </c>
    </row>
    <row r="1091" spans="1:19" x14ac:dyDescent="0.25">
      <c r="A1091" s="3">
        <f t="shared" si="17"/>
        <v>5</v>
      </c>
      <c r="B1091" t="s">
        <v>41</v>
      </c>
      <c r="C1091">
        <v>2213886738</v>
      </c>
      <c r="D1091" t="s">
        <v>104</v>
      </c>
      <c r="F1091" t="s">
        <v>5278</v>
      </c>
      <c r="G1091"/>
      <c r="H1091"/>
      <c r="I1091" t="s">
        <v>119</v>
      </c>
      <c r="J1091" t="s">
        <v>14</v>
      </c>
      <c r="K1091" t="s">
        <v>54</v>
      </c>
      <c r="L1091">
        <v>109</v>
      </c>
      <c r="M1091">
        <v>0</v>
      </c>
      <c r="N1091" t="s">
        <v>5360</v>
      </c>
      <c r="O1091" s="3" t="s">
        <v>387</v>
      </c>
      <c r="P1091" s="3" t="s">
        <v>43</v>
      </c>
      <c r="S1091" s="3" t="s">
        <v>1141</v>
      </c>
    </row>
    <row r="1092" spans="1:19" s="16" customFormat="1" x14ac:dyDescent="0.25">
      <c r="A1092" s="68">
        <f t="shared" si="17"/>
        <v>5</v>
      </c>
      <c r="B1092" s="16" t="s">
        <v>98</v>
      </c>
      <c r="C1092" s="16">
        <v>2213890081</v>
      </c>
      <c r="D1092" s="16" t="s">
        <v>695</v>
      </c>
      <c r="F1092" s="16" t="s">
        <v>5278</v>
      </c>
      <c r="I1092" s="16" t="s">
        <v>56</v>
      </c>
      <c r="J1092" s="16" t="s">
        <v>57</v>
      </c>
      <c r="K1092" s="16" t="s">
        <v>15</v>
      </c>
      <c r="L1092" s="16">
        <v>0.46</v>
      </c>
      <c r="M1092" s="16">
        <v>10</v>
      </c>
      <c r="N1092" s="16" t="s">
        <v>5361</v>
      </c>
      <c r="O1092" s="68" t="s">
        <v>388</v>
      </c>
      <c r="P1092" s="68" t="s">
        <v>1165</v>
      </c>
      <c r="Q1092" s="68"/>
      <c r="S1092" s="3" t="s">
        <v>1141</v>
      </c>
    </row>
    <row r="1093" spans="1:19" x14ac:dyDescent="0.25">
      <c r="A1093" s="3">
        <f t="shared" si="17"/>
        <v>5</v>
      </c>
      <c r="B1093" t="s">
        <v>29</v>
      </c>
      <c r="C1093">
        <v>2213891060</v>
      </c>
      <c r="D1093" t="s">
        <v>920</v>
      </c>
      <c r="F1093" t="s">
        <v>5278</v>
      </c>
      <c r="G1093"/>
      <c r="H1093"/>
      <c r="I1093" t="s">
        <v>119</v>
      </c>
      <c r="J1093" t="s">
        <v>950</v>
      </c>
      <c r="K1093" t="s">
        <v>54</v>
      </c>
      <c r="L1093">
        <v>0</v>
      </c>
      <c r="M1093">
        <v>35</v>
      </c>
      <c r="N1093" t="s">
        <v>5362</v>
      </c>
      <c r="O1093" s="3" t="s">
        <v>40</v>
      </c>
      <c r="P1093" s="3" t="s">
        <v>19</v>
      </c>
      <c r="S1093" s="3" t="s">
        <v>639</v>
      </c>
    </row>
    <row r="1094" spans="1:19" x14ac:dyDescent="0.25">
      <c r="A1094" s="3">
        <f t="shared" si="17"/>
        <v>5</v>
      </c>
      <c r="B1094" t="s">
        <v>20</v>
      </c>
      <c r="C1094">
        <v>2213907091</v>
      </c>
      <c r="D1094" t="s">
        <v>601</v>
      </c>
      <c r="F1094" t="s">
        <v>5278</v>
      </c>
      <c r="G1094"/>
      <c r="H1094"/>
      <c r="I1094" t="s">
        <v>119</v>
      </c>
      <c r="J1094" t="s">
        <v>124</v>
      </c>
      <c r="K1094" t="s">
        <v>54</v>
      </c>
      <c r="L1094">
        <v>0</v>
      </c>
      <c r="M1094">
        <v>29.9</v>
      </c>
      <c r="N1094" t="s">
        <v>5363</v>
      </c>
      <c r="O1094" s="3" t="s">
        <v>387</v>
      </c>
      <c r="P1094" s="3" t="s">
        <v>43</v>
      </c>
      <c r="S1094" s="3" t="s">
        <v>1141</v>
      </c>
    </row>
    <row r="1095" spans="1:19" x14ac:dyDescent="0.25">
      <c r="A1095" s="3">
        <f t="shared" si="17"/>
        <v>5</v>
      </c>
      <c r="B1095" t="s">
        <v>33</v>
      </c>
      <c r="C1095">
        <v>2213911933</v>
      </c>
      <c r="D1095" t="s">
        <v>921</v>
      </c>
      <c r="F1095" t="s">
        <v>5278</v>
      </c>
      <c r="G1095"/>
      <c r="H1095"/>
      <c r="I1095" t="s">
        <v>75</v>
      </c>
      <c r="J1095" t="s">
        <v>14</v>
      </c>
      <c r="K1095" t="s">
        <v>54</v>
      </c>
      <c r="L1095">
        <v>52.69</v>
      </c>
      <c r="M1095">
        <v>0</v>
      </c>
      <c r="N1095" t="s">
        <v>14</v>
      </c>
      <c r="O1095" s="3" t="s">
        <v>148</v>
      </c>
      <c r="P1095" s="3" t="s">
        <v>19</v>
      </c>
      <c r="S1095" s="3" t="s">
        <v>639</v>
      </c>
    </row>
    <row r="1096" spans="1:19" x14ac:dyDescent="0.25">
      <c r="A1096" s="3">
        <f t="shared" si="17"/>
        <v>5</v>
      </c>
      <c r="B1096" t="s">
        <v>33</v>
      </c>
      <c r="C1096">
        <v>2213912598</v>
      </c>
      <c r="D1096" t="s">
        <v>921</v>
      </c>
      <c r="F1096" t="s">
        <v>5278</v>
      </c>
      <c r="G1096"/>
      <c r="H1096"/>
      <c r="I1096" t="s">
        <v>75</v>
      </c>
      <c r="J1096" t="s">
        <v>14</v>
      </c>
      <c r="K1096" t="s">
        <v>54</v>
      </c>
      <c r="L1096">
        <v>0</v>
      </c>
      <c r="M1096">
        <v>52</v>
      </c>
      <c r="N1096" t="s">
        <v>5364</v>
      </c>
      <c r="O1096" s="3" t="s">
        <v>148</v>
      </c>
      <c r="P1096" s="3" t="s">
        <v>19</v>
      </c>
      <c r="S1096" s="3" t="s">
        <v>639</v>
      </c>
    </row>
    <row r="1097" spans="1:19" x14ac:dyDescent="0.25">
      <c r="A1097" s="3">
        <f t="shared" si="17"/>
        <v>5</v>
      </c>
      <c r="B1097" t="s">
        <v>158</v>
      </c>
      <c r="C1097">
        <v>2213912730</v>
      </c>
      <c r="D1097" t="s">
        <v>212</v>
      </c>
      <c r="F1097" t="s">
        <v>5278</v>
      </c>
      <c r="G1097"/>
      <c r="H1097"/>
      <c r="I1097" t="s">
        <v>119</v>
      </c>
      <c r="J1097" t="s">
        <v>14</v>
      </c>
      <c r="K1097" t="s">
        <v>54</v>
      </c>
      <c r="L1097">
        <v>16.89</v>
      </c>
      <c r="M1097">
        <v>0</v>
      </c>
      <c r="N1097" t="s">
        <v>5365</v>
      </c>
      <c r="O1097" s="3" t="s">
        <v>387</v>
      </c>
      <c r="P1097" s="3" t="s">
        <v>43</v>
      </c>
      <c r="S1097" s="3" t="s">
        <v>1141</v>
      </c>
    </row>
    <row r="1098" spans="1:19" x14ac:dyDescent="0.25">
      <c r="A1098" s="3">
        <f t="shared" si="17"/>
        <v>5</v>
      </c>
      <c r="B1098" t="s">
        <v>45</v>
      </c>
      <c r="C1098">
        <v>2213942407</v>
      </c>
      <c r="D1098" t="s">
        <v>602</v>
      </c>
      <c r="F1098" t="s">
        <v>5285</v>
      </c>
      <c r="G1098"/>
      <c r="H1098"/>
      <c r="I1098" t="s">
        <v>119</v>
      </c>
      <c r="J1098" t="s">
        <v>14</v>
      </c>
      <c r="K1098" t="s">
        <v>54</v>
      </c>
      <c r="L1098">
        <v>16.89</v>
      </c>
      <c r="M1098">
        <v>0</v>
      </c>
      <c r="N1098" t="s">
        <v>5366</v>
      </c>
      <c r="O1098" s="3" t="s">
        <v>387</v>
      </c>
      <c r="P1098" s="3" t="s">
        <v>43</v>
      </c>
      <c r="S1098" s="3" t="s">
        <v>1141</v>
      </c>
    </row>
    <row r="1099" spans="1:19" x14ac:dyDescent="0.25">
      <c r="A1099" s="3">
        <f t="shared" si="17"/>
        <v>5</v>
      </c>
      <c r="B1099" t="s">
        <v>26</v>
      </c>
      <c r="C1099">
        <v>2213953841</v>
      </c>
      <c r="D1099" t="s">
        <v>697</v>
      </c>
      <c r="F1099" t="s">
        <v>5285</v>
      </c>
      <c r="G1099"/>
      <c r="H1099"/>
      <c r="I1099" t="s">
        <v>56</v>
      </c>
      <c r="J1099" t="s">
        <v>57</v>
      </c>
      <c r="K1099" t="s">
        <v>15</v>
      </c>
      <c r="L1099">
        <v>5.28</v>
      </c>
      <c r="M1099">
        <v>109</v>
      </c>
      <c r="N1099" t="s">
        <v>5367</v>
      </c>
      <c r="O1099" s="3" t="s">
        <v>387</v>
      </c>
      <c r="P1099" s="3" t="s">
        <v>43</v>
      </c>
      <c r="S1099" s="3" t="s">
        <v>1141</v>
      </c>
    </row>
    <row r="1100" spans="1:19" x14ac:dyDescent="0.25">
      <c r="A1100" s="3">
        <f t="shared" si="17"/>
        <v>5</v>
      </c>
      <c r="B1100" t="s">
        <v>71</v>
      </c>
      <c r="C1100">
        <v>2213953890</v>
      </c>
      <c r="D1100" t="s">
        <v>5316</v>
      </c>
      <c r="F1100" t="s">
        <v>5285</v>
      </c>
      <c r="G1100"/>
      <c r="H1100"/>
      <c r="I1100" t="s">
        <v>119</v>
      </c>
      <c r="J1100" t="s">
        <v>14</v>
      </c>
      <c r="K1100" t="s">
        <v>54</v>
      </c>
      <c r="L1100">
        <v>16.89</v>
      </c>
      <c r="M1100">
        <v>0</v>
      </c>
      <c r="N1100" t="s">
        <v>5368</v>
      </c>
      <c r="O1100" s="3" t="s">
        <v>148</v>
      </c>
      <c r="P1100" s="3" t="s">
        <v>19</v>
      </c>
      <c r="S1100" s="3" t="s">
        <v>639</v>
      </c>
    </row>
    <row r="1101" spans="1:19" x14ac:dyDescent="0.25">
      <c r="A1101" s="3">
        <f t="shared" si="17"/>
        <v>5</v>
      </c>
      <c r="B1101" t="s">
        <v>71</v>
      </c>
      <c r="C1101">
        <v>2213991313</v>
      </c>
      <c r="D1101" t="s">
        <v>5316</v>
      </c>
      <c r="F1101" t="s">
        <v>5285</v>
      </c>
      <c r="G1101"/>
      <c r="H1101"/>
      <c r="I1101" t="s">
        <v>75</v>
      </c>
      <c r="J1101" t="s">
        <v>14</v>
      </c>
      <c r="K1101" t="s">
        <v>54</v>
      </c>
      <c r="L1101">
        <v>53.02</v>
      </c>
      <c r="M1101">
        <v>0</v>
      </c>
      <c r="N1101" t="s">
        <v>58</v>
      </c>
      <c r="O1101" s="3" t="s">
        <v>148</v>
      </c>
      <c r="P1101" s="3" t="s">
        <v>19</v>
      </c>
      <c r="S1101" s="3" t="s">
        <v>639</v>
      </c>
    </row>
    <row r="1102" spans="1:19" x14ac:dyDescent="0.25">
      <c r="A1102" s="3">
        <f t="shared" si="17"/>
        <v>5</v>
      </c>
      <c r="B1102" t="s">
        <v>20</v>
      </c>
      <c r="C1102">
        <v>2214003394</v>
      </c>
      <c r="D1102" t="s">
        <v>601</v>
      </c>
      <c r="F1102" t="s">
        <v>5290</v>
      </c>
      <c r="G1102"/>
      <c r="H1102"/>
      <c r="I1102" t="s">
        <v>119</v>
      </c>
      <c r="J1102" t="s">
        <v>14</v>
      </c>
      <c r="K1102" t="s">
        <v>54</v>
      </c>
      <c r="L1102">
        <v>54.5</v>
      </c>
      <c r="M1102">
        <v>0</v>
      </c>
      <c r="N1102" t="s">
        <v>5369</v>
      </c>
      <c r="O1102" s="3" t="s">
        <v>387</v>
      </c>
      <c r="P1102" s="3" t="s">
        <v>43</v>
      </c>
      <c r="S1102" s="3" t="s">
        <v>1141</v>
      </c>
    </row>
    <row r="1103" spans="1:19" x14ac:dyDescent="0.25">
      <c r="A1103" s="3">
        <f t="shared" si="17"/>
        <v>5</v>
      </c>
      <c r="B1103" t="s">
        <v>200</v>
      </c>
      <c r="C1103">
        <v>2214004424</v>
      </c>
      <c r="D1103" t="s">
        <v>211</v>
      </c>
      <c r="F1103" t="s">
        <v>5290</v>
      </c>
      <c r="G1103"/>
      <c r="H1103"/>
      <c r="I1103" t="s">
        <v>119</v>
      </c>
      <c r="J1103" t="s">
        <v>14</v>
      </c>
      <c r="K1103" t="s">
        <v>54</v>
      </c>
      <c r="L1103">
        <v>109</v>
      </c>
      <c r="M1103">
        <v>0</v>
      </c>
      <c r="N1103" t="s">
        <v>5370</v>
      </c>
      <c r="O1103" s="3" t="s">
        <v>387</v>
      </c>
      <c r="P1103" s="3" t="s">
        <v>43</v>
      </c>
      <c r="S1103" s="3" t="s">
        <v>1141</v>
      </c>
    </row>
    <row r="1104" spans="1:19" x14ac:dyDescent="0.25">
      <c r="A1104" s="3">
        <f t="shared" si="17"/>
        <v>5</v>
      </c>
      <c r="B1104" t="s">
        <v>45</v>
      </c>
      <c r="C1104">
        <v>2214009077</v>
      </c>
      <c r="D1104" t="s">
        <v>602</v>
      </c>
      <c r="F1104" t="s">
        <v>5290</v>
      </c>
      <c r="G1104"/>
      <c r="H1104"/>
      <c r="I1104" t="s">
        <v>75</v>
      </c>
      <c r="J1104" t="s">
        <v>14</v>
      </c>
      <c r="K1104" t="s">
        <v>54</v>
      </c>
      <c r="L1104">
        <v>53.02</v>
      </c>
      <c r="M1104">
        <v>0</v>
      </c>
      <c r="N1104" t="s">
        <v>58</v>
      </c>
      <c r="O1104" s="3" t="s">
        <v>148</v>
      </c>
      <c r="P1104" s="3" t="s">
        <v>19</v>
      </c>
      <c r="S1104" s="3" t="s">
        <v>639</v>
      </c>
    </row>
    <row r="1105" spans="1:19" x14ac:dyDescent="0.25">
      <c r="A1105" s="3">
        <f t="shared" si="17"/>
        <v>5</v>
      </c>
      <c r="B1105" t="s">
        <v>42</v>
      </c>
      <c r="C1105">
        <v>2214027543</v>
      </c>
      <c r="D1105" t="s">
        <v>698</v>
      </c>
      <c r="F1105" t="s">
        <v>5290</v>
      </c>
      <c r="G1105"/>
      <c r="H1105"/>
      <c r="I1105" t="s">
        <v>119</v>
      </c>
      <c r="J1105" t="s">
        <v>14</v>
      </c>
      <c r="K1105" t="s">
        <v>54</v>
      </c>
      <c r="L1105">
        <v>4.5</v>
      </c>
      <c r="M1105">
        <v>0</v>
      </c>
      <c r="N1105" t="s">
        <v>5371</v>
      </c>
      <c r="O1105" s="3" t="s">
        <v>387</v>
      </c>
      <c r="P1105" s="3" t="s">
        <v>43</v>
      </c>
      <c r="S1105" s="3" t="s">
        <v>1141</v>
      </c>
    </row>
    <row r="1106" spans="1:19" x14ac:dyDescent="0.25">
      <c r="A1106" s="3">
        <f t="shared" si="17"/>
        <v>5</v>
      </c>
      <c r="B1106" t="s">
        <v>26</v>
      </c>
      <c r="C1106">
        <v>2214027997</v>
      </c>
      <c r="D1106" t="s">
        <v>697</v>
      </c>
      <c r="F1106" t="s">
        <v>5290</v>
      </c>
      <c r="G1106"/>
      <c r="H1106"/>
      <c r="I1106" t="s">
        <v>119</v>
      </c>
      <c r="J1106" t="s">
        <v>14</v>
      </c>
      <c r="K1106" t="s">
        <v>54</v>
      </c>
      <c r="L1106">
        <v>27</v>
      </c>
      <c r="M1106">
        <v>0</v>
      </c>
      <c r="N1106" t="s">
        <v>5372</v>
      </c>
      <c r="O1106" s="3" t="s">
        <v>387</v>
      </c>
      <c r="P1106" s="3" t="s">
        <v>43</v>
      </c>
      <c r="S1106" s="3" t="s">
        <v>1141</v>
      </c>
    </row>
    <row r="1107" spans="1:19" x14ac:dyDescent="0.25">
      <c r="A1107" s="3">
        <f t="shared" si="17"/>
        <v>5</v>
      </c>
      <c r="B1107" t="s">
        <v>5308</v>
      </c>
      <c r="C1107">
        <v>2214032643</v>
      </c>
      <c r="D1107" t="s">
        <v>5202</v>
      </c>
      <c r="F1107" t="s">
        <v>5290</v>
      </c>
      <c r="G1107"/>
      <c r="H1107"/>
      <c r="I1107" t="s">
        <v>119</v>
      </c>
      <c r="J1107" t="s">
        <v>14</v>
      </c>
      <c r="K1107" t="s">
        <v>54</v>
      </c>
      <c r="L1107">
        <v>109</v>
      </c>
      <c r="M1107">
        <v>0</v>
      </c>
      <c r="N1107" t="s">
        <v>5373</v>
      </c>
      <c r="O1107" s="3" t="s">
        <v>387</v>
      </c>
      <c r="P1107" s="3" t="s">
        <v>43</v>
      </c>
      <c r="S1107" s="3" t="s">
        <v>1141</v>
      </c>
    </row>
    <row r="1108" spans="1:19" x14ac:dyDescent="0.25">
      <c r="A1108" s="3">
        <f t="shared" si="17"/>
        <v>5</v>
      </c>
      <c r="B1108" t="s">
        <v>36</v>
      </c>
      <c r="C1108">
        <v>2214061356</v>
      </c>
      <c r="D1108" t="s">
        <v>167</v>
      </c>
      <c r="F1108" t="s">
        <v>5290</v>
      </c>
      <c r="G1108"/>
      <c r="H1108"/>
      <c r="I1108" t="s">
        <v>119</v>
      </c>
      <c r="J1108" t="s">
        <v>14</v>
      </c>
      <c r="K1108" t="s">
        <v>54</v>
      </c>
      <c r="L1108">
        <v>28</v>
      </c>
      <c r="M1108">
        <v>0</v>
      </c>
      <c r="N1108" t="s">
        <v>5374</v>
      </c>
      <c r="O1108" s="3" t="s">
        <v>387</v>
      </c>
      <c r="P1108" s="3" t="s">
        <v>43</v>
      </c>
      <c r="S1108" s="3" t="s">
        <v>1141</v>
      </c>
    </row>
    <row r="1109" spans="1:19" x14ac:dyDescent="0.25">
      <c r="A1109" s="3">
        <f t="shared" si="17"/>
        <v>5</v>
      </c>
      <c r="B1109" t="s">
        <v>36</v>
      </c>
      <c r="C1109">
        <v>2214077461</v>
      </c>
      <c r="D1109" t="s">
        <v>167</v>
      </c>
      <c r="F1109" t="s">
        <v>5292</v>
      </c>
      <c r="G1109"/>
      <c r="H1109"/>
      <c r="I1109" t="s">
        <v>75</v>
      </c>
      <c r="J1109" t="s">
        <v>55</v>
      </c>
      <c r="K1109" t="s">
        <v>54</v>
      </c>
      <c r="L1109">
        <v>0</v>
      </c>
      <c r="M1109">
        <v>109</v>
      </c>
      <c r="N1109" t="s">
        <v>5375</v>
      </c>
      <c r="O1109" s="3" t="s">
        <v>148</v>
      </c>
      <c r="P1109" s="3" t="s">
        <v>19</v>
      </c>
      <c r="S1109" s="3" t="s">
        <v>639</v>
      </c>
    </row>
    <row r="1110" spans="1:19" x14ac:dyDescent="0.25">
      <c r="A1110" s="3">
        <f t="shared" si="17"/>
        <v>5</v>
      </c>
      <c r="B1110" t="s">
        <v>98</v>
      </c>
      <c r="C1110">
        <v>2214083617</v>
      </c>
      <c r="D1110" t="s">
        <v>695</v>
      </c>
      <c r="F1110" t="s">
        <v>5292</v>
      </c>
      <c r="G1110"/>
      <c r="H1110"/>
      <c r="I1110" t="s">
        <v>75</v>
      </c>
      <c r="J1110" t="s">
        <v>14</v>
      </c>
      <c r="K1110" t="s">
        <v>54</v>
      </c>
      <c r="L1110">
        <v>35.49</v>
      </c>
      <c r="M1110">
        <v>0</v>
      </c>
      <c r="N1110" t="s">
        <v>58</v>
      </c>
      <c r="O1110" s="3" t="s">
        <v>148</v>
      </c>
      <c r="P1110" s="3" t="s">
        <v>19</v>
      </c>
      <c r="S1110" s="3" t="s">
        <v>639</v>
      </c>
    </row>
    <row r="1111" spans="1:19" x14ac:dyDescent="0.25">
      <c r="A1111" s="3">
        <f t="shared" si="17"/>
        <v>5</v>
      </c>
      <c r="B1111" t="s">
        <v>20</v>
      </c>
      <c r="C1111">
        <v>2214084705</v>
      </c>
      <c r="D1111" t="s">
        <v>601</v>
      </c>
      <c r="F1111" t="s">
        <v>5292</v>
      </c>
      <c r="G1111"/>
      <c r="H1111"/>
      <c r="I1111" t="s">
        <v>75</v>
      </c>
      <c r="J1111" t="s">
        <v>76</v>
      </c>
      <c r="K1111" t="s">
        <v>54</v>
      </c>
      <c r="L1111">
        <v>0</v>
      </c>
      <c r="M1111">
        <v>109</v>
      </c>
      <c r="N1111" t="s">
        <v>5376</v>
      </c>
      <c r="O1111" s="3" t="s">
        <v>387</v>
      </c>
      <c r="P1111" s="3" t="s">
        <v>43</v>
      </c>
      <c r="S1111" s="3" t="s">
        <v>1141</v>
      </c>
    </row>
    <row r="1112" spans="1:19" s="16" customFormat="1" x14ac:dyDescent="0.25">
      <c r="A1112" s="68">
        <f t="shared" si="17"/>
        <v>5</v>
      </c>
      <c r="B1112" s="16" t="s">
        <v>42</v>
      </c>
      <c r="C1112" s="16">
        <v>2214085762</v>
      </c>
      <c r="D1112" s="16" t="s">
        <v>698</v>
      </c>
      <c r="F1112" s="16" t="s">
        <v>5292</v>
      </c>
      <c r="I1112" s="16" t="s">
        <v>56</v>
      </c>
      <c r="J1112" s="16" t="s">
        <v>57</v>
      </c>
      <c r="K1112" s="16" t="s">
        <v>15</v>
      </c>
      <c r="L1112" s="16">
        <v>1.66</v>
      </c>
      <c r="M1112" s="16">
        <v>24.95</v>
      </c>
      <c r="N1112" s="16" t="s">
        <v>5377</v>
      </c>
      <c r="O1112" s="68" t="s">
        <v>170</v>
      </c>
      <c r="P1112" s="68" t="s">
        <v>135</v>
      </c>
      <c r="Q1112" s="68"/>
      <c r="S1112" s="16" t="s">
        <v>1141</v>
      </c>
    </row>
    <row r="1113" spans="1:19" x14ac:dyDescent="0.25">
      <c r="A1113" s="3">
        <f t="shared" si="17"/>
        <v>5</v>
      </c>
      <c r="B1113" t="s">
        <v>20</v>
      </c>
      <c r="C1113">
        <v>2214106908</v>
      </c>
      <c r="D1113" t="s">
        <v>601</v>
      </c>
      <c r="F1113" t="s">
        <v>5292</v>
      </c>
      <c r="G1113"/>
      <c r="H1113"/>
      <c r="I1113" t="s">
        <v>119</v>
      </c>
      <c r="J1113" t="s">
        <v>14</v>
      </c>
      <c r="K1113" t="s">
        <v>54</v>
      </c>
      <c r="L1113"/>
      <c r="M1113"/>
      <c r="N1113" t="s">
        <v>5378</v>
      </c>
      <c r="O1113" s="3" t="s">
        <v>40</v>
      </c>
      <c r="P1113" s="3" t="s">
        <v>19</v>
      </c>
      <c r="S1113" s="3" t="s">
        <v>639</v>
      </c>
    </row>
    <row r="1114" spans="1:19" x14ac:dyDescent="0.25">
      <c r="A1114" s="3">
        <f t="shared" si="17"/>
        <v>5</v>
      </c>
      <c r="B1114" t="s">
        <v>45</v>
      </c>
      <c r="C1114">
        <v>2214107447</v>
      </c>
      <c r="D1114" t="s">
        <v>602</v>
      </c>
      <c r="F1114" t="s">
        <v>5292</v>
      </c>
      <c r="G1114"/>
      <c r="H1114"/>
      <c r="I1114" t="s">
        <v>119</v>
      </c>
      <c r="J1114" t="s">
        <v>14</v>
      </c>
      <c r="K1114" t="s">
        <v>54</v>
      </c>
      <c r="L1114">
        <v>16.89</v>
      </c>
      <c r="M1114">
        <v>0</v>
      </c>
      <c r="N1114" t="s">
        <v>5379</v>
      </c>
      <c r="O1114" s="3" t="s">
        <v>387</v>
      </c>
      <c r="P1114" s="3" t="s">
        <v>43</v>
      </c>
      <c r="S1114" s="3" t="s">
        <v>1141</v>
      </c>
    </row>
    <row r="1115" spans="1:19" x14ac:dyDescent="0.25">
      <c r="A1115" s="3">
        <f t="shared" si="17"/>
        <v>5</v>
      </c>
      <c r="B1115" t="s">
        <v>98</v>
      </c>
      <c r="C1115">
        <v>2214110224</v>
      </c>
      <c r="D1115" t="s">
        <v>695</v>
      </c>
      <c r="F1115" t="s">
        <v>5292</v>
      </c>
      <c r="G1115"/>
      <c r="H1115"/>
      <c r="I1115" t="s">
        <v>119</v>
      </c>
      <c r="J1115" t="s">
        <v>14</v>
      </c>
      <c r="K1115" t="s">
        <v>54</v>
      </c>
      <c r="L1115">
        <v>21.6</v>
      </c>
      <c r="M1115">
        <v>0</v>
      </c>
      <c r="N1115" t="s">
        <v>5380</v>
      </c>
      <c r="O1115" s="3" t="s">
        <v>387</v>
      </c>
      <c r="P1115" s="3" t="s">
        <v>43</v>
      </c>
      <c r="S1115" s="3" t="s">
        <v>1141</v>
      </c>
    </row>
    <row r="1116" spans="1:19" x14ac:dyDescent="0.25">
      <c r="A1116" s="3">
        <f t="shared" si="17"/>
        <v>5</v>
      </c>
      <c r="B1116" t="s">
        <v>35</v>
      </c>
      <c r="C1116">
        <v>2214112303</v>
      </c>
      <c r="D1116" t="s">
        <v>919</v>
      </c>
      <c r="F1116" t="s">
        <v>5292</v>
      </c>
      <c r="G1116"/>
      <c r="H1116"/>
      <c r="I1116" t="s">
        <v>56</v>
      </c>
      <c r="J1116" t="s">
        <v>57</v>
      </c>
      <c r="K1116" t="s">
        <v>15</v>
      </c>
      <c r="L1116">
        <v>28.15</v>
      </c>
      <c r="M1116">
        <v>29.9</v>
      </c>
      <c r="N1116" t="s">
        <v>5381</v>
      </c>
      <c r="O1116" s="3" t="s">
        <v>170</v>
      </c>
      <c r="P1116" s="3" t="s">
        <v>19</v>
      </c>
      <c r="S1116" s="3" t="s">
        <v>639</v>
      </c>
    </row>
    <row r="1117" spans="1:19" x14ac:dyDescent="0.25">
      <c r="A1117" s="3">
        <f t="shared" si="17"/>
        <v>5</v>
      </c>
      <c r="B1117" t="s">
        <v>5308</v>
      </c>
      <c r="C1117">
        <v>2214114865</v>
      </c>
      <c r="D1117" t="s">
        <v>5202</v>
      </c>
      <c r="F1117" t="s">
        <v>5292</v>
      </c>
      <c r="G1117"/>
      <c r="H1117"/>
      <c r="I1117" t="s">
        <v>119</v>
      </c>
      <c r="J1117" t="s">
        <v>950</v>
      </c>
      <c r="K1117" t="s">
        <v>54</v>
      </c>
      <c r="L1117">
        <v>0</v>
      </c>
      <c r="M1117">
        <v>16.89</v>
      </c>
      <c r="N1117" t="s">
        <v>5382</v>
      </c>
      <c r="O1117" s="3" t="s">
        <v>40</v>
      </c>
      <c r="P1117" s="3" t="s">
        <v>19</v>
      </c>
      <c r="S1117" s="3" t="s">
        <v>639</v>
      </c>
    </row>
    <row r="1118" spans="1:19" x14ac:dyDescent="0.25">
      <c r="A1118" s="3">
        <f t="shared" si="17"/>
        <v>5</v>
      </c>
      <c r="B1118" t="s">
        <v>26</v>
      </c>
      <c r="C1118">
        <v>2214116101</v>
      </c>
      <c r="D1118" t="s">
        <v>697</v>
      </c>
      <c r="F1118" t="s">
        <v>5292</v>
      </c>
      <c r="G1118"/>
      <c r="H1118"/>
      <c r="I1118" t="s">
        <v>56</v>
      </c>
      <c r="J1118" t="s">
        <v>57</v>
      </c>
      <c r="K1118" t="s">
        <v>15</v>
      </c>
      <c r="L1118">
        <v>1.54</v>
      </c>
      <c r="M1118">
        <v>16.899999999999999</v>
      </c>
      <c r="N1118" t="s">
        <v>5383</v>
      </c>
      <c r="O1118" s="3" t="s">
        <v>170</v>
      </c>
      <c r="P1118" s="3" t="s">
        <v>19</v>
      </c>
      <c r="S1118" s="3" t="s">
        <v>639</v>
      </c>
    </row>
    <row r="1119" spans="1:19" x14ac:dyDescent="0.25">
      <c r="A1119" s="3">
        <f t="shared" si="17"/>
        <v>5</v>
      </c>
      <c r="B1119" t="s">
        <v>20</v>
      </c>
      <c r="C1119">
        <v>2214116341</v>
      </c>
      <c r="D1119" t="s">
        <v>601</v>
      </c>
      <c r="F1119" t="s">
        <v>5292</v>
      </c>
      <c r="G1119"/>
      <c r="H1119"/>
      <c r="I1119" t="s">
        <v>75</v>
      </c>
      <c r="J1119" t="s">
        <v>55</v>
      </c>
      <c r="K1119" t="s">
        <v>54</v>
      </c>
      <c r="L1119">
        <v>0</v>
      </c>
      <c r="M1119">
        <v>49.9</v>
      </c>
      <c r="N1119" t="s">
        <v>5384</v>
      </c>
      <c r="O1119" s="3" t="s">
        <v>387</v>
      </c>
      <c r="P1119" s="3" t="s">
        <v>43</v>
      </c>
      <c r="S1119" s="3" t="s">
        <v>1141</v>
      </c>
    </row>
    <row r="1120" spans="1:19" x14ac:dyDescent="0.25">
      <c r="A1120" s="3">
        <f t="shared" si="17"/>
        <v>5</v>
      </c>
      <c r="B1120" t="s">
        <v>96</v>
      </c>
      <c r="C1120">
        <v>2214116690</v>
      </c>
      <c r="D1120" t="s">
        <v>696</v>
      </c>
      <c r="F1120" t="s">
        <v>5292</v>
      </c>
      <c r="G1120"/>
      <c r="H1120"/>
      <c r="I1120" t="s">
        <v>75</v>
      </c>
      <c r="J1120" t="s">
        <v>14</v>
      </c>
      <c r="K1120" t="s">
        <v>54</v>
      </c>
      <c r="L1120">
        <v>119.32</v>
      </c>
      <c r="M1120">
        <v>0</v>
      </c>
      <c r="N1120" t="s">
        <v>14</v>
      </c>
      <c r="O1120" s="3" t="s">
        <v>148</v>
      </c>
      <c r="P1120" s="3" t="s">
        <v>19</v>
      </c>
      <c r="S1120" s="3" t="s">
        <v>639</v>
      </c>
    </row>
    <row r="1121" spans="1:19" x14ac:dyDescent="0.25">
      <c r="A1121" s="3">
        <f t="shared" si="17"/>
        <v>5</v>
      </c>
      <c r="B1121" t="s">
        <v>42</v>
      </c>
      <c r="C1121">
        <v>2214116895</v>
      </c>
      <c r="D1121" t="s">
        <v>698</v>
      </c>
      <c r="F1121" t="s">
        <v>5292</v>
      </c>
      <c r="G1121"/>
      <c r="H1121"/>
      <c r="I1121" t="s">
        <v>75</v>
      </c>
      <c r="J1121" t="s">
        <v>55</v>
      </c>
      <c r="K1121" t="s">
        <v>54</v>
      </c>
      <c r="L1121">
        <v>0</v>
      </c>
      <c r="M1121">
        <v>49.9</v>
      </c>
      <c r="N1121" t="s">
        <v>5385</v>
      </c>
      <c r="O1121" s="3" t="s">
        <v>148</v>
      </c>
      <c r="P1121" s="3" t="s">
        <v>19</v>
      </c>
      <c r="S1121" s="3" t="s">
        <v>639</v>
      </c>
    </row>
    <row r="1122" spans="1:19" x14ac:dyDescent="0.25">
      <c r="A1122" s="3">
        <f t="shared" ref="A1122:A1140" si="18">MONTH(F1122)</f>
        <v>5</v>
      </c>
      <c r="B1122" t="s">
        <v>5308</v>
      </c>
      <c r="C1122">
        <v>2214119167</v>
      </c>
      <c r="D1122" t="s">
        <v>5202</v>
      </c>
      <c r="F1122" t="s">
        <v>5292</v>
      </c>
      <c r="G1122"/>
      <c r="H1122"/>
      <c r="I1122" t="s">
        <v>119</v>
      </c>
      <c r="J1122" t="s">
        <v>14</v>
      </c>
      <c r="K1122" t="s">
        <v>54</v>
      </c>
      <c r="L1122">
        <v>13.52</v>
      </c>
      <c r="M1122">
        <v>0</v>
      </c>
      <c r="N1122" t="s">
        <v>5386</v>
      </c>
      <c r="O1122" s="3" t="s">
        <v>387</v>
      </c>
      <c r="P1122" s="3" t="s">
        <v>43</v>
      </c>
      <c r="S1122" s="3" t="s">
        <v>1141</v>
      </c>
    </row>
    <row r="1123" spans="1:19" x14ac:dyDescent="0.25">
      <c r="A1123" s="3">
        <f t="shared" si="18"/>
        <v>5</v>
      </c>
      <c r="B1123" t="s">
        <v>158</v>
      </c>
      <c r="C1123">
        <v>2214120021</v>
      </c>
      <c r="D1123" t="s">
        <v>212</v>
      </c>
      <c r="F1123" t="s">
        <v>5292</v>
      </c>
      <c r="G1123"/>
      <c r="H1123"/>
      <c r="I1123" t="s">
        <v>56</v>
      </c>
      <c r="J1123" t="s">
        <v>57</v>
      </c>
      <c r="K1123" t="s">
        <v>15</v>
      </c>
      <c r="L1123">
        <v>2.38</v>
      </c>
      <c r="M1123">
        <v>49.9</v>
      </c>
      <c r="N1123" t="s">
        <v>5387</v>
      </c>
      <c r="O1123" s="3" t="s">
        <v>170</v>
      </c>
      <c r="P1123" s="3" t="s">
        <v>19</v>
      </c>
      <c r="S1123" s="3" t="s">
        <v>639</v>
      </c>
    </row>
    <row r="1124" spans="1:19" x14ac:dyDescent="0.25">
      <c r="A1124" s="3">
        <f t="shared" si="18"/>
        <v>5</v>
      </c>
      <c r="B1124" t="s">
        <v>45</v>
      </c>
      <c r="C1124">
        <v>2214131138</v>
      </c>
      <c r="D1124" t="s">
        <v>602</v>
      </c>
      <c r="F1124" t="s">
        <v>5292</v>
      </c>
      <c r="G1124"/>
      <c r="H1124"/>
      <c r="I1124" t="s">
        <v>75</v>
      </c>
      <c r="J1124" t="s">
        <v>55</v>
      </c>
      <c r="K1124" t="s">
        <v>54</v>
      </c>
      <c r="L1124"/>
      <c r="M1124"/>
      <c r="N1124" t="s">
        <v>5388</v>
      </c>
      <c r="O1124" s="3" t="s">
        <v>148</v>
      </c>
      <c r="P1124" s="3" t="s">
        <v>19</v>
      </c>
      <c r="S1124" s="3" t="s">
        <v>639</v>
      </c>
    </row>
    <row r="1125" spans="1:19" x14ac:dyDescent="0.25">
      <c r="A1125" s="3">
        <f t="shared" si="18"/>
        <v>5</v>
      </c>
      <c r="B1125" t="s">
        <v>36</v>
      </c>
      <c r="C1125">
        <v>2214141475</v>
      </c>
      <c r="D1125" t="s">
        <v>167</v>
      </c>
      <c r="F1125" t="s">
        <v>5292</v>
      </c>
      <c r="G1125"/>
      <c r="H1125"/>
      <c r="I1125" t="s">
        <v>75</v>
      </c>
      <c r="J1125" t="s">
        <v>76</v>
      </c>
      <c r="K1125" t="s">
        <v>54</v>
      </c>
      <c r="L1125"/>
      <c r="M1125"/>
      <c r="N1125" t="s">
        <v>5389</v>
      </c>
      <c r="O1125" s="3" t="s">
        <v>148</v>
      </c>
      <c r="P1125" s="3" t="s">
        <v>19</v>
      </c>
      <c r="S1125" s="3" t="s">
        <v>639</v>
      </c>
    </row>
    <row r="1126" spans="1:19" x14ac:dyDescent="0.25">
      <c r="A1126" s="3">
        <f t="shared" si="18"/>
        <v>5</v>
      </c>
      <c r="B1126" t="s">
        <v>5308</v>
      </c>
      <c r="C1126">
        <v>2214182759</v>
      </c>
      <c r="D1126" t="s">
        <v>5202</v>
      </c>
      <c r="F1126" t="s">
        <v>5294</v>
      </c>
      <c r="G1126"/>
      <c r="H1126"/>
      <c r="I1126" t="s">
        <v>119</v>
      </c>
      <c r="J1126" t="s">
        <v>950</v>
      </c>
      <c r="K1126" t="s">
        <v>54</v>
      </c>
      <c r="L1126">
        <v>4.2300000000000004</v>
      </c>
      <c r="M1126">
        <v>16.899999999999999</v>
      </c>
      <c r="N1126" t="s">
        <v>5390</v>
      </c>
      <c r="O1126" s="3" t="s">
        <v>40</v>
      </c>
      <c r="P1126" s="3" t="s">
        <v>19</v>
      </c>
      <c r="S1126" s="3" t="s">
        <v>639</v>
      </c>
    </row>
    <row r="1127" spans="1:19" x14ac:dyDescent="0.25">
      <c r="A1127" s="3">
        <f t="shared" si="18"/>
        <v>5</v>
      </c>
      <c r="B1127" t="s">
        <v>45</v>
      </c>
      <c r="C1127">
        <v>2214212629</v>
      </c>
      <c r="D1127" t="s">
        <v>602</v>
      </c>
      <c r="F1127" t="s">
        <v>5294</v>
      </c>
      <c r="G1127"/>
      <c r="H1127"/>
      <c r="I1127" t="s">
        <v>75</v>
      </c>
      <c r="J1127" t="s">
        <v>76</v>
      </c>
      <c r="K1127" t="s">
        <v>54</v>
      </c>
      <c r="L1127">
        <v>0</v>
      </c>
      <c r="M1127">
        <v>16.89</v>
      </c>
      <c r="N1127" t="s">
        <v>5391</v>
      </c>
      <c r="O1127" s="3" t="s">
        <v>388</v>
      </c>
      <c r="P1127" s="3" t="s">
        <v>1165</v>
      </c>
      <c r="S1127" s="3" t="s">
        <v>1141</v>
      </c>
    </row>
    <row r="1128" spans="1:19" x14ac:dyDescent="0.25">
      <c r="A1128" s="3">
        <f t="shared" si="18"/>
        <v>5</v>
      </c>
      <c r="B1128" t="s">
        <v>20</v>
      </c>
      <c r="C1128">
        <v>2214212668</v>
      </c>
      <c r="D1128" t="s">
        <v>601</v>
      </c>
      <c r="F1128" t="s">
        <v>5294</v>
      </c>
      <c r="G1128"/>
      <c r="H1128"/>
      <c r="I1128" t="s">
        <v>56</v>
      </c>
      <c r="J1128" t="s">
        <v>57</v>
      </c>
      <c r="K1128" t="s">
        <v>15</v>
      </c>
      <c r="L1128">
        <v>0.47</v>
      </c>
      <c r="M1128">
        <v>8.4499999999999993</v>
      </c>
      <c r="N1128" t="s">
        <v>5392</v>
      </c>
      <c r="O1128" s="3" t="s">
        <v>40</v>
      </c>
      <c r="P1128" s="3" t="s">
        <v>19</v>
      </c>
      <c r="S1128" s="3" t="s">
        <v>639</v>
      </c>
    </row>
    <row r="1129" spans="1:19" x14ac:dyDescent="0.25">
      <c r="A1129" s="3">
        <f t="shared" si="18"/>
        <v>5</v>
      </c>
      <c r="B1129" t="s">
        <v>27</v>
      </c>
      <c r="C1129">
        <v>2214213053</v>
      </c>
      <c r="D1129" t="s">
        <v>168</v>
      </c>
      <c r="F1129" t="s">
        <v>5294</v>
      </c>
      <c r="G1129"/>
      <c r="H1129"/>
      <c r="I1129" t="s">
        <v>56</v>
      </c>
      <c r="J1129" t="s">
        <v>57</v>
      </c>
      <c r="K1129" t="s">
        <v>15</v>
      </c>
      <c r="L1129">
        <v>16.37</v>
      </c>
      <c r="M1129">
        <v>50.74</v>
      </c>
      <c r="N1129" t="s">
        <v>5393</v>
      </c>
      <c r="O1129" s="3" t="s">
        <v>170</v>
      </c>
      <c r="P1129" s="3" t="s">
        <v>19</v>
      </c>
      <c r="S1129" s="3" t="s">
        <v>639</v>
      </c>
    </row>
    <row r="1130" spans="1:19" x14ac:dyDescent="0.25">
      <c r="A1130" s="3">
        <f t="shared" si="18"/>
        <v>5</v>
      </c>
      <c r="B1130" t="s">
        <v>71</v>
      </c>
      <c r="C1130">
        <v>2214217012</v>
      </c>
      <c r="D1130" t="s">
        <v>5316</v>
      </c>
      <c r="F1130" t="s">
        <v>5294</v>
      </c>
      <c r="G1130"/>
      <c r="H1130"/>
      <c r="I1130" t="s">
        <v>119</v>
      </c>
      <c r="J1130" t="s">
        <v>14</v>
      </c>
      <c r="K1130" t="s">
        <v>54</v>
      </c>
      <c r="L1130"/>
      <c r="M1130"/>
      <c r="N1130" t="s">
        <v>5394</v>
      </c>
      <c r="O1130" s="3" t="s">
        <v>40</v>
      </c>
      <c r="P1130" s="3" t="s">
        <v>19</v>
      </c>
      <c r="S1130" s="3" t="s">
        <v>639</v>
      </c>
    </row>
    <row r="1131" spans="1:19" x14ac:dyDescent="0.25">
      <c r="A1131" s="3">
        <f t="shared" si="18"/>
        <v>5</v>
      </c>
      <c r="B1131" t="s">
        <v>5308</v>
      </c>
      <c r="C1131">
        <v>2214222592</v>
      </c>
      <c r="D1131" t="s">
        <v>5202</v>
      </c>
      <c r="F1131" t="s">
        <v>5294</v>
      </c>
      <c r="G1131"/>
      <c r="H1131"/>
      <c r="I1131" t="s">
        <v>75</v>
      </c>
      <c r="J1131" t="s">
        <v>55</v>
      </c>
      <c r="K1131" t="s">
        <v>54</v>
      </c>
      <c r="L1131">
        <v>0</v>
      </c>
      <c r="M1131">
        <v>16.89</v>
      </c>
      <c r="N1131" t="s">
        <v>5395</v>
      </c>
      <c r="O1131" s="3" t="s">
        <v>148</v>
      </c>
      <c r="P1131" s="3" t="s">
        <v>19</v>
      </c>
      <c r="S1131" s="3" t="s">
        <v>639</v>
      </c>
    </row>
    <row r="1132" spans="1:19" x14ac:dyDescent="0.25">
      <c r="A1132" s="3">
        <f t="shared" si="18"/>
        <v>5</v>
      </c>
      <c r="B1132" t="s">
        <v>33</v>
      </c>
      <c r="C1132">
        <v>2214226065</v>
      </c>
      <c r="D1132" t="s">
        <v>921</v>
      </c>
      <c r="F1132" t="s">
        <v>5294</v>
      </c>
      <c r="G1132"/>
      <c r="H1132"/>
      <c r="I1132" t="s">
        <v>119</v>
      </c>
      <c r="J1132" t="s">
        <v>14</v>
      </c>
      <c r="K1132" t="s">
        <v>54</v>
      </c>
      <c r="L1132">
        <v>49.9</v>
      </c>
      <c r="M1132">
        <v>0</v>
      </c>
      <c r="N1132" t="s">
        <v>14</v>
      </c>
      <c r="O1132" s="3" t="s">
        <v>40</v>
      </c>
      <c r="P1132" s="3" t="s">
        <v>19</v>
      </c>
      <c r="S1132" s="3" t="s">
        <v>639</v>
      </c>
    </row>
    <row r="1133" spans="1:19" x14ac:dyDescent="0.25">
      <c r="A1133" s="3">
        <f t="shared" si="18"/>
        <v>5</v>
      </c>
      <c r="B1133" t="s">
        <v>26</v>
      </c>
      <c r="C1133">
        <v>2214226697</v>
      </c>
      <c r="D1133" t="s">
        <v>697</v>
      </c>
      <c r="F1133" t="s">
        <v>5294</v>
      </c>
      <c r="G1133"/>
      <c r="H1133"/>
      <c r="I1133" t="s">
        <v>56</v>
      </c>
      <c r="J1133" t="s">
        <v>57</v>
      </c>
      <c r="K1133" t="s">
        <v>15</v>
      </c>
      <c r="L1133">
        <v>0</v>
      </c>
      <c r="M1133">
        <v>31.2</v>
      </c>
      <c r="N1133" t="s">
        <v>5396</v>
      </c>
      <c r="O1133" s="3" t="s">
        <v>170</v>
      </c>
      <c r="P1133" s="3" t="s">
        <v>19</v>
      </c>
      <c r="S1133" s="3" t="s">
        <v>639</v>
      </c>
    </row>
    <row r="1134" spans="1:19" x14ac:dyDescent="0.25">
      <c r="A1134" s="3">
        <f t="shared" si="18"/>
        <v>5</v>
      </c>
      <c r="B1134" t="s">
        <v>42</v>
      </c>
      <c r="C1134">
        <v>2214229704</v>
      </c>
      <c r="D1134" t="s">
        <v>698</v>
      </c>
      <c r="F1134" t="s">
        <v>5294</v>
      </c>
      <c r="G1134"/>
      <c r="H1134"/>
      <c r="I1134" t="s">
        <v>119</v>
      </c>
      <c r="J1134" t="s">
        <v>14</v>
      </c>
      <c r="K1134" t="s">
        <v>54</v>
      </c>
      <c r="L1134">
        <v>13.52</v>
      </c>
      <c r="M1134">
        <v>0</v>
      </c>
      <c r="N1134" t="s">
        <v>5397</v>
      </c>
      <c r="O1134" s="3" t="s">
        <v>387</v>
      </c>
      <c r="P1134" s="3" t="s">
        <v>43</v>
      </c>
      <c r="S1134" s="3" t="s">
        <v>1141</v>
      </c>
    </row>
    <row r="1135" spans="1:19" x14ac:dyDescent="0.25">
      <c r="A1135" s="3">
        <f t="shared" si="18"/>
        <v>5</v>
      </c>
      <c r="B1135" t="s">
        <v>27</v>
      </c>
      <c r="C1135">
        <v>2214230443</v>
      </c>
      <c r="D1135" t="s">
        <v>168</v>
      </c>
      <c r="F1135" t="s">
        <v>5294</v>
      </c>
      <c r="G1135"/>
      <c r="H1135"/>
      <c r="I1135" t="s">
        <v>119</v>
      </c>
      <c r="J1135" t="s">
        <v>14</v>
      </c>
      <c r="K1135" t="s">
        <v>54</v>
      </c>
      <c r="L1135">
        <v>16.89</v>
      </c>
      <c r="M1135">
        <v>0</v>
      </c>
      <c r="N1135" t="s">
        <v>5398</v>
      </c>
      <c r="O1135" s="3" t="s">
        <v>387</v>
      </c>
      <c r="P1135" s="3" t="s">
        <v>43</v>
      </c>
      <c r="S1135" s="3" t="s">
        <v>1141</v>
      </c>
    </row>
    <row r="1136" spans="1:19" x14ac:dyDescent="0.25">
      <c r="A1136" s="3">
        <f t="shared" si="18"/>
        <v>5</v>
      </c>
      <c r="B1136" t="s">
        <v>35</v>
      </c>
      <c r="C1136">
        <v>2214245245</v>
      </c>
      <c r="D1136" t="s">
        <v>919</v>
      </c>
      <c r="F1136" t="s">
        <v>5294</v>
      </c>
      <c r="G1136"/>
      <c r="H1136"/>
      <c r="I1136" t="s">
        <v>75</v>
      </c>
      <c r="J1136" t="s">
        <v>55</v>
      </c>
      <c r="K1136" t="s">
        <v>54</v>
      </c>
      <c r="L1136">
        <v>0</v>
      </c>
      <c r="M1136">
        <v>131</v>
      </c>
      <c r="N1136" t="s">
        <v>5399</v>
      </c>
      <c r="O1136" s="3" t="s">
        <v>148</v>
      </c>
      <c r="P1136" s="3" t="s">
        <v>19</v>
      </c>
      <c r="S1136" s="3" t="s">
        <v>639</v>
      </c>
    </row>
    <row r="1137" spans="1:19" x14ac:dyDescent="0.25">
      <c r="A1137" s="3">
        <f t="shared" si="18"/>
        <v>5</v>
      </c>
      <c r="B1137" t="s">
        <v>27</v>
      </c>
      <c r="C1137">
        <v>2214247816</v>
      </c>
      <c r="D1137" t="s">
        <v>168</v>
      </c>
      <c r="F1137" t="s">
        <v>5294</v>
      </c>
      <c r="G1137"/>
      <c r="H1137"/>
      <c r="I1137" t="s">
        <v>75</v>
      </c>
      <c r="J1137" t="s">
        <v>59</v>
      </c>
      <c r="K1137" t="s">
        <v>54</v>
      </c>
      <c r="L1137"/>
      <c r="M1137"/>
      <c r="N1137" t="s">
        <v>5400</v>
      </c>
      <c r="O1137" s="3" t="s">
        <v>388</v>
      </c>
      <c r="P1137" s="3" t="s">
        <v>1165</v>
      </c>
      <c r="S1137" s="3" t="s">
        <v>1141</v>
      </c>
    </row>
    <row r="1138" spans="1:19" x14ac:dyDescent="0.25">
      <c r="A1138" s="3">
        <f t="shared" si="18"/>
        <v>5</v>
      </c>
      <c r="B1138" t="s">
        <v>71</v>
      </c>
      <c r="C1138">
        <v>2214248098</v>
      </c>
      <c r="D1138" t="s">
        <v>5316</v>
      </c>
      <c r="F1138" t="s">
        <v>5294</v>
      </c>
      <c r="G1138"/>
      <c r="H1138"/>
      <c r="I1138" t="s">
        <v>56</v>
      </c>
      <c r="J1138" t="s">
        <v>57</v>
      </c>
      <c r="K1138" t="s">
        <v>15</v>
      </c>
      <c r="L1138"/>
      <c r="M1138"/>
      <c r="N1138" t="s">
        <v>95</v>
      </c>
      <c r="O1138" s="3" t="s">
        <v>170</v>
      </c>
      <c r="P1138" s="3" t="s">
        <v>19</v>
      </c>
      <c r="S1138" s="3" t="s">
        <v>639</v>
      </c>
    </row>
    <row r="1139" spans="1:19" x14ac:dyDescent="0.25">
      <c r="A1139" s="3">
        <f t="shared" si="18"/>
        <v>5</v>
      </c>
      <c r="B1139" t="s">
        <v>200</v>
      </c>
      <c r="C1139">
        <v>2214248601</v>
      </c>
      <c r="D1139" t="s">
        <v>211</v>
      </c>
      <c r="F1139" t="s">
        <v>5294</v>
      </c>
      <c r="G1139"/>
      <c r="H1139"/>
      <c r="I1139" t="s">
        <v>119</v>
      </c>
      <c r="J1139" t="s">
        <v>14</v>
      </c>
      <c r="K1139" t="s">
        <v>54</v>
      </c>
      <c r="L1139"/>
      <c r="M1139"/>
      <c r="N1139" t="s">
        <v>1068</v>
      </c>
      <c r="O1139" s="3" t="s">
        <v>387</v>
      </c>
      <c r="P1139" s="3" t="s">
        <v>43</v>
      </c>
      <c r="S1139" s="3" t="s">
        <v>1141</v>
      </c>
    </row>
    <row r="1140" spans="1:19" x14ac:dyDescent="0.25">
      <c r="A1140" s="3">
        <f t="shared" si="18"/>
        <v>5</v>
      </c>
      <c r="B1140" t="s">
        <v>5308</v>
      </c>
      <c r="C1140">
        <v>2214259274</v>
      </c>
      <c r="D1140" t="s">
        <v>5202</v>
      </c>
      <c r="F1140" t="s">
        <v>5294</v>
      </c>
      <c r="G1140"/>
      <c r="H1140"/>
      <c r="I1140" t="s">
        <v>119</v>
      </c>
      <c r="J1140" t="s">
        <v>14</v>
      </c>
      <c r="K1140" t="s">
        <v>54</v>
      </c>
      <c r="L1140"/>
      <c r="M1140"/>
      <c r="N1140" t="s">
        <v>5401</v>
      </c>
      <c r="O1140" s="3" t="s">
        <v>387</v>
      </c>
      <c r="P1140" s="3" t="s">
        <v>43</v>
      </c>
      <c r="S1140" s="3" t="s">
        <v>1141</v>
      </c>
    </row>
  </sheetData>
  <autoFilter ref="A1:S1140" xr:uid="{EE72072B-DDBF-4BA4-9FC5-99DB75931614}"/>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79F5A-D19C-4B55-A8D3-60CAE06A0236}">
  <dimension ref="A1:P620"/>
  <sheetViews>
    <sheetView zoomScale="80" zoomScaleNormal="80" workbookViewId="0">
      <pane ySplit="1" topLeftCell="A592" activePane="bottomLeft" state="frozen"/>
      <selection pane="bottomLeft" activeCell="B616" sqref="B616"/>
    </sheetView>
  </sheetViews>
  <sheetFormatPr baseColWidth="10" defaultRowHeight="15" x14ac:dyDescent="0.25"/>
  <cols>
    <col min="1" max="1" width="11.42578125" style="3"/>
    <col min="2" max="2" width="14.85546875" customWidth="1"/>
    <col min="3" max="3" width="19.5703125" bestFit="1" customWidth="1"/>
    <col min="4" max="4" width="34.85546875" customWidth="1"/>
    <col min="5" max="5" width="16.85546875" customWidth="1"/>
    <col min="6" max="6" width="19.140625" style="3" customWidth="1"/>
    <col min="7" max="7" width="11.42578125" style="3" customWidth="1"/>
    <col min="8" max="8" width="27.85546875" customWidth="1"/>
    <col min="9" max="9" width="14.85546875" customWidth="1"/>
    <col min="10" max="13" width="11.42578125" customWidth="1"/>
    <col min="14" max="14" width="27" customWidth="1"/>
    <col min="15" max="15" width="22" customWidth="1"/>
    <col min="16" max="16" width="26" customWidth="1"/>
  </cols>
  <sheetData>
    <row r="1" spans="1:16" ht="48" customHeight="1" x14ac:dyDescent="0.25">
      <c r="A1" s="11" t="s">
        <v>112</v>
      </c>
      <c r="B1" s="7" t="s">
        <v>19</v>
      </c>
      <c r="C1" s="7" t="s">
        <v>60</v>
      </c>
      <c r="D1" s="7" t="s">
        <v>61</v>
      </c>
      <c r="E1" s="7" t="s">
        <v>109</v>
      </c>
      <c r="F1" s="11" t="s">
        <v>62</v>
      </c>
      <c r="G1" s="11" t="s">
        <v>49</v>
      </c>
      <c r="H1" s="7" t="s">
        <v>63</v>
      </c>
      <c r="I1" s="7" t="s">
        <v>64</v>
      </c>
      <c r="J1" s="8" t="s">
        <v>65</v>
      </c>
      <c r="K1" s="8" t="s">
        <v>66</v>
      </c>
      <c r="L1" s="8" t="s">
        <v>67</v>
      </c>
      <c r="M1" s="8" t="s">
        <v>68</v>
      </c>
      <c r="N1" s="9" t="s">
        <v>69</v>
      </c>
      <c r="O1" s="19" t="s">
        <v>210</v>
      </c>
      <c r="P1" s="19" t="s">
        <v>349</v>
      </c>
    </row>
    <row r="2" spans="1:16" x14ac:dyDescent="0.25">
      <c r="A2" s="3">
        <f t="shared" ref="A2:A54" si="0">MONTH(F2)</f>
        <v>1</v>
      </c>
      <c r="B2" s="5" t="str">
        <f t="shared" ref="B2:B53" si="1">IF(D2="Mária Almenara - La Mar","La Mar",IF(D2="Mária Almenara - Santa Catalina","SantaCata",IF(D2="Mária Almenara - Paseo De La Republica","Paso28",IF(D2="Mária Almenara - Aramburú","Aramburu",IF(D2="Mária Almenara - Encalada","Encalada",IF(D2="Mária Almenara - La Molina","La molina",IF(D2="María Almenara - San Miguel","San Miguel",IF(D2="María Almenara - Camacho","Camacho",IF(D2="María Almenara - Precursores","Precursores",IF(D2="Mária Almenara - Mega Plaza","Megaplaza",IF(D2="Mária Almenara – Villa Chorrillos","Chorrillos",IF(D2="Mária Almenara - La Marina","La Marina",IF(D2="Mária Almenara - Pueblo Libre","Bolivar",IF(D2="Mária Almenara - Dos De Mayo","Dos de mayo","no hay"))))))))))))))</f>
        <v>La molina</v>
      </c>
      <c r="C2" s="5">
        <v>1407161254</v>
      </c>
      <c r="D2" s="5" t="s">
        <v>73</v>
      </c>
      <c r="E2" s="5"/>
      <c r="F2" s="55" t="s">
        <v>699</v>
      </c>
      <c r="G2" s="55" t="s">
        <v>709</v>
      </c>
      <c r="H2" s="5" t="s">
        <v>70</v>
      </c>
      <c r="I2" s="5" t="s">
        <v>14</v>
      </c>
      <c r="J2" s="6">
        <v>67.599999999999994</v>
      </c>
      <c r="K2" s="6">
        <v>50.7</v>
      </c>
      <c r="L2" s="5" t="s">
        <v>132</v>
      </c>
      <c r="M2" s="6">
        <v>-50.7</v>
      </c>
      <c r="N2" t="s">
        <v>170</v>
      </c>
      <c r="O2" t="s">
        <v>22</v>
      </c>
    </row>
    <row r="3" spans="1:16" x14ac:dyDescent="0.25">
      <c r="A3" s="3">
        <f t="shared" si="0"/>
        <v>1</v>
      </c>
      <c r="B3" s="5" t="str">
        <f t="shared" si="1"/>
        <v>Camacho</v>
      </c>
      <c r="C3" s="5">
        <v>1407161220</v>
      </c>
      <c r="D3" s="5" t="s">
        <v>94</v>
      </c>
      <c r="E3" s="5"/>
      <c r="F3" s="55" t="s">
        <v>699</v>
      </c>
      <c r="G3" s="55" t="s">
        <v>710</v>
      </c>
      <c r="H3" s="5" t="s">
        <v>107</v>
      </c>
      <c r="I3" s="5" t="s">
        <v>14</v>
      </c>
      <c r="J3" s="6">
        <v>109</v>
      </c>
      <c r="K3" s="6">
        <v>63.1</v>
      </c>
      <c r="L3" s="5" t="s">
        <v>132</v>
      </c>
      <c r="M3" s="6">
        <v>-63.1</v>
      </c>
      <c r="N3" t="s">
        <v>148</v>
      </c>
      <c r="O3" t="s">
        <v>22</v>
      </c>
    </row>
    <row r="4" spans="1:16" x14ac:dyDescent="0.25">
      <c r="A4" s="3">
        <f t="shared" si="0"/>
        <v>1</v>
      </c>
      <c r="B4" s="5" t="str">
        <f t="shared" si="1"/>
        <v>Encalada</v>
      </c>
      <c r="C4" s="5">
        <v>1407245441</v>
      </c>
      <c r="D4" s="5" t="s">
        <v>72</v>
      </c>
      <c r="E4" s="5"/>
      <c r="F4" s="55" t="s">
        <v>699</v>
      </c>
      <c r="G4" s="55" t="s">
        <v>711</v>
      </c>
      <c r="H4" s="5" t="s">
        <v>105</v>
      </c>
      <c r="I4" s="5" t="s">
        <v>14</v>
      </c>
      <c r="J4" s="6">
        <v>42.8</v>
      </c>
      <c r="K4" s="6">
        <v>16.899999999999999</v>
      </c>
      <c r="L4" s="5" t="s">
        <v>132</v>
      </c>
      <c r="M4" s="6">
        <v>-16.899999999999999</v>
      </c>
      <c r="N4" t="s">
        <v>148</v>
      </c>
      <c r="O4" t="s">
        <v>22</v>
      </c>
    </row>
    <row r="5" spans="1:16" x14ac:dyDescent="0.25">
      <c r="A5" s="3">
        <f t="shared" si="0"/>
        <v>1</v>
      </c>
      <c r="B5" s="5" t="str">
        <f t="shared" si="1"/>
        <v>La molina</v>
      </c>
      <c r="C5" s="5">
        <v>1407253971</v>
      </c>
      <c r="D5" s="5" t="s">
        <v>73</v>
      </c>
      <c r="E5" s="5"/>
      <c r="F5" s="55" t="s">
        <v>699</v>
      </c>
      <c r="G5" s="55" t="s">
        <v>712</v>
      </c>
      <c r="H5" s="5" t="s">
        <v>70</v>
      </c>
      <c r="I5" s="5" t="s">
        <v>14</v>
      </c>
      <c r="J5" s="6">
        <v>61.8</v>
      </c>
      <c r="K5" s="6">
        <v>11.23</v>
      </c>
      <c r="L5" s="5" t="s">
        <v>132</v>
      </c>
      <c r="M5" s="6">
        <v>-11.23</v>
      </c>
      <c r="N5" t="s">
        <v>170</v>
      </c>
      <c r="O5" t="s">
        <v>22</v>
      </c>
    </row>
    <row r="6" spans="1:16" x14ac:dyDescent="0.25">
      <c r="A6" s="3">
        <f t="shared" si="0"/>
        <v>1</v>
      </c>
      <c r="B6" s="5" t="str">
        <f t="shared" si="1"/>
        <v>La Mar</v>
      </c>
      <c r="C6" s="5">
        <v>1407022267</v>
      </c>
      <c r="D6" s="5" t="s">
        <v>104</v>
      </c>
      <c r="E6" s="5"/>
      <c r="F6" s="55" t="s">
        <v>699</v>
      </c>
      <c r="G6" s="55" t="s">
        <v>713</v>
      </c>
      <c r="H6" s="5" t="s">
        <v>106</v>
      </c>
      <c r="I6" s="5" t="s">
        <v>14</v>
      </c>
      <c r="J6" s="6">
        <v>32</v>
      </c>
      <c r="K6" s="6">
        <v>17.600000000000001</v>
      </c>
      <c r="L6" s="5" t="s">
        <v>132</v>
      </c>
      <c r="M6" s="6">
        <v>-17.600000000000001</v>
      </c>
      <c r="N6" t="s">
        <v>40</v>
      </c>
      <c r="O6" t="s">
        <v>19</v>
      </c>
    </row>
    <row r="7" spans="1:16" x14ac:dyDescent="0.25">
      <c r="A7" s="3">
        <f t="shared" si="0"/>
        <v>1</v>
      </c>
      <c r="B7" s="5" t="str">
        <f t="shared" si="1"/>
        <v>La Mar</v>
      </c>
      <c r="C7" s="5">
        <v>1407290680</v>
      </c>
      <c r="D7" s="5" t="s">
        <v>104</v>
      </c>
      <c r="E7" s="5"/>
      <c r="F7" s="55" t="s">
        <v>699</v>
      </c>
      <c r="G7" s="55" t="s">
        <v>714</v>
      </c>
      <c r="H7" s="5" t="s">
        <v>70</v>
      </c>
      <c r="I7" s="5" t="s">
        <v>14</v>
      </c>
      <c r="J7" s="6">
        <v>81.900000000000006</v>
      </c>
      <c r="K7" s="6">
        <v>9</v>
      </c>
      <c r="L7" s="5" t="s">
        <v>132</v>
      </c>
      <c r="M7" s="6">
        <v>-9</v>
      </c>
      <c r="N7" t="s">
        <v>170</v>
      </c>
      <c r="O7" t="s">
        <v>22</v>
      </c>
    </row>
    <row r="8" spans="1:16" x14ac:dyDescent="0.25">
      <c r="A8" s="3">
        <f t="shared" si="0"/>
        <v>1</v>
      </c>
      <c r="B8" s="5" t="str">
        <f t="shared" si="1"/>
        <v>San Miguel</v>
      </c>
      <c r="C8" s="5">
        <v>1407242634</v>
      </c>
      <c r="D8" s="5" t="s">
        <v>90</v>
      </c>
      <c r="E8" s="5"/>
      <c r="F8" s="55" t="s">
        <v>699</v>
      </c>
      <c r="G8" s="55" t="s">
        <v>715</v>
      </c>
      <c r="H8" s="5" t="s">
        <v>106</v>
      </c>
      <c r="I8" s="5" t="s">
        <v>14</v>
      </c>
      <c r="J8" s="6">
        <v>33.799999999999997</v>
      </c>
      <c r="K8" s="6">
        <v>16.899999999999999</v>
      </c>
      <c r="L8" s="5" t="s">
        <v>132</v>
      </c>
      <c r="M8" s="6">
        <v>-16.899999999999999</v>
      </c>
      <c r="N8" t="s">
        <v>40</v>
      </c>
      <c r="O8" t="s">
        <v>19</v>
      </c>
    </row>
    <row r="9" spans="1:16" x14ac:dyDescent="0.25">
      <c r="A9" s="3">
        <f t="shared" si="0"/>
        <v>1</v>
      </c>
      <c r="B9" s="5" t="str">
        <f t="shared" si="1"/>
        <v>San Miguel</v>
      </c>
      <c r="C9" s="5">
        <v>1408229473</v>
      </c>
      <c r="D9" s="5" t="s">
        <v>90</v>
      </c>
      <c r="E9" s="5"/>
      <c r="F9" s="55" t="s">
        <v>701</v>
      </c>
      <c r="G9" s="55" t="s">
        <v>716</v>
      </c>
      <c r="H9" s="5" t="s">
        <v>106</v>
      </c>
      <c r="I9" s="5" t="s">
        <v>14</v>
      </c>
      <c r="J9" s="6">
        <v>33.799999999999997</v>
      </c>
      <c r="K9" s="6">
        <v>18.579999999999998</v>
      </c>
      <c r="L9" s="5" t="s">
        <v>132</v>
      </c>
      <c r="M9" s="6">
        <v>-18.579999999999998</v>
      </c>
      <c r="N9" t="s">
        <v>40</v>
      </c>
      <c r="O9" t="s">
        <v>19</v>
      </c>
    </row>
    <row r="10" spans="1:16" x14ac:dyDescent="0.25">
      <c r="A10" s="3">
        <f t="shared" si="0"/>
        <v>1</v>
      </c>
      <c r="B10" s="5" t="s">
        <v>182</v>
      </c>
      <c r="C10" s="5">
        <v>1408193534</v>
      </c>
      <c r="D10" s="5" t="s">
        <v>172</v>
      </c>
      <c r="E10" s="5"/>
      <c r="F10" s="55" t="s">
        <v>701</v>
      </c>
      <c r="G10" s="55" t="s">
        <v>717</v>
      </c>
      <c r="H10" s="5" t="s">
        <v>106</v>
      </c>
      <c r="I10" s="5" t="s">
        <v>14</v>
      </c>
      <c r="J10" s="6">
        <v>33.799999999999997</v>
      </c>
      <c r="K10" s="6">
        <v>16.899999999999999</v>
      </c>
      <c r="L10" s="5" t="s">
        <v>132</v>
      </c>
      <c r="M10" s="6">
        <v>-16.899999999999999</v>
      </c>
      <c r="N10" t="s">
        <v>40</v>
      </c>
      <c r="O10" t="s">
        <v>19</v>
      </c>
    </row>
    <row r="11" spans="1:16" x14ac:dyDescent="0.25">
      <c r="A11" s="3">
        <f t="shared" si="0"/>
        <v>1</v>
      </c>
      <c r="B11" s="5" t="str">
        <f t="shared" si="1"/>
        <v>Megaplaza</v>
      </c>
      <c r="C11" s="5">
        <v>1408698551</v>
      </c>
      <c r="D11" s="5" t="s">
        <v>93</v>
      </c>
      <c r="E11" s="5"/>
      <c r="F11" s="55" t="s">
        <v>703</v>
      </c>
      <c r="G11" s="55" t="s">
        <v>718</v>
      </c>
      <c r="H11" s="5" t="s">
        <v>106</v>
      </c>
      <c r="I11" s="5" t="s">
        <v>14</v>
      </c>
      <c r="J11" s="6">
        <v>16.899999999999999</v>
      </c>
      <c r="K11" s="6">
        <v>16.899999999999999</v>
      </c>
      <c r="L11" s="5" t="s">
        <v>132</v>
      </c>
      <c r="M11" s="6">
        <v>-16.899999999999999</v>
      </c>
      <c r="N11" t="s">
        <v>40</v>
      </c>
      <c r="O11" t="s">
        <v>19</v>
      </c>
    </row>
    <row r="12" spans="1:16" x14ac:dyDescent="0.25">
      <c r="A12" s="3">
        <f t="shared" si="0"/>
        <v>1</v>
      </c>
      <c r="B12" s="5" t="s">
        <v>200</v>
      </c>
      <c r="C12" s="5">
        <v>1409008018</v>
      </c>
      <c r="D12" s="5" t="s">
        <v>618</v>
      </c>
      <c r="E12" s="5"/>
      <c r="F12" s="55" t="s">
        <v>703</v>
      </c>
      <c r="G12" s="55" t="s">
        <v>719</v>
      </c>
      <c r="H12" s="5" t="s">
        <v>105</v>
      </c>
      <c r="I12" s="5" t="s">
        <v>14</v>
      </c>
      <c r="J12" s="6">
        <v>49.9</v>
      </c>
      <c r="K12" s="6">
        <v>49.9</v>
      </c>
      <c r="L12" s="5" t="s">
        <v>132</v>
      </c>
      <c r="M12" s="6">
        <v>-49.9</v>
      </c>
      <c r="N12" t="s">
        <v>148</v>
      </c>
      <c r="O12" t="s">
        <v>22</v>
      </c>
    </row>
    <row r="13" spans="1:16" x14ac:dyDescent="0.25">
      <c r="A13" s="3">
        <f t="shared" si="0"/>
        <v>1</v>
      </c>
      <c r="B13" s="5" t="str">
        <f t="shared" si="1"/>
        <v>Bolivar</v>
      </c>
      <c r="C13" s="5">
        <v>1409077054</v>
      </c>
      <c r="D13" s="5" t="s">
        <v>102</v>
      </c>
      <c r="E13" s="5"/>
      <c r="F13" s="55" t="s">
        <v>703</v>
      </c>
      <c r="G13" s="55" t="s">
        <v>720</v>
      </c>
      <c r="H13" s="5" t="s">
        <v>106</v>
      </c>
      <c r="I13" s="5" t="s">
        <v>14</v>
      </c>
      <c r="J13" s="6">
        <v>16.899999999999999</v>
      </c>
      <c r="K13" s="6">
        <v>16.899999999999999</v>
      </c>
      <c r="L13" s="5" t="s">
        <v>132</v>
      </c>
      <c r="M13" s="6">
        <v>-16.899999999999999</v>
      </c>
      <c r="N13" t="s">
        <v>40</v>
      </c>
      <c r="O13" t="s">
        <v>19</v>
      </c>
    </row>
    <row r="14" spans="1:16" x14ac:dyDescent="0.25">
      <c r="A14" s="3">
        <f t="shared" si="0"/>
        <v>1</v>
      </c>
      <c r="B14" s="5" t="str">
        <f t="shared" si="1"/>
        <v>Encalada</v>
      </c>
      <c r="C14" s="5">
        <v>1409140330</v>
      </c>
      <c r="D14" s="5" t="s">
        <v>72</v>
      </c>
      <c r="E14" s="5"/>
      <c r="F14" s="55" t="s">
        <v>703</v>
      </c>
      <c r="G14" s="55" t="s">
        <v>721</v>
      </c>
      <c r="H14" s="5" t="s">
        <v>106</v>
      </c>
      <c r="I14" s="5" t="s">
        <v>14</v>
      </c>
      <c r="J14" s="6">
        <v>49.9</v>
      </c>
      <c r="K14" s="6">
        <v>19.21</v>
      </c>
      <c r="L14" s="5" t="s">
        <v>132</v>
      </c>
      <c r="M14" s="6">
        <v>-19.21</v>
      </c>
      <c r="N14" t="s">
        <v>40</v>
      </c>
      <c r="O14" t="s">
        <v>19</v>
      </c>
    </row>
    <row r="15" spans="1:16" x14ac:dyDescent="0.25">
      <c r="A15" s="3">
        <f t="shared" si="0"/>
        <v>1</v>
      </c>
      <c r="B15" s="5" t="str">
        <f t="shared" si="1"/>
        <v>Encalada</v>
      </c>
      <c r="C15" s="5">
        <v>1408756859</v>
      </c>
      <c r="D15" s="5" t="s">
        <v>72</v>
      </c>
      <c r="E15" s="5"/>
      <c r="F15" s="55" t="s">
        <v>703</v>
      </c>
      <c r="G15" s="55" t="s">
        <v>722</v>
      </c>
      <c r="H15" s="5" t="s">
        <v>106</v>
      </c>
      <c r="I15" s="5" t="s">
        <v>14</v>
      </c>
      <c r="J15" s="6">
        <v>35</v>
      </c>
      <c r="K15" s="6">
        <v>19.25</v>
      </c>
      <c r="L15" s="5" t="s">
        <v>132</v>
      </c>
      <c r="M15" s="6">
        <v>-19.25</v>
      </c>
      <c r="N15" t="s">
        <v>40</v>
      </c>
      <c r="O15" t="s">
        <v>19</v>
      </c>
    </row>
    <row r="16" spans="1:16" x14ac:dyDescent="0.25">
      <c r="A16" s="3">
        <f t="shared" si="0"/>
        <v>1</v>
      </c>
      <c r="B16" s="5" t="str">
        <f t="shared" si="1"/>
        <v>Megaplaza</v>
      </c>
      <c r="C16" s="5">
        <v>1409528781</v>
      </c>
      <c r="D16" s="5" t="s">
        <v>93</v>
      </c>
      <c r="E16" s="5"/>
      <c r="F16" s="55" t="s">
        <v>700</v>
      </c>
      <c r="G16" s="55" t="s">
        <v>723</v>
      </c>
      <c r="H16" s="5" t="s">
        <v>70</v>
      </c>
      <c r="I16" s="5" t="s">
        <v>14</v>
      </c>
      <c r="J16" s="6">
        <v>50.7</v>
      </c>
      <c r="K16" s="6">
        <v>33.799999999999997</v>
      </c>
      <c r="L16" s="5" t="s">
        <v>132</v>
      </c>
      <c r="M16" s="6">
        <v>-33.799999999999997</v>
      </c>
      <c r="N16" t="s">
        <v>170</v>
      </c>
      <c r="O16" t="s">
        <v>22</v>
      </c>
    </row>
    <row r="17" spans="1:15" x14ac:dyDescent="0.25">
      <c r="A17" s="3">
        <f t="shared" si="0"/>
        <v>1</v>
      </c>
      <c r="B17" s="5" t="str">
        <f t="shared" si="1"/>
        <v>Megaplaza</v>
      </c>
      <c r="C17" s="5">
        <v>1410562139</v>
      </c>
      <c r="D17" s="5" t="s">
        <v>93</v>
      </c>
      <c r="E17" s="5"/>
      <c r="F17" s="55" t="s">
        <v>702</v>
      </c>
      <c r="G17" s="55" t="s">
        <v>724</v>
      </c>
      <c r="H17" s="5" t="s">
        <v>105</v>
      </c>
      <c r="I17" s="5" t="s">
        <v>14</v>
      </c>
      <c r="J17" s="6">
        <v>50.7</v>
      </c>
      <c r="K17" s="6">
        <v>16.899999999999999</v>
      </c>
      <c r="L17" s="5" t="s">
        <v>132</v>
      </c>
      <c r="M17" s="6">
        <v>-16.899999999999999</v>
      </c>
      <c r="N17" t="s">
        <v>148</v>
      </c>
      <c r="O17" t="s">
        <v>22</v>
      </c>
    </row>
    <row r="18" spans="1:15" x14ac:dyDescent="0.25">
      <c r="A18" s="3">
        <f t="shared" si="0"/>
        <v>1</v>
      </c>
      <c r="B18" s="5" t="str">
        <f t="shared" si="1"/>
        <v>Megaplaza</v>
      </c>
      <c r="C18" s="5">
        <v>1410622661</v>
      </c>
      <c r="D18" s="5" t="s">
        <v>93</v>
      </c>
      <c r="E18" s="5"/>
      <c r="F18" s="55" t="s">
        <v>702</v>
      </c>
      <c r="G18" s="55" t="s">
        <v>725</v>
      </c>
      <c r="H18" s="5" t="s">
        <v>106</v>
      </c>
      <c r="I18" s="5" t="s">
        <v>14</v>
      </c>
      <c r="J18" s="6">
        <v>16.899999999999999</v>
      </c>
      <c r="K18" s="6">
        <v>16.899999999999999</v>
      </c>
      <c r="L18" s="5" t="s">
        <v>132</v>
      </c>
      <c r="M18" s="6">
        <v>-16.899999999999999</v>
      </c>
      <c r="N18" t="s">
        <v>40</v>
      </c>
      <c r="O18" t="s">
        <v>19</v>
      </c>
    </row>
    <row r="19" spans="1:15" x14ac:dyDescent="0.25">
      <c r="A19" s="3">
        <f t="shared" si="0"/>
        <v>1</v>
      </c>
      <c r="B19" s="5" t="str">
        <f t="shared" si="1"/>
        <v>SantaCata</v>
      </c>
      <c r="C19" s="5">
        <v>1411137882</v>
      </c>
      <c r="D19" s="5" t="s">
        <v>92</v>
      </c>
      <c r="E19" s="5"/>
      <c r="F19" s="55" t="s">
        <v>726</v>
      </c>
      <c r="G19" s="55" t="s">
        <v>727</v>
      </c>
      <c r="H19" s="5" t="s">
        <v>107</v>
      </c>
      <c r="I19" s="5" t="s">
        <v>14</v>
      </c>
      <c r="J19" s="6">
        <v>99.8</v>
      </c>
      <c r="K19" s="6">
        <v>99.8</v>
      </c>
      <c r="L19" s="5" t="s">
        <v>132</v>
      </c>
      <c r="M19" s="6">
        <v>-99.8</v>
      </c>
      <c r="N19" t="s">
        <v>148</v>
      </c>
      <c r="O19" t="s">
        <v>22</v>
      </c>
    </row>
    <row r="20" spans="1:15" x14ac:dyDescent="0.25">
      <c r="A20" s="3">
        <f t="shared" si="0"/>
        <v>1</v>
      </c>
      <c r="B20" s="5" t="str">
        <f t="shared" si="1"/>
        <v>Chorrillos</v>
      </c>
      <c r="C20" s="5">
        <v>1411351903</v>
      </c>
      <c r="D20" s="5" t="s">
        <v>91</v>
      </c>
      <c r="E20" s="5"/>
      <c r="F20" s="55" t="s">
        <v>726</v>
      </c>
      <c r="G20" s="55" t="s">
        <v>728</v>
      </c>
      <c r="H20" s="5" t="s">
        <v>106</v>
      </c>
      <c r="I20" s="5" t="s">
        <v>14</v>
      </c>
      <c r="J20" s="6">
        <v>33.799999999999997</v>
      </c>
      <c r="K20" s="6">
        <v>18.59</v>
      </c>
      <c r="L20" s="5" t="s">
        <v>132</v>
      </c>
      <c r="M20" s="6">
        <v>-18.59</v>
      </c>
      <c r="N20" t="s">
        <v>40</v>
      </c>
      <c r="O20" t="s">
        <v>19</v>
      </c>
    </row>
    <row r="21" spans="1:15" x14ac:dyDescent="0.25">
      <c r="A21" s="3">
        <f t="shared" si="0"/>
        <v>1</v>
      </c>
      <c r="B21" s="5" t="str">
        <f t="shared" si="1"/>
        <v>Megaplaza</v>
      </c>
      <c r="C21" s="5">
        <v>1411397220</v>
      </c>
      <c r="D21" s="5" t="s">
        <v>93</v>
      </c>
      <c r="E21" s="5"/>
      <c r="F21" s="55" t="s">
        <v>726</v>
      </c>
      <c r="G21" s="55" t="s">
        <v>729</v>
      </c>
      <c r="H21" s="5" t="s">
        <v>70</v>
      </c>
      <c r="I21" s="5" t="s">
        <v>14</v>
      </c>
      <c r="J21" s="6">
        <v>109</v>
      </c>
      <c r="K21" s="6">
        <v>97</v>
      </c>
      <c r="L21" s="5" t="s">
        <v>132</v>
      </c>
      <c r="M21" s="6">
        <v>-97</v>
      </c>
      <c r="N21" t="s">
        <v>170</v>
      </c>
      <c r="O21" t="s">
        <v>22</v>
      </c>
    </row>
    <row r="22" spans="1:15" x14ac:dyDescent="0.25">
      <c r="A22" s="3">
        <f t="shared" si="0"/>
        <v>1</v>
      </c>
      <c r="B22" s="5" t="s">
        <v>182</v>
      </c>
      <c r="C22" s="5">
        <v>1411538689</v>
      </c>
      <c r="D22" s="5" t="s">
        <v>172</v>
      </c>
      <c r="E22" s="5"/>
      <c r="F22" s="55" t="s">
        <v>726</v>
      </c>
      <c r="G22" s="55" t="s">
        <v>730</v>
      </c>
      <c r="H22" s="5" t="s">
        <v>106</v>
      </c>
      <c r="I22" s="5" t="s">
        <v>14</v>
      </c>
      <c r="J22" s="6">
        <v>35</v>
      </c>
      <c r="K22" s="6">
        <v>35</v>
      </c>
      <c r="L22" s="5" t="s">
        <v>132</v>
      </c>
      <c r="M22" s="6">
        <v>-35</v>
      </c>
      <c r="N22" t="s">
        <v>40</v>
      </c>
      <c r="O22" t="s">
        <v>19</v>
      </c>
    </row>
    <row r="23" spans="1:15" x14ac:dyDescent="0.25">
      <c r="A23" s="3">
        <f t="shared" si="0"/>
        <v>1</v>
      </c>
      <c r="B23" s="5" t="str">
        <f t="shared" si="1"/>
        <v>Bolivar</v>
      </c>
      <c r="C23" s="5">
        <v>1411469331</v>
      </c>
      <c r="D23" s="5" t="s">
        <v>102</v>
      </c>
      <c r="E23" s="5"/>
      <c r="F23" s="55" t="s">
        <v>726</v>
      </c>
      <c r="G23" s="55" t="s">
        <v>731</v>
      </c>
      <c r="H23" s="5" t="s">
        <v>107</v>
      </c>
      <c r="I23" s="5" t="s">
        <v>14</v>
      </c>
      <c r="J23" s="6">
        <v>16.899999999999999</v>
      </c>
      <c r="K23" s="6">
        <v>18.399999999999999</v>
      </c>
      <c r="L23" s="5" t="s">
        <v>132</v>
      </c>
      <c r="M23" s="6">
        <v>-16.899999999999999</v>
      </c>
      <c r="N23" t="s">
        <v>148</v>
      </c>
      <c r="O23" t="s">
        <v>22</v>
      </c>
    </row>
    <row r="24" spans="1:15" x14ac:dyDescent="0.25">
      <c r="A24" s="3">
        <f t="shared" si="0"/>
        <v>1</v>
      </c>
      <c r="B24" s="5" t="str">
        <f t="shared" si="1"/>
        <v>La Mar</v>
      </c>
      <c r="C24" s="5">
        <v>1411930276</v>
      </c>
      <c r="D24" s="5" t="s">
        <v>104</v>
      </c>
      <c r="E24" s="5"/>
      <c r="F24" s="55" t="s">
        <v>732</v>
      </c>
      <c r="G24" s="55" t="s">
        <v>733</v>
      </c>
      <c r="H24" s="5" t="s">
        <v>106</v>
      </c>
      <c r="I24" s="5" t="s">
        <v>14</v>
      </c>
      <c r="J24" s="6">
        <v>74.8</v>
      </c>
      <c r="K24" s="6">
        <v>24.7</v>
      </c>
      <c r="L24" s="5" t="s">
        <v>132</v>
      </c>
      <c r="M24" s="6">
        <v>-24.7</v>
      </c>
      <c r="N24" t="s">
        <v>40</v>
      </c>
      <c r="O24" t="s">
        <v>19</v>
      </c>
    </row>
    <row r="25" spans="1:15" x14ac:dyDescent="0.25">
      <c r="A25" s="3">
        <f t="shared" si="0"/>
        <v>1</v>
      </c>
      <c r="B25" s="5" t="str">
        <f t="shared" si="1"/>
        <v>San Miguel</v>
      </c>
      <c r="C25" s="5">
        <v>1412315127</v>
      </c>
      <c r="D25" s="5" t="s">
        <v>90</v>
      </c>
      <c r="E25" s="5"/>
      <c r="F25" s="55" t="s">
        <v>732</v>
      </c>
      <c r="G25" s="55" t="s">
        <v>734</v>
      </c>
      <c r="H25" s="5" t="s">
        <v>70</v>
      </c>
      <c r="I25" s="5" t="s">
        <v>14</v>
      </c>
      <c r="J25" s="6">
        <v>50.7</v>
      </c>
      <c r="K25" s="6">
        <v>16.899999999999999</v>
      </c>
      <c r="L25" s="5" t="s">
        <v>132</v>
      </c>
      <c r="M25" s="6">
        <v>-16.899999999999999</v>
      </c>
      <c r="N25" t="s">
        <v>170</v>
      </c>
      <c r="O25" t="s">
        <v>22</v>
      </c>
    </row>
    <row r="26" spans="1:15" x14ac:dyDescent="0.25">
      <c r="A26" s="3">
        <f t="shared" si="0"/>
        <v>1</v>
      </c>
      <c r="B26" s="5" t="str">
        <f t="shared" si="1"/>
        <v>San Miguel</v>
      </c>
      <c r="C26" s="5">
        <v>1412931312</v>
      </c>
      <c r="D26" s="5" t="s">
        <v>90</v>
      </c>
      <c r="E26" s="5"/>
      <c r="F26" s="55" t="s">
        <v>735</v>
      </c>
      <c r="G26" s="55" t="s">
        <v>736</v>
      </c>
      <c r="H26" s="5" t="s">
        <v>70</v>
      </c>
      <c r="I26" s="5" t="s">
        <v>14</v>
      </c>
      <c r="J26" s="6">
        <v>49.9</v>
      </c>
      <c r="K26" s="6">
        <v>49.9</v>
      </c>
      <c r="L26" s="5" t="s">
        <v>132</v>
      </c>
      <c r="M26" s="6">
        <v>-49.9</v>
      </c>
      <c r="N26" t="s">
        <v>170</v>
      </c>
      <c r="O26" t="s">
        <v>22</v>
      </c>
    </row>
    <row r="27" spans="1:15" x14ac:dyDescent="0.25">
      <c r="A27" s="3">
        <f t="shared" si="0"/>
        <v>1</v>
      </c>
      <c r="B27" s="5" t="str">
        <f t="shared" si="1"/>
        <v>Encalada</v>
      </c>
      <c r="C27" s="5">
        <v>1413004774</v>
      </c>
      <c r="D27" s="5" t="s">
        <v>72</v>
      </c>
      <c r="E27" s="5"/>
      <c r="F27" s="55" t="s">
        <v>735</v>
      </c>
      <c r="G27" s="55" t="s">
        <v>737</v>
      </c>
      <c r="H27" s="5" t="s">
        <v>105</v>
      </c>
      <c r="I27" s="5" t="s">
        <v>14</v>
      </c>
      <c r="J27" s="6">
        <v>16.600000000000001</v>
      </c>
      <c r="K27" s="6">
        <v>7.27</v>
      </c>
      <c r="L27" s="5" t="s">
        <v>132</v>
      </c>
      <c r="M27" s="6">
        <v>-7.27</v>
      </c>
      <c r="N27" t="s">
        <v>148</v>
      </c>
      <c r="O27" t="s">
        <v>22</v>
      </c>
    </row>
    <row r="28" spans="1:15" x14ac:dyDescent="0.25">
      <c r="A28" s="3">
        <f t="shared" si="0"/>
        <v>1</v>
      </c>
      <c r="B28" s="5" t="str">
        <f t="shared" si="1"/>
        <v>Bolivar</v>
      </c>
      <c r="C28" s="5">
        <v>1413860156</v>
      </c>
      <c r="D28" s="5" t="s">
        <v>102</v>
      </c>
      <c r="E28" s="5"/>
      <c r="F28" s="55" t="s">
        <v>738</v>
      </c>
      <c r="G28" s="55" t="s">
        <v>739</v>
      </c>
      <c r="H28" s="5" t="s">
        <v>105</v>
      </c>
      <c r="I28" s="5" t="s">
        <v>14</v>
      </c>
      <c r="J28" s="6">
        <v>16.899999999999999</v>
      </c>
      <c r="K28" s="6">
        <v>16.899999999999999</v>
      </c>
      <c r="L28" s="5" t="s">
        <v>132</v>
      </c>
      <c r="M28" s="6">
        <v>-16.899999999999999</v>
      </c>
      <c r="N28" t="s">
        <v>148</v>
      </c>
      <c r="O28" t="s">
        <v>22</v>
      </c>
    </row>
    <row r="29" spans="1:15" x14ac:dyDescent="0.25">
      <c r="A29" s="3">
        <f t="shared" si="0"/>
        <v>1</v>
      </c>
      <c r="B29" s="5" t="str">
        <f t="shared" si="1"/>
        <v>Megaplaza</v>
      </c>
      <c r="C29" s="5">
        <v>1413861646</v>
      </c>
      <c r="D29" s="5" t="s">
        <v>93</v>
      </c>
      <c r="E29" s="5"/>
      <c r="F29" s="55" t="s">
        <v>738</v>
      </c>
      <c r="G29" s="55" t="s">
        <v>740</v>
      </c>
      <c r="H29" s="5" t="s">
        <v>107</v>
      </c>
      <c r="I29" s="5" t="s">
        <v>14</v>
      </c>
      <c r="J29" s="6">
        <v>34</v>
      </c>
      <c r="K29" s="6">
        <v>30.3</v>
      </c>
      <c r="L29" s="5" t="s">
        <v>132</v>
      </c>
      <c r="M29" s="6">
        <v>-30.3</v>
      </c>
      <c r="N29" t="s">
        <v>148</v>
      </c>
      <c r="O29" t="s">
        <v>22</v>
      </c>
    </row>
    <row r="30" spans="1:15" x14ac:dyDescent="0.25">
      <c r="A30" s="3">
        <f t="shared" si="0"/>
        <v>1</v>
      </c>
      <c r="B30" s="5" t="s">
        <v>158</v>
      </c>
      <c r="C30" s="5">
        <v>1413918421</v>
      </c>
      <c r="D30" s="5" t="s">
        <v>169</v>
      </c>
      <c r="E30" s="5"/>
      <c r="F30" s="55" t="s">
        <v>738</v>
      </c>
      <c r="G30" s="55" t="s">
        <v>741</v>
      </c>
      <c r="H30" s="5" t="s">
        <v>70</v>
      </c>
      <c r="I30" s="5" t="s">
        <v>14</v>
      </c>
      <c r="J30" s="6">
        <v>16.899999999999999</v>
      </c>
      <c r="K30" s="6">
        <v>1.69</v>
      </c>
      <c r="L30" s="5" t="s">
        <v>132</v>
      </c>
      <c r="M30" s="6">
        <v>-1.69</v>
      </c>
      <c r="N30" t="s">
        <v>170</v>
      </c>
      <c r="O30" t="s">
        <v>22</v>
      </c>
    </row>
    <row r="31" spans="1:15" x14ac:dyDescent="0.25">
      <c r="A31" s="3">
        <f t="shared" si="0"/>
        <v>1</v>
      </c>
      <c r="B31" s="5" t="str">
        <f t="shared" si="1"/>
        <v>La Mar</v>
      </c>
      <c r="C31" s="5">
        <v>1413992933</v>
      </c>
      <c r="D31" s="5" t="s">
        <v>104</v>
      </c>
      <c r="E31" s="5"/>
      <c r="F31" s="55" t="s">
        <v>738</v>
      </c>
      <c r="G31" s="55" t="s">
        <v>742</v>
      </c>
      <c r="H31" s="5" t="s">
        <v>107</v>
      </c>
      <c r="I31" s="5" t="s">
        <v>14</v>
      </c>
      <c r="J31" s="6">
        <v>33.799999999999997</v>
      </c>
      <c r="K31" s="6">
        <v>35.700000000000003</v>
      </c>
      <c r="L31" s="5" t="s">
        <v>132</v>
      </c>
      <c r="M31" s="6">
        <v>-33.799999999999997</v>
      </c>
      <c r="N31" t="s">
        <v>148</v>
      </c>
      <c r="O31" t="s">
        <v>22</v>
      </c>
    </row>
    <row r="32" spans="1:15" x14ac:dyDescent="0.25">
      <c r="A32" s="3">
        <f t="shared" si="0"/>
        <v>1</v>
      </c>
      <c r="B32" s="5" t="str">
        <f t="shared" si="1"/>
        <v>Camacho</v>
      </c>
      <c r="C32" s="5">
        <v>1414632330</v>
      </c>
      <c r="D32" s="5" t="s">
        <v>94</v>
      </c>
      <c r="E32" s="5"/>
      <c r="F32" s="55" t="s">
        <v>743</v>
      </c>
      <c r="G32" s="55" t="s">
        <v>744</v>
      </c>
      <c r="H32" s="5" t="s">
        <v>106</v>
      </c>
      <c r="I32" s="5" t="s">
        <v>14</v>
      </c>
      <c r="J32" s="6">
        <v>16.899999999999999</v>
      </c>
      <c r="K32" s="6">
        <v>9.2899999999999991</v>
      </c>
      <c r="L32" s="5" t="s">
        <v>132</v>
      </c>
      <c r="M32" s="6">
        <v>-9.2899999999999991</v>
      </c>
      <c r="N32" t="s">
        <v>40</v>
      </c>
      <c r="O32" t="s">
        <v>19</v>
      </c>
    </row>
    <row r="33" spans="1:15" x14ac:dyDescent="0.25">
      <c r="A33" s="3">
        <f t="shared" si="0"/>
        <v>1</v>
      </c>
      <c r="B33" s="5" t="str">
        <f t="shared" si="1"/>
        <v>Dos de mayo</v>
      </c>
      <c r="C33" s="5">
        <v>1414929344</v>
      </c>
      <c r="D33" s="5" t="s">
        <v>103</v>
      </c>
      <c r="E33" s="5"/>
      <c r="F33" s="55" t="s">
        <v>743</v>
      </c>
      <c r="G33" s="55" t="s">
        <v>745</v>
      </c>
      <c r="H33" s="5" t="s">
        <v>106</v>
      </c>
      <c r="I33" s="5" t="s">
        <v>14</v>
      </c>
      <c r="J33" s="6">
        <v>42.8</v>
      </c>
      <c r="K33" s="6">
        <v>9.2899999999999991</v>
      </c>
      <c r="L33" s="5" t="s">
        <v>132</v>
      </c>
      <c r="M33" s="6">
        <v>-9.2899999999999991</v>
      </c>
      <c r="N33" t="s">
        <v>40</v>
      </c>
      <c r="O33" t="s">
        <v>19</v>
      </c>
    </row>
    <row r="34" spans="1:15" x14ac:dyDescent="0.25">
      <c r="A34" s="3">
        <f t="shared" si="0"/>
        <v>1</v>
      </c>
      <c r="B34" s="5" t="str">
        <f t="shared" si="1"/>
        <v>SantaCata</v>
      </c>
      <c r="C34" s="5">
        <v>1415087873</v>
      </c>
      <c r="D34" s="5" t="s">
        <v>92</v>
      </c>
      <c r="E34" s="5"/>
      <c r="F34" s="55" t="s">
        <v>743</v>
      </c>
      <c r="G34" s="55" t="s">
        <v>746</v>
      </c>
      <c r="H34" s="5" t="s">
        <v>70</v>
      </c>
      <c r="I34" s="5" t="s">
        <v>14</v>
      </c>
      <c r="J34" s="6">
        <v>44.9</v>
      </c>
      <c r="K34" s="6">
        <v>4.49</v>
      </c>
      <c r="L34" s="5" t="s">
        <v>132</v>
      </c>
      <c r="M34" s="6">
        <v>-4.49</v>
      </c>
      <c r="N34" t="s">
        <v>170</v>
      </c>
      <c r="O34" t="s">
        <v>22</v>
      </c>
    </row>
    <row r="35" spans="1:15" x14ac:dyDescent="0.25">
      <c r="A35" s="3">
        <f t="shared" si="0"/>
        <v>1</v>
      </c>
      <c r="B35" s="5" t="str">
        <f t="shared" si="1"/>
        <v>Megaplaza</v>
      </c>
      <c r="C35" s="5">
        <v>1415568406</v>
      </c>
      <c r="D35" s="5" t="s">
        <v>93</v>
      </c>
      <c r="E35" s="5"/>
      <c r="F35" s="55" t="s">
        <v>747</v>
      </c>
      <c r="G35" s="55" t="s">
        <v>748</v>
      </c>
      <c r="H35" s="5" t="s">
        <v>70</v>
      </c>
      <c r="I35" s="5" t="s">
        <v>14</v>
      </c>
      <c r="J35" s="6">
        <v>58.7</v>
      </c>
      <c r="K35" s="6">
        <v>24.9</v>
      </c>
      <c r="L35" s="5" t="s">
        <v>132</v>
      </c>
      <c r="M35" s="6">
        <v>-24.9</v>
      </c>
      <c r="N35" t="s">
        <v>170</v>
      </c>
      <c r="O35" t="s">
        <v>22</v>
      </c>
    </row>
    <row r="36" spans="1:15" x14ac:dyDescent="0.25">
      <c r="A36" s="3">
        <f t="shared" si="0"/>
        <v>1</v>
      </c>
      <c r="B36" s="5" t="str">
        <f t="shared" si="1"/>
        <v>Chorrillos</v>
      </c>
      <c r="C36" s="5">
        <v>1415857589</v>
      </c>
      <c r="D36" s="5" t="s">
        <v>91</v>
      </c>
      <c r="E36" s="5"/>
      <c r="F36" s="55" t="s">
        <v>747</v>
      </c>
      <c r="G36" s="55" t="s">
        <v>749</v>
      </c>
      <c r="H36" s="5" t="s">
        <v>105</v>
      </c>
      <c r="I36" s="5" t="s">
        <v>14</v>
      </c>
      <c r="J36" s="6">
        <v>109</v>
      </c>
      <c r="K36" s="6">
        <v>109</v>
      </c>
      <c r="L36" s="5" t="s">
        <v>132</v>
      </c>
      <c r="M36" s="6">
        <v>-109</v>
      </c>
      <c r="N36" t="s">
        <v>148</v>
      </c>
      <c r="O36" t="s">
        <v>22</v>
      </c>
    </row>
    <row r="37" spans="1:15" x14ac:dyDescent="0.25">
      <c r="A37" s="3">
        <f t="shared" si="0"/>
        <v>1</v>
      </c>
      <c r="B37" s="5" t="str">
        <f t="shared" si="1"/>
        <v>Aramburu</v>
      </c>
      <c r="C37" s="5">
        <v>1415919185</v>
      </c>
      <c r="D37" s="5" t="s">
        <v>108</v>
      </c>
      <c r="E37" s="5"/>
      <c r="F37" s="55" t="s">
        <v>747</v>
      </c>
      <c r="G37" s="55" t="s">
        <v>750</v>
      </c>
      <c r="H37" s="5" t="s">
        <v>70</v>
      </c>
      <c r="I37" s="5" t="s">
        <v>14</v>
      </c>
      <c r="J37" s="6">
        <v>33.799999999999997</v>
      </c>
      <c r="K37" s="6">
        <v>16.899999999999999</v>
      </c>
      <c r="L37" s="5" t="s">
        <v>132</v>
      </c>
      <c r="M37" s="6">
        <v>-16.899999999999999</v>
      </c>
      <c r="N37" t="s">
        <v>170</v>
      </c>
      <c r="O37" t="s">
        <v>22</v>
      </c>
    </row>
    <row r="38" spans="1:15" x14ac:dyDescent="0.25">
      <c r="A38" s="3">
        <f t="shared" si="0"/>
        <v>1</v>
      </c>
      <c r="B38" s="5" t="str">
        <f t="shared" si="1"/>
        <v>Bolivar</v>
      </c>
      <c r="C38" s="5">
        <v>1416745211</v>
      </c>
      <c r="D38" s="5" t="s">
        <v>102</v>
      </c>
      <c r="E38" s="5"/>
      <c r="F38" s="55" t="s">
        <v>704</v>
      </c>
      <c r="G38" s="55" t="s">
        <v>751</v>
      </c>
      <c r="H38" s="5" t="s">
        <v>105</v>
      </c>
      <c r="I38" s="5" t="s">
        <v>14</v>
      </c>
      <c r="J38" s="6">
        <v>33.799999999999997</v>
      </c>
      <c r="K38" s="6">
        <v>16.899999999999999</v>
      </c>
      <c r="L38" s="5" t="s">
        <v>132</v>
      </c>
      <c r="M38" s="6">
        <v>-16.899999999999999</v>
      </c>
      <c r="N38" t="s">
        <v>148</v>
      </c>
      <c r="O38" t="s">
        <v>22</v>
      </c>
    </row>
    <row r="39" spans="1:15" x14ac:dyDescent="0.25">
      <c r="A39" s="3">
        <f t="shared" si="0"/>
        <v>1</v>
      </c>
      <c r="B39" s="5" t="str">
        <f t="shared" si="1"/>
        <v>San Miguel</v>
      </c>
      <c r="C39" s="5">
        <v>1416838527</v>
      </c>
      <c r="D39" s="5" t="s">
        <v>90</v>
      </c>
      <c r="E39" s="5"/>
      <c r="F39" s="55" t="s">
        <v>704</v>
      </c>
      <c r="G39" s="55" t="s">
        <v>752</v>
      </c>
      <c r="H39" s="5" t="s">
        <v>106</v>
      </c>
      <c r="I39" s="5" t="s">
        <v>14</v>
      </c>
      <c r="J39" s="6">
        <v>33.799999999999997</v>
      </c>
      <c r="K39" s="6">
        <v>9.2899999999999991</v>
      </c>
      <c r="L39" s="5" t="s">
        <v>132</v>
      </c>
      <c r="M39" s="6">
        <v>-9.2899999999999991</v>
      </c>
      <c r="N39" t="s">
        <v>40</v>
      </c>
      <c r="O39" t="s">
        <v>19</v>
      </c>
    </row>
    <row r="40" spans="1:15" x14ac:dyDescent="0.25">
      <c r="A40" s="3">
        <f t="shared" si="0"/>
        <v>1</v>
      </c>
      <c r="B40" s="5" t="str">
        <f t="shared" si="1"/>
        <v>Megaplaza</v>
      </c>
      <c r="C40" s="5">
        <v>1417183176</v>
      </c>
      <c r="D40" s="5" t="s">
        <v>93</v>
      </c>
      <c r="E40" s="5"/>
      <c r="F40" s="55" t="s">
        <v>704</v>
      </c>
      <c r="G40" s="55" t="s">
        <v>753</v>
      </c>
      <c r="H40" s="5" t="s">
        <v>106</v>
      </c>
      <c r="I40" s="5" t="s">
        <v>14</v>
      </c>
      <c r="J40" s="6">
        <v>10</v>
      </c>
      <c r="K40" s="6">
        <v>9.2899999999999991</v>
      </c>
      <c r="L40" s="5" t="s">
        <v>132</v>
      </c>
      <c r="M40" s="6">
        <v>-9.2899999999999991</v>
      </c>
      <c r="N40" t="s">
        <v>40</v>
      </c>
      <c r="O40" t="s">
        <v>19</v>
      </c>
    </row>
    <row r="41" spans="1:15" x14ac:dyDescent="0.25">
      <c r="A41" s="3">
        <f t="shared" si="0"/>
        <v>1</v>
      </c>
      <c r="B41" s="5" t="str">
        <f t="shared" si="1"/>
        <v>SantaCata</v>
      </c>
      <c r="C41" s="5">
        <v>1417978669</v>
      </c>
      <c r="D41" s="5" t="s">
        <v>92</v>
      </c>
      <c r="F41" s="55" t="s">
        <v>706</v>
      </c>
      <c r="G41" s="55" t="s">
        <v>768</v>
      </c>
      <c r="H41" s="5" t="s">
        <v>106</v>
      </c>
      <c r="J41" s="6">
        <v>49.9</v>
      </c>
      <c r="K41" s="6">
        <v>27.45</v>
      </c>
      <c r="L41" s="5" t="s">
        <v>132</v>
      </c>
      <c r="M41" s="6">
        <v>-27.45</v>
      </c>
      <c r="N41" t="s">
        <v>40</v>
      </c>
      <c r="O41" t="s">
        <v>19</v>
      </c>
    </row>
    <row r="42" spans="1:15" x14ac:dyDescent="0.25">
      <c r="A42" s="3">
        <f t="shared" si="0"/>
        <v>1</v>
      </c>
      <c r="B42" s="5" t="str">
        <f t="shared" si="1"/>
        <v>Encalada</v>
      </c>
      <c r="C42" s="5">
        <v>1420684025</v>
      </c>
      <c r="D42" s="5" t="s">
        <v>72</v>
      </c>
      <c r="F42" s="55" t="s">
        <v>707</v>
      </c>
      <c r="G42" s="55" t="s">
        <v>769</v>
      </c>
      <c r="H42" s="5" t="s">
        <v>70</v>
      </c>
      <c r="J42" s="6">
        <v>104</v>
      </c>
      <c r="K42" s="6">
        <v>72</v>
      </c>
      <c r="L42" s="5" t="s">
        <v>132</v>
      </c>
      <c r="M42" s="6">
        <v>-72</v>
      </c>
      <c r="N42" t="s">
        <v>170</v>
      </c>
      <c r="O42" t="s">
        <v>22</v>
      </c>
    </row>
    <row r="43" spans="1:15" x14ac:dyDescent="0.25">
      <c r="A43" s="3">
        <f t="shared" si="0"/>
        <v>1</v>
      </c>
      <c r="B43" s="5" t="str">
        <f t="shared" si="1"/>
        <v>Aramburu</v>
      </c>
      <c r="C43" s="5">
        <v>1421059300</v>
      </c>
      <c r="D43" s="5" t="s">
        <v>108</v>
      </c>
      <c r="F43" s="55" t="s">
        <v>707</v>
      </c>
      <c r="G43" s="55" t="s">
        <v>770</v>
      </c>
      <c r="H43" s="5" t="s">
        <v>107</v>
      </c>
      <c r="J43" s="6">
        <v>49.9</v>
      </c>
      <c r="K43" s="6">
        <v>52.8</v>
      </c>
      <c r="L43" s="5" t="s">
        <v>132</v>
      </c>
      <c r="M43" s="6">
        <v>-49.9</v>
      </c>
      <c r="N43" t="s">
        <v>148</v>
      </c>
      <c r="O43" t="s">
        <v>22</v>
      </c>
    </row>
    <row r="44" spans="1:15" x14ac:dyDescent="0.25">
      <c r="A44" s="3">
        <f t="shared" si="0"/>
        <v>1</v>
      </c>
      <c r="B44" s="5" t="str">
        <f t="shared" si="1"/>
        <v>San Miguel</v>
      </c>
      <c r="C44" s="5">
        <v>1421030298</v>
      </c>
      <c r="D44" s="5" t="s">
        <v>90</v>
      </c>
      <c r="F44" s="55" t="s">
        <v>707</v>
      </c>
      <c r="G44" s="55" t="s">
        <v>771</v>
      </c>
      <c r="H44" s="5" t="s">
        <v>107</v>
      </c>
      <c r="J44" s="6">
        <v>32</v>
      </c>
      <c r="K44" s="6">
        <v>32</v>
      </c>
      <c r="L44" s="5" t="s">
        <v>132</v>
      </c>
      <c r="M44" s="6">
        <v>-32</v>
      </c>
      <c r="N44" t="s">
        <v>148</v>
      </c>
      <c r="O44" t="s">
        <v>22</v>
      </c>
    </row>
    <row r="45" spans="1:15" x14ac:dyDescent="0.25">
      <c r="A45" s="3">
        <f t="shared" si="0"/>
        <v>1</v>
      </c>
      <c r="B45" s="5" t="str">
        <f t="shared" si="1"/>
        <v>Precursores</v>
      </c>
      <c r="C45" s="5">
        <v>1421374888</v>
      </c>
      <c r="D45" s="5" t="s">
        <v>89</v>
      </c>
      <c r="F45" s="55" t="s">
        <v>767</v>
      </c>
      <c r="G45" s="55" t="s">
        <v>772</v>
      </c>
      <c r="H45" s="5" t="s">
        <v>106</v>
      </c>
      <c r="J45" s="6">
        <v>52</v>
      </c>
      <c r="K45" s="6">
        <v>52</v>
      </c>
      <c r="L45" s="5" t="s">
        <v>132</v>
      </c>
      <c r="M45" s="6">
        <v>-52</v>
      </c>
      <c r="N45" t="s">
        <v>40</v>
      </c>
      <c r="O45" t="s">
        <v>19</v>
      </c>
    </row>
    <row r="46" spans="1:15" x14ac:dyDescent="0.25">
      <c r="A46" s="3">
        <f t="shared" si="0"/>
        <v>1</v>
      </c>
      <c r="B46" s="5" t="str">
        <f t="shared" si="1"/>
        <v>Aramburu</v>
      </c>
      <c r="C46" s="5">
        <v>1421664501</v>
      </c>
      <c r="D46" s="5" t="s">
        <v>108</v>
      </c>
      <c r="F46" s="55" t="s">
        <v>767</v>
      </c>
      <c r="G46" s="55" t="s">
        <v>773</v>
      </c>
      <c r="H46" s="5" t="s">
        <v>105</v>
      </c>
      <c r="J46" s="6">
        <v>46.8</v>
      </c>
      <c r="K46" s="6">
        <v>29.9</v>
      </c>
      <c r="L46" s="5" t="s">
        <v>132</v>
      </c>
      <c r="M46" s="6">
        <v>-29.9</v>
      </c>
      <c r="N46" t="s">
        <v>148</v>
      </c>
      <c r="O46" t="s">
        <v>22</v>
      </c>
    </row>
    <row r="47" spans="1:15" x14ac:dyDescent="0.25">
      <c r="A47" s="3">
        <f t="shared" si="0"/>
        <v>1</v>
      </c>
      <c r="B47" s="5" t="str">
        <f t="shared" si="1"/>
        <v>Bolivar</v>
      </c>
      <c r="C47" s="5">
        <v>1421860783</v>
      </c>
      <c r="D47" s="5" t="s">
        <v>102</v>
      </c>
      <c r="F47" s="55" t="s">
        <v>767</v>
      </c>
      <c r="G47" s="55" t="s">
        <v>774</v>
      </c>
      <c r="H47" s="5" t="s">
        <v>70</v>
      </c>
      <c r="J47" s="6">
        <v>44.9</v>
      </c>
      <c r="K47" s="6">
        <v>33.67</v>
      </c>
      <c r="L47" s="5" t="s">
        <v>132</v>
      </c>
      <c r="M47" s="6">
        <v>-33.67</v>
      </c>
      <c r="N47" t="s">
        <v>170</v>
      </c>
      <c r="O47" t="s">
        <v>22</v>
      </c>
    </row>
    <row r="48" spans="1:15" x14ac:dyDescent="0.25">
      <c r="A48" s="3">
        <f t="shared" si="0"/>
        <v>1</v>
      </c>
      <c r="B48" s="5" t="str">
        <f t="shared" si="1"/>
        <v>San Miguel</v>
      </c>
      <c r="C48" s="5">
        <v>1422546239</v>
      </c>
      <c r="D48" s="5" t="s">
        <v>90</v>
      </c>
      <c r="F48" s="55" t="s">
        <v>705</v>
      </c>
      <c r="G48" s="55" t="s">
        <v>775</v>
      </c>
      <c r="H48" s="5" t="s">
        <v>106</v>
      </c>
      <c r="J48" s="6">
        <v>173</v>
      </c>
      <c r="K48" s="6">
        <v>59.95</v>
      </c>
      <c r="L48" s="5" t="s">
        <v>132</v>
      </c>
      <c r="M48" s="6">
        <v>-59.95</v>
      </c>
      <c r="N48" t="s">
        <v>40</v>
      </c>
      <c r="O48" t="s">
        <v>19</v>
      </c>
    </row>
    <row r="49" spans="1:15" x14ac:dyDescent="0.25">
      <c r="A49" s="3">
        <f t="shared" si="0"/>
        <v>1</v>
      </c>
      <c r="B49" s="5" t="s">
        <v>71</v>
      </c>
      <c r="C49" s="5">
        <v>1422782150</v>
      </c>
      <c r="D49" s="5" t="s">
        <v>694</v>
      </c>
      <c r="F49" s="55" t="s">
        <v>705</v>
      </c>
      <c r="G49" s="55" t="s">
        <v>776</v>
      </c>
      <c r="H49" s="5" t="s">
        <v>106</v>
      </c>
      <c r="J49" s="6">
        <v>44.9</v>
      </c>
      <c r="K49" s="6">
        <v>44.9</v>
      </c>
      <c r="L49" s="5" t="s">
        <v>132</v>
      </c>
      <c r="M49" s="6">
        <v>-44.9</v>
      </c>
      <c r="N49" t="s">
        <v>40</v>
      </c>
      <c r="O49" t="s">
        <v>19</v>
      </c>
    </row>
    <row r="50" spans="1:15" x14ac:dyDescent="0.25">
      <c r="A50" s="3">
        <f t="shared" si="0"/>
        <v>1</v>
      </c>
      <c r="B50" s="5" t="str">
        <f t="shared" si="1"/>
        <v>Megaplaza</v>
      </c>
      <c r="C50" s="5">
        <v>1423211804</v>
      </c>
      <c r="D50" s="5" t="s">
        <v>93</v>
      </c>
      <c r="F50" s="55" t="s">
        <v>705</v>
      </c>
      <c r="G50" s="55" t="s">
        <v>777</v>
      </c>
      <c r="H50" s="5" t="s">
        <v>70</v>
      </c>
      <c r="J50" s="6">
        <v>32</v>
      </c>
      <c r="K50" s="6">
        <v>1.4</v>
      </c>
      <c r="L50" s="5" t="s">
        <v>132</v>
      </c>
      <c r="M50" s="6">
        <v>-1.4</v>
      </c>
      <c r="N50" t="s">
        <v>170</v>
      </c>
      <c r="O50" t="s">
        <v>22</v>
      </c>
    </row>
    <row r="51" spans="1:15" x14ac:dyDescent="0.25">
      <c r="A51" s="3">
        <f t="shared" si="0"/>
        <v>1</v>
      </c>
      <c r="B51" s="5" t="str">
        <f t="shared" si="1"/>
        <v>Encalada</v>
      </c>
      <c r="C51" s="5">
        <v>1423868240</v>
      </c>
      <c r="D51" s="5" t="s">
        <v>72</v>
      </c>
      <c r="F51" s="55" t="s">
        <v>708</v>
      </c>
      <c r="G51" s="55" t="s">
        <v>778</v>
      </c>
      <c r="H51" s="5" t="s">
        <v>105</v>
      </c>
      <c r="J51" s="6">
        <v>159</v>
      </c>
      <c r="K51" s="6">
        <v>109</v>
      </c>
      <c r="L51" s="5" t="s">
        <v>132</v>
      </c>
      <c r="M51" s="6">
        <v>-109</v>
      </c>
      <c r="N51" t="s">
        <v>148</v>
      </c>
      <c r="O51" t="s">
        <v>22</v>
      </c>
    </row>
    <row r="52" spans="1:15" x14ac:dyDescent="0.25">
      <c r="A52" s="3">
        <f t="shared" si="0"/>
        <v>1</v>
      </c>
      <c r="B52" s="5" t="str">
        <f t="shared" si="1"/>
        <v>SantaCata</v>
      </c>
      <c r="C52" s="5">
        <v>1425475269</v>
      </c>
      <c r="D52" s="5" t="s">
        <v>92</v>
      </c>
      <c r="F52" s="55" t="s">
        <v>758</v>
      </c>
      <c r="G52" s="55" t="s">
        <v>779</v>
      </c>
      <c r="H52" s="5" t="s">
        <v>106</v>
      </c>
      <c r="J52" s="6">
        <v>33.799999999999997</v>
      </c>
      <c r="K52" s="6">
        <v>18.579999999999998</v>
      </c>
      <c r="L52" s="5" t="s">
        <v>132</v>
      </c>
      <c r="M52" s="6">
        <v>-18.579999999999998</v>
      </c>
      <c r="N52" t="s">
        <v>40</v>
      </c>
      <c r="O52" t="s">
        <v>19</v>
      </c>
    </row>
    <row r="53" spans="1:15" x14ac:dyDescent="0.25">
      <c r="A53" s="3">
        <f t="shared" si="0"/>
        <v>1</v>
      </c>
      <c r="B53" s="5" t="str">
        <f t="shared" si="1"/>
        <v>Camacho</v>
      </c>
      <c r="C53" s="5">
        <v>1425545694</v>
      </c>
      <c r="D53" s="5" t="s">
        <v>94</v>
      </c>
      <c r="F53" s="55" t="s">
        <v>758</v>
      </c>
      <c r="G53" s="55" t="s">
        <v>780</v>
      </c>
      <c r="H53" s="5" t="s">
        <v>106</v>
      </c>
      <c r="J53" s="6">
        <v>16.899999999999999</v>
      </c>
      <c r="K53" s="6">
        <v>5.07</v>
      </c>
      <c r="L53" s="5" t="s">
        <v>132</v>
      </c>
      <c r="M53" s="6">
        <v>-5.07</v>
      </c>
      <c r="N53" t="s">
        <v>40</v>
      </c>
      <c r="O53" t="s">
        <v>19</v>
      </c>
    </row>
    <row r="54" spans="1:15" x14ac:dyDescent="0.25">
      <c r="A54" s="3">
        <f t="shared" si="0"/>
        <v>1</v>
      </c>
      <c r="B54" s="5" t="s">
        <v>200</v>
      </c>
      <c r="C54" s="5">
        <v>1425076321</v>
      </c>
      <c r="D54" s="5" t="s">
        <v>618</v>
      </c>
      <c r="F54" s="55" t="s">
        <v>758</v>
      </c>
      <c r="G54" s="55" t="s">
        <v>781</v>
      </c>
      <c r="H54" s="5" t="s">
        <v>105</v>
      </c>
      <c r="J54" s="6">
        <v>50.7</v>
      </c>
      <c r="K54" s="6">
        <v>33.799999999999997</v>
      </c>
      <c r="L54" s="5" t="s">
        <v>132</v>
      </c>
      <c r="M54" s="6">
        <v>-33.799999999999997</v>
      </c>
      <c r="N54" t="s">
        <v>148</v>
      </c>
      <c r="O54" t="s">
        <v>22</v>
      </c>
    </row>
    <row r="55" spans="1:15" x14ac:dyDescent="0.25">
      <c r="A55" s="3">
        <f t="shared" ref="A55:A70" si="2">MONTH(F55)</f>
        <v>1</v>
      </c>
      <c r="B55" s="5" t="str">
        <f t="shared" ref="B55:B70" si="3">IF(D55="Mária Almenara - La Mar","La Mar",IF(D55="Mária Almenara - Santa Catalina","SantaCata",IF(D55="Mária Almenara - Paseo De La Republica","Paso28",IF(D55="Mária Almenara - Aramburú","Aramburu",IF(D55="Mária Almenara - Encalada","Encalada",IF(D55="Mária Almenara - La Molina","La molina",IF(D55="María Almenara - San Miguel","San Miguel",IF(D55="María Almenara - Camacho","Camacho",IF(D55="María Almenara - Precursores","Precursores",IF(D55="Mária Almenara - Mega Plaza","Megaplaza",IF(D55="Mária Almenara – Villa Chorrillos","Chorrillos",IF(D55="Mária Almenara - La Marina","La Marina",IF(D55="Mária Almenara - Pueblo Libre","Bolivar",IF(D55="Mária Almenara - Dos De Mayo","Dos de mayo","no hay"))))))))))))))</f>
        <v>SantaCata</v>
      </c>
      <c r="C55" s="5">
        <v>1426069298</v>
      </c>
      <c r="D55" s="5" t="s">
        <v>92</v>
      </c>
      <c r="F55" s="55" t="s">
        <v>756</v>
      </c>
      <c r="G55" s="55" t="s">
        <v>782</v>
      </c>
      <c r="H55" s="5" t="s">
        <v>106</v>
      </c>
      <c r="J55" s="6">
        <v>16.899999999999999</v>
      </c>
      <c r="K55" s="6">
        <v>9.2899999999999991</v>
      </c>
      <c r="L55" s="5" t="s">
        <v>132</v>
      </c>
      <c r="M55" s="6">
        <v>-9.2899999999999991</v>
      </c>
      <c r="N55" t="s">
        <v>40</v>
      </c>
      <c r="O55" t="s">
        <v>19</v>
      </c>
    </row>
    <row r="56" spans="1:15" x14ac:dyDescent="0.25">
      <c r="A56" s="3">
        <f t="shared" si="2"/>
        <v>1</v>
      </c>
      <c r="B56" s="5" t="str">
        <f t="shared" si="3"/>
        <v>SantaCata</v>
      </c>
      <c r="C56" s="5">
        <v>1426095651</v>
      </c>
      <c r="D56" s="5" t="s">
        <v>92</v>
      </c>
      <c r="F56" s="55" t="s">
        <v>756</v>
      </c>
      <c r="G56" s="55" t="s">
        <v>783</v>
      </c>
      <c r="H56" s="5" t="s">
        <v>70</v>
      </c>
      <c r="J56" s="6">
        <v>67.599999999999994</v>
      </c>
      <c r="K56" s="6">
        <v>16.899999999999999</v>
      </c>
      <c r="L56" s="5" t="s">
        <v>132</v>
      </c>
      <c r="M56" s="6">
        <v>-16.899999999999999</v>
      </c>
      <c r="N56" t="s">
        <v>170</v>
      </c>
      <c r="O56" t="s">
        <v>22</v>
      </c>
    </row>
    <row r="57" spans="1:15" x14ac:dyDescent="0.25">
      <c r="A57" s="3">
        <f t="shared" si="2"/>
        <v>1</v>
      </c>
      <c r="B57" s="5" t="str">
        <f t="shared" si="3"/>
        <v>Chorrillos</v>
      </c>
      <c r="C57" s="5">
        <v>1426427488</v>
      </c>
      <c r="D57" s="5" t="s">
        <v>91</v>
      </c>
      <c r="F57" s="55" t="s">
        <v>756</v>
      </c>
      <c r="G57" s="55" t="s">
        <v>784</v>
      </c>
      <c r="H57" s="5" t="s">
        <v>105</v>
      </c>
      <c r="J57" s="6">
        <v>26.9</v>
      </c>
      <c r="K57" s="6">
        <v>10</v>
      </c>
      <c r="L57" s="5" t="s">
        <v>132</v>
      </c>
      <c r="M57" s="6">
        <v>-10</v>
      </c>
      <c r="N57" t="s">
        <v>148</v>
      </c>
      <c r="O57" t="s">
        <v>22</v>
      </c>
    </row>
    <row r="58" spans="1:15" x14ac:dyDescent="0.25">
      <c r="A58" s="3">
        <f t="shared" si="2"/>
        <v>1</v>
      </c>
      <c r="B58" s="5" t="s">
        <v>182</v>
      </c>
      <c r="C58" s="5">
        <v>1426402011</v>
      </c>
      <c r="D58" s="5" t="s">
        <v>172</v>
      </c>
      <c r="F58" s="55" t="s">
        <v>756</v>
      </c>
      <c r="G58" s="55" t="s">
        <v>785</v>
      </c>
      <c r="H58" s="5" t="s">
        <v>106</v>
      </c>
      <c r="J58" s="6">
        <v>16.899999999999999</v>
      </c>
      <c r="K58" s="6">
        <v>9.2899999999999991</v>
      </c>
      <c r="L58" s="5" t="s">
        <v>132</v>
      </c>
      <c r="M58" s="6">
        <v>-9.2899999999999991</v>
      </c>
      <c r="N58" t="s">
        <v>40</v>
      </c>
      <c r="O58" t="s">
        <v>19</v>
      </c>
    </row>
    <row r="59" spans="1:15" x14ac:dyDescent="0.25">
      <c r="A59" s="3">
        <f t="shared" si="2"/>
        <v>1</v>
      </c>
      <c r="B59" s="5" t="str">
        <f t="shared" si="3"/>
        <v>Dos de mayo</v>
      </c>
      <c r="C59" s="5">
        <v>1427189423</v>
      </c>
      <c r="D59" s="5" t="s">
        <v>103</v>
      </c>
      <c r="F59" s="55" t="s">
        <v>759</v>
      </c>
      <c r="G59" s="55" t="s">
        <v>786</v>
      </c>
      <c r="H59" s="5" t="s">
        <v>106</v>
      </c>
      <c r="J59" s="6">
        <v>25.9</v>
      </c>
      <c r="K59" s="6">
        <v>25.9</v>
      </c>
      <c r="L59" s="5" t="s">
        <v>132</v>
      </c>
      <c r="M59" s="6">
        <v>-25.9</v>
      </c>
      <c r="N59" t="s">
        <v>40</v>
      </c>
      <c r="O59" t="s">
        <v>19</v>
      </c>
    </row>
    <row r="60" spans="1:15" x14ac:dyDescent="0.25">
      <c r="A60" s="3">
        <f t="shared" si="2"/>
        <v>1</v>
      </c>
      <c r="B60" s="5" t="str">
        <f t="shared" si="3"/>
        <v>Chorrillos</v>
      </c>
      <c r="C60" s="5">
        <v>1427689731</v>
      </c>
      <c r="D60" s="5" t="s">
        <v>91</v>
      </c>
      <c r="F60" s="55" t="s">
        <v>754</v>
      </c>
      <c r="G60" s="55" t="s">
        <v>787</v>
      </c>
      <c r="H60" s="5" t="s">
        <v>70</v>
      </c>
      <c r="J60" s="6">
        <v>109</v>
      </c>
      <c r="K60" s="6">
        <v>10.9</v>
      </c>
      <c r="L60" s="5" t="s">
        <v>132</v>
      </c>
      <c r="M60" s="6">
        <v>-10.9</v>
      </c>
      <c r="N60" t="s">
        <v>170</v>
      </c>
      <c r="O60" t="s">
        <v>22</v>
      </c>
    </row>
    <row r="61" spans="1:15" x14ac:dyDescent="0.25">
      <c r="A61" s="3">
        <f t="shared" si="2"/>
        <v>1</v>
      </c>
      <c r="B61" s="5" t="str">
        <f t="shared" si="3"/>
        <v>Aramburu</v>
      </c>
      <c r="C61" s="5">
        <v>1428103755</v>
      </c>
      <c r="D61" s="5" t="s">
        <v>108</v>
      </c>
      <c r="F61" s="55" t="s">
        <v>754</v>
      </c>
      <c r="G61" s="55" t="s">
        <v>788</v>
      </c>
      <c r="H61" s="5" t="s">
        <v>106</v>
      </c>
      <c r="J61" s="6">
        <v>16.899999999999999</v>
      </c>
      <c r="K61" s="6">
        <v>16.899999999999999</v>
      </c>
      <c r="L61" s="5" t="s">
        <v>132</v>
      </c>
      <c r="M61" s="6">
        <v>-16.899999999999999</v>
      </c>
      <c r="N61" t="s">
        <v>40</v>
      </c>
      <c r="O61" t="s">
        <v>19</v>
      </c>
    </row>
    <row r="62" spans="1:15" x14ac:dyDescent="0.25">
      <c r="A62" s="3">
        <f t="shared" si="2"/>
        <v>1</v>
      </c>
      <c r="B62" s="5" t="s">
        <v>182</v>
      </c>
      <c r="C62" s="5">
        <v>1428308205</v>
      </c>
      <c r="D62" s="5" t="s">
        <v>172</v>
      </c>
      <c r="F62" s="55" t="s">
        <v>754</v>
      </c>
      <c r="G62" s="55" t="s">
        <v>789</v>
      </c>
      <c r="H62" s="5" t="s">
        <v>106</v>
      </c>
      <c r="J62" s="6">
        <v>16.899999999999999</v>
      </c>
      <c r="K62" s="6">
        <v>5.07</v>
      </c>
      <c r="L62" s="5" t="s">
        <v>132</v>
      </c>
      <c r="M62" s="6">
        <v>-5.07</v>
      </c>
      <c r="N62" t="s">
        <v>40</v>
      </c>
      <c r="O62" t="s">
        <v>19</v>
      </c>
    </row>
    <row r="63" spans="1:15" x14ac:dyDescent="0.25">
      <c r="A63" s="3">
        <f t="shared" si="2"/>
        <v>1</v>
      </c>
      <c r="B63" s="5" t="str">
        <f t="shared" si="3"/>
        <v>La Mar</v>
      </c>
      <c r="C63" s="5">
        <v>1428873754</v>
      </c>
      <c r="D63" s="5" t="s">
        <v>104</v>
      </c>
      <c r="F63" s="55" t="s">
        <v>761</v>
      </c>
      <c r="G63" s="55" t="s">
        <v>790</v>
      </c>
      <c r="H63" s="5" t="s">
        <v>106</v>
      </c>
      <c r="J63" s="6">
        <v>24</v>
      </c>
      <c r="K63" s="6">
        <v>13.2</v>
      </c>
      <c r="L63" s="5" t="s">
        <v>132</v>
      </c>
      <c r="M63" s="6">
        <v>-13.2</v>
      </c>
      <c r="N63" t="s">
        <v>40</v>
      </c>
      <c r="O63" t="s">
        <v>19</v>
      </c>
    </row>
    <row r="64" spans="1:15" x14ac:dyDescent="0.25">
      <c r="A64" s="3">
        <f t="shared" si="2"/>
        <v>1</v>
      </c>
      <c r="B64" s="5" t="str">
        <f t="shared" si="3"/>
        <v>San Miguel</v>
      </c>
      <c r="C64" s="5">
        <v>1429761169</v>
      </c>
      <c r="D64" s="5" t="s">
        <v>90</v>
      </c>
      <c r="F64" s="55" t="s">
        <v>762</v>
      </c>
      <c r="G64" s="55" t="s">
        <v>791</v>
      </c>
      <c r="H64" s="5" t="s">
        <v>106</v>
      </c>
      <c r="J64" s="6">
        <v>33.799999999999997</v>
      </c>
      <c r="K64" s="6">
        <v>16.899999999999999</v>
      </c>
      <c r="L64" s="5" t="s">
        <v>132</v>
      </c>
      <c r="M64" s="6">
        <v>-16.899999999999999</v>
      </c>
      <c r="N64" t="s">
        <v>40</v>
      </c>
      <c r="O64" t="s">
        <v>19</v>
      </c>
    </row>
    <row r="65" spans="1:15" x14ac:dyDescent="0.25">
      <c r="A65" s="3">
        <f t="shared" si="2"/>
        <v>1</v>
      </c>
      <c r="B65" s="5" t="s">
        <v>158</v>
      </c>
      <c r="C65" s="5">
        <v>1430219957</v>
      </c>
      <c r="D65" s="5" t="s">
        <v>169</v>
      </c>
      <c r="F65" s="55" t="s">
        <v>762</v>
      </c>
      <c r="G65" s="55" t="s">
        <v>792</v>
      </c>
      <c r="H65" s="5" t="s">
        <v>106</v>
      </c>
      <c r="J65" s="6">
        <v>16.899999999999999</v>
      </c>
      <c r="K65" s="6">
        <v>9.2899999999999991</v>
      </c>
      <c r="L65" s="5" t="s">
        <v>132</v>
      </c>
      <c r="M65" s="6">
        <v>-9.2899999999999991</v>
      </c>
      <c r="N65" t="s">
        <v>40</v>
      </c>
      <c r="O65" t="s">
        <v>19</v>
      </c>
    </row>
    <row r="66" spans="1:15" x14ac:dyDescent="0.25">
      <c r="A66" s="3">
        <f t="shared" si="2"/>
        <v>1</v>
      </c>
      <c r="B66" s="5" t="str">
        <f t="shared" si="3"/>
        <v>SantaCata</v>
      </c>
      <c r="C66" s="5">
        <v>1430436920</v>
      </c>
      <c r="D66" s="5" t="s">
        <v>92</v>
      </c>
      <c r="F66" s="55" t="s">
        <v>762</v>
      </c>
      <c r="G66" s="55" t="s">
        <v>793</v>
      </c>
      <c r="H66" s="5" t="s">
        <v>70</v>
      </c>
      <c r="J66" s="6">
        <v>67.900000000000006</v>
      </c>
      <c r="K66" s="6">
        <v>15.9</v>
      </c>
      <c r="L66" s="5" t="s">
        <v>132</v>
      </c>
      <c r="M66" s="6">
        <v>-15.9</v>
      </c>
      <c r="N66" t="s">
        <v>170</v>
      </c>
      <c r="O66" t="s">
        <v>22</v>
      </c>
    </row>
    <row r="67" spans="1:15" x14ac:dyDescent="0.25">
      <c r="A67" s="3">
        <f t="shared" si="2"/>
        <v>1</v>
      </c>
      <c r="B67" s="5" t="str">
        <f t="shared" si="3"/>
        <v>SantaCata</v>
      </c>
      <c r="C67" s="5">
        <v>1430659083</v>
      </c>
      <c r="D67" s="5" t="s">
        <v>92</v>
      </c>
      <c r="F67" s="55" t="s">
        <v>762</v>
      </c>
      <c r="G67" s="55" t="s">
        <v>794</v>
      </c>
      <c r="H67" s="5" t="s">
        <v>106</v>
      </c>
      <c r="J67" s="6">
        <v>16.899999999999999</v>
      </c>
      <c r="K67" s="6">
        <v>16.899999999999999</v>
      </c>
      <c r="L67" s="5" t="s">
        <v>132</v>
      </c>
      <c r="M67" s="6">
        <v>-16.899999999999999</v>
      </c>
      <c r="N67" t="s">
        <v>40</v>
      </c>
      <c r="O67" t="s">
        <v>19</v>
      </c>
    </row>
    <row r="68" spans="1:15" x14ac:dyDescent="0.25">
      <c r="A68" s="3">
        <f t="shared" si="2"/>
        <v>1</v>
      </c>
      <c r="B68" s="5" t="s">
        <v>158</v>
      </c>
      <c r="C68" s="5">
        <v>1429661115</v>
      </c>
      <c r="D68" s="5" t="s">
        <v>169</v>
      </c>
      <c r="F68" s="55" t="s">
        <v>762</v>
      </c>
      <c r="G68" s="55" t="s">
        <v>795</v>
      </c>
      <c r="H68" s="5" t="s">
        <v>107</v>
      </c>
      <c r="J68" s="6">
        <v>32</v>
      </c>
      <c r="K68" s="6">
        <v>34.9</v>
      </c>
      <c r="L68" s="5" t="s">
        <v>132</v>
      </c>
      <c r="M68" s="6">
        <v>-32</v>
      </c>
      <c r="N68" t="s">
        <v>148</v>
      </c>
      <c r="O68" t="s">
        <v>22</v>
      </c>
    </row>
    <row r="69" spans="1:15" x14ac:dyDescent="0.25">
      <c r="A69" s="3">
        <f t="shared" si="2"/>
        <v>1</v>
      </c>
      <c r="B69" s="5" t="str">
        <f t="shared" si="3"/>
        <v>Camacho</v>
      </c>
      <c r="C69" s="5">
        <v>1431254819</v>
      </c>
      <c r="D69" s="5" t="s">
        <v>94</v>
      </c>
      <c r="F69" s="55" t="s">
        <v>760</v>
      </c>
      <c r="G69" s="55" t="s">
        <v>796</v>
      </c>
      <c r="H69" s="5" t="s">
        <v>106</v>
      </c>
      <c r="J69" s="6">
        <v>16.899999999999999</v>
      </c>
      <c r="K69" s="6">
        <v>9.2899999999999991</v>
      </c>
      <c r="L69" s="5" t="s">
        <v>132</v>
      </c>
      <c r="M69" s="6">
        <v>-9.2899999999999991</v>
      </c>
      <c r="N69" t="s">
        <v>40</v>
      </c>
      <c r="O69" t="s">
        <v>19</v>
      </c>
    </row>
    <row r="70" spans="1:15" x14ac:dyDescent="0.25">
      <c r="A70" s="3">
        <f t="shared" si="2"/>
        <v>1</v>
      </c>
      <c r="B70" s="5" t="str">
        <f t="shared" si="3"/>
        <v>Megaplaza</v>
      </c>
      <c r="C70" s="5">
        <v>1432627643</v>
      </c>
      <c r="D70" s="5" t="s">
        <v>93</v>
      </c>
      <c r="F70" s="55" t="s">
        <v>763</v>
      </c>
      <c r="G70" s="55" t="s">
        <v>797</v>
      </c>
      <c r="H70" s="5" t="s">
        <v>106</v>
      </c>
      <c r="J70" s="6">
        <v>109</v>
      </c>
      <c r="K70" s="6">
        <v>59.95</v>
      </c>
      <c r="L70" s="5" t="s">
        <v>132</v>
      </c>
      <c r="M70" s="6">
        <v>-59.95</v>
      </c>
      <c r="N70" t="s">
        <v>40</v>
      </c>
      <c r="O70" t="s">
        <v>19</v>
      </c>
    </row>
    <row r="71" spans="1:15" x14ac:dyDescent="0.25">
      <c r="A71" s="3">
        <f t="shared" ref="A71:A134" si="4">MONTH(F71)</f>
        <v>1</v>
      </c>
      <c r="B71" s="5" t="str">
        <f t="shared" ref="B71:B88" si="5">IF(D71="Mária Almenara - La Mar","La Mar",IF(D71="Mária Almenara - Santa Catalina","SantaCata",IF(D71="Mária Almenara - Paseo De La Republica","Paso28",IF(D71="Mária Almenara - Aramburú","Aramburu",IF(D71="Mária Almenara - Encalada","Encalada",IF(D71="Mária Almenara - La Molina","La molina",IF(D71="María Almenara - San Miguel","San Miguel",IF(D71="María Almenara - Camacho","Camacho",IF(D71="María Almenara - Precursores","Precursores",IF(D71="Mária Almenara - Mega Plaza","Megaplaza",IF(D71="Mária Almenara – Villa Chorrillos","Chorrillos",IF(D71="Mária Almenara - La Marina","La Marina",IF(D71="Mária Almenara - Pueblo Libre","Bolivar",IF(D71="Mária Almenara - Dos De Mayo","Dos de mayo","no hay"))))))))))))))</f>
        <v>SantaCata</v>
      </c>
      <c r="C71" s="5">
        <v>1433418924</v>
      </c>
      <c r="D71" s="5" t="s">
        <v>92</v>
      </c>
      <c r="F71" s="55" t="s">
        <v>755</v>
      </c>
      <c r="G71" s="55" t="s">
        <v>798</v>
      </c>
      <c r="H71" s="5" t="s">
        <v>70</v>
      </c>
      <c r="J71" s="6">
        <v>32</v>
      </c>
      <c r="K71" s="6">
        <v>3.2</v>
      </c>
      <c r="L71" s="5" t="s">
        <v>132</v>
      </c>
      <c r="M71" s="6">
        <v>-3.2</v>
      </c>
      <c r="N71" t="s">
        <v>170</v>
      </c>
      <c r="O71" t="s">
        <v>22</v>
      </c>
    </row>
    <row r="72" spans="1:15" x14ac:dyDescent="0.25">
      <c r="A72" s="3">
        <f t="shared" si="4"/>
        <v>1</v>
      </c>
      <c r="B72" s="5" t="str">
        <f t="shared" si="5"/>
        <v>Dos de mayo</v>
      </c>
      <c r="C72" s="5">
        <v>1433489921</v>
      </c>
      <c r="D72" s="5" t="s">
        <v>103</v>
      </c>
      <c r="F72" s="55" t="s">
        <v>755</v>
      </c>
      <c r="G72" s="55" t="s">
        <v>799</v>
      </c>
      <c r="H72" s="5" t="s">
        <v>106</v>
      </c>
      <c r="J72" s="6">
        <v>33.799999999999997</v>
      </c>
      <c r="K72" s="6">
        <v>9.2899999999999991</v>
      </c>
      <c r="L72" s="5" t="s">
        <v>132</v>
      </c>
      <c r="M72" s="6">
        <v>-9.2899999999999991</v>
      </c>
      <c r="N72" t="s">
        <v>40</v>
      </c>
      <c r="O72" t="s">
        <v>19</v>
      </c>
    </row>
    <row r="73" spans="1:15" x14ac:dyDescent="0.25">
      <c r="A73" s="3">
        <f t="shared" si="4"/>
        <v>1</v>
      </c>
      <c r="B73" s="5" t="str">
        <f t="shared" si="5"/>
        <v>San Miguel</v>
      </c>
      <c r="C73" s="5">
        <v>1433540863</v>
      </c>
      <c r="D73" s="5" t="s">
        <v>90</v>
      </c>
      <c r="F73" s="55" t="s">
        <v>755</v>
      </c>
      <c r="G73" s="55" t="s">
        <v>800</v>
      </c>
      <c r="H73" s="5" t="s">
        <v>70</v>
      </c>
      <c r="J73" s="6">
        <v>38.9</v>
      </c>
      <c r="K73" s="6">
        <v>11</v>
      </c>
      <c r="L73" s="5" t="s">
        <v>132</v>
      </c>
      <c r="M73" s="6">
        <v>-11</v>
      </c>
      <c r="N73" t="s">
        <v>170</v>
      </c>
      <c r="O73" t="s">
        <v>22</v>
      </c>
    </row>
    <row r="74" spans="1:15" x14ac:dyDescent="0.25">
      <c r="A74" s="3">
        <f t="shared" si="4"/>
        <v>1</v>
      </c>
      <c r="B74" s="5" t="str">
        <f t="shared" si="5"/>
        <v>SantaCata</v>
      </c>
      <c r="C74" s="5">
        <v>1434859780</v>
      </c>
      <c r="D74" s="5" t="s">
        <v>92</v>
      </c>
      <c r="F74" s="55" t="s">
        <v>757</v>
      </c>
      <c r="G74" s="55" t="s">
        <v>801</v>
      </c>
      <c r="H74" s="5" t="s">
        <v>107</v>
      </c>
      <c r="J74" s="6">
        <v>16.899999999999999</v>
      </c>
      <c r="K74" s="6">
        <v>16.899999999999999</v>
      </c>
      <c r="L74" s="5" t="s">
        <v>132</v>
      </c>
      <c r="M74" s="6">
        <v>-16.899999999999999</v>
      </c>
      <c r="N74" t="s">
        <v>148</v>
      </c>
      <c r="O74" t="s">
        <v>22</v>
      </c>
    </row>
    <row r="75" spans="1:15" x14ac:dyDescent="0.25">
      <c r="A75" s="3">
        <f t="shared" si="4"/>
        <v>1</v>
      </c>
      <c r="B75" s="5" t="str">
        <f t="shared" si="5"/>
        <v>Camacho</v>
      </c>
      <c r="C75" s="5">
        <v>1434859960</v>
      </c>
      <c r="D75" s="5" t="s">
        <v>94</v>
      </c>
      <c r="F75" s="55" t="s">
        <v>757</v>
      </c>
      <c r="G75" s="55" t="s">
        <v>802</v>
      </c>
      <c r="H75" s="5" t="s">
        <v>106</v>
      </c>
      <c r="J75" s="6">
        <v>44.9</v>
      </c>
      <c r="K75" s="6">
        <v>10.1</v>
      </c>
      <c r="L75" s="5" t="s">
        <v>132</v>
      </c>
      <c r="M75" s="6">
        <v>-10.1</v>
      </c>
      <c r="N75" t="s">
        <v>40</v>
      </c>
      <c r="O75" t="s">
        <v>19</v>
      </c>
    </row>
    <row r="76" spans="1:15" x14ac:dyDescent="0.25">
      <c r="A76" s="3">
        <f t="shared" si="4"/>
        <v>1</v>
      </c>
      <c r="B76" s="5" t="str">
        <f t="shared" si="5"/>
        <v>La Mar</v>
      </c>
      <c r="C76" s="5">
        <v>1435606059</v>
      </c>
      <c r="D76" s="5" t="s">
        <v>104</v>
      </c>
      <c r="F76" s="55" t="s">
        <v>766</v>
      </c>
      <c r="G76" s="55" t="s">
        <v>803</v>
      </c>
      <c r="H76" s="5" t="s">
        <v>106</v>
      </c>
      <c r="J76" s="6">
        <v>16.899999999999999</v>
      </c>
      <c r="K76" s="6">
        <v>16.899999999999999</v>
      </c>
      <c r="L76" s="5" t="s">
        <v>132</v>
      </c>
      <c r="M76" s="6">
        <v>-16.899999999999999</v>
      </c>
      <c r="N76" t="s">
        <v>40</v>
      </c>
      <c r="O76" t="s">
        <v>19</v>
      </c>
    </row>
    <row r="77" spans="1:15" x14ac:dyDescent="0.25">
      <c r="A77" s="3">
        <f t="shared" si="4"/>
        <v>1</v>
      </c>
      <c r="B77" s="5" t="str">
        <f t="shared" si="5"/>
        <v>San Miguel</v>
      </c>
      <c r="C77" s="5">
        <v>1435543191</v>
      </c>
      <c r="D77" s="5" t="s">
        <v>90</v>
      </c>
      <c r="F77" s="55" t="s">
        <v>766</v>
      </c>
      <c r="G77" s="55" t="s">
        <v>804</v>
      </c>
      <c r="H77" s="5" t="s">
        <v>70</v>
      </c>
      <c r="J77" s="6">
        <v>24.9</v>
      </c>
      <c r="K77" s="6">
        <v>9</v>
      </c>
      <c r="L77" s="5" t="s">
        <v>132</v>
      </c>
      <c r="M77" s="6">
        <v>-9</v>
      </c>
      <c r="N77" t="s">
        <v>170</v>
      </c>
      <c r="O77" t="s">
        <v>22</v>
      </c>
    </row>
    <row r="78" spans="1:15" x14ac:dyDescent="0.25">
      <c r="A78" s="3">
        <f t="shared" si="4"/>
        <v>1</v>
      </c>
      <c r="B78" s="5" t="str">
        <f t="shared" si="5"/>
        <v>Aramburu</v>
      </c>
      <c r="C78" s="5">
        <v>1436245759</v>
      </c>
      <c r="D78" s="5" t="s">
        <v>108</v>
      </c>
      <c r="F78" s="55" t="s">
        <v>765</v>
      </c>
      <c r="G78" s="55" t="s">
        <v>805</v>
      </c>
      <c r="H78" s="5" t="s">
        <v>107</v>
      </c>
      <c r="J78" s="6">
        <v>16.899999999999999</v>
      </c>
      <c r="K78" s="6">
        <v>18.3</v>
      </c>
      <c r="L78" s="5" t="s">
        <v>132</v>
      </c>
      <c r="M78" s="6">
        <v>-16.899999999999999</v>
      </c>
      <c r="N78" t="s">
        <v>148</v>
      </c>
      <c r="O78" t="s">
        <v>22</v>
      </c>
    </row>
    <row r="79" spans="1:15" x14ac:dyDescent="0.25">
      <c r="A79" s="3">
        <f t="shared" si="4"/>
        <v>1</v>
      </c>
      <c r="B79" s="5" t="str">
        <f t="shared" si="5"/>
        <v>Dos de mayo</v>
      </c>
      <c r="C79" s="5">
        <v>1436338183</v>
      </c>
      <c r="D79" s="5" t="s">
        <v>103</v>
      </c>
      <c r="F79" s="55" t="s">
        <v>765</v>
      </c>
      <c r="G79" s="55" t="s">
        <v>806</v>
      </c>
      <c r="H79" s="5" t="s">
        <v>106</v>
      </c>
      <c r="J79" s="6">
        <v>16.899999999999999</v>
      </c>
      <c r="K79" s="6">
        <v>9.2899999999999991</v>
      </c>
      <c r="L79" s="5" t="s">
        <v>132</v>
      </c>
      <c r="M79" s="6">
        <v>-9.2899999999999991</v>
      </c>
      <c r="N79" t="s">
        <v>40</v>
      </c>
      <c r="O79" t="s">
        <v>19</v>
      </c>
    </row>
    <row r="80" spans="1:15" x14ac:dyDescent="0.25">
      <c r="A80" s="3">
        <f t="shared" si="4"/>
        <v>1</v>
      </c>
      <c r="B80" s="5" t="str">
        <f t="shared" si="5"/>
        <v>Precursores</v>
      </c>
      <c r="C80" s="5">
        <v>1436471444</v>
      </c>
      <c r="D80" s="5" t="s">
        <v>89</v>
      </c>
      <c r="F80" s="55" t="s">
        <v>765</v>
      </c>
      <c r="G80" s="55" t="s">
        <v>807</v>
      </c>
      <c r="H80" s="5" t="s">
        <v>105</v>
      </c>
      <c r="J80" s="6">
        <v>43</v>
      </c>
      <c r="K80" s="6">
        <v>2.78</v>
      </c>
      <c r="L80" s="5" t="s">
        <v>132</v>
      </c>
      <c r="M80" s="6">
        <v>-2.78</v>
      </c>
      <c r="N80" t="s">
        <v>148</v>
      </c>
      <c r="O80" t="s">
        <v>22</v>
      </c>
    </row>
    <row r="81" spans="1:15" x14ac:dyDescent="0.25">
      <c r="A81" s="3">
        <f t="shared" si="4"/>
        <v>1</v>
      </c>
      <c r="B81" s="5" t="str">
        <f t="shared" si="5"/>
        <v>La Mar</v>
      </c>
      <c r="C81" s="5">
        <v>1436755584</v>
      </c>
      <c r="D81" s="5" t="s">
        <v>104</v>
      </c>
      <c r="F81" s="55" t="s">
        <v>764</v>
      </c>
      <c r="G81" s="55" t="s">
        <v>808</v>
      </c>
      <c r="H81" s="5" t="s">
        <v>70</v>
      </c>
      <c r="J81" s="6">
        <v>74</v>
      </c>
      <c r="K81" s="6">
        <v>22</v>
      </c>
      <c r="L81" s="5" t="s">
        <v>132</v>
      </c>
      <c r="M81" s="6">
        <v>-22</v>
      </c>
      <c r="N81" t="s">
        <v>170</v>
      </c>
      <c r="O81" t="s">
        <v>22</v>
      </c>
    </row>
    <row r="82" spans="1:15" x14ac:dyDescent="0.25">
      <c r="A82" s="3">
        <f t="shared" si="4"/>
        <v>1</v>
      </c>
      <c r="B82" s="5" t="str">
        <f t="shared" si="5"/>
        <v>Encalada</v>
      </c>
      <c r="C82" s="5">
        <v>1437189539</v>
      </c>
      <c r="D82" s="5" t="s">
        <v>72</v>
      </c>
      <c r="F82" s="55" t="s">
        <v>764</v>
      </c>
      <c r="G82" s="55" t="s">
        <v>809</v>
      </c>
      <c r="H82" s="5" t="s">
        <v>70</v>
      </c>
      <c r="J82" s="6">
        <v>49.9</v>
      </c>
      <c r="K82" s="6">
        <v>49.9</v>
      </c>
      <c r="L82" s="5" t="s">
        <v>132</v>
      </c>
      <c r="M82" s="6">
        <v>-49.9</v>
      </c>
      <c r="N82" t="s">
        <v>170</v>
      </c>
      <c r="O82" t="s">
        <v>22</v>
      </c>
    </row>
    <row r="83" spans="1:15" x14ac:dyDescent="0.25">
      <c r="A83" s="3">
        <f t="shared" si="4"/>
        <v>1</v>
      </c>
      <c r="B83" s="5" t="s">
        <v>158</v>
      </c>
      <c r="C83" s="5">
        <v>1437704377</v>
      </c>
      <c r="D83" s="5" t="s">
        <v>169</v>
      </c>
      <c r="F83" s="55" t="s">
        <v>764</v>
      </c>
      <c r="G83" s="55" t="s">
        <v>810</v>
      </c>
      <c r="H83" s="5" t="s">
        <v>105</v>
      </c>
      <c r="J83" s="6">
        <v>16</v>
      </c>
      <c r="K83" s="6">
        <v>16</v>
      </c>
      <c r="L83" s="5" t="s">
        <v>132</v>
      </c>
      <c r="M83" s="6">
        <v>-16</v>
      </c>
      <c r="N83" t="s">
        <v>148</v>
      </c>
      <c r="O83" t="s">
        <v>22</v>
      </c>
    </row>
    <row r="84" spans="1:15" x14ac:dyDescent="0.25">
      <c r="A84" s="3">
        <f t="shared" si="4"/>
        <v>1</v>
      </c>
      <c r="B84" s="5" t="str">
        <f t="shared" si="5"/>
        <v>Precursores</v>
      </c>
      <c r="C84" s="5">
        <v>1437625932</v>
      </c>
      <c r="D84" s="5" t="s">
        <v>89</v>
      </c>
      <c r="F84" s="55" t="s">
        <v>764</v>
      </c>
      <c r="G84" s="55" t="s">
        <v>811</v>
      </c>
      <c r="H84" s="5" t="s">
        <v>105</v>
      </c>
      <c r="J84" s="6">
        <v>49.9</v>
      </c>
      <c r="K84" s="6">
        <v>49.9</v>
      </c>
      <c r="L84" s="5" t="s">
        <v>132</v>
      </c>
      <c r="M84" s="6">
        <v>-49.9</v>
      </c>
      <c r="N84" t="s">
        <v>148</v>
      </c>
      <c r="O84" t="s">
        <v>22</v>
      </c>
    </row>
    <row r="85" spans="1:15" x14ac:dyDescent="0.25">
      <c r="A85" s="3">
        <f t="shared" si="4"/>
        <v>2</v>
      </c>
      <c r="B85" s="5" t="str">
        <f t="shared" si="5"/>
        <v>Aramburu</v>
      </c>
      <c r="C85" s="5">
        <v>1438494150</v>
      </c>
      <c r="D85" s="5" t="s">
        <v>108</v>
      </c>
      <c r="F85" s="55" t="s">
        <v>812</v>
      </c>
      <c r="G85" s="55" t="s">
        <v>813</v>
      </c>
      <c r="H85" s="5" t="s">
        <v>107</v>
      </c>
      <c r="J85" s="6">
        <v>40</v>
      </c>
      <c r="K85" s="6">
        <v>40</v>
      </c>
      <c r="L85" s="5" t="s">
        <v>132</v>
      </c>
      <c r="M85" s="6">
        <v>-40</v>
      </c>
      <c r="N85" t="s">
        <v>148</v>
      </c>
      <c r="O85" t="s">
        <v>22</v>
      </c>
    </row>
    <row r="86" spans="1:15" x14ac:dyDescent="0.25">
      <c r="A86" s="3">
        <f t="shared" si="4"/>
        <v>2</v>
      </c>
      <c r="B86" s="5" t="str">
        <f t="shared" si="5"/>
        <v>Encalada</v>
      </c>
      <c r="C86" s="5">
        <v>1438597151</v>
      </c>
      <c r="D86" s="5" t="s">
        <v>72</v>
      </c>
      <c r="F86" s="55" t="s">
        <v>812</v>
      </c>
      <c r="G86" s="55" t="s">
        <v>814</v>
      </c>
      <c r="H86" s="5" t="s">
        <v>106</v>
      </c>
      <c r="J86" s="6">
        <v>49.9</v>
      </c>
      <c r="K86" s="6">
        <v>49.9</v>
      </c>
      <c r="L86" s="5" t="s">
        <v>132</v>
      </c>
      <c r="M86" s="6">
        <v>-49.9</v>
      </c>
      <c r="N86" t="s">
        <v>40</v>
      </c>
      <c r="O86" t="s">
        <v>19</v>
      </c>
    </row>
    <row r="87" spans="1:15" x14ac:dyDescent="0.25">
      <c r="A87" s="3">
        <f t="shared" si="4"/>
        <v>2</v>
      </c>
      <c r="B87" s="5" t="str">
        <f t="shared" si="5"/>
        <v>SantaCata</v>
      </c>
      <c r="C87" s="5">
        <v>1438505216</v>
      </c>
      <c r="D87" s="5" t="s">
        <v>92</v>
      </c>
      <c r="F87" s="55" t="s">
        <v>812</v>
      </c>
      <c r="G87" s="55" t="s">
        <v>815</v>
      </c>
      <c r="H87" s="5" t="s">
        <v>70</v>
      </c>
      <c r="J87" s="6">
        <v>26.9</v>
      </c>
      <c r="K87" s="6">
        <v>10</v>
      </c>
      <c r="L87" s="5" t="s">
        <v>132</v>
      </c>
      <c r="M87" s="6">
        <v>-10</v>
      </c>
      <c r="N87" t="s">
        <v>170</v>
      </c>
      <c r="O87" t="s">
        <v>22</v>
      </c>
    </row>
    <row r="88" spans="1:15" x14ac:dyDescent="0.25">
      <c r="A88" s="3">
        <f t="shared" si="4"/>
        <v>2</v>
      </c>
      <c r="B88" s="5" t="str">
        <f t="shared" si="5"/>
        <v>Dos de mayo</v>
      </c>
      <c r="C88" s="5">
        <v>1438878736</v>
      </c>
      <c r="D88" s="5" t="s">
        <v>103</v>
      </c>
      <c r="F88" s="55" t="s">
        <v>812</v>
      </c>
      <c r="G88" s="55" t="s">
        <v>816</v>
      </c>
      <c r="H88" s="5" t="s">
        <v>70</v>
      </c>
      <c r="J88" s="6">
        <v>43.8</v>
      </c>
      <c r="K88" s="6">
        <v>10</v>
      </c>
      <c r="L88" s="5" t="s">
        <v>132</v>
      </c>
      <c r="M88" s="6">
        <v>-10</v>
      </c>
      <c r="N88" t="s">
        <v>170</v>
      </c>
      <c r="O88" t="s">
        <v>22</v>
      </c>
    </row>
    <row r="89" spans="1:15" x14ac:dyDescent="0.25">
      <c r="A89" s="3">
        <f t="shared" si="4"/>
        <v>2</v>
      </c>
      <c r="B89" s="5" t="s">
        <v>200</v>
      </c>
      <c r="C89" s="5">
        <v>1439587008</v>
      </c>
      <c r="D89" s="5" t="s">
        <v>618</v>
      </c>
      <c r="F89" s="55" t="s">
        <v>817</v>
      </c>
      <c r="G89" s="55" t="s">
        <v>818</v>
      </c>
      <c r="H89" s="5" t="s">
        <v>70</v>
      </c>
      <c r="J89" s="6">
        <v>50.7</v>
      </c>
      <c r="K89" s="6">
        <v>16.899999999999999</v>
      </c>
      <c r="L89" s="5" t="s">
        <v>132</v>
      </c>
      <c r="M89" s="6">
        <v>-16.899999999999999</v>
      </c>
      <c r="N89" t="s">
        <v>170</v>
      </c>
      <c r="O89" t="s">
        <v>22</v>
      </c>
    </row>
    <row r="90" spans="1:15" x14ac:dyDescent="0.25">
      <c r="A90" s="3">
        <f t="shared" si="4"/>
        <v>2</v>
      </c>
      <c r="B90" s="5" t="s">
        <v>158</v>
      </c>
      <c r="C90" s="5">
        <v>1439426176</v>
      </c>
      <c r="D90" s="5" t="s">
        <v>169</v>
      </c>
      <c r="F90" s="55" t="s">
        <v>817</v>
      </c>
      <c r="G90" s="55" t="s">
        <v>819</v>
      </c>
      <c r="H90" s="5" t="s">
        <v>70</v>
      </c>
      <c r="J90" s="6">
        <v>304</v>
      </c>
      <c r="K90" s="6">
        <v>90</v>
      </c>
      <c r="L90" s="5" t="s">
        <v>132</v>
      </c>
      <c r="M90" s="6">
        <v>-90</v>
      </c>
      <c r="N90" t="s">
        <v>170</v>
      </c>
      <c r="O90" t="s">
        <v>22</v>
      </c>
    </row>
    <row r="91" spans="1:15" x14ac:dyDescent="0.25">
      <c r="A91" s="3">
        <f t="shared" si="4"/>
        <v>2</v>
      </c>
      <c r="B91" s="5" t="str">
        <f t="shared" ref="B91" si="6">IF(D91="Mária Almenara - La Mar","La Mar",IF(D91="Mária Almenara - Santa Catalina","SantaCata",IF(D91="Mária Almenara - Paseo De La Republica","Paso28",IF(D91="Mária Almenara - Aramburú","Aramburu",IF(D91="Mária Almenara - Encalada","Encalada",IF(D91="Mária Almenara - La Molina","La molina",IF(D91="María Almenara - San Miguel","San Miguel",IF(D91="María Almenara - Camacho","Camacho",IF(D91="María Almenara - Precursores","Precursores",IF(D91="Mária Almenara - Mega Plaza","Megaplaza",IF(D91="Mária Almenara – Villa Chorrillos","Chorrillos",IF(D91="Mária Almenara - La Marina","La Marina",IF(D91="Mária Almenara - Pueblo Libre","Bolivar",IF(D91="Mária Almenara - Dos De Mayo","Dos de mayo","no hay"))))))))))))))</f>
        <v>Megaplaza</v>
      </c>
      <c r="C91" s="5">
        <v>1440038352</v>
      </c>
      <c r="D91" s="5" t="s">
        <v>93</v>
      </c>
      <c r="E91" s="5"/>
      <c r="F91" s="55" t="s">
        <v>817</v>
      </c>
      <c r="G91" s="55" t="s">
        <v>843</v>
      </c>
      <c r="H91" s="5" t="s">
        <v>105</v>
      </c>
      <c r="I91" s="5" t="s">
        <v>14</v>
      </c>
      <c r="J91" s="6">
        <v>16.899999999999999</v>
      </c>
      <c r="K91" s="6">
        <v>16.899999999999999</v>
      </c>
      <c r="L91" s="5" t="s">
        <v>132</v>
      </c>
      <c r="M91" s="6">
        <v>-16.899999999999999</v>
      </c>
      <c r="N91" t="s">
        <v>148</v>
      </c>
      <c r="O91" t="s">
        <v>22</v>
      </c>
    </row>
    <row r="92" spans="1:15" x14ac:dyDescent="0.25">
      <c r="A92" s="3">
        <f t="shared" si="4"/>
        <v>2</v>
      </c>
      <c r="B92" t="s">
        <v>41</v>
      </c>
      <c r="C92" s="5">
        <v>1440654839</v>
      </c>
      <c r="D92" s="5" t="s">
        <v>104</v>
      </c>
      <c r="E92" s="5"/>
      <c r="F92" s="55" t="s">
        <v>844</v>
      </c>
      <c r="G92" s="55" t="s">
        <v>845</v>
      </c>
      <c r="H92" s="5" t="s">
        <v>107</v>
      </c>
      <c r="I92" s="5" t="s">
        <v>14</v>
      </c>
      <c r="J92" s="6">
        <v>49.9</v>
      </c>
      <c r="K92" s="6">
        <v>51.8</v>
      </c>
      <c r="L92" s="5" t="s">
        <v>132</v>
      </c>
      <c r="M92" s="6">
        <v>-49.9</v>
      </c>
      <c r="N92" t="s">
        <v>148</v>
      </c>
      <c r="O92" t="s">
        <v>22</v>
      </c>
    </row>
    <row r="93" spans="1:15" x14ac:dyDescent="0.25">
      <c r="A93" s="3">
        <f t="shared" si="4"/>
        <v>2</v>
      </c>
      <c r="B93" s="5" t="str">
        <f t="shared" ref="B93" si="7">IF(D93="Mária Almenara - La Mar","La Mar",IF(D93="Mária Almenara - Santa Catalina","SantaCata",IF(D93="Mária Almenara - Paseo De La Republica","Paso28",IF(D93="Mária Almenara - Aramburú","Aramburu",IF(D93="Mária Almenara - Encalada","Encalada",IF(D93="Mária Almenara - La Molina","La molina",IF(D93="María Almenara - San Miguel","San Miguel",IF(D93="María Almenara - Camacho","Camacho",IF(D93="María Almenara - Precursores","Precursores",IF(D93="Mária Almenara - Mega Plaza","Megaplaza",IF(D93="Mária Almenara – Villa Chorrillos","Chorrillos",IF(D93="Mária Almenara - La Marina","La Marina",IF(D93="Mária Almenara - Pueblo Libre","Bolivar",IF(D93="Mária Almenara - Dos De Mayo","Dos de mayo","no hay"))))))))))))))</f>
        <v>SantaCata</v>
      </c>
      <c r="C93" s="5">
        <v>1440653840</v>
      </c>
      <c r="D93" s="5" t="s">
        <v>92</v>
      </c>
      <c r="E93" s="5"/>
      <c r="F93" s="55" t="s">
        <v>844</v>
      </c>
      <c r="G93" s="55" t="s">
        <v>846</v>
      </c>
      <c r="H93" s="5" t="s">
        <v>107</v>
      </c>
      <c r="I93" s="5" t="s">
        <v>14</v>
      </c>
      <c r="J93" s="6">
        <v>44.9</v>
      </c>
      <c r="K93" s="6">
        <v>44.9</v>
      </c>
      <c r="L93" s="5" t="s">
        <v>132</v>
      </c>
      <c r="M93" s="6">
        <v>-44.9</v>
      </c>
      <c r="N93" t="s">
        <v>148</v>
      </c>
      <c r="O93" t="s">
        <v>22</v>
      </c>
    </row>
    <row r="94" spans="1:15" x14ac:dyDescent="0.25">
      <c r="A94" s="3">
        <f t="shared" si="4"/>
        <v>2</v>
      </c>
      <c r="B94" s="5" t="s">
        <v>200</v>
      </c>
      <c r="C94" s="5">
        <v>1441474458</v>
      </c>
      <c r="D94" s="5" t="s">
        <v>618</v>
      </c>
      <c r="E94" s="5"/>
      <c r="F94" s="55" t="s">
        <v>847</v>
      </c>
      <c r="G94" s="55" t="s">
        <v>848</v>
      </c>
      <c r="H94" s="5" t="s">
        <v>106</v>
      </c>
      <c r="I94" s="5" t="s">
        <v>14</v>
      </c>
      <c r="J94" s="6">
        <v>109</v>
      </c>
      <c r="K94" s="6">
        <v>59.95</v>
      </c>
      <c r="L94" s="5" t="s">
        <v>132</v>
      </c>
      <c r="M94" s="6">
        <v>-59.95</v>
      </c>
      <c r="N94" t="s">
        <v>40</v>
      </c>
      <c r="O94" t="s">
        <v>19</v>
      </c>
    </row>
    <row r="95" spans="1:15" x14ac:dyDescent="0.25">
      <c r="A95" s="3">
        <f t="shared" si="4"/>
        <v>2</v>
      </c>
      <c r="B95" s="5" t="str">
        <f t="shared" ref="B95" si="8">IF(D95="Mária Almenara - La Mar","La Mar",IF(D95="Mária Almenara - Santa Catalina","SantaCata",IF(D95="Mária Almenara - Paseo De La Republica","Paso28",IF(D95="Mária Almenara - Aramburú","Aramburu",IF(D95="Mária Almenara - Encalada","Encalada",IF(D95="Mária Almenara - La Molina","La molina",IF(D95="María Almenara - San Miguel","San Miguel",IF(D95="María Almenara - Camacho","Camacho",IF(D95="María Almenara - Precursores","Precursores",IF(D95="Mária Almenara - Mega Plaza","Megaplaza",IF(D95="Mária Almenara – Villa Chorrillos","Chorrillos",IF(D95="Mária Almenara - La Marina","La Marina",IF(D95="Mária Almenara - Pueblo Libre","Bolivar",IF(D95="Mária Almenara - Dos De Mayo","Dos de mayo","no hay"))))))))))))))</f>
        <v>Camacho</v>
      </c>
      <c r="C95" s="5">
        <v>1441878660</v>
      </c>
      <c r="D95" s="5" t="s">
        <v>94</v>
      </c>
      <c r="E95" s="5"/>
      <c r="F95" s="55" t="s">
        <v>847</v>
      </c>
      <c r="G95" s="55" t="s">
        <v>849</v>
      </c>
      <c r="H95" s="5" t="s">
        <v>106</v>
      </c>
      <c r="I95" s="5" t="s">
        <v>14</v>
      </c>
      <c r="J95" s="6">
        <v>49.9</v>
      </c>
      <c r="K95" s="6">
        <v>49.9</v>
      </c>
      <c r="L95" s="5" t="s">
        <v>132</v>
      </c>
      <c r="M95" s="6">
        <v>-49.9</v>
      </c>
      <c r="N95" t="s">
        <v>40</v>
      </c>
      <c r="O95" t="s">
        <v>19</v>
      </c>
    </row>
    <row r="96" spans="1:15" x14ac:dyDescent="0.25">
      <c r="A96" s="3">
        <f t="shared" si="4"/>
        <v>2</v>
      </c>
      <c r="B96" s="5" t="str">
        <f t="shared" ref="B96:B98" si="9">IF(D96="Mária Almenara - La Mar","La Mar",IF(D96="Mária Almenara - Santa Catalina","SantaCata",IF(D96="Mária Almenara - Paseo De La Republica","Paso28",IF(D96="Mária Almenara - Aramburú","Aramburu",IF(D96="Mária Almenara - Encalada","Encalada",IF(D96="Mária Almenara - La Molina","La molina",IF(D96="María Almenara - San Miguel","San Miguel",IF(D96="María Almenara - Camacho","Camacho",IF(D96="María Almenara - Precursores","Precursores",IF(D96="Mária Almenara - Mega Plaza","Megaplaza",IF(D96="Mária Almenara – Villa Chorrillos","Chorrillos",IF(D96="Mária Almenara - La Marina","La Marina",IF(D96="Mária Almenara - Pueblo Libre","Bolivar",IF(D96="Mária Almenara - Dos De Mayo","Dos de mayo","no hay"))))))))))))))</f>
        <v>Megaplaza</v>
      </c>
      <c r="C96" s="5">
        <v>1442265956</v>
      </c>
      <c r="D96" s="5" t="s">
        <v>93</v>
      </c>
      <c r="E96" s="5"/>
      <c r="F96" s="55" t="s">
        <v>850</v>
      </c>
      <c r="G96" s="55" t="s">
        <v>851</v>
      </c>
      <c r="H96" s="5" t="s">
        <v>105</v>
      </c>
      <c r="I96" s="5" t="s">
        <v>14</v>
      </c>
      <c r="J96" s="6">
        <v>60</v>
      </c>
      <c r="K96" s="6">
        <v>8</v>
      </c>
      <c r="L96" s="5" t="s">
        <v>132</v>
      </c>
      <c r="M96" s="6">
        <v>-8</v>
      </c>
      <c r="N96" t="s">
        <v>148</v>
      </c>
      <c r="O96" t="s">
        <v>22</v>
      </c>
    </row>
    <row r="97" spans="1:15" x14ac:dyDescent="0.25">
      <c r="A97" s="3">
        <f t="shared" si="4"/>
        <v>2</v>
      </c>
      <c r="B97" s="5" t="str">
        <f t="shared" si="9"/>
        <v>La Marina</v>
      </c>
      <c r="C97" s="5">
        <v>1442727562</v>
      </c>
      <c r="D97" s="5" t="s">
        <v>101</v>
      </c>
      <c r="E97" s="5"/>
      <c r="F97" s="55" t="s">
        <v>850</v>
      </c>
      <c r="G97" s="55" t="s">
        <v>852</v>
      </c>
      <c r="H97" s="5" t="s">
        <v>106</v>
      </c>
      <c r="I97" s="5" t="s">
        <v>14</v>
      </c>
      <c r="J97" s="6">
        <v>32</v>
      </c>
      <c r="K97" s="6">
        <v>17.600000000000001</v>
      </c>
      <c r="L97" s="5" t="s">
        <v>132</v>
      </c>
      <c r="M97" s="6">
        <v>-17.600000000000001</v>
      </c>
      <c r="N97" t="s">
        <v>40</v>
      </c>
      <c r="O97" t="s">
        <v>19</v>
      </c>
    </row>
    <row r="98" spans="1:15" x14ac:dyDescent="0.25">
      <c r="A98" s="3">
        <f t="shared" si="4"/>
        <v>2</v>
      </c>
      <c r="B98" s="5" t="str">
        <f t="shared" si="9"/>
        <v>San Miguel</v>
      </c>
      <c r="C98" s="5">
        <v>1442703622</v>
      </c>
      <c r="D98" s="5" t="s">
        <v>90</v>
      </c>
      <c r="E98" s="5"/>
      <c r="F98" s="55" t="s">
        <v>850</v>
      </c>
      <c r="G98" s="55" t="s">
        <v>853</v>
      </c>
      <c r="H98" s="5" t="s">
        <v>107</v>
      </c>
      <c r="I98" s="5" t="s">
        <v>14</v>
      </c>
      <c r="J98" s="6">
        <v>49.9</v>
      </c>
      <c r="K98" s="6">
        <v>49.9</v>
      </c>
      <c r="L98" s="5" t="s">
        <v>132</v>
      </c>
      <c r="M98" s="6">
        <v>-49.9</v>
      </c>
      <c r="N98" t="s">
        <v>148</v>
      </c>
      <c r="O98" t="s">
        <v>22</v>
      </c>
    </row>
    <row r="99" spans="1:15" x14ac:dyDescent="0.25">
      <c r="A99" s="3">
        <f t="shared" si="4"/>
        <v>2</v>
      </c>
      <c r="B99" s="5" t="str">
        <f t="shared" ref="B99:B100" si="10">IF(D99="Mária Almenara - La Mar","La Mar",IF(D99="Mária Almenara - Santa Catalina","SantaCata",IF(D99="Mária Almenara - Paseo De La Republica","Paso28",IF(D99="Mária Almenara - Aramburú","Aramburu",IF(D99="Mária Almenara - Encalada","Encalada",IF(D99="Mária Almenara - La Molina","La molina",IF(D99="María Almenara - San Miguel","San Miguel",IF(D99="María Almenara - Camacho","Camacho",IF(D99="María Almenara - Precursores","Precursores",IF(D99="Mária Almenara - Mega Plaza","Megaplaza",IF(D99="Mária Almenara – Villa Chorrillos","Chorrillos",IF(D99="Mária Almenara - La Marina","La Marina",IF(D99="Mária Almenara - Pueblo Libre","Bolivar",IF(D99="Mária Almenara - Dos De Mayo","Dos de mayo","no hay"))))))))))))))</f>
        <v>Megaplaza</v>
      </c>
      <c r="C99" s="5">
        <v>1442763095</v>
      </c>
      <c r="D99" s="5" t="s">
        <v>93</v>
      </c>
      <c r="E99" s="5"/>
      <c r="F99" s="55" t="s">
        <v>850</v>
      </c>
      <c r="G99" s="55" t="s">
        <v>854</v>
      </c>
      <c r="H99" s="5" t="s">
        <v>106</v>
      </c>
      <c r="I99" s="5" t="s">
        <v>14</v>
      </c>
      <c r="J99" s="6">
        <v>109</v>
      </c>
      <c r="K99" s="6">
        <v>59.95</v>
      </c>
      <c r="L99" s="5" t="s">
        <v>132</v>
      </c>
      <c r="M99" s="6">
        <v>-59.95</v>
      </c>
      <c r="N99" t="s">
        <v>40</v>
      </c>
      <c r="O99" t="s">
        <v>19</v>
      </c>
    </row>
    <row r="100" spans="1:15" x14ac:dyDescent="0.25">
      <c r="A100" s="3">
        <f t="shared" si="4"/>
        <v>2</v>
      </c>
      <c r="B100" s="5" t="str">
        <f t="shared" si="10"/>
        <v>SantaCata</v>
      </c>
      <c r="C100" s="5">
        <v>1443137466</v>
      </c>
      <c r="D100" s="5" t="s">
        <v>92</v>
      </c>
      <c r="E100" s="5"/>
      <c r="F100" s="55" t="s">
        <v>855</v>
      </c>
      <c r="G100" s="55" t="s">
        <v>856</v>
      </c>
      <c r="H100" s="5" t="s">
        <v>70</v>
      </c>
      <c r="I100" s="5" t="s">
        <v>14</v>
      </c>
      <c r="J100" s="6">
        <v>42</v>
      </c>
      <c r="K100" s="6">
        <v>10</v>
      </c>
      <c r="L100" s="5" t="s">
        <v>132</v>
      </c>
      <c r="M100" s="6">
        <v>-10</v>
      </c>
      <c r="N100" t="s">
        <v>170</v>
      </c>
      <c r="O100" t="s">
        <v>22</v>
      </c>
    </row>
    <row r="101" spans="1:15" x14ac:dyDescent="0.25">
      <c r="A101" s="3">
        <f t="shared" si="4"/>
        <v>2</v>
      </c>
      <c r="B101" s="5" t="s">
        <v>158</v>
      </c>
      <c r="C101" s="5">
        <v>1443087509</v>
      </c>
      <c r="D101" s="5" t="s">
        <v>169</v>
      </c>
      <c r="E101" s="5"/>
      <c r="F101" s="55" t="s">
        <v>855</v>
      </c>
      <c r="G101" s="55" t="s">
        <v>857</v>
      </c>
      <c r="H101" s="5" t="s">
        <v>106</v>
      </c>
      <c r="I101" s="5" t="s">
        <v>14</v>
      </c>
      <c r="J101" s="6">
        <v>109</v>
      </c>
      <c r="K101" s="6">
        <v>59.95</v>
      </c>
      <c r="L101" s="5" t="s">
        <v>132</v>
      </c>
      <c r="M101" s="6">
        <v>-59.95</v>
      </c>
      <c r="N101" t="s">
        <v>40</v>
      </c>
      <c r="O101" t="s">
        <v>19</v>
      </c>
    </row>
    <row r="102" spans="1:15" x14ac:dyDescent="0.25">
      <c r="A102" s="3">
        <f t="shared" si="4"/>
        <v>2</v>
      </c>
      <c r="B102" s="5" t="s">
        <v>200</v>
      </c>
      <c r="C102" s="5">
        <v>1443265557</v>
      </c>
      <c r="D102" s="5" t="s">
        <v>618</v>
      </c>
      <c r="E102" s="5"/>
      <c r="F102" s="55" t="s">
        <v>855</v>
      </c>
      <c r="G102" s="55" t="s">
        <v>858</v>
      </c>
      <c r="H102" s="5" t="s">
        <v>105</v>
      </c>
      <c r="I102" s="5" t="s">
        <v>14</v>
      </c>
      <c r="J102" s="6">
        <v>32</v>
      </c>
      <c r="K102" s="6">
        <v>2</v>
      </c>
      <c r="L102" s="5" t="s">
        <v>132</v>
      </c>
      <c r="M102" s="6">
        <v>-2</v>
      </c>
      <c r="N102" t="s">
        <v>148</v>
      </c>
      <c r="O102" t="s">
        <v>22</v>
      </c>
    </row>
    <row r="103" spans="1:15" x14ac:dyDescent="0.25">
      <c r="A103" s="3">
        <f t="shared" si="4"/>
        <v>2</v>
      </c>
      <c r="B103" s="5" t="str">
        <f t="shared" ref="B103" si="11">IF(D103="Mária Almenara - La Mar","La Mar",IF(D103="Mária Almenara - Santa Catalina","SantaCata",IF(D103="Mária Almenara - Paseo De La Republica","Paso28",IF(D103="Mária Almenara - Aramburú","Aramburu",IF(D103="Mária Almenara - Encalada","Encalada",IF(D103="Mária Almenara - La Molina","La molina",IF(D103="María Almenara - San Miguel","San Miguel",IF(D103="María Almenara - Camacho","Camacho",IF(D103="María Almenara - Precursores","Precursores",IF(D103="Mária Almenara - Mega Plaza","Megaplaza",IF(D103="Mária Almenara – Villa Chorrillos","Chorrillos",IF(D103="Mária Almenara - La Marina","La Marina",IF(D103="Mária Almenara - Pueblo Libre","Bolivar",IF(D103="Mária Almenara - Dos De Mayo","Dos de mayo","no hay"))))))))))))))</f>
        <v>La Marina</v>
      </c>
      <c r="C103" s="5">
        <v>1444056474</v>
      </c>
      <c r="D103" s="5" t="s">
        <v>101</v>
      </c>
      <c r="E103" s="5"/>
      <c r="F103" s="55" t="s">
        <v>855</v>
      </c>
      <c r="G103" s="55" t="s">
        <v>859</v>
      </c>
      <c r="H103" s="5" t="s">
        <v>70</v>
      </c>
      <c r="I103" s="5" t="s">
        <v>14</v>
      </c>
      <c r="J103" s="6">
        <v>49.9</v>
      </c>
      <c r="K103" s="6">
        <v>4.99</v>
      </c>
      <c r="L103" s="5" t="s">
        <v>132</v>
      </c>
      <c r="M103" s="6">
        <v>-4.99</v>
      </c>
      <c r="N103" t="s">
        <v>170</v>
      </c>
      <c r="O103" t="s">
        <v>22</v>
      </c>
    </row>
    <row r="104" spans="1:15" x14ac:dyDescent="0.25">
      <c r="A104" s="3">
        <f t="shared" si="4"/>
        <v>2</v>
      </c>
      <c r="B104" s="5" t="str">
        <f t="shared" ref="B104" si="12">IF(D104="Mária Almenara - La Mar","La Mar",IF(D104="Mária Almenara - Santa Catalina","SantaCata",IF(D104="Mária Almenara - Paseo De La Republica","Paso28",IF(D104="Mária Almenara - Aramburú","Aramburu",IF(D104="Mária Almenara - Encalada","Encalada",IF(D104="Mária Almenara - La Molina","La molina",IF(D104="María Almenara - San Miguel","San Miguel",IF(D104="María Almenara - Camacho","Camacho",IF(D104="María Almenara - Precursores","Precursores",IF(D104="Mária Almenara - Mega Plaza","Megaplaza",IF(D104="Mária Almenara – Villa Chorrillos","Chorrillos",IF(D104="Mária Almenara - La Marina","La Marina",IF(D104="Mária Almenara - Pueblo Libre","Bolivar",IF(D104="Mária Almenara - Dos De Mayo","Dos de mayo","no hay"))))))))))))))</f>
        <v>Megaplaza</v>
      </c>
      <c r="C104" s="5">
        <v>1443988026</v>
      </c>
      <c r="D104" s="5" t="s">
        <v>93</v>
      </c>
      <c r="E104" s="5"/>
      <c r="F104" s="55" t="s">
        <v>855</v>
      </c>
      <c r="G104" s="55" t="s">
        <v>860</v>
      </c>
      <c r="H104" s="5" t="s">
        <v>106</v>
      </c>
      <c r="I104" s="5" t="s">
        <v>14</v>
      </c>
      <c r="J104" s="6">
        <v>49.9</v>
      </c>
      <c r="K104" s="6">
        <v>49.9</v>
      </c>
      <c r="L104" s="5" t="s">
        <v>132</v>
      </c>
      <c r="M104" s="6">
        <v>-49.9</v>
      </c>
      <c r="N104" t="s">
        <v>40</v>
      </c>
      <c r="O104" t="s">
        <v>19</v>
      </c>
    </row>
    <row r="105" spans="1:15" x14ac:dyDescent="0.25">
      <c r="A105" s="3">
        <f t="shared" si="4"/>
        <v>2</v>
      </c>
      <c r="B105" s="5" t="s">
        <v>71</v>
      </c>
      <c r="C105" s="5">
        <v>1444769398</v>
      </c>
      <c r="D105" s="5" t="s">
        <v>694</v>
      </c>
      <c r="E105" s="5"/>
      <c r="F105" s="55" t="s">
        <v>861</v>
      </c>
      <c r="G105" s="55" t="s">
        <v>862</v>
      </c>
      <c r="H105" s="5" t="s">
        <v>70</v>
      </c>
      <c r="I105" s="5" t="s">
        <v>14</v>
      </c>
      <c r="J105" s="6">
        <v>75</v>
      </c>
      <c r="K105" s="6">
        <v>7.5</v>
      </c>
      <c r="L105" s="5" t="s">
        <v>132</v>
      </c>
      <c r="M105" s="6">
        <v>-7.5</v>
      </c>
      <c r="N105" t="s">
        <v>170</v>
      </c>
      <c r="O105" t="s">
        <v>22</v>
      </c>
    </row>
    <row r="106" spans="1:15" x14ac:dyDescent="0.25">
      <c r="A106" s="3">
        <f t="shared" si="4"/>
        <v>2</v>
      </c>
      <c r="B106" s="5" t="str">
        <f t="shared" ref="B106:B108" si="13">IF(D106="Mária Almenara - La Mar","La Mar",IF(D106="Mária Almenara - Santa Catalina","SantaCata",IF(D106="Mária Almenara - Paseo De La Republica","Paso28",IF(D106="Mária Almenara - Aramburú","Aramburu",IF(D106="Mária Almenara - Encalada","Encalada",IF(D106="Mária Almenara - La Molina","La molina",IF(D106="María Almenara - San Miguel","San Miguel",IF(D106="María Almenara - Camacho","Camacho",IF(D106="María Almenara - Precursores","Precursores",IF(D106="Mária Almenara - Mega Plaza","Megaplaza",IF(D106="Mária Almenara – Villa Chorrillos","Chorrillos",IF(D106="Mária Almenara - La Marina","La Marina",IF(D106="Mária Almenara - Pueblo Libre","Bolivar",IF(D106="Mária Almenara - Dos De Mayo","Dos de mayo","no hay"))))))))))))))</f>
        <v>Megaplaza</v>
      </c>
      <c r="C106" s="5">
        <v>1444782510</v>
      </c>
      <c r="D106" s="5" t="s">
        <v>93</v>
      </c>
      <c r="E106" s="5"/>
      <c r="F106" s="55" t="s">
        <v>861</v>
      </c>
      <c r="G106" s="55" t="s">
        <v>863</v>
      </c>
      <c r="H106" s="5" t="s">
        <v>107</v>
      </c>
      <c r="I106" s="5" t="s">
        <v>14</v>
      </c>
      <c r="J106" s="6">
        <v>49.9</v>
      </c>
      <c r="K106" s="6">
        <v>55.3</v>
      </c>
      <c r="L106" s="5" t="s">
        <v>132</v>
      </c>
      <c r="M106" s="6">
        <v>-49.9</v>
      </c>
      <c r="N106" t="s">
        <v>148</v>
      </c>
      <c r="O106" t="s">
        <v>22</v>
      </c>
    </row>
    <row r="107" spans="1:15" x14ac:dyDescent="0.25">
      <c r="A107" s="3">
        <f t="shared" si="4"/>
        <v>2</v>
      </c>
      <c r="B107" s="5" t="str">
        <f t="shared" si="13"/>
        <v>Aramburu</v>
      </c>
      <c r="C107" s="5">
        <v>1445076725</v>
      </c>
      <c r="D107" s="5" t="s">
        <v>108</v>
      </c>
      <c r="E107" s="5"/>
      <c r="F107" s="55" t="s">
        <v>861</v>
      </c>
      <c r="G107" s="55" t="s">
        <v>864</v>
      </c>
      <c r="H107" s="5" t="s">
        <v>105</v>
      </c>
      <c r="I107" s="5" t="s">
        <v>14</v>
      </c>
      <c r="J107" s="6">
        <v>33.799999999999997</v>
      </c>
      <c r="K107" s="6">
        <v>16.899999999999999</v>
      </c>
      <c r="L107" s="5" t="s">
        <v>132</v>
      </c>
      <c r="M107" s="6">
        <v>-16.899999999999999</v>
      </c>
      <c r="N107" t="s">
        <v>148</v>
      </c>
      <c r="O107" t="s">
        <v>22</v>
      </c>
    </row>
    <row r="108" spans="1:15" x14ac:dyDescent="0.25">
      <c r="A108" s="3">
        <f t="shared" si="4"/>
        <v>2</v>
      </c>
      <c r="B108" s="5" t="str">
        <f t="shared" si="13"/>
        <v>SantaCata</v>
      </c>
      <c r="C108" s="5">
        <v>1444768079</v>
      </c>
      <c r="D108" s="5" t="s">
        <v>92</v>
      </c>
      <c r="E108" s="5"/>
      <c r="F108" s="55" t="s">
        <v>861</v>
      </c>
      <c r="G108" s="55" t="s">
        <v>865</v>
      </c>
      <c r="H108" s="5" t="s">
        <v>107</v>
      </c>
      <c r="I108" s="5" t="s">
        <v>14</v>
      </c>
      <c r="J108" s="6">
        <v>49.9</v>
      </c>
      <c r="K108" s="6">
        <v>52.8</v>
      </c>
      <c r="L108" s="5" t="s">
        <v>132</v>
      </c>
      <c r="M108" s="6">
        <v>-49.9</v>
      </c>
      <c r="N108" t="s">
        <v>148</v>
      </c>
      <c r="O108" t="s">
        <v>22</v>
      </c>
    </row>
    <row r="109" spans="1:15" x14ac:dyDescent="0.25">
      <c r="A109" s="3">
        <f t="shared" si="4"/>
        <v>2</v>
      </c>
      <c r="B109" s="5" t="str">
        <f t="shared" ref="B109" si="14">IF(D109="Mária Almenara - La Mar","La Mar",IF(D109="Mária Almenara - Santa Catalina","SantaCata",IF(D109="Mária Almenara - Paseo De La Republica","Paso28",IF(D109="Mária Almenara - Aramburú","Aramburu",IF(D109="Mária Almenara - Encalada","Encalada",IF(D109="Mária Almenara - La Molina","La molina",IF(D109="María Almenara - San Miguel","San Miguel",IF(D109="María Almenara - Camacho","Camacho",IF(D109="María Almenara - Precursores","Precursores",IF(D109="Mária Almenara - Mega Plaza","Megaplaza",IF(D109="Mária Almenara – Villa Chorrillos","Chorrillos",IF(D109="Mária Almenara - La Marina","La Marina",IF(D109="Mária Almenara - Pueblo Libre","Bolivar",IF(D109="Mária Almenara - Dos De Mayo","Dos de mayo","no hay"))))))))))))))</f>
        <v>Camacho</v>
      </c>
      <c r="C109" s="5">
        <v>1444706946</v>
      </c>
      <c r="D109" s="5" t="s">
        <v>94</v>
      </c>
      <c r="E109" s="5"/>
      <c r="F109" s="55" t="s">
        <v>861</v>
      </c>
      <c r="G109" s="55" t="s">
        <v>866</v>
      </c>
      <c r="H109" s="5" t="s">
        <v>106</v>
      </c>
      <c r="I109" s="5" t="s">
        <v>14</v>
      </c>
      <c r="J109" s="6">
        <v>16.899999999999999</v>
      </c>
      <c r="K109" s="6">
        <v>9.2899999999999991</v>
      </c>
      <c r="L109" s="5" t="s">
        <v>132</v>
      </c>
      <c r="M109" s="6">
        <v>-9.2899999999999991</v>
      </c>
      <c r="N109" t="s">
        <v>40</v>
      </c>
      <c r="O109" t="s">
        <v>19</v>
      </c>
    </row>
    <row r="110" spans="1:15" x14ac:dyDescent="0.25">
      <c r="A110" s="3">
        <f t="shared" si="4"/>
        <v>2</v>
      </c>
      <c r="B110" s="5" t="s">
        <v>71</v>
      </c>
      <c r="C110" s="5">
        <v>1445935751</v>
      </c>
      <c r="D110" s="5" t="s">
        <v>694</v>
      </c>
      <c r="E110" s="5"/>
      <c r="F110" s="55" t="s">
        <v>867</v>
      </c>
      <c r="G110" s="55" t="s">
        <v>868</v>
      </c>
      <c r="H110" s="5" t="s">
        <v>105</v>
      </c>
      <c r="I110" s="5" t="s">
        <v>14</v>
      </c>
      <c r="J110" s="6">
        <v>33.799999999999997</v>
      </c>
      <c r="K110" s="6">
        <v>16.899999999999999</v>
      </c>
      <c r="L110" s="5" t="s">
        <v>132</v>
      </c>
      <c r="M110" s="6">
        <v>-16.899999999999999</v>
      </c>
      <c r="N110" t="s">
        <v>148</v>
      </c>
      <c r="O110" t="s">
        <v>22</v>
      </c>
    </row>
    <row r="111" spans="1:15" x14ac:dyDescent="0.25">
      <c r="A111" s="3">
        <f t="shared" si="4"/>
        <v>2</v>
      </c>
      <c r="B111" s="5" t="str">
        <f t="shared" ref="B111" si="15">IF(D111="Mária Almenara - La Mar","La Mar",IF(D111="Mária Almenara - Santa Catalina","SantaCata",IF(D111="Mária Almenara - Paseo De La Republica","Paso28",IF(D111="Mária Almenara - Aramburú","Aramburu",IF(D111="Mária Almenara - Encalada","Encalada",IF(D111="Mária Almenara - La Molina","La molina",IF(D111="María Almenara - San Miguel","San Miguel",IF(D111="María Almenara - Camacho","Camacho",IF(D111="María Almenara - Precursores","Precursores",IF(D111="Mária Almenara - Mega Plaza","Megaplaza",IF(D111="Mária Almenara – Villa Chorrillos","Chorrillos",IF(D111="Mária Almenara - La Marina","La Marina",IF(D111="Mária Almenara - Pueblo Libre","Bolivar",IF(D111="Mária Almenara - Dos De Mayo","Dos de mayo","no hay"))))))))))))))</f>
        <v>SantaCata</v>
      </c>
      <c r="C111" s="5">
        <v>1445987899</v>
      </c>
      <c r="D111" s="5" t="s">
        <v>92</v>
      </c>
      <c r="E111" s="5"/>
      <c r="F111" s="55" t="s">
        <v>867</v>
      </c>
      <c r="G111" s="55" t="s">
        <v>869</v>
      </c>
      <c r="H111" s="5" t="s">
        <v>107</v>
      </c>
      <c r="I111" s="5" t="s">
        <v>14</v>
      </c>
      <c r="J111" s="6">
        <v>109</v>
      </c>
      <c r="K111" s="6">
        <v>109</v>
      </c>
      <c r="L111" s="5" t="s">
        <v>132</v>
      </c>
      <c r="M111" s="6">
        <v>-109</v>
      </c>
      <c r="N111" t="s">
        <v>148</v>
      </c>
      <c r="O111" t="s">
        <v>22</v>
      </c>
    </row>
    <row r="112" spans="1:15" x14ac:dyDescent="0.25">
      <c r="A112" s="3">
        <f t="shared" si="4"/>
        <v>2</v>
      </c>
      <c r="B112" s="5" t="str">
        <f t="shared" ref="B112" si="16">IF(D112="Mária Almenara - La Mar","La Mar",IF(D112="Mária Almenara - Santa Catalina","SantaCata",IF(D112="Mária Almenara - Paseo De La Republica","Paso28",IF(D112="Mária Almenara - Aramburú","Aramburu",IF(D112="Mária Almenara - Encalada","Encalada",IF(D112="Mária Almenara - La Molina","La molina",IF(D112="María Almenara - San Miguel","San Miguel",IF(D112="María Almenara - Camacho","Camacho",IF(D112="María Almenara - Precursores","Precursores",IF(D112="Mária Almenara - Mega Plaza","Megaplaza",IF(D112="Mária Almenara – Villa Chorrillos","Chorrillos",IF(D112="Mária Almenara - La Marina","La Marina",IF(D112="Mária Almenara - Pueblo Libre","Bolivar",IF(D112="Mária Almenara - Dos De Mayo","Dos de mayo","no hay"))))))))))))))</f>
        <v>Megaplaza</v>
      </c>
      <c r="C112" s="5">
        <v>1446392698</v>
      </c>
      <c r="D112" s="5" t="s">
        <v>93</v>
      </c>
      <c r="E112" s="5"/>
      <c r="F112" s="55" t="s">
        <v>867</v>
      </c>
      <c r="G112" s="55" t="s">
        <v>870</v>
      </c>
      <c r="H112" s="5" t="s">
        <v>106</v>
      </c>
      <c r="I112" s="5" t="s">
        <v>14</v>
      </c>
      <c r="J112" s="6">
        <v>35</v>
      </c>
      <c r="K112" s="6">
        <v>7.35</v>
      </c>
      <c r="L112" s="5" t="s">
        <v>132</v>
      </c>
      <c r="M112" s="6">
        <v>-7.35</v>
      </c>
      <c r="N112" t="s">
        <v>40</v>
      </c>
      <c r="O112" t="s">
        <v>19</v>
      </c>
    </row>
    <row r="113" spans="1:15" x14ac:dyDescent="0.25">
      <c r="A113" s="3">
        <f t="shared" si="4"/>
        <v>2</v>
      </c>
      <c r="B113" s="5" t="s">
        <v>182</v>
      </c>
      <c r="C113" s="5">
        <v>1447455787</v>
      </c>
      <c r="D113" s="5" t="s">
        <v>172</v>
      </c>
      <c r="E113" s="5"/>
      <c r="F113" s="55" t="s">
        <v>871</v>
      </c>
      <c r="G113" s="55" t="s">
        <v>872</v>
      </c>
      <c r="H113" s="5" t="s">
        <v>105</v>
      </c>
      <c r="I113" s="5" t="s">
        <v>14</v>
      </c>
      <c r="J113" s="6">
        <v>33.799999999999997</v>
      </c>
      <c r="K113" s="6">
        <v>16.899999999999999</v>
      </c>
      <c r="L113" s="5" t="s">
        <v>132</v>
      </c>
      <c r="M113" s="6">
        <v>-16.899999999999999</v>
      </c>
      <c r="N113" t="s">
        <v>148</v>
      </c>
      <c r="O113" t="s">
        <v>22</v>
      </c>
    </row>
    <row r="114" spans="1:15" x14ac:dyDescent="0.25">
      <c r="A114" s="3">
        <f t="shared" si="4"/>
        <v>2</v>
      </c>
      <c r="B114" s="5" t="str">
        <f t="shared" ref="B114" si="17">IF(D114="Mária Almenara - La Mar","La Mar",IF(D114="Mária Almenara - Santa Catalina","SantaCata",IF(D114="Mária Almenara - Paseo De La Republica","Paso28",IF(D114="Mária Almenara - Aramburú","Aramburu",IF(D114="Mária Almenara - Encalada","Encalada",IF(D114="Mária Almenara - La Molina","La molina",IF(D114="María Almenara - San Miguel","San Miguel",IF(D114="María Almenara - Camacho","Camacho",IF(D114="María Almenara - Precursores","Precursores",IF(D114="Mária Almenara - Mega Plaza","Megaplaza",IF(D114="Mária Almenara – Villa Chorrillos","Chorrillos",IF(D114="Mária Almenara - La Marina","La Marina",IF(D114="Mária Almenara - Pueblo Libre","Bolivar",IF(D114="Mária Almenara - Dos De Mayo","Dos de mayo","no hay"))))))))))))))</f>
        <v>Dos de mayo</v>
      </c>
      <c r="C114" s="5">
        <v>1447633638</v>
      </c>
      <c r="D114" s="5" t="s">
        <v>103</v>
      </c>
      <c r="E114" s="5"/>
      <c r="F114" s="55" t="s">
        <v>871</v>
      </c>
      <c r="G114" s="55" t="s">
        <v>873</v>
      </c>
      <c r="H114" s="5" t="s">
        <v>105</v>
      </c>
      <c r="I114" s="5" t="s">
        <v>14</v>
      </c>
      <c r="J114" s="6">
        <v>26.9</v>
      </c>
      <c r="K114" s="6">
        <v>10</v>
      </c>
      <c r="L114" s="5" t="s">
        <v>132</v>
      </c>
      <c r="M114" s="6">
        <v>-10</v>
      </c>
      <c r="N114" t="s">
        <v>148</v>
      </c>
      <c r="O114" t="s">
        <v>22</v>
      </c>
    </row>
    <row r="115" spans="1:15" x14ac:dyDescent="0.25">
      <c r="A115" s="3">
        <f t="shared" si="4"/>
        <v>2</v>
      </c>
      <c r="B115" s="5" t="str">
        <f t="shared" ref="B115:B117" si="18">IF(D115="Mária Almenara - La Mar","La Mar",IF(D115="Mária Almenara - Santa Catalina","SantaCata",IF(D115="Mária Almenara - Paseo De La Republica","Paso28",IF(D115="Mária Almenara - Aramburú","Aramburu",IF(D115="Mária Almenara - Encalada","Encalada",IF(D115="Mária Almenara - La Molina","La molina",IF(D115="María Almenara - San Miguel","San Miguel",IF(D115="María Almenara - Camacho","Camacho",IF(D115="María Almenara - Precursores","Precursores",IF(D115="Mária Almenara - Mega Plaza","Megaplaza",IF(D115="Mária Almenara – Villa Chorrillos","Chorrillos",IF(D115="Mária Almenara - La Marina","La Marina",IF(D115="Mária Almenara - Pueblo Libre","Bolivar",IF(D115="Mária Almenara - Dos De Mayo","Dos de mayo","no hay"))))))))))))))</f>
        <v>Camacho</v>
      </c>
      <c r="C115" s="5">
        <v>1448095353</v>
      </c>
      <c r="D115" s="5" t="s">
        <v>94</v>
      </c>
      <c r="E115" s="5"/>
      <c r="F115" s="55" t="s">
        <v>874</v>
      </c>
      <c r="G115" s="5" t="s">
        <v>875</v>
      </c>
      <c r="H115" s="5" t="s">
        <v>106</v>
      </c>
      <c r="I115" s="5" t="s">
        <v>14</v>
      </c>
      <c r="J115" s="6">
        <v>16.899999999999999</v>
      </c>
      <c r="K115" s="6">
        <v>5.07</v>
      </c>
      <c r="L115" s="5" t="s">
        <v>132</v>
      </c>
      <c r="M115" s="6">
        <v>-5.07</v>
      </c>
      <c r="N115" t="s">
        <v>40</v>
      </c>
      <c r="O115" t="s">
        <v>19</v>
      </c>
    </row>
    <row r="116" spans="1:15" x14ac:dyDescent="0.25">
      <c r="A116" s="3">
        <f t="shared" si="4"/>
        <v>2</v>
      </c>
      <c r="B116" s="5" t="str">
        <f t="shared" si="18"/>
        <v>Camacho</v>
      </c>
      <c r="C116" s="5">
        <v>1448309202</v>
      </c>
      <c r="D116" s="5" t="s">
        <v>94</v>
      </c>
      <c r="E116" s="5"/>
      <c r="F116" s="55" t="s">
        <v>874</v>
      </c>
      <c r="G116" s="5" t="s">
        <v>819</v>
      </c>
      <c r="H116" s="5" t="s">
        <v>107</v>
      </c>
      <c r="I116" s="5" t="s">
        <v>14</v>
      </c>
      <c r="J116" s="6">
        <v>33.799999999999997</v>
      </c>
      <c r="K116" s="6">
        <v>36.200000000000003</v>
      </c>
      <c r="L116" s="5" t="s">
        <v>132</v>
      </c>
      <c r="M116" s="6">
        <v>-33.799999999999997</v>
      </c>
      <c r="N116" t="s">
        <v>148</v>
      </c>
      <c r="O116" t="s">
        <v>22</v>
      </c>
    </row>
    <row r="117" spans="1:15" x14ac:dyDescent="0.25">
      <c r="A117" s="3">
        <f t="shared" si="4"/>
        <v>2</v>
      </c>
      <c r="B117" s="5" t="str">
        <f t="shared" si="18"/>
        <v>Dos de mayo</v>
      </c>
      <c r="C117" s="5">
        <v>1448667422</v>
      </c>
      <c r="D117" s="5" t="s">
        <v>103</v>
      </c>
      <c r="E117" s="5"/>
      <c r="F117" s="55" t="s">
        <v>874</v>
      </c>
      <c r="G117" s="5" t="s">
        <v>876</v>
      </c>
      <c r="H117" s="5" t="s">
        <v>106</v>
      </c>
      <c r="I117" s="5" t="s">
        <v>14</v>
      </c>
      <c r="J117" s="6">
        <v>33.799999999999997</v>
      </c>
      <c r="K117" s="6">
        <v>11.16</v>
      </c>
      <c r="L117" s="5" t="s">
        <v>132</v>
      </c>
      <c r="M117" s="6">
        <v>-11.16</v>
      </c>
      <c r="N117" t="s">
        <v>40</v>
      </c>
      <c r="O117" t="s">
        <v>19</v>
      </c>
    </row>
    <row r="118" spans="1:15" x14ac:dyDescent="0.25">
      <c r="A118" s="3">
        <f t="shared" si="4"/>
        <v>2</v>
      </c>
      <c r="B118" s="5" t="s">
        <v>158</v>
      </c>
      <c r="C118" s="5">
        <v>1449216154</v>
      </c>
      <c r="D118" s="5" t="s">
        <v>169</v>
      </c>
      <c r="E118" s="5"/>
      <c r="F118" s="55" t="s">
        <v>877</v>
      </c>
      <c r="G118" s="5" t="s">
        <v>878</v>
      </c>
      <c r="H118" s="5" t="s">
        <v>70</v>
      </c>
      <c r="I118" s="5" t="s">
        <v>14</v>
      </c>
      <c r="J118" s="6">
        <v>49.9</v>
      </c>
      <c r="K118" s="6">
        <v>4.99</v>
      </c>
      <c r="L118" s="5" t="s">
        <v>132</v>
      </c>
      <c r="M118" s="6">
        <v>-4.99</v>
      </c>
      <c r="N118" t="s">
        <v>170</v>
      </c>
      <c r="O118" t="s">
        <v>22</v>
      </c>
    </row>
    <row r="119" spans="1:15" x14ac:dyDescent="0.25">
      <c r="A119" s="3">
        <f t="shared" si="4"/>
        <v>2</v>
      </c>
      <c r="B119" s="5" t="s">
        <v>182</v>
      </c>
      <c r="C119" s="5">
        <v>1449327060</v>
      </c>
      <c r="D119" s="5" t="s">
        <v>172</v>
      </c>
      <c r="E119" s="5"/>
      <c r="F119" s="55" t="s">
        <v>877</v>
      </c>
      <c r="G119" s="5" t="s">
        <v>879</v>
      </c>
      <c r="H119" s="5" t="s">
        <v>105</v>
      </c>
      <c r="I119" s="5" t="s">
        <v>14</v>
      </c>
      <c r="J119" s="6">
        <v>44.9</v>
      </c>
      <c r="K119" s="6">
        <v>44.9</v>
      </c>
      <c r="L119" s="5" t="s">
        <v>132</v>
      </c>
      <c r="M119" s="6">
        <v>-44.9</v>
      </c>
      <c r="N119" t="s">
        <v>148</v>
      </c>
      <c r="O119" t="s">
        <v>22</v>
      </c>
    </row>
    <row r="120" spans="1:15" x14ac:dyDescent="0.25">
      <c r="A120" s="3">
        <f t="shared" si="4"/>
        <v>2</v>
      </c>
      <c r="B120" s="5" t="str">
        <f t="shared" ref="B120" si="19">IF(D120="Mária Almenara - La Mar","La Mar",IF(D120="Mária Almenara - Santa Catalina","SantaCata",IF(D120="Mária Almenara - Paseo De La Republica","Paso28",IF(D120="Mária Almenara - Aramburú","Aramburu",IF(D120="Mária Almenara - Encalada","Encalada",IF(D120="Mária Almenara - La Molina","La molina",IF(D120="María Almenara - San Miguel","San Miguel",IF(D120="María Almenara - Camacho","Camacho",IF(D120="María Almenara - Precursores","Precursores",IF(D120="Mária Almenara - Mega Plaza","Megaplaza",IF(D120="Mária Almenara – Villa Chorrillos","Chorrillos",IF(D120="Mária Almenara - La Marina","La Marina",IF(D120="Mária Almenara - Pueblo Libre","Bolivar",IF(D120="Mária Almenara - Dos De Mayo","Dos de mayo","no hay"))))))))))))))</f>
        <v>Megaplaza</v>
      </c>
      <c r="C120" s="5">
        <v>1449463130</v>
      </c>
      <c r="D120" s="5" t="s">
        <v>93</v>
      </c>
      <c r="E120" s="5"/>
      <c r="F120" s="55" t="s">
        <v>877</v>
      </c>
      <c r="G120" s="5" t="s">
        <v>880</v>
      </c>
      <c r="H120" s="5" t="s">
        <v>70</v>
      </c>
      <c r="I120" s="5" t="s">
        <v>14</v>
      </c>
      <c r="J120" s="6">
        <v>109</v>
      </c>
      <c r="K120" s="6">
        <v>9.4</v>
      </c>
      <c r="L120" s="5" t="s">
        <v>132</v>
      </c>
      <c r="M120" s="6">
        <v>-9.4</v>
      </c>
      <c r="N120" t="s">
        <v>170</v>
      </c>
      <c r="O120" t="s">
        <v>22</v>
      </c>
    </row>
    <row r="121" spans="1:15" x14ac:dyDescent="0.25">
      <c r="A121" s="3">
        <f t="shared" si="4"/>
        <v>2</v>
      </c>
      <c r="B121" s="5" t="s">
        <v>71</v>
      </c>
      <c r="C121" s="5">
        <v>1449436956</v>
      </c>
      <c r="D121" s="5" t="s">
        <v>694</v>
      </c>
      <c r="E121" s="5"/>
      <c r="F121" s="55" t="s">
        <v>877</v>
      </c>
      <c r="G121" s="5" t="s">
        <v>881</v>
      </c>
      <c r="H121" s="5" t="s">
        <v>106</v>
      </c>
      <c r="I121" s="5" t="s">
        <v>14</v>
      </c>
      <c r="J121" s="6">
        <v>16.899999999999999</v>
      </c>
      <c r="K121" s="6">
        <v>5.07</v>
      </c>
      <c r="L121" s="5" t="s">
        <v>132</v>
      </c>
      <c r="M121" s="6">
        <v>-5.07</v>
      </c>
      <c r="N121" t="s">
        <v>40</v>
      </c>
      <c r="O121" t="s">
        <v>19</v>
      </c>
    </row>
    <row r="122" spans="1:15" x14ac:dyDescent="0.25">
      <c r="A122" s="3">
        <f t="shared" si="4"/>
        <v>2</v>
      </c>
      <c r="B122" s="5" t="str">
        <f t="shared" ref="B122" si="20">IF(D122="Mária Almenara - La Mar","La Mar",IF(D122="Mária Almenara - Santa Catalina","SantaCata",IF(D122="Mária Almenara - Paseo De La Republica","Paso28",IF(D122="Mária Almenara - Aramburú","Aramburu",IF(D122="Mária Almenara - Encalada","Encalada",IF(D122="Mária Almenara - La Molina","La molina",IF(D122="María Almenara - San Miguel","San Miguel",IF(D122="María Almenara - Camacho","Camacho",IF(D122="María Almenara - Precursores","Precursores",IF(D122="Mária Almenara - Mega Plaza","Megaplaza",IF(D122="Mária Almenara – Villa Chorrillos","Chorrillos",IF(D122="Mária Almenara - La Marina","La Marina",IF(D122="Mária Almenara - Pueblo Libre","Bolivar",IF(D122="Mária Almenara - Dos De Mayo","Dos de mayo","no hay"))))))))))))))</f>
        <v>Encalada</v>
      </c>
      <c r="C122" s="5">
        <v>1450380957</v>
      </c>
      <c r="D122" s="5" t="s">
        <v>72</v>
      </c>
      <c r="E122" s="5"/>
      <c r="F122" s="55" t="s">
        <v>882</v>
      </c>
      <c r="G122" s="5" t="s">
        <v>883</v>
      </c>
      <c r="H122" s="5" t="s">
        <v>105</v>
      </c>
      <c r="I122" s="5" t="s">
        <v>14</v>
      </c>
      <c r="J122" s="6">
        <v>158.9</v>
      </c>
      <c r="K122" s="6">
        <v>49.9</v>
      </c>
      <c r="L122" s="5" t="s">
        <v>132</v>
      </c>
      <c r="M122" s="6">
        <v>-49.9</v>
      </c>
      <c r="N122" t="s">
        <v>148</v>
      </c>
      <c r="O122" t="s">
        <v>22</v>
      </c>
    </row>
    <row r="123" spans="1:15" x14ac:dyDescent="0.25">
      <c r="A123" s="3">
        <f t="shared" si="4"/>
        <v>2</v>
      </c>
      <c r="B123" s="5" t="str">
        <f t="shared" ref="B123:B124" si="21">IF(D123="Mária Almenara - La Mar","La Mar",IF(D123="Mária Almenara - Santa Catalina","SantaCata",IF(D123="Mária Almenara - Paseo De La Republica","Paso28",IF(D123="Mária Almenara - Aramburú","Aramburu",IF(D123="Mária Almenara - Encalada","Encalada",IF(D123="Mária Almenara - La Molina","La molina",IF(D123="María Almenara - San Miguel","San Miguel",IF(D123="María Almenara - Camacho","Camacho",IF(D123="María Almenara - Precursores","Precursores",IF(D123="Mária Almenara - Mega Plaza","Megaplaza",IF(D123="Mária Almenara – Villa Chorrillos","Chorrillos",IF(D123="Mária Almenara - La Marina","La Marina",IF(D123="Mária Almenara - Pueblo Libre","Bolivar",IF(D123="Mária Almenara - Dos De Mayo","Dos de mayo","no hay"))))))))))))))</f>
        <v>Megaplaza</v>
      </c>
      <c r="C123" s="5">
        <v>1450637072</v>
      </c>
      <c r="D123" s="5" t="s">
        <v>93</v>
      </c>
      <c r="E123" s="5"/>
      <c r="F123" s="55" t="s">
        <v>882</v>
      </c>
      <c r="G123" s="5" t="s">
        <v>884</v>
      </c>
      <c r="H123" s="5" t="s">
        <v>107</v>
      </c>
      <c r="I123" s="5" t="s">
        <v>14</v>
      </c>
      <c r="J123" s="6">
        <v>16.899999999999999</v>
      </c>
      <c r="K123" s="6">
        <v>25.3</v>
      </c>
      <c r="L123" s="5" t="s">
        <v>132</v>
      </c>
      <c r="M123" s="6">
        <v>-16.899999999999999</v>
      </c>
      <c r="N123" t="s">
        <v>148</v>
      </c>
      <c r="O123" t="s">
        <v>22</v>
      </c>
    </row>
    <row r="124" spans="1:15" x14ac:dyDescent="0.25">
      <c r="A124" s="3">
        <f t="shared" si="4"/>
        <v>2</v>
      </c>
      <c r="B124" s="5" t="str">
        <f t="shared" si="21"/>
        <v>San Miguel</v>
      </c>
      <c r="C124" s="5">
        <v>1450385148</v>
      </c>
      <c r="D124" s="5" t="s">
        <v>90</v>
      </c>
      <c r="E124" s="5"/>
      <c r="F124" s="55" t="s">
        <v>882</v>
      </c>
      <c r="G124" s="5" t="s">
        <v>885</v>
      </c>
      <c r="H124" s="5" t="s">
        <v>70</v>
      </c>
      <c r="I124" s="5" t="s">
        <v>14</v>
      </c>
      <c r="J124" s="6">
        <v>49.9</v>
      </c>
      <c r="K124" s="6">
        <v>49.9</v>
      </c>
      <c r="L124" s="5" t="s">
        <v>132</v>
      </c>
      <c r="M124" s="6">
        <v>-49.9</v>
      </c>
      <c r="N124" t="s">
        <v>170</v>
      </c>
      <c r="O124" t="s">
        <v>22</v>
      </c>
    </row>
    <row r="125" spans="1:15" x14ac:dyDescent="0.25">
      <c r="A125" s="3">
        <f t="shared" si="4"/>
        <v>2</v>
      </c>
      <c r="B125" s="5" t="str">
        <f t="shared" ref="B125:B126" si="22">IF(D125="Mária Almenara - La Mar","La Mar",IF(D125="Mária Almenara - Santa Catalina","SantaCata",IF(D125="Mária Almenara - Paseo De La Republica","Paso28",IF(D125="Mária Almenara - Aramburú","Aramburu",IF(D125="Mária Almenara - Encalada","Encalada",IF(D125="Mária Almenara - La Molina","La molina",IF(D125="María Almenara - San Miguel","San Miguel",IF(D125="María Almenara - Camacho","Camacho",IF(D125="María Almenara - Precursores","Precursores",IF(D125="Mária Almenara - Mega Plaza","Megaplaza",IF(D125="Mária Almenara – Villa Chorrillos","Chorrillos",IF(D125="Mária Almenara - La Marina","La Marina",IF(D125="Mária Almenara - Pueblo Libre","Bolivar",IF(D125="Mária Almenara - Dos De Mayo","Dos de mayo","no hay"))))))))))))))</f>
        <v>Megaplaza</v>
      </c>
      <c r="C125" s="5">
        <v>1451202642</v>
      </c>
      <c r="D125" s="5" t="s">
        <v>93</v>
      </c>
      <c r="E125" s="5"/>
      <c r="F125" s="55" t="s">
        <v>886</v>
      </c>
      <c r="G125" s="5" t="s">
        <v>887</v>
      </c>
      <c r="H125" s="5" t="s">
        <v>105</v>
      </c>
      <c r="I125" s="5" t="s">
        <v>14</v>
      </c>
      <c r="J125" s="6">
        <v>107.8</v>
      </c>
      <c r="K125" s="6">
        <v>10</v>
      </c>
      <c r="L125" s="5" t="s">
        <v>132</v>
      </c>
      <c r="M125" s="6">
        <v>-10</v>
      </c>
      <c r="N125" t="s">
        <v>148</v>
      </c>
      <c r="O125" t="s">
        <v>22</v>
      </c>
    </row>
    <row r="126" spans="1:15" x14ac:dyDescent="0.25">
      <c r="A126" s="3">
        <f t="shared" si="4"/>
        <v>2</v>
      </c>
      <c r="B126" s="5" t="str">
        <f t="shared" si="22"/>
        <v>Dos de mayo</v>
      </c>
      <c r="C126" s="5">
        <v>1451260641</v>
      </c>
      <c r="D126" s="5" t="s">
        <v>103</v>
      </c>
      <c r="E126" s="5"/>
      <c r="F126" s="55" t="s">
        <v>886</v>
      </c>
      <c r="G126" s="5" t="s">
        <v>888</v>
      </c>
      <c r="H126" s="5" t="s">
        <v>70</v>
      </c>
      <c r="I126" s="5" t="s">
        <v>14</v>
      </c>
      <c r="J126" s="6">
        <v>16.899999999999999</v>
      </c>
      <c r="K126" s="6">
        <v>16.899999999999999</v>
      </c>
      <c r="L126" s="5" t="s">
        <v>132</v>
      </c>
      <c r="M126" s="6">
        <v>-16.899999999999999</v>
      </c>
      <c r="N126" t="s">
        <v>170</v>
      </c>
      <c r="O126" t="s">
        <v>22</v>
      </c>
    </row>
    <row r="127" spans="1:15" x14ac:dyDescent="0.25">
      <c r="A127" s="3">
        <f t="shared" si="4"/>
        <v>2</v>
      </c>
      <c r="B127" s="5" t="str">
        <f t="shared" ref="B127" si="23">IF(D127="Mária Almenara - La Mar","La Mar",IF(D127="Mária Almenara - Santa Catalina","SantaCata",IF(D127="Mária Almenara - Paseo De La Republica","Paso28",IF(D127="Mária Almenara - Aramburú","Aramburu",IF(D127="Mária Almenara - Encalada","Encalada",IF(D127="Mária Almenara - La Molina","La molina",IF(D127="María Almenara - San Miguel","San Miguel",IF(D127="María Almenara - Camacho","Camacho",IF(D127="María Almenara - Precursores","Precursores",IF(D127="Mária Almenara - Mega Plaza","Megaplaza",IF(D127="Mária Almenara – Villa Chorrillos","Chorrillos",IF(D127="Mária Almenara - La Marina","La Marina",IF(D127="Mária Almenara - Pueblo Libre","Bolivar",IF(D127="Mária Almenara - Dos De Mayo","Dos de mayo","no hay"))))))))))))))</f>
        <v>Camacho</v>
      </c>
      <c r="C127" s="5">
        <v>1451310821</v>
      </c>
      <c r="D127" s="5" t="s">
        <v>94</v>
      </c>
      <c r="E127" s="5"/>
      <c r="F127" s="55" t="s">
        <v>886</v>
      </c>
      <c r="G127" s="5" t="s">
        <v>889</v>
      </c>
      <c r="H127" s="5" t="s">
        <v>107</v>
      </c>
      <c r="I127" s="5" t="s">
        <v>14</v>
      </c>
      <c r="J127" s="6">
        <v>49.9</v>
      </c>
      <c r="K127" s="6">
        <v>49.9</v>
      </c>
      <c r="L127" s="5" t="s">
        <v>132</v>
      </c>
      <c r="M127" s="6">
        <v>-49.9</v>
      </c>
      <c r="N127" t="s">
        <v>148</v>
      </c>
      <c r="O127" t="s">
        <v>22</v>
      </c>
    </row>
    <row r="128" spans="1:15" x14ac:dyDescent="0.25">
      <c r="A128" s="3">
        <f t="shared" si="4"/>
        <v>2</v>
      </c>
      <c r="B128" s="5" t="str">
        <f t="shared" ref="B128:B134" si="24">IF(D128="Mária Almenara - La Mar","La Mar",IF(D128="Mária Almenara - Santa Catalina","SantaCata",IF(D128="Mária Almenara - Paseo De La Republica","Paso28",IF(D128="Mária Almenara - Aramburú","Aramburu",IF(D128="Mária Almenara - Encalada","Encalada",IF(D128="Mária Almenara - La Molina","La molina",IF(D128="María Almenara - San Miguel","San Miguel",IF(D128="María Almenara - Camacho","Camacho",IF(D128="María Almenara - Precursores","Precursores",IF(D128="Mária Almenara - Mega Plaza","Megaplaza",IF(D128="Mária Almenara – Villa Chorrillos","Chorrillos",IF(D128="Mária Almenara - La Marina","La Marina",IF(D128="Mária Almenara - Pueblo Libre","Bolivar",IF(D128="Mária Almenara - Dos De Mayo","Dos de mayo","no hay"))))))))))))))</f>
        <v>Megaplaza</v>
      </c>
      <c r="C128" s="5">
        <v>1451515658</v>
      </c>
      <c r="D128" s="5" t="s">
        <v>93</v>
      </c>
      <c r="E128" s="5"/>
      <c r="F128" s="55" t="s">
        <v>886</v>
      </c>
      <c r="G128" s="5" t="s">
        <v>890</v>
      </c>
      <c r="H128" s="5" t="s">
        <v>105</v>
      </c>
      <c r="I128" s="5" t="s">
        <v>14</v>
      </c>
      <c r="J128" s="6">
        <v>33.799999999999997</v>
      </c>
      <c r="K128" s="6">
        <v>16.899999999999999</v>
      </c>
      <c r="L128" s="5" t="s">
        <v>132</v>
      </c>
      <c r="M128" s="6">
        <v>-16.899999999999999</v>
      </c>
      <c r="N128" t="s">
        <v>148</v>
      </c>
      <c r="O128" t="s">
        <v>22</v>
      </c>
    </row>
    <row r="129" spans="1:15" x14ac:dyDescent="0.25">
      <c r="A129" s="3">
        <f t="shared" si="4"/>
        <v>2</v>
      </c>
      <c r="B129" s="5" t="str">
        <f t="shared" si="24"/>
        <v>Aramburu</v>
      </c>
      <c r="C129" s="5">
        <v>1451590744</v>
      </c>
      <c r="D129" s="5" t="s">
        <v>108</v>
      </c>
      <c r="E129" s="5"/>
      <c r="F129" s="55" t="s">
        <v>886</v>
      </c>
      <c r="G129" s="5" t="s">
        <v>891</v>
      </c>
      <c r="H129" s="5" t="s">
        <v>107</v>
      </c>
      <c r="I129" s="5" t="s">
        <v>14</v>
      </c>
      <c r="J129" s="6">
        <v>35</v>
      </c>
      <c r="K129" s="6">
        <v>39.4</v>
      </c>
      <c r="L129" s="5" t="s">
        <v>132</v>
      </c>
      <c r="M129" s="6">
        <v>-35</v>
      </c>
      <c r="N129" t="s">
        <v>148</v>
      </c>
      <c r="O129" t="s">
        <v>22</v>
      </c>
    </row>
    <row r="130" spans="1:15" x14ac:dyDescent="0.25">
      <c r="A130" s="3">
        <f t="shared" si="4"/>
        <v>2</v>
      </c>
      <c r="B130" s="5" t="str">
        <f t="shared" si="24"/>
        <v>Aramburu</v>
      </c>
      <c r="C130" s="5">
        <v>1451589319</v>
      </c>
      <c r="D130" s="5" t="s">
        <v>108</v>
      </c>
      <c r="E130" s="5"/>
      <c r="F130" s="55" t="s">
        <v>886</v>
      </c>
      <c r="G130" s="5" t="s">
        <v>892</v>
      </c>
      <c r="H130" s="5" t="s">
        <v>70</v>
      </c>
      <c r="I130" s="5" t="s">
        <v>14</v>
      </c>
      <c r="J130" s="6">
        <v>69.8</v>
      </c>
      <c r="K130" s="6">
        <v>52.9</v>
      </c>
      <c r="L130" s="5" t="s">
        <v>132</v>
      </c>
      <c r="M130" s="6">
        <v>-52.9</v>
      </c>
      <c r="N130" t="s">
        <v>170</v>
      </c>
      <c r="O130" t="s">
        <v>22</v>
      </c>
    </row>
    <row r="131" spans="1:15" x14ac:dyDescent="0.25">
      <c r="A131" s="3">
        <f t="shared" si="4"/>
        <v>2</v>
      </c>
      <c r="B131" s="5" t="str">
        <f t="shared" si="24"/>
        <v>Aramburu</v>
      </c>
      <c r="C131" s="5">
        <v>1451895671</v>
      </c>
      <c r="D131" s="5" t="s">
        <v>108</v>
      </c>
      <c r="E131" s="5"/>
      <c r="F131" s="55" t="s">
        <v>820</v>
      </c>
      <c r="G131" s="5" t="s">
        <v>893</v>
      </c>
      <c r="H131" s="5" t="s">
        <v>70</v>
      </c>
      <c r="I131" s="5" t="s">
        <v>14</v>
      </c>
      <c r="J131" s="6">
        <v>61.8</v>
      </c>
      <c r="K131" s="6">
        <v>16.899999999999999</v>
      </c>
      <c r="L131" s="5" t="s">
        <v>132</v>
      </c>
      <c r="M131" s="6">
        <v>-16.899999999999999</v>
      </c>
      <c r="N131" t="s">
        <v>170</v>
      </c>
      <c r="O131" t="s">
        <v>22</v>
      </c>
    </row>
    <row r="132" spans="1:15" x14ac:dyDescent="0.25">
      <c r="A132" s="3">
        <f t="shared" si="4"/>
        <v>2</v>
      </c>
      <c r="B132" s="5" t="str">
        <f t="shared" si="24"/>
        <v>Aramburu</v>
      </c>
      <c r="C132" s="5">
        <v>1451978794</v>
      </c>
      <c r="D132" s="5" t="s">
        <v>108</v>
      </c>
      <c r="E132" s="5"/>
      <c r="F132" s="55" t="s">
        <v>820</v>
      </c>
      <c r="G132" s="5" t="s">
        <v>894</v>
      </c>
      <c r="H132" s="5" t="s">
        <v>70</v>
      </c>
      <c r="I132" s="5" t="s">
        <v>14</v>
      </c>
      <c r="J132" s="6">
        <v>90.7</v>
      </c>
      <c r="K132" s="6">
        <v>12.9</v>
      </c>
      <c r="L132" s="5" t="s">
        <v>132</v>
      </c>
      <c r="M132" s="6">
        <v>-12.9</v>
      </c>
      <c r="N132" t="s">
        <v>170</v>
      </c>
      <c r="O132" t="s">
        <v>22</v>
      </c>
    </row>
    <row r="133" spans="1:15" x14ac:dyDescent="0.25">
      <c r="A133" s="3">
        <f t="shared" si="4"/>
        <v>2</v>
      </c>
      <c r="B133" s="5" t="str">
        <f t="shared" si="24"/>
        <v>SantaCata</v>
      </c>
      <c r="C133" s="5">
        <v>1452034921</v>
      </c>
      <c r="D133" s="5" t="s">
        <v>92</v>
      </c>
      <c r="E133" s="5"/>
      <c r="F133" s="55" t="s">
        <v>820</v>
      </c>
      <c r="G133" s="5" t="s">
        <v>895</v>
      </c>
      <c r="H133" s="5" t="s">
        <v>105</v>
      </c>
      <c r="I133" s="5" t="s">
        <v>14</v>
      </c>
      <c r="J133" s="6">
        <v>104</v>
      </c>
      <c r="K133" s="6">
        <v>103.99</v>
      </c>
      <c r="L133" s="5" t="s">
        <v>132</v>
      </c>
      <c r="M133" s="6">
        <v>-103.99</v>
      </c>
      <c r="N133" t="s">
        <v>148</v>
      </c>
      <c r="O133" t="s">
        <v>22</v>
      </c>
    </row>
    <row r="134" spans="1:15" x14ac:dyDescent="0.25">
      <c r="A134" s="3">
        <f t="shared" si="4"/>
        <v>2</v>
      </c>
      <c r="B134" s="5" t="str">
        <f t="shared" si="24"/>
        <v>SantaCata</v>
      </c>
      <c r="C134" s="5">
        <v>1452125048</v>
      </c>
      <c r="D134" s="5" t="s">
        <v>92</v>
      </c>
      <c r="E134" s="5"/>
      <c r="F134" s="55" t="s">
        <v>820</v>
      </c>
      <c r="G134" s="5" t="s">
        <v>896</v>
      </c>
      <c r="H134" s="5" t="s">
        <v>106</v>
      </c>
      <c r="I134" s="5" t="s">
        <v>14</v>
      </c>
      <c r="J134" s="6">
        <v>64</v>
      </c>
      <c r="K134" s="6">
        <v>17.600000000000001</v>
      </c>
      <c r="L134" s="5" t="s">
        <v>132</v>
      </c>
      <c r="M134" s="6">
        <v>-17.600000000000001</v>
      </c>
      <c r="N134" t="s">
        <v>40</v>
      </c>
      <c r="O134" t="s">
        <v>19</v>
      </c>
    </row>
    <row r="135" spans="1:15" x14ac:dyDescent="0.25">
      <c r="A135" s="3">
        <f t="shared" ref="A135:A196" si="25">MONTH(F135)</f>
        <v>2</v>
      </c>
      <c r="B135" s="5" t="s">
        <v>158</v>
      </c>
      <c r="C135" s="5">
        <v>1452057727</v>
      </c>
      <c r="D135" s="5" t="s">
        <v>169</v>
      </c>
      <c r="E135" s="5"/>
      <c r="F135" s="55" t="s">
        <v>820</v>
      </c>
      <c r="G135" s="5" t="s">
        <v>897</v>
      </c>
      <c r="H135" s="5" t="s">
        <v>106</v>
      </c>
      <c r="I135" s="5" t="s">
        <v>14</v>
      </c>
      <c r="J135" s="6">
        <v>16.899999999999999</v>
      </c>
      <c r="K135" s="6">
        <v>1.69</v>
      </c>
      <c r="L135" s="5" t="s">
        <v>132</v>
      </c>
      <c r="M135" s="6">
        <v>-1.69</v>
      </c>
      <c r="N135" t="s">
        <v>40</v>
      </c>
      <c r="O135" t="s">
        <v>19</v>
      </c>
    </row>
    <row r="136" spans="1:15" x14ac:dyDescent="0.25">
      <c r="A136" s="3">
        <f t="shared" si="25"/>
        <v>2</v>
      </c>
      <c r="B136" s="5" t="s">
        <v>71</v>
      </c>
      <c r="C136" s="5">
        <v>1452168673</v>
      </c>
      <c r="D136" s="5" t="s">
        <v>694</v>
      </c>
      <c r="E136" s="5"/>
      <c r="F136" s="55" t="s">
        <v>820</v>
      </c>
      <c r="G136" s="5" t="s">
        <v>898</v>
      </c>
      <c r="H136" s="5" t="s">
        <v>106</v>
      </c>
      <c r="I136" s="5" t="s">
        <v>14</v>
      </c>
      <c r="J136" s="6">
        <v>52</v>
      </c>
      <c r="K136" s="6">
        <v>28.6</v>
      </c>
      <c r="L136" s="5" t="s">
        <v>132</v>
      </c>
      <c r="M136" s="6">
        <v>-28.6</v>
      </c>
      <c r="N136" t="s">
        <v>40</v>
      </c>
      <c r="O136" t="s">
        <v>19</v>
      </c>
    </row>
    <row r="137" spans="1:15" x14ac:dyDescent="0.25">
      <c r="A137" s="3">
        <f t="shared" si="25"/>
        <v>2</v>
      </c>
      <c r="B137" s="5" t="str">
        <f t="shared" ref="B137" si="26">IF(D137="Mária Almenara - La Mar","La Mar",IF(D137="Mária Almenara - Santa Catalina","SantaCata",IF(D137="Mária Almenara - Paseo De La Republica","Paso28",IF(D137="Mária Almenara - Aramburú","Aramburu",IF(D137="Mária Almenara - Encalada","Encalada",IF(D137="Mária Almenara - La Molina","La molina",IF(D137="María Almenara - San Miguel","San Miguel",IF(D137="María Almenara - Camacho","Camacho",IF(D137="María Almenara - Precursores","Precursores",IF(D137="Mária Almenara - Mega Plaza","Megaplaza",IF(D137="Mária Almenara – Villa Chorrillos","Chorrillos",IF(D137="Mária Almenara - La Marina","La Marina",IF(D137="Mária Almenara - Pueblo Libre","Bolivar",IF(D137="Mária Almenara - Dos De Mayo","Dos de mayo","no hay"))))))))))))))</f>
        <v>Chorrillos</v>
      </c>
      <c r="C137" s="5">
        <v>1452166731</v>
      </c>
      <c r="D137" s="5" t="s">
        <v>91</v>
      </c>
      <c r="E137" s="5"/>
      <c r="F137" s="55" t="s">
        <v>820</v>
      </c>
      <c r="G137" s="5" t="s">
        <v>899</v>
      </c>
      <c r="H137" s="5" t="s">
        <v>105</v>
      </c>
      <c r="I137" s="5" t="s">
        <v>14</v>
      </c>
      <c r="J137" s="6">
        <v>45.8</v>
      </c>
      <c r="K137" s="6">
        <v>11.13</v>
      </c>
      <c r="L137" s="5" t="s">
        <v>132</v>
      </c>
      <c r="M137" s="6">
        <v>-11.13</v>
      </c>
      <c r="N137" t="s">
        <v>148</v>
      </c>
      <c r="O137" t="s">
        <v>22</v>
      </c>
    </row>
    <row r="138" spans="1:15" x14ac:dyDescent="0.25">
      <c r="A138" s="3">
        <f t="shared" si="25"/>
        <v>2</v>
      </c>
      <c r="B138" s="5" t="s">
        <v>71</v>
      </c>
      <c r="C138" s="5">
        <v>1452164226</v>
      </c>
      <c r="D138" s="5" t="s">
        <v>694</v>
      </c>
      <c r="E138" s="5"/>
      <c r="F138" s="55" t="s">
        <v>820</v>
      </c>
      <c r="G138" s="5" t="s">
        <v>900</v>
      </c>
      <c r="H138" s="5" t="s">
        <v>106</v>
      </c>
      <c r="I138" s="5" t="s">
        <v>14</v>
      </c>
      <c r="J138" s="6">
        <v>51.9</v>
      </c>
      <c r="K138" s="6">
        <v>9.2899999999999991</v>
      </c>
      <c r="L138" s="5" t="s">
        <v>132</v>
      </c>
      <c r="M138" s="6">
        <v>-9.2899999999999991</v>
      </c>
      <c r="N138" t="s">
        <v>40</v>
      </c>
      <c r="O138" t="s">
        <v>19</v>
      </c>
    </row>
    <row r="139" spans="1:15" x14ac:dyDescent="0.25">
      <c r="A139" s="3">
        <f t="shared" si="25"/>
        <v>2</v>
      </c>
      <c r="B139" s="5" t="str">
        <f t="shared" ref="B139:B140" si="27">IF(D139="Mária Almenara - La Mar","La Mar",IF(D139="Mária Almenara - Santa Catalina","SantaCata",IF(D139="Mária Almenara - Paseo De La Republica","Paso28",IF(D139="Mária Almenara - Aramburú","Aramburu",IF(D139="Mária Almenara - Encalada","Encalada",IF(D139="Mária Almenara - La Molina","La molina",IF(D139="María Almenara - San Miguel","San Miguel",IF(D139="María Almenara - Camacho","Camacho",IF(D139="María Almenara - Precursores","Precursores",IF(D139="Mária Almenara - Mega Plaza","Megaplaza",IF(D139="Mária Almenara – Villa Chorrillos","Chorrillos",IF(D139="Mária Almenara - La Marina","La Marina",IF(D139="Mária Almenara - Pueblo Libre","Bolivar",IF(D139="Mária Almenara - Dos De Mayo","Dos de mayo","no hay"))))))))))))))</f>
        <v>Megaplaza</v>
      </c>
      <c r="C139" s="5">
        <v>1452169836</v>
      </c>
      <c r="D139" s="5" t="s">
        <v>93</v>
      </c>
      <c r="E139" s="5"/>
      <c r="F139" s="55" t="s">
        <v>820</v>
      </c>
      <c r="G139" s="5" t="s">
        <v>901</v>
      </c>
      <c r="H139" s="5" t="s">
        <v>105</v>
      </c>
      <c r="I139" s="5" t="s">
        <v>14</v>
      </c>
      <c r="J139" s="6">
        <v>117</v>
      </c>
      <c r="K139" s="6">
        <v>28.33</v>
      </c>
      <c r="L139" s="5" t="s">
        <v>132</v>
      </c>
      <c r="M139" s="6">
        <v>-28.33</v>
      </c>
      <c r="N139" t="s">
        <v>148</v>
      </c>
      <c r="O139" t="s">
        <v>22</v>
      </c>
    </row>
    <row r="140" spans="1:15" x14ac:dyDescent="0.25">
      <c r="A140" s="3">
        <f t="shared" si="25"/>
        <v>2</v>
      </c>
      <c r="B140" s="5" t="str">
        <f t="shared" si="27"/>
        <v>Camacho</v>
      </c>
      <c r="C140" s="5">
        <v>1452169445</v>
      </c>
      <c r="D140" s="5" t="s">
        <v>94</v>
      </c>
      <c r="E140" s="5"/>
      <c r="F140" s="55" t="s">
        <v>820</v>
      </c>
      <c r="G140" s="5" t="s">
        <v>902</v>
      </c>
      <c r="H140" s="5" t="s">
        <v>107</v>
      </c>
      <c r="I140" s="5" t="s">
        <v>14</v>
      </c>
      <c r="J140" s="6">
        <v>51.6</v>
      </c>
      <c r="K140" s="6">
        <v>51.6</v>
      </c>
      <c r="L140" s="5" t="s">
        <v>132</v>
      </c>
      <c r="M140" s="6">
        <v>-51.6</v>
      </c>
      <c r="N140" t="s">
        <v>148</v>
      </c>
      <c r="O140" t="s">
        <v>22</v>
      </c>
    </row>
    <row r="141" spans="1:15" x14ac:dyDescent="0.25">
      <c r="A141" s="3">
        <f t="shared" si="25"/>
        <v>2</v>
      </c>
      <c r="B141" s="5" t="s">
        <v>71</v>
      </c>
      <c r="C141" s="5">
        <v>1452277213</v>
      </c>
      <c r="D141" s="5" t="s">
        <v>694</v>
      </c>
      <c r="E141" s="5"/>
      <c r="F141" s="55" t="s">
        <v>820</v>
      </c>
      <c r="G141" s="5" t="s">
        <v>903</v>
      </c>
      <c r="H141" s="5" t="s">
        <v>107</v>
      </c>
      <c r="I141" s="5" t="s">
        <v>14</v>
      </c>
      <c r="J141" s="6">
        <v>49.9</v>
      </c>
      <c r="K141" s="6">
        <v>53.8</v>
      </c>
      <c r="L141" s="5" t="s">
        <v>132</v>
      </c>
      <c r="M141" s="6">
        <v>-49.9</v>
      </c>
      <c r="N141" t="s">
        <v>148</v>
      </c>
      <c r="O141" t="s">
        <v>22</v>
      </c>
    </row>
    <row r="142" spans="1:15" x14ac:dyDescent="0.25">
      <c r="A142" s="3">
        <f t="shared" si="25"/>
        <v>2</v>
      </c>
      <c r="B142" s="5" t="str">
        <f t="shared" ref="B142:B143" si="28">IF(D142="Mária Almenara - La Mar","La Mar",IF(D142="Mária Almenara - Santa Catalina","SantaCata",IF(D142="Mária Almenara - Paseo De La Republica","Paso28",IF(D142="Mária Almenara - Aramburú","Aramburu",IF(D142="Mária Almenara - Encalada","Encalada",IF(D142="Mária Almenara - La Molina","La molina",IF(D142="María Almenara - San Miguel","San Miguel",IF(D142="María Almenara - Camacho","Camacho",IF(D142="María Almenara - Precursores","Precursores",IF(D142="Mária Almenara - Mega Plaza","Megaplaza",IF(D142="Mária Almenara – Villa Chorrillos","Chorrillos",IF(D142="Mária Almenara - La Marina","La Marina",IF(D142="Mária Almenara - Pueblo Libre","Bolivar",IF(D142="Mária Almenara - Dos De Mayo","Dos de mayo","no hay"))))))))))))))</f>
        <v>San Miguel</v>
      </c>
      <c r="C142" s="5">
        <v>1452162678</v>
      </c>
      <c r="D142" s="5" t="s">
        <v>90</v>
      </c>
      <c r="E142" s="5"/>
      <c r="F142" s="55" t="s">
        <v>820</v>
      </c>
      <c r="G142" s="5" t="s">
        <v>904</v>
      </c>
      <c r="H142" s="5" t="s">
        <v>106</v>
      </c>
      <c r="I142" s="5" t="s">
        <v>14</v>
      </c>
      <c r="J142" s="6">
        <v>47.9</v>
      </c>
      <c r="K142" s="6">
        <v>14.37</v>
      </c>
      <c r="L142" s="5" t="s">
        <v>132</v>
      </c>
      <c r="M142" s="6">
        <v>-14.37</v>
      </c>
      <c r="N142" t="s">
        <v>40</v>
      </c>
      <c r="O142" t="s">
        <v>19</v>
      </c>
    </row>
    <row r="143" spans="1:15" x14ac:dyDescent="0.25">
      <c r="A143" s="3">
        <f t="shared" si="25"/>
        <v>2</v>
      </c>
      <c r="B143" s="5" t="str">
        <f t="shared" si="28"/>
        <v>San Miguel</v>
      </c>
      <c r="C143" s="5">
        <v>1452279195</v>
      </c>
      <c r="D143" s="5" t="s">
        <v>90</v>
      </c>
      <c r="E143" s="5"/>
      <c r="F143" s="55" t="s">
        <v>820</v>
      </c>
      <c r="G143" s="5" t="s">
        <v>905</v>
      </c>
      <c r="H143" s="5" t="s">
        <v>106</v>
      </c>
      <c r="I143" s="5" t="s">
        <v>14</v>
      </c>
      <c r="J143" s="6">
        <v>67.599999999999994</v>
      </c>
      <c r="K143" s="6">
        <v>16.899999999999999</v>
      </c>
      <c r="L143" s="5" t="s">
        <v>132</v>
      </c>
      <c r="M143" s="6">
        <v>-16.899999999999999</v>
      </c>
      <c r="N143" t="s">
        <v>40</v>
      </c>
      <c r="O143" t="s">
        <v>19</v>
      </c>
    </row>
    <row r="144" spans="1:15" x14ac:dyDescent="0.25">
      <c r="A144" s="3">
        <f t="shared" si="25"/>
        <v>2</v>
      </c>
      <c r="B144" s="5" t="str">
        <f t="shared" ref="B144:B146" si="29">IF(D144="Mária Almenara - La Mar","La Mar",IF(D144="Mária Almenara - Santa Catalina","SantaCata",IF(D144="Mária Almenara - Paseo De La Republica","Paso28",IF(D144="Mária Almenara - Aramburú","Aramburu",IF(D144="Mária Almenara - Encalada","Encalada",IF(D144="Mária Almenara - La Molina","La molina",IF(D144="María Almenara - San Miguel","San Miguel",IF(D144="María Almenara - Camacho","Camacho",IF(D144="María Almenara - Precursores","Precursores",IF(D144="Mária Almenara - Mega Plaza","Megaplaza",IF(D144="Mária Almenara – Villa Chorrillos","Chorrillos",IF(D144="Mária Almenara - La Marina","La Marina",IF(D144="Mária Almenara - Pueblo Libre","Bolivar",IF(D144="Mária Almenara - Dos De Mayo","Dos de mayo","no hay"))))))))))))))</f>
        <v>Encalada</v>
      </c>
      <c r="C144" s="5">
        <v>1452410799</v>
      </c>
      <c r="D144" s="5" t="s">
        <v>72</v>
      </c>
      <c r="E144" s="5"/>
      <c r="F144" s="55" t="s">
        <v>820</v>
      </c>
      <c r="G144" s="5" t="s">
        <v>906</v>
      </c>
      <c r="H144" s="5" t="s">
        <v>106</v>
      </c>
      <c r="I144" s="5" t="s">
        <v>14</v>
      </c>
      <c r="J144" s="6">
        <v>33.799999999999997</v>
      </c>
      <c r="K144" s="6">
        <v>16.899999999999999</v>
      </c>
      <c r="L144" s="5" t="s">
        <v>132</v>
      </c>
      <c r="M144" s="6">
        <v>-16.899999999999999</v>
      </c>
      <c r="N144" t="s">
        <v>40</v>
      </c>
      <c r="O144" t="s">
        <v>19</v>
      </c>
    </row>
    <row r="145" spans="1:15" x14ac:dyDescent="0.25">
      <c r="A145" s="3">
        <f t="shared" si="25"/>
        <v>2</v>
      </c>
      <c r="B145" s="5" t="str">
        <f t="shared" si="29"/>
        <v>SantaCata</v>
      </c>
      <c r="C145" s="5">
        <v>1452414127</v>
      </c>
      <c r="D145" s="5" t="s">
        <v>92</v>
      </c>
      <c r="E145" s="5"/>
      <c r="F145" s="55" t="s">
        <v>820</v>
      </c>
      <c r="G145" s="5" t="s">
        <v>907</v>
      </c>
      <c r="H145" s="5" t="s">
        <v>70</v>
      </c>
      <c r="I145" s="5" t="s">
        <v>14</v>
      </c>
      <c r="J145" s="6">
        <v>116.9</v>
      </c>
      <c r="K145" s="6">
        <v>6</v>
      </c>
      <c r="L145" s="5" t="s">
        <v>132</v>
      </c>
      <c r="M145" s="6">
        <v>-6</v>
      </c>
      <c r="N145" t="s">
        <v>170</v>
      </c>
      <c r="O145" t="s">
        <v>22</v>
      </c>
    </row>
    <row r="146" spans="1:15" x14ac:dyDescent="0.25">
      <c r="A146" s="3">
        <f t="shared" si="25"/>
        <v>2</v>
      </c>
      <c r="B146" s="5" t="str">
        <f t="shared" si="29"/>
        <v>SantaCata</v>
      </c>
      <c r="C146" s="5">
        <v>1452459986</v>
      </c>
      <c r="D146" s="5" t="s">
        <v>92</v>
      </c>
      <c r="E146" s="5"/>
      <c r="F146" s="55" t="s">
        <v>820</v>
      </c>
      <c r="G146" s="5" t="s">
        <v>908</v>
      </c>
      <c r="H146" s="5" t="s">
        <v>107</v>
      </c>
      <c r="I146" s="5" t="s">
        <v>14</v>
      </c>
      <c r="J146" s="6">
        <v>29.9</v>
      </c>
      <c r="K146" s="6">
        <v>31.8</v>
      </c>
      <c r="L146" s="5" t="s">
        <v>132</v>
      </c>
      <c r="M146" s="6">
        <v>-29.9</v>
      </c>
      <c r="N146" t="s">
        <v>148</v>
      </c>
      <c r="O146" t="s">
        <v>22</v>
      </c>
    </row>
    <row r="147" spans="1:15" x14ac:dyDescent="0.25">
      <c r="A147" s="3">
        <f t="shared" si="25"/>
        <v>2</v>
      </c>
      <c r="B147" s="5" t="str">
        <f t="shared" ref="B147:B148" si="30">IF(D147="Mária Almenara - La Mar","La Mar",IF(D147="Mária Almenara - Santa Catalina","SantaCata",IF(D147="Mária Almenara - Paseo De La Republica","Paso28",IF(D147="Mária Almenara - Aramburú","Aramburu",IF(D147="Mária Almenara - Encalada","Encalada",IF(D147="Mária Almenara - La Molina","La molina",IF(D147="María Almenara - San Miguel","San Miguel",IF(D147="María Almenara - Camacho","Camacho",IF(D147="María Almenara - Precursores","Precursores",IF(D147="Mária Almenara - Mega Plaza","Megaplaza",IF(D147="Mária Almenara – Villa Chorrillos","Chorrillos",IF(D147="Mária Almenara - La Marina","La Marina",IF(D147="Mária Almenara - Pueblo Libre","Bolivar",IF(D147="Mária Almenara - Dos De Mayo","Dos de mayo","no hay"))))))))))))))</f>
        <v>La Marina</v>
      </c>
      <c r="C147" s="5">
        <v>1452279295</v>
      </c>
      <c r="D147" s="5" t="s">
        <v>101</v>
      </c>
      <c r="E147" s="5"/>
      <c r="F147" s="55" t="s">
        <v>820</v>
      </c>
      <c r="G147" s="5" t="s">
        <v>909</v>
      </c>
      <c r="H147" s="5" t="s">
        <v>105</v>
      </c>
      <c r="I147" s="5" t="s">
        <v>14</v>
      </c>
      <c r="J147" s="6">
        <v>33.799999999999997</v>
      </c>
      <c r="K147" s="6">
        <v>11.83</v>
      </c>
      <c r="L147" s="5" t="s">
        <v>132</v>
      </c>
      <c r="M147" s="6">
        <v>-11.83</v>
      </c>
      <c r="N147" t="s">
        <v>148</v>
      </c>
      <c r="O147" t="s">
        <v>22</v>
      </c>
    </row>
    <row r="148" spans="1:15" x14ac:dyDescent="0.25">
      <c r="A148" s="3">
        <f t="shared" si="25"/>
        <v>2</v>
      </c>
      <c r="B148" s="5" t="str">
        <f t="shared" si="30"/>
        <v>Precursores</v>
      </c>
      <c r="C148" s="5">
        <v>1452530815</v>
      </c>
      <c r="D148" s="5" t="s">
        <v>89</v>
      </c>
      <c r="E148" s="5"/>
      <c r="F148" s="55" t="s">
        <v>820</v>
      </c>
      <c r="G148" s="5" t="s">
        <v>863</v>
      </c>
      <c r="H148" s="5" t="s">
        <v>70</v>
      </c>
      <c r="I148" s="5" t="s">
        <v>14</v>
      </c>
      <c r="J148" s="6">
        <v>42</v>
      </c>
      <c r="K148" s="6">
        <v>10</v>
      </c>
      <c r="L148" s="5" t="s">
        <v>132</v>
      </c>
      <c r="M148" s="6">
        <v>-10</v>
      </c>
      <c r="N148" t="s">
        <v>170</v>
      </c>
      <c r="O148" t="s">
        <v>22</v>
      </c>
    </row>
    <row r="149" spans="1:15" x14ac:dyDescent="0.25">
      <c r="A149" s="3">
        <f t="shared" si="25"/>
        <v>2</v>
      </c>
      <c r="B149" s="5" t="s">
        <v>71</v>
      </c>
      <c r="C149" s="5">
        <v>1452538186</v>
      </c>
      <c r="D149" s="5" t="s">
        <v>694</v>
      </c>
      <c r="E149" s="5"/>
      <c r="F149" s="55" t="s">
        <v>820</v>
      </c>
      <c r="G149" s="5" t="s">
        <v>910</v>
      </c>
      <c r="H149" s="5" t="s">
        <v>106</v>
      </c>
      <c r="I149" s="5" t="s">
        <v>14</v>
      </c>
      <c r="J149" s="6">
        <v>49.9</v>
      </c>
      <c r="K149" s="6">
        <v>19.21</v>
      </c>
      <c r="L149" s="5" t="s">
        <v>132</v>
      </c>
      <c r="M149" s="6">
        <v>-19.21</v>
      </c>
      <c r="N149" t="s">
        <v>40</v>
      </c>
      <c r="O149" t="s">
        <v>19</v>
      </c>
    </row>
    <row r="150" spans="1:15" x14ac:dyDescent="0.25">
      <c r="A150" s="3">
        <f t="shared" si="25"/>
        <v>2</v>
      </c>
      <c r="B150" s="5" t="str">
        <f t="shared" ref="B150" si="31">IF(D150="Mária Almenara - La Mar","La Mar",IF(D150="Mária Almenara - Santa Catalina","SantaCata",IF(D150="Mária Almenara - Paseo De La Republica","Paso28",IF(D150="Mária Almenara - Aramburú","Aramburu",IF(D150="Mária Almenara - Encalada","Encalada",IF(D150="Mária Almenara - La Molina","La molina",IF(D150="María Almenara - San Miguel","San Miguel",IF(D150="María Almenara - Camacho","Camacho",IF(D150="María Almenara - Precursores","Precursores",IF(D150="Mária Almenara - Mega Plaza","Megaplaza",IF(D150="Mária Almenara – Villa Chorrillos","Chorrillos",IF(D150="Mária Almenara - La Marina","La Marina",IF(D150="Mária Almenara - Pueblo Libre","Bolivar",IF(D150="Mária Almenara - Dos De Mayo","Dos de mayo","no hay"))))))))))))))</f>
        <v>San Miguel</v>
      </c>
      <c r="C150" s="5">
        <v>1452895509</v>
      </c>
      <c r="D150" s="5" t="s">
        <v>90</v>
      </c>
      <c r="E150" s="5"/>
      <c r="F150" s="55" t="s">
        <v>820</v>
      </c>
      <c r="G150" s="5" t="s">
        <v>911</v>
      </c>
      <c r="H150" s="5" t="s">
        <v>106</v>
      </c>
      <c r="I150" s="5" t="s">
        <v>14</v>
      </c>
      <c r="J150" s="6">
        <v>50.7</v>
      </c>
      <c r="K150" s="6">
        <v>37.6</v>
      </c>
      <c r="L150" s="5" t="s">
        <v>132</v>
      </c>
      <c r="M150" s="6">
        <v>-37.6</v>
      </c>
      <c r="N150" t="s">
        <v>40</v>
      </c>
      <c r="O150" t="s">
        <v>19</v>
      </c>
    </row>
    <row r="151" spans="1:15" x14ac:dyDescent="0.25">
      <c r="A151" s="3">
        <f t="shared" si="25"/>
        <v>2</v>
      </c>
      <c r="B151" s="5" t="str">
        <f t="shared" ref="B151:B155" si="32">IF(D151="Mária Almenara - La Mar","La Mar",IF(D151="Mária Almenara - Santa Catalina","SantaCata",IF(D151="Mária Almenara - Paseo De La Republica","Paso28",IF(D151="Mária Almenara - Aramburú","Aramburu",IF(D151="Mária Almenara - Encalada","Encalada",IF(D151="Mária Almenara - La Molina","La molina",IF(D151="María Almenara - San Miguel","San Miguel",IF(D151="María Almenara - Camacho","Camacho",IF(D151="María Almenara - Precursores","Precursores",IF(D151="Mária Almenara - Mega Plaza","Megaplaza",IF(D151="Mária Almenara – Villa Chorrillos","Chorrillos",IF(D151="Mária Almenara - La Marina","La Marina",IF(D151="Mária Almenara - Pueblo Libre","Bolivar",IF(D151="Mária Almenara - Dos De Mayo","Dos de mayo","no hay"))))))))))))))</f>
        <v>Dos de mayo</v>
      </c>
      <c r="C151" s="5">
        <v>1452171580</v>
      </c>
      <c r="D151" s="5" t="s">
        <v>103</v>
      </c>
      <c r="E151" s="5"/>
      <c r="F151" s="55" t="s">
        <v>820</v>
      </c>
      <c r="G151" s="5" t="s">
        <v>912</v>
      </c>
      <c r="H151" s="5" t="s">
        <v>105</v>
      </c>
      <c r="I151" s="5" t="s">
        <v>14</v>
      </c>
      <c r="J151" s="6">
        <v>81.900000000000006</v>
      </c>
      <c r="K151" s="6">
        <v>49.9</v>
      </c>
      <c r="L151" s="5" t="s">
        <v>132</v>
      </c>
      <c r="M151" s="6">
        <v>-49.9</v>
      </c>
      <c r="N151" t="s">
        <v>148</v>
      </c>
      <c r="O151" t="s">
        <v>22</v>
      </c>
    </row>
    <row r="152" spans="1:15" x14ac:dyDescent="0.25">
      <c r="A152" s="3">
        <f t="shared" si="25"/>
        <v>2</v>
      </c>
      <c r="B152" s="5" t="str">
        <f t="shared" si="32"/>
        <v>Precursores</v>
      </c>
      <c r="C152" s="5">
        <v>1453958942</v>
      </c>
      <c r="D152" s="5" t="s">
        <v>89</v>
      </c>
      <c r="E152" s="5"/>
      <c r="F152" s="55" t="s">
        <v>913</v>
      </c>
      <c r="G152" s="5" t="s">
        <v>914</v>
      </c>
      <c r="H152" s="5" t="s">
        <v>70</v>
      </c>
      <c r="I152" s="5" t="s">
        <v>14</v>
      </c>
      <c r="J152" s="6">
        <v>26.9</v>
      </c>
      <c r="K152" s="6">
        <v>10</v>
      </c>
      <c r="L152" s="5" t="s">
        <v>132</v>
      </c>
      <c r="M152" s="6">
        <v>-10</v>
      </c>
      <c r="N152" t="s">
        <v>170</v>
      </c>
      <c r="O152" t="s">
        <v>22</v>
      </c>
    </row>
    <row r="153" spans="1:15" x14ac:dyDescent="0.25">
      <c r="A153" s="3">
        <f t="shared" si="25"/>
        <v>2</v>
      </c>
      <c r="B153" s="5" t="str">
        <f t="shared" si="32"/>
        <v>Precursores</v>
      </c>
      <c r="C153" s="5">
        <v>1455091578</v>
      </c>
      <c r="D153" s="5" t="s">
        <v>89</v>
      </c>
      <c r="E153" s="5"/>
      <c r="F153" s="55" t="s">
        <v>915</v>
      </c>
      <c r="G153" s="5" t="s">
        <v>916</v>
      </c>
      <c r="H153" s="5" t="s">
        <v>106</v>
      </c>
      <c r="I153" s="5" t="s">
        <v>14</v>
      </c>
      <c r="J153" s="6">
        <v>50.7</v>
      </c>
      <c r="K153" s="6">
        <v>9.2899999999999991</v>
      </c>
      <c r="L153" s="5" t="s">
        <v>132</v>
      </c>
      <c r="M153" s="6">
        <v>-9.2899999999999991</v>
      </c>
      <c r="N153" t="s">
        <v>40</v>
      </c>
      <c r="O153" t="s">
        <v>19</v>
      </c>
    </row>
    <row r="154" spans="1:15" x14ac:dyDescent="0.25">
      <c r="A154" s="3">
        <f t="shared" si="25"/>
        <v>2</v>
      </c>
      <c r="B154" s="5" t="str">
        <f t="shared" si="32"/>
        <v>Precursores</v>
      </c>
      <c r="C154" s="5">
        <v>1454912105</v>
      </c>
      <c r="D154" s="5" t="s">
        <v>89</v>
      </c>
      <c r="E154" s="5"/>
      <c r="F154" s="55" t="s">
        <v>915</v>
      </c>
      <c r="G154" s="5" t="s">
        <v>917</v>
      </c>
      <c r="H154" s="5" t="s">
        <v>70</v>
      </c>
      <c r="I154" s="5" t="s">
        <v>14</v>
      </c>
      <c r="J154" s="6">
        <v>61.8</v>
      </c>
      <c r="K154" s="6">
        <v>16.899999999999999</v>
      </c>
      <c r="L154" s="5" t="s">
        <v>132</v>
      </c>
      <c r="M154" s="6">
        <v>-16.899999999999999</v>
      </c>
      <c r="N154" t="s">
        <v>170</v>
      </c>
      <c r="O154" t="s">
        <v>22</v>
      </c>
    </row>
    <row r="155" spans="1:15" x14ac:dyDescent="0.25">
      <c r="A155" s="3">
        <f t="shared" si="25"/>
        <v>2</v>
      </c>
      <c r="B155" s="5" t="str">
        <f t="shared" si="32"/>
        <v>SantaCata</v>
      </c>
      <c r="C155" s="5">
        <v>1455324629</v>
      </c>
      <c r="D155" s="5" t="s">
        <v>92</v>
      </c>
      <c r="E155" s="5"/>
      <c r="F155" s="55" t="s">
        <v>915</v>
      </c>
      <c r="G155" s="5" t="s">
        <v>918</v>
      </c>
      <c r="H155" s="5" t="s">
        <v>107</v>
      </c>
      <c r="I155" s="5" t="s">
        <v>14</v>
      </c>
      <c r="J155" s="6">
        <v>33.799999999999997</v>
      </c>
      <c r="K155" s="6">
        <v>36.700000000000003</v>
      </c>
      <c r="L155" s="5" t="s">
        <v>132</v>
      </c>
      <c r="M155" s="6">
        <v>-33.799999999999997</v>
      </c>
      <c r="N155" t="s">
        <v>148</v>
      </c>
      <c r="O155" t="s">
        <v>22</v>
      </c>
    </row>
    <row r="156" spans="1:15" x14ac:dyDescent="0.25">
      <c r="A156" s="3">
        <f t="shared" si="25"/>
        <v>2</v>
      </c>
      <c r="B156" t="s">
        <v>71</v>
      </c>
      <c r="C156" s="5">
        <v>1455770664</v>
      </c>
      <c r="D156" s="5" t="s">
        <v>694</v>
      </c>
      <c r="F156" s="55" t="s">
        <v>931</v>
      </c>
      <c r="G156" s="5" t="s">
        <v>1112</v>
      </c>
      <c r="H156" s="5" t="s">
        <v>70</v>
      </c>
      <c r="I156" s="5" t="s">
        <v>14</v>
      </c>
      <c r="J156" s="6">
        <v>35.9</v>
      </c>
      <c r="K156" s="6">
        <v>10</v>
      </c>
      <c r="L156" s="5" t="s">
        <v>132</v>
      </c>
      <c r="M156" s="6">
        <v>-10</v>
      </c>
      <c r="N156" t="s">
        <v>170</v>
      </c>
      <c r="O156" t="s">
        <v>22</v>
      </c>
    </row>
    <row r="157" spans="1:15" x14ac:dyDescent="0.25">
      <c r="A157" s="3">
        <f t="shared" si="25"/>
        <v>2</v>
      </c>
      <c r="B157" t="s">
        <v>78</v>
      </c>
      <c r="C157" s="5">
        <v>1456114785</v>
      </c>
      <c r="D157" s="5" t="s">
        <v>103</v>
      </c>
      <c r="F157" s="55" t="s">
        <v>931</v>
      </c>
      <c r="G157" s="5" t="s">
        <v>1113</v>
      </c>
      <c r="H157" s="5" t="s">
        <v>107</v>
      </c>
      <c r="I157" s="5" t="s">
        <v>14</v>
      </c>
      <c r="J157" s="6">
        <v>16.899999999999999</v>
      </c>
      <c r="K157" s="6">
        <v>18.8</v>
      </c>
      <c r="L157" s="5" t="s">
        <v>132</v>
      </c>
      <c r="M157" s="6">
        <v>-16.899999999999999</v>
      </c>
      <c r="N157" t="s">
        <v>148</v>
      </c>
      <c r="O157" t="s">
        <v>22</v>
      </c>
    </row>
    <row r="158" spans="1:15" x14ac:dyDescent="0.25">
      <c r="A158" s="3">
        <f t="shared" si="25"/>
        <v>2</v>
      </c>
      <c r="B158" t="s">
        <v>20</v>
      </c>
      <c r="C158" s="5">
        <v>1456248969</v>
      </c>
      <c r="D158" s="5" t="s">
        <v>90</v>
      </c>
      <c r="F158" s="55" t="s">
        <v>931</v>
      </c>
      <c r="G158" s="5" t="s">
        <v>1114</v>
      </c>
      <c r="H158" s="5" t="s">
        <v>105</v>
      </c>
      <c r="I158" s="5" t="s">
        <v>14</v>
      </c>
      <c r="J158" s="6">
        <v>33.799999999999997</v>
      </c>
      <c r="K158" s="6">
        <v>16.899999999999999</v>
      </c>
      <c r="L158" s="5" t="s">
        <v>132</v>
      </c>
      <c r="M158" s="6">
        <v>-16.899999999999999</v>
      </c>
      <c r="N158" t="s">
        <v>148</v>
      </c>
      <c r="O158" t="s">
        <v>22</v>
      </c>
    </row>
    <row r="159" spans="1:15" x14ac:dyDescent="0.25">
      <c r="A159" s="3">
        <f t="shared" si="25"/>
        <v>2</v>
      </c>
      <c r="B159" t="s">
        <v>45</v>
      </c>
      <c r="C159" s="5">
        <v>1456317630</v>
      </c>
      <c r="D159" s="5" t="s">
        <v>93</v>
      </c>
      <c r="F159" s="55" t="s">
        <v>931</v>
      </c>
      <c r="G159" s="5" t="s">
        <v>1115</v>
      </c>
      <c r="H159" s="5" t="s">
        <v>70</v>
      </c>
      <c r="I159" s="5" t="s">
        <v>14</v>
      </c>
      <c r="J159" s="6">
        <v>59.7</v>
      </c>
      <c r="K159" s="6">
        <v>16.899999999999999</v>
      </c>
      <c r="L159" s="5" t="s">
        <v>132</v>
      </c>
      <c r="M159" s="6">
        <v>-16.899999999999999</v>
      </c>
      <c r="N159" t="s">
        <v>170</v>
      </c>
      <c r="O159" t="s">
        <v>22</v>
      </c>
    </row>
    <row r="160" spans="1:15" x14ac:dyDescent="0.25">
      <c r="A160" s="3">
        <f t="shared" si="25"/>
        <v>2</v>
      </c>
      <c r="B160" t="s">
        <v>36</v>
      </c>
      <c r="C160" s="5">
        <v>1456319096</v>
      </c>
      <c r="D160" s="5" t="s">
        <v>72</v>
      </c>
      <c r="F160" s="55" t="s">
        <v>931</v>
      </c>
      <c r="G160" s="5" t="s">
        <v>1116</v>
      </c>
      <c r="H160" s="5" t="s">
        <v>107</v>
      </c>
      <c r="I160" s="5" t="s">
        <v>14</v>
      </c>
      <c r="J160" s="6">
        <v>49.9</v>
      </c>
      <c r="K160" s="6">
        <v>49.9</v>
      </c>
      <c r="L160" s="5" t="s">
        <v>132</v>
      </c>
      <c r="M160" s="6">
        <v>-49.9</v>
      </c>
      <c r="N160" t="s">
        <v>148</v>
      </c>
      <c r="O160" t="s">
        <v>22</v>
      </c>
    </row>
    <row r="161" spans="1:15" x14ac:dyDescent="0.25">
      <c r="A161" s="3">
        <f t="shared" si="25"/>
        <v>2</v>
      </c>
      <c r="B161" t="s">
        <v>71</v>
      </c>
      <c r="C161" s="5">
        <v>1456390175</v>
      </c>
      <c r="D161" s="5" t="s">
        <v>694</v>
      </c>
      <c r="F161" s="55" t="s">
        <v>931</v>
      </c>
      <c r="G161" s="5" t="s">
        <v>1117</v>
      </c>
      <c r="H161" s="5" t="s">
        <v>106</v>
      </c>
      <c r="I161" s="5" t="s">
        <v>14</v>
      </c>
      <c r="J161" s="6">
        <v>16.899999999999999</v>
      </c>
      <c r="K161" s="6">
        <v>9.3000000000000007</v>
      </c>
      <c r="L161" s="5" t="s">
        <v>132</v>
      </c>
      <c r="M161" s="6">
        <v>-9.3000000000000007</v>
      </c>
      <c r="N161" t="s">
        <v>40</v>
      </c>
      <c r="O161" t="s">
        <v>19</v>
      </c>
    </row>
    <row r="162" spans="1:15" x14ac:dyDescent="0.25">
      <c r="A162" s="3">
        <f t="shared" si="25"/>
        <v>2</v>
      </c>
      <c r="B162" t="s">
        <v>42</v>
      </c>
      <c r="C162" s="5">
        <v>1456510065</v>
      </c>
      <c r="D162" s="5" t="s">
        <v>89</v>
      </c>
      <c r="F162" s="55" t="s">
        <v>931</v>
      </c>
      <c r="G162" s="5" t="s">
        <v>1118</v>
      </c>
      <c r="H162" s="5" t="s">
        <v>105</v>
      </c>
      <c r="I162" s="5" t="s">
        <v>14</v>
      </c>
      <c r="J162" s="6">
        <v>33.799999999999997</v>
      </c>
      <c r="K162" s="6">
        <v>16.899999999999999</v>
      </c>
      <c r="L162" s="5" t="s">
        <v>132</v>
      </c>
      <c r="M162" s="6">
        <v>-16.899999999999999</v>
      </c>
      <c r="N162" t="s">
        <v>148</v>
      </c>
      <c r="O162" t="s">
        <v>22</v>
      </c>
    </row>
    <row r="163" spans="1:15" x14ac:dyDescent="0.25">
      <c r="A163" s="3">
        <f t="shared" si="25"/>
        <v>2</v>
      </c>
      <c r="B163" t="s">
        <v>33</v>
      </c>
      <c r="C163" s="5">
        <v>1456996942</v>
      </c>
      <c r="D163" s="5" t="s">
        <v>101</v>
      </c>
      <c r="F163" s="55" t="s">
        <v>928</v>
      </c>
      <c r="G163" s="5" t="s">
        <v>1119</v>
      </c>
      <c r="H163" s="5" t="s">
        <v>70</v>
      </c>
      <c r="I163" s="5" t="s">
        <v>14</v>
      </c>
      <c r="J163" s="6">
        <v>89.8</v>
      </c>
      <c r="K163" s="6">
        <v>22.45</v>
      </c>
      <c r="L163" s="5" t="s">
        <v>132</v>
      </c>
      <c r="M163" s="6">
        <v>-22.45</v>
      </c>
      <c r="N163" t="s">
        <v>170</v>
      </c>
      <c r="O163" t="s">
        <v>22</v>
      </c>
    </row>
    <row r="164" spans="1:15" x14ac:dyDescent="0.25">
      <c r="A164" s="3">
        <f t="shared" si="25"/>
        <v>2</v>
      </c>
      <c r="B164" t="s">
        <v>35</v>
      </c>
      <c r="C164" s="5">
        <v>1457125945</v>
      </c>
      <c r="D164" s="5" t="s">
        <v>91</v>
      </c>
      <c r="F164" s="55" t="s">
        <v>928</v>
      </c>
      <c r="G164" s="5" t="s">
        <v>1120</v>
      </c>
      <c r="H164" s="5" t="s">
        <v>105</v>
      </c>
      <c r="I164" s="5" t="s">
        <v>14</v>
      </c>
      <c r="J164" s="6">
        <v>49.9</v>
      </c>
      <c r="K164" s="6">
        <v>49.9</v>
      </c>
      <c r="L164" s="5" t="s">
        <v>132</v>
      </c>
      <c r="M164" s="6">
        <v>-49.9</v>
      </c>
      <c r="N164" t="s">
        <v>148</v>
      </c>
      <c r="O164" t="s">
        <v>22</v>
      </c>
    </row>
    <row r="165" spans="1:15" x14ac:dyDescent="0.25">
      <c r="A165" s="3">
        <f t="shared" si="25"/>
        <v>2</v>
      </c>
      <c r="B165" t="s">
        <v>33</v>
      </c>
      <c r="C165" s="5">
        <v>1457126737</v>
      </c>
      <c r="D165" s="5" t="s">
        <v>101</v>
      </c>
      <c r="F165" s="55" t="s">
        <v>928</v>
      </c>
      <c r="G165" s="5" t="s">
        <v>1121</v>
      </c>
      <c r="H165" s="5" t="s">
        <v>70</v>
      </c>
      <c r="I165" s="5" t="s">
        <v>14</v>
      </c>
      <c r="J165" s="6">
        <v>52</v>
      </c>
      <c r="K165" s="6">
        <v>34.659999999999997</v>
      </c>
      <c r="L165" s="5" t="s">
        <v>132</v>
      </c>
      <c r="M165" s="6">
        <v>-34.659999999999997</v>
      </c>
      <c r="N165" t="s">
        <v>170</v>
      </c>
      <c r="O165" t="s">
        <v>22</v>
      </c>
    </row>
    <row r="166" spans="1:15" x14ac:dyDescent="0.25">
      <c r="A166" s="3">
        <f t="shared" si="25"/>
        <v>2</v>
      </c>
      <c r="B166" t="s">
        <v>42</v>
      </c>
      <c r="C166" s="5">
        <v>1457188139</v>
      </c>
      <c r="D166" s="5" t="s">
        <v>89</v>
      </c>
      <c r="F166" s="55" t="s">
        <v>928</v>
      </c>
      <c r="G166" s="5" t="s">
        <v>799</v>
      </c>
      <c r="H166" s="5" t="s">
        <v>107</v>
      </c>
      <c r="I166" s="5" t="s">
        <v>14</v>
      </c>
      <c r="J166" s="6">
        <v>16.899999999999999</v>
      </c>
      <c r="K166" s="6">
        <v>16.899999999999999</v>
      </c>
      <c r="L166" s="5" t="s">
        <v>132</v>
      </c>
      <c r="M166" s="6">
        <v>-16.899999999999999</v>
      </c>
      <c r="N166" t="s">
        <v>148</v>
      </c>
      <c r="O166" t="s">
        <v>22</v>
      </c>
    </row>
    <row r="167" spans="1:15" x14ac:dyDescent="0.25">
      <c r="A167" s="3">
        <f t="shared" si="25"/>
        <v>2</v>
      </c>
      <c r="B167" t="s">
        <v>26</v>
      </c>
      <c r="C167" s="5">
        <v>1457277574</v>
      </c>
      <c r="D167" s="5" t="s">
        <v>94</v>
      </c>
      <c r="F167" s="55" t="s">
        <v>928</v>
      </c>
      <c r="G167" s="5" t="s">
        <v>1122</v>
      </c>
      <c r="H167" s="5" t="s">
        <v>106</v>
      </c>
      <c r="I167" s="5" t="s">
        <v>14</v>
      </c>
      <c r="J167" s="6">
        <v>25.9</v>
      </c>
      <c r="K167" s="6">
        <v>9</v>
      </c>
      <c r="L167" s="5" t="s">
        <v>132</v>
      </c>
      <c r="M167" s="6">
        <v>-9</v>
      </c>
      <c r="N167" t="s">
        <v>40</v>
      </c>
      <c r="O167" t="s">
        <v>19</v>
      </c>
    </row>
    <row r="168" spans="1:15" x14ac:dyDescent="0.25">
      <c r="A168" s="3">
        <f t="shared" si="25"/>
        <v>2</v>
      </c>
      <c r="B168" t="s">
        <v>41</v>
      </c>
      <c r="C168" s="5">
        <v>1456916585</v>
      </c>
      <c r="D168" s="5" t="s">
        <v>104</v>
      </c>
      <c r="F168" s="55" t="s">
        <v>928</v>
      </c>
      <c r="G168" s="5" t="s">
        <v>1123</v>
      </c>
      <c r="H168" s="5" t="s">
        <v>106</v>
      </c>
      <c r="I168" s="5" t="s">
        <v>14</v>
      </c>
      <c r="J168" s="6">
        <v>30.9</v>
      </c>
      <c r="K168" s="6">
        <v>17</v>
      </c>
      <c r="L168" s="5" t="s">
        <v>132</v>
      </c>
      <c r="M168" s="6">
        <v>-17</v>
      </c>
      <c r="N168" t="s">
        <v>40</v>
      </c>
      <c r="O168" t="s">
        <v>19</v>
      </c>
    </row>
    <row r="169" spans="1:15" x14ac:dyDescent="0.25">
      <c r="A169" s="3">
        <f t="shared" si="25"/>
        <v>2</v>
      </c>
      <c r="B169" t="s">
        <v>78</v>
      </c>
      <c r="C169" s="5">
        <v>1457112055</v>
      </c>
      <c r="D169" s="5" t="s">
        <v>103</v>
      </c>
      <c r="F169" s="55" t="s">
        <v>928</v>
      </c>
      <c r="G169" s="5" t="s">
        <v>1124</v>
      </c>
      <c r="H169" s="5" t="s">
        <v>70</v>
      </c>
      <c r="I169" s="5" t="s">
        <v>14</v>
      </c>
      <c r="J169" s="6">
        <v>160.1</v>
      </c>
      <c r="K169" s="6">
        <v>33.799999999999997</v>
      </c>
      <c r="L169" s="5" t="s">
        <v>132</v>
      </c>
      <c r="M169" s="6">
        <v>-33.799999999999997</v>
      </c>
      <c r="N169" t="s">
        <v>170</v>
      </c>
      <c r="O169" t="s">
        <v>22</v>
      </c>
    </row>
    <row r="170" spans="1:15" x14ac:dyDescent="0.25">
      <c r="A170" s="3">
        <f t="shared" si="25"/>
        <v>2</v>
      </c>
      <c r="B170" t="s">
        <v>96</v>
      </c>
      <c r="C170" s="5">
        <v>1457738813</v>
      </c>
      <c r="D170" s="5" t="s">
        <v>108</v>
      </c>
      <c r="F170" s="55" t="s">
        <v>929</v>
      </c>
      <c r="G170" s="5" t="s">
        <v>1125</v>
      </c>
      <c r="H170" s="5" t="s">
        <v>70</v>
      </c>
      <c r="I170" s="5" t="s">
        <v>14</v>
      </c>
      <c r="J170" s="6">
        <v>93</v>
      </c>
      <c r="K170" s="6">
        <v>18</v>
      </c>
      <c r="L170" s="5" t="s">
        <v>132</v>
      </c>
      <c r="M170" s="6">
        <v>-18</v>
      </c>
      <c r="N170" t="s">
        <v>170</v>
      </c>
      <c r="O170" t="s">
        <v>22</v>
      </c>
    </row>
    <row r="171" spans="1:15" x14ac:dyDescent="0.25">
      <c r="A171" s="3">
        <f t="shared" si="25"/>
        <v>2</v>
      </c>
      <c r="B171" t="s">
        <v>78</v>
      </c>
      <c r="C171" s="5">
        <v>1458096881</v>
      </c>
      <c r="D171" s="5" t="s">
        <v>103</v>
      </c>
      <c r="F171" s="55" t="s">
        <v>929</v>
      </c>
      <c r="G171" s="5" t="s">
        <v>1126</v>
      </c>
      <c r="H171" s="5" t="s">
        <v>106</v>
      </c>
      <c r="I171" s="5" t="s">
        <v>14</v>
      </c>
      <c r="J171" s="6">
        <v>16.899999999999999</v>
      </c>
      <c r="K171" s="6">
        <v>9.2899999999999991</v>
      </c>
      <c r="L171" s="5" t="s">
        <v>132</v>
      </c>
      <c r="M171" s="6">
        <v>-9.2899999999999991</v>
      </c>
      <c r="N171" t="s">
        <v>40</v>
      </c>
      <c r="O171" t="s">
        <v>19</v>
      </c>
    </row>
    <row r="172" spans="1:15" x14ac:dyDescent="0.25">
      <c r="A172" s="3">
        <f t="shared" si="25"/>
        <v>2</v>
      </c>
      <c r="B172" t="s">
        <v>36</v>
      </c>
      <c r="C172" s="5">
        <v>1458317448</v>
      </c>
      <c r="D172" s="5" t="s">
        <v>72</v>
      </c>
      <c r="F172" s="55" t="s">
        <v>929</v>
      </c>
      <c r="G172" s="5" t="s">
        <v>1127</v>
      </c>
      <c r="H172" s="5" t="s">
        <v>105</v>
      </c>
      <c r="I172" s="5" t="s">
        <v>14</v>
      </c>
      <c r="J172" s="6">
        <v>16.899999999999999</v>
      </c>
      <c r="K172" s="6">
        <v>16.899999999999999</v>
      </c>
      <c r="L172" s="5" t="s">
        <v>132</v>
      </c>
      <c r="M172" s="6">
        <v>-16.899999999999999</v>
      </c>
      <c r="N172" t="s">
        <v>148</v>
      </c>
      <c r="O172" t="s">
        <v>22</v>
      </c>
    </row>
    <row r="173" spans="1:15" x14ac:dyDescent="0.25">
      <c r="A173" s="3">
        <f t="shared" si="25"/>
        <v>2</v>
      </c>
      <c r="B173" t="s">
        <v>71</v>
      </c>
      <c r="C173" s="5">
        <v>1458407441</v>
      </c>
      <c r="D173" s="5" t="s">
        <v>694</v>
      </c>
      <c r="F173" s="55" t="s">
        <v>929</v>
      </c>
      <c r="G173" s="5" t="s">
        <v>1128</v>
      </c>
      <c r="H173" s="5" t="s">
        <v>106</v>
      </c>
      <c r="I173" s="5" t="s">
        <v>14</v>
      </c>
      <c r="J173" s="6">
        <v>49.9</v>
      </c>
      <c r="K173" s="6">
        <v>49.9</v>
      </c>
      <c r="L173" s="5" t="s">
        <v>132</v>
      </c>
      <c r="M173" s="6">
        <v>-49.9</v>
      </c>
      <c r="N173" t="s">
        <v>40</v>
      </c>
      <c r="O173" t="s">
        <v>19</v>
      </c>
    </row>
    <row r="174" spans="1:15" x14ac:dyDescent="0.25">
      <c r="A174" s="3">
        <f t="shared" si="25"/>
        <v>2</v>
      </c>
      <c r="B174" t="s">
        <v>71</v>
      </c>
      <c r="C174" s="5">
        <v>1458949858</v>
      </c>
      <c r="D174" s="5" t="s">
        <v>694</v>
      </c>
      <c r="F174" s="55" t="s">
        <v>922</v>
      </c>
      <c r="G174" s="5" t="s">
        <v>1129</v>
      </c>
      <c r="H174" s="5" t="s">
        <v>105</v>
      </c>
      <c r="I174" s="5" t="s">
        <v>14</v>
      </c>
      <c r="J174" s="6">
        <v>31.8</v>
      </c>
      <c r="K174" s="6">
        <v>15.9</v>
      </c>
      <c r="L174" s="5" t="s">
        <v>132</v>
      </c>
      <c r="M174" s="6">
        <v>-15.9</v>
      </c>
      <c r="N174" t="s">
        <v>148</v>
      </c>
      <c r="O174" t="s">
        <v>22</v>
      </c>
    </row>
    <row r="175" spans="1:15" x14ac:dyDescent="0.25">
      <c r="A175" s="3">
        <f t="shared" si="25"/>
        <v>2</v>
      </c>
      <c r="B175" t="s">
        <v>33</v>
      </c>
      <c r="C175" s="5">
        <v>1459154088</v>
      </c>
      <c r="D175" s="5" t="s">
        <v>101</v>
      </c>
      <c r="F175" s="55" t="s">
        <v>922</v>
      </c>
      <c r="G175" s="5" t="s">
        <v>1130</v>
      </c>
      <c r="H175" s="5" t="s">
        <v>107</v>
      </c>
      <c r="I175" s="5" t="s">
        <v>14</v>
      </c>
      <c r="J175" s="6">
        <v>16.899999999999999</v>
      </c>
      <c r="K175" s="6">
        <v>18.8</v>
      </c>
      <c r="L175" s="5" t="s">
        <v>132</v>
      </c>
      <c r="M175" s="6">
        <v>-16.899999999999999</v>
      </c>
      <c r="N175" t="s">
        <v>148</v>
      </c>
      <c r="O175" t="s">
        <v>22</v>
      </c>
    </row>
    <row r="176" spans="1:15" x14ac:dyDescent="0.25">
      <c r="A176" s="3">
        <f t="shared" si="25"/>
        <v>2</v>
      </c>
      <c r="B176" t="s">
        <v>41</v>
      </c>
      <c r="C176" s="5">
        <v>1460092037</v>
      </c>
      <c r="D176" s="5" t="s">
        <v>104</v>
      </c>
      <c r="F176" s="55" t="s">
        <v>923</v>
      </c>
      <c r="G176" s="5" t="s">
        <v>1131</v>
      </c>
      <c r="H176" s="5" t="s">
        <v>70</v>
      </c>
      <c r="I176" s="5" t="s">
        <v>14</v>
      </c>
      <c r="J176" s="6">
        <v>50.7</v>
      </c>
      <c r="K176" s="6">
        <v>16.899999999999999</v>
      </c>
      <c r="L176" s="5" t="s">
        <v>132</v>
      </c>
      <c r="M176" s="6">
        <v>-16.899999999999999</v>
      </c>
      <c r="N176" t="s">
        <v>170</v>
      </c>
      <c r="O176" t="s">
        <v>22</v>
      </c>
    </row>
    <row r="177" spans="1:15" x14ac:dyDescent="0.25">
      <c r="A177" s="3">
        <f t="shared" si="25"/>
        <v>2</v>
      </c>
      <c r="B177" t="s">
        <v>78</v>
      </c>
      <c r="C177" s="5">
        <v>1460055202</v>
      </c>
      <c r="D177" s="5" t="s">
        <v>103</v>
      </c>
      <c r="F177" s="55" t="s">
        <v>923</v>
      </c>
      <c r="G177" s="5" t="s">
        <v>1132</v>
      </c>
      <c r="H177" s="5" t="s">
        <v>70</v>
      </c>
      <c r="I177" s="5" t="s">
        <v>14</v>
      </c>
      <c r="J177" s="6">
        <v>69.900000000000006</v>
      </c>
      <c r="K177" s="6">
        <v>10</v>
      </c>
      <c r="L177" s="5" t="s">
        <v>132</v>
      </c>
      <c r="M177" s="6">
        <v>-10</v>
      </c>
      <c r="N177" t="s">
        <v>170</v>
      </c>
      <c r="O177" t="s">
        <v>22</v>
      </c>
    </row>
    <row r="178" spans="1:15" x14ac:dyDescent="0.25">
      <c r="A178" s="3">
        <f t="shared" si="25"/>
        <v>2</v>
      </c>
      <c r="B178" t="s">
        <v>36</v>
      </c>
      <c r="C178" s="5">
        <v>1460399436</v>
      </c>
      <c r="D178" s="5" t="s">
        <v>72</v>
      </c>
      <c r="F178" s="55" t="s">
        <v>923</v>
      </c>
      <c r="G178" s="5" t="s">
        <v>1133</v>
      </c>
      <c r="H178" s="5" t="s">
        <v>106</v>
      </c>
      <c r="I178" s="5" t="s">
        <v>14</v>
      </c>
      <c r="J178" s="6">
        <v>35</v>
      </c>
      <c r="K178" s="6">
        <v>19.25</v>
      </c>
      <c r="L178" s="5" t="s">
        <v>132</v>
      </c>
      <c r="M178" s="6">
        <v>-19.25</v>
      </c>
      <c r="N178" t="s">
        <v>40</v>
      </c>
      <c r="O178" t="s">
        <v>19</v>
      </c>
    </row>
    <row r="179" spans="1:15" x14ac:dyDescent="0.25">
      <c r="A179" s="3">
        <f t="shared" si="25"/>
        <v>2</v>
      </c>
      <c r="B179" t="s">
        <v>41</v>
      </c>
      <c r="C179" s="5">
        <v>1461375829</v>
      </c>
      <c r="D179" s="5" t="s">
        <v>104</v>
      </c>
      <c r="F179" s="55" t="s">
        <v>932</v>
      </c>
      <c r="G179" s="5" t="s">
        <v>1134</v>
      </c>
      <c r="H179" s="5" t="s">
        <v>70</v>
      </c>
      <c r="I179" s="5" t="s">
        <v>14</v>
      </c>
      <c r="J179" s="6">
        <v>168.8</v>
      </c>
      <c r="K179" s="6">
        <v>29.9</v>
      </c>
      <c r="L179" s="5" t="s">
        <v>132</v>
      </c>
      <c r="M179" s="6">
        <v>-29.9</v>
      </c>
      <c r="N179" t="s">
        <v>170</v>
      </c>
      <c r="O179" t="s">
        <v>22</v>
      </c>
    </row>
    <row r="180" spans="1:15" x14ac:dyDescent="0.25">
      <c r="A180" s="3">
        <f t="shared" si="25"/>
        <v>2</v>
      </c>
      <c r="B180" t="s">
        <v>98</v>
      </c>
      <c r="C180" s="5">
        <v>1461955186</v>
      </c>
      <c r="D180" s="5" t="s">
        <v>92</v>
      </c>
      <c r="F180" s="55" t="s">
        <v>932</v>
      </c>
      <c r="G180" s="5" t="s">
        <v>1135</v>
      </c>
      <c r="H180" s="5" t="s">
        <v>70</v>
      </c>
      <c r="I180" s="5" t="s">
        <v>14</v>
      </c>
      <c r="J180" s="6">
        <v>105.6</v>
      </c>
      <c r="K180" s="6">
        <v>4.75</v>
      </c>
      <c r="L180" s="5" t="s">
        <v>132</v>
      </c>
      <c r="M180" s="6">
        <v>-4.75</v>
      </c>
      <c r="N180" t="s">
        <v>170</v>
      </c>
      <c r="O180" t="s">
        <v>22</v>
      </c>
    </row>
    <row r="181" spans="1:15" x14ac:dyDescent="0.25">
      <c r="A181" s="3">
        <f t="shared" si="25"/>
        <v>2</v>
      </c>
      <c r="B181" t="s">
        <v>26</v>
      </c>
      <c r="C181" s="5">
        <v>1462278203</v>
      </c>
      <c r="D181" s="5" t="s">
        <v>94</v>
      </c>
      <c r="F181" s="55" t="s">
        <v>932</v>
      </c>
      <c r="G181" s="5" t="s">
        <v>1136</v>
      </c>
      <c r="H181" s="5" t="s">
        <v>107</v>
      </c>
      <c r="I181" s="5" t="s">
        <v>14</v>
      </c>
      <c r="J181" s="6">
        <v>44.9</v>
      </c>
      <c r="K181" s="6">
        <v>31.43</v>
      </c>
      <c r="L181" s="5" t="s">
        <v>132</v>
      </c>
      <c r="M181" s="6">
        <v>-31.43</v>
      </c>
      <c r="N181" t="s">
        <v>148</v>
      </c>
      <c r="O181" t="s">
        <v>22</v>
      </c>
    </row>
    <row r="182" spans="1:15" x14ac:dyDescent="0.25">
      <c r="A182" s="3">
        <f t="shared" si="25"/>
        <v>2</v>
      </c>
      <c r="B182" t="s">
        <v>29</v>
      </c>
      <c r="C182" s="5">
        <v>1463066242</v>
      </c>
      <c r="D182" s="5" t="s">
        <v>102</v>
      </c>
      <c r="F182" s="55" t="s">
        <v>924</v>
      </c>
      <c r="G182" s="5" t="s">
        <v>1137</v>
      </c>
      <c r="H182" s="5" t="s">
        <v>106</v>
      </c>
      <c r="I182" s="5" t="s">
        <v>14</v>
      </c>
      <c r="J182" s="6">
        <v>41.8</v>
      </c>
      <c r="K182" s="6">
        <v>14.24</v>
      </c>
      <c r="L182" s="5" t="s">
        <v>132</v>
      </c>
      <c r="M182" s="6">
        <v>-14.24</v>
      </c>
      <c r="N182" t="s">
        <v>40</v>
      </c>
      <c r="O182" t="s">
        <v>19</v>
      </c>
    </row>
    <row r="183" spans="1:15" x14ac:dyDescent="0.25">
      <c r="A183" s="3">
        <f t="shared" si="25"/>
        <v>2</v>
      </c>
      <c r="B183" t="s">
        <v>45</v>
      </c>
      <c r="C183" s="5">
        <v>1462652704</v>
      </c>
      <c r="D183" s="5" t="s">
        <v>93</v>
      </c>
      <c r="F183" s="55" t="s">
        <v>924</v>
      </c>
      <c r="G183" s="5" t="s">
        <v>1138</v>
      </c>
      <c r="H183" s="5" t="s">
        <v>107</v>
      </c>
      <c r="I183" s="5" t="s">
        <v>14</v>
      </c>
      <c r="J183" s="6">
        <v>85</v>
      </c>
      <c r="K183" s="6">
        <v>92.4</v>
      </c>
      <c r="L183" s="5" t="s">
        <v>132</v>
      </c>
      <c r="M183" s="6">
        <v>-85</v>
      </c>
      <c r="N183" t="s">
        <v>148</v>
      </c>
      <c r="O183" t="s">
        <v>22</v>
      </c>
    </row>
    <row r="184" spans="1:15" x14ac:dyDescent="0.25">
      <c r="A184" s="3">
        <f t="shared" si="25"/>
        <v>2</v>
      </c>
      <c r="B184" t="s">
        <v>158</v>
      </c>
      <c r="C184" s="5">
        <v>1463707687</v>
      </c>
      <c r="D184" s="5" t="s">
        <v>169</v>
      </c>
      <c r="F184" s="55" t="s">
        <v>924</v>
      </c>
      <c r="G184" s="5" t="s">
        <v>1139</v>
      </c>
      <c r="H184" s="5" t="s">
        <v>106</v>
      </c>
      <c r="I184" s="5" t="s">
        <v>14</v>
      </c>
      <c r="J184" s="6">
        <v>16.899999999999999</v>
      </c>
      <c r="K184" s="6">
        <v>16.899999999999999</v>
      </c>
      <c r="L184" s="5" t="s">
        <v>132</v>
      </c>
      <c r="M184" s="6">
        <v>-16.899999999999999</v>
      </c>
      <c r="N184" t="s">
        <v>40</v>
      </c>
      <c r="O184" t="s">
        <v>19</v>
      </c>
    </row>
    <row r="185" spans="1:15" x14ac:dyDescent="0.25">
      <c r="A185" s="3">
        <f t="shared" si="25"/>
        <v>2</v>
      </c>
      <c r="B185" t="s">
        <v>41</v>
      </c>
      <c r="C185" s="5">
        <v>1463595368</v>
      </c>
      <c r="D185" s="5" t="s">
        <v>104</v>
      </c>
      <c r="F185" s="55" t="s">
        <v>924</v>
      </c>
      <c r="G185" s="5" t="s">
        <v>1140</v>
      </c>
      <c r="H185" s="5" t="s">
        <v>106</v>
      </c>
      <c r="I185" s="5" t="s">
        <v>14</v>
      </c>
      <c r="J185" s="6">
        <v>29.9</v>
      </c>
      <c r="K185" s="6">
        <v>16.45</v>
      </c>
      <c r="L185" s="5" t="s">
        <v>132</v>
      </c>
      <c r="M185" s="6">
        <v>-16.45</v>
      </c>
      <c r="N185" t="s">
        <v>40</v>
      </c>
      <c r="O185" t="s">
        <v>19</v>
      </c>
    </row>
    <row r="186" spans="1:15" x14ac:dyDescent="0.25">
      <c r="A186" s="3">
        <f t="shared" si="25"/>
        <v>2</v>
      </c>
      <c r="B186" t="s">
        <v>78</v>
      </c>
      <c r="C186" s="5">
        <v>1464333586</v>
      </c>
      <c r="D186" s="5" t="s">
        <v>103</v>
      </c>
      <c r="F186" s="55" t="s">
        <v>925</v>
      </c>
      <c r="G186" s="5" t="s">
        <v>1142</v>
      </c>
      <c r="H186" s="5" t="s">
        <v>106</v>
      </c>
      <c r="I186" s="5" t="s">
        <v>14</v>
      </c>
      <c r="J186" s="6">
        <v>33.799999999999997</v>
      </c>
      <c r="K186" s="6">
        <v>5.07</v>
      </c>
      <c r="L186" s="5" t="s">
        <v>132</v>
      </c>
      <c r="M186" s="6">
        <v>-5.07</v>
      </c>
      <c r="N186" t="s">
        <v>40</v>
      </c>
      <c r="O186" t="s">
        <v>19</v>
      </c>
    </row>
    <row r="187" spans="1:15" x14ac:dyDescent="0.25">
      <c r="A187" s="3">
        <f t="shared" si="25"/>
        <v>2</v>
      </c>
      <c r="B187" t="s">
        <v>98</v>
      </c>
      <c r="C187" s="5">
        <v>1464511241</v>
      </c>
      <c r="D187" s="5" t="s">
        <v>92</v>
      </c>
      <c r="F187" s="55" t="s">
        <v>925</v>
      </c>
      <c r="G187" s="5" t="s">
        <v>1143</v>
      </c>
      <c r="H187" s="5" t="s">
        <v>70</v>
      </c>
      <c r="I187" s="5" t="s">
        <v>14</v>
      </c>
      <c r="J187" s="6">
        <v>26.9</v>
      </c>
      <c r="K187" s="6">
        <v>10</v>
      </c>
      <c r="L187" s="5" t="s">
        <v>132</v>
      </c>
      <c r="M187" s="6">
        <v>-10</v>
      </c>
      <c r="N187" t="s">
        <v>170</v>
      </c>
      <c r="O187" t="s">
        <v>22</v>
      </c>
    </row>
    <row r="188" spans="1:15" x14ac:dyDescent="0.25">
      <c r="A188" s="3">
        <f t="shared" si="25"/>
        <v>2</v>
      </c>
      <c r="B188" t="s">
        <v>33</v>
      </c>
      <c r="C188" s="5">
        <v>1465130442</v>
      </c>
      <c r="D188" s="5" t="s">
        <v>101</v>
      </c>
      <c r="F188" s="55" t="s">
        <v>926</v>
      </c>
      <c r="G188" s="5" t="s">
        <v>1144</v>
      </c>
      <c r="H188" s="5" t="s">
        <v>105</v>
      </c>
      <c r="I188" s="5" t="s">
        <v>14</v>
      </c>
      <c r="J188" s="6">
        <v>33.799999999999997</v>
      </c>
      <c r="K188" s="6">
        <v>16.899999999999999</v>
      </c>
      <c r="L188" s="5" t="s">
        <v>132</v>
      </c>
      <c r="M188" s="6">
        <v>-16.899999999999999</v>
      </c>
      <c r="N188" t="s">
        <v>148</v>
      </c>
      <c r="O188" t="s">
        <v>22</v>
      </c>
    </row>
    <row r="189" spans="1:15" x14ac:dyDescent="0.25">
      <c r="A189" s="3">
        <f t="shared" si="25"/>
        <v>2</v>
      </c>
      <c r="B189" t="s">
        <v>96</v>
      </c>
      <c r="C189" s="5">
        <v>1465441747</v>
      </c>
      <c r="D189" s="5" t="s">
        <v>108</v>
      </c>
      <c r="F189" s="55" t="s">
        <v>926</v>
      </c>
      <c r="G189" s="5" t="s">
        <v>1145</v>
      </c>
      <c r="H189" s="5" t="s">
        <v>106</v>
      </c>
      <c r="I189" s="5" t="s">
        <v>14</v>
      </c>
      <c r="J189" s="6">
        <v>16.899999999999999</v>
      </c>
      <c r="K189" s="6">
        <v>9.2899999999999991</v>
      </c>
      <c r="L189" s="5" t="s">
        <v>132</v>
      </c>
      <c r="M189" s="6">
        <v>-9.2899999999999991</v>
      </c>
      <c r="N189" t="s">
        <v>40</v>
      </c>
      <c r="O189" t="s">
        <v>19</v>
      </c>
    </row>
    <row r="190" spans="1:15" x14ac:dyDescent="0.25">
      <c r="A190" s="3">
        <f t="shared" si="25"/>
        <v>2</v>
      </c>
      <c r="B190" t="s">
        <v>36</v>
      </c>
      <c r="C190" s="5">
        <v>1465202026</v>
      </c>
      <c r="D190" s="5" t="s">
        <v>72</v>
      </c>
      <c r="F190" s="55" t="s">
        <v>926</v>
      </c>
      <c r="G190" s="5" t="s">
        <v>1146</v>
      </c>
      <c r="H190" s="5" t="s">
        <v>107</v>
      </c>
      <c r="I190" s="5" t="s">
        <v>14</v>
      </c>
      <c r="J190" s="6">
        <v>109</v>
      </c>
      <c r="K190" s="6">
        <v>109</v>
      </c>
      <c r="L190" s="5" t="s">
        <v>132</v>
      </c>
      <c r="M190" s="6">
        <v>-109</v>
      </c>
      <c r="N190" t="s">
        <v>148</v>
      </c>
      <c r="O190" t="s">
        <v>22</v>
      </c>
    </row>
    <row r="191" spans="1:15" x14ac:dyDescent="0.25">
      <c r="A191" s="3">
        <f t="shared" si="25"/>
        <v>2</v>
      </c>
      <c r="B191" t="s">
        <v>42</v>
      </c>
      <c r="C191" s="5">
        <v>1465939428</v>
      </c>
      <c r="D191" s="5" t="s">
        <v>89</v>
      </c>
      <c r="F191" s="55" t="s">
        <v>930</v>
      </c>
      <c r="G191" s="5" t="s">
        <v>1147</v>
      </c>
      <c r="H191" s="5" t="s">
        <v>70</v>
      </c>
      <c r="I191" s="5" t="s">
        <v>14</v>
      </c>
      <c r="J191" s="6">
        <v>15.9</v>
      </c>
      <c r="K191" s="6">
        <v>15.9</v>
      </c>
      <c r="L191" s="5" t="s">
        <v>132</v>
      </c>
      <c r="M191" s="6">
        <v>-15.9</v>
      </c>
      <c r="N191" t="s">
        <v>170</v>
      </c>
      <c r="O191" t="s">
        <v>22</v>
      </c>
    </row>
    <row r="192" spans="1:15" x14ac:dyDescent="0.25">
      <c r="A192" s="3">
        <f t="shared" si="25"/>
        <v>2</v>
      </c>
      <c r="B192" t="s">
        <v>36</v>
      </c>
      <c r="C192" s="5">
        <v>1466314402</v>
      </c>
      <c r="D192" s="5" t="s">
        <v>72</v>
      </c>
      <c r="F192" s="55" t="s">
        <v>930</v>
      </c>
      <c r="G192" s="5" t="s">
        <v>1148</v>
      </c>
      <c r="H192" s="5" t="s">
        <v>107</v>
      </c>
      <c r="I192" s="5" t="s">
        <v>14</v>
      </c>
      <c r="J192" s="6">
        <v>49.9</v>
      </c>
      <c r="K192" s="6">
        <v>49.9</v>
      </c>
      <c r="L192" s="5" t="s">
        <v>132</v>
      </c>
      <c r="M192" s="6">
        <v>-49.9</v>
      </c>
      <c r="N192" t="s">
        <v>148</v>
      </c>
      <c r="O192" t="s">
        <v>22</v>
      </c>
    </row>
    <row r="193" spans="1:15" x14ac:dyDescent="0.25">
      <c r="A193" s="3">
        <f t="shared" si="25"/>
        <v>2</v>
      </c>
      <c r="B193" t="s">
        <v>71</v>
      </c>
      <c r="C193" s="5">
        <v>1466229213</v>
      </c>
      <c r="D193" s="5" t="s">
        <v>694</v>
      </c>
      <c r="F193" s="55" t="s">
        <v>930</v>
      </c>
      <c r="G193" s="5" t="s">
        <v>1149</v>
      </c>
      <c r="H193" s="5" t="s">
        <v>106</v>
      </c>
      <c r="I193" s="5" t="s">
        <v>14</v>
      </c>
      <c r="J193" s="6">
        <v>16.899999999999999</v>
      </c>
      <c r="K193" s="6">
        <v>14.1</v>
      </c>
      <c r="L193" s="5" t="s">
        <v>132</v>
      </c>
      <c r="M193" s="6">
        <v>-14.1</v>
      </c>
      <c r="N193" t="s">
        <v>40</v>
      </c>
      <c r="O193" t="s">
        <v>19</v>
      </c>
    </row>
    <row r="194" spans="1:15" x14ac:dyDescent="0.25">
      <c r="A194" s="3">
        <f t="shared" si="25"/>
        <v>2</v>
      </c>
      <c r="B194" t="s">
        <v>71</v>
      </c>
      <c r="C194" s="5">
        <v>1466707968</v>
      </c>
      <c r="D194" s="5" t="s">
        <v>694</v>
      </c>
      <c r="F194" s="55" t="s">
        <v>930</v>
      </c>
      <c r="G194" s="5" t="s">
        <v>1150</v>
      </c>
      <c r="H194" s="5" t="s">
        <v>106</v>
      </c>
      <c r="I194" s="5" t="s">
        <v>14</v>
      </c>
      <c r="J194" s="6">
        <v>33.799999999999997</v>
      </c>
      <c r="K194" s="6">
        <v>9.2899999999999991</v>
      </c>
      <c r="L194" s="5" t="s">
        <v>132</v>
      </c>
      <c r="M194" s="6">
        <v>-9.2899999999999991</v>
      </c>
      <c r="N194" t="s">
        <v>40</v>
      </c>
      <c r="O194" t="s">
        <v>19</v>
      </c>
    </row>
    <row r="195" spans="1:15" x14ac:dyDescent="0.25">
      <c r="A195" s="3">
        <f t="shared" si="25"/>
        <v>2</v>
      </c>
      <c r="B195" t="s">
        <v>26</v>
      </c>
      <c r="C195" s="5">
        <v>1468018729</v>
      </c>
      <c r="D195" s="5" t="s">
        <v>94</v>
      </c>
      <c r="F195" s="55" t="s">
        <v>933</v>
      </c>
      <c r="G195" s="5" t="s">
        <v>1151</v>
      </c>
      <c r="H195" s="5" t="s">
        <v>107</v>
      </c>
      <c r="I195" s="5" t="s">
        <v>14</v>
      </c>
      <c r="J195" s="6">
        <v>49.9</v>
      </c>
      <c r="K195" s="6">
        <v>49.9</v>
      </c>
      <c r="L195" s="5" t="s">
        <v>132</v>
      </c>
      <c r="M195" s="6">
        <v>-49.9</v>
      </c>
      <c r="N195" t="s">
        <v>148</v>
      </c>
      <c r="O195" t="s">
        <v>22</v>
      </c>
    </row>
    <row r="196" spans="1:15" x14ac:dyDescent="0.25">
      <c r="A196" s="3">
        <f t="shared" si="25"/>
        <v>2</v>
      </c>
      <c r="B196" t="s">
        <v>45</v>
      </c>
      <c r="C196" s="5">
        <v>1468018445</v>
      </c>
      <c r="D196" s="5" t="s">
        <v>93</v>
      </c>
      <c r="F196" s="55" t="s">
        <v>933</v>
      </c>
      <c r="G196" s="5" t="s">
        <v>1152</v>
      </c>
      <c r="H196" s="5" t="s">
        <v>105</v>
      </c>
      <c r="I196" s="5" t="s">
        <v>14</v>
      </c>
      <c r="J196" s="6">
        <v>89</v>
      </c>
      <c r="K196" s="6">
        <v>4.75</v>
      </c>
      <c r="L196" s="5" t="s">
        <v>132</v>
      </c>
      <c r="M196" s="6">
        <v>-4.75</v>
      </c>
      <c r="N196" t="s">
        <v>148</v>
      </c>
      <c r="O196" t="s">
        <v>22</v>
      </c>
    </row>
    <row r="197" spans="1:15" x14ac:dyDescent="0.25">
      <c r="A197" s="3">
        <f t="shared" ref="A197:A260" si="33">MONTH(F197)</f>
        <v>2</v>
      </c>
      <c r="B197" t="s">
        <v>200</v>
      </c>
      <c r="C197" s="5">
        <v>1468727301</v>
      </c>
      <c r="D197" s="5" t="s">
        <v>618</v>
      </c>
      <c r="F197" s="55" t="s">
        <v>927</v>
      </c>
      <c r="G197" s="5" t="s">
        <v>1153</v>
      </c>
      <c r="H197" s="5" t="s">
        <v>107</v>
      </c>
      <c r="I197" s="5" t="s">
        <v>14</v>
      </c>
      <c r="J197" s="6">
        <v>99.8</v>
      </c>
      <c r="K197" s="6">
        <v>103.2</v>
      </c>
      <c r="L197" s="5" t="s">
        <v>132</v>
      </c>
      <c r="M197" s="6">
        <v>-99.8</v>
      </c>
      <c r="N197" t="s">
        <v>148</v>
      </c>
      <c r="O197" t="s">
        <v>22</v>
      </c>
    </row>
    <row r="198" spans="1:15" x14ac:dyDescent="0.25">
      <c r="A198" s="3">
        <f t="shared" si="33"/>
        <v>2</v>
      </c>
      <c r="B198" t="s">
        <v>33</v>
      </c>
      <c r="C198" s="5">
        <v>1469078982</v>
      </c>
      <c r="D198" s="5" t="s">
        <v>101</v>
      </c>
      <c r="F198" s="55" t="s">
        <v>927</v>
      </c>
      <c r="G198" s="5" t="s">
        <v>1154</v>
      </c>
      <c r="H198" s="5" t="s">
        <v>106</v>
      </c>
      <c r="I198" s="5" t="s">
        <v>14</v>
      </c>
      <c r="J198" s="6">
        <v>50.7</v>
      </c>
      <c r="K198" s="6">
        <v>6.54</v>
      </c>
      <c r="L198" s="5" t="s">
        <v>132</v>
      </c>
      <c r="M198" s="6">
        <v>-6.54</v>
      </c>
      <c r="N198" t="s">
        <v>40</v>
      </c>
      <c r="O198" t="s">
        <v>19</v>
      </c>
    </row>
    <row r="199" spans="1:15" x14ac:dyDescent="0.25">
      <c r="A199" s="3">
        <f t="shared" si="33"/>
        <v>2</v>
      </c>
      <c r="B199" t="s">
        <v>26</v>
      </c>
      <c r="C199" s="5">
        <v>1469168695</v>
      </c>
      <c r="D199" s="5" t="s">
        <v>94</v>
      </c>
      <c r="F199" s="55" t="s">
        <v>927</v>
      </c>
      <c r="G199" s="5" t="s">
        <v>1155</v>
      </c>
      <c r="H199" s="5" t="s">
        <v>105</v>
      </c>
      <c r="I199" s="5" t="s">
        <v>14</v>
      </c>
      <c r="J199" s="6">
        <v>52</v>
      </c>
      <c r="K199" s="6">
        <v>51.99</v>
      </c>
      <c r="L199" s="5" t="s">
        <v>132</v>
      </c>
      <c r="M199" s="6">
        <v>-51.99</v>
      </c>
      <c r="N199" t="s">
        <v>148</v>
      </c>
      <c r="O199" t="s">
        <v>22</v>
      </c>
    </row>
    <row r="200" spans="1:15" x14ac:dyDescent="0.25">
      <c r="A200" s="3">
        <f t="shared" si="33"/>
        <v>2</v>
      </c>
      <c r="B200" t="s">
        <v>98</v>
      </c>
      <c r="C200" s="5">
        <v>1469290916</v>
      </c>
      <c r="D200" s="5" t="s">
        <v>92</v>
      </c>
      <c r="F200" s="55" t="s">
        <v>927</v>
      </c>
      <c r="G200" s="5" t="s">
        <v>1156</v>
      </c>
      <c r="H200" s="5" t="s">
        <v>106</v>
      </c>
      <c r="I200" s="5" t="s">
        <v>14</v>
      </c>
      <c r="J200" s="6">
        <v>49.9</v>
      </c>
      <c r="K200" s="6">
        <v>27.45</v>
      </c>
      <c r="L200" s="5" t="s">
        <v>132</v>
      </c>
      <c r="M200" s="6">
        <v>-27.45</v>
      </c>
      <c r="N200" t="s">
        <v>40</v>
      </c>
      <c r="O200" t="s">
        <v>19</v>
      </c>
    </row>
    <row r="201" spans="1:15" x14ac:dyDescent="0.25">
      <c r="A201" s="3">
        <f t="shared" si="33"/>
        <v>2</v>
      </c>
      <c r="B201" t="s">
        <v>45</v>
      </c>
      <c r="C201" s="5">
        <v>1469342312</v>
      </c>
      <c r="D201" s="5" t="s">
        <v>93</v>
      </c>
      <c r="F201" s="55" t="s">
        <v>927</v>
      </c>
      <c r="G201" s="5" t="s">
        <v>1157</v>
      </c>
      <c r="H201" s="5" t="s">
        <v>106</v>
      </c>
      <c r="I201" s="5" t="s">
        <v>14</v>
      </c>
      <c r="J201" s="6">
        <v>109</v>
      </c>
      <c r="K201" s="6">
        <v>32.700000000000003</v>
      </c>
      <c r="L201" s="5" t="s">
        <v>132</v>
      </c>
      <c r="M201" s="6">
        <v>-32.700000000000003</v>
      </c>
      <c r="N201" t="s">
        <v>40</v>
      </c>
      <c r="O201" t="s">
        <v>19</v>
      </c>
    </row>
    <row r="202" spans="1:15" x14ac:dyDescent="0.25">
      <c r="A202" s="3">
        <f t="shared" si="33"/>
        <v>3</v>
      </c>
      <c r="B202" t="s">
        <v>20</v>
      </c>
      <c r="C202" s="5">
        <v>1470090609</v>
      </c>
      <c r="D202" s="5" t="s">
        <v>90</v>
      </c>
      <c r="F202" s="55" t="s">
        <v>1158</v>
      </c>
      <c r="G202" s="5" t="s">
        <v>1159</v>
      </c>
      <c r="H202" s="5" t="s">
        <v>106</v>
      </c>
      <c r="I202" s="5" t="s">
        <v>14</v>
      </c>
      <c r="J202" s="6">
        <v>29</v>
      </c>
      <c r="K202" s="6">
        <v>15.95</v>
      </c>
      <c r="L202" s="5" t="s">
        <v>132</v>
      </c>
      <c r="M202" s="6">
        <v>-15.95</v>
      </c>
      <c r="N202" t="s">
        <v>40</v>
      </c>
      <c r="O202" t="s">
        <v>19</v>
      </c>
    </row>
    <row r="203" spans="1:15" x14ac:dyDescent="0.25">
      <c r="A203" s="3">
        <f t="shared" si="33"/>
        <v>3</v>
      </c>
      <c r="B203" t="s">
        <v>36</v>
      </c>
      <c r="C203" s="5">
        <v>1470252198</v>
      </c>
      <c r="D203" s="5" t="s">
        <v>72</v>
      </c>
      <c r="F203" s="55" t="s">
        <v>1158</v>
      </c>
      <c r="G203" s="5" t="s">
        <v>1160</v>
      </c>
      <c r="H203" s="5" t="s">
        <v>70</v>
      </c>
      <c r="I203" s="5" t="s">
        <v>14</v>
      </c>
      <c r="J203" s="6">
        <v>42.8</v>
      </c>
      <c r="K203" s="6">
        <v>18.13</v>
      </c>
      <c r="L203" s="5" t="s">
        <v>132</v>
      </c>
      <c r="M203" s="6">
        <v>-18.13</v>
      </c>
      <c r="N203" t="s">
        <v>170</v>
      </c>
      <c r="O203" t="s">
        <v>22</v>
      </c>
    </row>
    <row r="204" spans="1:15" x14ac:dyDescent="0.25">
      <c r="A204" s="3">
        <f t="shared" si="33"/>
        <v>3</v>
      </c>
      <c r="B204" t="s">
        <v>182</v>
      </c>
      <c r="C204" s="5">
        <v>1470035346</v>
      </c>
      <c r="D204" s="5" t="s">
        <v>172</v>
      </c>
      <c r="F204" s="55" t="s">
        <v>1158</v>
      </c>
      <c r="G204" s="5" t="s">
        <v>1161</v>
      </c>
      <c r="H204" s="5" t="s">
        <v>70</v>
      </c>
      <c r="I204" s="5" t="s">
        <v>14</v>
      </c>
      <c r="J204" s="6">
        <v>49.9</v>
      </c>
      <c r="K204" s="6">
        <v>42.82</v>
      </c>
      <c r="L204" s="5" t="s">
        <v>132</v>
      </c>
      <c r="M204" s="6">
        <v>-42.82</v>
      </c>
      <c r="N204" t="s">
        <v>170</v>
      </c>
      <c r="O204" t="s">
        <v>22</v>
      </c>
    </row>
    <row r="205" spans="1:15" x14ac:dyDescent="0.25">
      <c r="A205" s="3">
        <f t="shared" si="33"/>
        <v>3</v>
      </c>
      <c r="B205" t="s">
        <v>20</v>
      </c>
      <c r="C205" s="5">
        <v>1471616548</v>
      </c>
      <c r="D205" s="5" t="s">
        <v>90</v>
      </c>
      <c r="F205" s="55" t="s">
        <v>1162</v>
      </c>
      <c r="G205" s="5" t="s">
        <v>1163</v>
      </c>
      <c r="H205" s="5" t="s">
        <v>106</v>
      </c>
      <c r="I205" s="5" t="s">
        <v>14</v>
      </c>
      <c r="J205" s="6">
        <v>25.9</v>
      </c>
      <c r="K205" s="6">
        <v>9.2899999999999991</v>
      </c>
      <c r="L205" s="5" t="s">
        <v>132</v>
      </c>
      <c r="M205" s="6">
        <v>-9.2899999999999991</v>
      </c>
      <c r="N205" t="s">
        <v>40</v>
      </c>
      <c r="O205" t="s">
        <v>19</v>
      </c>
    </row>
    <row r="206" spans="1:15" x14ac:dyDescent="0.25">
      <c r="A206" s="3">
        <f t="shared" si="33"/>
        <v>3</v>
      </c>
      <c r="B206" t="s">
        <v>78</v>
      </c>
      <c r="C206" s="5">
        <v>1471826253</v>
      </c>
      <c r="D206" s="5" t="s">
        <v>103</v>
      </c>
      <c r="F206" s="55" t="s">
        <v>1162</v>
      </c>
      <c r="G206" s="5" t="s">
        <v>1164</v>
      </c>
      <c r="H206" s="5" t="s">
        <v>106</v>
      </c>
      <c r="I206" s="5" t="s">
        <v>14</v>
      </c>
      <c r="J206" s="6">
        <v>33.799999999999997</v>
      </c>
      <c r="K206" s="6">
        <v>18.579999999999998</v>
      </c>
      <c r="L206" s="5" t="s">
        <v>132</v>
      </c>
      <c r="M206" s="6">
        <v>-18.579999999999998</v>
      </c>
      <c r="N206" t="s">
        <v>40</v>
      </c>
      <c r="O206" t="s">
        <v>19</v>
      </c>
    </row>
    <row r="207" spans="1:15" x14ac:dyDescent="0.25">
      <c r="A207" s="3">
        <f t="shared" si="33"/>
        <v>2</v>
      </c>
      <c r="B207" t="s">
        <v>200</v>
      </c>
      <c r="C207" s="5">
        <v>1467984778</v>
      </c>
      <c r="D207" s="5" t="s">
        <v>618</v>
      </c>
      <c r="F207" s="55" t="s">
        <v>933</v>
      </c>
      <c r="G207" s="5" t="s">
        <v>1170</v>
      </c>
      <c r="H207" s="5" t="s">
        <v>70</v>
      </c>
      <c r="J207" s="6">
        <v>119.6</v>
      </c>
      <c r="K207" s="6">
        <v>16.899999999999999</v>
      </c>
      <c r="L207" s="5" t="s">
        <v>132</v>
      </c>
      <c r="M207" s="6">
        <v>-16.899999999999999</v>
      </c>
      <c r="N207" t="s">
        <v>170</v>
      </c>
      <c r="O207" t="s">
        <v>22</v>
      </c>
    </row>
    <row r="208" spans="1:15" x14ac:dyDescent="0.25">
      <c r="A208" s="3">
        <f t="shared" si="33"/>
        <v>3</v>
      </c>
      <c r="B208" t="s">
        <v>98</v>
      </c>
      <c r="C208" s="5">
        <v>1472258158</v>
      </c>
      <c r="D208" s="5" t="s">
        <v>92</v>
      </c>
      <c r="F208" s="55" t="s">
        <v>1171</v>
      </c>
      <c r="G208" s="5" t="s">
        <v>1172</v>
      </c>
      <c r="H208" s="5" t="s">
        <v>70</v>
      </c>
      <c r="J208" s="6">
        <v>158.9</v>
      </c>
      <c r="K208" s="6">
        <v>15.89</v>
      </c>
      <c r="L208" s="5" t="s">
        <v>132</v>
      </c>
      <c r="M208" s="6">
        <v>-15.89</v>
      </c>
      <c r="N208" t="s">
        <v>170</v>
      </c>
      <c r="O208" t="s">
        <v>22</v>
      </c>
    </row>
    <row r="209" spans="1:15" x14ac:dyDescent="0.25">
      <c r="A209" s="3">
        <f t="shared" si="33"/>
        <v>3</v>
      </c>
      <c r="B209" t="s">
        <v>35</v>
      </c>
      <c r="C209" s="5">
        <v>1472623245</v>
      </c>
      <c r="D209" s="5" t="s">
        <v>91</v>
      </c>
      <c r="F209" s="55" t="s">
        <v>1171</v>
      </c>
      <c r="G209" s="5" t="s">
        <v>1173</v>
      </c>
      <c r="H209" s="5" t="s">
        <v>70</v>
      </c>
      <c r="J209" s="6">
        <v>16.899999999999999</v>
      </c>
      <c r="K209" s="6">
        <v>16.899999999999999</v>
      </c>
      <c r="L209" s="5" t="s">
        <v>132</v>
      </c>
      <c r="M209" s="6">
        <v>-16.899999999999999</v>
      </c>
      <c r="N209" t="s">
        <v>170</v>
      </c>
      <c r="O209" t="s">
        <v>22</v>
      </c>
    </row>
    <row r="210" spans="1:15" x14ac:dyDescent="0.25">
      <c r="A210" s="3">
        <f t="shared" si="33"/>
        <v>3</v>
      </c>
      <c r="B210" t="s">
        <v>29</v>
      </c>
      <c r="C210" s="5">
        <v>1472738991</v>
      </c>
      <c r="D210" s="5" t="s">
        <v>102</v>
      </c>
      <c r="F210" s="55" t="s">
        <v>1171</v>
      </c>
      <c r="G210" s="5" t="s">
        <v>1174</v>
      </c>
      <c r="H210" s="5" t="s">
        <v>105</v>
      </c>
      <c r="J210" s="6">
        <v>48.9</v>
      </c>
      <c r="K210" s="6">
        <v>18.899999999999999</v>
      </c>
      <c r="L210" s="5" t="s">
        <v>132</v>
      </c>
      <c r="M210" s="6">
        <v>-18.899999999999999</v>
      </c>
      <c r="N210" t="s">
        <v>148</v>
      </c>
      <c r="O210" t="s">
        <v>22</v>
      </c>
    </row>
    <row r="211" spans="1:15" x14ac:dyDescent="0.25">
      <c r="A211" s="3">
        <f t="shared" si="33"/>
        <v>3</v>
      </c>
      <c r="B211" t="s">
        <v>158</v>
      </c>
      <c r="C211" s="5">
        <v>1473099443</v>
      </c>
      <c r="D211" s="5" t="s">
        <v>169</v>
      </c>
      <c r="F211" s="55" t="s">
        <v>1171</v>
      </c>
      <c r="G211" s="5" t="s">
        <v>1175</v>
      </c>
      <c r="H211" s="5" t="s">
        <v>105</v>
      </c>
      <c r="J211" s="6">
        <v>16.899999999999999</v>
      </c>
      <c r="K211" s="6">
        <v>16.899999999999999</v>
      </c>
      <c r="L211" s="5" t="s">
        <v>132</v>
      </c>
      <c r="M211" s="6">
        <v>-16.899999999999999</v>
      </c>
      <c r="N211" t="s">
        <v>148</v>
      </c>
      <c r="O211" t="s">
        <v>22</v>
      </c>
    </row>
    <row r="212" spans="1:15" x14ac:dyDescent="0.25">
      <c r="A212" s="3">
        <f t="shared" si="33"/>
        <v>3</v>
      </c>
      <c r="B212" t="s">
        <v>98</v>
      </c>
      <c r="C212" s="5">
        <v>1472898303</v>
      </c>
      <c r="D212" s="5" t="s">
        <v>92</v>
      </c>
      <c r="F212" s="55" t="s">
        <v>1171</v>
      </c>
      <c r="G212" s="5" t="s">
        <v>1176</v>
      </c>
      <c r="H212" s="5" t="s">
        <v>70</v>
      </c>
      <c r="J212" s="6">
        <v>25.9</v>
      </c>
      <c r="K212" s="6">
        <v>10</v>
      </c>
      <c r="L212" s="5" t="s">
        <v>132</v>
      </c>
      <c r="M212" s="6">
        <v>-10</v>
      </c>
      <c r="N212" t="s">
        <v>170</v>
      </c>
      <c r="O212" t="s">
        <v>22</v>
      </c>
    </row>
    <row r="213" spans="1:15" x14ac:dyDescent="0.25">
      <c r="A213" s="3">
        <f t="shared" si="33"/>
        <v>3</v>
      </c>
      <c r="B213" t="s">
        <v>36</v>
      </c>
      <c r="C213" s="5">
        <v>1473721693</v>
      </c>
      <c r="D213" s="5" t="s">
        <v>72</v>
      </c>
      <c r="F213" s="55" t="s">
        <v>1177</v>
      </c>
      <c r="G213" s="5" t="s">
        <v>1178</v>
      </c>
      <c r="H213" s="5" t="s">
        <v>105</v>
      </c>
      <c r="J213" s="6">
        <v>58.9</v>
      </c>
      <c r="K213" s="6">
        <v>58.9</v>
      </c>
      <c r="L213" s="5" t="s">
        <v>132</v>
      </c>
      <c r="M213" s="6">
        <v>-58.9</v>
      </c>
      <c r="N213" t="s">
        <v>148</v>
      </c>
      <c r="O213" t="s">
        <v>22</v>
      </c>
    </row>
    <row r="214" spans="1:15" x14ac:dyDescent="0.25">
      <c r="A214" s="3">
        <f t="shared" si="33"/>
        <v>3</v>
      </c>
      <c r="B214" t="s">
        <v>26</v>
      </c>
      <c r="C214" s="5">
        <v>1473955413</v>
      </c>
      <c r="D214" s="5" t="s">
        <v>94</v>
      </c>
      <c r="F214" s="55" t="s">
        <v>1177</v>
      </c>
      <c r="G214" s="5" t="s">
        <v>1179</v>
      </c>
      <c r="H214" s="5" t="s">
        <v>107</v>
      </c>
      <c r="J214" s="6">
        <v>16.899999999999999</v>
      </c>
      <c r="K214" s="6">
        <v>19.8</v>
      </c>
      <c r="L214" s="5" t="s">
        <v>132</v>
      </c>
      <c r="M214" s="6">
        <v>-16.899999999999999</v>
      </c>
      <c r="N214" t="s">
        <v>148</v>
      </c>
      <c r="O214" t="s">
        <v>22</v>
      </c>
    </row>
    <row r="215" spans="1:15" x14ac:dyDescent="0.25">
      <c r="A215" s="3">
        <f t="shared" si="33"/>
        <v>3</v>
      </c>
      <c r="B215" t="s">
        <v>45</v>
      </c>
      <c r="C215" s="5">
        <v>1474323934</v>
      </c>
      <c r="D215" s="5" t="s">
        <v>93</v>
      </c>
      <c r="F215" s="55" t="s">
        <v>1177</v>
      </c>
      <c r="G215" s="5" t="s">
        <v>1180</v>
      </c>
      <c r="H215" s="5" t="s">
        <v>106</v>
      </c>
      <c r="J215" s="6">
        <v>16.899999999999999</v>
      </c>
      <c r="K215" s="6">
        <v>16.899999999999999</v>
      </c>
      <c r="L215" s="5" t="s">
        <v>132</v>
      </c>
      <c r="M215" s="6">
        <v>-16.899999999999999</v>
      </c>
      <c r="N215" t="s">
        <v>40</v>
      </c>
      <c r="O215" t="s">
        <v>19</v>
      </c>
    </row>
    <row r="216" spans="1:15" x14ac:dyDescent="0.25">
      <c r="A216" s="3">
        <f t="shared" si="33"/>
        <v>3</v>
      </c>
      <c r="B216" t="s">
        <v>35</v>
      </c>
      <c r="C216" s="5">
        <v>1473752375</v>
      </c>
      <c r="D216" s="5" t="s">
        <v>91</v>
      </c>
      <c r="F216" s="55" t="s">
        <v>1177</v>
      </c>
      <c r="G216" s="5" t="s">
        <v>1181</v>
      </c>
      <c r="H216" s="5" t="s">
        <v>106</v>
      </c>
      <c r="J216" s="6">
        <v>109</v>
      </c>
      <c r="K216" s="6">
        <v>79</v>
      </c>
      <c r="L216" s="5" t="s">
        <v>132</v>
      </c>
      <c r="M216" s="6">
        <v>-79</v>
      </c>
      <c r="N216" t="s">
        <v>40</v>
      </c>
      <c r="O216" t="s">
        <v>19</v>
      </c>
    </row>
    <row r="217" spans="1:15" x14ac:dyDescent="0.25">
      <c r="A217" s="3">
        <f t="shared" si="33"/>
        <v>3</v>
      </c>
      <c r="B217" t="s">
        <v>20</v>
      </c>
      <c r="C217" s="5">
        <v>1473818447</v>
      </c>
      <c r="D217" s="5" t="s">
        <v>90</v>
      </c>
      <c r="F217" s="55" t="s">
        <v>1177</v>
      </c>
      <c r="G217" s="5" t="s">
        <v>1182</v>
      </c>
      <c r="H217" s="5" t="s">
        <v>107</v>
      </c>
      <c r="J217" s="6">
        <v>49.9</v>
      </c>
      <c r="K217" s="6">
        <v>49.9</v>
      </c>
      <c r="L217" s="5" t="s">
        <v>132</v>
      </c>
      <c r="M217" s="6">
        <v>-49.9</v>
      </c>
      <c r="N217" t="s">
        <v>148</v>
      </c>
      <c r="O217" t="s">
        <v>22</v>
      </c>
    </row>
    <row r="218" spans="1:15" x14ac:dyDescent="0.25">
      <c r="A218" s="3">
        <f t="shared" si="33"/>
        <v>3</v>
      </c>
      <c r="B218" t="s">
        <v>41</v>
      </c>
      <c r="C218" s="5">
        <v>1474418691</v>
      </c>
      <c r="D218" s="5" t="s">
        <v>104</v>
      </c>
      <c r="F218" s="55" t="s">
        <v>1183</v>
      </c>
      <c r="G218" s="5" t="s">
        <v>1184</v>
      </c>
      <c r="H218" s="5" t="s">
        <v>105</v>
      </c>
      <c r="J218" s="6">
        <v>42.9</v>
      </c>
      <c r="K218" s="6">
        <v>16.899999999999999</v>
      </c>
      <c r="L218" s="5" t="s">
        <v>132</v>
      </c>
      <c r="M218" s="6">
        <v>-16.899999999999999</v>
      </c>
      <c r="N218" t="s">
        <v>148</v>
      </c>
      <c r="O218" t="s">
        <v>22</v>
      </c>
    </row>
    <row r="219" spans="1:15" x14ac:dyDescent="0.25">
      <c r="A219" s="3">
        <f t="shared" si="33"/>
        <v>3</v>
      </c>
      <c r="B219" t="s">
        <v>182</v>
      </c>
      <c r="C219" s="5">
        <v>1474564277</v>
      </c>
      <c r="D219" s="5" t="s">
        <v>172</v>
      </c>
      <c r="F219" s="55" t="s">
        <v>1183</v>
      </c>
      <c r="G219" s="5" t="s">
        <v>1185</v>
      </c>
      <c r="H219" s="5" t="s">
        <v>70</v>
      </c>
      <c r="J219" s="6">
        <v>60</v>
      </c>
      <c r="K219" s="6">
        <v>40</v>
      </c>
      <c r="L219" s="5" t="s">
        <v>132</v>
      </c>
      <c r="M219" s="6">
        <v>-40</v>
      </c>
      <c r="N219" t="s">
        <v>170</v>
      </c>
      <c r="O219" t="s">
        <v>22</v>
      </c>
    </row>
    <row r="220" spans="1:15" x14ac:dyDescent="0.25">
      <c r="A220" s="3">
        <f t="shared" si="33"/>
        <v>3</v>
      </c>
      <c r="B220" t="s">
        <v>42</v>
      </c>
      <c r="C220" s="5">
        <v>1475140273</v>
      </c>
      <c r="D220" s="5" t="s">
        <v>89</v>
      </c>
      <c r="F220" s="55" t="s">
        <v>1183</v>
      </c>
      <c r="G220" s="5" t="s">
        <v>1186</v>
      </c>
      <c r="H220" s="5" t="s">
        <v>105</v>
      </c>
      <c r="J220" s="6">
        <v>84.8</v>
      </c>
      <c r="K220" s="6">
        <v>49.8</v>
      </c>
      <c r="L220" s="5" t="s">
        <v>132</v>
      </c>
      <c r="M220" s="6">
        <v>-49.8</v>
      </c>
      <c r="N220" t="s">
        <v>148</v>
      </c>
      <c r="O220" t="s">
        <v>22</v>
      </c>
    </row>
    <row r="221" spans="1:15" x14ac:dyDescent="0.25">
      <c r="A221" s="3">
        <f t="shared" si="33"/>
        <v>3</v>
      </c>
      <c r="B221" t="s">
        <v>78</v>
      </c>
      <c r="C221" s="5">
        <v>1476153012</v>
      </c>
      <c r="D221" s="5" t="s">
        <v>103</v>
      </c>
      <c r="F221" s="55" t="s">
        <v>1187</v>
      </c>
      <c r="G221" s="5" t="s">
        <v>1188</v>
      </c>
      <c r="H221" s="5" t="s">
        <v>70</v>
      </c>
      <c r="J221" s="6">
        <v>51.8</v>
      </c>
      <c r="K221" s="6">
        <v>18</v>
      </c>
      <c r="L221" s="5" t="s">
        <v>132</v>
      </c>
      <c r="M221" s="6">
        <v>-18</v>
      </c>
      <c r="N221" t="s">
        <v>170</v>
      </c>
      <c r="O221" t="s">
        <v>22</v>
      </c>
    </row>
    <row r="222" spans="1:15" x14ac:dyDescent="0.25">
      <c r="A222" s="3">
        <f t="shared" si="33"/>
        <v>3</v>
      </c>
      <c r="B222" t="s">
        <v>158</v>
      </c>
      <c r="C222" s="5">
        <v>1476111421</v>
      </c>
      <c r="D222" s="5" t="s">
        <v>169</v>
      </c>
      <c r="F222" s="55" t="s">
        <v>1187</v>
      </c>
      <c r="G222" s="5" t="s">
        <v>1189</v>
      </c>
      <c r="H222" s="5" t="s">
        <v>106</v>
      </c>
      <c r="J222" s="6">
        <v>109</v>
      </c>
      <c r="K222" s="6">
        <v>59.95</v>
      </c>
      <c r="L222" s="5" t="s">
        <v>132</v>
      </c>
      <c r="M222" s="6">
        <v>-59.95</v>
      </c>
      <c r="N222" t="s">
        <v>40</v>
      </c>
      <c r="O222" t="s">
        <v>19</v>
      </c>
    </row>
    <row r="223" spans="1:15" x14ac:dyDescent="0.25">
      <c r="A223" s="3">
        <f t="shared" si="33"/>
        <v>3</v>
      </c>
      <c r="B223" t="s">
        <v>158</v>
      </c>
      <c r="C223" s="5">
        <v>1476111651</v>
      </c>
      <c r="D223" s="5" t="s">
        <v>169</v>
      </c>
      <c r="F223" s="55" t="s">
        <v>1187</v>
      </c>
      <c r="G223" s="5" t="s">
        <v>1190</v>
      </c>
      <c r="H223" s="5" t="s">
        <v>106</v>
      </c>
      <c r="J223" s="6">
        <v>52</v>
      </c>
      <c r="K223" s="6">
        <v>52</v>
      </c>
      <c r="L223" s="5" t="s">
        <v>132</v>
      </c>
      <c r="M223" s="6">
        <v>-52</v>
      </c>
      <c r="N223" t="s">
        <v>40</v>
      </c>
      <c r="O223" t="s">
        <v>19</v>
      </c>
    </row>
    <row r="224" spans="1:15" x14ac:dyDescent="0.25">
      <c r="A224" s="3">
        <f t="shared" si="33"/>
        <v>3</v>
      </c>
      <c r="B224" t="s">
        <v>158</v>
      </c>
      <c r="C224" s="5">
        <v>1476319982</v>
      </c>
      <c r="D224" s="5" t="s">
        <v>169</v>
      </c>
      <c r="F224" s="55" t="s">
        <v>1187</v>
      </c>
      <c r="G224" s="5" t="s">
        <v>1191</v>
      </c>
      <c r="H224" s="5" t="s">
        <v>106</v>
      </c>
      <c r="J224" s="6">
        <v>52</v>
      </c>
      <c r="K224" s="6">
        <v>52</v>
      </c>
      <c r="L224" s="5" t="s">
        <v>132</v>
      </c>
      <c r="M224" s="6">
        <v>-52</v>
      </c>
      <c r="N224" t="s">
        <v>40</v>
      </c>
      <c r="O224" t="s">
        <v>19</v>
      </c>
    </row>
    <row r="225" spans="1:15" x14ac:dyDescent="0.25">
      <c r="A225" s="3">
        <f t="shared" si="33"/>
        <v>3</v>
      </c>
      <c r="B225" t="s">
        <v>78</v>
      </c>
      <c r="C225" s="5">
        <v>1476656789</v>
      </c>
      <c r="D225" s="5" t="s">
        <v>103</v>
      </c>
      <c r="F225" s="55" t="s">
        <v>1187</v>
      </c>
      <c r="G225" s="5" t="s">
        <v>1192</v>
      </c>
      <c r="H225" s="5" t="s">
        <v>105</v>
      </c>
      <c r="J225" s="6">
        <v>16.899999999999999</v>
      </c>
      <c r="K225" s="6">
        <v>16.899999999999999</v>
      </c>
      <c r="L225" s="5" t="s">
        <v>132</v>
      </c>
      <c r="M225" s="6">
        <v>-16.899999999999999</v>
      </c>
      <c r="N225" t="s">
        <v>148</v>
      </c>
      <c r="O225" t="s">
        <v>22</v>
      </c>
    </row>
    <row r="226" spans="1:15" x14ac:dyDescent="0.25">
      <c r="A226" s="3">
        <f t="shared" si="33"/>
        <v>3</v>
      </c>
      <c r="B226" t="s">
        <v>96</v>
      </c>
      <c r="C226" s="5">
        <v>1477041917</v>
      </c>
      <c r="D226" s="5" t="s">
        <v>108</v>
      </c>
      <c r="F226" s="55" t="s">
        <v>1193</v>
      </c>
      <c r="G226" s="5" t="s">
        <v>1194</v>
      </c>
      <c r="H226" s="5" t="s">
        <v>70</v>
      </c>
      <c r="J226" s="6">
        <v>151.6</v>
      </c>
      <c r="K226" s="6">
        <v>16.899999999999999</v>
      </c>
      <c r="L226" s="5" t="s">
        <v>132</v>
      </c>
      <c r="M226" s="6">
        <v>-16.899999999999999</v>
      </c>
      <c r="N226" t="s">
        <v>170</v>
      </c>
      <c r="O226" t="s">
        <v>22</v>
      </c>
    </row>
    <row r="227" spans="1:15" x14ac:dyDescent="0.25">
      <c r="A227" s="3">
        <f t="shared" si="33"/>
        <v>3</v>
      </c>
      <c r="B227" t="s">
        <v>45</v>
      </c>
      <c r="C227" s="5">
        <v>1477753503</v>
      </c>
      <c r="D227" s="5" t="s">
        <v>93</v>
      </c>
      <c r="F227" s="55" t="s">
        <v>1193</v>
      </c>
      <c r="G227" s="5" t="s">
        <v>1195</v>
      </c>
      <c r="H227" s="5" t="s">
        <v>106</v>
      </c>
      <c r="J227" s="6">
        <v>109</v>
      </c>
      <c r="K227" s="6">
        <v>109</v>
      </c>
      <c r="L227" s="5" t="s">
        <v>132</v>
      </c>
      <c r="M227" s="6">
        <v>-109</v>
      </c>
      <c r="N227" t="s">
        <v>40</v>
      </c>
      <c r="O227" t="s">
        <v>19</v>
      </c>
    </row>
    <row r="228" spans="1:15" x14ac:dyDescent="0.25">
      <c r="A228" s="3">
        <f t="shared" si="33"/>
        <v>3</v>
      </c>
      <c r="B228" t="s">
        <v>45</v>
      </c>
      <c r="C228" s="5">
        <v>1478246610</v>
      </c>
      <c r="D228" s="5" t="s">
        <v>93</v>
      </c>
      <c r="F228" s="55" t="s">
        <v>1196</v>
      </c>
      <c r="G228" s="5" t="s">
        <v>1197</v>
      </c>
      <c r="H228" s="5" t="s">
        <v>105</v>
      </c>
      <c r="J228" s="6">
        <v>35</v>
      </c>
      <c r="K228" s="6">
        <v>4.38</v>
      </c>
      <c r="L228" s="5" t="s">
        <v>132</v>
      </c>
      <c r="M228" s="6">
        <v>-4.38</v>
      </c>
      <c r="N228" t="s">
        <v>148</v>
      </c>
      <c r="O228" t="s">
        <v>22</v>
      </c>
    </row>
    <row r="229" spans="1:15" x14ac:dyDescent="0.25">
      <c r="A229" s="3">
        <f t="shared" si="33"/>
        <v>3</v>
      </c>
      <c r="B229" t="s">
        <v>78</v>
      </c>
      <c r="C229" s="5">
        <v>1478487596</v>
      </c>
      <c r="D229" s="5" t="s">
        <v>103</v>
      </c>
      <c r="F229" s="55" t="s">
        <v>1196</v>
      </c>
      <c r="G229" s="5" t="s">
        <v>1198</v>
      </c>
      <c r="H229" s="5" t="s">
        <v>107</v>
      </c>
      <c r="J229" s="6">
        <v>52</v>
      </c>
      <c r="K229" s="6">
        <v>53.9</v>
      </c>
      <c r="L229" s="5" t="s">
        <v>132</v>
      </c>
      <c r="M229" s="6">
        <v>-52</v>
      </c>
      <c r="N229" t="s">
        <v>148</v>
      </c>
      <c r="O229" t="s">
        <v>22</v>
      </c>
    </row>
    <row r="230" spans="1:15" x14ac:dyDescent="0.25">
      <c r="A230" s="3">
        <f t="shared" si="33"/>
        <v>3</v>
      </c>
      <c r="B230" t="s">
        <v>20</v>
      </c>
      <c r="C230" s="5">
        <v>1478501402</v>
      </c>
      <c r="D230" s="5" t="s">
        <v>90</v>
      </c>
      <c r="F230" s="55" t="s">
        <v>1196</v>
      </c>
      <c r="G230" s="5" t="s">
        <v>1199</v>
      </c>
      <c r="H230" s="5" t="s">
        <v>105</v>
      </c>
      <c r="J230" s="6">
        <v>82.7</v>
      </c>
      <c r="K230" s="6">
        <v>33.799999999999997</v>
      </c>
      <c r="L230" s="5" t="s">
        <v>132</v>
      </c>
      <c r="M230" s="6">
        <v>-33.799999999999997</v>
      </c>
      <c r="N230" t="s">
        <v>148</v>
      </c>
      <c r="O230" t="s">
        <v>22</v>
      </c>
    </row>
    <row r="231" spans="1:15" x14ac:dyDescent="0.25">
      <c r="A231" s="3">
        <f t="shared" si="33"/>
        <v>3</v>
      </c>
      <c r="B231" t="s">
        <v>20</v>
      </c>
      <c r="C231" s="5">
        <v>1478488457</v>
      </c>
      <c r="D231" s="5" t="s">
        <v>90</v>
      </c>
      <c r="F231" s="55" t="s">
        <v>1196</v>
      </c>
      <c r="G231" s="5" t="s">
        <v>1200</v>
      </c>
      <c r="H231" s="5" t="s">
        <v>107</v>
      </c>
      <c r="J231" s="6">
        <v>49.9</v>
      </c>
      <c r="K231" s="6">
        <v>49.9</v>
      </c>
      <c r="L231" s="5" t="s">
        <v>132</v>
      </c>
      <c r="M231" s="6">
        <v>-49.9</v>
      </c>
      <c r="N231" t="s">
        <v>148</v>
      </c>
      <c r="O231" t="s">
        <v>22</v>
      </c>
    </row>
    <row r="232" spans="1:15" x14ac:dyDescent="0.25">
      <c r="A232" s="3">
        <f t="shared" si="33"/>
        <v>3</v>
      </c>
      <c r="B232" t="s">
        <v>78</v>
      </c>
      <c r="C232" s="5">
        <v>1479133556</v>
      </c>
      <c r="D232" s="5" t="s">
        <v>103</v>
      </c>
      <c r="F232" s="55" t="s">
        <v>1196</v>
      </c>
      <c r="G232" s="5" t="s">
        <v>1201</v>
      </c>
      <c r="H232" s="5" t="s">
        <v>105</v>
      </c>
      <c r="J232" s="6">
        <v>16.899999999999999</v>
      </c>
      <c r="K232" s="6">
        <v>16.899999999999999</v>
      </c>
      <c r="L232" s="5" t="s">
        <v>132</v>
      </c>
      <c r="M232" s="6">
        <v>-16.899999999999999</v>
      </c>
      <c r="N232" t="s">
        <v>148</v>
      </c>
      <c r="O232" t="s">
        <v>22</v>
      </c>
    </row>
    <row r="233" spans="1:15" x14ac:dyDescent="0.25">
      <c r="A233" s="3">
        <f t="shared" si="33"/>
        <v>3</v>
      </c>
      <c r="B233" t="s">
        <v>33</v>
      </c>
      <c r="C233" s="5">
        <v>1479019359</v>
      </c>
      <c r="D233" s="5" t="s">
        <v>101</v>
      </c>
      <c r="F233" s="55" t="s">
        <v>1196</v>
      </c>
      <c r="G233" s="5" t="s">
        <v>1202</v>
      </c>
      <c r="H233" s="5" t="s">
        <v>70</v>
      </c>
      <c r="J233" s="6">
        <v>52</v>
      </c>
      <c r="K233" s="6">
        <v>16</v>
      </c>
      <c r="L233" s="5" t="s">
        <v>132</v>
      </c>
      <c r="M233" s="6">
        <v>-16</v>
      </c>
      <c r="N233" t="s">
        <v>170</v>
      </c>
      <c r="O233" t="s">
        <v>22</v>
      </c>
    </row>
    <row r="234" spans="1:15" x14ac:dyDescent="0.25">
      <c r="A234" s="3">
        <f t="shared" si="33"/>
        <v>3</v>
      </c>
      <c r="B234" t="s">
        <v>96</v>
      </c>
      <c r="C234" s="5">
        <v>1479821691</v>
      </c>
      <c r="D234" s="5" t="s">
        <v>108</v>
      </c>
      <c r="F234" s="55" t="s">
        <v>1203</v>
      </c>
      <c r="G234" s="5" t="s">
        <v>1204</v>
      </c>
      <c r="H234" s="5" t="s">
        <v>105</v>
      </c>
      <c r="J234" s="6">
        <v>32.799999999999997</v>
      </c>
      <c r="K234" s="6">
        <v>15.9</v>
      </c>
      <c r="L234" s="5" t="s">
        <v>132</v>
      </c>
      <c r="M234" s="6">
        <v>-15.9</v>
      </c>
      <c r="N234" t="s">
        <v>148</v>
      </c>
      <c r="O234" t="s">
        <v>22</v>
      </c>
    </row>
    <row r="235" spans="1:15" x14ac:dyDescent="0.25">
      <c r="A235" s="3">
        <f t="shared" si="33"/>
        <v>3</v>
      </c>
      <c r="B235" t="s">
        <v>96</v>
      </c>
      <c r="C235" s="5">
        <v>1479861158</v>
      </c>
      <c r="D235" s="5" t="s">
        <v>108</v>
      </c>
      <c r="F235" s="55" t="s">
        <v>1203</v>
      </c>
      <c r="G235" s="5" t="s">
        <v>1205</v>
      </c>
      <c r="H235" s="5" t="s">
        <v>105</v>
      </c>
      <c r="J235" s="6">
        <v>32.799999999999997</v>
      </c>
      <c r="K235" s="6">
        <v>16.899999999999999</v>
      </c>
      <c r="L235" s="5" t="s">
        <v>132</v>
      </c>
      <c r="M235" s="6">
        <v>-16.899999999999999</v>
      </c>
      <c r="N235" t="s">
        <v>148</v>
      </c>
      <c r="O235" t="s">
        <v>22</v>
      </c>
    </row>
    <row r="236" spans="1:15" x14ac:dyDescent="0.25">
      <c r="A236" s="3">
        <f t="shared" si="33"/>
        <v>3</v>
      </c>
      <c r="B236" t="s">
        <v>1215</v>
      </c>
      <c r="C236" s="5">
        <v>1480028863</v>
      </c>
      <c r="D236" s="5" t="s">
        <v>1206</v>
      </c>
      <c r="F236" s="55" t="s">
        <v>1203</v>
      </c>
      <c r="G236" s="5" t="s">
        <v>1207</v>
      </c>
      <c r="H236" s="5" t="s">
        <v>106</v>
      </c>
      <c r="J236" s="6">
        <v>81.900000000000006</v>
      </c>
      <c r="K236" s="6">
        <v>16.45</v>
      </c>
      <c r="L236" s="5" t="s">
        <v>132</v>
      </c>
      <c r="M236" s="6">
        <v>-16.45</v>
      </c>
      <c r="N236" t="s">
        <v>40</v>
      </c>
      <c r="O236" t="s">
        <v>19</v>
      </c>
    </row>
    <row r="237" spans="1:15" x14ac:dyDescent="0.25">
      <c r="A237" s="3">
        <f t="shared" si="33"/>
        <v>3</v>
      </c>
      <c r="B237" t="s">
        <v>78</v>
      </c>
      <c r="C237" s="5">
        <v>1479930419</v>
      </c>
      <c r="D237" s="5" t="s">
        <v>103</v>
      </c>
      <c r="F237" s="55" t="s">
        <v>1203</v>
      </c>
      <c r="G237" s="5" t="s">
        <v>1208</v>
      </c>
      <c r="H237" s="5" t="s">
        <v>105</v>
      </c>
      <c r="J237" s="6">
        <v>35</v>
      </c>
      <c r="K237" s="6">
        <v>3.5</v>
      </c>
      <c r="L237" s="5" t="s">
        <v>132</v>
      </c>
      <c r="M237" s="6">
        <v>-3.5</v>
      </c>
      <c r="N237" t="s">
        <v>148</v>
      </c>
      <c r="O237" t="s">
        <v>22</v>
      </c>
    </row>
    <row r="238" spans="1:15" x14ac:dyDescent="0.25">
      <c r="A238" s="3">
        <f t="shared" si="33"/>
        <v>3</v>
      </c>
      <c r="B238" t="s">
        <v>78</v>
      </c>
      <c r="C238" s="5">
        <v>1480187735</v>
      </c>
      <c r="D238" s="5" t="s">
        <v>103</v>
      </c>
      <c r="F238" s="55" t="s">
        <v>1203</v>
      </c>
      <c r="G238" s="5" t="s">
        <v>1209</v>
      </c>
      <c r="H238" s="5" t="s">
        <v>107</v>
      </c>
      <c r="J238" s="6">
        <v>16.899999999999999</v>
      </c>
      <c r="K238" s="6">
        <v>19.8</v>
      </c>
      <c r="L238" s="5" t="s">
        <v>132</v>
      </c>
      <c r="M238" s="6">
        <v>-16.899999999999999</v>
      </c>
      <c r="N238" t="s">
        <v>148</v>
      </c>
      <c r="O238" t="s">
        <v>22</v>
      </c>
    </row>
    <row r="239" spans="1:15" x14ac:dyDescent="0.25">
      <c r="A239" s="3">
        <f t="shared" si="33"/>
        <v>3</v>
      </c>
      <c r="B239" t="s">
        <v>45</v>
      </c>
      <c r="C239" s="5">
        <v>1480094773</v>
      </c>
      <c r="D239" s="5" t="s">
        <v>93</v>
      </c>
      <c r="F239" s="55" t="s">
        <v>1203</v>
      </c>
      <c r="G239" s="5" t="s">
        <v>1210</v>
      </c>
      <c r="H239" s="5" t="s">
        <v>105</v>
      </c>
      <c r="J239" s="6">
        <v>86</v>
      </c>
      <c r="K239" s="6">
        <v>33.25</v>
      </c>
      <c r="L239" s="5" t="s">
        <v>132</v>
      </c>
      <c r="M239" s="6">
        <v>-33.25</v>
      </c>
      <c r="N239" t="s">
        <v>148</v>
      </c>
      <c r="O239" t="s">
        <v>22</v>
      </c>
    </row>
    <row r="240" spans="1:15" x14ac:dyDescent="0.25">
      <c r="A240" s="3">
        <f t="shared" si="33"/>
        <v>3</v>
      </c>
      <c r="B240" t="s">
        <v>78</v>
      </c>
      <c r="C240" s="5">
        <v>1480138180</v>
      </c>
      <c r="D240" s="5" t="s">
        <v>103</v>
      </c>
      <c r="F240" s="55" t="s">
        <v>1203</v>
      </c>
      <c r="G240" s="5" t="s">
        <v>1211</v>
      </c>
      <c r="H240" s="5" t="s">
        <v>105</v>
      </c>
      <c r="J240" s="6">
        <v>49.9</v>
      </c>
      <c r="K240" s="6">
        <v>49.9</v>
      </c>
      <c r="L240" s="5" t="s">
        <v>132</v>
      </c>
      <c r="M240" s="6">
        <v>-49.9</v>
      </c>
      <c r="N240" t="s">
        <v>148</v>
      </c>
      <c r="O240" t="s">
        <v>22</v>
      </c>
    </row>
    <row r="241" spans="1:15" x14ac:dyDescent="0.25">
      <c r="A241" s="3">
        <f t="shared" si="33"/>
        <v>3</v>
      </c>
      <c r="B241" t="s">
        <v>71</v>
      </c>
      <c r="C241" s="5">
        <v>1480295595</v>
      </c>
      <c r="D241" s="5" t="s">
        <v>694</v>
      </c>
      <c r="F241" s="55" t="s">
        <v>1203</v>
      </c>
      <c r="G241" s="5" t="s">
        <v>1212</v>
      </c>
      <c r="H241" s="5" t="s">
        <v>107</v>
      </c>
      <c r="J241" s="6">
        <v>33.799999999999997</v>
      </c>
      <c r="K241" s="6">
        <v>36.700000000000003</v>
      </c>
      <c r="L241" s="5" t="s">
        <v>132</v>
      </c>
      <c r="M241" s="6">
        <v>-33.799999999999997</v>
      </c>
      <c r="N241" t="s">
        <v>148</v>
      </c>
      <c r="O241" t="s">
        <v>22</v>
      </c>
    </row>
    <row r="242" spans="1:15" x14ac:dyDescent="0.25">
      <c r="A242" s="3">
        <f t="shared" si="33"/>
        <v>3</v>
      </c>
      <c r="B242" t="s">
        <v>200</v>
      </c>
      <c r="C242" s="5">
        <v>1480389331</v>
      </c>
      <c r="D242" s="5" t="s">
        <v>618</v>
      </c>
      <c r="F242" s="55" t="s">
        <v>1203</v>
      </c>
      <c r="G242" s="5" t="s">
        <v>1213</v>
      </c>
      <c r="H242" s="5" t="s">
        <v>70</v>
      </c>
      <c r="J242" s="6">
        <v>33.799999999999997</v>
      </c>
      <c r="K242" s="6">
        <v>16.899999999999999</v>
      </c>
      <c r="L242" s="5" t="s">
        <v>132</v>
      </c>
      <c r="M242" s="6">
        <v>-16.899999999999999</v>
      </c>
      <c r="N242" t="s">
        <v>170</v>
      </c>
      <c r="O242" t="s">
        <v>22</v>
      </c>
    </row>
    <row r="243" spans="1:15" x14ac:dyDescent="0.25">
      <c r="A243" s="3">
        <f t="shared" si="33"/>
        <v>3</v>
      </c>
      <c r="B243" t="s">
        <v>45</v>
      </c>
      <c r="C243" s="5">
        <v>1479825378</v>
      </c>
      <c r="D243" s="5" t="s">
        <v>93</v>
      </c>
      <c r="F243" s="55" t="s">
        <v>1203</v>
      </c>
      <c r="G243" s="5" t="s">
        <v>1214</v>
      </c>
      <c r="H243" s="5" t="s">
        <v>70</v>
      </c>
      <c r="J243" s="6">
        <v>44.9</v>
      </c>
      <c r="K243" s="6">
        <v>11.23</v>
      </c>
      <c r="L243" s="5" t="s">
        <v>132</v>
      </c>
      <c r="M243" s="6">
        <v>-11.23</v>
      </c>
      <c r="N243" t="s">
        <v>170</v>
      </c>
      <c r="O243" t="s">
        <v>22</v>
      </c>
    </row>
    <row r="244" spans="1:15" x14ac:dyDescent="0.25">
      <c r="A244" s="3">
        <f t="shared" si="33"/>
        <v>3</v>
      </c>
      <c r="B244" t="s">
        <v>78</v>
      </c>
      <c r="C244" s="5">
        <v>1480654958</v>
      </c>
      <c r="D244" s="5" t="s">
        <v>103</v>
      </c>
      <c r="E244" s="5"/>
      <c r="F244" s="55" t="s">
        <v>2267</v>
      </c>
      <c r="G244" s="5" t="s">
        <v>2415</v>
      </c>
      <c r="H244" s="5" t="s">
        <v>107</v>
      </c>
      <c r="I244" s="5" t="s">
        <v>14</v>
      </c>
      <c r="J244" s="6">
        <v>16.899999999999999</v>
      </c>
      <c r="K244" s="6">
        <v>14.1</v>
      </c>
      <c r="L244" s="5" t="s">
        <v>132</v>
      </c>
      <c r="M244" s="6">
        <v>-14.1</v>
      </c>
      <c r="N244" t="s">
        <v>148</v>
      </c>
      <c r="O244" t="s">
        <v>22</v>
      </c>
    </row>
    <row r="245" spans="1:15" x14ac:dyDescent="0.25">
      <c r="A245" s="3">
        <f t="shared" si="33"/>
        <v>3</v>
      </c>
      <c r="B245" t="s">
        <v>20</v>
      </c>
      <c r="C245" s="5">
        <v>1481375807</v>
      </c>
      <c r="D245" s="5" t="s">
        <v>90</v>
      </c>
      <c r="E245" s="5"/>
      <c r="F245" s="55" t="s">
        <v>2267</v>
      </c>
      <c r="G245" s="5" t="s">
        <v>2416</v>
      </c>
      <c r="H245" s="5" t="s">
        <v>106</v>
      </c>
      <c r="I245" s="5" t="s">
        <v>14</v>
      </c>
      <c r="J245" s="6">
        <v>33.799999999999997</v>
      </c>
      <c r="K245" s="6">
        <v>18.579999999999998</v>
      </c>
      <c r="L245" s="5" t="s">
        <v>132</v>
      </c>
      <c r="M245" s="6">
        <v>-18.579999999999998</v>
      </c>
      <c r="N245" t="s">
        <v>40</v>
      </c>
      <c r="O245" t="s">
        <v>19</v>
      </c>
    </row>
    <row r="246" spans="1:15" x14ac:dyDescent="0.25">
      <c r="A246" s="3">
        <f t="shared" si="33"/>
        <v>3</v>
      </c>
      <c r="B246" s="5" t="str">
        <f t="shared" ref="B246" si="34">IF(D246="Mária Almenara - La Mar","La Mar",IF(D246="Mária Almenara - Santa Catalina","SantaCata",IF(D246="Mária Almenara - Paseo De La Republica","Paso28",IF(D246="Mária Almenara - Aramburú","Aramburu",IF(D246="Mária Almenara - Encalada","Encalada",IF(D246="Mária Almenara - La Molina","La molina",IF(D246="María Almenara - San Miguel","San Miguel",IF(D246="María Almenara - Camacho","Camacho",IF(D246="María Almenara - Precursores","Precursores",IF(D246="Mária Almenara - Mega Plaza","Megaplaza",IF(D246="Mária Almenara – Villa Chorrillos","Chorrillos",IF(D246="Mária Almenara - La Marina","La Marina",IF(D246="Mária Almenara - Pueblo Libre","Bolivar",IF(D246="Mária Almenara - Dos De Mayo","Dos de mayo","no hay"))))))))))))))</f>
        <v>La molina</v>
      </c>
      <c r="C246" s="5">
        <v>1481892325</v>
      </c>
      <c r="D246" s="5" t="s">
        <v>73</v>
      </c>
      <c r="E246" s="5"/>
      <c r="F246" s="55" t="s">
        <v>2275</v>
      </c>
      <c r="G246" s="5" t="s">
        <v>2417</v>
      </c>
      <c r="H246" s="5" t="s">
        <v>106</v>
      </c>
      <c r="I246" s="5" t="s">
        <v>14</v>
      </c>
      <c r="J246" s="6">
        <v>18</v>
      </c>
      <c r="K246" s="6">
        <v>4.95</v>
      </c>
      <c r="L246" s="5" t="s">
        <v>132</v>
      </c>
      <c r="M246" s="6">
        <v>-4.95</v>
      </c>
      <c r="N246" t="s">
        <v>40</v>
      </c>
      <c r="O246" t="s">
        <v>19</v>
      </c>
    </row>
    <row r="247" spans="1:15" x14ac:dyDescent="0.25">
      <c r="A247" s="3">
        <f t="shared" si="33"/>
        <v>3</v>
      </c>
      <c r="B247" t="s">
        <v>1215</v>
      </c>
      <c r="C247" s="5">
        <v>1482235833</v>
      </c>
      <c r="D247" s="5" t="s">
        <v>1206</v>
      </c>
      <c r="E247" s="5"/>
      <c r="F247" s="55" t="s">
        <v>2275</v>
      </c>
      <c r="G247" s="5" t="s">
        <v>2418</v>
      </c>
      <c r="H247" s="5" t="s">
        <v>105</v>
      </c>
      <c r="I247" s="5" t="s">
        <v>14</v>
      </c>
      <c r="J247" s="6">
        <v>34</v>
      </c>
      <c r="K247" s="6">
        <v>9</v>
      </c>
      <c r="L247" s="5" t="s">
        <v>132</v>
      </c>
      <c r="M247" s="6">
        <v>-9</v>
      </c>
      <c r="N247" t="s">
        <v>148</v>
      </c>
      <c r="O247" t="s">
        <v>22</v>
      </c>
    </row>
    <row r="248" spans="1:15" x14ac:dyDescent="0.25">
      <c r="A248" s="3">
        <f t="shared" si="33"/>
        <v>3</v>
      </c>
      <c r="B248" t="s">
        <v>42</v>
      </c>
      <c r="C248" s="5">
        <v>1482239035</v>
      </c>
      <c r="D248" s="5" t="s">
        <v>89</v>
      </c>
      <c r="E248" s="5"/>
      <c r="F248" s="55" t="s">
        <v>2275</v>
      </c>
      <c r="G248" s="5" t="s">
        <v>2419</v>
      </c>
      <c r="H248" s="5" t="s">
        <v>106</v>
      </c>
      <c r="I248" s="5" t="s">
        <v>14</v>
      </c>
      <c r="J248" s="6">
        <v>42.8</v>
      </c>
      <c r="K248" s="6">
        <v>23.53</v>
      </c>
      <c r="L248" s="5" t="s">
        <v>132</v>
      </c>
      <c r="M248" s="6">
        <v>-23.53</v>
      </c>
      <c r="N248" t="s">
        <v>40</v>
      </c>
      <c r="O248" t="s">
        <v>19</v>
      </c>
    </row>
    <row r="249" spans="1:15" x14ac:dyDescent="0.25">
      <c r="A249" s="3">
        <f t="shared" si="33"/>
        <v>3</v>
      </c>
      <c r="B249" t="s">
        <v>96</v>
      </c>
      <c r="C249" s="5">
        <v>1482805974</v>
      </c>
      <c r="D249" s="5" t="s">
        <v>108</v>
      </c>
      <c r="E249" s="5"/>
      <c r="F249" s="55" t="s">
        <v>2280</v>
      </c>
      <c r="G249" s="5" t="s">
        <v>2420</v>
      </c>
      <c r="H249" s="5" t="s">
        <v>70</v>
      </c>
      <c r="I249" s="5" t="s">
        <v>14</v>
      </c>
      <c r="J249" s="6">
        <v>52.9</v>
      </c>
      <c r="K249" s="6">
        <v>8</v>
      </c>
      <c r="L249" s="5" t="s">
        <v>132</v>
      </c>
      <c r="M249" s="6">
        <v>-8</v>
      </c>
      <c r="N249" t="s">
        <v>170</v>
      </c>
      <c r="O249" t="s">
        <v>22</v>
      </c>
    </row>
    <row r="250" spans="1:15" x14ac:dyDescent="0.25">
      <c r="A250" s="3">
        <f t="shared" si="33"/>
        <v>3</v>
      </c>
      <c r="B250" t="s">
        <v>26</v>
      </c>
      <c r="C250" s="5">
        <v>1482933157</v>
      </c>
      <c r="D250" s="5" t="s">
        <v>94</v>
      </c>
      <c r="E250" s="5"/>
      <c r="F250" s="55" t="s">
        <v>2280</v>
      </c>
      <c r="G250" s="5" t="s">
        <v>2421</v>
      </c>
      <c r="H250" s="5" t="s">
        <v>106</v>
      </c>
      <c r="I250" s="5" t="s">
        <v>14</v>
      </c>
      <c r="J250" s="6">
        <v>15.9</v>
      </c>
      <c r="K250" s="6">
        <v>8.74</v>
      </c>
      <c r="L250" s="5" t="s">
        <v>132</v>
      </c>
      <c r="M250" s="6">
        <v>-8.74</v>
      </c>
      <c r="N250" t="s">
        <v>40</v>
      </c>
      <c r="O250" t="s">
        <v>19</v>
      </c>
    </row>
    <row r="251" spans="1:15" x14ac:dyDescent="0.25">
      <c r="A251" s="3">
        <f t="shared" si="33"/>
        <v>3</v>
      </c>
      <c r="B251" t="s">
        <v>71</v>
      </c>
      <c r="C251" s="5">
        <v>1483000370</v>
      </c>
      <c r="D251" s="5" t="s">
        <v>694</v>
      </c>
      <c r="E251" s="5"/>
      <c r="F251" s="55" t="s">
        <v>2280</v>
      </c>
      <c r="G251" s="5" t="s">
        <v>2422</v>
      </c>
      <c r="H251" s="5" t="s">
        <v>70</v>
      </c>
      <c r="I251" s="5" t="s">
        <v>14</v>
      </c>
      <c r="J251" s="6">
        <v>269.60000000000002</v>
      </c>
      <c r="K251" s="6">
        <v>8.76</v>
      </c>
      <c r="L251" s="5" t="s">
        <v>132</v>
      </c>
      <c r="M251" s="6">
        <v>-8.76</v>
      </c>
      <c r="N251" t="s">
        <v>170</v>
      </c>
      <c r="O251" t="s">
        <v>22</v>
      </c>
    </row>
    <row r="252" spans="1:15" x14ac:dyDescent="0.25">
      <c r="A252" s="3">
        <f t="shared" si="33"/>
        <v>3</v>
      </c>
      <c r="B252" t="s">
        <v>98</v>
      </c>
      <c r="C252" s="5">
        <v>1483284228</v>
      </c>
      <c r="D252" s="5" t="s">
        <v>92</v>
      </c>
      <c r="E252" s="5"/>
      <c r="F252" s="55" t="s">
        <v>2280</v>
      </c>
      <c r="G252" s="5" t="s">
        <v>2423</v>
      </c>
      <c r="H252" s="5" t="s">
        <v>107</v>
      </c>
      <c r="I252" s="5" t="s">
        <v>14</v>
      </c>
      <c r="J252" s="6">
        <v>49.9</v>
      </c>
      <c r="K252" s="6">
        <v>51.8</v>
      </c>
      <c r="L252" s="5" t="s">
        <v>132</v>
      </c>
      <c r="M252" s="6">
        <v>-49.9</v>
      </c>
      <c r="N252" t="s">
        <v>148</v>
      </c>
      <c r="O252" t="s">
        <v>22</v>
      </c>
    </row>
    <row r="253" spans="1:15" x14ac:dyDescent="0.25">
      <c r="A253" s="3">
        <f t="shared" si="33"/>
        <v>3</v>
      </c>
      <c r="B253" t="s">
        <v>98</v>
      </c>
      <c r="C253" s="5">
        <v>1483263228</v>
      </c>
      <c r="D253" s="5" t="s">
        <v>92</v>
      </c>
      <c r="E253" s="5"/>
      <c r="F253" s="55" t="s">
        <v>2280</v>
      </c>
      <c r="G253" s="5" t="s">
        <v>2424</v>
      </c>
      <c r="H253" s="5" t="s">
        <v>107</v>
      </c>
      <c r="I253" s="5" t="s">
        <v>14</v>
      </c>
      <c r="J253" s="6">
        <v>16.899999999999999</v>
      </c>
      <c r="K253" s="6">
        <v>16.899999999999999</v>
      </c>
      <c r="L253" s="5" t="s">
        <v>132</v>
      </c>
      <c r="M253" s="6">
        <v>-16.899999999999999</v>
      </c>
      <c r="N253" t="s">
        <v>148</v>
      </c>
      <c r="O253" t="s">
        <v>22</v>
      </c>
    </row>
    <row r="254" spans="1:15" x14ac:dyDescent="0.25">
      <c r="A254" s="3">
        <f t="shared" si="33"/>
        <v>3</v>
      </c>
      <c r="B254" t="s">
        <v>71</v>
      </c>
      <c r="C254" s="5">
        <v>1483068263</v>
      </c>
      <c r="D254" s="5" t="s">
        <v>694</v>
      </c>
      <c r="E254" s="5"/>
      <c r="F254" s="55" t="s">
        <v>2280</v>
      </c>
      <c r="G254" s="5" t="s">
        <v>2425</v>
      </c>
      <c r="H254" s="5" t="s">
        <v>105</v>
      </c>
      <c r="I254" s="5" t="s">
        <v>14</v>
      </c>
      <c r="J254" s="6">
        <v>82</v>
      </c>
      <c r="K254" s="6">
        <v>1.5</v>
      </c>
      <c r="L254" s="5" t="s">
        <v>132</v>
      </c>
      <c r="M254" s="6">
        <v>-1.5</v>
      </c>
      <c r="N254" t="s">
        <v>148</v>
      </c>
      <c r="O254" t="s">
        <v>22</v>
      </c>
    </row>
    <row r="255" spans="1:15" x14ac:dyDescent="0.25">
      <c r="A255" s="3">
        <f t="shared" si="33"/>
        <v>3</v>
      </c>
      <c r="B255" t="s">
        <v>98</v>
      </c>
      <c r="C255" s="5">
        <v>1482832868</v>
      </c>
      <c r="D255" s="5" t="s">
        <v>92</v>
      </c>
      <c r="E255" s="5"/>
      <c r="F255" s="55" t="s">
        <v>2280</v>
      </c>
      <c r="G255" s="5" t="s">
        <v>2426</v>
      </c>
      <c r="H255" s="5" t="s">
        <v>106</v>
      </c>
      <c r="I255" s="5" t="s">
        <v>14</v>
      </c>
      <c r="J255" s="6">
        <v>49.9</v>
      </c>
      <c r="K255" s="6">
        <v>49.9</v>
      </c>
      <c r="L255" s="5" t="s">
        <v>132</v>
      </c>
      <c r="M255" s="6">
        <v>-49.9</v>
      </c>
      <c r="N255" t="s">
        <v>40</v>
      </c>
      <c r="O255" t="s">
        <v>19</v>
      </c>
    </row>
    <row r="256" spans="1:15" x14ac:dyDescent="0.25">
      <c r="A256" s="3">
        <f t="shared" si="33"/>
        <v>3</v>
      </c>
      <c r="B256" t="s">
        <v>667</v>
      </c>
      <c r="C256" s="5">
        <v>1483259361</v>
      </c>
      <c r="D256" s="5" t="s">
        <v>2427</v>
      </c>
      <c r="E256" s="5"/>
      <c r="F256" s="55" t="s">
        <v>2280</v>
      </c>
      <c r="G256" s="5" t="s">
        <v>2428</v>
      </c>
      <c r="H256" s="5" t="s">
        <v>105</v>
      </c>
      <c r="I256" s="5" t="s">
        <v>14</v>
      </c>
      <c r="J256" s="6">
        <v>125</v>
      </c>
      <c r="K256" s="6">
        <v>68.75</v>
      </c>
      <c r="L256" s="5" t="s">
        <v>132</v>
      </c>
      <c r="M256" s="6">
        <v>-68.75</v>
      </c>
      <c r="N256" t="s">
        <v>148</v>
      </c>
      <c r="O256" t="s">
        <v>22</v>
      </c>
    </row>
    <row r="257" spans="1:15" x14ac:dyDescent="0.25">
      <c r="A257" s="3">
        <f t="shared" si="33"/>
        <v>3</v>
      </c>
      <c r="B257" t="s">
        <v>20</v>
      </c>
      <c r="C257" s="5">
        <v>1483443043</v>
      </c>
      <c r="D257" s="5" t="s">
        <v>90</v>
      </c>
      <c r="E257" s="5"/>
      <c r="F257" s="55" t="s">
        <v>2280</v>
      </c>
      <c r="G257" s="5" t="s">
        <v>2429</v>
      </c>
      <c r="H257" s="5" t="s">
        <v>106</v>
      </c>
      <c r="I257" s="5" t="s">
        <v>14</v>
      </c>
      <c r="J257" s="6">
        <v>49.9</v>
      </c>
      <c r="K257" s="6">
        <v>16.47</v>
      </c>
      <c r="L257" s="5" t="s">
        <v>132</v>
      </c>
      <c r="M257" s="6">
        <v>-16.47</v>
      </c>
      <c r="N257" t="s">
        <v>40</v>
      </c>
      <c r="O257" t="s">
        <v>19</v>
      </c>
    </row>
    <row r="258" spans="1:15" x14ac:dyDescent="0.25">
      <c r="A258" s="3">
        <f t="shared" si="33"/>
        <v>3</v>
      </c>
      <c r="B258" t="s">
        <v>45</v>
      </c>
      <c r="C258" s="5">
        <v>1484065850</v>
      </c>
      <c r="D258" s="5" t="s">
        <v>93</v>
      </c>
      <c r="E258" s="5"/>
      <c r="F258" s="55" t="s">
        <v>2281</v>
      </c>
      <c r="G258" s="5" t="s">
        <v>2430</v>
      </c>
      <c r="H258" s="5" t="s">
        <v>106</v>
      </c>
      <c r="I258" s="5" t="s">
        <v>14</v>
      </c>
      <c r="J258" s="6">
        <v>109</v>
      </c>
      <c r="K258" s="6">
        <v>32.700000000000003</v>
      </c>
      <c r="L258" s="5" t="s">
        <v>132</v>
      </c>
      <c r="M258" s="6">
        <v>-32.700000000000003</v>
      </c>
      <c r="N258" t="s">
        <v>40</v>
      </c>
      <c r="O258" t="s">
        <v>19</v>
      </c>
    </row>
    <row r="259" spans="1:15" x14ac:dyDescent="0.25">
      <c r="A259" s="3">
        <f t="shared" si="33"/>
        <v>3</v>
      </c>
      <c r="B259" t="s">
        <v>1215</v>
      </c>
      <c r="C259" s="5">
        <v>1484077489</v>
      </c>
      <c r="D259" s="5" t="s">
        <v>1206</v>
      </c>
      <c r="E259" s="5"/>
      <c r="F259" s="55" t="s">
        <v>2281</v>
      </c>
      <c r="G259" s="5" t="s">
        <v>2431</v>
      </c>
      <c r="H259" s="5" t="s">
        <v>106</v>
      </c>
      <c r="I259" s="5" t="s">
        <v>14</v>
      </c>
      <c r="J259" s="6">
        <v>33.799999999999997</v>
      </c>
      <c r="K259" s="6">
        <v>25.5</v>
      </c>
      <c r="L259" s="5" t="s">
        <v>132</v>
      </c>
      <c r="M259" s="6">
        <v>-25.5</v>
      </c>
      <c r="N259" t="s">
        <v>40</v>
      </c>
      <c r="O259" t="s">
        <v>19</v>
      </c>
    </row>
    <row r="260" spans="1:15" x14ac:dyDescent="0.25">
      <c r="A260" s="3">
        <f t="shared" si="33"/>
        <v>3</v>
      </c>
      <c r="B260" t="s">
        <v>33</v>
      </c>
      <c r="C260" s="5">
        <v>1484284313</v>
      </c>
      <c r="D260" s="5" t="s">
        <v>101</v>
      </c>
      <c r="E260" s="5"/>
      <c r="F260" s="55" t="s">
        <v>2281</v>
      </c>
      <c r="G260" s="5" t="s">
        <v>2432</v>
      </c>
      <c r="H260" s="5" t="s">
        <v>105</v>
      </c>
      <c r="I260" s="5" t="s">
        <v>14</v>
      </c>
      <c r="J260" s="6">
        <v>125</v>
      </c>
      <c r="K260" s="6">
        <v>16</v>
      </c>
      <c r="L260" s="5" t="s">
        <v>132</v>
      </c>
      <c r="M260" s="6">
        <v>-16</v>
      </c>
      <c r="N260" t="s">
        <v>148</v>
      </c>
      <c r="O260" t="s">
        <v>22</v>
      </c>
    </row>
    <row r="261" spans="1:15" x14ac:dyDescent="0.25">
      <c r="A261" s="3">
        <f t="shared" ref="A261:A324" si="35">MONTH(F261)</f>
        <v>3</v>
      </c>
      <c r="B261" t="s">
        <v>96</v>
      </c>
      <c r="C261" s="5">
        <v>1484330570</v>
      </c>
      <c r="D261" s="5" t="s">
        <v>108</v>
      </c>
      <c r="E261" s="5"/>
      <c r="F261" s="55" t="s">
        <v>2281</v>
      </c>
      <c r="G261" s="5" t="s">
        <v>2433</v>
      </c>
      <c r="H261" s="5" t="s">
        <v>106</v>
      </c>
      <c r="I261" s="5" t="s">
        <v>14</v>
      </c>
      <c r="J261" s="6">
        <v>109</v>
      </c>
      <c r="K261" s="6">
        <v>32.700000000000003</v>
      </c>
      <c r="L261" s="5" t="s">
        <v>132</v>
      </c>
      <c r="M261" s="6">
        <v>-32.700000000000003</v>
      </c>
      <c r="N261" t="s">
        <v>40</v>
      </c>
      <c r="O261" t="s">
        <v>19</v>
      </c>
    </row>
    <row r="262" spans="1:15" x14ac:dyDescent="0.25">
      <c r="A262" s="3">
        <f t="shared" si="35"/>
        <v>3</v>
      </c>
      <c r="B262" t="s">
        <v>20</v>
      </c>
      <c r="C262" s="5">
        <v>1485180510</v>
      </c>
      <c r="D262" s="5" t="s">
        <v>90</v>
      </c>
      <c r="E262" s="5"/>
      <c r="F262" s="55" t="s">
        <v>2287</v>
      </c>
      <c r="G262" s="5" t="s">
        <v>2434</v>
      </c>
      <c r="H262" s="5" t="s">
        <v>106</v>
      </c>
      <c r="I262" s="5" t="s">
        <v>14</v>
      </c>
      <c r="J262" s="6">
        <v>30.9</v>
      </c>
      <c r="K262" s="6">
        <v>17</v>
      </c>
      <c r="L262" s="5" t="s">
        <v>132</v>
      </c>
      <c r="M262" s="6">
        <v>-17</v>
      </c>
      <c r="N262" t="s">
        <v>40</v>
      </c>
      <c r="O262" t="s">
        <v>19</v>
      </c>
    </row>
    <row r="263" spans="1:15" x14ac:dyDescent="0.25">
      <c r="A263" s="3">
        <f t="shared" si="35"/>
        <v>3</v>
      </c>
      <c r="B263" t="s">
        <v>71</v>
      </c>
      <c r="C263" s="5">
        <v>1485540620</v>
      </c>
      <c r="D263" s="5" t="s">
        <v>694</v>
      </c>
      <c r="E263" s="5"/>
      <c r="F263" s="55" t="s">
        <v>2287</v>
      </c>
      <c r="G263" s="5" t="s">
        <v>2435</v>
      </c>
      <c r="H263" s="5" t="s">
        <v>70</v>
      </c>
      <c r="I263" s="5" t="s">
        <v>14</v>
      </c>
      <c r="J263" s="6">
        <v>49.9</v>
      </c>
      <c r="K263" s="6">
        <v>49.9</v>
      </c>
      <c r="L263" s="5" t="s">
        <v>132</v>
      </c>
      <c r="M263" s="6">
        <v>-49.9</v>
      </c>
      <c r="N263" t="s">
        <v>170</v>
      </c>
      <c r="O263" t="s">
        <v>22</v>
      </c>
    </row>
    <row r="264" spans="1:15" x14ac:dyDescent="0.25">
      <c r="A264" s="3">
        <f t="shared" si="35"/>
        <v>3</v>
      </c>
      <c r="B264" t="s">
        <v>45</v>
      </c>
      <c r="C264" s="5">
        <v>1486702703</v>
      </c>
      <c r="D264" s="5" t="s">
        <v>93</v>
      </c>
      <c r="E264" s="5"/>
      <c r="F264" s="55" t="s">
        <v>2290</v>
      </c>
      <c r="G264" s="5" t="s">
        <v>2436</v>
      </c>
      <c r="H264" s="5" t="s">
        <v>107</v>
      </c>
      <c r="I264" s="5" t="s">
        <v>14</v>
      </c>
      <c r="J264" s="6">
        <v>49.9</v>
      </c>
      <c r="K264" s="6">
        <v>53.3</v>
      </c>
      <c r="L264" s="5" t="s">
        <v>132</v>
      </c>
      <c r="M264" s="6">
        <v>-49.9</v>
      </c>
      <c r="N264" t="s">
        <v>148</v>
      </c>
      <c r="O264" t="s">
        <v>22</v>
      </c>
    </row>
    <row r="265" spans="1:15" x14ac:dyDescent="0.25">
      <c r="A265" s="3">
        <f t="shared" si="35"/>
        <v>3</v>
      </c>
      <c r="B265" t="s">
        <v>200</v>
      </c>
      <c r="C265" s="5">
        <v>1486701576</v>
      </c>
      <c r="D265" s="5" t="s">
        <v>618</v>
      </c>
      <c r="E265" s="5"/>
      <c r="F265" s="55" t="s">
        <v>2290</v>
      </c>
      <c r="G265" s="5" t="s">
        <v>2437</v>
      </c>
      <c r="H265" s="5" t="s">
        <v>107</v>
      </c>
      <c r="I265" s="5" t="s">
        <v>14</v>
      </c>
      <c r="J265" s="6">
        <v>49.9</v>
      </c>
      <c r="K265" s="6">
        <v>55.3</v>
      </c>
      <c r="L265" s="5" t="s">
        <v>132</v>
      </c>
      <c r="M265" s="6">
        <v>-49.9</v>
      </c>
      <c r="N265" t="s">
        <v>148</v>
      </c>
      <c r="O265" t="s">
        <v>22</v>
      </c>
    </row>
    <row r="266" spans="1:15" x14ac:dyDescent="0.25">
      <c r="A266" s="3">
        <f t="shared" si="35"/>
        <v>3</v>
      </c>
      <c r="B266" t="s">
        <v>26</v>
      </c>
      <c r="C266" s="5">
        <v>1486701374</v>
      </c>
      <c r="D266" s="5" t="s">
        <v>94</v>
      </c>
      <c r="E266" s="5"/>
      <c r="F266" s="55" t="s">
        <v>2290</v>
      </c>
      <c r="G266" s="5" t="s">
        <v>2438</v>
      </c>
      <c r="H266" s="5" t="s">
        <v>106</v>
      </c>
      <c r="I266" s="5" t="s">
        <v>14</v>
      </c>
      <c r="J266" s="6">
        <v>38</v>
      </c>
      <c r="K266" s="6">
        <v>11.4</v>
      </c>
      <c r="L266" s="5" t="s">
        <v>132</v>
      </c>
      <c r="M266" s="6">
        <v>-11.4</v>
      </c>
      <c r="N266" t="s">
        <v>40</v>
      </c>
      <c r="O266" t="s">
        <v>19</v>
      </c>
    </row>
    <row r="267" spans="1:15" x14ac:dyDescent="0.25">
      <c r="A267" s="3">
        <f t="shared" si="35"/>
        <v>3</v>
      </c>
      <c r="B267" t="s">
        <v>26</v>
      </c>
      <c r="C267" s="5">
        <v>1486726271</v>
      </c>
      <c r="D267" s="5" t="s">
        <v>94</v>
      </c>
      <c r="E267" s="5"/>
      <c r="F267" s="55" t="s">
        <v>2290</v>
      </c>
      <c r="G267" s="5" t="s">
        <v>2439</v>
      </c>
      <c r="H267" s="5" t="s">
        <v>106</v>
      </c>
      <c r="I267" s="5" t="s">
        <v>14</v>
      </c>
      <c r="J267" s="6">
        <v>109</v>
      </c>
      <c r="K267" s="6">
        <v>59.95</v>
      </c>
      <c r="L267" s="5" t="s">
        <v>132</v>
      </c>
      <c r="M267" s="6">
        <v>-59.95</v>
      </c>
      <c r="N267" t="s">
        <v>40</v>
      </c>
      <c r="O267" t="s">
        <v>19</v>
      </c>
    </row>
    <row r="268" spans="1:15" x14ac:dyDescent="0.25">
      <c r="A268" s="3">
        <f t="shared" si="35"/>
        <v>3</v>
      </c>
      <c r="B268" t="s">
        <v>42</v>
      </c>
      <c r="C268" s="5">
        <v>1487163810</v>
      </c>
      <c r="D268" s="5" t="s">
        <v>89</v>
      </c>
      <c r="E268" s="5"/>
      <c r="F268" s="55" t="s">
        <v>2290</v>
      </c>
      <c r="G268" s="5" t="s">
        <v>2440</v>
      </c>
      <c r="H268" s="5" t="s">
        <v>105</v>
      </c>
      <c r="I268" s="5" t="s">
        <v>14</v>
      </c>
      <c r="J268" s="6">
        <v>67.599999999999994</v>
      </c>
      <c r="K268" s="6">
        <v>33.799999999999997</v>
      </c>
      <c r="L268" s="5" t="s">
        <v>132</v>
      </c>
      <c r="M268" s="6">
        <v>-33.799999999999997</v>
      </c>
      <c r="N268" t="s">
        <v>148</v>
      </c>
      <c r="O268" t="s">
        <v>22</v>
      </c>
    </row>
    <row r="269" spans="1:15" x14ac:dyDescent="0.25">
      <c r="A269" s="3">
        <f t="shared" si="35"/>
        <v>3</v>
      </c>
      <c r="B269" t="s">
        <v>200</v>
      </c>
      <c r="C269" s="5">
        <v>1486823423</v>
      </c>
      <c r="D269" s="5" t="s">
        <v>618</v>
      </c>
      <c r="E269" s="5"/>
      <c r="F269" s="55" t="s">
        <v>2290</v>
      </c>
      <c r="G269" s="5" t="s">
        <v>2441</v>
      </c>
      <c r="H269" s="5" t="s">
        <v>107</v>
      </c>
      <c r="I269" s="5" t="s">
        <v>14</v>
      </c>
      <c r="J269" s="6">
        <v>16.899999999999999</v>
      </c>
      <c r="K269" s="6">
        <v>16.899999999999999</v>
      </c>
      <c r="L269" s="5" t="s">
        <v>132</v>
      </c>
      <c r="M269" s="6">
        <v>-16.899999999999999</v>
      </c>
      <c r="N269" t="s">
        <v>148</v>
      </c>
      <c r="O269" t="s">
        <v>22</v>
      </c>
    </row>
    <row r="270" spans="1:15" x14ac:dyDescent="0.25">
      <c r="A270" s="3">
        <f t="shared" si="35"/>
        <v>3</v>
      </c>
      <c r="B270" t="s">
        <v>45</v>
      </c>
      <c r="C270" s="5">
        <v>1488015947</v>
      </c>
      <c r="D270" s="5" t="s">
        <v>93</v>
      </c>
      <c r="E270" s="5"/>
      <c r="F270" s="55" t="s">
        <v>2302</v>
      </c>
      <c r="G270" s="5" t="s">
        <v>2442</v>
      </c>
      <c r="H270" s="5" t="s">
        <v>106</v>
      </c>
      <c r="I270" s="5" t="s">
        <v>14</v>
      </c>
      <c r="J270" s="6">
        <v>62.7</v>
      </c>
      <c r="K270" s="6">
        <v>29.9</v>
      </c>
      <c r="L270" s="5" t="s">
        <v>132</v>
      </c>
      <c r="M270" s="6">
        <v>-29.9</v>
      </c>
      <c r="N270" t="s">
        <v>40</v>
      </c>
      <c r="O270" t="s">
        <v>19</v>
      </c>
    </row>
    <row r="271" spans="1:15" x14ac:dyDescent="0.25">
      <c r="A271" s="3">
        <f t="shared" si="35"/>
        <v>3</v>
      </c>
      <c r="B271" t="s">
        <v>20</v>
      </c>
      <c r="C271" s="5">
        <v>1488008755</v>
      </c>
      <c r="D271" s="5" t="s">
        <v>90</v>
      </c>
      <c r="E271" s="5"/>
      <c r="F271" s="55" t="s">
        <v>2302</v>
      </c>
      <c r="G271" s="5" t="s">
        <v>2443</v>
      </c>
      <c r="H271" s="5" t="s">
        <v>105</v>
      </c>
      <c r="I271" s="5" t="s">
        <v>14</v>
      </c>
      <c r="J271" s="6">
        <v>38</v>
      </c>
      <c r="K271" s="6">
        <v>4.75</v>
      </c>
      <c r="L271" s="5" t="s">
        <v>132</v>
      </c>
      <c r="M271" s="6">
        <v>-4.75</v>
      </c>
      <c r="N271" t="s">
        <v>148</v>
      </c>
      <c r="O271" t="s">
        <v>22</v>
      </c>
    </row>
    <row r="272" spans="1:15" x14ac:dyDescent="0.25">
      <c r="A272" s="3">
        <f t="shared" si="35"/>
        <v>3</v>
      </c>
      <c r="B272" t="s">
        <v>200</v>
      </c>
      <c r="C272" s="5">
        <v>1488011198</v>
      </c>
      <c r="D272" s="5" t="s">
        <v>618</v>
      </c>
      <c r="E272" s="5"/>
      <c r="F272" s="55" t="s">
        <v>2302</v>
      </c>
      <c r="G272" s="5" t="s">
        <v>2444</v>
      </c>
      <c r="H272" s="5" t="s">
        <v>106</v>
      </c>
      <c r="I272" s="5" t="s">
        <v>14</v>
      </c>
      <c r="J272" s="6">
        <v>49.9</v>
      </c>
      <c r="K272" s="6">
        <v>49.9</v>
      </c>
      <c r="L272" s="5" t="s">
        <v>132</v>
      </c>
      <c r="M272" s="6">
        <v>-49.9</v>
      </c>
      <c r="N272" t="s">
        <v>40</v>
      </c>
      <c r="O272" t="s">
        <v>19</v>
      </c>
    </row>
    <row r="273" spans="1:15" x14ac:dyDescent="0.25">
      <c r="A273" s="3">
        <f t="shared" si="35"/>
        <v>3</v>
      </c>
      <c r="B273" t="s">
        <v>41</v>
      </c>
      <c r="C273" s="5">
        <v>1488220469</v>
      </c>
      <c r="D273" s="5" t="s">
        <v>104</v>
      </c>
      <c r="E273" s="5"/>
      <c r="F273" s="55" t="s">
        <v>2302</v>
      </c>
      <c r="G273" s="5" t="s">
        <v>2445</v>
      </c>
      <c r="H273" s="5" t="s">
        <v>105</v>
      </c>
      <c r="I273" s="5" t="s">
        <v>14</v>
      </c>
      <c r="J273" s="6">
        <v>34.9</v>
      </c>
      <c r="K273" s="6">
        <v>9</v>
      </c>
      <c r="L273" s="5" t="s">
        <v>132</v>
      </c>
      <c r="M273" s="6">
        <v>-9</v>
      </c>
      <c r="N273" t="s">
        <v>148</v>
      </c>
      <c r="O273" t="s">
        <v>22</v>
      </c>
    </row>
    <row r="274" spans="1:15" x14ac:dyDescent="0.25">
      <c r="A274" s="3">
        <f t="shared" si="35"/>
        <v>3</v>
      </c>
      <c r="B274" t="s">
        <v>1215</v>
      </c>
      <c r="C274" s="5">
        <v>1488442106</v>
      </c>
      <c r="D274" s="5" t="s">
        <v>1206</v>
      </c>
      <c r="E274" s="5"/>
      <c r="F274" s="55" t="s">
        <v>2302</v>
      </c>
      <c r="G274" s="5" t="s">
        <v>2446</v>
      </c>
      <c r="H274" s="5" t="s">
        <v>105</v>
      </c>
      <c r="I274" s="5" t="s">
        <v>14</v>
      </c>
      <c r="J274" s="6">
        <v>44</v>
      </c>
      <c r="K274" s="6">
        <v>9</v>
      </c>
      <c r="L274" s="5" t="s">
        <v>132</v>
      </c>
      <c r="M274" s="6">
        <v>-9</v>
      </c>
      <c r="N274" t="s">
        <v>148</v>
      </c>
      <c r="O274" t="s">
        <v>22</v>
      </c>
    </row>
    <row r="275" spans="1:15" x14ac:dyDescent="0.25">
      <c r="A275" s="3">
        <f t="shared" si="35"/>
        <v>3</v>
      </c>
      <c r="B275" t="s">
        <v>182</v>
      </c>
      <c r="C275" s="5">
        <v>1489122222</v>
      </c>
      <c r="D275" s="5" t="s">
        <v>172</v>
      </c>
      <c r="E275" s="5"/>
      <c r="F275" s="55" t="s">
        <v>2315</v>
      </c>
      <c r="G275" s="5" t="s">
        <v>2447</v>
      </c>
      <c r="H275" s="5" t="s">
        <v>70</v>
      </c>
      <c r="I275" s="5" t="s">
        <v>14</v>
      </c>
      <c r="J275" s="6">
        <v>84.5</v>
      </c>
      <c r="K275" s="6">
        <v>33.799999999999997</v>
      </c>
      <c r="L275" s="5" t="s">
        <v>132</v>
      </c>
      <c r="M275" s="6">
        <v>-33.799999999999997</v>
      </c>
      <c r="N275" t="s">
        <v>170</v>
      </c>
      <c r="O275" t="s">
        <v>22</v>
      </c>
    </row>
    <row r="276" spans="1:15" x14ac:dyDescent="0.25">
      <c r="A276" s="3">
        <f t="shared" si="35"/>
        <v>3</v>
      </c>
      <c r="B276" t="s">
        <v>41</v>
      </c>
      <c r="C276" s="5">
        <v>1489185446</v>
      </c>
      <c r="D276" s="5" t="s">
        <v>104</v>
      </c>
      <c r="E276" s="5"/>
      <c r="F276" s="55" t="s">
        <v>2315</v>
      </c>
      <c r="G276" s="5" t="s">
        <v>2448</v>
      </c>
      <c r="H276" s="5" t="s">
        <v>107</v>
      </c>
      <c r="I276" s="5" t="s">
        <v>14</v>
      </c>
      <c r="J276" s="6">
        <v>49.9</v>
      </c>
      <c r="K276" s="6">
        <v>49.9</v>
      </c>
      <c r="L276" s="5" t="s">
        <v>132</v>
      </c>
      <c r="M276" s="6">
        <v>-49.9</v>
      </c>
      <c r="N276" t="s">
        <v>148</v>
      </c>
      <c r="O276" t="s">
        <v>22</v>
      </c>
    </row>
    <row r="277" spans="1:15" x14ac:dyDescent="0.25">
      <c r="A277" s="3">
        <f t="shared" si="35"/>
        <v>3</v>
      </c>
      <c r="B277" t="s">
        <v>29</v>
      </c>
      <c r="C277" s="5">
        <v>1490101651</v>
      </c>
      <c r="D277" s="5" t="s">
        <v>102</v>
      </c>
      <c r="E277" s="5"/>
      <c r="F277" s="55" t="s">
        <v>2322</v>
      </c>
      <c r="G277" s="5" t="s">
        <v>2449</v>
      </c>
      <c r="H277" s="5" t="s">
        <v>70</v>
      </c>
      <c r="I277" s="5" t="s">
        <v>14</v>
      </c>
      <c r="J277" s="6">
        <v>44.9</v>
      </c>
      <c r="K277" s="6">
        <v>22.45</v>
      </c>
      <c r="L277" s="5" t="s">
        <v>132</v>
      </c>
      <c r="M277" s="6">
        <v>-22.45</v>
      </c>
      <c r="N277" t="s">
        <v>170</v>
      </c>
      <c r="O277" t="s">
        <v>22</v>
      </c>
    </row>
    <row r="278" spans="1:15" x14ac:dyDescent="0.25">
      <c r="A278" s="3">
        <f t="shared" si="35"/>
        <v>3</v>
      </c>
      <c r="B278" t="s">
        <v>36</v>
      </c>
      <c r="C278" s="5">
        <v>1490113983</v>
      </c>
      <c r="D278" s="5" t="s">
        <v>72</v>
      </c>
      <c r="E278" s="5"/>
      <c r="F278" s="55" t="s">
        <v>2322</v>
      </c>
      <c r="G278" s="5" t="s">
        <v>2450</v>
      </c>
      <c r="H278" s="5" t="s">
        <v>70</v>
      </c>
      <c r="I278" s="5" t="s">
        <v>14</v>
      </c>
      <c r="J278" s="6">
        <v>29</v>
      </c>
      <c r="K278" s="6">
        <v>5.8</v>
      </c>
      <c r="L278" s="5" t="s">
        <v>132</v>
      </c>
      <c r="M278" s="6">
        <v>-5.8</v>
      </c>
      <c r="N278" t="s">
        <v>170</v>
      </c>
      <c r="O278" t="s">
        <v>22</v>
      </c>
    </row>
    <row r="279" spans="1:15" x14ac:dyDescent="0.25">
      <c r="A279" s="3">
        <f t="shared" si="35"/>
        <v>3</v>
      </c>
      <c r="B279" t="s">
        <v>45</v>
      </c>
      <c r="C279" s="5">
        <v>1490302372</v>
      </c>
      <c r="D279" s="5" t="s">
        <v>93</v>
      </c>
      <c r="E279" s="5"/>
      <c r="F279" s="55" t="s">
        <v>2322</v>
      </c>
      <c r="G279" s="5" t="s">
        <v>2451</v>
      </c>
      <c r="H279" s="5" t="s">
        <v>70</v>
      </c>
      <c r="I279" s="5" t="s">
        <v>14</v>
      </c>
      <c r="J279" s="6">
        <v>18</v>
      </c>
      <c r="K279" s="6">
        <v>9</v>
      </c>
      <c r="L279" s="5" t="s">
        <v>132</v>
      </c>
      <c r="M279" s="6">
        <v>-9</v>
      </c>
      <c r="N279" t="s">
        <v>170</v>
      </c>
      <c r="O279" t="s">
        <v>22</v>
      </c>
    </row>
    <row r="280" spans="1:15" x14ac:dyDescent="0.25">
      <c r="A280" s="3">
        <f t="shared" si="35"/>
        <v>3</v>
      </c>
      <c r="B280" t="s">
        <v>36</v>
      </c>
      <c r="C280" s="5">
        <v>1490707857</v>
      </c>
      <c r="D280" s="5" t="s">
        <v>72</v>
      </c>
      <c r="E280" s="5"/>
      <c r="F280" s="55" t="s">
        <v>2322</v>
      </c>
      <c r="G280" s="5" t="s">
        <v>2452</v>
      </c>
      <c r="H280" s="5" t="s">
        <v>106</v>
      </c>
      <c r="I280" s="5" t="s">
        <v>14</v>
      </c>
      <c r="J280" s="6">
        <v>16.899999999999999</v>
      </c>
      <c r="K280" s="6">
        <v>9.2899999999999991</v>
      </c>
      <c r="L280" s="5" t="s">
        <v>132</v>
      </c>
      <c r="M280" s="6">
        <v>-9.2899999999999991</v>
      </c>
      <c r="N280" t="s">
        <v>40</v>
      </c>
      <c r="O280" t="s">
        <v>19</v>
      </c>
    </row>
    <row r="281" spans="1:15" x14ac:dyDescent="0.25">
      <c r="A281" s="3">
        <f t="shared" si="35"/>
        <v>3</v>
      </c>
      <c r="B281" t="s">
        <v>200</v>
      </c>
      <c r="C281" s="5">
        <v>1491114540</v>
      </c>
      <c r="D281" s="5" t="s">
        <v>618</v>
      </c>
      <c r="E281" s="5"/>
      <c r="F281" s="55" t="s">
        <v>2327</v>
      </c>
      <c r="G281" s="5" t="s">
        <v>2453</v>
      </c>
      <c r="H281" s="5" t="s">
        <v>70</v>
      </c>
      <c r="I281" s="5" t="s">
        <v>14</v>
      </c>
      <c r="J281" s="6">
        <v>32</v>
      </c>
      <c r="K281" s="6">
        <v>6</v>
      </c>
      <c r="L281" s="5" t="s">
        <v>132</v>
      </c>
      <c r="M281" s="6">
        <v>-6</v>
      </c>
      <c r="N281" t="s">
        <v>170</v>
      </c>
      <c r="O281" t="s">
        <v>22</v>
      </c>
    </row>
    <row r="282" spans="1:15" x14ac:dyDescent="0.25">
      <c r="A282" s="3">
        <f t="shared" si="35"/>
        <v>3</v>
      </c>
      <c r="B282" t="s">
        <v>26</v>
      </c>
      <c r="C282" s="5">
        <v>1491096403</v>
      </c>
      <c r="D282" s="5" t="s">
        <v>94</v>
      </c>
      <c r="E282" s="5"/>
      <c r="F282" s="55" t="s">
        <v>2327</v>
      </c>
      <c r="G282" s="5" t="s">
        <v>2454</v>
      </c>
      <c r="H282" s="5" t="s">
        <v>106</v>
      </c>
      <c r="I282" s="5" t="s">
        <v>14</v>
      </c>
      <c r="J282" s="6">
        <v>29.9</v>
      </c>
      <c r="K282" s="6">
        <v>16.45</v>
      </c>
      <c r="L282" s="5" t="s">
        <v>132</v>
      </c>
      <c r="M282" s="6">
        <v>-16.45</v>
      </c>
      <c r="N282" t="s">
        <v>40</v>
      </c>
      <c r="O282" t="s">
        <v>19</v>
      </c>
    </row>
    <row r="283" spans="1:15" x14ac:dyDescent="0.25">
      <c r="A283" s="3">
        <f t="shared" si="35"/>
        <v>3</v>
      </c>
      <c r="B283" t="s">
        <v>1215</v>
      </c>
      <c r="C283" s="5">
        <v>1491249651</v>
      </c>
      <c r="D283" s="5" t="s">
        <v>1206</v>
      </c>
      <c r="E283" s="5"/>
      <c r="F283" s="55" t="s">
        <v>2327</v>
      </c>
      <c r="G283" s="5" t="s">
        <v>2455</v>
      </c>
      <c r="H283" s="5" t="s">
        <v>106</v>
      </c>
      <c r="I283" s="5" t="s">
        <v>14</v>
      </c>
      <c r="J283" s="6">
        <v>60.8</v>
      </c>
      <c r="K283" s="6">
        <v>18.579999999999998</v>
      </c>
      <c r="L283" s="5" t="s">
        <v>132</v>
      </c>
      <c r="M283" s="6">
        <v>-18.579999999999998</v>
      </c>
      <c r="N283" t="s">
        <v>40</v>
      </c>
      <c r="O283" t="s">
        <v>19</v>
      </c>
    </row>
    <row r="284" spans="1:15" x14ac:dyDescent="0.25">
      <c r="A284" s="3">
        <f t="shared" si="35"/>
        <v>3</v>
      </c>
      <c r="B284" t="s">
        <v>182</v>
      </c>
      <c r="C284" s="5">
        <v>1491295057</v>
      </c>
      <c r="D284" s="5" t="s">
        <v>172</v>
      </c>
      <c r="E284" s="5"/>
      <c r="F284" s="55" t="s">
        <v>2327</v>
      </c>
      <c r="G284" s="5" t="s">
        <v>2456</v>
      </c>
      <c r="H284" s="5" t="s">
        <v>70</v>
      </c>
      <c r="I284" s="5" t="s">
        <v>14</v>
      </c>
      <c r="J284" s="6">
        <v>67.599999999999994</v>
      </c>
      <c r="K284" s="6">
        <v>16.899999999999999</v>
      </c>
      <c r="L284" s="5" t="s">
        <v>132</v>
      </c>
      <c r="M284" s="6">
        <v>-16.899999999999999</v>
      </c>
      <c r="N284" t="s">
        <v>170</v>
      </c>
      <c r="O284" t="s">
        <v>22</v>
      </c>
    </row>
    <row r="285" spans="1:15" x14ac:dyDescent="0.25">
      <c r="A285" s="3">
        <f t="shared" si="35"/>
        <v>3</v>
      </c>
      <c r="B285" t="s">
        <v>78</v>
      </c>
      <c r="C285" s="5">
        <v>1491450024</v>
      </c>
      <c r="D285" s="5" t="s">
        <v>103</v>
      </c>
      <c r="E285" s="5"/>
      <c r="F285" s="55" t="s">
        <v>2327</v>
      </c>
      <c r="G285" s="5" t="s">
        <v>2457</v>
      </c>
      <c r="H285" s="5" t="s">
        <v>70</v>
      </c>
      <c r="I285" s="5" t="s">
        <v>14</v>
      </c>
      <c r="J285" s="6">
        <v>124</v>
      </c>
      <c r="K285" s="6">
        <v>8</v>
      </c>
      <c r="L285" s="5" t="s">
        <v>132</v>
      </c>
      <c r="M285" s="6">
        <v>-8</v>
      </c>
      <c r="N285" t="s">
        <v>170</v>
      </c>
      <c r="O285" t="s">
        <v>22</v>
      </c>
    </row>
    <row r="286" spans="1:15" x14ac:dyDescent="0.25">
      <c r="A286" s="3">
        <f t="shared" si="35"/>
        <v>3</v>
      </c>
      <c r="B286" t="s">
        <v>98</v>
      </c>
      <c r="C286" s="5">
        <v>1492441998</v>
      </c>
      <c r="D286" s="5" t="s">
        <v>92</v>
      </c>
      <c r="E286" s="5"/>
      <c r="F286" s="55" t="s">
        <v>2333</v>
      </c>
      <c r="G286" s="5" t="s">
        <v>2458</v>
      </c>
      <c r="H286" s="5" t="s">
        <v>70</v>
      </c>
      <c r="I286" s="5" t="s">
        <v>14</v>
      </c>
      <c r="J286" s="6">
        <v>18</v>
      </c>
      <c r="K286" s="6">
        <v>9</v>
      </c>
      <c r="L286" s="5" t="s">
        <v>132</v>
      </c>
      <c r="M286" s="6">
        <v>-9</v>
      </c>
      <c r="N286" t="s">
        <v>170</v>
      </c>
      <c r="O286" t="s">
        <v>22</v>
      </c>
    </row>
    <row r="287" spans="1:15" x14ac:dyDescent="0.25">
      <c r="A287" s="3">
        <f t="shared" si="35"/>
        <v>3</v>
      </c>
      <c r="B287" t="s">
        <v>29</v>
      </c>
      <c r="C287" s="5">
        <v>1492663083</v>
      </c>
      <c r="D287" s="5" t="s">
        <v>102</v>
      </c>
      <c r="E287" s="5"/>
      <c r="F287" s="55" t="s">
        <v>2333</v>
      </c>
      <c r="G287" s="5" t="s">
        <v>2459</v>
      </c>
      <c r="H287" s="5" t="s">
        <v>106</v>
      </c>
      <c r="I287" s="5" t="s">
        <v>14</v>
      </c>
      <c r="J287" s="6">
        <v>16.899999999999999</v>
      </c>
      <c r="K287" s="6">
        <v>16.899999999999999</v>
      </c>
      <c r="L287" s="5" t="s">
        <v>132</v>
      </c>
      <c r="M287" s="6">
        <v>-16.899999999999999</v>
      </c>
      <c r="N287" t="s">
        <v>40</v>
      </c>
      <c r="O287" t="s">
        <v>19</v>
      </c>
    </row>
    <row r="288" spans="1:15" x14ac:dyDescent="0.25">
      <c r="A288" s="3">
        <f t="shared" si="35"/>
        <v>3</v>
      </c>
      <c r="B288" t="s">
        <v>42</v>
      </c>
      <c r="C288" s="5">
        <v>1492842456</v>
      </c>
      <c r="D288" s="5" t="s">
        <v>89</v>
      </c>
      <c r="E288" s="5"/>
      <c r="F288" s="55" t="s">
        <v>2333</v>
      </c>
      <c r="G288" s="5" t="s">
        <v>2460</v>
      </c>
      <c r="H288" s="5" t="s">
        <v>70</v>
      </c>
      <c r="I288" s="5" t="s">
        <v>14</v>
      </c>
      <c r="J288" s="6">
        <v>16.899999999999999</v>
      </c>
      <c r="K288" s="6">
        <v>16.899999999999999</v>
      </c>
      <c r="L288" s="5" t="s">
        <v>132</v>
      </c>
      <c r="M288" s="6">
        <v>-16.899999999999999</v>
      </c>
      <c r="N288" t="s">
        <v>170</v>
      </c>
      <c r="O288" t="s">
        <v>22</v>
      </c>
    </row>
    <row r="289" spans="1:15" x14ac:dyDescent="0.25">
      <c r="A289" s="3">
        <f t="shared" si="35"/>
        <v>3</v>
      </c>
      <c r="B289" t="s">
        <v>78</v>
      </c>
      <c r="C289" s="5">
        <v>1493735992</v>
      </c>
      <c r="D289" s="5" t="s">
        <v>103</v>
      </c>
      <c r="E289" s="5"/>
      <c r="F289" s="55" t="s">
        <v>2336</v>
      </c>
      <c r="G289" s="5" t="s">
        <v>2461</v>
      </c>
      <c r="H289" s="5" t="s">
        <v>105</v>
      </c>
      <c r="I289" s="5" t="s">
        <v>14</v>
      </c>
      <c r="J289" s="6">
        <v>18</v>
      </c>
      <c r="K289" s="6">
        <v>9</v>
      </c>
      <c r="L289" s="5" t="s">
        <v>132</v>
      </c>
      <c r="M289" s="6">
        <v>-9</v>
      </c>
      <c r="N289" t="s">
        <v>148</v>
      </c>
      <c r="O289" t="s">
        <v>22</v>
      </c>
    </row>
    <row r="290" spans="1:15" x14ac:dyDescent="0.25">
      <c r="A290" s="3">
        <f t="shared" si="35"/>
        <v>3</v>
      </c>
      <c r="B290" s="5" t="str">
        <f t="shared" ref="B290:B353" si="36">IF(D290="Mária Almenara - La Mar","La Mar",IF(D290="Mária Almenara - Santa Catalina","SantaCata",IF(D290="Mária Almenara - Paseo De La Republica","Paso28",IF(D290="Mária Almenara - Aramburú","Aramburu",IF(D290="Mária Almenara - Encalada","Encalada",IF(D290="Mária Almenara - La Molina","La molina",IF(D290="María Almenara - San Miguel","San Miguel",IF(D290="María Almenara - Camacho","Camacho",IF(D290="María Almenara - Precursores","Precursores",IF(D290="Mária Almenara - Mega Plaza","Megaplaza",IF(D290="Mária Almenara – Villa Chorrillos","Chorrillos",IF(D290="Mária Almenara - La Marina","La Marina",IF(D290="Mária Almenara - Pueblo Libre","Bolivar",IF(D290="Mária Almenara - Dos De Mayo","Dos de mayo","no hay"))))))))))))))</f>
        <v>La molina</v>
      </c>
      <c r="C290" s="5">
        <v>1493819611</v>
      </c>
      <c r="D290" s="5" t="s">
        <v>73</v>
      </c>
      <c r="E290" s="5"/>
      <c r="F290" s="55" t="s">
        <v>2336</v>
      </c>
      <c r="G290" s="5" t="s">
        <v>2462</v>
      </c>
      <c r="H290" s="5" t="s">
        <v>70</v>
      </c>
      <c r="I290" s="5" t="s">
        <v>14</v>
      </c>
      <c r="J290" s="6">
        <v>104</v>
      </c>
      <c r="K290" s="6">
        <v>52</v>
      </c>
      <c r="L290" s="5" t="s">
        <v>132</v>
      </c>
      <c r="M290" s="6">
        <v>-52</v>
      </c>
      <c r="N290" t="s">
        <v>170</v>
      </c>
      <c r="O290" t="s">
        <v>22</v>
      </c>
    </row>
    <row r="291" spans="1:15" x14ac:dyDescent="0.25">
      <c r="A291" s="3">
        <f t="shared" si="35"/>
        <v>3</v>
      </c>
      <c r="B291" t="str">
        <f t="shared" si="36"/>
        <v>Dos de mayo</v>
      </c>
      <c r="C291" s="5">
        <v>1493822058</v>
      </c>
      <c r="D291" s="5" t="s">
        <v>103</v>
      </c>
      <c r="E291" s="5"/>
      <c r="F291" s="55" t="s">
        <v>2336</v>
      </c>
      <c r="G291" s="5" t="s">
        <v>2463</v>
      </c>
      <c r="H291" s="5" t="s">
        <v>70</v>
      </c>
      <c r="I291" s="5" t="s">
        <v>14</v>
      </c>
      <c r="J291" s="6">
        <v>33.799999999999997</v>
      </c>
      <c r="K291" s="6">
        <v>16.899999999999999</v>
      </c>
      <c r="L291" s="5" t="s">
        <v>132</v>
      </c>
      <c r="M291" s="6">
        <v>-16.899999999999999</v>
      </c>
      <c r="N291" t="s">
        <v>170</v>
      </c>
      <c r="O291" t="s">
        <v>22</v>
      </c>
    </row>
    <row r="292" spans="1:15" x14ac:dyDescent="0.25">
      <c r="A292" s="3">
        <f t="shared" si="35"/>
        <v>3</v>
      </c>
      <c r="B292" t="s">
        <v>182</v>
      </c>
      <c r="C292" s="5">
        <v>1494572788</v>
      </c>
      <c r="D292" s="5" t="s">
        <v>172</v>
      </c>
      <c r="E292" s="5"/>
      <c r="F292" s="55" t="s">
        <v>2342</v>
      </c>
      <c r="G292" s="5" t="s">
        <v>2464</v>
      </c>
      <c r="H292" s="5" t="s">
        <v>70</v>
      </c>
      <c r="I292" s="5" t="s">
        <v>14</v>
      </c>
      <c r="J292" s="6">
        <v>18</v>
      </c>
      <c r="K292" s="6">
        <v>9</v>
      </c>
      <c r="L292" s="5" t="s">
        <v>132</v>
      </c>
      <c r="M292" s="6">
        <v>-9</v>
      </c>
      <c r="N292" t="s">
        <v>170</v>
      </c>
      <c r="O292" t="s">
        <v>22</v>
      </c>
    </row>
    <row r="293" spans="1:15" x14ac:dyDescent="0.25">
      <c r="A293" s="3">
        <f t="shared" si="35"/>
        <v>3</v>
      </c>
      <c r="B293" t="str">
        <f t="shared" si="36"/>
        <v>Bolivar</v>
      </c>
      <c r="C293" s="5">
        <v>1496110149</v>
      </c>
      <c r="D293" s="5" t="s">
        <v>102</v>
      </c>
      <c r="E293" s="5"/>
      <c r="F293" s="55" t="s">
        <v>2350</v>
      </c>
      <c r="G293" s="5" t="s">
        <v>2465</v>
      </c>
      <c r="H293" s="5" t="s">
        <v>107</v>
      </c>
      <c r="I293" s="5" t="s">
        <v>14</v>
      </c>
      <c r="J293" s="6">
        <v>16.899999999999999</v>
      </c>
      <c r="K293" s="6">
        <v>16.899999999999999</v>
      </c>
      <c r="L293" s="5" t="s">
        <v>132</v>
      </c>
      <c r="M293" s="6">
        <v>-16.899999999999999</v>
      </c>
      <c r="N293" t="s">
        <v>148</v>
      </c>
      <c r="O293" t="s">
        <v>22</v>
      </c>
    </row>
    <row r="294" spans="1:15" x14ac:dyDescent="0.25">
      <c r="A294" s="3">
        <f t="shared" si="35"/>
        <v>3</v>
      </c>
      <c r="B294" t="str">
        <f t="shared" si="36"/>
        <v>Camacho</v>
      </c>
      <c r="C294" s="5">
        <v>1496194213</v>
      </c>
      <c r="D294" s="5" t="s">
        <v>94</v>
      </c>
      <c r="E294" s="5"/>
      <c r="F294" s="55" t="s">
        <v>2350</v>
      </c>
      <c r="G294" s="5" t="s">
        <v>2466</v>
      </c>
      <c r="H294" s="5" t="s">
        <v>106</v>
      </c>
      <c r="I294" s="5" t="s">
        <v>14</v>
      </c>
      <c r="J294" s="6">
        <v>49.9</v>
      </c>
      <c r="K294" s="6">
        <v>27.45</v>
      </c>
      <c r="L294" s="5" t="s">
        <v>132</v>
      </c>
      <c r="M294" s="6">
        <v>-27.45</v>
      </c>
      <c r="N294" t="s">
        <v>40</v>
      </c>
      <c r="O294" t="s">
        <v>19</v>
      </c>
    </row>
    <row r="295" spans="1:15" x14ac:dyDescent="0.25">
      <c r="A295" s="3">
        <f t="shared" si="35"/>
        <v>3</v>
      </c>
      <c r="B295" t="str">
        <f t="shared" si="36"/>
        <v>San Miguel</v>
      </c>
      <c r="C295" s="5">
        <v>1496787380</v>
      </c>
      <c r="D295" s="5" t="s">
        <v>90</v>
      </c>
      <c r="E295" s="5"/>
      <c r="F295" s="55" t="s">
        <v>2350</v>
      </c>
      <c r="G295" s="5" t="s">
        <v>2467</v>
      </c>
      <c r="H295" s="5" t="s">
        <v>106</v>
      </c>
      <c r="I295" s="5" t="s">
        <v>14</v>
      </c>
      <c r="J295" s="6">
        <v>18</v>
      </c>
      <c r="K295" s="6">
        <v>18</v>
      </c>
      <c r="L295" s="5" t="s">
        <v>132</v>
      </c>
      <c r="M295" s="6">
        <v>-18</v>
      </c>
      <c r="N295" t="s">
        <v>40</v>
      </c>
      <c r="O295" t="s">
        <v>19</v>
      </c>
    </row>
    <row r="296" spans="1:15" x14ac:dyDescent="0.25">
      <c r="A296" s="3">
        <f t="shared" si="35"/>
        <v>3</v>
      </c>
      <c r="B296" t="str">
        <f t="shared" si="36"/>
        <v>Dos de mayo</v>
      </c>
      <c r="C296" s="5">
        <v>1496529043</v>
      </c>
      <c r="D296" s="5" t="s">
        <v>103</v>
      </c>
      <c r="E296" s="5"/>
      <c r="F296" s="55" t="s">
        <v>2350</v>
      </c>
      <c r="G296" s="5" t="s">
        <v>2468</v>
      </c>
      <c r="H296" s="5" t="s">
        <v>106</v>
      </c>
      <c r="I296" s="5" t="s">
        <v>14</v>
      </c>
      <c r="J296" s="6">
        <v>49.9</v>
      </c>
      <c r="K296" s="6">
        <v>27.45</v>
      </c>
      <c r="L296" s="5" t="s">
        <v>132</v>
      </c>
      <c r="M296" s="6">
        <v>-27.45</v>
      </c>
      <c r="N296" t="s">
        <v>40</v>
      </c>
      <c r="O296" t="s">
        <v>19</v>
      </c>
    </row>
    <row r="297" spans="1:15" x14ac:dyDescent="0.25">
      <c r="A297" s="3">
        <f t="shared" si="35"/>
        <v>3</v>
      </c>
      <c r="B297" t="str">
        <f t="shared" si="36"/>
        <v>Encalada</v>
      </c>
      <c r="C297" s="5">
        <v>1497472674</v>
      </c>
      <c r="D297" s="5" t="s">
        <v>72</v>
      </c>
      <c r="E297" s="5"/>
      <c r="F297" s="55" t="s">
        <v>2359</v>
      </c>
      <c r="G297" s="5" t="s">
        <v>2469</v>
      </c>
      <c r="H297" s="5" t="s">
        <v>70</v>
      </c>
      <c r="I297" s="5" t="s">
        <v>14</v>
      </c>
      <c r="J297" s="6">
        <v>18</v>
      </c>
      <c r="K297" s="6">
        <v>9</v>
      </c>
      <c r="L297" s="5" t="s">
        <v>132</v>
      </c>
      <c r="M297" s="6">
        <v>-9</v>
      </c>
      <c r="N297" t="s">
        <v>170</v>
      </c>
      <c r="O297" t="s">
        <v>22</v>
      </c>
    </row>
    <row r="298" spans="1:15" x14ac:dyDescent="0.25">
      <c r="A298" s="3">
        <f t="shared" si="35"/>
        <v>3</v>
      </c>
      <c r="B298" t="s">
        <v>200</v>
      </c>
      <c r="C298" s="5">
        <v>1497777062</v>
      </c>
      <c r="D298" s="5" t="s">
        <v>618</v>
      </c>
      <c r="E298" s="5"/>
      <c r="F298" s="55" t="s">
        <v>2359</v>
      </c>
      <c r="G298" s="5" t="s">
        <v>2470</v>
      </c>
      <c r="H298" s="5" t="s">
        <v>105</v>
      </c>
      <c r="I298" s="5" t="s">
        <v>14</v>
      </c>
      <c r="J298" s="6">
        <v>106.9</v>
      </c>
      <c r="K298" s="6">
        <v>90</v>
      </c>
      <c r="L298" s="5" t="s">
        <v>132</v>
      </c>
      <c r="M298" s="6">
        <v>-90</v>
      </c>
      <c r="N298" t="s">
        <v>148</v>
      </c>
      <c r="O298" t="s">
        <v>22</v>
      </c>
    </row>
    <row r="299" spans="1:15" x14ac:dyDescent="0.25">
      <c r="A299" s="3">
        <f t="shared" si="35"/>
        <v>3</v>
      </c>
      <c r="B299" t="str">
        <f t="shared" si="36"/>
        <v>San Miguel</v>
      </c>
      <c r="C299" s="5">
        <v>1497772957</v>
      </c>
      <c r="D299" s="5" t="s">
        <v>90</v>
      </c>
      <c r="E299" s="5"/>
      <c r="F299" s="55" t="s">
        <v>2359</v>
      </c>
      <c r="G299" s="5" t="s">
        <v>2471</v>
      </c>
      <c r="H299" s="5" t="s">
        <v>106</v>
      </c>
      <c r="I299" s="5" t="s">
        <v>14</v>
      </c>
      <c r="J299" s="6">
        <v>55.7</v>
      </c>
      <c r="K299" s="6">
        <v>16.899999999999999</v>
      </c>
      <c r="L299" s="5" t="s">
        <v>132</v>
      </c>
      <c r="M299" s="6">
        <v>-16.899999999999999</v>
      </c>
      <c r="N299" t="s">
        <v>40</v>
      </c>
      <c r="O299" t="s">
        <v>19</v>
      </c>
    </row>
    <row r="300" spans="1:15" x14ac:dyDescent="0.25">
      <c r="A300" s="3">
        <f t="shared" si="35"/>
        <v>3</v>
      </c>
      <c r="B300" t="str">
        <f t="shared" si="36"/>
        <v>Camacho</v>
      </c>
      <c r="C300" s="5">
        <v>1498335751</v>
      </c>
      <c r="D300" s="5" t="s">
        <v>94</v>
      </c>
      <c r="E300" s="5"/>
      <c r="F300" s="55" t="s">
        <v>2365</v>
      </c>
      <c r="G300" s="5" t="s">
        <v>2472</v>
      </c>
      <c r="H300" s="5" t="s">
        <v>70</v>
      </c>
      <c r="I300" s="5" t="s">
        <v>14</v>
      </c>
      <c r="J300" s="6">
        <v>109</v>
      </c>
      <c r="K300" s="6">
        <v>109</v>
      </c>
      <c r="L300" s="5" t="s">
        <v>132</v>
      </c>
      <c r="M300" s="6">
        <v>-109</v>
      </c>
      <c r="N300" t="s">
        <v>170</v>
      </c>
      <c r="O300" t="s">
        <v>22</v>
      </c>
    </row>
    <row r="301" spans="1:15" x14ac:dyDescent="0.25">
      <c r="A301" s="3">
        <f t="shared" si="35"/>
        <v>3</v>
      </c>
      <c r="B301" t="s">
        <v>200</v>
      </c>
      <c r="C301" s="5">
        <v>1498459499</v>
      </c>
      <c r="D301" s="5" t="s">
        <v>618</v>
      </c>
      <c r="E301" s="5"/>
      <c r="F301" s="55" t="s">
        <v>2365</v>
      </c>
      <c r="G301" s="5" t="s">
        <v>2473</v>
      </c>
      <c r="H301" s="5" t="s">
        <v>106</v>
      </c>
      <c r="I301" s="5" t="s">
        <v>14</v>
      </c>
      <c r="J301" s="6">
        <v>49.9</v>
      </c>
      <c r="K301" s="6">
        <v>27.45</v>
      </c>
      <c r="L301" s="5" t="s">
        <v>132</v>
      </c>
      <c r="M301" s="6">
        <v>-27.45</v>
      </c>
      <c r="N301" t="s">
        <v>40</v>
      </c>
      <c r="O301" t="s">
        <v>19</v>
      </c>
    </row>
    <row r="302" spans="1:15" x14ac:dyDescent="0.25">
      <c r="A302" s="3">
        <f t="shared" si="35"/>
        <v>3</v>
      </c>
      <c r="B302" t="str">
        <f t="shared" si="36"/>
        <v>San Miguel</v>
      </c>
      <c r="C302" s="5">
        <v>1499720011</v>
      </c>
      <c r="D302" s="5" t="s">
        <v>90</v>
      </c>
      <c r="E302" s="5"/>
      <c r="F302" s="55" t="s">
        <v>2372</v>
      </c>
      <c r="G302" s="5" t="s">
        <v>2474</v>
      </c>
      <c r="H302" s="5" t="s">
        <v>106</v>
      </c>
      <c r="I302" s="5" t="s">
        <v>14</v>
      </c>
      <c r="J302" s="6">
        <v>29.8</v>
      </c>
      <c r="K302" s="6">
        <v>7.1</v>
      </c>
      <c r="L302" s="5" t="s">
        <v>132</v>
      </c>
      <c r="M302" s="6">
        <v>-7.1</v>
      </c>
      <c r="N302" t="s">
        <v>40</v>
      </c>
      <c r="O302" t="s">
        <v>19</v>
      </c>
    </row>
    <row r="303" spans="1:15" x14ac:dyDescent="0.25">
      <c r="A303" s="3">
        <f t="shared" si="35"/>
        <v>3</v>
      </c>
      <c r="B303" t="str">
        <f t="shared" si="36"/>
        <v>Dos de mayo</v>
      </c>
      <c r="C303" s="5">
        <v>1500119463</v>
      </c>
      <c r="D303" s="5" t="s">
        <v>103</v>
      </c>
      <c r="E303" s="5"/>
      <c r="F303" s="55" t="s">
        <v>2381</v>
      </c>
      <c r="G303" s="5" t="s">
        <v>2475</v>
      </c>
      <c r="H303" s="5" t="s">
        <v>70</v>
      </c>
      <c r="I303" s="5" t="s">
        <v>14</v>
      </c>
      <c r="J303" s="6">
        <v>44.9</v>
      </c>
      <c r="K303" s="6">
        <v>4.49</v>
      </c>
      <c r="L303" s="5" t="s">
        <v>132</v>
      </c>
      <c r="M303" s="6">
        <v>-4.49</v>
      </c>
      <c r="N303" t="s">
        <v>170</v>
      </c>
      <c r="O303" t="s">
        <v>22</v>
      </c>
    </row>
    <row r="304" spans="1:15" x14ac:dyDescent="0.25">
      <c r="A304" s="3">
        <f t="shared" si="35"/>
        <v>3</v>
      </c>
      <c r="B304" t="str">
        <f t="shared" si="36"/>
        <v>Dos de mayo</v>
      </c>
      <c r="C304" s="5">
        <v>1500444714</v>
      </c>
      <c r="D304" s="5" t="s">
        <v>103</v>
      </c>
      <c r="E304" s="5"/>
      <c r="F304" s="55" t="s">
        <v>2381</v>
      </c>
      <c r="G304" s="5" t="s">
        <v>2476</v>
      </c>
      <c r="H304" s="5" t="s">
        <v>70</v>
      </c>
      <c r="I304" s="5" t="s">
        <v>14</v>
      </c>
      <c r="J304" s="6">
        <v>47.7</v>
      </c>
      <c r="K304" s="6">
        <v>15.9</v>
      </c>
      <c r="L304" s="5" t="s">
        <v>132</v>
      </c>
      <c r="M304" s="6">
        <v>-15.9</v>
      </c>
      <c r="N304" t="s">
        <v>170</v>
      </c>
      <c r="O304" t="s">
        <v>22</v>
      </c>
    </row>
    <row r="305" spans="1:15" x14ac:dyDescent="0.25">
      <c r="A305" s="3">
        <f t="shared" si="35"/>
        <v>3</v>
      </c>
      <c r="B305" t="s">
        <v>182</v>
      </c>
      <c r="C305" s="5">
        <v>1500443999</v>
      </c>
      <c r="D305" s="5" t="s">
        <v>172</v>
      </c>
      <c r="E305" s="5"/>
      <c r="F305" s="55" t="s">
        <v>2381</v>
      </c>
      <c r="G305" s="5" t="s">
        <v>2477</v>
      </c>
      <c r="H305" s="5" t="s">
        <v>105</v>
      </c>
      <c r="I305" s="5" t="s">
        <v>14</v>
      </c>
      <c r="J305" s="6">
        <v>50.7</v>
      </c>
      <c r="K305" s="6">
        <v>16.899999999999999</v>
      </c>
      <c r="L305" s="5" t="s">
        <v>132</v>
      </c>
      <c r="M305" s="6">
        <v>-16.899999999999999</v>
      </c>
      <c r="N305" t="s">
        <v>148</v>
      </c>
      <c r="O305" t="s">
        <v>22</v>
      </c>
    </row>
    <row r="306" spans="1:15" x14ac:dyDescent="0.25">
      <c r="A306" s="3">
        <f t="shared" si="35"/>
        <v>3</v>
      </c>
      <c r="B306" t="s">
        <v>1215</v>
      </c>
      <c r="C306" s="5">
        <v>1501775931</v>
      </c>
      <c r="D306" s="5" t="s">
        <v>1206</v>
      </c>
      <c r="E306" s="5"/>
      <c r="F306" s="55" t="s">
        <v>2391</v>
      </c>
      <c r="G306" s="5" t="s">
        <v>2478</v>
      </c>
      <c r="H306" s="5" t="s">
        <v>106</v>
      </c>
      <c r="I306" s="5" t="s">
        <v>14</v>
      </c>
      <c r="J306" s="6">
        <v>35</v>
      </c>
      <c r="K306" s="6">
        <v>19.25</v>
      </c>
      <c r="L306" s="5" t="s">
        <v>132</v>
      </c>
      <c r="M306" s="6">
        <v>-19.25</v>
      </c>
      <c r="N306" t="s">
        <v>40</v>
      </c>
      <c r="O306" t="s">
        <v>19</v>
      </c>
    </row>
    <row r="307" spans="1:15" x14ac:dyDescent="0.25">
      <c r="A307" s="3">
        <f t="shared" si="35"/>
        <v>3</v>
      </c>
      <c r="B307" t="str">
        <f t="shared" si="36"/>
        <v>SantaCata</v>
      </c>
      <c r="C307" s="5">
        <v>1501959579</v>
      </c>
      <c r="D307" s="5" t="s">
        <v>92</v>
      </c>
      <c r="E307" s="5"/>
      <c r="F307" s="55" t="s">
        <v>2391</v>
      </c>
      <c r="G307" s="5" t="s">
        <v>2479</v>
      </c>
      <c r="H307" s="5" t="s">
        <v>107</v>
      </c>
      <c r="I307" s="5" t="s">
        <v>14</v>
      </c>
      <c r="J307" s="6">
        <v>44.9</v>
      </c>
      <c r="K307" s="6">
        <v>44.9</v>
      </c>
      <c r="L307" s="5" t="s">
        <v>132</v>
      </c>
      <c r="M307" s="6">
        <v>-44.9</v>
      </c>
      <c r="N307" t="s">
        <v>148</v>
      </c>
      <c r="O307" t="s">
        <v>22</v>
      </c>
    </row>
    <row r="308" spans="1:15" x14ac:dyDescent="0.25">
      <c r="A308" s="3">
        <f t="shared" si="35"/>
        <v>3</v>
      </c>
      <c r="B308" t="str">
        <f t="shared" si="36"/>
        <v>Camacho</v>
      </c>
      <c r="C308" s="5">
        <v>1501552740</v>
      </c>
      <c r="D308" s="5" t="s">
        <v>94</v>
      </c>
      <c r="E308" s="5"/>
      <c r="F308" s="55" t="s">
        <v>2391</v>
      </c>
      <c r="G308" s="5" t="s">
        <v>2480</v>
      </c>
      <c r="H308" s="5" t="s">
        <v>106</v>
      </c>
      <c r="I308" s="5" t="s">
        <v>14</v>
      </c>
      <c r="J308" s="6">
        <v>49.9</v>
      </c>
      <c r="K308" s="6">
        <v>27.45</v>
      </c>
      <c r="L308" s="5" t="s">
        <v>132</v>
      </c>
      <c r="M308" s="6">
        <v>-27.45</v>
      </c>
      <c r="N308" t="s">
        <v>40</v>
      </c>
      <c r="O308" t="s">
        <v>19</v>
      </c>
    </row>
    <row r="309" spans="1:15" x14ac:dyDescent="0.25">
      <c r="A309" s="3">
        <f t="shared" si="35"/>
        <v>3</v>
      </c>
      <c r="B309" t="str">
        <f t="shared" si="36"/>
        <v>San Miguel</v>
      </c>
      <c r="C309" s="5">
        <v>1502221760</v>
      </c>
      <c r="D309" s="5" t="s">
        <v>90</v>
      </c>
      <c r="E309" s="5"/>
      <c r="F309" s="55" t="s">
        <v>2399</v>
      </c>
      <c r="G309" s="5" t="s">
        <v>2481</v>
      </c>
      <c r="H309" s="5" t="s">
        <v>105</v>
      </c>
      <c r="I309" s="5" t="s">
        <v>14</v>
      </c>
      <c r="J309" s="6">
        <v>57.9</v>
      </c>
      <c r="K309" s="6">
        <v>18</v>
      </c>
      <c r="L309" s="5" t="s">
        <v>132</v>
      </c>
      <c r="M309" s="6">
        <v>-18</v>
      </c>
      <c r="N309" t="s">
        <v>148</v>
      </c>
      <c r="O309" t="s">
        <v>22</v>
      </c>
    </row>
    <row r="310" spans="1:15" x14ac:dyDescent="0.25">
      <c r="A310" s="3">
        <f t="shared" si="35"/>
        <v>3</v>
      </c>
      <c r="B310" t="str">
        <f t="shared" si="36"/>
        <v>San Miguel</v>
      </c>
      <c r="C310" s="5">
        <v>1502669824</v>
      </c>
      <c r="D310" s="5" t="s">
        <v>90</v>
      </c>
      <c r="E310" s="5"/>
      <c r="F310" s="55" t="s">
        <v>2399</v>
      </c>
      <c r="G310" s="5" t="s">
        <v>2482</v>
      </c>
      <c r="H310" s="5" t="s">
        <v>106</v>
      </c>
      <c r="I310" s="5" t="s">
        <v>14</v>
      </c>
      <c r="J310" s="6">
        <v>33.799999999999997</v>
      </c>
      <c r="K310" s="6">
        <v>9.2899999999999991</v>
      </c>
      <c r="L310" s="5" t="s">
        <v>132</v>
      </c>
      <c r="M310" s="6">
        <v>-9.2899999999999991</v>
      </c>
      <c r="N310" t="s">
        <v>40</v>
      </c>
      <c r="O310" t="s">
        <v>19</v>
      </c>
    </row>
    <row r="311" spans="1:15" x14ac:dyDescent="0.25">
      <c r="A311" s="3">
        <f t="shared" si="35"/>
        <v>3</v>
      </c>
      <c r="B311" t="s">
        <v>200</v>
      </c>
      <c r="C311" s="5">
        <v>1503241217</v>
      </c>
      <c r="D311" s="5" t="s">
        <v>618</v>
      </c>
      <c r="E311" s="5"/>
      <c r="F311" s="55" t="s">
        <v>2399</v>
      </c>
      <c r="G311" s="5" t="s">
        <v>2483</v>
      </c>
      <c r="H311" s="5" t="s">
        <v>106</v>
      </c>
      <c r="I311" s="5" t="s">
        <v>14</v>
      </c>
      <c r="J311" s="6">
        <v>109</v>
      </c>
      <c r="K311" s="6">
        <v>59.95</v>
      </c>
      <c r="L311" s="5" t="s">
        <v>132</v>
      </c>
      <c r="M311" s="6">
        <v>-59.95</v>
      </c>
      <c r="N311" t="s">
        <v>40</v>
      </c>
      <c r="O311" t="s">
        <v>19</v>
      </c>
    </row>
    <row r="312" spans="1:15" x14ac:dyDescent="0.25">
      <c r="A312" s="3">
        <f t="shared" si="35"/>
        <v>3</v>
      </c>
      <c r="B312" t="s">
        <v>200</v>
      </c>
      <c r="C312" s="5">
        <v>1504263312</v>
      </c>
      <c r="D312" s="5" t="s">
        <v>618</v>
      </c>
      <c r="E312" s="5"/>
      <c r="F312" s="55" t="s">
        <v>2401</v>
      </c>
      <c r="G312" s="5" t="s">
        <v>2484</v>
      </c>
      <c r="H312" s="5" t="s">
        <v>105</v>
      </c>
      <c r="I312" s="5" t="s">
        <v>14</v>
      </c>
      <c r="J312" s="6">
        <v>16.899999999999999</v>
      </c>
      <c r="K312" s="6">
        <v>1.69</v>
      </c>
      <c r="L312" s="5" t="s">
        <v>132</v>
      </c>
      <c r="M312" s="6">
        <v>-1.69</v>
      </c>
      <c r="N312" t="s">
        <v>148</v>
      </c>
      <c r="O312" t="s">
        <v>22</v>
      </c>
    </row>
    <row r="313" spans="1:15" x14ac:dyDescent="0.25">
      <c r="A313" s="3">
        <f t="shared" si="35"/>
        <v>3</v>
      </c>
      <c r="B313" t="s">
        <v>182</v>
      </c>
      <c r="C313" s="5">
        <v>1504539114</v>
      </c>
      <c r="D313" s="5" t="s">
        <v>172</v>
      </c>
      <c r="E313" s="5"/>
      <c r="F313" s="55" t="s">
        <v>2401</v>
      </c>
      <c r="G313" s="5" t="s">
        <v>2485</v>
      </c>
      <c r="H313" s="5" t="s">
        <v>70</v>
      </c>
      <c r="I313" s="5" t="s">
        <v>14</v>
      </c>
      <c r="J313" s="6">
        <v>33.799999999999997</v>
      </c>
      <c r="K313" s="6">
        <v>11.8</v>
      </c>
      <c r="L313" s="5" t="s">
        <v>132</v>
      </c>
      <c r="M313" s="6">
        <v>-11.8</v>
      </c>
      <c r="N313" t="s">
        <v>170</v>
      </c>
      <c r="O313" t="s">
        <v>22</v>
      </c>
    </row>
    <row r="314" spans="1:15" x14ac:dyDescent="0.25">
      <c r="A314" s="3">
        <f t="shared" si="35"/>
        <v>3</v>
      </c>
      <c r="B314" t="str">
        <f t="shared" si="36"/>
        <v>Dos de mayo</v>
      </c>
      <c r="C314" s="5">
        <v>1504538656</v>
      </c>
      <c r="D314" s="5" t="s">
        <v>103</v>
      </c>
      <c r="E314" s="5"/>
      <c r="F314" s="55" t="s">
        <v>2401</v>
      </c>
      <c r="G314" s="5" t="s">
        <v>2486</v>
      </c>
      <c r="H314" s="5" t="s">
        <v>70</v>
      </c>
      <c r="I314" s="5" t="s">
        <v>14</v>
      </c>
      <c r="J314" s="6">
        <v>72</v>
      </c>
      <c r="K314" s="6">
        <v>36</v>
      </c>
      <c r="L314" s="5" t="s">
        <v>132</v>
      </c>
      <c r="M314" s="6">
        <v>-36</v>
      </c>
      <c r="N314" t="s">
        <v>170</v>
      </c>
      <c r="O314" t="s">
        <v>22</v>
      </c>
    </row>
    <row r="315" spans="1:15" x14ac:dyDescent="0.25">
      <c r="A315" s="3">
        <f t="shared" si="35"/>
        <v>3</v>
      </c>
      <c r="B315" t="s">
        <v>667</v>
      </c>
      <c r="C315" s="5">
        <v>1503981714</v>
      </c>
      <c r="D315" s="5" t="s">
        <v>2427</v>
      </c>
      <c r="E315" s="5"/>
      <c r="F315" s="55" t="s">
        <v>2401</v>
      </c>
      <c r="G315" s="5" t="s">
        <v>2487</v>
      </c>
      <c r="H315" s="5" t="s">
        <v>70</v>
      </c>
      <c r="I315" s="5" t="s">
        <v>14</v>
      </c>
      <c r="J315" s="6">
        <v>49.9</v>
      </c>
      <c r="K315" s="6">
        <v>49.9</v>
      </c>
      <c r="L315" s="5" t="s">
        <v>132</v>
      </c>
      <c r="M315" s="6">
        <v>-49.9</v>
      </c>
      <c r="N315" t="s">
        <v>170</v>
      </c>
      <c r="O315" t="s">
        <v>22</v>
      </c>
    </row>
    <row r="316" spans="1:15" x14ac:dyDescent="0.25">
      <c r="A316" s="3">
        <f t="shared" si="35"/>
        <v>3</v>
      </c>
      <c r="B316" t="str">
        <f t="shared" si="36"/>
        <v>San Miguel</v>
      </c>
      <c r="C316" s="5">
        <v>1504236498</v>
      </c>
      <c r="D316" s="5" t="s">
        <v>90</v>
      </c>
      <c r="E316" s="5"/>
      <c r="F316" s="55" t="s">
        <v>2401</v>
      </c>
      <c r="G316" s="5" t="s">
        <v>2488</v>
      </c>
      <c r="H316" s="5" t="s">
        <v>70</v>
      </c>
      <c r="I316" s="5" t="s">
        <v>14</v>
      </c>
      <c r="J316" s="6">
        <v>85</v>
      </c>
      <c r="K316" s="6">
        <v>14.38</v>
      </c>
      <c r="L316" s="5" t="s">
        <v>132</v>
      </c>
      <c r="M316" s="6">
        <v>-14.38</v>
      </c>
      <c r="N316" t="s">
        <v>170</v>
      </c>
      <c r="O316" t="s">
        <v>22</v>
      </c>
    </row>
    <row r="317" spans="1:15" x14ac:dyDescent="0.25">
      <c r="A317" s="3">
        <f t="shared" si="35"/>
        <v>3</v>
      </c>
      <c r="B317" t="str">
        <f t="shared" si="36"/>
        <v>Bolivar</v>
      </c>
      <c r="C317" s="5">
        <v>1505399485</v>
      </c>
      <c r="D317" s="5" t="s">
        <v>102</v>
      </c>
      <c r="E317" s="5"/>
      <c r="F317" s="55" t="s">
        <v>2408</v>
      </c>
      <c r="G317" s="5" t="s">
        <v>2489</v>
      </c>
      <c r="H317" s="5" t="s">
        <v>105</v>
      </c>
      <c r="I317" s="5" t="s">
        <v>14</v>
      </c>
      <c r="J317" s="6">
        <v>49.9</v>
      </c>
      <c r="K317" s="6">
        <v>49.9</v>
      </c>
      <c r="L317" s="5" t="s">
        <v>132</v>
      </c>
      <c r="M317" s="6">
        <v>-49.9</v>
      </c>
      <c r="N317" t="s">
        <v>148</v>
      </c>
      <c r="O317" t="s">
        <v>22</v>
      </c>
    </row>
    <row r="318" spans="1:15" x14ac:dyDescent="0.25">
      <c r="A318" s="3">
        <f t="shared" si="35"/>
        <v>3</v>
      </c>
      <c r="B318" t="s">
        <v>200</v>
      </c>
      <c r="C318" s="5">
        <v>1505467862</v>
      </c>
      <c r="D318" s="5" t="s">
        <v>618</v>
      </c>
      <c r="E318" s="5"/>
      <c r="F318" s="55" t="s">
        <v>2408</v>
      </c>
      <c r="G318" s="5" t="s">
        <v>2490</v>
      </c>
      <c r="H318" s="5" t="s">
        <v>107</v>
      </c>
      <c r="I318" s="5" t="s">
        <v>14</v>
      </c>
      <c r="J318" s="6">
        <v>40</v>
      </c>
      <c r="K318" s="6">
        <v>43.9</v>
      </c>
      <c r="L318" s="5" t="s">
        <v>132</v>
      </c>
      <c r="M318" s="6">
        <v>-40</v>
      </c>
      <c r="N318" t="s">
        <v>148</v>
      </c>
      <c r="O318" t="s">
        <v>22</v>
      </c>
    </row>
    <row r="319" spans="1:15" x14ac:dyDescent="0.25">
      <c r="A319" s="3">
        <f t="shared" si="35"/>
        <v>3</v>
      </c>
      <c r="B319" t="s">
        <v>200</v>
      </c>
      <c r="C319" s="5">
        <v>1505468012</v>
      </c>
      <c r="D319" s="5" t="s">
        <v>618</v>
      </c>
      <c r="E319" s="5"/>
      <c r="F319" s="55" t="s">
        <v>2408</v>
      </c>
      <c r="G319" s="5" t="s">
        <v>2491</v>
      </c>
      <c r="H319" s="5" t="s">
        <v>107</v>
      </c>
      <c r="I319" s="5" t="s">
        <v>14</v>
      </c>
      <c r="J319" s="6">
        <v>50.7</v>
      </c>
      <c r="K319" s="6">
        <v>53.6</v>
      </c>
      <c r="L319" s="5" t="s">
        <v>132</v>
      </c>
      <c r="M319" s="6">
        <v>-50.7</v>
      </c>
      <c r="N319" t="s">
        <v>148</v>
      </c>
      <c r="O319" t="s">
        <v>22</v>
      </c>
    </row>
    <row r="320" spans="1:15" x14ac:dyDescent="0.25">
      <c r="A320" s="3">
        <f t="shared" si="35"/>
        <v>4</v>
      </c>
      <c r="B320" t="str">
        <f t="shared" si="36"/>
        <v>SantaCata</v>
      </c>
      <c r="C320">
        <v>1506012789</v>
      </c>
      <c r="D320" t="s">
        <v>92</v>
      </c>
      <c r="F320" s="3" t="s">
        <v>3037</v>
      </c>
      <c r="G320" s="3" t="s">
        <v>3248</v>
      </c>
      <c r="H320" t="s">
        <v>106</v>
      </c>
      <c r="I320" t="s">
        <v>14</v>
      </c>
      <c r="J320">
        <v>16.899999999999999</v>
      </c>
      <c r="K320">
        <v>9.2899999999999991</v>
      </c>
      <c r="L320" t="s">
        <v>132</v>
      </c>
      <c r="M320">
        <v>-9.2899999999999991</v>
      </c>
      <c r="N320" t="s">
        <v>40</v>
      </c>
      <c r="O320" t="s">
        <v>19</v>
      </c>
    </row>
    <row r="321" spans="1:15" x14ac:dyDescent="0.25">
      <c r="A321" s="3">
        <f t="shared" si="35"/>
        <v>4</v>
      </c>
      <c r="B321" t="str">
        <f t="shared" si="36"/>
        <v>La Mar</v>
      </c>
      <c r="C321">
        <v>1506195473</v>
      </c>
      <c r="D321" t="s">
        <v>104</v>
      </c>
      <c r="F321" s="3" t="s">
        <v>3037</v>
      </c>
      <c r="G321" s="3" t="s">
        <v>3249</v>
      </c>
      <c r="H321" t="s">
        <v>107</v>
      </c>
      <c r="I321" t="s">
        <v>14</v>
      </c>
      <c r="J321">
        <v>49.9</v>
      </c>
      <c r="K321">
        <v>52.82</v>
      </c>
      <c r="L321" t="s">
        <v>132</v>
      </c>
      <c r="M321">
        <v>-49.9</v>
      </c>
      <c r="N321" t="s">
        <v>148</v>
      </c>
      <c r="O321" t="s">
        <v>22</v>
      </c>
    </row>
    <row r="322" spans="1:15" x14ac:dyDescent="0.25">
      <c r="A322" s="3">
        <f t="shared" si="35"/>
        <v>4</v>
      </c>
      <c r="B322" t="str">
        <f t="shared" si="36"/>
        <v>La Mar</v>
      </c>
      <c r="C322">
        <v>1506137027</v>
      </c>
      <c r="D322" t="s">
        <v>104</v>
      </c>
      <c r="F322" s="3" t="s">
        <v>3037</v>
      </c>
      <c r="G322" s="3" t="s">
        <v>797</v>
      </c>
      <c r="H322" t="s">
        <v>107</v>
      </c>
      <c r="I322" t="s">
        <v>14</v>
      </c>
      <c r="J322">
        <v>49.9</v>
      </c>
      <c r="K322">
        <v>38.799999999999997</v>
      </c>
      <c r="L322" t="s">
        <v>132</v>
      </c>
      <c r="M322">
        <v>-34.9</v>
      </c>
      <c r="N322" t="s">
        <v>148</v>
      </c>
      <c r="O322" t="s">
        <v>22</v>
      </c>
    </row>
    <row r="323" spans="1:15" x14ac:dyDescent="0.25">
      <c r="A323" s="3">
        <f t="shared" si="35"/>
        <v>4</v>
      </c>
      <c r="B323" t="str">
        <f t="shared" si="36"/>
        <v>Megaplaza</v>
      </c>
      <c r="C323">
        <v>1506285575</v>
      </c>
      <c r="D323" t="s">
        <v>93</v>
      </c>
      <c r="F323" s="3" t="s">
        <v>3037</v>
      </c>
      <c r="G323" s="3" t="s">
        <v>3250</v>
      </c>
      <c r="H323" t="s">
        <v>70</v>
      </c>
      <c r="I323" t="s">
        <v>14</v>
      </c>
      <c r="J323">
        <v>65.8</v>
      </c>
      <c r="K323">
        <v>49.9</v>
      </c>
      <c r="L323" t="s">
        <v>132</v>
      </c>
      <c r="M323">
        <v>-49.9</v>
      </c>
      <c r="N323" t="s">
        <v>170</v>
      </c>
      <c r="O323" t="s">
        <v>22</v>
      </c>
    </row>
    <row r="324" spans="1:15" x14ac:dyDescent="0.25">
      <c r="A324" s="3">
        <f t="shared" si="35"/>
        <v>4</v>
      </c>
      <c r="B324" t="str">
        <f t="shared" si="36"/>
        <v>Aramburu</v>
      </c>
      <c r="C324">
        <v>1506135058</v>
      </c>
      <c r="D324" t="s">
        <v>108</v>
      </c>
      <c r="F324" s="3" t="s">
        <v>3037</v>
      </c>
      <c r="G324" s="3" t="s">
        <v>3251</v>
      </c>
      <c r="H324" t="s">
        <v>106</v>
      </c>
      <c r="I324" t="s">
        <v>14</v>
      </c>
      <c r="J324">
        <v>41.9</v>
      </c>
      <c r="K324">
        <v>7.5</v>
      </c>
      <c r="L324" t="s">
        <v>132</v>
      </c>
      <c r="M324">
        <v>-7.5</v>
      </c>
      <c r="N324" t="s">
        <v>40</v>
      </c>
      <c r="O324" t="s">
        <v>19</v>
      </c>
    </row>
    <row r="325" spans="1:15" x14ac:dyDescent="0.25">
      <c r="A325" s="3">
        <f t="shared" ref="A325:A388" si="37">MONTH(F325)</f>
        <v>4</v>
      </c>
      <c r="B325" t="str">
        <f t="shared" si="36"/>
        <v>Bolivar</v>
      </c>
      <c r="C325">
        <v>1506786725</v>
      </c>
      <c r="D325" t="s">
        <v>102</v>
      </c>
      <c r="F325" s="3" t="s">
        <v>3014</v>
      </c>
      <c r="G325" s="3" t="s">
        <v>3252</v>
      </c>
      <c r="H325" t="s">
        <v>70</v>
      </c>
      <c r="I325" t="s">
        <v>14</v>
      </c>
      <c r="J325">
        <v>61.8</v>
      </c>
      <c r="K325">
        <v>16.899999999999999</v>
      </c>
      <c r="L325" t="s">
        <v>132</v>
      </c>
      <c r="M325">
        <v>-16.899999999999999</v>
      </c>
      <c r="N325" t="s">
        <v>170</v>
      </c>
      <c r="O325" t="s">
        <v>22</v>
      </c>
    </row>
    <row r="326" spans="1:15" x14ac:dyDescent="0.25">
      <c r="A326" s="3">
        <f t="shared" si="37"/>
        <v>4</v>
      </c>
      <c r="B326" t="str">
        <f t="shared" si="36"/>
        <v>La Marina</v>
      </c>
      <c r="C326">
        <v>1506834449</v>
      </c>
      <c r="D326" t="s">
        <v>101</v>
      </c>
      <c r="F326" s="3" t="s">
        <v>3014</v>
      </c>
      <c r="G326" s="3" t="s">
        <v>3253</v>
      </c>
      <c r="H326" t="s">
        <v>70</v>
      </c>
      <c r="I326" t="s">
        <v>14</v>
      </c>
      <c r="J326">
        <v>16.899999999999999</v>
      </c>
      <c r="K326">
        <v>13.2</v>
      </c>
      <c r="L326" t="s">
        <v>132</v>
      </c>
      <c r="M326">
        <v>-13.2</v>
      </c>
      <c r="N326" t="s">
        <v>170</v>
      </c>
      <c r="O326" t="s">
        <v>22</v>
      </c>
    </row>
    <row r="327" spans="1:15" x14ac:dyDescent="0.25">
      <c r="A327" s="3">
        <f t="shared" si="37"/>
        <v>4</v>
      </c>
      <c r="B327" t="str">
        <f t="shared" si="36"/>
        <v>La Marina</v>
      </c>
      <c r="C327">
        <v>1506988451</v>
      </c>
      <c r="D327" t="s">
        <v>101</v>
      </c>
      <c r="F327" s="3" t="s">
        <v>3014</v>
      </c>
      <c r="G327" s="3" t="s">
        <v>3254</v>
      </c>
      <c r="H327" t="s">
        <v>106</v>
      </c>
      <c r="I327" t="s">
        <v>14</v>
      </c>
      <c r="J327">
        <v>16.899999999999999</v>
      </c>
      <c r="K327">
        <v>16.899999999999999</v>
      </c>
      <c r="L327" t="s">
        <v>132</v>
      </c>
      <c r="M327">
        <v>-16.899999999999999</v>
      </c>
      <c r="N327" t="s">
        <v>40</v>
      </c>
      <c r="O327" t="s">
        <v>19</v>
      </c>
    </row>
    <row r="328" spans="1:15" x14ac:dyDescent="0.25">
      <c r="A328" s="3">
        <f t="shared" si="37"/>
        <v>4</v>
      </c>
      <c r="B328" t="str">
        <f t="shared" si="36"/>
        <v>Camacho</v>
      </c>
      <c r="C328">
        <v>1507089224</v>
      </c>
      <c r="D328" t="s">
        <v>94</v>
      </c>
      <c r="F328" s="3" t="s">
        <v>3014</v>
      </c>
      <c r="G328" s="3" t="s">
        <v>3255</v>
      </c>
      <c r="H328" t="s">
        <v>107</v>
      </c>
      <c r="I328" t="s">
        <v>14</v>
      </c>
      <c r="J328">
        <v>60</v>
      </c>
      <c r="K328">
        <v>62.55</v>
      </c>
      <c r="L328" t="s">
        <v>132</v>
      </c>
      <c r="M328">
        <v>-60</v>
      </c>
      <c r="N328" t="s">
        <v>148</v>
      </c>
      <c r="O328" t="s">
        <v>22</v>
      </c>
    </row>
    <row r="329" spans="1:15" x14ac:dyDescent="0.25">
      <c r="A329" s="3">
        <f t="shared" si="37"/>
        <v>4</v>
      </c>
      <c r="B329" t="str">
        <f t="shared" si="36"/>
        <v>Camacho</v>
      </c>
      <c r="C329">
        <v>1507887421</v>
      </c>
      <c r="D329" t="s">
        <v>94</v>
      </c>
      <c r="F329" s="3" t="s">
        <v>3016</v>
      </c>
      <c r="G329" s="3" t="s">
        <v>3256</v>
      </c>
      <c r="H329" t="s">
        <v>106</v>
      </c>
      <c r="I329" t="s">
        <v>14</v>
      </c>
      <c r="J329">
        <v>25.9</v>
      </c>
      <c r="K329">
        <v>9.2899999999999991</v>
      </c>
      <c r="L329" t="s">
        <v>132</v>
      </c>
      <c r="M329">
        <v>-9.2899999999999991</v>
      </c>
      <c r="N329" t="s">
        <v>40</v>
      </c>
      <c r="O329" t="s">
        <v>19</v>
      </c>
    </row>
    <row r="330" spans="1:15" x14ac:dyDescent="0.25">
      <c r="A330" s="3">
        <f t="shared" si="37"/>
        <v>4</v>
      </c>
      <c r="B330" t="s">
        <v>71</v>
      </c>
      <c r="C330">
        <v>1508073242</v>
      </c>
      <c r="D330" t="s">
        <v>694</v>
      </c>
      <c r="F330" s="3" t="s">
        <v>3016</v>
      </c>
      <c r="G330" s="3" t="s">
        <v>3257</v>
      </c>
      <c r="H330" t="s">
        <v>70</v>
      </c>
      <c r="I330" t="s">
        <v>14</v>
      </c>
      <c r="J330">
        <v>29.9</v>
      </c>
      <c r="K330">
        <v>3.32</v>
      </c>
      <c r="L330" t="s">
        <v>132</v>
      </c>
      <c r="M330">
        <v>-3.32</v>
      </c>
      <c r="N330" t="s">
        <v>170</v>
      </c>
      <c r="O330" t="s">
        <v>22</v>
      </c>
    </row>
    <row r="331" spans="1:15" x14ac:dyDescent="0.25">
      <c r="A331" s="3">
        <f t="shared" si="37"/>
        <v>4</v>
      </c>
      <c r="B331" t="str">
        <f t="shared" si="36"/>
        <v>Camacho</v>
      </c>
      <c r="C331">
        <v>1508138460</v>
      </c>
      <c r="D331" t="s">
        <v>94</v>
      </c>
      <c r="F331" s="3" t="s">
        <v>3016</v>
      </c>
      <c r="G331" s="3" t="s">
        <v>3258</v>
      </c>
      <c r="H331" t="s">
        <v>70</v>
      </c>
      <c r="I331" t="s">
        <v>14</v>
      </c>
      <c r="J331">
        <v>59.9</v>
      </c>
      <c r="K331">
        <v>4.38</v>
      </c>
      <c r="L331" t="s">
        <v>132</v>
      </c>
      <c r="M331">
        <v>-4.38</v>
      </c>
      <c r="N331" t="s">
        <v>170</v>
      </c>
      <c r="O331" t="s">
        <v>22</v>
      </c>
    </row>
    <row r="332" spans="1:15" x14ac:dyDescent="0.25">
      <c r="A332" s="3">
        <f t="shared" si="37"/>
        <v>4</v>
      </c>
      <c r="B332" t="str">
        <f t="shared" si="36"/>
        <v>Precursores</v>
      </c>
      <c r="C332">
        <v>1508142015</v>
      </c>
      <c r="D332" t="s">
        <v>89</v>
      </c>
      <c r="F332" s="3" t="s">
        <v>3016</v>
      </c>
      <c r="G332" s="3" t="s">
        <v>3259</v>
      </c>
      <c r="H332" t="s">
        <v>106</v>
      </c>
      <c r="I332" t="s">
        <v>14</v>
      </c>
      <c r="J332">
        <v>67.599999999999994</v>
      </c>
      <c r="K332">
        <v>15.21</v>
      </c>
      <c r="L332" t="s">
        <v>132</v>
      </c>
      <c r="M332">
        <v>-15.21</v>
      </c>
      <c r="N332" t="s">
        <v>40</v>
      </c>
      <c r="O332" t="s">
        <v>19</v>
      </c>
    </row>
    <row r="333" spans="1:15" x14ac:dyDescent="0.25">
      <c r="A333" s="3">
        <f t="shared" si="37"/>
        <v>4</v>
      </c>
      <c r="B333" t="str">
        <f t="shared" si="36"/>
        <v>Megaplaza</v>
      </c>
      <c r="C333">
        <v>1508197357</v>
      </c>
      <c r="D333" t="s">
        <v>93</v>
      </c>
      <c r="F333" s="3" t="s">
        <v>3016</v>
      </c>
      <c r="G333" s="3" t="s">
        <v>3260</v>
      </c>
      <c r="H333" t="s">
        <v>106</v>
      </c>
      <c r="I333" t="s">
        <v>14</v>
      </c>
      <c r="J333">
        <v>109</v>
      </c>
      <c r="K333">
        <v>35.97</v>
      </c>
      <c r="L333" t="s">
        <v>132</v>
      </c>
      <c r="M333">
        <v>-35.97</v>
      </c>
      <c r="N333" t="s">
        <v>40</v>
      </c>
      <c r="O333" t="s">
        <v>19</v>
      </c>
    </row>
    <row r="334" spans="1:15" x14ac:dyDescent="0.25">
      <c r="A334" s="3">
        <f t="shared" si="37"/>
        <v>4</v>
      </c>
      <c r="B334" t="str">
        <f t="shared" si="36"/>
        <v>Megaplaza</v>
      </c>
      <c r="C334">
        <v>1508445204</v>
      </c>
      <c r="D334" t="s">
        <v>93</v>
      </c>
      <c r="F334" s="3" t="s">
        <v>3016</v>
      </c>
      <c r="G334" s="3" t="s">
        <v>3261</v>
      </c>
      <c r="H334" t="s">
        <v>105</v>
      </c>
      <c r="I334" t="s">
        <v>14</v>
      </c>
      <c r="J334">
        <v>60.9</v>
      </c>
      <c r="K334">
        <v>16.899999999999999</v>
      </c>
      <c r="L334" t="s">
        <v>132</v>
      </c>
      <c r="M334">
        <v>-16.899999999999999</v>
      </c>
      <c r="N334" t="s">
        <v>148</v>
      </c>
      <c r="O334" t="s">
        <v>22</v>
      </c>
    </row>
    <row r="335" spans="1:15" x14ac:dyDescent="0.25">
      <c r="A335" s="3">
        <f t="shared" si="37"/>
        <v>4</v>
      </c>
      <c r="B335" t="str">
        <f t="shared" si="36"/>
        <v>SantaCata</v>
      </c>
      <c r="C335">
        <v>1508441628</v>
      </c>
      <c r="D335" t="s">
        <v>92</v>
      </c>
      <c r="F335" s="3" t="s">
        <v>3016</v>
      </c>
      <c r="G335" s="3" t="s">
        <v>3262</v>
      </c>
      <c r="H335" t="s">
        <v>106</v>
      </c>
      <c r="I335" t="s">
        <v>14</v>
      </c>
      <c r="J335">
        <v>16.899999999999999</v>
      </c>
      <c r="K335">
        <v>5.07</v>
      </c>
      <c r="L335" t="s">
        <v>132</v>
      </c>
      <c r="M335">
        <v>-5.07</v>
      </c>
      <c r="N335" t="s">
        <v>40</v>
      </c>
      <c r="O335" t="s">
        <v>19</v>
      </c>
    </row>
    <row r="336" spans="1:15" x14ac:dyDescent="0.25">
      <c r="A336" s="3">
        <f t="shared" si="37"/>
        <v>4</v>
      </c>
      <c r="B336" t="str">
        <f t="shared" si="36"/>
        <v>Bolivar</v>
      </c>
      <c r="C336">
        <v>1508506402</v>
      </c>
      <c r="D336" t="s">
        <v>102</v>
      </c>
      <c r="F336" s="3" t="s">
        <v>3016</v>
      </c>
      <c r="G336" s="3" t="s">
        <v>3263</v>
      </c>
      <c r="H336" t="s">
        <v>70</v>
      </c>
      <c r="I336" t="s">
        <v>14</v>
      </c>
      <c r="J336">
        <v>49.9</v>
      </c>
      <c r="K336">
        <v>4.99</v>
      </c>
      <c r="L336" t="s">
        <v>132</v>
      </c>
      <c r="M336">
        <v>-4.99</v>
      </c>
      <c r="N336" t="s">
        <v>170</v>
      </c>
      <c r="O336" t="s">
        <v>22</v>
      </c>
    </row>
    <row r="337" spans="1:15" x14ac:dyDescent="0.25">
      <c r="A337" s="3">
        <f t="shared" si="37"/>
        <v>4</v>
      </c>
      <c r="B337" t="s">
        <v>158</v>
      </c>
      <c r="C337">
        <v>1508969291</v>
      </c>
      <c r="D337" t="s">
        <v>169</v>
      </c>
      <c r="F337" s="3" t="s">
        <v>3065</v>
      </c>
      <c r="G337" s="3" t="s">
        <v>3264</v>
      </c>
      <c r="H337" t="s">
        <v>106</v>
      </c>
      <c r="I337" t="s">
        <v>14</v>
      </c>
      <c r="J337">
        <v>49.9</v>
      </c>
      <c r="K337">
        <v>19.98</v>
      </c>
      <c r="L337" t="s">
        <v>132</v>
      </c>
      <c r="M337">
        <v>-19.98</v>
      </c>
      <c r="N337" t="s">
        <v>40</v>
      </c>
      <c r="O337" t="s">
        <v>19</v>
      </c>
    </row>
    <row r="338" spans="1:15" x14ac:dyDescent="0.25">
      <c r="A338" s="3">
        <f t="shared" si="37"/>
        <v>4</v>
      </c>
      <c r="B338" t="str">
        <f t="shared" si="36"/>
        <v>San Miguel</v>
      </c>
      <c r="C338">
        <v>1509086135</v>
      </c>
      <c r="D338" t="s">
        <v>90</v>
      </c>
      <c r="F338" s="3" t="s">
        <v>3065</v>
      </c>
      <c r="G338" s="3" t="s">
        <v>3265</v>
      </c>
      <c r="H338" t="s">
        <v>106</v>
      </c>
      <c r="I338" t="s">
        <v>14</v>
      </c>
      <c r="J338">
        <v>33.799999999999997</v>
      </c>
      <c r="K338">
        <v>3.55</v>
      </c>
      <c r="L338" t="s">
        <v>132</v>
      </c>
      <c r="M338">
        <v>-3.55</v>
      </c>
      <c r="N338" t="s">
        <v>40</v>
      </c>
      <c r="O338" t="s">
        <v>19</v>
      </c>
    </row>
    <row r="339" spans="1:15" x14ac:dyDescent="0.25">
      <c r="A339" s="3">
        <f t="shared" si="37"/>
        <v>4</v>
      </c>
      <c r="B339" t="str">
        <f t="shared" si="36"/>
        <v>San Miguel</v>
      </c>
      <c r="C339">
        <v>1510442488</v>
      </c>
      <c r="D339" t="s">
        <v>90</v>
      </c>
      <c r="F339" s="3" t="s">
        <v>3092</v>
      </c>
      <c r="G339" s="3" t="s">
        <v>3266</v>
      </c>
      <c r="H339" t="s">
        <v>106</v>
      </c>
      <c r="I339" t="s">
        <v>14</v>
      </c>
      <c r="J339">
        <v>40</v>
      </c>
      <c r="K339">
        <v>32</v>
      </c>
      <c r="L339" t="s">
        <v>132</v>
      </c>
      <c r="M339">
        <v>-32</v>
      </c>
      <c r="N339" t="s">
        <v>40</v>
      </c>
      <c r="O339" t="s">
        <v>19</v>
      </c>
    </row>
    <row r="340" spans="1:15" x14ac:dyDescent="0.25">
      <c r="A340" s="3">
        <f t="shared" si="37"/>
        <v>4</v>
      </c>
      <c r="B340" t="str">
        <f t="shared" si="36"/>
        <v>San Miguel</v>
      </c>
      <c r="C340">
        <v>1511968911</v>
      </c>
      <c r="D340" t="s">
        <v>90</v>
      </c>
      <c r="F340" s="3" t="s">
        <v>3018</v>
      </c>
      <c r="G340" s="3" t="s">
        <v>3267</v>
      </c>
      <c r="H340" t="s">
        <v>70</v>
      </c>
      <c r="I340" t="s">
        <v>14</v>
      </c>
      <c r="J340">
        <v>58.7</v>
      </c>
      <c r="K340">
        <v>16.899999999999999</v>
      </c>
      <c r="L340" t="s">
        <v>132</v>
      </c>
      <c r="M340">
        <v>-16.899999999999999</v>
      </c>
      <c r="N340" t="s">
        <v>170</v>
      </c>
      <c r="O340" t="s">
        <v>22</v>
      </c>
    </row>
    <row r="341" spans="1:15" x14ac:dyDescent="0.25">
      <c r="A341" s="3">
        <f t="shared" si="37"/>
        <v>4</v>
      </c>
      <c r="B341" t="str">
        <f t="shared" si="36"/>
        <v>Aramburu</v>
      </c>
      <c r="C341" s="5">
        <v>1511188041</v>
      </c>
      <c r="D341" s="5" t="s">
        <v>108</v>
      </c>
      <c r="E341" s="5"/>
      <c r="F341" s="55" t="s">
        <v>3018</v>
      </c>
      <c r="G341" s="5" t="s">
        <v>3268</v>
      </c>
      <c r="H341" s="5" t="s">
        <v>106</v>
      </c>
      <c r="I341" s="5" t="s">
        <v>14</v>
      </c>
      <c r="J341" s="6">
        <v>52</v>
      </c>
      <c r="K341" s="6">
        <v>29.17</v>
      </c>
      <c r="L341" s="5" t="s">
        <v>132</v>
      </c>
      <c r="M341" s="6">
        <v>-29.17</v>
      </c>
      <c r="N341" t="s">
        <v>40</v>
      </c>
      <c r="O341" t="s">
        <v>19</v>
      </c>
    </row>
    <row r="342" spans="1:15" x14ac:dyDescent="0.25">
      <c r="A342" s="3">
        <f t="shared" si="37"/>
        <v>4</v>
      </c>
      <c r="B342" t="s">
        <v>71</v>
      </c>
      <c r="C342" s="5">
        <v>1512794150</v>
      </c>
      <c r="D342" s="5" t="s">
        <v>694</v>
      </c>
      <c r="E342" s="5"/>
      <c r="F342" s="55" t="s">
        <v>3078</v>
      </c>
      <c r="G342" s="5" t="s">
        <v>3269</v>
      </c>
      <c r="H342" s="5" t="s">
        <v>70</v>
      </c>
      <c r="I342" s="5" t="s">
        <v>14</v>
      </c>
      <c r="J342" s="6">
        <v>99.8</v>
      </c>
      <c r="K342" s="6">
        <v>49.9</v>
      </c>
      <c r="L342" s="5" t="s">
        <v>132</v>
      </c>
      <c r="M342" s="6">
        <v>-49.9</v>
      </c>
      <c r="N342" t="s">
        <v>170</v>
      </c>
      <c r="O342" t="s">
        <v>22</v>
      </c>
    </row>
    <row r="343" spans="1:15" x14ac:dyDescent="0.25">
      <c r="A343" s="3">
        <f t="shared" si="37"/>
        <v>4</v>
      </c>
      <c r="B343" t="str">
        <f t="shared" si="36"/>
        <v>La Marina</v>
      </c>
      <c r="C343" s="5">
        <v>1513557868</v>
      </c>
      <c r="D343" s="5" t="s">
        <v>101</v>
      </c>
      <c r="E343" s="5"/>
      <c r="F343" s="55" t="s">
        <v>3020</v>
      </c>
      <c r="G343" s="5" t="s">
        <v>3270</v>
      </c>
      <c r="H343" s="5" t="s">
        <v>105</v>
      </c>
      <c r="I343" s="5" t="s">
        <v>14</v>
      </c>
      <c r="J343" s="6">
        <v>44.9</v>
      </c>
      <c r="K343" s="6">
        <v>22.45</v>
      </c>
      <c r="L343" s="5" t="s">
        <v>132</v>
      </c>
      <c r="M343" s="6">
        <v>-22.45</v>
      </c>
      <c r="N343" t="s">
        <v>148</v>
      </c>
      <c r="O343" t="s">
        <v>22</v>
      </c>
    </row>
    <row r="344" spans="1:15" x14ac:dyDescent="0.25">
      <c r="A344" s="3">
        <f t="shared" si="37"/>
        <v>4</v>
      </c>
      <c r="B344" t="str">
        <f t="shared" si="36"/>
        <v>La Marina</v>
      </c>
      <c r="C344" s="5">
        <v>1513513496</v>
      </c>
      <c r="D344" s="5" t="s">
        <v>101</v>
      </c>
      <c r="E344" s="5"/>
      <c r="F344" s="55" t="s">
        <v>3020</v>
      </c>
      <c r="G344" s="5" t="s">
        <v>3271</v>
      </c>
      <c r="H344" s="5" t="s">
        <v>70</v>
      </c>
      <c r="I344" s="5" t="s">
        <v>14</v>
      </c>
      <c r="J344" s="6">
        <v>49.9</v>
      </c>
      <c r="K344" s="6">
        <v>49.9</v>
      </c>
      <c r="L344" s="5" t="s">
        <v>132</v>
      </c>
      <c r="M344" s="6">
        <v>-49.9</v>
      </c>
      <c r="N344" t="s">
        <v>170</v>
      </c>
      <c r="O344" t="s">
        <v>22</v>
      </c>
    </row>
    <row r="345" spans="1:15" x14ac:dyDescent="0.25">
      <c r="A345" s="3">
        <f t="shared" si="37"/>
        <v>4</v>
      </c>
      <c r="B345" t="str">
        <f t="shared" si="36"/>
        <v>Precursores</v>
      </c>
      <c r="C345" s="5">
        <v>1513599942</v>
      </c>
      <c r="D345" s="5" t="s">
        <v>89</v>
      </c>
      <c r="E345" s="5"/>
      <c r="F345" s="55" t="s">
        <v>3020</v>
      </c>
      <c r="G345" s="5" t="s">
        <v>3272</v>
      </c>
      <c r="H345" s="5" t="s">
        <v>70</v>
      </c>
      <c r="I345" s="5" t="s">
        <v>14</v>
      </c>
      <c r="J345" s="6">
        <v>89.8</v>
      </c>
      <c r="K345" s="6">
        <v>44.9</v>
      </c>
      <c r="L345" s="5" t="s">
        <v>132</v>
      </c>
      <c r="M345" s="6">
        <v>-44.9</v>
      </c>
      <c r="N345" t="s">
        <v>170</v>
      </c>
      <c r="O345" t="s">
        <v>22</v>
      </c>
    </row>
    <row r="346" spans="1:15" x14ac:dyDescent="0.25">
      <c r="A346" s="3">
        <f t="shared" si="37"/>
        <v>4</v>
      </c>
      <c r="B346" t="str">
        <f t="shared" si="36"/>
        <v>San Miguel</v>
      </c>
      <c r="C346" s="5">
        <v>1513876370</v>
      </c>
      <c r="D346" s="5" t="s">
        <v>90</v>
      </c>
      <c r="E346" s="5"/>
      <c r="F346" s="55" t="s">
        <v>3020</v>
      </c>
      <c r="G346" s="5" t="s">
        <v>3273</v>
      </c>
      <c r="H346" s="5" t="s">
        <v>105</v>
      </c>
      <c r="I346" s="5" t="s">
        <v>14</v>
      </c>
      <c r="J346" s="6">
        <v>36.9</v>
      </c>
      <c r="K346" s="6">
        <v>36.9</v>
      </c>
      <c r="L346" s="5" t="s">
        <v>132</v>
      </c>
      <c r="M346" s="6">
        <v>-36.9</v>
      </c>
      <c r="N346" t="s">
        <v>148</v>
      </c>
      <c r="O346" t="s">
        <v>22</v>
      </c>
    </row>
    <row r="347" spans="1:15" x14ac:dyDescent="0.25">
      <c r="A347" s="3">
        <f t="shared" si="37"/>
        <v>4</v>
      </c>
      <c r="B347" t="s">
        <v>667</v>
      </c>
      <c r="C347" s="5">
        <v>1513750154</v>
      </c>
      <c r="D347" s="5" t="s">
        <v>2427</v>
      </c>
      <c r="E347" s="5"/>
      <c r="F347" s="55" t="s">
        <v>3020</v>
      </c>
      <c r="G347" s="5" t="s">
        <v>3274</v>
      </c>
      <c r="H347" s="5" t="s">
        <v>70</v>
      </c>
      <c r="I347" s="5" t="s">
        <v>14</v>
      </c>
      <c r="J347" s="6">
        <v>49.9</v>
      </c>
      <c r="K347" s="6">
        <v>4.99</v>
      </c>
      <c r="L347" s="5" t="s">
        <v>132</v>
      </c>
      <c r="M347" s="6">
        <v>-4.99</v>
      </c>
      <c r="N347" t="s">
        <v>170</v>
      </c>
      <c r="O347" t="s">
        <v>22</v>
      </c>
    </row>
    <row r="348" spans="1:15" x14ac:dyDescent="0.25">
      <c r="A348" s="3">
        <f t="shared" si="37"/>
        <v>4</v>
      </c>
      <c r="B348" t="str">
        <f t="shared" si="36"/>
        <v>San Miguel</v>
      </c>
      <c r="C348" s="5">
        <v>1513369076</v>
      </c>
      <c r="D348" s="5" t="s">
        <v>90</v>
      </c>
      <c r="E348" s="5"/>
      <c r="F348" s="55" t="s">
        <v>3020</v>
      </c>
      <c r="G348" s="5" t="s">
        <v>3275</v>
      </c>
      <c r="H348" s="5" t="s">
        <v>105</v>
      </c>
      <c r="I348" s="5" t="s">
        <v>14</v>
      </c>
      <c r="J348" s="6">
        <v>16.899999999999999</v>
      </c>
      <c r="K348" s="6">
        <v>16.899999999999999</v>
      </c>
      <c r="L348" s="5" t="s">
        <v>132</v>
      </c>
      <c r="M348" s="6">
        <v>-16.899999999999999</v>
      </c>
      <c r="N348" t="s">
        <v>148</v>
      </c>
      <c r="O348" t="s">
        <v>22</v>
      </c>
    </row>
    <row r="349" spans="1:15" x14ac:dyDescent="0.25">
      <c r="A349" s="3">
        <f t="shared" si="37"/>
        <v>4</v>
      </c>
      <c r="B349" t="str">
        <f t="shared" si="36"/>
        <v>Bolivar</v>
      </c>
      <c r="C349" s="5">
        <v>1514266889</v>
      </c>
      <c r="D349" s="5" t="s">
        <v>102</v>
      </c>
      <c r="E349" s="5"/>
      <c r="F349" s="55" t="s">
        <v>3041</v>
      </c>
      <c r="G349" s="5" t="s">
        <v>3276</v>
      </c>
      <c r="H349" s="5" t="s">
        <v>105</v>
      </c>
      <c r="I349" s="5" t="s">
        <v>14</v>
      </c>
      <c r="J349" s="6">
        <v>49.9</v>
      </c>
      <c r="K349" s="6">
        <v>49.9</v>
      </c>
      <c r="L349" s="5" t="s">
        <v>132</v>
      </c>
      <c r="M349" s="6">
        <v>-49.9</v>
      </c>
      <c r="N349" t="s">
        <v>148</v>
      </c>
      <c r="O349" t="s">
        <v>22</v>
      </c>
    </row>
    <row r="350" spans="1:15" x14ac:dyDescent="0.25">
      <c r="A350" s="3">
        <f t="shared" si="37"/>
        <v>4</v>
      </c>
      <c r="B350" t="str">
        <f t="shared" si="36"/>
        <v>Encalada</v>
      </c>
      <c r="C350" s="5">
        <v>1514504057</v>
      </c>
      <c r="D350" s="5" t="s">
        <v>72</v>
      </c>
      <c r="E350" s="5"/>
      <c r="F350" s="55" t="s">
        <v>3041</v>
      </c>
      <c r="G350" s="5" t="s">
        <v>3277</v>
      </c>
      <c r="H350" s="5" t="s">
        <v>107</v>
      </c>
      <c r="I350" s="5" t="s">
        <v>14</v>
      </c>
      <c r="J350" s="6">
        <v>16.899999999999999</v>
      </c>
      <c r="K350" s="6">
        <v>18.8</v>
      </c>
      <c r="L350" s="5" t="s">
        <v>132</v>
      </c>
      <c r="M350" s="6">
        <v>-16.899999999999999</v>
      </c>
      <c r="N350" t="s">
        <v>148</v>
      </c>
      <c r="O350" t="s">
        <v>22</v>
      </c>
    </row>
    <row r="351" spans="1:15" x14ac:dyDescent="0.25">
      <c r="A351" s="3">
        <f t="shared" si="37"/>
        <v>4</v>
      </c>
      <c r="B351" t="str">
        <f t="shared" si="36"/>
        <v>Dos de mayo</v>
      </c>
      <c r="C351" s="5">
        <v>1514830359</v>
      </c>
      <c r="D351" s="5" t="s">
        <v>103</v>
      </c>
      <c r="E351" s="5"/>
      <c r="F351" s="55" t="s">
        <v>3041</v>
      </c>
      <c r="G351" s="5" t="s">
        <v>3278</v>
      </c>
      <c r="H351" s="5" t="s">
        <v>107</v>
      </c>
      <c r="I351" s="5" t="s">
        <v>14</v>
      </c>
      <c r="J351" s="6">
        <v>109</v>
      </c>
      <c r="K351" s="6">
        <v>111.17</v>
      </c>
      <c r="L351" s="5" t="s">
        <v>132</v>
      </c>
      <c r="M351" s="6">
        <v>-109</v>
      </c>
      <c r="N351" t="s">
        <v>148</v>
      </c>
      <c r="O351" t="s">
        <v>22</v>
      </c>
    </row>
    <row r="352" spans="1:15" x14ac:dyDescent="0.25">
      <c r="A352" s="3">
        <f t="shared" si="37"/>
        <v>4</v>
      </c>
      <c r="B352" t="str">
        <f t="shared" si="36"/>
        <v>Megaplaza</v>
      </c>
      <c r="C352" s="5">
        <v>1515008578</v>
      </c>
      <c r="D352" s="5" t="s">
        <v>93</v>
      </c>
      <c r="E352" s="5"/>
      <c r="F352" s="55" t="s">
        <v>3041</v>
      </c>
      <c r="G352" s="5" t="s">
        <v>3279</v>
      </c>
      <c r="H352" s="5" t="s">
        <v>107</v>
      </c>
      <c r="I352" s="5" t="s">
        <v>14</v>
      </c>
      <c r="J352" s="6">
        <v>16.899999999999999</v>
      </c>
      <c r="K352" s="6">
        <v>23.3</v>
      </c>
      <c r="L352" s="5" t="s">
        <v>132</v>
      </c>
      <c r="M352" s="6">
        <v>-16.899999999999999</v>
      </c>
      <c r="N352" t="s">
        <v>148</v>
      </c>
      <c r="O352" t="s">
        <v>22</v>
      </c>
    </row>
    <row r="353" spans="1:15" x14ac:dyDescent="0.25">
      <c r="A353" s="3">
        <f t="shared" si="37"/>
        <v>4</v>
      </c>
      <c r="B353" t="str">
        <f t="shared" si="36"/>
        <v>San Miguel</v>
      </c>
      <c r="C353" s="5">
        <v>1515090160</v>
      </c>
      <c r="D353" s="5" t="s">
        <v>90</v>
      </c>
      <c r="E353" s="5"/>
      <c r="F353" s="55" t="s">
        <v>3043</v>
      </c>
      <c r="G353" s="5" t="s">
        <v>3280</v>
      </c>
      <c r="H353" s="5" t="s">
        <v>70</v>
      </c>
      <c r="I353" s="5" t="s">
        <v>14</v>
      </c>
      <c r="J353" s="6">
        <v>44.9</v>
      </c>
      <c r="K353" s="6">
        <v>11.23</v>
      </c>
      <c r="L353" s="5" t="s">
        <v>132</v>
      </c>
      <c r="M353" s="6">
        <v>-11.23</v>
      </c>
      <c r="N353" t="s">
        <v>170</v>
      </c>
      <c r="O353" t="s">
        <v>22</v>
      </c>
    </row>
    <row r="354" spans="1:15" x14ac:dyDescent="0.25">
      <c r="A354" s="3">
        <f t="shared" si="37"/>
        <v>4</v>
      </c>
      <c r="B354" t="s">
        <v>1215</v>
      </c>
      <c r="C354" s="5">
        <v>1515615659</v>
      </c>
      <c r="D354" s="5" t="s">
        <v>1206</v>
      </c>
      <c r="E354" s="5"/>
      <c r="F354" s="55" t="s">
        <v>3043</v>
      </c>
      <c r="G354" s="5" t="s">
        <v>3281</v>
      </c>
      <c r="H354" s="5" t="s">
        <v>107</v>
      </c>
      <c r="I354" s="5" t="s">
        <v>14</v>
      </c>
      <c r="J354" s="6">
        <v>109</v>
      </c>
      <c r="K354" s="6">
        <v>96.4</v>
      </c>
      <c r="L354" s="5" t="s">
        <v>132</v>
      </c>
      <c r="M354" s="6">
        <v>-96.4</v>
      </c>
      <c r="N354" t="s">
        <v>148</v>
      </c>
      <c r="O354" t="s">
        <v>22</v>
      </c>
    </row>
    <row r="355" spans="1:15" x14ac:dyDescent="0.25">
      <c r="A355" s="3">
        <f t="shared" si="37"/>
        <v>4</v>
      </c>
      <c r="B355" t="str">
        <f t="shared" ref="B355:B404" si="38">IF(D355="Mária Almenara - La Mar","La Mar",IF(D355="Mária Almenara - Santa Catalina","SantaCata",IF(D355="Mária Almenara - Paseo De La Republica","Paso28",IF(D355="Mária Almenara - Aramburú","Aramburu",IF(D355="Mária Almenara - Encalada","Encalada",IF(D355="Mária Almenara - La Molina","La molina",IF(D355="María Almenara - San Miguel","San Miguel",IF(D355="María Almenara - Camacho","Camacho",IF(D355="María Almenara - Precursores","Precursores",IF(D355="Mária Almenara - Mega Plaza","Megaplaza",IF(D355="Mária Almenara – Villa Chorrillos","Chorrillos",IF(D355="Mária Almenara - La Marina","La Marina",IF(D355="Mária Almenara - Pueblo Libre","Bolivar",IF(D355="Mária Almenara - Dos De Mayo","Dos de mayo","no hay"))))))))))))))</f>
        <v>Dos de mayo</v>
      </c>
      <c r="C355" s="5">
        <v>1515585760</v>
      </c>
      <c r="D355" s="5" t="s">
        <v>103</v>
      </c>
      <c r="E355" s="5"/>
      <c r="F355" s="55" t="s">
        <v>3043</v>
      </c>
      <c r="G355" s="5" t="s">
        <v>3282</v>
      </c>
      <c r="H355" s="5" t="s">
        <v>107</v>
      </c>
      <c r="I355" s="5" t="s">
        <v>14</v>
      </c>
      <c r="J355" s="6">
        <v>109</v>
      </c>
      <c r="K355" s="6">
        <v>110.4</v>
      </c>
      <c r="L355" s="5" t="s">
        <v>132</v>
      </c>
      <c r="M355" s="6">
        <v>-109</v>
      </c>
      <c r="N355" t="s">
        <v>148</v>
      </c>
      <c r="O355" t="s">
        <v>22</v>
      </c>
    </row>
    <row r="356" spans="1:15" x14ac:dyDescent="0.25">
      <c r="A356" s="3">
        <f t="shared" si="37"/>
        <v>4</v>
      </c>
      <c r="B356" t="str">
        <f t="shared" si="38"/>
        <v>Encalada</v>
      </c>
      <c r="C356" s="5">
        <v>1515663807</v>
      </c>
      <c r="D356" s="5" t="s">
        <v>72</v>
      </c>
      <c r="E356" s="5"/>
      <c r="F356" s="55" t="s">
        <v>3043</v>
      </c>
      <c r="G356" s="5" t="s">
        <v>3283</v>
      </c>
      <c r="H356" s="5" t="s">
        <v>70</v>
      </c>
      <c r="I356" s="5" t="s">
        <v>14</v>
      </c>
      <c r="J356" s="6">
        <v>118.3</v>
      </c>
      <c r="K356" s="6">
        <v>50.7</v>
      </c>
      <c r="L356" s="5" t="s">
        <v>132</v>
      </c>
      <c r="M356" s="6">
        <v>-50.7</v>
      </c>
      <c r="N356" t="s">
        <v>170</v>
      </c>
      <c r="O356" t="s">
        <v>22</v>
      </c>
    </row>
    <row r="357" spans="1:15" x14ac:dyDescent="0.25">
      <c r="A357" s="3">
        <f t="shared" si="37"/>
        <v>4</v>
      </c>
      <c r="B357" t="str">
        <f t="shared" si="38"/>
        <v>Encalada</v>
      </c>
      <c r="C357" s="5">
        <v>1515701593</v>
      </c>
      <c r="D357" s="5" t="s">
        <v>72</v>
      </c>
      <c r="E357" s="5"/>
      <c r="F357" s="55" t="s">
        <v>3043</v>
      </c>
      <c r="G357" s="5" t="s">
        <v>3284</v>
      </c>
      <c r="H357" s="5" t="s">
        <v>105</v>
      </c>
      <c r="I357" s="5" t="s">
        <v>14</v>
      </c>
      <c r="J357" s="6">
        <v>25.8</v>
      </c>
      <c r="K357" s="6">
        <v>20.36</v>
      </c>
      <c r="L357" s="5" t="s">
        <v>132</v>
      </c>
      <c r="M357" s="6">
        <v>-20.36</v>
      </c>
      <c r="N357" t="s">
        <v>148</v>
      </c>
      <c r="O357" t="s">
        <v>22</v>
      </c>
    </row>
    <row r="358" spans="1:15" x14ac:dyDescent="0.25">
      <c r="A358" s="3">
        <f t="shared" si="37"/>
        <v>4</v>
      </c>
      <c r="B358" t="str">
        <f t="shared" si="38"/>
        <v>Bolivar</v>
      </c>
      <c r="C358" s="5">
        <v>1515398156</v>
      </c>
      <c r="D358" s="5" t="s">
        <v>102</v>
      </c>
      <c r="E358" s="5"/>
      <c r="F358" s="55" t="s">
        <v>3043</v>
      </c>
      <c r="G358" s="5" t="s">
        <v>3285</v>
      </c>
      <c r="H358" s="5" t="s">
        <v>106</v>
      </c>
      <c r="I358" s="5" t="s">
        <v>14</v>
      </c>
      <c r="J358" s="6">
        <v>16.899999999999999</v>
      </c>
      <c r="K358" s="6">
        <v>5.57</v>
      </c>
      <c r="L358" s="5" t="s">
        <v>132</v>
      </c>
      <c r="M358" s="6">
        <v>-5.57</v>
      </c>
      <c r="N358" t="s">
        <v>40</v>
      </c>
      <c r="O358" t="s">
        <v>19</v>
      </c>
    </row>
    <row r="359" spans="1:15" x14ac:dyDescent="0.25">
      <c r="A359" s="3">
        <f t="shared" si="37"/>
        <v>4</v>
      </c>
      <c r="B359" t="s">
        <v>200</v>
      </c>
      <c r="C359" s="5">
        <v>1515797133</v>
      </c>
      <c r="D359" s="5" t="s">
        <v>618</v>
      </c>
      <c r="E359" s="5"/>
      <c r="F359" s="55" t="s">
        <v>3043</v>
      </c>
      <c r="G359" s="5" t="s">
        <v>3286</v>
      </c>
      <c r="H359" s="5" t="s">
        <v>105</v>
      </c>
      <c r="I359" s="5" t="s">
        <v>14</v>
      </c>
      <c r="J359" s="6">
        <v>56.8</v>
      </c>
      <c r="K359" s="6">
        <v>16.899999999999999</v>
      </c>
      <c r="L359" s="5" t="s">
        <v>132</v>
      </c>
      <c r="M359" s="6">
        <v>-16.899999999999999</v>
      </c>
      <c r="N359" t="s">
        <v>148</v>
      </c>
      <c r="O359" t="s">
        <v>22</v>
      </c>
    </row>
    <row r="360" spans="1:15" x14ac:dyDescent="0.25">
      <c r="A360" s="3">
        <f t="shared" si="37"/>
        <v>4</v>
      </c>
      <c r="B360" t="s">
        <v>182</v>
      </c>
      <c r="C360" s="5">
        <v>1515801868</v>
      </c>
      <c r="D360" s="5" t="s">
        <v>172</v>
      </c>
      <c r="E360" s="5"/>
      <c r="F360" s="55" t="s">
        <v>3043</v>
      </c>
      <c r="G360" s="5" t="s">
        <v>3287</v>
      </c>
      <c r="H360" s="5" t="s">
        <v>105</v>
      </c>
      <c r="I360" s="5" t="s">
        <v>14</v>
      </c>
      <c r="J360" s="6">
        <v>33.799999999999997</v>
      </c>
      <c r="K360" s="6">
        <v>22.48</v>
      </c>
      <c r="L360" s="5" t="s">
        <v>132</v>
      </c>
      <c r="M360" s="6">
        <v>-22.48</v>
      </c>
      <c r="N360" t="s">
        <v>148</v>
      </c>
      <c r="O360" t="s">
        <v>22</v>
      </c>
    </row>
    <row r="361" spans="1:15" x14ac:dyDescent="0.25">
      <c r="A361" s="3">
        <f t="shared" si="37"/>
        <v>4</v>
      </c>
      <c r="B361" t="str">
        <f t="shared" si="38"/>
        <v>SantaCata</v>
      </c>
      <c r="C361" s="5">
        <v>1516726589</v>
      </c>
      <c r="D361" s="5" t="s">
        <v>92</v>
      </c>
      <c r="E361" s="5"/>
      <c r="F361" s="55" t="s">
        <v>3045</v>
      </c>
      <c r="G361" s="5" t="s">
        <v>3288</v>
      </c>
      <c r="H361" s="5" t="s">
        <v>107</v>
      </c>
      <c r="I361" s="5" t="s">
        <v>14</v>
      </c>
      <c r="J361" s="6">
        <v>137</v>
      </c>
      <c r="K361" s="6">
        <v>138.05000000000001</v>
      </c>
      <c r="L361" s="5" t="s">
        <v>132</v>
      </c>
      <c r="M361" s="6">
        <v>-137</v>
      </c>
      <c r="N361" t="s">
        <v>148</v>
      </c>
      <c r="O361" t="s">
        <v>22</v>
      </c>
    </row>
    <row r="362" spans="1:15" x14ac:dyDescent="0.25">
      <c r="A362" s="3">
        <f t="shared" si="37"/>
        <v>4</v>
      </c>
      <c r="B362" t="s">
        <v>1215</v>
      </c>
      <c r="C362" s="5">
        <v>1516793486</v>
      </c>
      <c r="D362" s="5" t="s">
        <v>1206</v>
      </c>
      <c r="E362" s="5"/>
      <c r="F362" s="55" t="s">
        <v>3045</v>
      </c>
      <c r="G362" s="5" t="s">
        <v>3289</v>
      </c>
      <c r="H362" s="5" t="s">
        <v>106</v>
      </c>
      <c r="I362" s="5" t="s">
        <v>14</v>
      </c>
      <c r="J362" s="6">
        <v>23.9</v>
      </c>
      <c r="K362" s="6">
        <v>4.7699999999999996</v>
      </c>
      <c r="L362" s="5" t="s">
        <v>132</v>
      </c>
      <c r="M362" s="6">
        <v>-4.7699999999999996</v>
      </c>
      <c r="N362" t="s">
        <v>40</v>
      </c>
      <c r="O362" t="s">
        <v>19</v>
      </c>
    </row>
    <row r="363" spans="1:15" x14ac:dyDescent="0.25">
      <c r="A363" s="3">
        <f t="shared" si="37"/>
        <v>4</v>
      </c>
      <c r="B363" t="str">
        <f t="shared" si="38"/>
        <v>Dos de mayo</v>
      </c>
      <c r="C363" s="5">
        <v>1516880795</v>
      </c>
      <c r="D363" s="5" t="s">
        <v>103</v>
      </c>
      <c r="E363" s="5"/>
      <c r="F363" s="55" t="s">
        <v>3045</v>
      </c>
      <c r="G363" s="5" t="s">
        <v>3290</v>
      </c>
      <c r="H363" s="5" t="s">
        <v>70</v>
      </c>
      <c r="I363" s="5" t="s">
        <v>14</v>
      </c>
      <c r="J363" s="6">
        <v>34.9</v>
      </c>
      <c r="K363" s="6">
        <v>18</v>
      </c>
      <c r="L363" s="5" t="s">
        <v>132</v>
      </c>
      <c r="M363" s="6">
        <v>-18</v>
      </c>
      <c r="N363" t="s">
        <v>170</v>
      </c>
      <c r="O363" t="s">
        <v>22</v>
      </c>
    </row>
    <row r="364" spans="1:15" x14ac:dyDescent="0.25">
      <c r="A364" s="3">
        <f t="shared" si="37"/>
        <v>4</v>
      </c>
      <c r="B364" t="str">
        <f t="shared" si="38"/>
        <v>Megaplaza</v>
      </c>
      <c r="C364" s="5">
        <v>1516985795</v>
      </c>
      <c r="D364" s="5" t="s">
        <v>93</v>
      </c>
      <c r="E364" s="5"/>
      <c r="F364" s="55" t="s">
        <v>3045</v>
      </c>
      <c r="G364" s="5" t="s">
        <v>3291</v>
      </c>
      <c r="H364" s="5" t="s">
        <v>105</v>
      </c>
      <c r="I364" s="5" t="s">
        <v>14</v>
      </c>
      <c r="J364" s="6">
        <v>49.9</v>
      </c>
      <c r="K364" s="6">
        <v>42.09</v>
      </c>
      <c r="L364" s="5" t="s">
        <v>132</v>
      </c>
      <c r="M364" s="6">
        <v>-42.09</v>
      </c>
      <c r="N364" t="s">
        <v>148</v>
      </c>
      <c r="O364" t="s">
        <v>22</v>
      </c>
    </row>
    <row r="365" spans="1:15" x14ac:dyDescent="0.25">
      <c r="A365" s="3">
        <f t="shared" si="37"/>
        <v>4</v>
      </c>
      <c r="B365" t="str">
        <f t="shared" si="38"/>
        <v>Megaplaza</v>
      </c>
      <c r="C365" s="5">
        <v>1516993788</v>
      </c>
      <c r="D365" s="5" t="s">
        <v>93</v>
      </c>
      <c r="E365" s="5"/>
      <c r="F365" s="55" t="s">
        <v>3045</v>
      </c>
      <c r="G365" s="5" t="s">
        <v>3292</v>
      </c>
      <c r="H365" s="5" t="s">
        <v>105</v>
      </c>
      <c r="I365" s="5" t="s">
        <v>14</v>
      </c>
      <c r="J365" s="6">
        <v>16.899999999999999</v>
      </c>
      <c r="K365" s="6">
        <v>16.899999999999999</v>
      </c>
      <c r="L365" s="5" t="s">
        <v>132</v>
      </c>
      <c r="M365" s="6">
        <v>-16.899999999999999</v>
      </c>
      <c r="N365" t="s">
        <v>148</v>
      </c>
      <c r="O365" t="s">
        <v>22</v>
      </c>
    </row>
    <row r="366" spans="1:15" x14ac:dyDescent="0.25">
      <c r="A366" s="3">
        <f t="shared" si="37"/>
        <v>4</v>
      </c>
      <c r="B366" t="str">
        <f t="shared" si="38"/>
        <v>San Miguel</v>
      </c>
      <c r="C366" s="5">
        <v>1517354933</v>
      </c>
      <c r="D366" s="5" t="s">
        <v>90</v>
      </c>
      <c r="E366" s="5"/>
      <c r="F366" s="55" t="s">
        <v>3045</v>
      </c>
      <c r="G366" s="5" t="s">
        <v>3293</v>
      </c>
      <c r="H366" s="5" t="s">
        <v>105</v>
      </c>
      <c r="I366" s="5" t="s">
        <v>14</v>
      </c>
      <c r="J366" s="6">
        <v>33.799999999999997</v>
      </c>
      <c r="K366" s="6">
        <v>1.69</v>
      </c>
      <c r="L366" s="5" t="s">
        <v>132</v>
      </c>
      <c r="M366" s="6">
        <v>-1.69</v>
      </c>
      <c r="N366" t="s">
        <v>148</v>
      </c>
      <c r="O366" t="s">
        <v>22</v>
      </c>
    </row>
    <row r="367" spans="1:15" x14ac:dyDescent="0.25">
      <c r="A367" s="3">
        <f t="shared" si="37"/>
        <v>4</v>
      </c>
      <c r="B367" t="str">
        <f t="shared" si="38"/>
        <v>Megaplaza</v>
      </c>
      <c r="C367" s="5">
        <v>1517281216</v>
      </c>
      <c r="D367" s="5" t="s">
        <v>93</v>
      </c>
      <c r="E367" s="5"/>
      <c r="F367" s="55" t="s">
        <v>3045</v>
      </c>
      <c r="G367" s="5" t="s">
        <v>3294</v>
      </c>
      <c r="H367" s="5" t="s">
        <v>70</v>
      </c>
      <c r="I367" s="5" t="s">
        <v>14</v>
      </c>
      <c r="J367" s="6">
        <v>109</v>
      </c>
      <c r="K367" s="6">
        <v>10.9</v>
      </c>
      <c r="L367" s="5" t="s">
        <v>132</v>
      </c>
      <c r="M367" s="6">
        <v>-10.9</v>
      </c>
      <c r="N367" t="s">
        <v>170</v>
      </c>
      <c r="O367" t="s">
        <v>22</v>
      </c>
    </row>
    <row r="368" spans="1:15" x14ac:dyDescent="0.25">
      <c r="A368" s="3">
        <f t="shared" si="37"/>
        <v>4</v>
      </c>
      <c r="B368" t="str">
        <f t="shared" si="38"/>
        <v>La molina</v>
      </c>
      <c r="C368" s="5">
        <v>1517426320</v>
      </c>
      <c r="D368" s="5" t="s">
        <v>73</v>
      </c>
      <c r="E368" s="5"/>
      <c r="F368" s="55" t="s">
        <v>3056</v>
      </c>
      <c r="G368" s="5" t="s">
        <v>3295</v>
      </c>
      <c r="H368" s="5" t="s">
        <v>107</v>
      </c>
      <c r="I368" s="5" t="s">
        <v>14</v>
      </c>
      <c r="J368" s="6">
        <v>109</v>
      </c>
      <c r="K368" s="6">
        <v>109</v>
      </c>
      <c r="L368" s="5" t="s">
        <v>132</v>
      </c>
      <c r="M368" s="6">
        <v>-109</v>
      </c>
      <c r="N368" t="s">
        <v>148</v>
      </c>
      <c r="O368" t="s">
        <v>22</v>
      </c>
    </row>
    <row r="369" spans="1:15" x14ac:dyDescent="0.25">
      <c r="A369" s="3">
        <f t="shared" si="37"/>
        <v>4</v>
      </c>
      <c r="B369" t="str">
        <f t="shared" si="38"/>
        <v>Precursores</v>
      </c>
      <c r="C369" s="5">
        <v>1518398762</v>
      </c>
      <c r="D369" s="5" t="s">
        <v>89</v>
      </c>
      <c r="E369" s="5"/>
      <c r="F369" s="55" t="s">
        <v>3056</v>
      </c>
      <c r="G369" s="5" t="s">
        <v>3296</v>
      </c>
      <c r="H369" s="5" t="s">
        <v>107</v>
      </c>
      <c r="I369" s="5" t="s">
        <v>14</v>
      </c>
      <c r="J369" s="6">
        <v>16.899999999999999</v>
      </c>
      <c r="K369" s="6">
        <v>16.899999999999999</v>
      </c>
      <c r="L369" s="5" t="s">
        <v>132</v>
      </c>
      <c r="M369" s="6">
        <v>-16.899999999999999</v>
      </c>
      <c r="N369" t="s">
        <v>148</v>
      </c>
      <c r="O369" t="s">
        <v>22</v>
      </c>
    </row>
    <row r="370" spans="1:15" x14ac:dyDescent="0.25">
      <c r="A370" s="3">
        <f t="shared" si="37"/>
        <v>4</v>
      </c>
      <c r="B370" t="str">
        <f t="shared" si="38"/>
        <v>La Marina</v>
      </c>
      <c r="C370" s="5">
        <v>1518243016</v>
      </c>
      <c r="D370" s="5" t="s">
        <v>101</v>
      </c>
      <c r="E370" s="5"/>
      <c r="F370" s="55" t="s">
        <v>3056</v>
      </c>
      <c r="G370" s="5" t="s">
        <v>3297</v>
      </c>
      <c r="H370" s="5" t="s">
        <v>106</v>
      </c>
      <c r="I370" s="5" t="s">
        <v>14</v>
      </c>
      <c r="J370" s="6">
        <v>27</v>
      </c>
      <c r="K370" s="6">
        <v>9.9</v>
      </c>
      <c r="L370" s="5" t="s">
        <v>132</v>
      </c>
      <c r="M370" s="6">
        <v>-9.9</v>
      </c>
      <c r="N370" t="s">
        <v>40</v>
      </c>
      <c r="O370" t="s">
        <v>19</v>
      </c>
    </row>
    <row r="371" spans="1:15" x14ac:dyDescent="0.25">
      <c r="A371" s="3">
        <f t="shared" si="37"/>
        <v>4</v>
      </c>
      <c r="B371" t="str">
        <f t="shared" si="38"/>
        <v>Encalada</v>
      </c>
      <c r="C371" s="5">
        <v>1518551857</v>
      </c>
      <c r="D371" s="5" t="s">
        <v>72</v>
      </c>
      <c r="E371" s="5"/>
      <c r="F371" s="55" t="s">
        <v>3056</v>
      </c>
      <c r="G371" s="5" t="s">
        <v>3298</v>
      </c>
      <c r="H371" s="5" t="s">
        <v>106</v>
      </c>
      <c r="I371" s="5" t="s">
        <v>14</v>
      </c>
      <c r="J371" s="6">
        <v>49.9</v>
      </c>
      <c r="K371" s="6">
        <v>27.45</v>
      </c>
      <c r="L371" s="5" t="s">
        <v>132</v>
      </c>
      <c r="M371" s="6">
        <v>-27.45</v>
      </c>
      <c r="N371" t="s">
        <v>40</v>
      </c>
      <c r="O371" t="s">
        <v>19</v>
      </c>
    </row>
    <row r="372" spans="1:15" x14ac:dyDescent="0.25">
      <c r="A372" s="3">
        <f t="shared" si="37"/>
        <v>4</v>
      </c>
      <c r="B372" t="str">
        <f t="shared" si="38"/>
        <v>Camacho</v>
      </c>
      <c r="C372" s="5">
        <v>1519117110</v>
      </c>
      <c r="D372" s="5" t="s">
        <v>94</v>
      </c>
      <c r="E372" s="5"/>
      <c r="F372" s="55" t="s">
        <v>3022</v>
      </c>
      <c r="G372" s="5" t="s">
        <v>3299</v>
      </c>
      <c r="H372" s="5" t="s">
        <v>107</v>
      </c>
      <c r="I372" s="5" t="s">
        <v>14</v>
      </c>
      <c r="J372" s="6">
        <v>35</v>
      </c>
      <c r="K372" s="6">
        <v>37.9</v>
      </c>
      <c r="L372" s="5" t="s">
        <v>132</v>
      </c>
      <c r="M372" s="6">
        <v>-35</v>
      </c>
      <c r="N372" t="s">
        <v>148</v>
      </c>
      <c r="O372" t="s">
        <v>22</v>
      </c>
    </row>
    <row r="373" spans="1:15" x14ac:dyDescent="0.25">
      <c r="A373" s="3">
        <f t="shared" si="37"/>
        <v>4</v>
      </c>
      <c r="B373" t="str">
        <f t="shared" si="38"/>
        <v>La Mar</v>
      </c>
      <c r="C373" s="5">
        <v>1519450083</v>
      </c>
      <c r="D373" s="5" t="s">
        <v>104</v>
      </c>
      <c r="E373" s="5"/>
      <c r="F373" s="55" t="s">
        <v>3022</v>
      </c>
      <c r="G373" s="5" t="s">
        <v>3300</v>
      </c>
      <c r="H373" s="5" t="s">
        <v>106</v>
      </c>
      <c r="I373" s="5" t="s">
        <v>14</v>
      </c>
      <c r="J373" s="6">
        <v>33.799999999999997</v>
      </c>
      <c r="K373" s="6">
        <v>9.2899999999999991</v>
      </c>
      <c r="L373" s="5" t="s">
        <v>132</v>
      </c>
      <c r="M373" s="6">
        <v>-9.2899999999999991</v>
      </c>
      <c r="N373" t="s">
        <v>40</v>
      </c>
      <c r="O373" t="s">
        <v>19</v>
      </c>
    </row>
    <row r="374" spans="1:15" x14ac:dyDescent="0.25">
      <c r="A374" s="3">
        <f t="shared" si="37"/>
        <v>4</v>
      </c>
      <c r="B374" t="s">
        <v>71</v>
      </c>
      <c r="C374" s="5">
        <v>1519706034</v>
      </c>
      <c r="D374" s="5" t="s">
        <v>694</v>
      </c>
      <c r="E374" s="5"/>
      <c r="F374" s="55" t="s">
        <v>3022</v>
      </c>
      <c r="G374" s="5" t="s">
        <v>3301</v>
      </c>
      <c r="H374" s="5" t="s">
        <v>70</v>
      </c>
      <c r="I374" s="5" t="s">
        <v>14</v>
      </c>
      <c r="J374" s="6">
        <v>15.9</v>
      </c>
      <c r="K374" s="6">
        <v>1.59</v>
      </c>
      <c r="L374" s="5" t="s">
        <v>132</v>
      </c>
      <c r="M374" s="6">
        <v>-1.59</v>
      </c>
      <c r="N374" t="s">
        <v>170</v>
      </c>
      <c r="O374" t="s">
        <v>22</v>
      </c>
    </row>
    <row r="375" spans="1:15" x14ac:dyDescent="0.25">
      <c r="A375" s="3">
        <f t="shared" si="37"/>
        <v>4</v>
      </c>
      <c r="B375" t="s">
        <v>1215</v>
      </c>
      <c r="C375" s="5">
        <v>1521314550</v>
      </c>
      <c r="D375" s="5" t="s">
        <v>1206</v>
      </c>
      <c r="E375" s="5"/>
      <c r="F375" s="55" t="s">
        <v>3024</v>
      </c>
      <c r="G375" s="5" t="s">
        <v>3302</v>
      </c>
      <c r="H375" s="5" t="s">
        <v>105</v>
      </c>
      <c r="I375" s="5" t="s">
        <v>14</v>
      </c>
      <c r="J375" s="6">
        <v>24.9</v>
      </c>
      <c r="K375" s="6">
        <v>16.899999999999999</v>
      </c>
      <c r="L375" s="5" t="s">
        <v>132</v>
      </c>
      <c r="M375" s="6">
        <v>-16.899999999999999</v>
      </c>
      <c r="N375" t="s">
        <v>148</v>
      </c>
      <c r="O375" t="s">
        <v>22</v>
      </c>
    </row>
    <row r="376" spans="1:15" x14ac:dyDescent="0.25">
      <c r="A376" s="3">
        <f t="shared" si="37"/>
        <v>4</v>
      </c>
      <c r="B376" t="s">
        <v>158</v>
      </c>
      <c r="C376" s="5">
        <v>1521269601</v>
      </c>
      <c r="D376" s="5" t="s">
        <v>169</v>
      </c>
      <c r="E376" s="5"/>
      <c r="F376" s="55" t="s">
        <v>3024</v>
      </c>
      <c r="G376" s="5" t="s">
        <v>3303</v>
      </c>
      <c r="H376" s="5" t="s">
        <v>106</v>
      </c>
      <c r="I376" s="5" t="s">
        <v>14</v>
      </c>
      <c r="J376" s="6">
        <v>49.9</v>
      </c>
      <c r="K376" s="6">
        <v>27.45</v>
      </c>
      <c r="L376" s="5" t="s">
        <v>132</v>
      </c>
      <c r="M376" s="6">
        <v>-27.45</v>
      </c>
      <c r="N376" t="s">
        <v>40</v>
      </c>
      <c r="O376" t="s">
        <v>19</v>
      </c>
    </row>
    <row r="377" spans="1:15" x14ac:dyDescent="0.25">
      <c r="A377" s="3">
        <f t="shared" si="37"/>
        <v>4</v>
      </c>
      <c r="B377" t="str">
        <f t="shared" si="38"/>
        <v>Bolivar</v>
      </c>
      <c r="C377" s="5">
        <v>1522657397</v>
      </c>
      <c r="D377" s="5" t="s">
        <v>102</v>
      </c>
      <c r="E377" s="5"/>
      <c r="F377" s="55" t="s">
        <v>3104</v>
      </c>
      <c r="G377" s="5" t="s">
        <v>3304</v>
      </c>
      <c r="H377" s="5" t="s">
        <v>70</v>
      </c>
      <c r="I377" s="5" t="s">
        <v>14</v>
      </c>
      <c r="J377" s="6">
        <v>16.899999999999999</v>
      </c>
      <c r="K377" s="6">
        <v>1.69</v>
      </c>
      <c r="L377" s="5" t="s">
        <v>132</v>
      </c>
      <c r="M377" s="6">
        <v>-1.69</v>
      </c>
      <c r="N377" t="s">
        <v>170</v>
      </c>
      <c r="O377" t="s">
        <v>22</v>
      </c>
    </row>
    <row r="378" spans="1:15" x14ac:dyDescent="0.25">
      <c r="A378" s="3">
        <f t="shared" si="37"/>
        <v>4</v>
      </c>
      <c r="B378" t="str">
        <f t="shared" si="38"/>
        <v>La molina</v>
      </c>
      <c r="C378" s="5">
        <v>1523151201</v>
      </c>
      <c r="D378" s="5" t="s">
        <v>73</v>
      </c>
      <c r="E378" s="5"/>
      <c r="F378" s="55" t="s">
        <v>3085</v>
      </c>
      <c r="G378" s="5" t="s">
        <v>3305</v>
      </c>
      <c r="H378" s="5" t="s">
        <v>105</v>
      </c>
      <c r="I378" s="5" t="s">
        <v>14</v>
      </c>
      <c r="J378" s="6">
        <v>44</v>
      </c>
      <c r="K378" s="6">
        <v>9</v>
      </c>
      <c r="L378" s="5" t="s">
        <v>132</v>
      </c>
      <c r="M378" s="6">
        <v>-9</v>
      </c>
      <c r="N378" t="s">
        <v>148</v>
      </c>
      <c r="O378" t="s">
        <v>22</v>
      </c>
    </row>
    <row r="379" spans="1:15" x14ac:dyDescent="0.25">
      <c r="A379" s="3">
        <f t="shared" si="37"/>
        <v>4</v>
      </c>
      <c r="B379" t="str">
        <f t="shared" si="38"/>
        <v>Chorrillos</v>
      </c>
      <c r="C379" s="5">
        <v>1523451879</v>
      </c>
      <c r="D379" s="5" t="s">
        <v>91</v>
      </c>
      <c r="E379" s="5"/>
      <c r="F379" s="55" t="s">
        <v>3085</v>
      </c>
      <c r="G379" s="5" t="s">
        <v>3306</v>
      </c>
      <c r="H379" s="5" t="s">
        <v>107</v>
      </c>
      <c r="I379" s="5" t="s">
        <v>14</v>
      </c>
      <c r="J379" s="6">
        <v>49.7</v>
      </c>
      <c r="K379" s="6">
        <v>52.6</v>
      </c>
      <c r="L379" s="5" t="s">
        <v>132</v>
      </c>
      <c r="M379" s="6">
        <v>-49.7</v>
      </c>
      <c r="N379" t="s">
        <v>148</v>
      </c>
      <c r="O379" t="s">
        <v>22</v>
      </c>
    </row>
    <row r="380" spans="1:15" x14ac:dyDescent="0.25">
      <c r="A380" s="3">
        <f t="shared" si="37"/>
        <v>4</v>
      </c>
      <c r="B380" t="str">
        <f t="shared" si="38"/>
        <v>Encalada</v>
      </c>
      <c r="C380" s="5">
        <v>1523455221</v>
      </c>
      <c r="D380" s="5" t="s">
        <v>72</v>
      </c>
      <c r="E380" s="5"/>
      <c r="F380" s="55" t="s">
        <v>3085</v>
      </c>
      <c r="G380" s="5" t="s">
        <v>3307</v>
      </c>
      <c r="H380" s="5" t="s">
        <v>106</v>
      </c>
      <c r="I380" s="5" t="s">
        <v>14</v>
      </c>
      <c r="J380" s="6">
        <v>16.899999999999999</v>
      </c>
      <c r="K380" s="6">
        <v>9.2899999999999991</v>
      </c>
      <c r="L380" s="5" t="s">
        <v>132</v>
      </c>
      <c r="M380" s="6">
        <v>-9.2899999999999991</v>
      </c>
      <c r="N380" t="s">
        <v>40</v>
      </c>
      <c r="O380" t="s">
        <v>19</v>
      </c>
    </row>
    <row r="381" spans="1:15" x14ac:dyDescent="0.25">
      <c r="A381" s="3">
        <f t="shared" si="37"/>
        <v>4</v>
      </c>
      <c r="B381" t="str">
        <f t="shared" si="38"/>
        <v>Megaplaza</v>
      </c>
      <c r="C381" s="5">
        <v>1524405261</v>
      </c>
      <c r="D381" s="5" t="s">
        <v>93</v>
      </c>
      <c r="E381" s="5"/>
      <c r="F381" s="55" t="s">
        <v>3069</v>
      </c>
      <c r="G381" s="5" t="s">
        <v>3308</v>
      </c>
      <c r="H381" s="5" t="s">
        <v>106</v>
      </c>
      <c r="I381" s="5" t="s">
        <v>14</v>
      </c>
      <c r="J381" s="6">
        <v>24.9</v>
      </c>
      <c r="K381" s="6">
        <v>7.47</v>
      </c>
      <c r="L381" s="5" t="s">
        <v>132</v>
      </c>
      <c r="M381" s="6">
        <v>-7.47</v>
      </c>
      <c r="N381" t="s">
        <v>40</v>
      </c>
      <c r="O381" t="s">
        <v>19</v>
      </c>
    </row>
    <row r="382" spans="1:15" x14ac:dyDescent="0.25">
      <c r="A382" s="3">
        <f t="shared" si="37"/>
        <v>4</v>
      </c>
      <c r="B382" t="str">
        <f t="shared" si="38"/>
        <v>Megaplaza</v>
      </c>
      <c r="C382" s="5">
        <v>1524471229</v>
      </c>
      <c r="D382" s="5" t="s">
        <v>93</v>
      </c>
      <c r="E382" s="5"/>
      <c r="F382" s="55" t="s">
        <v>3069</v>
      </c>
      <c r="G382" s="5" t="s">
        <v>3309</v>
      </c>
      <c r="H382" s="5" t="s">
        <v>105</v>
      </c>
      <c r="I382" s="5" t="s">
        <v>14</v>
      </c>
      <c r="J382" s="6">
        <v>28.9</v>
      </c>
      <c r="K382" s="6">
        <v>28.9</v>
      </c>
      <c r="L382" s="5" t="s">
        <v>132</v>
      </c>
      <c r="M382" s="6">
        <v>-28.9</v>
      </c>
      <c r="N382" t="s">
        <v>148</v>
      </c>
      <c r="O382" t="s">
        <v>22</v>
      </c>
    </row>
    <row r="383" spans="1:15" x14ac:dyDescent="0.25">
      <c r="A383" s="3">
        <f t="shared" si="37"/>
        <v>4</v>
      </c>
      <c r="B383" t="s">
        <v>1215</v>
      </c>
      <c r="C383" s="5">
        <v>1524518976</v>
      </c>
      <c r="D383" s="5" t="s">
        <v>1206</v>
      </c>
      <c r="E383" s="5"/>
      <c r="F383" s="55" t="s">
        <v>3069</v>
      </c>
      <c r="G383" s="5" t="s">
        <v>3310</v>
      </c>
      <c r="H383" s="5" t="s">
        <v>70</v>
      </c>
      <c r="I383" s="5" t="s">
        <v>14</v>
      </c>
      <c r="J383" s="6">
        <v>33.799999999999997</v>
      </c>
      <c r="K383" s="6">
        <v>1.69</v>
      </c>
      <c r="L383" s="5" t="s">
        <v>132</v>
      </c>
      <c r="M383" s="6">
        <v>-1.69</v>
      </c>
      <c r="N383" t="s">
        <v>170</v>
      </c>
      <c r="O383" t="s">
        <v>22</v>
      </c>
    </row>
    <row r="384" spans="1:15" x14ac:dyDescent="0.25">
      <c r="A384" s="3">
        <f t="shared" si="37"/>
        <v>4</v>
      </c>
      <c r="B384" t="str">
        <f t="shared" si="38"/>
        <v>Camacho</v>
      </c>
      <c r="C384" s="5">
        <v>1524532856</v>
      </c>
      <c r="D384" s="5" t="s">
        <v>94</v>
      </c>
      <c r="E384" s="5"/>
      <c r="F384" s="55" t="s">
        <v>3069</v>
      </c>
      <c r="G384" s="5" t="s">
        <v>3311</v>
      </c>
      <c r="H384" s="5" t="s">
        <v>105</v>
      </c>
      <c r="I384" s="5" t="s">
        <v>14</v>
      </c>
      <c r="J384" s="6">
        <v>25.9</v>
      </c>
      <c r="K384" s="6">
        <v>16.899999999999999</v>
      </c>
      <c r="L384" s="5" t="s">
        <v>132</v>
      </c>
      <c r="M384" s="6">
        <v>-16.899999999999999</v>
      </c>
      <c r="N384" t="s">
        <v>148</v>
      </c>
      <c r="O384" t="s">
        <v>22</v>
      </c>
    </row>
    <row r="385" spans="1:15" x14ac:dyDescent="0.25">
      <c r="A385" s="3">
        <f t="shared" si="37"/>
        <v>4</v>
      </c>
      <c r="B385" t="str">
        <f t="shared" si="38"/>
        <v>Dos de mayo</v>
      </c>
      <c r="C385" s="5">
        <v>1524658425</v>
      </c>
      <c r="D385" s="5" t="s">
        <v>103</v>
      </c>
      <c r="E385" s="5"/>
      <c r="F385" s="55" t="s">
        <v>3069</v>
      </c>
      <c r="G385" s="5" t="s">
        <v>3312</v>
      </c>
      <c r="H385" s="5" t="s">
        <v>106</v>
      </c>
      <c r="I385" s="5" t="s">
        <v>14</v>
      </c>
      <c r="J385" s="6">
        <v>16.899999999999999</v>
      </c>
      <c r="K385" s="6">
        <v>8.48</v>
      </c>
      <c r="L385" s="5" t="s">
        <v>132</v>
      </c>
      <c r="M385" s="6">
        <v>-8.48</v>
      </c>
      <c r="N385" t="s">
        <v>40</v>
      </c>
      <c r="O385" t="s">
        <v>19</v>
      </c>
    </row>
    <row r="386" spans="1:15" x14ac:dyDescent="0.25">
      <c r="A386" s="3">
        <f t="shared" si="37"/>
        <v>4</v>
      </c>
      <c r="B386" t="str">
        <f t="shared" si="38"/>
        <v>Precursores</v>
      </c>
      <c r="C386" s="5">
        <v>1524731262</v>
      </c>
      <c r="D386" s="5" t="s">
        <v>89</v>
      </c>
      <c r="E386" s="5"/>
      <c r="F386" s="55" t="s">
        <v>3069</v>
      </c>
      <c r="G386" s="5" t="s">
        <v>3313</v>
      </c>
      <c r="H386" s="5" t="s">
        <v>106</v>
      </c>
      <c r="I386" s="5" t="s">
        <v>14</v>
      </c>
      <c r="J386" s="6">
        <v>16.899999999999999</v>
      </c>
      <c r="K386" s="6">
        <v>3.08</v>
      </c>
      <c r="L386" s="5" t="s">
        <v>132</v>
      </c>
      <c r="M386" s="6">
        <v>-3.08</v>
      </c>
      <c r="N386" t="s">
        <v>40</v>
      </c>
      <c r="O386" t="s">
        <v>19</v>
      </c>
    </row>
    <row r="387" spans="1:15" x14ac:dyDescent="0.25">
      <c r="A387" s="3">
        <f t="shared" si="37"/>
        <v>4</v>
      </c>
      <c r="B387" t="str">
        <f t="shared" si="38"/>
        <v>San Miguel</v>
      </c>
      <c r="C387" s="5">
        <v>1524801436</v>
      </c>
      <c r="D387" s="5" t="s">
        <v>90</v>
      </c>
      <c r="E387" s="5"/>
      <c r="F387" s="55" t="s">
        <v>3069</v>
      </c>
      <c r="G387" s="5" t="s">
        <v>3314</v>
      </c>
      <c r="H387" s="5" t="s">
        <v>106</v>
      </c>
      <c r="I387" s="5" t="s">
        <v>14</v>
      </c>
      <c r="J387" s="6">
        <v>58.8</v>
      </c>
      <c r="K387" s="6">
        <v>16.899999999999999</v>
      </c>
      <c r="L387" s="5" t="s">
        <v>132</v>
      </c>
      <c r="M387" s="6">
        <v>-16.899999999999999</v>
      </c>
      <c r="N387" t="s">
        <v>40</v>
      </c>
      <c r="O387" t="s">
        <v>19</v>
      </c>
    </row>
    <row r="388" spans="1:15" x14ac:dyDescent="0.25">
      <c r="A388" s="3">
        <f t="shared" si="37"/>
        <v>4</v>
      </c>
      <c r="B388" t="str">
        <f t="shared" si="38"/>
        <v>Camacho</v>
      </c>
      <c r="C388" s="5">
        <v>1524856324</v>
      </c>
      <c r="D388" s="5" t="s">
        <v>94</v>
      </c>
      <c r="E388" s="5"/>
      <c r="F388" s="55" t="s">
        <v>3069</v>
      </c>
      <c r="G388" s="5" t="s">
        <v>3315</v>
      </c>
      <c r="H388" s="5" t="s">
        <v>106</v>
      </c>
      <c r="I388" s="5" t="s">
        <v>14</v>
      </c>
      <c r="J388" s="6">
        <v>49.9</v>
      </c>
      <c r="K388" s="6">
        <v>16.46</v>
      </c>
      <c r="L388" s="5" t="s">
        <v>132</v>
      </c>
      <c r="M388" s="6">
        <v>-16.46</v>
      </c>
      <c r="N388" t="s">
        <v>40</v>
      </c>
      <c r="O388" t="s">
        <v>19</v>
      </c>
    </row>
    <row r="389" spans="1:15" x14ac:dyDescent="0.25">
      <c r="A389" s="3">
        <f t="shared" ref="A389:A452" si="39">MONTH(F389)</f>
        <v>4</v>
      </c>
      <c r="B389" t="str">
        <f t="shared" si="38"/>
        <v>Chorrillos</v>
      </c>
      <c r="C389" s="5">
        <v>1524947532</v>
      </c>
      <c r="D389" s="5" t="s">
        <v>91</v>
      </c>
      <c r="E389" s="5"/>
      <c r="F389" s="55" t="s">
        <v>3069</v>
      </c>
      <c r="G389" s="5" t="s">
        <v>3316</v>
      </c>
      <c r="H389" s="5" t="s">
        <v>70</v>
      </c>
      <c r="I389" s="5" t="s">
        <v>14</v>
      </c>
      <c r="J389" s="6">
        <v>57.8</v>
      </c>
      <c r="K389" s="6">
        <v>15</v>
      </c>
      <c r="L389" s="5" t="s">
        <v>132</v>
      </c>
      <c r="M389" s="6">
        <v>-15</v>
      </c>
      <c r="N389" t="s">
        <v>170</v>
      </c>
      <c r="O389" t="s">
        <v>22</v>
      </c>
    </row>
    <row r="390" spans="1:15" x14ac:dyDescent="0.25">
      <c r="A390" s="3">
        <f t="shared" si="39"/>
        <v>4</v>
      </c>
      <c r="B390" t="s">
        <v>667</v>
      </c>
      <c r="C390" s="5">
        <v>1524851112</v>
      </c>
      <c r="D390" s="5" t="s">
        <v>2427</v>
      </c>
      <c r="E390" s="5"/>
      <c r="F390" s="55" t="s">
        <v>3069</v>
      </c>
      <c r="G390" s="5" t="s">
        <v>3317</v>
      </c>
      <c r="H390" s="5" t="s">
        <v>70</v>
      </c>
      <c r="I390" s="5" t="s">
        <v>14</v>
      </c>
      <c r="J390" s="6">
        <v>27</v>
      </c>
      <c r="K390" s="6">
        <v>9</v>
      </c>
      <c r="L390" s="5" t="s">
        <v>132</v>
      </c>
      <c r="M390" s="6">
        <v>-9</v>
      </c>
      <c r="N390" t="s">
        <v>170</v>
      </c>
      <c r="O390" t="s">
        <v>22</v>
      </c>
    </row>
    <row r="391" spans="1:15" x14ac:dyDescent="0.25">
      <c r="A391" s="3">
        <f t="shared" si="39"/>
        <v>4</v>
      </c>
      <c r="B391" t="str">
        <f t="shared" si="38"/>
        <v>San Miguel</v>
      </c>
      <c r="C391" s="5">
        <v>1525417511</v>
      </c>
      <c r="D391" s="5" t="s">
        <v>90</v>
      </c>
      <c r="E391" s="5"/>
      <c r="F391" s="55" t="s">
        <v>3112</v>
      </c>
      <c r="G391" s="5" t="s">
        <v>3318</v>
      </c>
      <c r="H391" s="5" t="s">
        <v>70</v>
      </c>
      <c r="I391" s="5" t="s">
        <v>14</v>
      </c>
      <c r="J391" s="6">
        <v>118.9</v>
      </c>
      <c r="K391" s="6">
        <v>72.67</v>
      </c>
      <c r="L391" s="5" t="s">
        <v>132</v>
      </c>
      <c r="M391" s="6">
        <v>-72.67</v>
      </c>
      <c r="N391" t="s">
        <v>170</v>
      </c>
      <c r="O391" t="s">
        <v>22</v>
      </c>
    </row>
    <row r="392" spans="1:15" x14ac:dyDescent="0.25">
      <c r="A392" s="3">
        <f t="shared" si="39"/>
        <v>4</v>
      </c>
      <c r="B392" t="str">
        <f t="shared" si="38"/>
        <v>San Miguel</v>
      </c>
      <c r="C392" s="5">
        <v>1525580534</v>
      </c>
      <c r="D392" s="5" t="s">
        <v>90</v>
      </c>
      <c r="E392" s="5"/>
      <c r="F392" s="55" t="s">
        <v>3112</v>
      </c>
      <c r="G392" s="5" t="s">
        <v>3319</v>
      </c>
      <c r="H392" s="5" t="s">
        <v>105</v>
      </c>
      <c r="I392" s="5" t="s">
        <v>14</v>
      </c>
      <c r="J392" s="6">
        <v>44.9</v>
      </c>
      <c r="K392" s="6">
        <v>26.94</v>
      </c>
      <c r="L392" s="5" t="s">
        <v>132</v>
      </c>
      <c r="M392" s="6">
        <v>-26.94</v>
      </c>
      <c r="N392" t="s">
        <v>148</v>
      </c>
      <c r="O392" t="s">
        <v>22</v>
      </c>
    </row>
    <row r="393" spans="1:15" x14ac:dyDescent="0.25">
      <c r="A393" s="3">
        <f t="shared" si="39"/>
        <v>4</v>
      </c>
      <c r="B393" t="str">
        <f t="shared" si="38"/>
        <v>La Marina</v>
      </c>
      <c r="C393" s="5">
        <v>1525722351</v>
      </c>
      <c r="D393" s="5" t="s">
        <v>101</v>
      </c>
      <c r="E393" s="5"/>
      <c r="F393" s="55" t="s">
        <v>3112</v>
      </c>
      <c r="G393" s="5" t="s">
        <v>3320</v>
      </c>
      <c r="H393" s="5" t="s">
        <v>107</v>
      </c>
      <c r="I393" s="5" t="s">
        <v>14</v>
      </c>
      <c r="J393" s="6">
        <v>35</v>
      </c>
      <c r="K393" s="6">
        <v>28</v>
      </c>
      <c r="L393" s="5" t="s">
        <v>132</v>
      </c>
      <c r="M393" s="6">
        <v>-28</v>
      </c>
      <c r="N393" t="s">
        <v>148</v>
      </c>
      <c r="O393" t="s">
        <v>22</v>
      </c>
    </row>
    <row r="394" spans="1:15" x14ac:dyDescent="0.25">
      <c r="A394" s="3">
        <f t="shared" si="39"/>
        <v>4</v>
      </c>
      <c r="B394" t="s">
        <v>667</v>
      </c>
      <c r="C394" s="5">
        <v>1525977305</v>
      </c>
      <c r="D394" s="5" t="s">
        <v>2427</v>
      </c>
      <c r="E394" s="5"/>
      <c r="F394" s="55" t="s">
        <v>3112</v>
      </c>
      <c r="G394" s="5" t="s">
        <v>3321</v>
      </c>
      <c r="H394" s="5" t="s">
        <v>105</v>
      </c>
      <c r="I394" s="5" t="s">
        <v>14</v>
      </c>
      <c r="J394" s="6">
        <v>33.799999999999997</v>
      </c>
      <c r="K394" s="6">
        <v>14.72</v>
      </c>
      <c r="L394" s="5" t="s">
        <v>132</v>
      </c>
      <c r="M394" s="6">
        <v>-14.72</v>
      </c>
      <c r="N394" t="s">
        <v>148</v>
      </c>
      <c r="O394" t="s">
        <v>22</v>
      </c>
    </row>
    <row r="395" spans="1:15" x14ac:dyDescent="0.25">
      <c r="A395" s="3">
        <f t="shared" si="39"/>
        <v>4</v>
      </c>
      <c r="B395" t="s">
        <v>1215</v>
      </c>
      <c r="C395" s="5">
        <v>1526079070</v>
      </c>
      <c r="D395" s="5" t="s">
        <v>1206</v>
      </c>
      <c r="E395" s="5"/>
      <c r="F395" s="55" t="s">
        <v>3112</v>
      </c>
      <c r="G395" s="5" t="s">
        <v>3322</v>
      </c>
      <c r="H395" s="5" t="s">
        <v>107</v>
      </c>
      <c r="I395" s="5" t="s">
        <v>14</v>
      </c>
      <c r="J395" s="6">
        <v>35</v>
      </c>
      <c r="K395" s="6">
        <v>38.9</v>
      </c>
      <c r="L395" s="5" t="s">
        <v>132</v>
      </c>
      <c r="M395" s="6">
        <v>-35</v>
      </c>
      <c r="N395" t="s">
        <v>148</v>
      </c>
      <c r="O395" t="s">
        <v>22</v>
      </c>
    </row>
    <row r="396" spans="1:15" x14ac:dyDescent="0.25">
      <c r="A396" s="3">
        <f t="shared" si="39"/>
        <v>4</v>
      </c>
      <c r="B396" t="s">
        <v>1215</v>
      </c>
      <c r="C396" s="5">
        <v>1526655746</v>
      </c>
      <c r="D396" s="5" t="s">
        <v>1206</v>
      </c>
      <c r="E396" s="5"/>
      <c r="F396" s="55" t="s">
        <v>3025</v>
      </c>
      <c r="G396" s="5" t="s">
        <v>3323</v>
      </c>
      <c r="H396" s="5" t="s">
        <v>70</v>
      </c>
      <c r="I396" s="5" t="s">
        <v>14</v>
      </c>
      <c r="J396" s="6">
        <v>70</v>
      </c>
      <c r="K396" s="6">
        <v>4.38</v>
      </c>
      <c r="L396" s="5" t="s">
        <v>132</v>
      </c>
      <c r="M396" s="6">
        <v>-4.38</v>
      </c>
      <c r="N396" t="s">
        <v>170</v>
      </c>
      <c r="O396" t="s">
        <v>22</v>
      </c>
    </row>
    <row r="397" spans="1:15" x14ac:dyDescent="0.25">
      <c r="A397" s="3">
        <f t="shared" si="39"/>
        <v>4</v>
      </c>
      <c r="B397" t="str">
        <f t="shared" si="38"/>
        <v>Precursores</v>
      </c>
      <c r="C397" s="5">
        <v>1526782367</v>
      </c>
      <c r="D397" s="5" t="s">
        <v>89</v>
      </c>
      <c r="E397" s="5"/>
      <c r="F397" s="55" t="s">
        <v>3025</v>
      </c>
      <c r="G397" s="5" t="s">
        <v>3324</v>
      </c>
      <c r="H397" s="5" t="s">
        <v>105</v>
      </c>
      <c r="I397" s="5" t="s">
        <v>14</v>
      </c>
      <c r="J397" s="6">
        <v>59.7</v>
      </c>
      <c r="K397" s="6">
        <v>16.899999999999999</v>
      </c>
      <c r="L397" s="5" t="s">
        <v>132</v>
      </c>
      <c r="M397" s="6">
        <v>-16.899999999999999</v>
      </c>
      <c r="N397" t="s">
        <v>148</v>
      </c>
      <c r="O397" t="s">
        <v>22</v>
      </c>
    </row>
    <row r="398" spans="1:15" x14ac:dyDescent="0.25">
      <c r="A398" s="3">
        <f t="shared" si="39"/>
        <v>4</v>
      </c>
      <c r="B398" t="str">
        <f t="shared" si="38"/>
        <v>Camacho</v>
      </c>
      <c r="C398" s="5">
        <v>1526864669</v>
      </c>
      <c r="D398" s="5" t="s">
        <v>94</v>
      </c>
      <c r="E398" s="5"/>
      <c r="F398" s="55" t="s">
        <v>3025</v>
      </c>
      <c r="G398" s="5" t="s">
        <v>3325</v>
      </c>
      <c r="H398" s="5" t="s">
        <v>70</v>
      </c>
      <c r="I398" s="5" t="s">
        <v>14</v>
      </c>
      <c r="J398" s="6">
        <v>218</v>
      </c>
      <c r="K398" s="6">
        <v>10.9</v>
      </c>
      <c r="L398" s="5" t="s">
        <v>132</v>
      </c>
      <c r="M398" s="6">
        <v>-10.9</v>
      </c>
      <c r="N398" t="s">
        <v>170</v>
      </c>
      <c r="O398" t="s">
        <v>22</v>
      </c>
    </row>
    <row r="399" spans="1:15" x14ac:dyDescent="0.25">
      <c r="A399" s="3">
        <f t="shared" si="39"/>
        <v>4</v>
      </c>
      <c r="B399" t="str">
        <f t="shared" si="38"/>
        <v>Precursores</v>
      </c>
      <c r="C399" s="5">
        <v>1526654729</v>
      </c>
      <c r="D399" s="5" t="s">
        <v>89</v>
      </c>
      <c r="E399" s="5"/>
      <c r="F399" s="55" t="s">
        <v>3025</v>
      </c>
      <c r="G399" s="5" t="s">
        <v>2421</v>
      </c>
      <c r="H399" s="5" t="s">
        <v>70</v>
      </c>
      <c r="I399" s="5" t="s">
        <v>14</v>
      </c>
      <c r="J399" s="6">
        <v>76.900000000000006</v>
      </c>
      <c r="K399" s="6">
        <v>24.9</v>
      </c>
      <c r="L399" s="5" t="s">
        <v>132</v>
      </c>
      <c r="M399" s="6">
        <v>-24.9</v>
      </c>
      <c r="N399" t="s">
        <v>170</v>
      </c>
      <c r="O399" t="s">
        <v>22</v>
      </c>
    </row>
    <row r="400" spans="1:15" x14ac:dyDescent="0.25">
      <c r="A400" s="3">
        <f t="shared" si="39"/>
        <v>4</v>
      </c>
      <c r="B400" t="str">
        <f t="shared" si="38"/>
        <v>Encalada</v>
      </c>
      <c r="C400" s="5">
        <v>1526999848</v>
      </c>
      <c r="D400" s="5" t="s">
        <v>72</v>
      </c>
      <c r="E400" s="5"/>
      <c r="F400" s="55" t="s">
        <v>3025</v>
      </c>
      <c r="G400" s="5" t="s">
        <v>3326</v>
      </c>
      <c r="H400" s="5" t="s">
        <v>70</v>
      </c>
      <c r="I400" s="5" t="s">
        <v>14</v>
      </c>
      <c r="J400" s="6">
        <v>46.7</v>
      </c>
      <c r="K400" s="6">
        <v>12.9</v>
      </c>
      <c r="L400" s="5" t="s">
        <v>132</v>
      </c>
      <c r="M400" s="6">
        <v>-12.9</v>
      </c>
      <c r="N400" t="s">
        <v>170</v>
      </c>
      <c r="O400" t="s">
        <v>22</v>
      </c>
    </row>
    <row r="401" spans="1:15" x14ac:dyDescent="0.25">
      <c r="A401" s="3">
        <f t="shared" si="39"/>
        <v>4</v>
      </c>
      <c r="B401" t="str">
        <f t="shared" si="38"/>
        <v>La molina</v>
      </c>
      <c r="C401" s="5">
        <v>1526750060</v>
      </c>
      <c r="D401" s="5" t="s">
        <v>73</v>
      </c>
      <c r="E401" s="5"/>
      <c r="F401" s="55" t="s">
        <v>3025</v>
      </c>
      <c r="G401" s="5" t="s">
        <v>3327</v>
      </c>
      <c r="H401" s="5" t="s">
        <v>106</v>
      </c>
      <c r="I401" s="5" t="s">
        <v>14</v>
      </c>
      <c r="J401" s="6">
        <v>69.900000000000006</v>
      </c>
      <c r="K401" s="6">
        <v>25</v>
      </c>
      <c r="L401" s="5" t="s">
        <v>132</v>
      </c>
      <c r="M401" s="6">
        <v>-25</v>
      </c>
      <c r="N401" t="s">
        <v>40</v>
      </c>
      <c r="O401" t="s">
        <v>19</v>
      </c>
    </row>
    <row r="402" spans="1:15" x14ac:dyDescent="0.25">
      <c r="A402" s="3">
        <f t="shared" si="39"/>
        <v>4</v>
      </c>
      <c r="B402" t="str">
        <f t="shared" si="38"/>
        <v>Megaplaza</v>
      </c>
      <c r="C402" s="5">
        <v>1527847654</v>
      </c>
      <c r="D402" s="5" t="s">
        <v>93</v>
      </c>
      <c r="E402" s="5"/>
      <c r="F402" s="55" t="s">
        <v>3114</v>
      </c>
      <c r="G402" s="5" t="s">
        <v>3328</v>
      </c>
      <c r="H402" s="5" t="s">
        <v>107</v>
      </c>
      <c r="I402" s="5" t="s">
        <v>14</v>
      </c>
      <c r="J402" s="6">
        <v>16.899999999999999</v>
      </c>
      <c r="K402" s="6">
        <v>21.3</v>
      </c>
      <c r="L402" s="5" t="s">
        <v>132</v>
      </c>
      <c r="M402" s="6">
        <v>-16.899999999999999</v>
      </c>
      <c r="N402" t="s">
        <v>148</v>
      </c>
      <c r="O402" t="s">
        <v>22</v>
      </c>
    </row>
    <row r="403" spans="1:15" x14ac:dyDescent="0.25">
      <c r="A403" s="3">
        <f t="shared" si="39"/>
        <v>4</v>
      </c>
      <c r="B403" t="str">
        <f t="shared" si="38"/>
        <v>Megaplaza</v>
      </c>
      <c r="C403" s="5">
        <v>1528337658</v>
      </c>
      <c r="D403" s="5" t="s">
        <v>93</v>
      </c>
      <c r="E403" s="5"/>
      <c r="F403" s="55" t="s">
        <v>3047</v>
      </c>
      <c r="G403" s="5" t="s">
        <v>3329</v>
      </c>
      <c r="H403" s="5" t="s">
        <v>70</v>
      </c>
      <c r="I403" s="5" t="s">
        <v>14</v>
      </c>
      <c r="J403" s="6">
        <v>52</v>
      </c>
      <c r="K403" s="6">
        <v>51.99</v>
      </c>
      <c r="L403" s="5" t="s">
        <v>132</v>
      </c>
      <c r="M403" s="6">
        <v>-51.99</v>
      </c>
      <c r="N403" t="s">
        <v>170</v>
      </c>
      <c r="O403" t="s">
        <v>22</v>
      </c>
    </row>
    <row r="404" spans="1:15" x14ac:dyDescent="0.25">
      <c r="A404" s="3">
        <f t="shared" si="39"/>
        <v>4</v>
      </c>
      <c r="B404" t="str">
        <f t="shared" si="38"/>
        <v>Megaplaza</v>
      </c>
      <c r="C404" s="5">
        <v>1528369876</v>
      </c>
      <c r="D404" s="5" t="s">
        <v>93</v>
      </c>
      <c r="E404" s="5"/>
      <c r="F404" s="55" t="s">
        <v>3047</v>
      </c>
      <c r="G404" s="5" t="s">
        <v>3330</v>
      </c>
      <c r="H404" s="5" t="s">
        <v>106</v>
      </c>
      <c r="I404" s="5" t="s">
        <v>14</v>
      </c>
      <c r="J404" s="6">
        <v>109</v>
      </c>
      <c r="K404" s="6">
        <v>109</v>
      </c>
      <c r="L404" s="5" t="s">
        <v>132</v>
      </c>
      <c r="M404" s="6">
        <v>-109</v>
      </c>
      <c r="N404" t="s">
        <v>40</v>
      </c>
      <c r="O404" t="s">
        <v>19</v>
      </c>
    </row>
    <row r="405" spans="1:15" x14ac:dyDescent="0.25">
      <c r="A405" s="3">
        <f t="shared" si="39"/>
        <v>4</v>
      </c>
      <c r="B405" t="s">
        <v>78</v>
      </c>
      <c r="C405" s="5">
        <v>1528430727</v>
      </c>
      <c r="D405" s="5" t="s">
        <v>103</v>
      </c>
      <c r="E405" s="5"/>
      <c r="F405" s="55" t="s">
        <v>3047</v>
      </c>
      <c r="G405" s="5" t="s">
        <v>3331</v>
      </c>
      <c r="H405" s="5" t="s">
        <v>107</v>
      </c>
      <c r="I405" s="5" t="s">
        <v>14</v>
      </c>
      <c r="J405" s="6">
        <v>16.899999999999999</v>
      </c>
      <c r="K405" s="6">
        <v>18.8</v>
      </c>
      <c r="L405" s="5" t="s">
        <v>132</v>
      </c>
      <c r="M405" s="6">
        <v>-16.899999999999999</v>
      </c>
      <c r="N405" t="s">
        <v>148</v>
      </c>
      <c r="O405" t="s">
        <v>22</v>
      </c>
    </row>
    <row r="406" spans="1:15" x14ac:dyDescent="0.25">
      <c r="A406" s="3">
        <f t="shared" si="39"/>
        <v>4</v>
      </c>
      <c r="B406" t="s">
        <v>41</v>
      </c>
      <c r="C406" s="5">
        <v>1528033596</v>
      </c>
      <c r="D406" s="5" t="s">
        <v>104</v>
      </c>
      <c r="E406" s="5"/>
      <c r="F406" s="55" t="s">
        <v>3047</v>
      </c>
      <c r="G406" s="5" t="s">
        <v>3332</v>
      </c>
      <c r="H406" s="5" t="s">
        <v>106</v>
      </c>
      <c r="I406" s="5" t="s">
        <v>14</v>
      </c>
      <c r="J406" s="6">
        <v>16.899999999999999</v>
      </c>
      <c r="K406" s="6">
        <v>9.3000000000000007</v>
      </c>
      <c r="L406" s="5" t="s">
        <v>132</v>
      </c>
      <c r="M406" s="6">
        <v>-9.3000000000000007</v>
      </c>
      <c r="N406" t="s">
        <v>40</v>
      </c>
      <c r="O406" t="s">
        <v>19</v>
      </c>
    </row>
    <row r="407" spans="1:15" x14ac:dyDescent="0.25">
      <c r="A407" s="3">
        <f t="shared" si="39"/>
        <v>4</v>
      </c>
      <c r="B407" t="str">
        <f t="shared" ref="B407" si="40">IF(D407="Mária Almenara - La Mar","La Mar",IF(D407="Mária Almenara - Santa Catalina","SantaCata",IF(D407="Mária Almenara - Paseo De La Republica","Paso28",IF(D407="Mária Almenara - Aramburú","Aramburu",IF(D407="Mária Almenara - Encalada","Encalada",IF(D407="Mária Almenara - La Molina","La molina",IF(D407="María Almenara - San Miguel","San Miguel",IF(D407="María Almenara - Camacho","Camacho",IF(D407="María Almenara - Precursores","Precursores",IF(D407="Mária Almenara - Mega Plaza","Megaplaza",IF(D407="Mária Almenara – Villa Chorrillos","Chorrillos",IF(D407="Mária Almenara - La Marina","La Marina",IF(D407="Mária Almenara - Pueblo Libre","Bolivar",IF(D407="Mária Almenara - Dos De Mayo","Dos de mayo","no hay"))))))))))))))</f>
        <v>San Miguel</v>
      </c>
      <c r="C407" s="5">
        <v>1528820170</v>
      </c>
      <c r="D407" s="5" t="s">
        <v>90</v>
      </c>
      <c r="E407" s="5"/>
      <c r="F407" s="55" t="s">
        <v>3047</v>
      </c>
      <c r="G407" s="5" t="s">
        <v>3333</v>
      </c>
      <c r="H407" s="5" t="s">
        <v>70</v>
      </c>
      <c r="I407" s="5" t="s">
        <v>14</v>
      </c>
      <c r="J407" s="6">
        <v>49.9</v>
      </c>
      <c r="K407" s="6">
        <v>4.99</v>
      </c>
      <c r="L407" s="5" t="s">
        <v>132</v>
      </c>
      <c r="M407" s="6">
        <v>-4.99</v>
      </c>
      <c r="N407" t="s">
        <v>170</v>
      </c>
      <c r="O407" t="s">
        <v>22</v>
      </c>
    </row>
    <row r="408" spans="1:15" x14ac:dyDescent="0.25">
      <c r="A408" s="3">
        <f t="shared" si="39"/>
        <v>4</v>
      </c>
      <c r="B408" t="s">
        <v>26</v>
      </c>
      <c r="C408" s="5">
        <v>1528822739</v>
      </c>
      <c r="D408" s="5" t="s">
        <v>94</v>
      </c>
      <c r="E408" s="5"/>
      <c r="F408" s="55" t="s">
        <v>3047</v>
      </c>
      <c r="G408" s="5" t="s">
        <v>3334</v>
      </c>
      <c r="H408" s="5" t="s">
        <v>70</v>
      </c>
      <c r="I408" s="5" t="s">
        <v>14</v>
      </c>
      <c r="J408" s="6">
        <v>33.799999999999997</v>
      </c>
      <c r="K408" s="6">
        <v>16.899999999999999</v>
      </c>
      <c r="L408" s="5" t="s">
        <v>132</v>
      </c>
      <c r="M408" s="6">
        <v>-16.899999999999999</v>
      </c>
      <c r="N408" t="s">
        <v>170</v>
      </c>
      <c r="O408" t="s">
        <v>22</v>
      </c>
    </row>
    <row r="409" spans="1:15" x14ac:dyDescent="0.25">
      <c r="A409" s="3">
        <f t="shared" si="39"/>
        <v>4</v>
      </c>
      <c r="B409" t="s">
        <v>667</v>
      </c>
      <c r="C409" s="5">
        <v>1529132936</v>
      </c>
      <c r="D409" s="5" t="s">
        <v>2427</v>
      </c>
      <c r="E409" s="5"/>
      <c r="F409" s="55" t="s">
        <v>3118</v>
      </c>
      <c r="G409" s="5" t="s">
        <v>3335</v>
      </c>
      <c r="H409" s="5" t="s">
        <v>105</v>
      </c>
      <c r="I409" s="5" t="s">
        <v>14</v>
      </c>
      <c r="J409" s="6">
        <v>68.900000000000006</v>
      </c>
      <c r="K409" s="6">
        <v>51.99</v>
      </c>
      <c r="L409" s="5" t="s">
        <v>132</v>
      </c>
      <c r="M409" s="6">
        <v>-51.99</v>
      </c>
      <c r="N409" t="s">
        <v>148</v>
      </c>
      <c r="O409" t="s">
        <v>22</v>
      </c>
    </row>
    <row r="410" spans="1:15" x14ac:dyDescent="0.25">
      <c r="A410" s="3">
        <f t="shared" si="39"/>
        <v>4</v>
      </c>
      <c r="B410" t="str">
        <f t="shared" ref="B410" si="41">IF(D410="Mária Almenara - La Mar","La Mar",IF(D410="Mária Almenara - Santa Catalina","SantaCata",IF(D410="Mária Almenara - Paseo De La Republica","Paso28",IF(D410="Mária Almenara - Aramburú","Aramburu",IF(D410="Mária Almenara - Encalada","Encalada",IF(D410="Mária Almenara - La Molina","La molina",IF(D410="María Almenara - San Miguel","San Miguel",IF(D410="María Almenara - Camacho","Camacho",IF(D410="María Almenara - Precursores","Precursores",IF(D410="Mária Almenara - Mega Plaza","Megaplaza",IF(D410="Mária Almenara – Villa Chorrillos","Chorrillos",IF(D410="Mária Almenara - La Marina","La Marina",IF(D410="Mária Almenara - Pueblo Libre","Bolivar",IF(D410="Mária Almenara - Dos De Mayo","Dos de mayo","no hay"))))))))))))))</f>
        <v>Bolivar</v>
      </c>
      <c r="C410" s="5">
        <v>1529360689</v>
      </c>
      <c r="D410" s="5" t="s">
        <v>102</v>
      </c>
      <c r="E410" s="5"/>
      <c r="F410" s="55" t="s">
        <v>3118</v>
      </c>
      <c r="G410" s="5" t="s">
        <v>3336</v>
      </c>
      <c r="H410" s="5" t="s">
        <v>107</v>
      </c>
      <c r="I410" s="5" t="s">
        <v>14</v>
      </c>
      <c r="J410" s="6">
        <v>16.899999999999999</v>
      </c>
      <c r="K410" s="6">
        <v>16.899999999999999</v>
      </c>
      <c r="L410" s="5" t="s">
        <v>132</v>
      </c>
      <c r="M410" s="6">
        <v>-16.899999999999999</v>
      </c>
      <c r="N410" t="s">
        <v>148</v>
      </c>
      <c r="O410" t="s">
        <v>22</v>
      </c>
    </row>
    <row r="411" spans="1:15" x14ac:dyDescent="0.25">
      <c r="A411" s="3">
        <f t="shared" si="39"/>
        <v>4</v>
      </c>
      <c r="B411" t="s">
        <v>78</v>
      </c>
      <c r="C411" s="5">
        <v>1529138589</v>
      </c>
      <c r="D411" s="5" t="s">
        <v>103</v>
      </c>
      <c r="E411" s="5"/>
      <c r="F411" s="55" t="s">
        <v>3118</v>
      </c>
      <c r="G411" s="5" t="s">
        <v>3337</v>
      </c>
      <c r="H411" s="5" t="s">
        <v>107</v>
      </c>
      <c r="I411" s="5" t="s">
        <v>14</v>
      </c>
      <c r="J411" s="6">
        <v>10</v>
      </c>
      <c r="K411" s="6">
        <v>11.4</v>
      </c>
      <c r="L411" s="5" t="s">
        <v>132</v>
      </c>
      <c r="M411" s="6">
        <v>-10</v>
      </c>
      <c r="N411" t="s">
        <v>148</v>
      </c>
      <c r="O411" t="s">
        <v>22</v>
      </c>
    </row>
    <row r="412" spans="1:15" x14ac:dyDescent="0.25">
      <c r="A412" s="3">
        <f t="shared" si="39"/>
        <v>4</v>
      </c>
      <c r="B412" t="str">
        <f t="shared" ref="B412" si="42">IF(D412="Mária Almenara - La Mar","La Mar",IF(D412="Mária Almenara - Santa Catalina","SantaCata",IF(D412="Mária Almenara - Paseo De La Republica","Paso28",IF(D412="Mária Almenara - Aramburú","Aramburu",IF(D412="Mária Almenara - Encalada","Encalada",IF(D412="Mária Almenara - La Molina","La molina",IF(D412="María Almenara - San Miguel","San Miguel",IF(D412="María Almenara - Camacho","Camacho",IF(D412="María Almenara - Precursores","Precursores",IF(D412="Mária Almenara - Mega Plaza","Megaplaza",IF(D412="Mária Almenara – Villa Chorrillos","Chorrillos",IF(D412="Mária Almenara - La Marina","La Marina",IF(D412="Mária Almenara - Pueblo Libre","Bolivar",IF(D412="Mária Almenara - Dos De Mayo","Dos de mayo","no hay"))))))))))))))</f>
        <v>Bolivar</v>
      </c>
      <c r="C412" s="5">
        <v>1529360845</v>
      </c>
      <c r="D412" s="5" t="s">
        <v>102</v>
      </c>
      <c r="E412" s="5"/>
      <c r="F412" s="55" t="s">
        <v>3118</v>
      </c>
      <c r="G412" s="5" t="s">
        <v>3338</v>
      </c>
      <c r="H412" s="5" t="s">
        <v>107</v>
      </c>
      <c r="I412" s="5" t="s">
        <v>14</v>
      </c>
      <c r="J412" s="6">
        <v>33.799999999999997</v>
      </c>
      <c r="K412" s="6">
        <v>36.700000000000003</v>
      </c>
      <c r="L412" s="5" t="s">
        <v>132</v>
      </c>
      <c r="M412" s="6">
        <v>-33.799999999999997</v>
      </c>
      <c r="N412" t="s">
        <v>148</v>
      </c>
      <c r="O412" t="s">
        <v>22</v>
      </c>
    </row>
    <row r="413" spans="1:15" x14ac:dyDescent="0.25">
      <c r="A413" s="3">
        <f t="shared" si="39"/>
        <v>4</v>
      </c>
      <c r="B413" t="s">
        <v>78</v>
      </c>
      <c r="C413" s="5">
        <v>1529621195</v>
      </c>
      <c r="D413" s="5" t="s">
        <v>103</v>
      </c>
      <c r="E413" s="5"/>
      <c r="F413" s="55" t="s">
        <v>3118</v>
      </c>
      <c r="G413" s="5" t="s">
        <v>3339</v>
      </c>
      <c r="H413" s="5" t="s">
        <v>106</v>
      </c>
      <c r="I413" s="5" t="s">
        <v>14</v>
      </c>
      <c r="J413" s="6">
        <v>16.899999999999999</v>
      </c>
      <c r="K413" s="6">
        <v>9.2899999999999991</v>
      </c>
      <c r="L413" s="5" t="s">
        <v>132</v>
      </c>
      <c r="M413" s="6">
        <v>-9.2899999999999991</v>
      </c>
      <c r="N413" t="s">
        <v>40</v>
      </c>
      <c r="O413" t="s">
        <v>19</v>
      </c>
    </row>
    <row r="414" spans="1:15" x14ac:dyDescent="0.25">
      <c r="A414" s="3">
        <f t="shared" si="39"/>
        <v>4</v>
      </c>
      <c r="B414" t="s">
        <v>1215</v>
      </c>
      <c r="C414" s="5">
        <v>1530576369</v>
      </c>
      <c r="D414" s="5" t="s">
        <v>1206</v>
      </c>
      <c r="E414" s="5"/>
      <c r="F414" s="55" t="s">
        <v>3027</v>
      </c>
      <c r="G414" s="5" t="s">
        <v>3340</v>
      </c>
      <c r="H414" s="5" t="s">
        <v>107</v>
      </c>
      <c r="I414" s="5" t="s">
        <v>14</v>
      </c>
      <c r="J414" s="6">
        <v>49.9</v>
      </c>
      <c r="K414" s="6">
        <v>49.9</v>
      </c>
      <c r="L414" s="5" t="s">
        <v>132</v>
      </c>
      <c r="M414" s="6">
        <v>-49.9</v>
      </c>
      <c r="N414" t="s">
        <v>148</v>
      </c>
      <c r="O414" t="s">
        <v>22</v>
      </c>
    </row>
    <row r="415" spans="1:15" x14ac:dyDescent="0.25">
      <c r="A415" s="3">
        <f t="shared" si="39"/>
        <v>4</v>
      </c>
      <c r="B415" t="s">
        <v>96</v>
      </c>
      <c r="C415" s="5">
        <v>1530704498</v>
      </c>
      <c r="D415" s="5" t="s">
        <v>108</v>
      </c>
      <c r="E415" s="5"/>
      <c r="F415" s="55" t="s">
        <v>3027</v>
      </c>
      <c r="G415" s="5" t="s">
        <v>3341</v>
      </c>
      <c r="H415" s="5" t="s">
        <v>107</v>
      </c>
      <c r="I415" s="5" t="s">
        <v>14</v>
      </c>
      <c r="J415" s="6">
        <v>25</v>
      </c>
      <c r="K415" s="6">
        <v>12.5</v>
      </c>
      <c r="L415" s="5" t="s">
        <v>132</v>
      </c>
      <c r="M415" s="6">
        <v>-12.5</v>
      </c>
      <c r="N415" t="s">
        <v>148</v>
      </c>
      <c r="O415" t="s">
        <v>22</v>
      </c>
    </row>
    <row r="416" spans="1:15" x14ac:dyDescent="0.25">
      <c r="A416" s="3">
        <f t="shared" si="39"/>
        <v>4</v>
      </c>
      <c r="B416" t="s">
        <v>667</v>
      </c>
      <c r="C416" s="5">
        <v>1531036292</v>
      </c>
      <c r="D416" s="5" t="s">
        <v>2427</v>
      </c>
      <c r="E416" s="5"/>
      <c r="F416" s="55" t="s">
        <v>3027</v>
      </c>
      <c r="G416" s="5" t="s">
        <v>3342</v>
      </c>
      <c r="H416" s="5" t="s">
        <v>70</v>
      </c>
      <c r="I416" s="5" t="s">
        <v>14</v>
      </c>
      <c r="J416" s="6">
        <v>47.7</v>
      </c>
      <c r="K416" s="6">
        <v>15.9</v>
      </c>
      <c r="L416" s="5" t="s">
        <v>132</v>
      </c>
      <c r="M416" s="6">
        <v>-15.9</v>
      </c>
      <c r="N416" t="s">
        <v>170</v>
      </c>
      <c r="O416" t="s">
        <v>22</v>
      </c>
    </row>
    <row r="417" spans="1:15" x14ac:dyDescent="0.25">
      <c r="A417" s="3">
        <f t="shared" si="39"/>
        <v>4</v>
      </c>
      <c r="B417" t="s">
        <v>78</v>
      </c>
      <c r="C417" s="5">
        <v>1531339007</v>
      </c>
      <c r="D417" s="5" t="s">
        <v>103</v>
      </c>
      <c r="E417" s="5"/>
      <c r="F417" s="55" t="s">
        <v>3027</v>
      </c>
      <c r="G417" s="5" t="s">
        <v>3343</v>
      </c>
      <c r="H417" s="5" t="s">
        <v>70</v>
      </c>
      <c r="I417" s="5" t="s">
        <v>14</v>
      </c>
      <c r="J417" s="6">
        <v>119</v>
      </c>
      <c r="K417" s="6">
        <v>10</v>
      </c>
      <c r="L417" s="5" t="s">
        <v>132</v>
      </c>
      <c r="M417" s="6">
        <v>-10</v>
      </c>
      <c r="N417" t="s">
        <v>170</v>
      </c>
      <c r="O417" t="s">
        <v>22</v>
      </c>
    </row>
    <row r="418" spans="1:15" x14ac:dyDescent="0.25">
      <c r="A418" s="3">
        <f t="shared" si="39"/>
        <v>4</v>
      </c>
      <c r="B418" t="str">
        <f t="shared" ref="B418" si="43">IF(D418="Mária Almenara - La Mar","La Mar",IF(D418="Mária Almenara - Santa Catalina","SantaCata",IF(D418="Mária Almenara - Paseo De La Republica","Paso28",IF(D418="Mária Almenara - Aramburú","Aramburu",IF(D418="Mária Almenara - Encalada","Encalada",IF(D418="Mária Almenara - La Molina","La molina",IF(D418="María Almenara - San Miguel","San Miguel",IF(D418="María Almenara - Camacho","Camacho",IF(D418="María Almenara - Precursores","Precursores",IF(D418="Mária Almenara - Mega Plaza","Megaplaza",IF(D418="Mária Almenara – Villa Chorrillos","Chorrillos",IF(D418="Mária Almenara - La Marina","La Marina",IF(D418="Mária Almenara - Pueblo Libre","Bolivar",IF(D418="Mária Almenara - Dos De Mayo","Dos de mayo","no hay"))))))))))))))</f>
        <v>San Miguel</v>
      </c>
      <c r="C418" s="5">
        <v>1530875994</v>
      </c>
      <c r="D418" s="5" t="s">
        <v>90</v>
      </c>
      <c r="E418" s="5"/>
      <c r="F418" s="55" t="s">
        <v>3027</v>
      </c>
      <c r="G418" s="5" t="s">
        <v>3344</v>
      </c>
      <c r="H418" s="5" t="s">
        <v>70</v>
      </c>
      <c r="I418" s="5" t="s">
        <v>14</v>
      </c>
      <c r="J418" s="6">
        <v>109</v>
      </c>
      <c r="K418" s="6">
        <v>109</v>
      </c>
      <c r="L418" s="5" t="s">
        <v>132</v>
      </c>
      <c r="M418" s="6">
        <v>-109</v>
      </c>
      <c r="N418" t="s">
        <v>170</v>
      </c>
      <c r="O418" t="s">
        <v>22</v>
      </c>
    </row>
    <row r="419" spans="1:15" x14ac:dyDescent="0.25">
      <c r="A419" s="3">
        <f t="shared" si="39"/>
        <v>4</v>
      </c>
      <c r="B419" t="s">
        <v>26</v>
      </c>
      <c r="C419" s="5">
        <v>1531397695</v>
      </c>
      <c r="D419" s="5" t="s">
        <v>94</v>
      </c>
      <c r="E419" s="5"/>
      <c r="F419" s="55" t="s">
        <v>3027</v>
      </c>
      <c r="G419" s="5" t="s">
        <v>3345</v>
      </c>
      <c r="H419" s="5" t="s">
        <v>107</v>
      </c>
      <c r="I419" s="5" t="s">
        <v>14</v>
      </c>
      <c r="J419" s="6">
        <v>18</v>
      </c>
      <c r="K419" s="6">
        <v>14.4</v>
      </c>
      <c r="L419" s="5" t="s">
        <v>132</v>
      </c>
      <c r="M419" s="6">
        <v>-14.4</v>
      </c>
      <c r="N419" t="s">
        <v>148</v>
      </c>
      <c r="O419" t="s">
        <v>22</v>
      </c>
    </row>
    <row r="420" spans="1:15" x14ac:dyDescent="0.25">
      <c r="A420" s="3">
        <f t="shared" si="39"/>
        <v>4</v>
      </c>
      <c r="B420" t="s">
        <v>26</v>
      </c>
      <c r="C420" s="5">
        <v>1532032428</v>
      </c>
      <c r="D420" s="5" t="s">
        <v>94</v>
      </c>
      <c r="E420" s="5"/>
      <c r="F420" s="55" t="s">
        <v>3059</v>
      </c>
      <c r="G420" s="5" t="s">
        <v>3346</v>
      </c>
      <c r="H420" s="5" t="s">
        <v>106</v>
      </c>
      <c r="I420" s="5" t="s">
        <v>14</v>
      </c>
      <c r="J420" s="6">
        <v>33.799999999999997</v>
      </c>
      <c r="K420" s="6">
        <v>9.44</v>
      </c>
      <c r="L420" s="5" t="s">
        <v>132</v>
      </c>
      <c r="M420" s="6">
        <v>-9.44</v>
      </c>
      <c r="N420" t="s">
        <v>40</v>
      </c>
      <c r="O420" t="s">
        <v>19</v>
      </c>
    </row>
    <row r="421" spans="1:15" x14ac:dyDescent="0.25">
      <c r="A421" s="3">
        <f t="shared" si="39"/>
        <v>4</v>
      </c>
      <c r="B421" t="s">
        <v>78</v>
      </c>
      <c r="C421" s="5">
        <v>1532267788</v>
      </c>
      <c r="D421" s="5" t="s">
        <v>103</v>
      </c>
      <c r="E421" s="5"/>
      <c r="F421" s="55" t="s">
        <v>3059</v>
      </c>
      <c r="G421" s="5" t="s">
        <v>3347</v>
      </c>
      <c r="H421" s="5" t="s">
        <v>106</v>
      </c>
      <c r="I421" s="5" t="s">
        <v>14</v>
      </c>
      <c r="J421" s="6">
        <v>16.899999999999999</v>
      </c>
      <c r="K421" s="6">
        <v>4.93</v>
      </c>
      <c r="L421" s="5" t="s">
        <v>132</v>
      </c>
      <c r="M421" s="6">
        <v>-4.93</v>
      </c>
      <c r="N421" t="s">
        <v>40</v>
      </c>
      <c r="O421" t="s">
        <v>19</v>
      </c>
    </row>
    <row r="422" spans="1:15" x14ac:dyDescent="0.25">
      <c r="A422" s="3">
        <f t="shared" si="39"/>
        <v>4</v>
      </c>
      <c r="B422" t="s">
        <v>71</v>
      </c>
      <c r="C422" s="5">
        <v>1532306708</v>
      </c>
      <c r="D422" s="5" t="s">
        <v>694</v>
      </c>
      <c r="E422" s="5"/>
      <c r="F422" s="55" t="s">
        <v>3059</v>
      </c>
      <c r="G422" s="5" t="s">
        <v>3348</v>
      </c>
      <c r="H422" s="5" t="s">
        <v>70</v>
      </c>
      <c r="I422" s="5" t="s">
        <v>14</v>
      </c>
      <c r="J422" s="6">
        <v>33.799999999999997</v>
      </c>
      <c r="K422" s="6">
        <v>16.899999999999999</v>
      </c>
      <c r="L422" s="5" t="s">
        <v>132</v>
      </c>
      <c r="M422" s="6">
        <v>-16.899999999999999</v>
      </c>
      <c r="N422" t="s">
        <v>170</v>
      </c>
      <c r="O422" t="s">
        <v>22</v>
      </c>
    </row>
    <row r="423" spans="1:15" x14ac:dyDescent="0.25">
      <c r="A423" s="3">
        <f t="shared" si="39"/>
        <v>4</v>
      </c>
      <c r="B423" t="s">
        <v>33</v>
      </c>
      <c r="C423" s="5">
        <v>1532374918</v>
      </c>
      <c r="D423" s="5" t="s">
        <v>101</v>
      </c>
      <c r="E423" s="5"/>
      <c r="F423" s="55" t="s">
        <v>3059</v>
      </c>
      <c r="G423" s="5" t="s">
        <v>3349</v>
      </c>
      <c r="H423" s="5" t="s">
        <v>70</v>
      </c>
      <c r="I423" s="5" t="s">
        <v>14</v>
      </c>
      <c r="J423" s="6">
        <v>18</v>
      </c>
      <c r="K423" s="6">
        <v>9</v>
      </c>
      <c r="L423" s="5" t="s">
        <v>132</v>
      </c>
      <c r="M423" s="6">
        <v>-9</v>
      </c>
      <c r="N423" t="s">
        <v>170</v>
      </c>
      <c r="O423" t="s">
        <v>22</v>
      </c>
    </row>
    <row r="424" spans="1:15" x14ac:dyDescent="0.25">
      <c r="A424" s="3">
        <f t="shared" si="39"/>
        <v>4</v>
      </c>
      <c r="B424" t="s">
        <v>26</v>
      </c>
      <c r="C424" s="5">
        <v>1532388085</v>
      </c>
      <c r="D424" s="5" t="s">
        <v>94</v>
      </c>
      <c r="E424" s="5"/>
      <c r="F424" s="55" t="s">
        <v>3059</v>
      </c>
      <c r="G424" s="5" t="s">
        <v>3350</v>
      </c>
      <c r="H424" s="5" t="s">
        <v>106</v>
      </c>
      <c r="I424" s="5" t="s">
        <v>14</v>
      </c>
      <c r="J424" s="6">
        <v>16.899999999999999</v>
      </c>
      <c r="K424" s="6">
        <v>5.07</v>
      </c>
      <c r="L424" s="5" t="s">
        <v>132</v>
      </c>
      <c r="M424" s="6">
        <v>-5.07</v>
      </c>
      <c r="N424" t="s">
        <v>40</v>
      </c>
      <c r="O424" t="s">
        <v>19</v>
      </c>
    </row>
    <row r="425" spans="1:15" x14ac:dyDescent="0.25">
      <c r="A425" s="3">
        <f t="shared" si="39"/>
        <v>4</v>
      </c>
      <c r="B425" t="str">
        <f t="shared" ref="B425" si="44">IF(D425="Mária Almenara - La Mar","La Mar",IF(D425="Mária Almenara - Santa Catalina","SantaCata",IF(D425="Mária Almenara - Paseo De La Republica","Paso28",IF(D425="Mária Almenara - Aramburú","Aramburu",IF(D425="Mária Almenara - Encalada","Encalada",IF(D425="Mária Almenara - La Molina","La molina",IF(D425="María Almenara - San Miguel","San Miguel",IF(D425="María Almenara - Camacho","Camacho",IF(D425="María Almenara - Precursores","Precursores",IF(D425="Mária Almenara - Mega Plaza","Megaplaza",IF(D425="Mária Almenara – Villa Chorrillos","Chorrillos",IF(D425="Mária Almenara - La Marina","La Marina",IF(D425="Mária Almenara - Pueblo Libre","Bolivar",IF(D425="Mária Almenara - Dos De Mayo","Dos de mayo","no hay"))))))))))))))</f>
        <v>San Miguel</v>
      </c>
      <c r="C425" s="5">
        <v>1532740451</v>
      </c>
      <c r="D425" s="5" t="s">
        <v>90</v>
      </c>
      <c r="E425" s="5"/>
      <c r="F425" s="55" t="s">
        <v>3059</v>
      </c>
      <c r="G425" s="5" t="s">
        <v>3351</v>
      </c>
      <c r="H425" s="5" t="s">
        <v>105</v>
      </c>
      <c r="I425" s="5" t="s">
        <v>14</v>
      </c>
      <c r="J425" s="6">
        <v>16.899999999999999</v>
      </c>
      <c r="K425" s="6">
        <v>16.899999999999999</v>
      </c>
      <c r="L425" s="5" t="s">
        <v>132</v>
      </c>
      <c r="M425" s="6">
        <v>-16.899999999999999</v>
      </c>
      <c r="N425" t="s">
        <v>148</v>
      </c>
      <c r="O425" t="s">
        <v>22</v>
      </c>
    </row>
    <row r="426" spans="1:15" x14ac:dyDescent="0.25">
      <c r="A426" s="3">
        <f t="shared" si="39"/>
        <v>4</v>
      </c>
      <c r="B426" t="str">
        <f t="shared" ref="B426" si="45">IF(D426="Mária Almenara - La Mar","La Mar",IF(D426="Mária Almenara - Santa Catalina","SantaCata",IF(D426="Mária Almenara - Paseo De La Republica","Paso28",IF(D426="Mária Almenara - Aramburú","Aramburu",IF(D426="Mária Almenara - Encalada","Encalada",IF(D426="Mária Almenara - La Molina","La molina",IF(D426="María Almenara - San Miguel","San Miguel",IF(D426="María Almenara - Camacho","Camacho",IF(D426="María Almenara - Precursores","Precursores",IF(D426="Mária Almenara - Mega Plaza","Megaplaza",IF(D426="Mária Almenara – Villa Chorrillos","Chorrillos",IF(D426="Mária Almenara - La Marina","La Marina",IF(D426="Mária Almenara - Pueblo Libre","Bolivar",IF(D426="Mária Almenara - Dos De Mayo","Dos de mayo","no hay"))))))))))))))</f>
        <v>Precursores</v>
      </c>
      <c r="C426" s="5">
        <v>1533091316</v>
      </c>
      <c r="D426" s="5" t="s">
        <v>89</v>
      </c>
      <c r="E426" s="5"/>
      <c r="F426" s="55" t="s">
        <v>3060</v>
      </c>
      <c r="G426" s="5" t="s">
        <v>3352</v>
      </c>
      <c r="H426" s="5" t="s">
        <v>107</v>
      </c>
      <c r="I426" s="5" t="s">
        <v>14</v>
      </c>
      <c r="J426" s="6">
        <v>16.899999999999999</v>
      </c>
      <c r="K426" s="6">
        <v>18.8</v>
      </c>
      <c r="L426" s="5" t="s">
        <v>132</v>
      </c>
      <c r="M426" s="6">
        <v>-16.899999999999999</v>
      </c>
      <c r="N426" t="s">
        <v>148</v>
      </c>
      <c r="O426" t="s">
        <v>22</v>
      </c>
    </row>
    <row r="427" spans="1:15" x14ac:dyDescent="0.25">
      <c r="A427" s="3">
        <f t="shared" si="39"/>
        <v>4</v>
      </c>
      <c r="B427" t="s">
        <v>41</v>
      </c>
      <c r="C427" s="5">
        <v>1533575729</v>
      </c>
      <c r="D427" s="5" t="s">
        <v>104</v>
      </c>
      <c r="E427" s="5"/>
      <c r="F427" s="55" t="s">
        <v>3060</v>
      </c>
      <c r="G427" s="5" t="s">
        <v>3353</v>
      </c>
      <c r="H427" s="5" t="s">
        <v>70</v>
      </c>
      <c r="I427" s="5" t="s">
        <v>14</v>
      </c>
      <c r="J427" s="6">
        <v>49.8</v>
      </c>
      <c r="K427" s="6">
        <v>8</v>
      </c>
      <c r="L427" s="5" t="s">
        <v>132</v>
      </c>
      <c r="M427" s="6">
        <v>-8</v>
      </c>
      <c r="N427" t="s">
        <v>170</v>
      </c>
      <c r="O427" t="s">
        <v>22</v>
      </c>
    </row>
    <row r="428" spans="1:15" x14ac:dyDescent="0.25">
      <c r="A428" s="3">
        <f t="shared" si="39"/>
        <v>4</v>
      </c>
      <c r="B428" t="str">
        <f t="shared" ref="B428" si="46">IF(D428="Mária Almenara - La Mar","La Mar",IF(D428="Mária Almenara - Santa Catalina","SantaCata",IF(D428="Mária Almenara - Paseo De La Republica","Paso28",IF(D428="Mária Almenara - Aramburú","Aramburu",IF(D428="Mária Almenara - Encalada","Encalada",IF(D428="Mária Almenara - La Molina","La molina",IF(D428="María Almenara - San Miguel","San Miguel",IF(D428="María Almenara - Camacho","Camacho",IF(D428="María Almenara - Precursores","Precursores",IF(D428="Mária Almenara - Mega Plaza","Megaplaza",IF(D428="Mária Almenara – Villa Chorrillos","Chorrillos",IF(D428="Mária Almenara - La Marina","La Marina",IF(D428="Mária Almenara - Pueblo Libre","Bolivar",IF(D428="Mária Almenara - Dos De Mayo","Dos de mayo","no hay"))))))))))))))</f>
        <v>Megaplaza</v>
      </c>
      <c r="C428" s="5">
        <v>1533641476</v>
      </c>
      <c r="D428" s="5" t="s">
        <v>93</v>
      </c>
      <c r="E428" s="5"/>
      <c r="F428" s="55" t="s">
        <v>3060</v>
      </c>
      <c r="G428" s="5" t="s">
        <v>3354</v>
      </c>
      <c r="H428" s="5" t="s">
        <v>70</v>
      </c>
      <c r="I428" s="5" t="s">
        <v>14</v>
      </c>
      <c r="J428" s="6">
        <v>24.9</v>
      </c>
      <c r="K428" s="6">
        <v>16.899999999999999</v>
      </c>
      <c r="L428" s="5" t="s">
        <v>132</v>
      </c>
      <c r="M428" s="6">
        <v>-16.899999999999999</v>
      </c>
      <c r="N428" t="s">
        <v>170</v>
      </c>
      <c r="O428" t="s">
        <v>22</v>
      </c>
    </row>
    <row r="429" spans="1:15" x14ac:dyDescent="0.25">
      <c r="A429" s="3">
        <f t="shared" si="39"/>
        <v>4</v>
      </c>
      <c r="B429" t="s">
        <v>96</v>
      </c>
      <c r="C429" s="5">
        <v>1535592836</v>
      </c>
      <c r="D429" s="5" t="s">
        <v>108</v>
      </c>
      <c r="E429" s="5"/>
      <c r="F429" s="55" t="s">
        <v>3031</v>
      </c>
      <c r="G429" s="5" t="s">
        <v>3355</v>
      </c>
      <c r="H429" s="5" t="s">
        <v>106</v>
      </c>
      <c r="I429" s="5" t="s">
        <v>14</v>
      </c>
      <c r="J429" s="6">
        <v>34.9</v>
      </c>
      <c r="K429" s="6">
        <v>16.899999999999999</v>
      </c>
      <c r="L429" s="5" t="s">
        <v>132</v>
      </c>
      <c r="M429" s="6">
        <v>-16.899999999999999</v>
      </c>
      <c r="N429" t="s">
        <v>40</v>
      </c>
      <c r="O429" t="s">
        <v>19</v>
      </c>
    </row>
    <row r="430" spans="1:15" x14ac:dyDescent="0.25">
      <c r="A430" s="3">
        <f t="shared" si="39"/>
        <v>4</v>
      </c>
      <c r="B430" t="s">
        <v>36</v>
      </c>
      <c r="C430" s="5">
        <v>1535650057</v>
      </c>
      <c r="D430" s="5" t="s">
        <v>72</v>
      </c>
      <c r="E430" s="5"/>
      <c r="F430" s="55" t="s">
        <v>3031</v>
      </c>
      <c r="G430" s="5" t="s">
        <v>3356</v>
      </c>
      <c r="H430" s="5" t="s">
        <v>106</v>
      </c>
      <c r="I430" s="5" t="s">
        <v>14</v>
      </c>
      <c r="J430" s="6">
        <v>49.9</v>
      </c>
      <c r="K430" s="6">
        <v>49.9</v>
      </c>
      <c r="L430" s="5" t="s">
        <v>132</v>
      </c>
      <c r="M430" s="6">
        <v>-49.9</v>
      </c>
      <c r="N430" t="s">
        <v>40</v>
      </c>
      <c r="O430" t="s">
        <v>19</v>
      </c>
    </row>
    <row r="431" spans="1:15" x14ac:dyDescent="0.25">
      <c r="A431" s="3">
        <f t="shared" si="39"/>
        <v>4</v>
      </c>
      <c r="B431" t="s">
        <v>35</v>
      </c>
      <c r="C431" s="5">
        <v>1535779899</v>
      </c>
      <c r="D431" s="5" t="s">
        <v>91</v>
      </c>
      <c r="E431" s="5"/>
      <c r="F431" s="55" t="s">
        <v>3031</v>
      </c>
      <c r="G431" s="5" t="s">
        <v>3357</v>
      </c>
      <c r="H431" s="5" t="s">
        <v>106</v>
      </c>
      <c r="I431" s="5" t="s">
        <v>14</v>
      </c>
      <c r="J431" s="6">
        <v>16.899999999999999</v>
      </c>
      <c r="K431" s="6">
        <v>9.2899999999999991</v>
      </c>
      <c r="L431" s="5" t="s">
        <v>132</v>
      </c>
      <c r="M431" s="6">
        <v>-9.2899999999999991</v>
      </c>
      <c r="N431" t="s">
        <v>40</v>
      </c>
      <c r="O431" t="s">
        <v>19</v>
      </c>
    </row>
    <row r="432" spans="1:15" x14ac:dyDescent="0.25">
      <c r="A432" s="3">
        <f t="shared" si="39"/>
        <v>4</v>
      </c>
      <c r="B432" t="s">
        <v>200</v>
      </c>
      <c r="C432" s="5">
        <v>1535780785</v>
      </c>
      <c r="D432" s="5" t="s">
        <v>618</v>
      </c>
      <c r="E432" s="5"/>
      <c r="F432" s="55" t="s">
        <v>3031</v>
      </c>
      <c r="G432" s="5" t="s">
        <v>3358</v>
      </c>
      <c r="H432" s="5" t="s">
        <v>106</v>
      </c>
      <c r="I432" s="5" t="s">
        <v>14</v>
      </c>
      <c r="J432" s="6">
        <v>49.9</v>
      </c>
      <c r="K432" s="6">
        <v>14.97</v>
      </c>
      <c r="L432" s="5" t="s">
        <v>132</v>
      </c>
      <c r="M432" s="6">
        <v>-14.97</v>
      </c>
      <c r="N432" t="s">
        <v>40</v>
      </c>
      <c r="O432" t="s">
        <v>19</v>
      </c>
    </row>
    <row r="433" spans="1:15" x14ac:dyDescent="0.25">
      <c r="A433" s="3">
        <f t="shared" si="39"/>
        <v>4</v>
      </c>
      <c r="B433" t="str">
        <f t="shared" ref="B433" si="47">IF(D433="Mária Almenara - La Mar","La Mar",IF(D433="Mária Almenara - Santa Catalina","SantaCata",IF(D433="Mária Almenara - Paseo De La Republica","Paso28",IF(D433="Mária Almenara - Aramburú","Aramburu",IF(D433="Mária Almenara - Encalada","Encalada",IF(D433="Mária Almenara - La Molina","La molina",IF(D433="María Almenara - San Miguel","San Miguel",IF(D433="María Almenara - Camacho","Camacho",IF(D433="María Almenara - Precursores","Precursores",IF(D433="Mária Almenara - Mega Plaza","Megaplaza",IF(D433="Mária Almenara – Villa Chorrillos","Chorrillos",IF(D433="Mária Almenara - La Marina","La Marina",IF(D433="Mária Almenara - Pueblo Libre","Bolivar",IF(D433="Mária Almenara - Dos De Mayo","Dos de mayo","no hay"))))))))))))))</f>
        <v>SantaCata</v>
      </c>
      <c r="C433" s="5">
        <v>1535731689</v>
      </c>
      <c r="D433" s="5" t="s">
        <v>92</v>
      </c>
      <c r="E433" s="5"/>
      <c r="F433" s="55" t="s">
        <v>3031</v>
      </c>
      <c r="G433" s="5" t="s">
        <v>3359</v>
      </c>
      <c r="H433" s="5" t="s">
        <v>106</v>
      </c>
      <c r="I433" s="5" t="s">
        <v>14</v>
      </c>
      <c r="J433" s="6">
        <v>49.9</v>
      </c>
      <c r="K433" s="6">
        <v>27.45</v>
      </c>
      <c r="L433" s="5" t="s">
        <v>132</v>
      </c>
      <c r="M433" s="6">
        <v>-27.45</v>
      </c>
      <c r="N433" t="s">
        <v>40</v>
      </c>
      <c r="O433" t="s">
        <v>19</v>
      </c>
    </row>
    <row r="434" spans="1:15" x14ac:dyDescent="0.25">
      <c r="A434" s="3">
        <f t="shared" si="39"/>
        <v>4</v>
      </c>
      <c r="B434" t="s">
        <v>158</v>
      </c>
      <c r="C434" s="5">
        <v>1536070135</v>
      </c>
      <c r="D434" s="5" t="s">
        <v>169</v>
      </c>
      <c r="E434" s="5"/>
      <c r="F434" s="55" t="s">
        <v>3034</v>
      </c>
      <c r="G434" s="5" t="s">
        <v>3360</v>
      </c>
      <c r="H434" s="5" t="s">
        <v>70</v>
      </c>
      <c r="I434" s="5" t="s">
        <v>14</v>
      </c>
      <c r="J434" s="6">
        <v>89.8</v>
      </c>
      <c r="K434" s="6">
        <v>44.9</v>
      </c>
      <c r="L434" s="5" t="s">
        <v>132</v>
      </c>
      <c r="M434" s="6">
        <v>-44.9</v>
      </c>
      <c r="N434" t="s">
        <v>170</v>
      </c>
      <c r="O434" t="s">
        <v>22</v>
      </c>
    </row>
    <row r="435" spans="1:15" x14ac:dyDescent="0.25">
      <c r="A435" s="3">
        <f t="shared" si="39"/>
        <v>4</v>
      </c>
      <c r="B435" t="s">
        <v>158</v>
      </c>
      <c r="C435" s="5">
        <v>1536587568</v>
      </c>
      <c r="D435" s="5" t="s">
        <v>169</v>
      </c>
      <c r="E435" s="5"/>
      <c r="F435" s="55" t="s">
        <v>3034</v>
      </c>
      <c r="G435" s="5" t="s">
        <v>3361</v>
      </c>
      <c r="H435" s="5" t="s">
        <v>107</v>
      </c>
      <c r="I435" s="5" t="s">
        <v>14</v>
      </c>
      <c r="J435" s="6">
        <v>49.9</v>
      </c>
      <c r="K435" s="6">
        <v>51.3</v>
      </c>
      <c r="L435" s="5" t="s">
        <v>132</v>
      </c>
      <c r="M435" s="6">
        <v>-49.9</v>
      </c>
      <c r="N435" t="s">
        <v>148</v>
      </c>
      <c r="O435" t="s">
        <v>22</v>
      </c>
    </row>
    <row r="436" spans="1:15" x14ac:dyDescent="0.25">
      <c r="A436" s="3">
        <f t="shared" si="39"/>
        <v>4</v>
      </c>
      <c r="B436" t="str">
        <f t="shared" ref="B436:B439" si="48">IF(D436="Mária Almenara - La Mar","La Mar",IF(D436="Mária Almenara - Santa Catalina","SantaCata",IF(D436="Mária Almenara - Paseo De La Republica","Paso28",IF(D436="Mária Almenara - Aramburú","Aramburu",IF(D436="Mária Almenara - Encalada","Encalada",IF(D436="Mária Almenara - La Molina","La molina",IF(D436="María Almenara - San Miguel","San Miguel",IF(D436="María Almenara - Camacho","Camacho",IF(D436="María Almenara - Precursores","Precursores",IF(D436="Mária Almenara - Mega Plaza","Megaplaza",IF(D436="Mária Almenara – Villa Chorrillos","Chorrillos",IF(D436="Mária Almenara - La Marina","La Marina",IF(D436="Mária Almenara - Pueblo Libre","Bolivar",IF(D436="Mária Almenara - Dos De Mayo","Dos de mayo","no hay"))))))))))))))</f>
        <v>San Miguel</v>
      </c>
      <c r="C436" s="5">
        <v>1536836166</v>
      </c>
      <c r="D436" s="5" t="s">
        <v>90</v>
      </c>
      <c r="E436" s="5"/>
      <c r="F436" s="55" t="s">
        <v>3034</v>
      </c>
      <c r="G436" s="5" t="s">
        <v>3362</v>
      </c>
      <c r="H436" s="5" t="s">
        <v>70</v>
      </c>
      <c r="I436" s="5" t="s">
        <v>14</v>
      </c>
      <c r="J436" s="6">
        <v>81.8</v>
      </c>
      <c r="K436" s="6">
        <v>4.38</v>
      </c>
      <c r="L436" s="5" t="s">
        <v>132</v>
      </c>
      <c r="M436" s="6">
        <v>-4.38</v>
      </c>
      <c r="N436" t="s">
        <v>170</v>
      </c>
      <c r="O436" t="s">
        <v>22</v>
      </c>
    </row>
    <row r="437" spans="1:15" x14ac:dyDescent="0.25">
      <c r="A437" s="3">
        <f t="shared" si="39"/>
        <v>4</v>
      </c>
      <c r="B437" t="s">
        <v>36</v>
      </c>
      <c r="C437" s="5">
        <v>1536533300</v>
      </c>
      <c r="D437" s="5" t="s">
        <v>72</v>
      </c>
      <c r="E437" s="5"/>
      <c r="F437" s="55" t="s">
        <v>3034</v>
      </c>
      <c r="G437" s="5" t="s">
        <v>3363</v>
      </c>
      <c r="H437" s="5" t="s">
        <v>70</v>
      </c>
      <c r="I437" s="5" t="s">
        <v>14</v>
      </c>
      <c r="J437" s="6">
        <v>117.8</v>
      </c>
      <c r="K437" s="6">
        <v>18</v>
      </c>
      <c r="L437" s="5" t="s">
        <v>132</v>
      </c>
      <c r="M437" s="6">
        <v>-18</v>
      </c>
      <c r="N437" t="s">
        <v>170</v>
      </c>
      <c r="O437" t="s">
        <v>22</v>
      </c>
    </row>
    <row r="438" spans="1:15" x14ac:dyDescent="0.25">
      <c r="A438" s="3">
        <f t="shared" si="39"/>
        <v>5</v>
      </c>
      <c r="B438" t="str">
        <f t="shared" si="48"/>
        <v>San Miguel</v>
      </c>
      <c r="C438" s="5">
        <v>1537655244</v>
      </c>
      <c r="D438" s="5" t="s">
        <v>90</v>
      </c>
      <c r="E438" s="5"/>
      <c r="F438" s="55" t="s">
        <v>4369</v>
      </c>
      <c r="G438" s="5" t="s">
        <v>4510</v>
      </c>
      <c r="H438" s="5" t="s">
        <v>70</v>
      </c>
      <c r="I438" s="5" t="s">
        <v>14</v>
      </c>
      <c r="J438" s="6">
        <v>81.900000000000006</v>
      </c>
      <c r="K438" s="6">
        <v>51.99</v>
      </c>
      <c r="L438" s="5" t="s">
        <v>132</v>
      </c>
      <c r="M438" s="6">
        <v>-51.99</v>
      </c>
      <c r="N438" t="s">
        <v>170</v>
      </c>
      <c r="O438" t="s">
        <v>22</v>
      </c>
    </row>
    <row r="439" spans="1:15" x14ac:dyDescent="0.25">
      <c r="A439" s="3">
        <f t="shared" si="39"/>
        <v>5</v>
      </c>
      <c r="B439" t="str">
        <f t="shared" si="48"/>
        <v>San Miguel</v>
      </c>
      <c r="C439" s="5">
        <v>1537640708</v>
      </c>
      <c r="D439" s="5" t="s">
        <v>90</v>
      </c>
      <c r="E439" s="5"/>
      <c r="F439" s="55" t="s">
        <v>4369</v>
      </c>
      <c r="G439" s="5" t="s">
        <v>4511</v>
      </c>
      <c r="H439" s="5" t="s">
        <v>106</v>
      </c>
      <c r="I439" s="5" t="s">
        <v>14</v>
      </c>
      <c r="J439" s="6">
        <v>25.9</v>
      </c>
      <c r="K439" s="6">
        <v>14.24</v>
      </c>
      <c r="L439" s="5" t="s">
        <v>132</v>
      </c>
      <c r="M439" s="6">
        <v>-14.24</v>
      </c>
      <c r="N439" t="s">
        <v>40</v>
      </c>
      <c r="O439" t="s">
        <v>19</v>
      </c>
    </row>
    <row r="440" spans="1:15" x14ac:dyDescent="0.25">
      <c r="A440" s="3">
        <f t="shared" si="39"/>
        <v>5</v>
      </c>
      <c r="B440" t="s">
        <v>158</v>
      </c>
      <c r="C440" s="5">
        <v>1537594147</v>
      </c>
      <c r="D440" s="5" t="s">
        <v>169</v>
      </c>
      <c r="E440" s="5"/>
      <c r="F440" s="55" t="s">
        <v>4369</v>
      </c>
      <c r="G440" s="5" t="s">
        <v>4512</v>
      </c>
      <c r="H440" s="5" t="s">
        <v>106</v>
      </c>
      <c r="I440" s="5" t="s">
        <v>14</v>
      </c>
      <c r="J440" s="6">
        <v>125.9</v>
      </c>
      <c r="K440" s="6">
        <v>109</v>
      </c>
      <c r="L440" s="5" t="s">
        <v>132</v>
      </c>
      <c r="M440" s="6">
        <v>-109</v>
      </c>
      <c r="N440" t="s">
        <v>40</v>
      </c>
      <c r="O440" t="s">
        <v>19</v>
      </c>
    </row>
    <row r="441" spans="1:15" x14ac:dyDescent="0.25">
      <c r="A441" s="3">
        <f t="shared" si="39"/>
        <v>5</v>
      </c>
      <c r="B441" t="s">
        <v>33</v>
      </c>
      <c r="C441" s="5">
        <v>1537891953</v>
      </c>
      <c r="D441" s="5" t="s">
        <v>101</v>
      </c>
      <c r="E441" s="5"/>
      <c r="F441" s="55" t="s">
        <v>4369</v>
      </c>
      <c r="G441" s="5" t="s">
        <v>4513</v>
      </c>
      <c r="H441" s="5" t="s">
        <v>70</v>
      </c>
      <c r="I441" s="5" t="s">
        <v>14</v>
      </c>
      <c r="J441" s="6">
        <v>33.799999999999997</v>
      </c>
      <c r="K441" s="6">
        <v>16.899999999999999</v>
      </c>
      <c r="L441" s="5" t="s">
        <v>132</v>
      </c>
      <c r="M441" s="6">
        <v>-16.899999999999999</v>
      </c>
      <c r="N441" t="s">
        <v>170</v>
      </c>
      <c r="O441" t="s">
        <v>22</v>
      </c>
    </row>
    <row r="442" spans="1:15" x14ac:dyDescent="0.25">
      <c r="A442" s="3">
        <f t="shared" si="39"/>
        <v>5</v>
      </c>
      <c r="B442" t="str">
        <f t="shared" ref="B442" si="49">IF(D442="Mária Almenara - La Mar","La Mar",IF(D442="Mária Almenara - Santa Catalina","SantaCata",IF(D442="Mária Almenara - Paseo De La Republica","Paso28",IF(D442="Mária Almenara - Aramburú","Aramburu",IF(D442="Mária Almenara - Encalada","Encalada",IF(D442="Mária Almenara - La Molina","La molina",IF(D442="María Almenara - San Miguel","San Miguel",IF(D442="María Almenara - Camacho","Camacho",IF(D442="María Almenara - Precursores","Precursores",IF(D442="Mária Almenara - Mega Plaza","Megaplaza",IF(D442="Mária Almenara – Villa Chorrillos","Chorrillos",IF(D442="Mária Almenara - La Marina","La Marina",IF(D442="Mária Almenara - Pueblo Libre","Bolivar",IF(D442="Mária Almenara - Dos De Mayo","Dos de mayo","no hay"))))))))))))))</f>
        <v>San Miguel</v>
      </c>
      <c r="C442" s="5">
        <v>1538163923</v>
      </c>
      <c r="D442" s="5" t="s">
        <v>90</v>
      </c>
      <c r="E442" s="5"/>
      <c r="F442" s="55" t="s">
        <v>4369</v>
      </c>
      <c r="G442" s="5" t="s">
        <v>4514</v>
      </c>
      <c r="H442" s="5" t="s">
        <v>70</v>
      </c>
      <c r="I442" s="5" t="s">
        <v>14</v>
      </c>
      <c r="J442" s="6">
        <v>83.5</v>
      </c>
      <c r="K442" s="6">
        <v>15.9</v>
      </c>
      <c r="L442" s="5" t="s">
        <v>132</v>
      </c>
      <c r="M442" s="6">
        <v>-15.9</v>
      </c>
      <c r="N442" t="s">
        <v>170</v>
      </c>
      <c r="O442" t="s">
        <v>22</v>
      </c>
    </row>
    <row r="443" spans="1:15" x14ac:dyDescent="0.25">
      <c r="A443" s="3">
        <f t="shared" si="39"/>
        <v>5</v>
      </c>
      <c r="B443" t="s">
        <v>96</v>
      </c>
      <c r="C443" s="5">
        <v>1538200938</v>
      </c>
      <c r="D443" s="5" t="s">
        <v>108</v>
      </c>
      <c r="E443" s="5"/>
      <c r="F443" s="55" t="s">
        <v>4369</v>
      </c>
      <c r="G443" s="5" t="s">
        <v>4515</v>
      </c>
      <c r="H443" s="5" t="s">
        <v>105</v>
      </c>
      <c r="I443" s="5" t="s">
        <v>14</v>
      </c>
      <c r="J443" s="6">
        <v>43.8</v>
      </c>
      <c r="K443" s="6">
        <v>12.68</v>
      </c>
      <c r="L443" s="5" t="s">
        <v>132</v>
      </c>
      <c r="M443" s="6">
        <v>-12.68</v>
      </c>
      <c r="N443" t="s">
        <v>148</v>
      </c>
      <c r="O443" t="s">
        <v>22</v>
      </c>
    </row>
    <row r="444" spans="1:15" x14ac:dyDescent="0.25">
      <c r="A444" s="3">
        <f t="shared" si="39"/>
        <v>5</v>
      </c>
      <c r="B444" t="s">
        <v>667</v>
      </c>
      <c r="C444" s="5">
        <v>1538114073</v>
      </c>
      <c r="D444" s="5" t="s">
        <v>2427</v>
      </c>
      <c r="E444" s="5"/>
      <c r="F444" s="55" t="s">
        <v>4369</v>
      </c>
      <c r="G444" s="5" t="s">
        <v>4516</v>
      </c>
      <c r="H444" s="5" t="s">
        <v>106</v>
      </c>
      <c r="I444" s="5" t="s">
        <v>14</v>
      </c>
      <c r="J444" s="6">
        <v>49.9</v>
      </c>
      <c r="K444" s="6">
        <v>27.45</v>
      </c>
      <c r="L444" s="5" t="s">
        <v>132</v>
      </c>
      <c r="M444" s="6">
        <v>-27.45</v>
      </c>
      <c r="N444" t="s">
        <v>40</v>
      </c>
      <c r="O444" t="s">
        <v>19</v>
      </c>
    </row>
    <row r="445" spans="1:15" x14ac:dyDescent="0.25">
      <c r="A445" s="3">
        <f t="shared" si="39"/>
        <v>5</v>
      </c>
      <c r="B445" t="str">
        <f t="shared" ref="B445" si="50">IF(D445="Mária Almenara - La Mar","La Mar",IF(D445="Mária Almenara - Santa Catalina","SantaCata",IF(D445="Mária Almenara - Paseo De La Republica","Paso28",IF(D445="Mária Almenara - Aramburú","Aramburu",IF(D445="Mária Almenara - Encalada","Encalada",IF(D445="Mária Almenara - La Molina","La molina",IF(D445="María Almenara - San Miguel","San Miguel",IF(D445="María Almenara - Camacho","Camacho",IF(D445="María Almenara - Precursores","Precursores",IF(D445="Mária Almenara - Mega Plaza","Megaplaza",IF(D445="Mária Almenara – Villa Chorrillos","Chorrillos",IF(D445="Mária Almenara - La Marina","La Marina",IF(D445="Mária Almenara - Pueblo Libre","Bolivar",IF(D445="Mária Almenara - Dos De Mayo","Dos de mayo","no hay"))))))))))))))</f>
        <v>Megaplaza</v>
      </c>
      <c r="C445" s="5">
        <v>1538517210</v>
      </c>
      <c r="D445" s="5" t="s">
        <v>93</v>
      </c>
      <c r="E445" s="5"/>
      <c r="F445" s="55" t="s">
        <v>4385</v>
      </c>
      <c r="G445" s="5" t="s">
        <v>4517</v>
      </c>
      <c r="H445" s="5" t="s">
        <v>107</v>
      </c>
      <c r="I445" s="5" t="s">
        <v>14</v>
      </c>
      <c r="J445" s="6">
        <v>116.9</v>
      </c>
      <c r="K445" s="6">
        <v>120.8</v>
      </c>
      <c r="L445" s="5" t="s">
        <v>132</v>
      </c>
      <c r="M445" s="6">
        <v>-116.9</v>
      </c>
      <c r="N445" t="s">
        <v>148</v>
      </c>
      <c r="O445" t="s">
        <v>22</v>
      </c>
    </row>
    <row r="446" spans="1:15" x14ac:dyDescent="0.25">
      <c r="A446" s="3">
        <f t="shared" si="39"/>
        <v>5</v>
      </c>
      <c r="B446" t="s">
        <v>667</v>
      </c>
      <c r="C446" s="5">
        <v>1539416076</v>
      </c>
      <c r="D446" s="5" t="s">
        <v>2427</v>
      </c>
      <c r="E446" s="5"/>
      <c r="F446" s="55" t="s">
        <v>4385</v>
      </c>
      <c r="G446" s="5" t="s">
        <v>4518</v>
      </c>
      <c r="H446" s="5" t="s">
        <v>70</v>
      </c>
      <c r="I446" s="5" t="s">
        <v>14</v>
      </c>
      <c r="J446" s="6">
        <v>44.9</v>
      </c>
      <c r="K446" s="6">
        <v>11.23</v>
      </c>
      <c r="L446" s="5" t="s">
        <v>132</v>
      </c>
      <c r="M446" s="6">
        <v>-11.23</v>
      </c>
      <c r="N446" t="s">
        <v>170</v>
      </c>
      <c r="O446" t="s">
        <v>22</v>
      </c>
    </row>
    <row r="447" spans="1:15" x14ac:dyDescent="0.25">
      <c r="A447" s="3">
        <f t="shared" si="39"/>
        <v>5</v>
      </c>
      <c r="B447" t="s">
        <v>200</v>
      </c>
      <c r="C447" s="5">
        <v>1540201730</v>
      </c>
      <c r="D447" s="5" t="s">
        <v>618</v>
      </c>
      <c r="E447" s="5"/>
      <c r="F447" s="55" t="s">
        <v>4397</v>
      </c>
      <c r="G447" s="5" t="s">
        <v>4519</v>
      </c>
      <c r="H447" s="5" t="s">
        <v>106</v>
      </c>
      <c r="I447" s="5" t="s">
        <v>14</v>
      </c>
      <c r="J447" s="6">
        <v>16.899999999999999</v>
      </c>
      <c r="K447" s="6">
        <v>16.899999999999999</v>
      </c>
      <c r="L447" s="5" t="s">
        <v>132</v>
      </c>
      <c r="M447" s="6">
        <v>-16.899999999999999</v>
      </c>
      <c r="N447" t="s">
        <v>40</v>
      </c>
      <c r="O447" t="s">
        <v>19</v>
      </c>
    </row>
    <row r="448" spans="1:15" x14ac:dyDescent="0.25">
      <c r="A448" s="3">
        <f t="shared" si="39"/>
        <v>5</v>
      </c>
      <c r="B448" t="s">
        <v>26</v>
      </c>
      <c r="C448" s="5">
        <v>1540531281</v>
      </c>
      <c r="D448" s="5" t="s">
        <v>94</v>
      </c>
      <c r="E448" s="5"/>
      <c r="F448" s="55" t="s">
        <v>4397</v>
      </c>
      <c r="G448" s="5" t="s">
        <v>4520</v>
      </c>
      <c r="H448" s="5" t="s">
        <v>106</v>
      </c>
      <c r="I448" s="5" t="s">
        <v>14</v>
      </c>
      <c r="J448" s="6">
        <v>99.8</v>
      </c>
      <c r="K448" s="6">
        <v>49.9</v>
      </c>
      <c r="L448" s="5" t="s">
        <v>132</v>
      </c>
      <c r="M448" s="6">
        <v>-49.9</v>
      </c>
      <c r="N448" t="s">
        <v>40</v>
      </c>
      <c r="O448" t="s">
        <v>19</v>
      </c>
    </row>
    <row r="449" spans="1:15" x14ac:dyDescent="0.25">
      <c r="A449" s="3">
        <f t="shared" si="39"/>
        <v>5</v>
      </c>
      <c r="B449" t="s">
        <v>36</v>
      </c>
      <c r="C449" s="5">
        <v>1540645157</v>
      </c>
      <c r="D449" s="5" t="s">
        <v>72</v>
      </c>
      <c r="E449" s="5"/>
      <c r="F449" s="55" t="s">
        <v>4397</v>
      </c>
      <c r="G449" s="5" t="s">
        <v>4521</v>
      </c>
      <c r="H449" s="5" t="s">
        <v>70</v>
      </c>
      <c r="I449" s="5" t="s">
        <v>14</v>
      </c>
      <c r="J449" s="6">
        <v>18</v>
      </c>
      <c r="K449" s="6">
        <v>1.8</v>
      </c>
      <c r="L449" s="5" t="s">
        <v>132</v>
      </c>
      <c r="M449" s="6">
        <v>-1.8</v>
      </c>
      <c r="N449" t="s">
        <v>170</v>
      </c>
      <c r="O449" t="s">
        <v>22</v>
      </c>
    </row>
    <row r="450" spans="1:15" x14ac:dyDescent="0.25">
      <c r="A450" s="3">
        <f t="shared" si="39"/>
        <v>5</v>
      </c>
      <c r="B450" t="s">
        <v>96</v>
      </c>
      <c r="C450" s="5">
        <v>1540538918</v>
      </c>
      <c r="D450" s="5" t="s">
        <v>108</v>
      </c>
      <c r="E450" s="5"/>
      <c r="F450" s="55" t="s">
        <v>4397</v>
      </c>
      <c r="G450" s="5" t="s">
        <v>4522</v>
      </c>
      <c r="H450" s="5" t="s">
        <v>70</v>
      </c>
      <c r="I450" s="5" t="s">
        <v>14</v>
      </c>
      <c r="J450" s="6">
        <v>33.799999999999997</v>
      </c>
      <c r="K450" s="6">
        <v>16.899999999999999</v>
      </c>
      <c r="L450" s="5" t="s">
        <v>132</v>
      </c>
      <c r="M450" s="6">
        <v>-16.899999999999999</v>
      </c>
      <c r="N450" t="s">
        <v>170</v>
      </c>
      <c r="O450" t="s">
        <v>22</v>
      </c>
    </row>
    <row r="451" spans="1:15" x14ac:dyDescent="0.25">
      <c r="A451" s="3">
        <f t="shared" si="39"/>
        <v>5</v>
      </c>
      <c r="B451" t="s">
        <v>78</v>
      </c>
      <c r="C451" s="5">
        <v>1541183766</v>
      </c>
      <c r="D451" s="5" t="s">
        <v>103</v>
      </c>
      <c r="E451" s="5"/>
      <c r="F451" s="55" t="s">
        <v>4408</v>
      </c>
      <c r="G451" s="5" t="s">
        <v>4523</v>
      </c>
      <c r="H451" s="5" t="s">
        <v>105</v>
      </c>
      <c r="I451" s="5" t="s">
        <v>14</v>
      </c>
      <c r="J451" s="6">
        <v>33.799999999999997</v>
      </c>
      <c r="K451" s="6">
        <v>16.899999999999999</v>
      </c>
      <c r="L451" s="5" t="s">
        <v>132</v>
      </c>
      <c r="M451" s="6">
        <v>-16.899999999999999</v>
      </c>
      <c r="N451" t="s">
        <v>148</v>
      </c>
      <c r="O451" t="s">
        <v>22</v>
      </c>
    </row>
    <row r="452" spans="1:15" x14ac:dyDescent="0.25">
      <c r="A452" s="3">
        <f t="shared" si="39"/>
        <v>5</v>
      </c>
      <c r="B452" t="s">
        <v>26</v>
      </c>
      <c r="C452" s="5">
        <v>1541278420</v>
      </c>
      <c r="D452" s="5" t="s">
        <v>94</v>
      </c>
      <c r="E452" s="5"/>
      <c r="F452" s="55" t="s">
        <v>4408</v>
      </c>
      <c r="G452" s="5" t="s">
        <v>4524</v>
      </c>
      <c r="H452" s="5" t="s">
        <v>107</v>
      </c>
      <c r="I452" s="5" t="s">
        <v>14</v>
      </c>
      <c r="J452" s="6">
        <v>49.9</v>
      </c>
      <c r="K452" s="6">
        <v>49.9</v>
      </c>
      <c r="L452" s="5" t="s">
        <v>132</v>
      </c>
      <c r="M452" s="6">
        <v>-49.9</v>
      </c>
      <c r="N452" t="s">
        <v>148</v>
      </c>
      <c r="O452" t="s">
        <v>22</v>
      </c>
    </row>
    <row r="453" spans="1:15" x14ac:dyDescent="0.25">
      <c r="A453" s="3">
        <f t="shared" ref="A453:A516" si="51">MONTH(F453)</f>
        <v>5</v>
      </c>
      <c r="B453" t="s">
        <v>71</v>
      </c>
      <c r="C453" s="5">
        <v>1541351661</v>
      </c>
      <c r="D453" s="5" t="s">
        <v>694</v>
      </c>
      <c r="E453" s="5"/>
      <c r="F453" s="55" t="s">
        <v>4408</v>
      </c>
      <c r="G453" s="5" t="s">
        <v>4525</v>
      </c>
      <c r="H453" s="5" t="s">
        <v>106</v>
      </c>
      <c r="I453" s="5" t="s">
        <v>14</v>
      </c>
      <c r="J453" s="6">
        <v>49.9</v>
      </c>
      <c r="K453" s="6">
        <v>27.45</v>
      </c>
      <c r="L453" s="5" t="s">
        <v>132</v>
      </c>
      <c r="M453" s="6">
        <v>-27.45</v>
      </c>
      <c r="N453" t="s">
        <v>40</v>
      </c>
      <c r="O453" t="s">
        <v>19</v>
      </c>
    </row>
    <row r="454" spans="1:15" x14ac:dyDescent="0.25">
      <c r="A454" s="3">
        <f t="shared" si="51"/>
        <v>5</v>
      </c>
      <c r="B454" t="s">
        <v>71</v>
      </c>
      <c r="C454" s="5">
        <v>1541493227</v>
      </c>
      <c r="D454" s="5" t="s">
        <v>694</v>
      </c>
      <c r="E454" s="5"/>
      <c r="F454" s="55" t="s">
        <v>4408</v>
      </c>
      <c r="G454" s="5" t="s">
        <v>4526</v>
      </c>
      <c r="H454" s="5" t="s">
        <v>107</v>
      </c>
      <c r="I454" s="5" t="s">
        <v>14</v>
      </c>
      <c r="J454" s="6">
        <v>35</v>
      </c>
      <c r="K454" s="6">
        <v>35</v>
      </c>
      <c r="L454" s="5" t="s">
        <v>132</v>
      </c>
      <c r="M454" s="6">
        <v>-35</v>
      </c>
      <c r="N454" t="s">
        <v>148</v>
      </c>
      <c r="O454" t="s">
        <v>22</v>
      </c>
    </row>
    <row r="455" spans="1:15" x14ac:dyDescent="0.25">
      <c r="A455" s="3">
        <f t="shared" si="51"/>
        <v>5</v>
      </c>
      <c r="B455" t="s">
        <v>71</v>
      </c>
      <c r="C455" s="5">
        <v>1541626776</v>
      </c>
      <c r="D455" s="5" t="s">
        <v>694</v>
      </c>
      <c r="E455" s="5"/>
      <c r="F455" s="55" t="s">
        <v>4408</v>
      </c>
      <c r="G455" s="5" t="s">
        <v>4527</v>
      </c>
      <c r="H455" s="5" t="s">
        <v>107</v>
      </c>
      <c r="I455" s="5" t="s">
        <v>14</v>
      </c>
      <c r="J455" s="6">
        <v>35</v>
      </c>
      <c r="K455" s="6">
        <v>35</v>
      </c>
      <c r="L455" s="5" t="s">
        <v>132</v>
      </c>
      <c r="M455" s="6">
        <v>-35</v>
      </c>
      <c r="N455" t="s">
        <v>148</v>
      </c>
      <c r="O455" t="s">
        <v>22</v>
      </c>
    </row>
    <row r="456" spans="1:15" x14ac:dyDescent="0.25">
      <c r="A456" s="3">
        <f t="shared" si="51"/>
        <v>5</v>
      </c>
      <c r="B456" t="s">
        <v>26</v>
      </c>
      <c r="C456" s="5">
        <v>1541777538</v>
      </c>
      <c r="D456" s="5" t="s">
        <v>94</v>
      </c>
      <c r="E456" s="5"/>
      <c r="F456" s="55" t="s">
        <v>4408</v>
      </c>
      <c r="G456" s="5" t="s">
        <v>4528</v>
      </c>
      <c r="H456" s="5" t="s">
        <v>106</v>
      </c>
      <c r="I456" s="5" t="s">
        <v>14</v>
      </c>
      <c r="J456" s="6">
        <v>49.9</v>
      </c>
      <c r="K456" s="6">
        <v>27.45</v>
      </c>
      <c r="L456" s="5" t="s">
        <v>132</v>
      </c>
      <c r="M456" s="6">
        <v>-27.45</v>
      </c>
      <c r="N456" t="s">
        <v>40</v>
      </c>
      <c r="O456" t="s">
        <v>19</v>
      </c>
    </row>
    <row r="457" spans="1:15" x14ac:dyDescent="0.25">
      <c r="A457" s="3">
        <f t="shared" si="51"/>
        <v>5</v>
      </c>
      <c r="B457" t="s">
        <v>78</v>
      </c>
      <c r="C457" s="5">
        <v>1542619254</v>
      </c>
      <c r="D457" s="5" t="s">
        <v>103</v>
      </c>
      <c r="E457" s="5"/>
      <c r="F457" s="55" t="s">
        <v>4415</v>
      </c>
      <c r="G457" s="5" t="s">
        <v>4529</v>
      </c>
      <c r="H457" s="5" t="s">
        <v>105</v>
      </c>
      <c r="I457" s="5" t="s">
        <v>14</v>
      </c>
      <c r="J457" s="6">
        <v>84.5</v>
      </c>
      <c r="K457" s="6">
        <v>16.899999999999999</v>
      </c>
      <c r="L457" s="5" t="s">
        <v>132</v>
      </c>
      <c r="M457" s="6">
        <v>-16.899999999999999</v>
      </c>
      <c r="N457" t="s">
        <v>148</v>
      </c>
      <c r="O457" t="s">
        <v>22</v>
      </c>
    </row>
    <row r="458" spans="1:15" x14ac:dyDescent="0.25">
      <c r="A458" s="3">
        <f t="shared" si="51"/>
        <v>5</v>
      </c>
      <c r="B458" t="s">
        <v>29</v>
      </c>
      <c r="C458" s="5">
        <v>1542690885</v>
      </c>
      <c r="D458" s="5" t="s">
        <v>102</v>
      </c>
      <c r="E458" s="5"/>
      <c r="F458" s="55" t="s">
        <v>4415</v>
      </c>
      <c r="G458" s="5" t="s">
        <v>4530</v>
      </c>
      <c r="H458" s="5" t="s">
        <v>107</v>
      </c>
      <c r="I458" s="5" t="s">
        <v>14</v>
      </c>
      <c r="J458" s="6">
        <v>49.9</v>
      </c>
      <c r="K458" s="6">
        <v>49.9</v>
      </c>
      <c r="L458" s="5" t="s">
        <v>132</v>
      </c>
      <c r="M458" s="6">
        <v>-49.9</v>
      </c>
      <c r="N458" t="s">
        <v>148</v>
      </c>
      <c r="O458" t="s">
        <v>22</v>
      </c>
    </row>
    <row r="459" spans="1:15" x14ac:dyDescent="0.25">
      <c r="A459" s="3">
        <f t="shared" si="51"/>
        <v>5</v>
      </c>
      <c r="B459" t="str">
        <f t="shared" ref="B459" si="52">IF(D459="Mária Almenara - La Mar","La Mar",IF(D459="Mária Almenara - Santa Catalina","SantaCata",IF(D459="Mária Almenara - Paseo De La Republica","Paso28",IF(D459="Mária Almenara - Aramburú","Aramburu",IF(D459="Mária Almenara - Encalada","Encalada",IF(D459="Mária Almenara - La Molina","La molina",IF(D459="María Almenara - San Miguel","San Miguel",IF(D459="María Almenara - Camacho","Camacho",IF(D459="María Almenara - Precursores","Precursores",IF(D459="Mária Almenara - Mega Plaza","Megaplaza",IF(D459="Mária Almenara – Villa Chorrillos","Chorrillos",IF(D459="Mária Almenara - La Marina","La Marina",IF(D459="Mária Almenara - Pueblo Libre","Bolivar",IF(D459="Mária Almenara - Dos De Mayo","Dos de mayo","no hay"))))))))))))))</f>
        <v>Megaplaza</v>
      </c>
      <c r="C459" s="5">
        <v>1543151819</v>
      </c>
      <c r="D459" s="5" t="s">
        <v>93</v>
      </c>
      <c r="E459" s="5"/>
      <c r="F459" s="55" t="s">
        <v>4419</v>
      </c>
      <c r="G459" s="5" t="s">
        <v>4531</v>
      </c>
      <c r="H459" s="5" t="s">
        <v>106</v>
      </c>
      <c r="I459" s="5" t="s">
        <v>14</v>
      </c>
      <c r="J459" s="6">
        <v>16.899999999999999</v>
      </c>
      <c r="K459" s="6">
        <v>13.2</v>
      </c>
      <c r="L459" s="5" t="s">
        <v>132</v>
      </c>
      <c r="M459" s="6">
        <v>-13.2</v>
      </c>
      <c r="N459" t="s">
        <v>40</v>
      </c>
      <c r="O459" t="s">
        <v>19</v>
      </c>
    </row>
    <row r="460" spans="1:15" x14ac:dyDescent="0.25">
      <c r="A460" s="3">
        <f t="shared" si="51"/>
        <v>5</v>
      </c>
      <c r="B460" t="s">
        <v>1215</v>
      </c>
      <c r="C460" s="5">
        <v>1543320000</v>
      </c>
      <c r="D460" s="5" t="s">
        <v>1206</v>
      </c>
      <c r="E460" s="5"/>
      <c r="F460" s="55" t="s">
        <v>4419</v>
      </c>
      <c r="G460" s="5" t="s">
        <v>4532</v>
      </c>
      <c r="H460" s="5" t="s">
        <v>106</v>
      </c>
      <c r="I460" s="5" t="s">
        <v>14</v>
      </c>
      <c r="J460" s="6">
        <v>49.9</v>
      </c>
      <c r="K460" s="6">
        <v>49.9</v>
      </c>
      <c r="L460" s="5" t="s">
        <v>132</v>
      </c>
      <c r="M460" s="6">
        <v>-49.9</v>
      </c>
      <c r="N460" t="s">
        <v>40</v>
      </c>
      <c r="O460" t="s">
        <v>19</v>
      </c>
    </row>
    <row r="461" spans="1:15" x14ac:dyDescent="0.25">
      <c r="A461" s="3">
        <f t="shared" si="51"/>
        <v>5</v>
      </c>
      <c r="B461" t="s">
        <v>42</v>
      </c>
      <c r="C461" s="5">
        <v>1543480353</v>
      </c>
      <c r="D461" s="5" t="s">
        <v>89</v>
      </c>
      <c r="E461" s="5"/>
      <c r="F461" s="55" t="s">
        <v>4419</v>
      </c>
      <c r="G461" s="5" t="s">
        <v>4533</v>
      </c>
      <c r="H461" s="5" t="s">
        <v>70</v>
      </c>
      <c r="I461" s="5" t="s">
        <v>14</v>
      </c>
      <c r="J461" s="6">
        <v>68.8</v>
      </c>
      <c r="K461" s="6">
        <v>51.9</v>
      </c>
      <c r="L461" s="5" t="s">
        <v>132</v>
      </c>
      <c r="M461" s="6">
        <v>-51.9</v>
      </c>
      <c r="N461" t="s">
        <v>170</v>
      </c>
      <c r="O461" t="s">
        <v>22</v>
      </c>
    </row>
    <row r="462" spans="1:15" x14ac:dyDescent="0.25">
      <c r="A462" s="3">
        <f t="shared" si="51"/>
        <v>5</v>
      </c>
      <c r="B462" t="s">
        <v>29</v>
      </c>
      <c r="C462" s="5">
        <v>1543343428</v>
      </c>
      <c r="D462" s="5" t="s">
        <v>102</v>
      </c>
      <c r="E462" s="5"/>
      <c r="F462" s="55" t="s">
        <v>4419</v>
      </c>
      <c r="G462" s="5" t="s">
        <v>4534</v>
      </c>
      <c r="H462" s="5" t="s">
        <v>70</v>
      </c>
      <c r="I462" s="5" t="s">
        <v>14</v>
      </c>
      <c r="J462" s="6">
        <v>49.9</v>
      </c>
      <c r="K462" s="6">
        <v>49.9</v>
      </c>
      <c r="L462" s="5" t="s">
        <v>132</v>
      </c>
      <c r="M462" s="6">
        <v>-49.9</v>
      </c>
      <c r="N462" t="s">
        <v>170</v>
      </c>
      <c r="O462" t="s">
        <v>22</v>
      </c>
    </row>
    <row r="463" spans="1:15" x14ac:dyDescent="0.25">
      <c r="A463" s="3">
        <f t="shared" si="51"/>
        <v>5</v>
      </c>
      <c r="B463" t="s">
        <v>78</v>
      </c>
      <c r="C463" s="5">
        <v>1544042640</v>
      </c>
      <c r="D463" s="5" t="s">
        <v>103</v>
      </c>
      <c r="E463" s="5"/>
      <c r="F463" s="55" t="s">
        <v>4428</v>
      </c>
      <c r="G463" s="5" t="s">
        <v>4535</v>
      </c>
      <c r="H463" s="5" t="s">
        <v>70</v>
      </c>
      <c r="I463" s="5" t="s">
        <v>14</v>
      </c>
      <c r="J463" s="6">
        <v>32</v>
      </c>
      <c r="K463" s="6">
        <v>10.67</v>
      </c>
      <c r="L463" s="5" t="s">
        <v>132</v>
      </c>
      <c r="M463" s="6">
        <v>-10.67</v>
      </c>
      <c r="N463" t="s">
        <v>170</v>
      </c>
      <c r="O463" t="s">
        <v>22</v>
      </c>
    </row>
    <row r="464" spans="1:15" x14ac:dyDescent="0.25">
      <c r="A464" s="3">
        <f t="shared" si="51"/>
        <v>5</v>
      </c>
      <c r="B464" t="s">
        <v>96</v>
      </c>
      <c r="C464" s="5">
        <v>1543982338</v>
      </c>
      <c r="D464" s="5" t="s">
        <v>108</v>
      </c>
      <c r="E464" s="5"/>
      <c r="F464" s="55" t="s">
        <v>4428</v>
      </c>
      <c r="G464" s="5" t="s">
        <v>4536</v>
      </c>
      <c r="H464" s="5" t="s">
        <v>107</v>
      </c>
      <c r="I464" s="5" t="s">
        <v>14</v>
      </c>
      <c r="J464" s="6">
        <v>52</v>
      </c>
      <c r="K464" s="6">
        <v>52</v>
      </c>
      <c r="L464" s="5" t="s">
        <v>132</v>
      </c>
      <c r="M464" s="6">
        <v>-52</v>
      </c>
      <c r="N464" t="s">
        <v>148</v>
      </c>
      <c r="O464" t="s">
        <v>22</v>
      </c>
    </row>
    <row r="465" spans="1:15" x14ac:dyDescent="0.25">
      <c r="A465" s="3">
        <f t="shared" si="51"/>
        <v>5</v>
      </c>
      <c r="B465" t="str">
        <f t="shared" ref="B465" si="53">IF(D465="Mária Almenara - La Mar","La Mar",IF(D465="Mária Almenara - Santa Catalina","SantaCata",IF(D465="Mária Almenara - Paseo De La Republica","Paso28",IF(D465="Mária Almenara - Aramburú","Aramburu",IF(D465="Mária Almenara - Encalada","Encalada",IF(D465="Mária Almenara - La Molina","La molina",IF(D465="María Almenara - San Miguel","San Miguel",IF(D465="María Almenara - Camacho","Camacho",IF(D465="María Almenara - Precursores","Precursores",IF(D465="Mária Almenara - Mega Plaza","Megaplaza",IF(D465="Mária Almenara – Villa Chorrillos","Chorrillos",IF(D465="Mária Almenara - La Marina","La Marina",IF(D465="Mária Almenara - Pueblo Libre","Bolivar",IF(D465="Mária Almenara - Dos De Mayo","Dos de mayo","no hay"))))))))))))))</f>
        <v>La molina</v>
      </c>
      <c r="C465" s="5">
        <v>1545034270</v>
      </c>
      <c r="D465" s="5" t="s">
        <v>73</v>
      </c>
      <c r="E465" s="5"/>
      <c r="F465" s="55" t="s">
        <v>4436</v>
      </c>
      <c r="G465" s="5" t="s">
        <v>4537</v>
      </c>
      <c r="H465" s="5" t="s">
        <v>70</v>
      </c>
      <c r="I465" s="5" t="s">
        <v>14</v>
      </c>
      <c r="J465" s="6">
        <v>18</v>
      </c>
      <c r="K465" s="6">
        <v>9</v>
      </c>
      <c r="L465" s="5" t="s">
        <v>132</v>
      </c>
      <c r="M465" s="6">
        <v>-9</v>
      </c>
      <c r="N465" t="s">
        <v>170</v>
      </c>
      <c r="O465" t="s">
        <v>22</v>
      </c>
    </row>
    <row r="466" spans="1:15" x14ac:dyDescent="0.25">
      <c r="A466" s="3">
        <f t="shared" si="51"/>
        <v>5</v>
      </c>
      <c r="B466" t="s">
        <v>98</v>
      </c>
      <c r="C466" s="5">
        <v>1545254637</v>
      </c>
      <c r="D466" s="5" t="s">
        <v>92</v>
      </c>
      <c r="E466" s="5"/>
      <c r="F466" s="55" t="s">
        <v>4436</v>
      </c>
      <c r="G466" s="5" t="s">
        <v>4538</v>
      </c>
      <c r="H466" s="5" t="s">
        <v>105</v>
      </c>
      <c r="I466" s="5" t="s">
        <v>14</v>
      </c>
      <c r="J466" s="6">
        <v>109</v>
      </c>
      <c r="K466" s="6">
        <v>10.9</v>
      </c>
      <c r="L466" s="5" t="s">
        <v>132</v>
      </c>
      <c r="M466" s="6">
        <v>-10.9</v>
      </c>
      <c r="N466" t="s">
        <v>148</v>
      </c>
      <c r="O466" t="s">
        <v>22</v>
      </c>
    </row>
    <row r="467" spans="1:15" x14ac:dyDescent="0.25">
      <c r="A467" s="3">
        <f t="shared" si="51"/>
        <v>5</v>
      </c>
      <c r="B467" t="s">
        <v>78</v>
      </c>
      <c r="C467" s="5">
        <v>1545254615</v>
      </c>
      <c r="D467" s="5" t="s">
        <v>103</v>
      </c>
      <c r="E467" s="5"/>
      <c r="F467" s="55" t="s">
        <v>4436</v>
      </c>
      <c r="G467" s="5" t="s">
        <v>4539</v>
      </c>
      <c r="H467" s="5" t="s">
        <v>106</v>
      </c>
      <c r="I467" s="5" t="s">
        <v>14</v>
      </c>
      <c r="J467" s="6">
        <v>16.899999999999999</v>
      </c>
      <c r="K467" s="6">
        <v>9.2899999999999991</v>
      </c>
      <c r="L467" s="5" t="s">
        <v>132</v>
      </c>
      <c r="M467" s="6">
        <v>-9.2899999999999991</v>
      </c>
      <c r="N467" t="s">
        <v>40</v>
      </c>
      <c r="O467" t="s">
        <v>19</v>
      </c>
    </row>
    <row r="468" spans="1:15" x14ac:dyDescent="0.25">
      <c r="A468" s="3">
        <f t="shared" si="51"/>
        <v>5</v>
      </c>
      <c r="B468" t="str">
        <f t="shared" ref="B468" si="54">IF(D468="Mária Almenara - La Mar","La Mar",IF(D468="Mária Almenara - Santa Catalina","SantaCata",IF(D468="Mária Almenara - Paseo De La Republica","Paso28",IF(D468="Mária Almenara - Aramburú","Aramburu",IF(D468="Mária Almenara - Encalada","Encalada",IF(D468="Mária Almenara - La Molina","La molina",IF(D468="María Almenara - San Miguel","San Miguel",IF(D468="María Almenara - Camacho","Camacho",IF(D468="María Almenara - Precursores","Precursores",IF(D468="Mária Almenara - Mega Plaza","Megaplaza",IF(D468="Mária Almenara – Villa Chorrillos","Chorrillos",IF(D468="Mária Almenara - La Marina","La Marina",IF(D468="Mária Almenara - Pueblo Libre","Bolivar",IF(D468="Mária Almenara - Dos De Mayo","Dos de mayo","no hay"))))))))))))))</f>
        <v>San Miguel</v>
      </c>
      <c r="C468" s="5">
        <v>1545454668</v>
      </c>
      <c r="D468" s="5" t="s">
        <v>90</v>
      </c>
      <c r="E468" s="5"/>
      <c r="F468" s="55" t="s">
        <v>4436</v>
      </c>
      <c r="G468" s="5" t="s">
        <v>4540</v>
      </c>
      <c r="H468" s="5" t="s">
        <v>70</v>
      </c>
      <c r="I468" s="5" t="s">
        <v>14</v>
      </c>
      <c r="J468" s="6">
        <v>61.8</v>
      </c>
      <c r="K468" s="6">
        <v>16.899999999999999</v>
      </c>
      <c r="L468" s="5" t="s">
        <v>132</v>
      </c>
      <c r="M468" s="6">
        <v>-16.899999999999999</v>
      </c>
      <c r="N468" t="s">
        <v>170</v>
      </c>
      <c r="O468" t="s">
        <v>22</v>
      </c>
    </row>
    <row r="469" spans="1:15" x14ac:dyDescent="0.25">
      <c r="A469" s="3">
        <f t="shared" si="51"/>
        <v>5</v>
      </c>
      <c r="B469" t="s">
        <v>42</v>
      </c>
      <c r="C469" s="5">
        <v>1545942271</v>
      </c>
      <c r="D469" s="5" t="s">
        <v>89</v>
      </c>
      <c r="E469" s="5"/>
      <c r="F469" s="55" t="s">
        <v>4541</v>
      </c>
      <c r="G469" s="5" t="s">
        <v>4542</v>
      </c>
      <c r="H469" s="5" t="s">
        <v>70</v>
      </c>
      <c r="I469" s="5" t="s">
        <v>14</v>
      </c>
      <c r="J469" s="6">
        <v>16.899999999999999</v>
      </c>
      <c r="K469" s="6">
        <v>1.69</v>
      </c>
      <c r="L469" s="5" t="s">
        <v>132</v>
      </c>
      <c r="M469" s="6">
        <v>-1.69</v>
      </c>
      <c r="N469" t="s">
        <v>170</v>
      </c>
      <c r="O469" t="s">
        <v>22</v>
      </c>
    </row>
    <row r="470" spans="1:15" x14ac:dyDescent="0.25">
      <c r="A470" s="3">
        <f t="shared" si="51"/>
        <v>5</v>
      </c>
      <c r="B470" t="str">
        <f t="shared" ref="B470:B471" si="55">IF(D470="Mária Almenara - La Mar","La Mar",IF(D470="Mária Almenara - Santa Catalina","SantaCata",IF(D470="Mária Almenara - Paseo De La Republica","Paso28",IF(D470="Mária Almenara - Aramburú","Aramburu",IF(D470="Mária Almenara - Encalada","Encalada",IF(D470="Mária Almenara - La Molina","La molina",IF(D470="María Almenara - San Miguel","San Miguel",IF(D470="María Almenara - Camacho","Camacho",IF(D470="María Almenara - Precursores","Precursores",IF(D470="Mária Almenara - Mega Plaza","Megaplaza",IF(D470="Mária Almenara – Villa Chorrillos","Chorrillos",IF(D470="Mária Almenara - La Marina","La Marina",IF(D470="Mária Almenara - Pueblo Libre","Bolivar",IF(D470="Mária Almenara - Dos De Mayo","Dos de mayo","no hay"))))))))))))))</f>
        <v>San Miguel</v>
      </c>
      <c r="C470" s="5">
        <v>1545790987</v>
      </c>
      <c r="D470" s="5" t="s">
        <v>90</v>
      </c>
      <c r="E470" s="5"/>
      <c r="F470" s="55" t="s">
        <v>4541</v>
      </c>
      <c r="G470" s="5" t="s">
        <v>4543</v>
      </c>
      <c r="H470" s="5" t="s">
        <v>70</v>
      </c>
      <c r="I470" s="5" t="s">
        <v>14</v>
      </c>
      <c r="J470" s="6">
        <v>33.799999999999997</v>
      </c>
      <c r="K470" s="6">
        <v>16.899999999999999</v>
      </c>
      <c r="L470" s="5" t="s">
        <v>132</v>
      </c>
      <c r="M470" s="6">
        <v>-16.899999999999999</v>
      </c>
      <c r="N470" t="s">
        <v>170</v>
      </c>
      <c r="O470" t="s">
        <v>22</v>
      </c>
    </row>
    <row r="471" spans="1:15" x14ac:dyDescent="0.25">
      <c r="A471" s="3">
        <f t="shared" si="51"/>
        <v>5</v>
      </c>
      <c r="B471" t="str">
        <f t="shared" si="55"/>
        <v>San Miguel</v>
      </c>
      <c r="C471" s="5">
        <v>1546082854</v>
      </c>
      <c r="D471" s="5" t="s">
        <v>90</v>
      </c>
      <c r="E471" s="5"/>
      <c r="F471" s="55" t="s">
        <v>4541</v>
      </c>
      <c r="G471" s="5" t="s">
        <v>4544</v>
      </c>
      <c r="H471" s="5" t="s">
        <v>70</v>
      </c>
      <c r="I471" s="5" t="s">
        <v>14</v>
      </c>
      <c r="J471" s="6">
        <v>41.8</v>
      </c>
      <c r="K471" s="6">
        <v>8</v>
      </c>
      <c r="L471" s="5" t="s">
        <v>132</v>
      </c>
      <c r="M471" s="6">
        <v>-8</v>
      </c>
      <c r="N471" t="s">
        <v>170</v>
      </c>
      <c r="O471" t="s">
        <v>22</v>
      </c>
    </row>
    <row r="472" spans="1:15" x14ac:dyDescent="0.25">
      <c r="A472" s="3">
        <f t="shared" si="51"/>
        <v>5</v>
      </c>
      <c r="B472" t="s">
        <v>667</v>
      </c>
      <c r="C472" s="5">
        <v>1546639563</v>
      </c>
      <c r="D472" s="5" t="s">
        <v>2427</v>
      </c>
      <c r="E472" s="5"/>
      <c r="F472" s="55" t="s">
        <v>4541</v>
      </c>
      <c r="G472" s="5" t="s">
        <v>4545</v>
      </c>
      <c r="H472" s="5" t="s">
        <v>106</v>
      </c>
      <c r="I472" s="5" t="s">
        <v>14</v>
      </c>
      <c r="J472" s="6">
        <v>119</v>
      </c>
      <c r="K472" s="6">
        <v>65.45</v>
      </c>
      <c r="L472" s="5" t="s">
        <v>132</v>
      </c>
      <c r="M472" s="6">
        <v>-65.45</v>
      </c>
      <c r="N472" t="s">
        <v>40</v>
      </c>
      <c r="O472" t="s">
        <v>19</v>
      </c>
    </row>
    <row r="473" spans="1:15" x14ac:dyDescent="0.25">
      <c r="A473" s="3">
        <f t="shared" si="51"/>
        <v>5</v>
      </c>
      <c r="B473" t="str">
        <f t="shared" ref="B473" si="56">IF(D473="Mária Almenara - La Mar","La Mar",IF(D473="Mária Almenara - Santa Catalina","SantaCata",IF(D473="Mária Almenara - Paseo De La Republica","Paso28",IF(D473="Mária Almenara - Aramburú","Aramburu",IF(D473="Mária Almenara - Encalada","Encalada",IF(D473="Mária Almenara - La Molina","La molina",IF(D473="María Almenara - San Miguel","San Miguel",IF(D473="María Almenara - Camacho","Camacho",IF(D473="María Almenara - Precursores","Precursores",IF(D473="Mária Almenara - Mega Plaza","Megaplaza",IF(D473="Mária Almenara – Villa Chorrillos","Chorrillos",IF(D473="Mária Almenara - La Marina","La Marina",IF(D473="Mária Almenara - Pueblo Libre","Bolivar",IF(D473="Mária Almenara - Dos De Mayo","Dos de mayo","no hay"))))))))))))))</f>
        <v>Megaplaza</v>
      </c>
      <c r="C473" s="5">
        <v>1547351711</v>
      </c>
      <c r="D473" s="5" t="s">
        <v>93</v>
      </c>
      <c r="E473" s="5"/>
      <c r="F473" s="55" t="s">
        <v>4443</v>
      </c>
      <c r="G473" s="5" t="s">
        <v>4546</v>
      </c>
      <c r="H473" s="5" t="s">
        <v>107</v>
      </c>
      <c r="I473" s="5" t="s">
        <v>14</v>
      </c>
      <c r="J473" s="6">
        <v>109</v>
      </c>
      <c r="K473" s="6">
        <v>113.4</v>
      </c>
      <c r="L473" s="5" t="s">
        <v>132</v>
      </c>
      <c r="M473" s="6">
        <v>-109</v>
      </c>
      <c r="N473" t="s">
        <v>148</v>
      </c>
      <c r="O473" t="s">
        <v>22</v>
      </c>
    </row>
    <row r="474" spans="1:15" x14ac:dyDescent="0.25">
      <c r="A474" s="3">
        <f t="shared" si="51"/>
        <v>5</v>
      </c>
      <c r="B474" t="str">
        <f t="shared" ref="B474" si="57">IF(D474="Mária Almenara - La Mar","La Mar",IF(D474="Mária Almenara - Santa Catalina","SantaCata",IF(D474="Mária Almenara - Paseo De La Republica","Paso28",IF(D474="Mária Almenara - Aramburú","Aramburu",IF(D474="Mária Almenara - Encalada","Encalada",IF(D474="Mária Almenara - La Molina","La molina",IF(D474="María Almenara - San Miguel","San Miguel",IF(D474="María Almenara - Camacho","Camacho",IF(D474="María Almenara - Precursores","Precursores",IF(D474="Mária Almenara - Mega Plaza","Megaplaza",IF(D474="Mária Almenara – Villa Chorrillos","Chorrillos",IF(D474="Mária Almenara - La Marina","La Marina",IF(D474="Mária Almenara - Pueblo Libre","Bolivar",IF(D474="Mária Almenara - Dos De Mayo","Dos de mayo","no hay"))))))))))))))</f>
        <v>La molina</v>
      </c>
      <c r="C474" s="5">
        <v>1547524475</v>
      </c>
      <c r="D474" s="5" t="s">
        <v>73</v>
      </c>
      <c r="E474" s="5"/>
      <c r="F474" s="55" t="s">
        <v>4443</v>
      </c>
      <c r="G474" s="5" t="s">
        <v>4547</v>
      </c>
      <c r="H474" s="5" t="s">
        <v>70</v>
      </c>
      <c r="I474" s="5" t="s">
        <v>14</v>
      </c>
      <c r="J474" s="6">
        <v>59.9</v>
      </c>
      <c r="K474" s="6">
        <v>44.41</v>
      </c>
      <c r="L474" s="5" t="s">
        <v>132</v>
      </c>
      <c r="M474" s="6">
        <v>-44.41</v>
      </c>
      <c r="N474" t="s">
        <v>170</v>
      </c>
      <c r="O474" t="s">
        <v>22</v>
      </c>
    </row>
    <row r="475" spans="1:15" x14ac:dyDescent="0.25">
      <c r="A475" s="3">
        <f t="shared" si="51"/>
        <v>5</v>
      </c>
      <c r="B475" t="s">
        <v>35</v>
      </c>
      <c r="C475" s="5">
        <v>1547546220</v>
      </c>
      <c r="D475" s="5" t="s">
        <v>4548</v>
      </c>
      <c r="E475" s="5"/>
      <c r="F475" s="55" t="s">
        <v>4443</v>
      </c>
      <c r="G475" s="5" t="s">
        <v>4549</v>
      </c>
      <c r="H475" s="5" t="s">
        <v>70</v>
      </c>
      <c r="I475" s="5" t="s">
        <v>14</v>
      </c>
      <c r="J475" s="6">
        <v>32</v>
      </c>
      <c r="K475" s="6">
        <v>32</v>
      </c>
      <c r="L475" s="5" t="s">
        <v>132</v>
      </c>
      <c r="M475" s="6">
        <v>-32</v>
      </c>
      <c r="N475" t="s">
        <v>170</v>
      </c>
      <c r="O475" t="s">
        <v>22</v>
      </c>
    </row>
    <row r="476" spans="1:15" x14ac:dyDescent="0.25">
      <c r="A476" s="3">
        <f t="shared" si="51"/>
        <v>5</v>
      </c>
      <c r="B476" t="s">
        <v>33</v>
      </c>
      <c r="C476" s="5">
        <v>1547604913</v>
      </c>
      <c r="D476" s="5" t="s">
        <v>101</v>
      </c>
      <c r="E476" s="5"/>
      <c r="F476" s="55" t="s">
        <v>4443</v>
      </c>
      <c r="G476" s="5" t="s">
        <v>4550</v>
      </c>
      <c r="H476" s="5" t="s">
        <v>70</v>
      </c>
      <c r="I476" s="5" t="s">
        <v>14</v>
      </c>
      <c r="J476" s="6">
        <v>161</v>
      </c>
      <c r="K476" s="6">
        <v>35.97</v>
      </c>
      <c r="L476" s="5" t="s">
        <v>132</v>
      </c>
      <c r="M476" s="6">
        <v>-35.97</v>
      </c>
      <c r="N476" t="s">
        <v>170</v>
      </c>
      <c r="O476" t="s">
        <v>22</v>
      </c>
    </row>
    <row r="477" spans="1:15" x14ac:dyDescent="0.25">
      <c r="A477" s="3">
        <f t="shared" si="51"/>
        <v>5</v>
      </c>
      <c r="B477" t="s">
        <v>33</v>
      </c>
      <c r="C477" s="5">
        <v>1547986382</v>
      </c>
      <c r="D477" s="5" t="s">
        <v>101</v>
      </c>
      <c r="E477" s="5"/>
      <c r="F477" s="55" t="s">
        <v>4443</v>
      </c>
      <c r="G477" s="5" t="s">
        <v>4551</v>
      </c>
      <c r="H477" s="5" t="s">
        <v>106</v>
      </c>
      <c r="I477" s="5" t="s">
        <v>14</v>
      </c>
      <c r="J477" s="6">
        <v>16.899999999999999</v>
      </c>
      <c r="K477" s="6">
        <v>5.07</v>
      </c>
      <c r="L477" s="5" t="s">
        <v>132</v>
      </c>
      <c r="M477" s="6">
        <v>-5.07</v>
      </c>
      <c r="N477" t="s">
        <v>40</v>
      </c>
      <c r="O477" t="s">
        <v>19</v>
      </c>
    </row>
    <row r="478" spans="1:15" x14ac:dyDescent="0.25">
      <c r="A478" s="3">
        <f t="shared" si="51"/>
        <v>5</v>
      </c>
      <c r="B478" t="str">
        <f t="shared" ref="B478" si="58">IF(D478="Mária Almenara - La Mar","La Mar",IF(D478="Mária Almenara - Santa Catalina","SantaCata",IF(D478="Mária Almenara - Paseo De La Republica","Paso28",IF(D478="Mária Almenara - Aramburú","Aramburu",IF(D478="Mária Almenara - Encalada","Encalada",IF(D478="Mária Almenara - La Molina","La molina",IF(D478="María Almenara - San Miguel","San Miguel",IF(D478="María Almenara - Camacho","Camacho",IF(D478="María Almenara - Precursores","Precursores",IF(D478="Mária Almenara - Mega Plaza","Megaplaza",IF(D478="Mária Almenara – Villa Chorrillos","Chorrillos",IF(D478="Mária Almenara - La Marina","La Marina",IF(D478="Mária Almenara - Pueblo Libre","Bolivar",IF(D478="Mária Almenara - Dos De Mayo","Dos de mayo","no hay"))))))))))))))</f>
        <v>Megaplaza</v>
      </c>
      <c r="C478" s="5">
        <v>1547201882</v>
      </c>
      <c r="D478" s="5" t="s">
        <v>93</v>
      </c>
      <c r="E478" s="5"/>
      <c r="F478" s="55" t="s">
        <v>4443</v>
      </c>
      <c r="G478" s="5" t="s">
        <v>4552</v>
      </c>
      <c r="H478" s="5" t="s">
        <v>106</v>
      </c>
      <c r="I478" s="5" t="s">
        <v>14</v>
      </c>
      <c r="J478" s="6">
        <v>49.9</v>
      </c>
      <c r="K478" s="6">
        <v>4.99</v>
      </c>
      <c r="L478" s="5" t="s">
        <v>132</v>
      </c>
      <c r="M478" s="6">
        <v>-4.99</v>
      </c>
      <c r="N478" t="s">
        <v>40</v>
      </c>
      <c r="O478" t="s">
        <v>19</v>
      </c>
    </row>
    <row r="479" spans="1:15" x14ac:dyDescent="0.25">
      <c r="A479" s="3">
        <f t="shared" si="51"/>
        <v>5</v>
      </c>
      <c r="B479" t="s">
        <v>200</v>
      </c>
      <c r="C479" s="5">
        <v>1547928049</v>
      </c>
      <c r="D479" s="5" t="s">
        <v>618</v>
      </c>
      <c r="E479" s="5"/>
      <c r="F479" s="55" t="s">
        <v>4443</v>
      </c>
      <c r="G479" s="5" t="s">
        <v>4553</v>
      </c>
      <c r="H479" s="5" t="s">
        <v>106</v>
      </c>
      <c r="I479" s="5" t="s">
        <v>14</v>
      </c>
      <c r="J479" s="6">
        <v>52</v>
      </c>
      <c r="K479" s="6">
        <v>28.6</v>
      </c>
      <c r="L479" s="5" t="s">
        <v>132</v>
      </c>
      <c r="M479" s="6">
        <v>-28.6</v>
      </c>
      <c r="N479" t="s">
        <v>40</v>
      </c>
      <c r="O479" t="s">
        <v>19</v>
      </c>
    </row>
    <row r="480" spans="1:15" x14ac:dyDescent="0.25">
      <c r="A480" s="3">
        <f t="shared" si="51"/>
        <v>5</v>
      </c>
      <c r="B480" t="s">
        <v>98</v>
      </c>
      <c r="C480" s="5">
        <v>1548264070</v>
      </c>
      <c r="D480" s="5" t="s">
        <v>92</v>
      </c>
      <c r="E480" s="5"/>
      <c r="F480" s="55" t="s">
        <v>4458</v>
      </c>
      <c r="G480" s="5" t="s">
        <v>4554</v>
      </c>
      <c r="H480" s="5" t="s">
        <v>107</v>
      </c>
      <c r="I480" s="5" t="s">
        <v>14</v>
      </c>
      <c r="J480" s="6">
        <v>35</v>
      </c>
      <c r="K480" s="6">
        <v>35</v>
      </c>
      <c r="L480" s="5" t="s">
        <v>132</v>
      </c>
      <c r="M480" s="6">
        <v>-35</v>
      </c>
      <c r="N480" t="s">
        <v>148</v>
      </c>
      <c r="O480" t="s">
        <v>22</v>
      </c>
    </row>
    <row r="481" spans="1:15" x14ac:dyDescent="0.25">
      <c r="A481" s="3">
        <f t="shared" si="51"/>
        <v>5</v>
      </c>
      <c r="B481" t="s">
        <v>42</v>
      </c>
      <c r="C481" s="5">
        <v>1548313391</v>
      </c>
      <c r="D481" s="5" t="s">
        <v>89</v>
      </c>
      <c r="E481" s="5"/>
      <c r="F481" s="55" t="s">
        <v>4458</v>
      </c>
      <c r="G481" s="5" t="s">
        <v>4555</v>
      </c>
      <c r="H481" s="5" t="s">
        <v>107</v>
      </c>
      <c r="I481" s="5" t="s">
        <v>14</v>
      </c>
      <c r="J481" s="6">
        <v>29.9</v>
      </c>
      <c r="K481" s="6">
        <v>29.9</v>
      </c>
      <c r="L481" s="5" t="s">
        <v>132</v>
      </c>
      <c r="M481" s="6">
        <v>-29.9</v>
      </c>
      <c r="N481" t="s">
        <v>148</v>
      </c>
      <c r="O481" t="s">
        <v>22</v>
      </c>
    </row>
    <row r="482" spans="1:15" x14ac:dyDescent="0.25">
      <c r="A482" s="3">
        <f t="shared" si="51"/>
        <v>5</v>
      </c>
      <c r="B482" t="str">
        <f t="shared" ref="B482" si="59">IF(D482="Mária Almenara - La Mar","La Mar",IF(D482="Mária Almenara - Santa Catalina","SantaCata",IF(D482="Mária Almenara - Paseo De La Republica","Paso28",IF(D482="Mária Almenara - Aramburú","Aramburu",IF(D482="Mária Almenara - Encalada","Encalada",IF(D482="Mária Almenara - La Molina","La molina",IF(D482="María Almenara - San Miguel","San Miguel",IF(D482="María Almenara - Camacho","Camacho",IF(D482="María Almenara - Precursores","Precursores",IF(D482="Mária Almenara - Mega Plaza","Megaplaza",IF(D482="Mária Almenara – Villa Chorrillos","Chorrillos",IF(D482="Mária Almenara - La Marina","La Marina",IF(D482="Mária Almenara - Pueblo Libre","Bolivar",IF(D482="Mária Almenara - Dos De Mayo","Dos de mayo","no hay"))))))))))))))</f>
        <v>San Miguel</v>
      </c>
      <c r="C482" s="5">
        <v>1548295087</v>
      </c>
      <c r="D482" s="5" t="s">
        <v>90</v>
      </c>
      <c r="E482" s="5"/>
      <c r="F482" s="55" t="s">
        <v>4458</v>
      </c>
      <c r="G482" s="5" t="s">
        <v>4556</v>
      </c>
      <c r="H482" s="5" t="s">
        <v>105</v>
      </c>
      <c r="I482" s="5" t="s">
        <v>14</v>
      </c>
      <c r="J482" s="6">
        <v>49.9</v>
      </c>
      <c r="K482" s="6">
        <v>49.9</v>
      </c>
      <c r="L482" s="5" t="s">
        <v>132</v>
      </c>
      <c r="M482" s="6">
        <v>-49.9</v>
      </c>
      <c r="N482" t="s">
        <v>148</v>
      </c>
      <c r="O482" t="s">
        <v>22</v>
      </c>
    </row>
    <row r="483" spans="1:15" x14ac:dyDescent="0.25">
      <c r="A483" s="3">
        <f t="shared" si="51"/>
        <v>5</v>
      </c>
      <c r="B483" t="s">
        <v>78</v>
      </c>
      <c r="C483" s="5">
        <v>1548387403</v>
      </c>
      <c r="D483" s="5" t="s">
        <v>103</v>
      </c>
      <c r="E483" s="5"/>
      <c r="F483" s="55" t="s">
        <v>4458</v>
      </c>
      <c r="G483" s="5" t="s">
        <v>4557</v>
      </c>
      <c r="H483" s="5" t="s">
        <v>105</v>
      </c>
      <c r="I483" s="5" t="s">
        <v>14</v>
      </c>
      <c r="J483" s="6">
        <v>99.8</v>
      </c>
      <c r="K483" s="6">
        <v>49.9</v>
      </c>
      <c r="L483" s="5" t="s">
        <v>132</v>
      </c>
      <c r="M483" s="6">
        <v>-49.9</v>
      </c>
      <c r="N483" t="s">
        <v>148</v>
      </c>
      <c r="O483" t="s">
        <v>22</v>
      </c>
    </row>
    <row r="484" spans="1:15" x14ac:dyDescent="0.25">
      <c r="A484" s="3">
        <f t="shared" si="51"/>
        <v>5</v>
      </c>
      <c r="B484" t="str">
        <f t="shared" ref="B484:B485" si="60">IF(D484="Mária Almenara - La Mar","La Mar",IF(D484="Mária Almenara - Santa Catalina","SantaCata",IF(D484="Mária Almenara - Paseo De La Republica","Paso28",IF(D484="Mária Almenara - Aramburú","Aramburu",IF(D484="Mária Almenara - Encalada","Encalada",IF(D484="Mária Almenara - La Molina","La molina",IF(D484="María Almenara - San Miguel","San Miguel",IF(D484="María Almenara - Camacho","Camacho",IF(D484="María Almenara - Precursores","Precursores",IF(D484="Mária Almenara - Mega Plaza","Megaplaza",IF(D484="Mária Almenara – Villa Chorrillos","Chorrillos",IF(D484="Mária Almenara - La Marina","La Marina",IF(D484="Mária Almenara - Pueblo Libre","Bolivar",IF(D484="Mária Almenara - Dos De Mayo","Dos de mayo","no hay"))))))))))))))</f>
        <v>La molina</v>
      </c>
      <c r="C484" s="5">
        <v>1548391923</v>
      </c>
      <c r="D484" s="5" t="s">
        <v>73</v>
      </c>
      <c r="E484" s="5"/>
      <c r="F484" s="55" t="s">
        <v>4458</v>
      </c>
      <c r="G484" s="5" t="s">
        <v>4558</v>
      </c>
      <c r="H484" s="5" t="s">
        <v>70</v>
      </c>
      <c r="I484" s="5" t="s">
        <v>14</v>
      </c>
      <c r="J484" s="6">
        <v>49.9</v>
      </c>
      <c r="K484" s="6">
        <v>4.99</v>
      </c>
      <c r="L484" s="5" t="s">
        <v>132</v>
      </c>
      <c r="M484" s="6">
        <v>-4.99</v>
      </c>
      <c r="N484" t="s">
        <v>170</v>
      </c>
      <c r="O484" t="s">
        <v>22</v>
      </c>
    </row>
    <row r="485" spans="1:15" x14ac:dyDescent="0.25">
      <c r="A485" s="3">
        <f t="shared" si="51"/>
        <v>5</v>
      </c>
      <c r="B485" t="str">
        <f t="shared" si="60"/>
        <v>San Miguel</v>
      </c>
      <c r="C485" s="5">
        <v>1548370212</v>
      </c>
      <c r="D485" s="5" t="s">
        <v>90</v>
      </c>
      <c r="E485" s="5"/>
      <c r="F485" s="55" t="s">
        <v>4458</v>
      </c>
      <c r="G485" s="5" t="s">
        <v>4559</v>
      </c>
      <c r="H485" s="5" t="s">
        <v>106</v>
      </c>
      <c r="I485" s="5" t="s">
        <v>14</v>
      </c>
      <c r="J485" s="6">
        <v>49.9</v>
      </c>
      <c r="K485" s="6">
        <v>27.45</v>
      </c>
      <c r="L485" s="5" t="s">
        <v>132</v>
      </c>
      <c r="M485" s="6">
        <v>-27.45</v>
      </c>
      <c r="N485" t="s">
        <v>40</v>
      </c>
      <c r="O485" t="s">
        <v>19</v>
      </c>
    </row>
    <row r="486" spans="1:15" x14ac:dyDescent="0.25">
      <c r="A486" s="3">
        <f t="shared" si="51"/>
        <v>5</v>
      </c>
      <c r="B486" t="s">
        <v>71</v>
      </c>
      <c r="C486" s="5">
        <v>1548761345</v>
      </c>
      <c r="D486" s="5" t="s">
        <v>694</v>
      </c>
      <c r="E486" s="5"/>
      <c r="F486" s="55" t="s">
        <v>4458</v>
      </c>
      <c r="G486" s="5" t="s">
        <v>4560</v>
      </c>
      <c r="H486" s="5" t="s">
        <v>107</v>
      </c>
      <c r="I486" s="5" t="s">
        <v>14</v>
      </c>
      <c r="J486" s="6">
        <v>32</v>
      </c>
      <c r="K486" s="6">
        <v>35.9</v>
      </c>
      <c r="L486" s="5" t="s">
        <v>132</v>
      </c>
      <c r="M486" s="6">
        <v>-32</v>
      </c>
      <c r="N486" t="s">
        <v>148</v>
      </c>
      <c r="O486" t="s">
        <v>22</v>
      </c>
    </row>
    <row r="487" spans="1:15" x14ac:dyDescent="0.25">
      <c r="A487" s="3">
        <f t="shared" si="51"/>
        <v>5</v>
      </c>
      <c r="B487" t="s">
        <v>26</v>
      </c>
      <c r="C487" s="5">
        <v>1548840299</v>
      </c>
      <c r="D487" s="5" t="s">
        <v>94</v>
      </c>
      <c r="E487" s="5"/>
      <c r="F487" s="55" t="s">
        <v>4458</v>
      </c>
      <c r="G487" s="5" t="s">
        <v>4561</v>
      </c>
      <c r="H487" s="5" t="s">
        <v>107</v>
      </c>
      <c r="I487" s="5" t="s">
        <v>14</v>
      </c>
      <c r="J487" s="6">
        <v>32</v>
      </c>
      <c r="K487" s="6">
        <v>34.9</v>
      </c>
      <c r="L487" s="5" t="s">
        <v>132</v>
      </c>
      <c r="M487" s="6">
        <v>-32</v>
      </c>
      <c r="N487" t="s">
        <v>148</v>
      </c>
      <c r="O487" t="s">
        <v>22</v>
      </c>
    </row>
    <row r="488" spans="1:15" x14ac:dyDescent="0.25">
      <c r="A488" s="3">
        <f t="shared" si="51"/>
        <v>5</v>
      </c>
      <c r="B488" t="s">
        <v>667</v>
      </c>
      <c r="C488" s="5">
        <v>1548819631</v>
      </c>
      <c r="D488" s="5" t="s">
        <v>2427</v>
      </c>
      <c r="E488" s="5"/>
      <c r="F488" s="55" t="s">
        <v>4458</v>
      </c>
      <c r="G488" s="5" t="s">
        <v>4562</v>
      </c>
      <c r="H488" s="5" t="s">
        <v>70</v>
      </c>
      <c r="I488" s="5" t="s">
        <v>14</v>
      </c>
      <c r="J488" s="6">
        <v>41.8</v>
      </c>
      <c r="K488" s="6">
        <v>11.8</v>
      </c>
      <c r="L488" s="5" t="s">
        <v>132</v>
      </c>
      <c r="M488" s="6">
        <v>-11.8</v>
      </c>
      <c r="N488" t="s">
        <v>170</v>
      </c>
      <c r="O488" t="s">
        <v>22</v>
      </c>
    </row>
    <row r="489" spans="1:15" x14ac:dyDescent="0.25">
      <c r="A489" s="3">
        <f t="shared" si="51"/>
        <v>5</v>
      </c>
      <c r="B489" t="s">
        <v>667</v>
      </c>
      <c r="C489" s="5">
        <v>1548837810</v>
      </c>
      <c r="D489" s="5" t="s">
        <v>2427</v>
      </c>
      <c r="E489" s="5"/>
      <c r="F489" s="55" t="s">
        <v>4458</v>
      </c>
      <c r="G489" s="5" t="s">
        <v>4563</v>
      </c>
      <c r="H489" s="5" t="s">
        <v>70</v>
      </c>
      <c r="I489" s="5" t="s">
        <v>14</v>
      </c>
      <c r="J489" s="6">
        <v>79.8</v>
      </c>
      <c r="K489" s="6">
        <v>49.9</v>
      </c>
      <c r="L489" s="5" t="s">
        <v>132</v>
      </c>
      <c r="M489" s="6">
        <v>-49.9</v>
      </c>
      <c r="N489" t="s">
        <v>170</v>
      </c>
      <c r="O489" t="s">
        <v>22</v>
      </c>
    </row>
    <row r="490" spans="1:15" x14ac:dyDescent="0.25">
      <c r="A490" s="3">
        <f t="shared" si="51"/>
        <v>5</v>
      </c>
      <c r="B490" t="s">
        <v>200</v>
      </c>
      <c r="C490" s="5">
        <v>1548902047</v>
      </c>
      <c r="D490" s="5" t="s">
        <v>618</v>
      </c>
      <c r="E490" s="5"/>
      <c r="F490" s="55" t="s">
        <v>4458</v>
      </c>
      <c r="G490" s="5" t="s">
        <v>4564</v>
      </c>
      <c r="H490" s="5" t="s">
        <v>107</v>
      </c>
      <c r="I490" s="5" t="s">
        <v>14</v>
      </c>
      <c r="J490" s="6">
        <v>109</v>
      </c>
      <c r="K490" s="6">
        <v>110.9</v>
      </c>
      <c r="L490" s="5" t="s">
        <v>132</v>
      </c>
      <c r="M490" s="6">
        <v>-109</v>
      </c>
      <c r="N490" t="s">
        <v>148</v>
      </c>
      <c r="O490" t="s">
        <v>22</v>
      </c>
    </row>
    <row r="491" spans="1:15" x14ac:dyDescent="0.25">
      <c r="A491" s="3">
        <f t="shared" si="51"/>
        <v>5</v>
      </c>
      <c r="B491" t="s">
        <v>667</v>
      </c>
      <c r="C491" s="5">
        <v>1548837954</v>
      </c>
      <c r="D491" s="5" t="s">
        <v>2427</v>
      </c>
      <c r="E491" s="5"/>
      <c r="F491" s="55" t="s">
        <v>4458</v>
      </c>
      <c r="G491" s="5" t="s">
        <v>4565</v>
      </c>
      <c r="H491" s="5" t="s">
        <v>106</v>
      </c>
      <c r="I491" s="5" t="s">
        <v>14</v>
      </c>
      <c r="J491" s="6">
        <v>52</v>
      </c>
      <c r="K491" s="6">
        <v>28.6</v>
      </c>
      <c r="L491" s="5" t="s">
        <v>132</v>
      </c>
      <c r="M491" s="6">
        <v>-28.6</v>
      </c>
      <c r="N491" t="s">
        <v>40</v>
      </c>
      <c r="O491" t="s">
        <v>19</v>
      </c>
    </row>
    <row r="492" spans="1:15" x14ac:dyDescent="0.25">
      <c r="A492" s="3">
        <f t="shared" si="51"/>
        <v>5</v>
      </c>
      <c r="B492" t="s">
        <v>71</v>
      </c>
      <c r="C492" s="5">
        <v>1548877170</v>
      </c>
      <c r="D492" s="5" t="s">
        <v>694</v>
      </c>
      <c r="E492" s="5"/>
      <c r="F492" s="55" t="s">
        <v>4458</v>
      </c>
      <c r="G492" s="5" t="s">
        <v>3307</v>
      </c>
      <c r="H492" s="5" t="s">
        <v>106</v>
      </c>
      <c r="I492" s="5" t="s">
        <v>14</v>
      </c>
      <c r="J492" s="6">
        <v>49.9</v>
      </c>
      <c r="K492" s="6">
        <v>4.99</v>
      </c>
      <c r="L492" s="5" t="s">
        <v>132</v>
      </c>
      <c r="M492" s="6">
        <v>-4.99</v>
      </c>
      <c r="N492" t="s">
        <v>40</v>
      </c>
      <c r="O492" t="s">
        <v>19</v>
      </c>
    </row>
    <row r="493" spans="1:15" x14ac:dyDescent="0.25">
      <c r="A493" s="3">
        <f t="shared" si="51"/>
        <v>5</v>
      </c>
      <c r="B493" t="s">
        <v>1215</v>
      </c>
      <c r="C493" s="5">
        <v>1548719630</v>
      </c>
      <c r="D493" s="5" t="s">
        <v>1206</v>
      </c>
      <c r="E493" s="5"/>
      <c r="F493" s="55" t="s">
        <v>4458</v>
      </c>
      <c r="G493" s="5" t="s">
        <v>4566</v>
      </c>
      <c r="H493" s="5" t="s">
        <v>106</v>
      </c>
      <c r="I493" s="5" t="s">
        <v>14</v>
      </c>
      <c r="J493" s="6">
        <v>49.9</v>
      </c>
      <c r="K493" s="6">
        <v>14.1</v>
      </c>
      <c r="L493" s="5" t="s">
        <v>132</v>
      </c>
      <c r="M493" s="6">
        <v>-14.1</v>
      </c>
      <c r="N493" t="s">
        <v>40</v>
      </c>
      <c r="O493" t="s">
        <v>19</v>
      </c>
    </row>
    <row r="494" spans="1:15" x14ac:dyDescent="0.25">
      <c r="A494" s="3">
        <f t="shared" si="51"/>
        <v>5</v>
      </c>
      <c r="B494" t="s">
        <v>33</v>
      </c>
      <c r="C494" s="5">
        <v>1548935304</v>
      </c>
      <c r="D494" s="5" t="s">
        <v>101</v>
      </c>
      <c r="E494" s="5"/>
      <c r="F494" s="55" t="s">
        <v>4458</v>
      </c>
      <c r="G494" s="5" t="s">
        <v>4567</v>
      </c>
      <c r="H494" s="5" t="s">
        <v>107</v>
      </c>
      <c r="I494" s="5" t="s">
        <v>14</v>
      </c>
      <c r="J494" s="6">
        <v>16.899999999999999</v>
      </c>
      <c r="K494" s="6">
        <v>22.8</v>
      </c>
      <c r="L494" s="5" t="s">
        <v>132</v>
      </c>
      <c r="M494" s="6">
        <v>-16.899999999999999</v>
      </c>
      <c r="N494" t="s">
        <v>148</v>
      </c>
      <c r="O494" t="s">
        <v>22</v>
      </c>
    </row>
    <row r="495" spans="1:15" x14ac:dyDescent="0.25">
      <c r="A495" s="3">
        <f t="shared" si="51"/>
        <v>5</v>
      </c>
      <c r="B495" t="s">
        <v>33</v>
      </c>
      <c r="C495" s="5">
        <v>1548936167</v>
      </c>
      <c r="D495" s="5" t="s">
        <v>101</v>
      </c>
      <c r="E495" s="5"/>
      <c r="F495" s="55" t="s">
        <v>4458</v>
      </c>
      <c r="G495" s="5" t="s">
        <v>4568</v>
      </c>
      <c r="H495" s="5" t="s">
        <v>70</v>
      </c>
      <c r="I495" s="5" t="s">
        <v>14</v>
      </c>
      <c r="J495" s="6">
        <v>61.8</v>
      </c>
      <c r="K495" s="6">
        <v>44.9</v>
      </c>
      <c r="L495" s="5" t="s">
        <v>132</v>
      </c>
      <c r="M495" s="6">
        <v>-44.9</v>
      </c>
      <c r="N495" t="s">
        <v>170</v>
      </c>
      <c r="O495" t="s">
        <v>22</v>
      </c>
    </row>
    <row r="496" spans="1:15" x14ac:dyDescent="0.25">
      <c r="A496" s="3">
        <f t="shared" si="51"/>
        <v>5</v>
      </c>
      <c r="B496" t="s">
        <v>667</v>
      </c>
      <c r="C496" s="5">
        <v>1548905577</v>
      </c>
      <c r="D496" s="5" t="s">
        <v>2427</v>
      </c>
      <c r="E496" s="5"/>
      <c r="F496" s="55" t="s">
        <v>4458</v>
      </c>
      <c r="G496" s="5" t="s">
        <v>4569</v>
      </c>
      <c r="H496" s="5" t="s">
        <v>107</v>
      </c>
      <c r="I496" s="5" t="s">
        <v>14</v>
      </c>
      <c r="J496" s="6">
        <v>52</v>
      </c>
      <c r="K496" s="6">
        <v>60.4</v>
      </c>
      <c r="L496" s="5" t="s">
        <v>132</v>
      </c>
      <c r="M496" s="6">
        <v>-52</v>
      </c>
      <c r="N496" t="s">
        <v>148</v>
      </c>
      <c r="O496" t="s">
        <v>22</v>
      </c>
    </row>
    <row r="497" spans="1:15" x14ac:dyDescent="0.25">
      <c r="A497" s="3">
        <f t="shared" si="51"/>
        <v>5</v>
      </c>
      <c r="B497" t="s">
        <v>33</v>
      </c>
      <c r="C497" s="5">
        <v>1549006142</v>
      </c>
      <c r="D497" s="5" t="s">
        <v>101</v>
      </c>
      <c r="E497" s="5"/>
      <c r="F497" s="55" t="s">
        <v>4458</v>
      </c>
      <c r="G497" s="5" t="s">
        <v>4570</v>
      </c>
      <c r="H497" s="5" t="s">
        <v>106</v>
      </c>
      <c r="I497" s="5" t="s">
        <v>14</v>
      </c>
      <c r="J497" s="6">
        <v>61.7</v>
      </c>
      <c r="K497" s="6">
        <v>33.93</v>
      </c>
      <c r="L497" s="5" t="s">
        <v>132</v>
      </c>
      <c r="M497" s="6">
        <v>-33.93</v>
      </c>
      <c r="N497" t="s">
        <v>40</v>
      </c>
      <c r="O497" t="s">
        <v>19</v>
      </c>
    </row>
    <row r="498" spans="1:15" x14ac:dyDescent="0.25">
      <c r="A498" s="3">
        <f t="shared" si="51"/>
        <v>5</v>
      </c>
      <c r="B498" t="s">
        <v>667</v>
      </c>
      <c r="C498" s="5">
        <v>1549188639</v>
      </c>
      <c r="D498" s="5" t="s">
        <v>2427</v>
      </c>
      <c r="E498" s="5"/>
      <c r="F498" s="55" t="s">
        <v>4458</v>
      </c>
      <c r="G498" s="5" t="s">
        <v>4571</v>
      </c>
      <c r="H498" s="5" t="s">
        <v>107</v>
      </c>
      <c r="I498" s="5" t="s">
        <v>14</v>
      </c>
      <c r="J498" s="6">
        <v>49.9</v>
      </c>
      <c r="K498" s="6">
        <v>49.9</v>
      </c>
      <c r="L498" s="5" t="s">
        <v>132</v>
      </c>
      <c r="M498" s="6">
        <v>-49.9</v>
      </c>
      <c r="N498" t="s">
        <v>148</v>
      </c>
      <c r="O498" t="s">
        <v>22</v>
      </c>
    </row>
    <row r="499" spans="1:15" x14ac:dyDescent="0.25">
      <c r="A499" s="3">
        <f t="shared" si="51"/>
        <v>5</v>
      </c>
      <c r="B499" t="s">
        <v>26</v>
      </c>
      <c r="C499" s="5">
        <v>1549239058</v>
      </c>
      <c r="D499" s="5" t="s">
        <v>94</v>
      </c>
      <c r="E499" s="5"/>
      <c r="F499" s="55" t="s">
        <v>4458</v>
      </c>
      <c r="G499" s="5" t="s">
        <v>4572</v>
      </c>
      <c r="H499" s="5" t="s">
        <v>107</v>
      </c>
      <c r="I499" s="5" t="s">
        <v>14</v>
      </c>
      <c r="J499" s="6">
        <v>33.799999999999997</v>
      </c>
      <c r="K499" s="6">
        <v>40.200000000000003</v>
      </c>
      <c r="L499" s="5" t="s">
        <v>132</v>
      </c>
      <c r="M499" s="6">
        <v>-33.799999999999997</v>
      </c>
      <c r="N499" t="s">
        <v>148</v>
      </c>
      <c r="O499" t="s">
        <v>22</v>
      </c>
    </row>
    <row r="500" spans="1:15" x14ac:dyDescent="0.25">
      <c r="A500" s="3">
        <f t="shared" si="51"/>
        <v>5</v>
      </c>
      <c r="B500" t="s">
        <v>33</v>
      </c>
      <c r="C500" s="5">
        <v>1549253774</v>
      </c>
      <c r="D500" s="5" t="s">
        <v>101</v>
      </c>
      <c r="E500" s="5"/>
      <c r="F500" s="55" t="s">
        <v>4458</v>
      </c>
      <c r="G500" s="5" t="s">
        <v>4573</v>
      </c>
      <c r="H500" s="5" t="s">
        <v>70</v>
      </c>
      <c r="I500" s="5" t="s">
        <v>14</v>
      </c>
      <c r="J500" s="6">
        <v>56.7</v>
      </c>
      <c r="K500" s="6">
        <v>31.8</v>
      </c>
      <c r="L500" s="5" t="s">
        <v>132</v>
      </c>
      <c r="M500" s="6">
        <v>-31.8</v>
      </c>
      <c r="N500" t="s">
        <v>170</v>
      </c>
      <c r="O500" t="s">
        <v>22</v>
      </c>
    </row>
    <row r="501" spans="1:15" x14ac:dyDescent="0.25">
      <c r="A501" s="3">
        <f t="shared" si="51"/>
        <v>5</v>
      </c>
      <c r="B501" t="s">
        <v>26</v>
      </c>
      <c r="C501" s="5">
        <v>1549239078</v>
      </c>
      <c r="D501" s="5" t="s">
        <v>94</v>
      </c>
      <c r="E501" s="5"/>
      <c r="F501" s="55" t="s">
        <v>4458</v>
      </c>
      <c r="G501" s="5" t="s">
        <v>4574</v>
      </c>
      <c r="H501" s="5" t="s">
        <v>107</v>
      </c>
      <c r="I501" s="5" t="s">
        <v>14</v>
      </c>
      <c r="J501" s="6">
        <v>35</v>
      </c>
      <c r="K501" s="6">
        <v>38.9</v>
      </c>
      <c r="L501" s="5" t="s">
        <v>132</v>
      </c>
      <c r="M501" s="6">
        <v>-35</v>
      </c>
      <c r="N501" t="s">
        <v>148</v>
      </c>
      <c r="O501" t="s">
        <v>22</v>
      </c>
    </row>
    <row r="502" spans="1:15" x14ac:dyDescent="0.25">
      <c r="A502" s="3">
        <f t="shared" si="51"/>
        <v>5</v>
      </c>
      <c r="B502" t="s">
        <v>71</v>
      </c>
      <c r="C502" s="5">
        <v>1549193728</v>
      </c>
      <c r="D502" s="5" t="s">
        <v>694</v>
      </c>
      <c r="E502" s="5"/>
      <c r="F502" s="55" t="s">
        <v>4458</v>
      </c>
      <c r="G502" s="5" t="s">
        <v>4575</v>
      </c>
      <c r="H502" s="5" t="s">
        <v>106</v>
      </c>
      <c r="I502" s="5" t="s">
        <v>14</v>
      </c>
      <c r="J502" s="6">
        <v>16.899999999999999</v>
      </c>
      <c r="K502" s="6">
        <v>16.899999999999999</v>
      </c>
      <c r="L502" s="5" t="s">
        <v>132</v>
      </c>
      <c r="M502" s="6">
        <v>-16.899999999999999</v>
      </c>
      <c r="N502" t="s">
        <v>40</v>
      </c>
      <c r="O502" t="s">
        <v>19</v>
      </c>
    </row>
    <row r="503" spans="1:15" x14ac:dyDescent="0.25">
      <c r="A503" s="3">
        <f t="shared" si="51"/>
        <v>5</v>
      </c>
      <c r="B503" t="s">
        <v>200</v>
      </c>
      <c r="C503" s="5">
        <v>1548903202</v>
      </c>
      <c r="D503" s="5" t="s">
        <v>618</v>
      </c>
      <c r="E503" s="5"/>
      <c r="F503" s="55" t="s">
        <v>4458</v>
      </c>
      <c r="G503" s="5" t="s">
        <v>4576</v>
      </c>
      <c r="H503" s="5" t="s">
        <v>107</v>
      </c>
      <c r="I503" s="5" t="s">
        <v>14</v>
      </c>
      <c r="J503" s="6">
        <v>35</v>
      </c>
      <c r="K503" s="6">
        <v>40.4</v>
      </c>
      <c r="L503" s="5" t="s">
        <v>132</v>
      </c>
      <c r="M503" s="6">
        <v>-35</v>
      </c>
      <c r="N503" t="s">
        <v>148</v>
      </c>
      <c r="O503" t="s">
        <v>22</v>
      </c>
    </row>
    <row r="504" spans="1:15" x14ac:dyDescent="0.25">
      <c r="A504" s="3">
        <f t="shared" si="51"/>
        <v>5</v>
      </c>
      <c r="B504" t="s">
        <v>29</v>
      </c>
      <c r="C504">
        <v>1549726096</v>
      </c>
      <c r="D504" t="s">
        <v>102</v>
      </c>
      <c r="F504" s="3" t="s">
        <v>4500</v>
      </c>
      <c r="G504" s="3" t="s">
        <v>5126</v>
      </c>
      <c r="H504" t="s">
        <v>107</v>
      </c>
      <c r="I504" t="s">
        <v>14</v>
      </c>
      <c r="J504">
        <v>109</v>
      </c>
      <c r="K504">
        <v>109</v>
      </c>
      <c r="L504" t="s">
        <v>132</v>
      </c>
      <c r="M504">
        <v>-109</v>
      </c>
      <c r="N504" t="s">
        <v>148</v>
      </c>
      <c r="O504" t="s">
        <v>22</v>
      </c>
    </row>
    <row r="505" spans="1:15" x14ac:dyDescent="0.25">
      <c r="A505" s="3">
        <f t="shared" si="51"/>
        <v>5</v>
      </c>
      <c r="B505" t="s">
        <v>29</v>
      </c>
      <c r="C505">
        <v>1549729598</v>
      </c>
      <c r="D505" t="s">
        <v>102</v>
      </c>
      <c r="F505" s="3" t="s">
        <v>4500</v>
      </c>
      <c r="G505" s="3" t="s">
        <v>5127</v>
      </c>
      <c r="H505" t="s">
        <v>107</v>
      </c>
      <c r="I505" t="s">
        <v>14</v>
      </c>
      <c r="J505">
        <v>49.9</v>
      </c>
      <c r="K505">
        <v>53.3</v>
      </c>
      <c r="L505" t="s">
        <v>132</v>
      </c>
      <c r="M505">
        <v>-49.9</v>
      </c>
      <c r="N505" t="s">
        <v>148</v>
      </c>
      <c r="O505" t="s">
        <v>22</v>
      </c>
    </row>
    <row r="506" spans="1:15" x14ac:dyDescent="0.25">
      <c r="A506" s="3">
        <f t="shared" si="51"/>
        <v>5</v>
      </c>
      <c r="B506" t="s">
        <v>29</v>
      </c>
      <c r="C506">
        <v>1549984013</v>
      </c>
      <c r="D506" t="s">
        <v>102</v>
      </c>
      <c r="F506" s="3" t="s">
        <v>4500</v>
      </c>
      <c r="G506" s="3" t="s">
        <v>5128</v>
      </c>
      <c r="H506" t="s">
        <v>70</v>
      </c>
      <c r="I506" t="s">
        <v>14</v>
      </c>
      <c r="J506">
        <v>16.899999999999999</v>
      </c>
      <c r="K506">
        <v>16.899999999999999</v>
      </c>
      <c r="L506" t="s">
        <v>132</v>
      </c>
      <c r="M506">
        <v>-16.899999999999999</v>
      </c>
      <c r="N506" t="s">
        <v>170</v>
      </c>
      <c r="O506" t="s">
        <v>22</v>
      </c>
    </row>
    <row r="507" spans="1:15" x14ac:dyDescent="0.25">
      <c r="A507" s="3">
        <f t="shared" si="51"/>
        <v>5</v>
      </c>
      <c r="B507" t="s">
        <v>26</v>
      </c>
      <c r="C507">
        <v>1550115219</v>
      </c>
      <c r="D507" t="s">
        <v>94</v>
      </c>
      <c r="F507" s="3" t="s">
        <v>4500</v>
      </c>
      <c r="G507" s="3" t="s">
        <v>5129</v>
      </c>
      <c r="H507" t="s">
        <v>106</v>
      </c>
      <c r="I507" t="s">
        <v>14</v>
      </c>
      <c r="J507">
        <v>33.799999999999997</v>
      </c>
      <c r="K507">
        <v>33.799999999999997</v>
      </c>
      <c r="L507" t="s">
        <v>132</v>
      </c>
      <c r="M507">
        <v>-33.799999999999997</v>
      </c>
      <c r="N507" t="s">
        <v>40</v>
      </c>
      <c r="O507" t="s">
        <v>19</v>
      </c>
    </row>
    <row r="508" spans="1:15" x14ac:dyDescent="0.25">
      <c r="A508" s="3">
        <f t="shared" si="51"/>
        <v>5</v>
      </c>
      <c r="B508" t="s">
        <v>98</v>
      </c>
      <c r="C508">
        <v>1550538278</v>
      </c>
      <c r="D508" t="s">
        <v>92</v>
      </c>
      <c r="F508" s="3" t="s">
        <v>4504</v>
      </c>
      <c r="G508" s="3" t="s">
        <v>5130</v>
      </c>
      <c r="H508" t="s">
        <v>106</v>
      </c>
      <c r="I508" t="s">
        <v>14</v>
      </c>
      <c r="J508">
        <v>16.899999999999999</v>
      </c>
      <c r="K508">
        <v>16.899999999999999</v>
      </c>
      <c r="L508" t="s">
        <v>132</v>
      </c>
      <c r="M508">
        <v>-16.899999999999999</v>
      </c>
      <c r="N508" t="s">
        <v>40</v>
      </c>
      <c r="O508" t="s">
        <v>19</v>
      </c>
    </row>
    <row r="509" spans="1:15" x14ac:dyDescent="0.25">
      <c r="A509" s="3">
        <f t="shared" si="51"/>
        <v>5</v>
      </c>
      <c r="B509" t="s">
        <v>33</v>
      </c>
      <c r="C509">
        <v>1550644202</v>
      </c>
      <c r="D509" t="s">
        <v>101</v>
      </c>
      <c r="F509" s="3" t="s">
        <v>4504</v>
      </c>
      <c r="G509" s="3" t="s">
        <v>5131</v>
      </c>
      <c r="H509" t="s">
        <v>106</v>
      </c>
      <c r="I509" t="s">
        <v>14</v>
      </c>
      <c r="J509">
        <v>16.899999999999999</v>
      </c>
      <c r="K509">
        <v>5.07</v>
      </c>
      <c r="L509" t="s">
        <v>132</v>
      </c>
      <c r="M509">
        <v>-5.07</v>
      </c>
      <c r="N509" t="s">
        <v>40</v>
      </c>
      <c r="O509" t="s">
        <v>19</v>
      </c>
    </row>
    <row r="510" spans="1:15" x14ac:dyDescent="0.25">
      <c r="A510" s="3">
        <f t="shared" si="51"/>
        <v>5</v>
      </c>
      <c r="B510" t="s">
        <v>98</v>
      </c>
      <c r="C510">
        <v>1550810507</v>
      </c>
      <c r="D510" t="s">
        <v>92</v>
      </c>
      <c r="F510" s="3" t="s">
        <v>4504</v>
      </c>
      <c r="G510" s="3" t="s">
        <v>5132</v>
      </c>
      <c r="H510" t="s">
        <v>105</v>
      </c>
      <c r="I510" t="s">
        <v>14</v>
      </c>
      <c r="J510">
        <v>33.799999999999997</v>
      </c>
      <c r="K510">
        <v>16.899999999999999</v>
      </c>
      <c r="L510" t="s">
        <v>132</v>
      </c>
      <c r="M510">
        <v>-16.899999999999999</v>
      </c>
      <c r="N510" t="s">
        <v>148</v>
      </c>
      <c r="O510" t="s">
        <v>22</v>
      </c>
    </row>
    <row r="511" spans="1:15" x14ac:dyDescent="0.25">
      <c r="A511" s="3">
        <f t="shared" si="51"/>
        <v>5</v>
      </c>
      <c r="B511" t="s">
        <v>667</v>
      </c>
      <c r="C511">
        <v>1550757938</v>
      </c>
      <c r="D511" t="s">
        <v>2427</v>
      </c>
      <c r="F511" s="3" t="s">
        <v>4504</v>
      </c>
      <c r="G511" s="3" t="s">
        <v>5133</v>
      </c>
      <c r="H511" t="s">
        <v>107</v>
      </c>
      <c r="I511" t="s">
        <v>14</v>
      </c>
      <c r="J511">
        <v>109</v>
      </c>
      <c r="K511">
        <v>109</v>
      </c>
      <c r="L511" t="s">
        <v>132</v>
      </c>
      <c r="M511">
        <v>-109</v>
      </c>
      <c r="N511" t="s">
        <v>148</v>
      </c>
      <c r="O511" t="s">
        <v>22</v>
      </c>
    </row>
    <row r="512" spans="1:15" x14ac:dyDescent="0.25">
      <c r="A512" s="3">
        <f t="shared" si="51"/>
        <v>5</v>
      </c>
      <c r="B512" t="s">
        <v>29</v>
      </c>
      <c r="C512">
        <v>1550873438</v>
      </c>
      <c r="D512" t="s">
        <v>102</v>
      </c>
      <c r="F512" s="3" t="s">
        <v>4504</v>
      </c>
      <c r="G512" s="3" t="s">
        <v>5134</v>
      </c>
      <c r="H512" t="s">
        <v>105</v>
      </c>
      <c r="I512" t="s">
        <v>14</v>
      </c>
      <c r="J512">
        <v>16.899999999999999</v>
      </c>
      <c r="K512">
        <v>16.899999999999999</v>
      </c>
      <c r="L512" t="s">
        <v>132</v>
      </c>
      <c r="M512">
        <v>-16.899999999999999</v>
      </c>
      <c r="N512" t="s">
        <v>148</v>
      </c>
      <c r="O512" t="s">
        <v>22</v>
      </c>
    </row>
    <row r="513" spans="1:15" x14ac:dyDescent="0.25">
      <c r="A513" s="3">
        <f t="shared" si="51"/>
        <v>5</v>
      </c>
      <c r="B513" t="str">
        <f t="shared" ref="B513" si="61">IF(D513="Mária Almenara - La Mar","La Mar",IF(D513="Mária Almenara - Santa Catalina","SantaCata",IF(D513="Mária Almenara - Paseo De La Republica","Paso28",IF(D513="Mária Almenara - Aramburú","Aramburu",IF(D513="Mária Almenara - Encalada","Encalada",IF(D513="Mária Almenara - La Molina","La molina",IF(D513="María Almenara - San Miguel","San Miguel",IF(D513="María Almenara - Camacho","Camacho",IF(D513="María Almenara - Precursores","Precursores",IF(D513="Mária Almenara - Mega Plaza","Megaplaza",IF(D513="Mária Almenara – Villa Chorrillos","Chorrillos",IF(D513="Mária Almenara - La Marina","La Marina",IF(D513="Mária Almenara - Pueblo Libre","Bolivar",IF(D513="Mária Almenara - Dos De Mayo","Dos de mayo","no hay"))))))))))))))</f>
        <v>La molina</v>
      </c>
      <c r="C513">
        <v>1550981804</v>
      </c>
      <c r="D513" t="s">
        <v>73</v>
      </c>
      <c r="F513" s="3" t="s">
        <v>4504</v>
      </c>
      <c r="G513" s="3" t="s">
        <v>5135</v>
      </c>
      <c r="H513" t="s">
        <v>106</v>
      </c>
      <c r="I513" t="s">
        <v>14</v>
      </c>
      <c r="J513">
        <v>49.9</v>
      </c>
      <c r="K513">
        <v>14.97</v>
      </c>
      <c r="L513" t="s">
        <v>132</v>
      </c>
      <c r="M513">
        <v>-14.97</v>
      </c>
      <c r="N513" t="s">
        <v>40</v>
      </c>
      <c r="O513" t="s">
        <v>19</v>
      </c>
    </row>
    <row r="514" spans="1:15" x14ac:dyDescent="0.25">
      <c r="A514" s="3">
        <f t="shared" si="51"/>
        <v>5</v>
      </c>
      <c r="B514" t="s">
        <v>29</v>
      </c>
      <c r="C514">
        <v>1550916805</v>
      </c>
      <c r="D514" t="s">
        <v>102</v>
      </c>
      <c r="F514" s="3" t="s">
        <v>4504</v>
      </c>
      <c r="G514" s="3" t="s">
        <v>5136</v>
      </c>
      <c r="H514" t="s">
        <v>107</v>
      </c>
      <c r="I514" t="s">
        <v>14</v>
      </c>
      <c r="J514">
        <v>16.899999999999999</v>
      </c>
      <c r="K514">
        <v>16.899999999999999</v>
      </c>
      <c r="L514" t="s">
        <v>132</v>
      </c>
      <c r="M514">
        <v>-16.899999999999999</v>
      </c>
      <c r="N514" t="s">
        <v>148</v>
      </c>
      <c r="O514" t="s">
        <v>22</v>
      </c>
    </row>
    <row r="515" spans="1:15" x14ac:dyDescent="0.25">
      <c r="A515" s="3">
        <f t="shared" si="51"/>
        <v>5</v>
      </c>
      <c r="B515" t="s">
        <v>96</v>
      </c>
      <c r="C515">
        <v>1551044425</v>
      </c>
      <c r="D515" t="s">
        <v>108</v>
      </c>
      <c r="F515" s="3" t="s">
        <v>4504</v>
      </c>
      <c r="G515" s="3" t="s">
        <v>5137</v>
      </c>
      <c r="H515" t="s">
        <v>106</v>
      </c>
      <c r="I515" t="s">
        <v>14</v>
      </c>
      <c r="J515">
        <v>16.899999999999999</v>
      </c>
      <c r="K515">
        <v>5.07</v>
      </c>
      <c r="L515" t="s">
        <v>132</v>
      </c>
      <c r="M515">
        <v>-5.07</v>
      </c>
      <c r="N515" t="s">
        <v>40</v>
      </c>
      <c r="O515" t="s">
        <v>19</v>
      </c>
    </row>
    <row r="516" spans="1:15" x14ac:dyDescent="0.25">
      <c r="A516" s="3">
        <f t="shared" si="51"/>
        <v>5</v>
      </c>
      <c r="B516" t="s">
        <v>667</v>
      </c>
      <c r="C516">
        <v>1550852427</v>
      </c>
      <c r="D516" t="s">
        <v>2427</v>
      </c>
      <c r="F516" s="3" t="s">
        <v>4504</v>
      </c>
      <c r="G516" s="3" t="s">
        <v>5138</v>
      </c>
      <c r="H516" t="s">
        <v>105</v>
      </c>
      <c r="I516" t="s">
        <v>14</v>
      </c>
      <c r="J516">
        <v>49.7</v>
      </c>
      <c r="K516">
        <v>33.799999999999997</v>
      </c>
      <c r="L516" t="s">
        <v>132</v>
      </c>
      <c r="M516">
        <v>-33.799999999999997</v>
      </c>
      <c r="N516" t="s">
        <v>148</v>
      </c>
      <c r="O516" t="s">
        <v>22</v>
      </c>
    </row>
    <row r="517" spans="1:15" x14ac:dyDescent="0.25">
      <c r="A517" s="3">
        <f t="shared" ref="A517:A580" si="62">MONTH(F517)</f>
        <v>5</v>
      </c>
      <c r="B517" t="s">
        <v>667</v>
      </c>
      <c r="C517">
        <v>1551588064</v>
      </c>
      <c r="D517" t="s">
        <v>2427</v>
      </c>
      <c r="F517" s="3" t="s">
        <v>5139</v>
      </c>
      <c r="G517" s="3" t="s">
        <v>5140</v>
      </c>
      <c r="H517" t="s">
        <v>70</v>
      </c>
      <c r="I517" t="s">
        <v>14</v>
      </c>
      <c r="J517">
        <v>61.8</v>
      </c>
      <c r="K517">
        <v>16.899999999999999</v>
      </c>
      <c r="L517" t="s">
        <v>132</v>
      </c>
      <c r="M517">
        <v>-16.899999999999999</v>
      </c>
      <c r="N517" t="s">
        <v>170</v>
      </c>
      <c r="O517" t="s">
        <v>22</v>
      </c>
    </row>
    <row r="518" spans="1:15" x14ac:dyDescent="0.25">
      <c r="A518" s="3">
        <f t="shared" si="62"/>
        <v>5</v>
      </c>
      <c r="B518" t="s">
        <v>29</v>
      </c>
      <c r="C518">
        <v>1551757675</v>
      </c>
      <c r="D518" t="s">
        <v>102</v>
      </c>
      <c r="F518" s="3" t="s">
        <v>5139</v>
      </c>
      <c r="G518" s="3" t="s">
        <v>5141</v>
      </c>
      <c r="H518" t="s">
        <v>70</v>
      </c>
      <c r="I518" t="s">
        <v>14</v>
      </c>
      <c r="J518">
        <v>36.9</v>
      </c>
      <c r="K518">
        <v>10</v>
      </c>
      <c r="L518" t="s">
        <v>132</v>
      </c>
      <c r="M518">
        <v>-10</v>
      </c>
      <c r="N518" t="s">
        <v>170</v>
      </c>
      <c r="O518" t="s">
        <v>22</v>
      </c>
    </row>
    <row r="519" spans="1:15" x14ac:dyDescent="0.25">
      <c r="A519" s="3">
        <f t="shared" si="62"/>
        <v>5</v>
      </c>
      <c r="B519" t="s">
        <v>96</v>
      </c>
      <c r="C519">
        <v>1551836441</v>
      </c>
      <c r="D519" t="s">
        <v>108</v>
      </c>
      <c r="F519" s="3" t="s">
        <v>5139</v>
      </c>
      <c r="G519" s="3" t="s">
        <v>5142</v>
      </c>
      <c r="H519" t="s">
        <v>70</v>
      </c>
      <c r="I519" t="s">
        <v>14</v>
      </c>
      <c r="J519">
        <v>49.9</v>
      </c>
      <c r="K519">
        <v>4.99</v>
      </c>
      <c r="L519" t="s">
        <v>132</v>
      </c>
      <c r="M519">
        <v>-4.99</v>
      </c>
      <c r="N519" t="s">
        <v>170</v>
      </c>
      <c r="O519" t="s">
        <v>22</v>
      </c>
    </row>
    <row r="520" spans="1:15" x14ac:dyDescent="0.25">
      <c r="A520" s="3">
        <f t="shared" si="62"/>
        <v>5</v>
      </c>
      <c r="B520" t="str">
        <f t="shared" ref="B520" si="63">IF(D520="Mária Almenara - La Mar","La Mar",IF(D520="Mária Almenara - Santa Catalina","SantaCata",IF(D520="Mária Almenara - Paseo De La Republica","Paso28",IF(D520="Mária Almenara - Aramburú","Aramburu",IF(D520="Mária Almenara - Encalada","Encalada",IF(D520="Mária Almenara - La Molina","La molina",IF(D520="María Almenara - San Miguel","San Miguel",IF(D520="María Almenara - Camacho","Camacho",IF(D520="María Almenara - Precursores","Precursores",IF(D520="Mária Almenara - Mega Plaza","Megaplaza",IF(D520="Mária Almenara – Villa Chorrillos","Chorrillos",IF(D520="Mária Almenara - La Marina","La Marina",IF(D520="Mária Almenara - Pueblo Libre","Bolivar",IF(D520="Mária Almenara - Dos De Mayo","Dos de mayo","no hay"))))))))))))))</f>
        <v>San Miguel</v>
      </c>
      <c r="C520">
        <v>1552619429</v>
      </c>
      <c r="D520" t="s">
        <v>90</v>
      </c>
      <c r="F520" s="3" t="s">
        <v>5143</v>
      </c>
      <c r="G520" s="3" t="s">
        <v>5144</v>
      </c>
      <c r="H520" t="s">
        <v>105</v>
      </c>
      <c r="I520" t="s">
        <v>14</v>
      </c>
      <c r="J520">
        <v>49.9</v>
      </c>
      <c r="K520">
        <v>49.9</v>
      </c>
      <c r="L520" t="s">
        <v>132</v>
      </c>
      <c r="M520">
        <v>-49.9</v>
      </c>
      <c r="N520" t="s">
        <v>148</v>
      </c>
      <c r="O520" t="s">
        <v>22</v>
      </c>
    </row>
    <row r="521" spans="1:15" x14ac:dyDescent="0.25">
      <c r="A521" s="3">
        <f t="shared" si="62"/>
        <v>5</v>
      </c>
      <c r="B521" t="s">
        <v>98</v>
      </c>
      <c r="C521">
        <v>1552623429</v>
      </c>
      <c r="D521" t="s">
        <v>92</v>
      </c>
      <c r="F521" s="3" t="s">
        <v>5143</v>
      </c>
      <c r="G521" s="3" t="s">
        <v>5145</v>
      </c>
      <c r="H521" t="s">
        <v>70</v>
      </c>
      <c r="I521" t="s">
        <v>14</v>
      </c>
      <c r="J521">
        <v>49.9</v>
      </c>
      <c r="K521">
        <v>14.97</v>
      </c>
      <c r="L521" t="s">
        <v>132</v>
      </c>
      <c r="M521">
        <v>-14.97</v>
      </c>
      <c r="N521" t="s">
        <v>170</v>
      </c>
      <c r="O521" t="s">
        <v>22</v>
      </c>
    </row>
    <row r="522" spans="1:15" x14ac:dyDescent="0.25">
      <c r="A522" s="3">
        <f t="shared" si="62"/>
        <v>5</v>
      </c>
      <c r="B522" t="s">
        <v>35</v>
      </c>
      <c r="C522">
        <v>1552640067</v>
      </c>
      <c r="D522" t="s">
        <v>4548</v>
      </c>
      <c r="F522" s="3" t="s">
        <v>5143</v>
      </c>
      <c r="G522" s="3" t="s">
        <v>5146</v>
      </c>
      <c r="H522" t="s">
        <v>106</v>
      </c>
      <c r="I522" t="s">
        <v>14</v>
      </c>
      <c r="J522">
        <v>25.9</v>
      </c>
      <c r="K522">
        <v>9.2899999999999991</v>
      </c>
      <c r="L522" t="s">
        <v>132</v>
      </c>
      <c r="M522">
        <v>-9.2899999999999991</v>
      </c>
      <c r="N522" t="s">
        <v>40</v>
      </c>
      <c r="O522" t="s">
        <v>19</v>
      </c>
    </row>
    <row r="523" spans="1:15" x14ac:dyDescent="0.25">
      <c r="A523" s="3">
        <f t="shared" si="62"/>
        <v>5</v>
      </c>
      <c r="B523" t="s">
        <v>667</v>
      </c>
      <c r="C523">
        <v>1553664738</v>
      </c>
      <c r="D523" t="s">
        <v>2427</v>
      </c>
      <c r="F523" s="3" t="s">
        <v>5147</v>
      </c>
      <c r="G523" s="3" t="s">
        <v>5148</v>
      </c>
      <c r="H523" t="s">
        <v>106</v>
      </c>
      <c r="I523" t="s">
        <v>14</v>
      </c>
      <c r="J523">
        <v>58.7</v>
      </c>
      <c r="K523">
        <v>10.14</v>
      </c>
      <c r="L523" t="s">
        <v>132</v>
      </c>
      <c r="M523">
        <v>-10.14</v>
      </c>
      <c r="N523" t="s">
        <v>40</v>
      </c>
      <c r="O523" t="s">
        <v>19</v>
      </c>
    </row>
    <row r="524" spans="1:15" x14ac:dyDescent="0.25">
      <c r="A524" s="3">
        <f t="shared" si="62"/>
        <v>5</v>
      </c>
      <c r="B524" t="s">
        <v>200</v>
      </c>
      <c r="C524">
        <v>1553774824</v>
      </c>
      <c r="D524" t="s">
        <v>618</v>
      </c>
      <c r="F524" s="3" t="s">
        <v>5147</v>
      </c>
      <c r="G524" s="3" t="s">
        <v>5149</v>
      </c>
      <c r="H524" t="s">
        <v>106</v>
      </c>
      <c r="I524" t="s">
        <v>14</v>
      </c>
      <c r="J524">
        <v>44.9</v>
      </c>
      <c r="K524">
        <v>13.47</v>
      </c>
      <c r="L524" t="s">
        <v>132</v>
      </c>
      <c r="M524">
        <v>-13.47</v>
      </c>
      <c r="N524" t="s">
        <v>40</v>
      </c>
      <c r="O524" t="s">
        <v>19</v>
      </c>
    </row>
    <row r="525" spans="1:15" x14ac:dyDescent="0.25">
      <c r="A525" s="3">
        <f t="shared" si="62"/>
        <v>5</v>
      </c>
      <c r="B525" t="s">
        <v>667</v>
      </c>
      <c r="C525">
        <v>1553854369</v>
      </c>
      <c r="D525" t="s">
        <v>2427</v>
      </c>
      <c r="F525" s="3" t="s">
        <v>5147</v>
      </c>
      <c r="G525" s="3" t="s">
        <v>5150</v>
      </c>
      <c r="H525" t="s">
        <v>106</v>
      </c>
      <c r="I525" t="s">
        <v>14</v>
      </c>
      <c r="J525">
        <v>33.799999999999997</v>
      </c>
      <c r="K525">
        <v>9.2899999999999991</v>
      </c>
      <c r="L525" t="s">
        <v>132</v>
      </c>
      <c r="M525">
        <v>-9.2899999999999991</v>
      </c>
      <c r="N525" t="s">
        <v>40</v>
      </c>
      <c r="O525" t="s">
        <v>19</v>
      </c>
    </row>
    <row r="526" spans="1:15" x14ac:dyDescent="0.25">
      <c r="A526" s="3">
        <f t="shared" si="62"/>
        <v>5</v>
      </c>
      <c r="B526" t="str">
        <f t="shared" ref="B526" si="64">IF(D526="Mária Almenara - La Mar","La Mar",IF(D526="Mária Almenara - Santa Catalina","SantaCata",IF(D526="Mária Almenara - Paseo De La Republica","Paso28",IF(D526="Mária Almenara - Aramburú","Aramburu",IF(D526="Mária Almenara - Encalada","Encalada",IF(D526="Mária Almenara - La Molina","La molina",IF(D526="María Almenara - San Miguel","San Miguel",IF(D526="María Almenara - Camacho","Camacho",IF(D526="María Almenara - Precursores","Precursores",IF(D526="Mária Almenara - Mega Plaza","Megaplaza",IF(D526="Mária Almenara – Villa Chorrillos","Chorrillos",IF(D526="Mária Almenara - La Marina","La Marina",IF(D526="Mária Almenara - Pueblo Libre","Bolivar",IF(D526="Mária Almenara - Dos De Mayo","Dos de mayo","no hay"))))))))))))))</f>
        <v>Megaplaza</v>
      </c>
      <c r="C526">
        <v>1553857040</v>
      </c>
      <c r="D526" t="s">
        <v>93</v>
      </c>
      <c r="F526" s="3" t="s">
        <v>5147</v>
      </c>
      <c r="G526" s="3" t="s">
        <v>5151</v>
      </c>
      <c r="H526" t="s">
        <v>106</v>
      </c>
      <c r="I526" t="s">
        <v>14</v>
      </c>
      <c r="J526">
        <v>60</v>
      </c>
      <c r="K526">
        <v>49.1</v>
      </c>
      <c r="L526" t="s">
        <v>132</v>
      </c>
      <c r="M526">
        <v>-49.1</v>
      </c>
      <c r="N526" t="s">
        <v>40</v>
      </c>
      <c r="O526" t="s">
        <v>19</v>
      </c>
    </row>
    <row r="527" spans="1:15" x14ac:dyDescent="0.25">
      <c r="A527" s="3">
        <f t="shared" si="62"/>
        <v>5</v>
      </c>
      <c r="B527" t="s">
        <v>667</v>
      </c>
      <c r="C527">
        <v>1553858126</v>
      </c>
      <c r="D527" t="s">
        <v>2427</v>
      </c>
      <c r="F527" s="3" t="s">
        <v>5147</v>
      </c>
      <c r="G527" s="3" t="s">
        <v>5152</v>
      </c>
      <c r="H527" t="s">
        <v>70</v>
      </c>
      <c r="I527" t="s">
        <v>14</v>
      </c>
      <c r="J527">
        <v>59.9</v>
      </c>
      <c r="K527">
        <v>1.25</v>
      </c>
      <c r="L527" t="s">
        <v>132</v>
      </c>
      <c r="M527">
        <v>-1.25</v>
      </c>
      <c r="N527" t="s">
        <v>170</v>
      </c>
      <c r="O527" t="s">
        <v>22</v>
      </c>
    </row>
    <row r="528" spans="1:15" x14ac:dyDescent="0.25">
      <c r="A528" s="3">
        <f t="shared" si="62"/>
        <v>5</v>
      </c>
      <c r="B528" t="s">
        <v>42</v>
      </c>
      <c r="C528">
        <v>1553938095</v>
      </c>
      <c r="D528" t="s">
        <v>89</v>
      </c>
      <c r="F528" s="3" t="s">
        <v>5147</v>
      </c>
      <c r="G528" s="3" t="s">
        <v>5153</v>
      </c>
      <c r="H528" t="s">
        <v>106</v>
      </c>
      <c r="I528" t="s">
        <v>14</v>
      </c>
      <c r="J528">
        <v>16.899999999999999</v>
      </c>
      <c r="K528">
        <v>4.26</v>
      </c>
      <c r="L528" t="s">
        <v>132</v>
      </c>
      <c r="M528">
        <v>-4.26</v>
      </c>
      <c r="N528" t="s">
        <v>40</v>
      </c>
      <c r="O528" t="s">
        <v>19</v>
      </c>
    </row>
    <row r="529" spans="1:15" x14ac:dyDescent="0.25">
      <c r="A529" s="3">
        <f t="shared" si="62"/>
        <v>5</v>
      </c>
      <c r="B529" t="s">
        <v>26</v>
      </c>
      <c r="C529">
        <v>1553979383</v>
      </c>
      <c r="D529" t="s">
        <v>94</v>
      </c>
      <c r="F529" s="3" t="s">
        <v>5147</v>
      </c>
      <c r="G529" s="3" t="s">
        <v>5154</v>
      </c>
      <c r="H529" t="s">
        <v>70</v>
      </c>
      <c r="I529" t="s">
        <v>14</v>
      </c>
      <c r="J529">
        <v>99.8</v>
      </c>
      <c r="K529">
        <v>49.9</v>
      </c>
      <c r="L529" t="s">
        <v>132</v>
      </c>
      <c r="M529">
        <v>-49.9</v>
      </c>
      <c r="N529" t="s">
        <v>170</v>
      </c>
      <c r="O529" t="s">
        <v>22</v>
      </c>
    </row>
    <row r="530" spans="1:15" x14ac:dyDescent="0.25">
      <c r="A530" s="3">
        <f t="shared" si="62"/>
        <v>5</v>
      </c>
      <c r="B530" t="s">
        <v>667</v>
      </c>
      <c r="C530">
        <v>1554066896</v>
      </c>
      <c r="D530" t="s">
        <v>2427</v>
      </c>
      <c r="F530" s="3" t="s">
        <v>5147</v>
      </c>
      <c r="G530" s="3" t="s">
        <v>5155</v>
      </c>
      <c r="H530" t="s">
        <v>106</v>
      </c>
      <c r="I530" t="s">
        <v>14</v>
      </c>
      <c r="J530">
        <v>25.9</v>
      </c>
      <c r="K530">
        <v>15.8</v>
      </c>
      <c r="L530" t="s">
        <v>132</v>
      </c>
      <c r="M530">
        <v>-15.8</v>
      </c>
      <c r="N530" t="s">
        <v>40</v>
      </c>
      <c r="O530" t="s">
        <v>19</v>
      </c>
    </row>
    <row r="531" spans="1:15" x14ac:dyDescent="0.25">
      <c r="A531" s="3">
        <f t="shared" si="62"/>
        <v>5</v>
      </c>
      <c r="B531" t="s">
        <v>26</v>
      </c>
      <c r="C531">
        <v>1555172400</v>
      </c>
      <c r="D531" t="s">
        <v>94</v>
      </c>
      <c r="F531" s="3" t="s">
        <v>5156</v>
      </c>
      <c r="G531" s="3" t="s">
        <v>5157</v>
      </c>
      <c r="H531" t="s">
        <v>106</v>
      </c>
      <c r="I531" t="s">
        <v>14</v>
      </c>
      <c r="J531">
        <v>16.899999999999999</v>
      </c>
      <c r="K531">
        <v>5.07</v>
      </c>
      <c r="L531" t="s">
        <v>132</v>
      </c>
      <c r="M531">
        <v>-5.07</v>
      </c>
      <c r="N531" t="s">
        <v>40</v>
      </c>
      <c r="O531" t="s">
        <v>19</v>
      </c>
    </row>
    <row r="532" spans="1:15" x14ac:dyDescent="0.25">
      <c r="A532" s="3">
        <f t="shared" si="62"/>
        <v>5</v>
      </c>
      <c r="B532" t="s">
        <v>667</v>
      </c>
      <c r="C532">
        <v>1555099611</v>
      </c>
      <c r="D532" t="s">
        <v>2427</v>
      </c>
      <c r="F532" s="3" t="s">
        <v>5156</v>
      </c>
      <c r="G532" s="3" t="s">
        <v>5158</v>
      </c>
      <c r="H532" t="s">
        <v>106</v>
      </c>
      <c r="I532" t="s">
        <v>14</v>
      </c>
      <c r="J532">
        <v>49.9</v>
      </c>
      <c r="K532">
        <v>34.9</v>
      </c>
      <c r="L532" t="s">
        <v>132</v>
      </c>
      <c r="M532">
        <v>-34.9</v>
      </c>
      <c r="N532" t="s">
        <v>40</v>
      </c>
      <c r="O532" t="s">
        <v>19</v>
      </c>
    </row>
    <row r="533" spans="1:15" x14ac:dyDescent="0.25">
      <c r="A533" s="3">
        <f t="shared" si="62"/>
        <v>5</v>
      </c>
      <c r="B533" t="s">
        <v>71</v>
      </c>
      <c r="C533">
        <v>1555277504</v>
      </c>
      <c r="D533" t="s">
        <v>694</v>
      </c>
      <c r="F533" s="3" t="s">
        <v>5156</v>
      </c>
      <c r="G533" s="3" t="s">
        <v>5159</v>
      </c>
      <c r="H533" t="s">
        <v>106</v>
      </c>
      <c r="I533" t="s">
        <v>14</v>
      </c>
      <c r="J533">
        <v>33.799999999999997</v>
      </c>
      <c r="K533">
        <v>9.2899999999999991</v>
      </c>
      <c r="L533" t="s">
        <v>132</v>
      </c>
      <c r="M533">
        <v>-9.2899999999999991</v>
      </c>
      <c r="N533" t="s">
        <v>40</v>
      </c>
      <c r="O533" t="s">
        <v>19</v>
      </c>
    </row>
    <row r="534" spans="1:15" x14ac:dyDescent="0.25">
      <c r="A534" s="3">
        <f t="shared" si="62"/>
        <v>5</v>
      </c>
      <c r="B534" t="s">
        <v>29</v>
      </c>
      <c r="C534">
        <v>1555493788</v>
      </c>
      <c r="D534" t="s">
        <v>102</v>
      </c>
      <c r="F534" s="3" t="s">
        <v>5156</v>
      </c>
      <c r="G534" s="3" t="s">
        <v>5160</v>
      </c>
      <c r="H534" t="s">
        <v>106</v>
      </c>
      <c r="I534" t="s">
        <v>14</v>
      </c>
      <c r="J534">
        <v>52</v>
      </c>
      <c r="K534">
        <v>25.1</v>
      </c>
      <c r="L534" t="s">
        <v>132</v>
      </c>
      <c r="M534">
        <v>-25.1</v>
      </c>
      <c r="N534" t="s">
        <v>40</v>
      </c>
      <c r="O534" t="s">
        <v>19</v>
      </c>
    </row>
    <row r="535" spans="1:15" x14ac:dyDescent="0.25">
      <c r="A535" s="3">
        <f t="shared" si="62"/>
        <v>5</v>
      </c>
      <c r="B535" t="s">
        <v>29</v>
      </c>
      <c r="C535">
        <v>1555637856</v>
      </c>
      <c r="D535" t="s">
        <v>102</v>
      </c>
      <c r="F535" s="3" t="s">
        <v>5156</v>
      </c>
      <c r="G535" s="3" t="s">
        <v>5161</v>
      </c>
      <c r="H535" t="s">
        <v>105</v>
      </c>
      <c r="I535" t="s">
        <v>14</v>
      </c>
      <c r="J535">
        <v>50.7</v>
      </c>
      <c r="K535">
        <v>16.899999999999999</v>
      </c>
      <c r="L535" t="s">
        <v>132</v>
      </c>
      <c r="M535">
        <v>-16.899999999999999</v>
      </c>
      <c r="N535" t="s">
        <v>148</v>
      </c>
      <c r="O535" t="s">
        <v>22</v>
      </c>
    </row>
    <row r="536" spans="1:15" x14ac:dyDescent="0.25">
      <c r="A536" s="3">
        <f t="shared" si="62"/>
        <v>5</v>
      </c>
      <c r="B536" t="str">
        <f t="shared" ref="B536" si="65">IF(D536="Mária Almenara - La Mar","La Mar",IF(D536="Mária Almenara - Santa Catalina","SantaCata",IF(D536="Mária Almenara - Paseo De La Republica","Paso28",IF(D536="Mária Almenara - Aramburú","Aramburu",IF(D536="Mária Almenara - Encalada","Encalada",IF(D536="Mária Almenara - La Molina","La molina",IF(D536="María Almenara - San Miguel","San Miguel",IF(D536="María Almenara - Camacho","Camacho",IF(D536="María Almenara - Precursores","Precursores",IF(D536="Mária Almenara - Mega Plaza","Megaplaza",IF(D536="Mária Almenara – Villa Chorrillos","Chorrillos",IF(D536="Mária Almenara - La Marina","La Marina",IF(D536="Mária Almenara - Pueblo Libre","Bolivar",IF(D536="Mária Almenara - Dos De Mayo","Dos de mayo","no hay"))))))))))))))</f>
        <v>San Miguel</v>
      </c>
      <c r="C536">
        <v>1555176655</v>
      </c>
      <c r="D536" t="s">
        <v>90</v>
      </c>
      <c r="F536" s="3" t="s">
        <v>5156</v>
      </c>
      <c r="G536" s="3" t="s">
        <v>5162</v>
      </c>
      <c r="H536" t="s">
        <v>107</v>
      </c>
      <c r="I536" t="s">
        <v>14</v>
      </c>
      <c r="J536">
        <v>61.9</v>
      </c>
      <c r="K536">
        <v>64.8</v>
      </c>
      <c r="L536" t="s">
        <v>132</v>
      </c>
      <c r="M536">
        <v>-61.9</v>
      </c>
      <c r="N536" t="s">
        <v>148</v>
      </c>
      <c r="O536" t="s">
        <v>22</v>
      </c>
    </row>
    <row r="537" spans="1:15" x14ac:dyDescent="0.25">
      <c r="A537" s="3">
        <f t="shared" si="62"/>
        <v>5</v>
      </c>
      <c r="B537" t="s">
        <v>71</v>
      </c>
      <c r="C537">
        <v>1556410843</v>
      </c>
      <c r="D537" t="s">
        <v>694</v>
      </c>
      <c r="F537" s="3" t="s">
        <v>5163</v>
      </c>
      <c r="G537" s="3" t="s">
        <v>5164</v>
      </c>
      <c r="H537" t="s">
        <v>106</v>
      </c>
      <c r="I537" t="s">
        <v>14</v>
      </c>
      <c r="J537">
        <v>32.799999999999997</v>
      </c>
      <c r="K537">
        <v>32.799999999999997</v>
      </c>
      <c r="L537" t="s">
        <v>132</v>
      </c>
      <c r="M537">
        <v>-32.799999999999997</v>
      </c>
      <c r="N537" t="s">
        <v>40</v>
      </c>
      <c r="O537" t="s">
        <v>19</v>
      </c>
    </row>
    <row r="538" spans="1:15" x14ac:dyDescent="0.25">
      <c r="A538" s="3">
        <f t="shared" si="62"/>
        <v>5</v>
      </c>
      <c r="B538" t="s">
        <v>182</v>
      </c>
      <c r="C538">
        <v>1556420796</v>
      </c>
      <c r="D538" t="s">
        <v>172</v>
      </c>
      <c r="F538" s="3" t="s">
        <v>5163</v>
      </c>
      <c r="G538" s="3" t="s">
        <v>5165</v>
      </c>
      <c r="H538" t="s">
        <v>70</v>
      </c>
      <c r="I538" t="s">
        <v>14</v>
      </c>
      <c r="J538">
        <v>16.899999999999999</v>
      </c>
      <c r="K538">
        <v>1.69</v>
      </c>
      <c r="L538" t="s">
        <v>132</v>
      </c>
      <c r="M538">
        <v>-1.69</v>
      </c>
      <c r="N538" t="s">
        <v>170</v>
      </c>
      <c r="O538" t="s">
        <v>22</v>
      </c>
    </row>
    <row r="539" spans="1:15" x14ac:dyDescent="0.25">
      <c r="A539" s="3">
        <f t="shared" si="62"/>
        <v>5</v>
      </c>
      <c r="B539" t="s">
        <v>96</v>
      </c>
      <c r="C539">
        <v>1556485824</v>
      </c>
      <c r="D539" t="s">
        <v>108</v>
      </c>
      <c r="F539" s="3" t="s">
        <v>5163</v>
      </c>
      <c r="G539" s="3" t="s">
        <v>5166</v>
      </c>
      <c r="H539" t="s">
        <v>106</v>
      </c>
      <c r="I539" t="s">
        <v>14</v>
      </c>
      <c r="J539">
        <v>50.7</v>
      </c>
      <c r="K539">
        <v>9.2899999999999991</v>
      </c>
      <c r="L539" t="s">
        <v>132</v>
      </c>
      <c r="M539">
        <v>-9.2899999999999991</v>
      </c>
      <c r="N539" t="s">
        <v>40</v>
      </c>
      <c r="O539" t="s">
        <v>19</v>
      </c>
    </row>
    <row r="540" spans="1:15" x14ac:dyDescent="0.25">
      <c r="A540" s="3">
        <f t="shared" si="62"/>
        <v>5</v>
      </c>
      <c r="B540" t="s">
        <v>200</v>
      </c>
      <c r="C540">
        <v>1556617805</v>
      </c>
      <c r="D540" t="s">
        <v>618</v>
      </c>
      <c r="F540" s="3" t="s">
        <v>5163</v>
      </c>
      <c r="G540" s="3" t="s">
        <v>5167</v>
      </c>
      <c r="H540" t="s">
        <v>106</v>
      </c>
      <c r="I540" t="s">
        <v>14</v>
      </c>
      <c r="J540">
        <v>33.799999999999997</v>
      </c>
      <c r="K540">
        <v>10.14</v>
      </c>
      <c r="L540" t="s">
        <v>132</v>
      </c>
      <c r="M540">
        <v>-10.14</v>
      </c>
      <c r="N540" t="s">
        <v>40</v>
      </c>
      <c r="O540" t="s">
        <v>19</v>
      </c>
    </row>
    <row r="541" spans="1:15" x14ac:dyDescent="0.25">
      <c r="A541" s="3">
        <f t="shared" si="62"/>
        <v>5</v>
      </c>
      <c r="B541" t="s">
        <v>158</v>
      </c>
      <c r="C541">
        <v>1556618147</v>
      </c>
      <c r="D541" t="s">
        <v>169</v>
      </c>
      <c r="F541" s="3" t="s">
        <v>5163</v>
      </c>
      <c r="G541" s="3" t="s">
        <v>5168</v>
      </c>
      <c r="H541" t="s">
        <v>106</v>
      </c>
      <c r="I541" t="s">
        <v>14</v>
      </c>
      <c r="J541">
        <v>16.899999999999999</v>
      </c>
      <c r="K541">
        <v>9.2899999999999991</v>
      </c>
      <c r="L541" t="s">
        <v>132</v>
      </c>
      <c r="M541">
        <v>-9.2899999999999991</v>
      </c>
      <c r="N541" t="s">
        <v>40</v>
      </c>
      <c r="O541" t="s">
        <v>19</v>
      </c>
    </row>
    <row r="542" spans="1:15" x14ac:dyDescent="0.25">
      <c r="A542" s="3">
        <f t="shared" si="62"/>
        <v>5</v>
      </c>
      <c r="B542" t="s">
        <v>33</v>
      </c>
      <c r="C542">
        <v>1556735596</v>
      </c>
      <c r="D542" t="s">
        <v>101</v>
      </c>
      <c r="F542" s="3" t="s">
        <v>5163</v>
      </c>
      <c r="G542" s="3" t="s">
        <v>5169</v>
      </c>
      <c r="H542" t="s">
        <v>106</v>
      </c>
      <c r="I542" t="s">
        <v>14</v>
      </c>
      <c r="J542">
        <v>43.8</v>
      </c>
      <c r="K542">
        <v>18.579999999999998</v>
      </c>
      <c r="L542" t="s">
        <v>132</v>
      </c>
      <c r="M542">
        <v>-18.579999999999998</v>
      </c>
      <c r="N542" t="s">
        <v>40</v>
      </c>
      <c r="O542" t="s">
        <v>19</v>
      </c>
    </row>
    <row r="543" spans="1:15" x14ac:dyDescent="0.25">
      <c r="A543" s="3">
        <f t="shared" si="62"/>
        <v>5</v>
      </c>
      <c r="B543" t="s">
        <v>158</v>
      </c>
      <c r="C543">
        <v>1556752368</v>
      </c>
      <c r="D543" t="s">
        <v>169</v>
      </c>
      <c r="F543" s="3" t="s">
        <v>5163</v>
      </c>
      <c r="G543" s="3" t="s">
        <v>5170</v>
      </c>
      <c r="H543" t="s">
        <v>70</v>
      </c>
      <c r="I543" t="s">
        <v>14</v>
      </c>
      <c r="J543">
        <v>89.8</v>
      </c>
      <c r="K543">
        <v>44.9</v>
      </c>
      <c r="L543" t="s">
        <v>132</v>
      </c>
      <c r="M543">
        <v>-44.9</v>
      </c>
      <c r="N543" t="s">
        <v>170</v>
      </c>
      <c r="O543" t="s">
        <v>22</v>
      </c>
    </row>
    <row r="544" spans="1:15" x14ac:dyDescent="0.25">
      <c r="A544" s="3">
        <f t="shared" si="62"/>
        <v>5</v>
      </c>
      <c r="B544" t="str">
        <f t="shared" ref="B544" si="66">IF(D544="Mária Almenara - La Mar","La Mar",IF(D544="Mária Almenara - Santa Catalina","SantaCata",IF(D544="Mária Almenara - Paseo De La Republica","Paso28",IF(D544="Mária Almenara - Aramburú","Aramburu",IF(D544="Mária Almenara - Encalada","Encalada",IF(D544="Mária Almenara - La Molina","La molina",IF(D544="María Almenara - San Miguel","San Miguel",IF(D544="María Almenara - Camacho","Camacho",IF(D544="María Almenara - Precursores","Precursores",IF(D544="Mária Almenara - Mega Plaza","Megaplaza",IF(D544="Mária Almenara – Villa Chorrillos","Chorrillos",IF(D544="Mária Almenara - La Marina","La Marina",IF(D544="Mária Almenara - Pueblo Libre","Bolivar",IF(D544="Mária Almenara - Dos De Mayo","Dos de mayo","no hay"))))))))))))))</f>
        <v>Megaplaza</v>
      </c>
      <c r="C544">
        <v>1557021841</v>
      </c>
      <c r="D544" t="s">
        <v>93</v>
      </c>
      <c r="F544" s="3" t="s">
        <v>5163</v>
      </c>
      <c r="G544" s="3" t="s">
        <v>5172</v>
      </c>
      <c r="H544" t="s">
        <v>106</v>
      </c>
      <c r="I544" t="s">
        <v>14</v>
      </c>
      <c r="J544">
        <v>16.899999999999999</v>
      </c>
      <c r="K544">
        <v>9.2899999999999991</v>
      </c>
      <c r="L544" t="s">
        <v>132</v>
      </c>
      <c r="M544">
        <v>-9.2899999999999991</v>
      </c>
      <c r="N544" t="s">
        <v>40</v>
      </c>
      <c r="O544" t="s">
        <v>19</v>
      </c>
    </row>
    <row r="545" spans="1:15" x14ac:dyDescent="0.25">
      <c r="A545" s="3">
        <f t="shared" si="62"/>
        <v>5</v>
      </c>
      <c r="B545" t="s">
        <v>20</v>
      </c>
      <c r="C545">
        <v>1557025726</v>
      </c>
      <c r="D545" t="s">
        <v>90</v>
      </c>
      <c r="F545" s="3" t="s">
        <v>5163</v>
      </c>
      <c r="G545" s="3" t="s">
        <v>5173</v>
      </c>
      <c r="H545" t="s">
        <v>106</v>
      </c>
      <c r="I545" t="s">
        <v>14</v>
      </c>
      <c r="J545">
        <v>49.9</v>
      </c>
      <c r="K545">
        <v>14.97</v>
      </c>
      <c r="L545" t="s">
        <v>132</v>
      </c>
      <c r="M545">
        <v>-14.97</v>
      </c>
      <c r="N545" t="s">
        <v>40</v>
      </c>
      <c r="O545" t="s">
        <v>19</v>
      </c>
    </row>
    <row r="546" spans="1:15" x14ac:dyDescent="0.25">
      <c r="A546" s="3">
        <f t="shared" si="62"/>
        <v>5</v>
      </c>
      <c r="B546" t="s">
        <v>1215</v>
      </c>
      <c r="C546">
        <v>1556942014</v>
      </c>
      <c r="D546" t="s">
        <v>1206</v>
      </c>
      <c r="F546" s="3" t="s">
        <v>5163</v>
      </c>
      <c r="G546" s="3" t="s">
        <v>5174</v>
      </c>
      <c r="H546" t="s">
        <v>70</v>
      </c>
      <c r="I546" t="s">
        <v>14</v>
      </c>
      <c r="J546">
        <v>125</v>
      </c>
      <c r="K546">
        <v>16</v>
      </c>
      <c r="L546" t="s">
        <v>132</v>
      </c>
      <c r="M546">
        <v>-16</v>
      </c>
      <c r="N546" t="s">
        <v>170</v>
      </c>
      <c r="O546" t="s">
        <v>22</v>
      </c>
    </row>
    <row r="547" spans="1:15" x14ac:dyDescent="0.25">
      <c r="A547" s="3">
        <f t="shared" si="62"/>
        <v>5</v>
      </c>
      <c r="B547" t="s">
        <v>36</v>
      </c>
      <c r="C547">
        <v>1557020967</v>
      </c>
      <c r="D547" t="s">
        <v>72</v>
      </c>
      <c r="F547" s="3" t="s">
        <v>5163</v>
      </c>
      <c r="G547" s="3" t="s">
        <v>5171</v>
      </c>
      <c r="H547" t="s">
        <v>70</v>
      </c>
      <c r="I547" t="s">
        <v>14</v>
      </c>
      <c r="J547">
        <v>26.9</v>
      </c>
      <c r="K547">
        <v>8.33</v>
      </c>
      <c r="L547" t="s">
        <v>132</v>
      </c>
      <c r="M547">
        <v>-8.33</v>
      </c>
      <c r="N547" t="s">
        <v>170</v>
      </c>
      <c r="O547" t="s">
        <v>22</v>
      </c>
    </row>
    <row r="548" spans="1:15" x14ac:dyDescent="0.25">
      <c r="A548" s="3">
        <f t="shared" si="62"/>
        <v>5</v>
      </c>
      <c r="B548" t="s">
        <v>98</v>
      </c>
      <c r="C548">
        <v>1557776332</v>
      </c>
      <c r="D548" t="s">
        <v>92</v>
      </c>
      <c r="F548" s="3" t="s">
        <v>5215</v>
      </c>
      <c r="G548" s="3" t="s">
        <v>5223</v>
      </c>
      <c r="H548" t="s">
        <v>107</v>
      </c>
      <c r="I548" t="s">
        <v>14</v>
      </c>
      <c r="J548">
        <v>41.8</v>
      </c>
      <c r="K548">
        <v>41.8</v>
      </c>
      <c r="L548" t="s">
        <v>132</v>
      </c>
      <c r="M548">
        <v>-41.8</v>
      </c>
    </row>
    <row r="549" spans="1:15" x14ac:dyDescent="0.25">
      <c r="A549" s="3">
        <f t="shared" si="62"/>
        <v>5</v>
      </c>
      <c r="B549" t="s">
        <v>98</v>
      </c>
      <c r="C549">
        <v>1557776532</v>
      </c>
      <c r="D549" t="s">
        <v>92</v>
      </c>
      <c r="F549" s="3" t="s">
        <v>5215</v>
      </c>
      <c r="G549" s="3" t="s">
        <v>5224</v>
      </c>
      <c r="H549" t="s">
        <v>107</v>
      </c>
      <c r="I549" t="s">
        <v>14</v>
      </c>
      <c r="J549">
        <v>34.9</v>
      </c>
      <c r="K549">
        <v>36.799999999999997</v>
      </c>
      <c r="L549" t="s">
        <v>132</v>
      </c>
      <c r="M549">
        <v>-34.9</v>
      </c>
    </row>
    <row r="550" spans="1:15" x14ac:dyDescent="0.25">
      <c r="A550" s="3">
        <f t="shared" si="62"/>
        <v>5</v>
      </c>
      <c r="B550" t="s">
        <v>35</v>
      </c>
      <c r="C550">
        <v>1557862676</v>
      </c>
      <c r="D550" t="s">
        <v>4548</v>
      </c>
      <c r="F550" s="3" t="s">
        <v>5215</v>
      </c>
      <c r="G550" s="3" t="s">
        <v>5225</v>
      </c>
      <c r="H550" t="s">
        <v>106</v>
      </c>
      <c r="I550" t="s">
        <v>14</v>
      </c>
      <c r="J550">
        <v>35</v>
      </c>
      <c r="K550">
        <v>19.25</v>
      </c>
      <c r="L550" t="s">
        <v>132</v>
      </c>
      <c r="M550">
        <v>-19.25</v>
      </c>
    </row>
    <row r="551" spans="1:15" x14ac:dyDescent="0.25">
      <c r="A551" s="3">
        <f t="shared" si="62"/>
        <v>5</v>
      </c>
      <c r="B551" t="s">
        <v>29</v>
      </c>
      <c r="C551">
        <v>1557755833</v>
      </c>
      <c r="D551" t="s">
        <v>102</v>
      </c>
      <c r="F551" s="3" t="s">
        <v>5215</v>
      </c>
      <c r="G551" s="3" t="s">
        <v>5226</v>
      </c>
      <c r="H551" t="s">
        <v>70</v>
      </c>
      <c r="I551" t="s">
        <v>14</v>
      </c>
      <c r="J551">
        <v>119.8</v>
      </c>
      <c r="K551">
        <v>60</v>
      </c>
      <c r="L551" t="s">
        <v>132</v>
      </c>
      <c r="M551">
        <v>-60</v>
      </c>
    </row>
    <row r="552" spans="1:15" x14ac:dyDescent="0.25">
      <c r="A552" s="3">
        <f t="shared" si="62"/>
        <v>5</v>
      </c>
      <c r="B552" t="s">
        <v>78</v>
      </c>
      <c r="C552">
        <v>1558117169</v>
      </c>
      <c r="D552" t="s">
        <v>103</v>
      </c>
      <c r="F552" s="3" t="s">
        <v>5215</v>
      </c>
      <c r="G552" s="3" t="s">
        <v>5227</v>
      </c>
      <c r="H552" t="s">
        <v>70</v>
      </c>
      <c r="I552" t="s">
        <v>14</v>
      </c>
      <c r="J552">
        <v>149.69999999999999</v>
      </c>
      <c r="K552">
        <v>99.8</v>
      </c>
      <c r="L552" t="s">
        <v>132</v>
      </c>
      <c r="M552">
        <v>-99.8</v>
      </c>
    </row>
    <row r="553" spans="1:15" x14ac:dyDescent="0.25">
      <c r="A553" s="3">
        <f t="shared" si="62"/>
        <v>5</v>
      </c>
      <c r="B553" t="s">
        <v>26</v>
      </c>
      <c r="C553">
        <v>1558520775</v>
      </c>
      <c r="D553" t="s">
        <v>94</v>
      </c>
      <c r="F553" s="3" t="s">
        <v>5228</v>
      </c>
      <c r="G553" s="3" t="s">
        <v>5229</v>
      </c>
      <c r="H553" t="s">
        <v>106</v>
      </c>
      <c r="I553" t="s">
        <v>14</v>
      </c>
      <c r="J553">
        <v>25.9</v>
      </c>
      <c r="K553">
        <v>25.9</v>
      </c>
      <c r="L553" t="s">
        <v>132</v>
      </c>
      <c r="M553">
        <v>-25.9</v>
      </c>
    </row>
    <row r="554" spans="1:15" x14ac:dyDescent="0.25">
      <c r="A554" s="3">
        <f t="shared" si="62"/>
        <v>5</v>
      </c>
      <c r="B554" t="s">
        <v>26</v>
      </c>
      <c r="C554">
        <v>1558661448</v>
      </c>
      <c r="D554" t="s">
        <v>94</v>
      </c>
      <c r="F554" s="3" t="s">
        <v>5228</v>
      </c>
      <c r="G554" s="3" t="s">
        <v>5230</v>
      </c>
      <c r="H554" t="s">
        <v>105</v>
      </c>
      <c r="I554" t="s">
        <v>14</v>
      </c>
      <c r="J554">
        <v>76.599999999999994</v>
      </c>
      <c r="K554">
        <v>16.899999999999999</v>
      </c>
      <c r="L554" t="s">
        <v>132</v>
      </c>
      <c r="M554">
        <v>-16.899999999999999</v>
      </c>
    </row>
    <row r="555" spans="1:15" x14ac:dyDescent="0.25">
      <c r="A555" s="3">
        <f t="shared" si="62"/>
        <v>5</v>
      </c>
      <c r="B555" t="s">
        <v>78</v>
      </c>
      <c r="C555">
        <v>1558820723</v>
      </c>
      <c r="D555" t="s">
        <v>103</v>
      </c>
      <c r="F555" s="3" t="s">
        <v>5228</v>
      </c>
      <c r="G555" s="3" t="s">
        <v>5231</v>
      </c>
      <c r="H555" t="s">
        <v>105</v>
      </c>
      <c r="I555" t="s">
        <v>14</v>
      </c>
      <c r="J555">
        <v>29.9</v>
      </c>
      <c r="K555">
        <v>3.32</v>
      </c>
      <c r="L555" t="s">
        <v>132</v>
      </c>
      <c r="M555">
        <v>-3.32</v>
      </c>
    </row>
    <row r="556" spans="1:15" x14ac:dyDescent="0.25">
      <c r="A556" s="3">
        <f t="shared" si="62"/>
        <v>5</v>
      </c>
      <c r="B556" t="s">
        <v>29</v>
      </c>
      <c r="C556">
        <v>1558828852</v>
      </c>
      <c r="D556" t="s">
        <v>102</v>
      </c>
      <c r="F556" s="3" t="s">
        <v>5228</v>
      </c>
      <c r="G556" s="3" t="s">
        <v>5232</v>
      </c>
      <c r="H556" t="s">
        <v>106</v>
      </c>
      <c r="I556" t="s">
        <v>14</v>
      </c>
      <c r="J556">
        <v>38</v>
      </c>
      <c r="K556">
        <v>11.4</v>
      </c>
      <c r="L556" t="s">
        <v>132</v>
      </c>
      <c r="M556">
        <v>-11.4</v>
      </c>
    </row>
    <row r="557" spans="1:15" x14ac:dyDescent="0.25">
      <c r="A557" s="3">
        <f t="shared" si="62"/>
        <v>5</v>
      </c>
      <c r="B557" t="s">
        <v>41</v>
      </c>
      <c r="C557">
        <v>1559410816</v>
      </c>
      <c r="D557" t="s">
        <v>104</v>
      </c>
      <c r="F557" s="3" t="s">
        <v>5233</v>
      </c>
      <c r="G557" s="3" t="s">
        <v>5234</v>
      </c>
      <c r="H557" t="s">
        <v>105</v>
      </c>
      <c r="I557" t="s">
        <v>14</v>
      </c>
      <c r="J557">
        <v>109</v>
      </c>
      <c r="K557">
        <v>10.9</v>
      </c>
      <c r="L557" t="s">
        <v>132</v>
      </c>
      <c r="M557">
        <v>-10.9</v>
      </c>
    </row>
    <row r="558" spans="1:15" x14ac:dyDescent="0.25">
      <c r="A558" s="3">
        <f t="shared" si="62"/>
        <v>5</v>
      </c>
      <c r="B558" t="s">
        <v>33</v>
      </c>
      <c r="C558">
        <v>1559382511</v>
      </c>
      <c r="D558" t="s">
        <v>101</v>
      </c>
      <c r="F558" s="3" t="s">
        <v>5233</v>
      </c>
      <c r="G558" s="3" t="s">
        <v>5235</v>
      </c>
      <c r="H558" t="s">
        <v>70</v>
      </c>
      <c r="I558" t="s">
        <v>14</v>
      </c>
      <c r="J558">
        <v>49.9</v>
      </c>
      <c r="K558">
        <v>4.99</v>
      </c>
      <c r="L558" t="s">
        <v>132</v>
      </c>
      <c r="M558">
        <v>-4.99</v>
      </c>
    </row>
    <row r="559" spans="1:15" x14ac:dyDescent="0.25">
      <c r="A559" s="3">
        <f t="shared" si="62"/>
        <v>5</v>
      </c>
      <c r="B559" t="s">
        <v>42</v>
      </c>
      <c r="C559">
        <v>1559671184</v>
      </c>
      <c r="D559" t="s">
        <v>89</v>
      </c>
      <c r="F559" s="3" t="s">
        <v>5233</v>
      </c>
      <c r="G559" s="3" t="s">
        <v>5236</v>
      </c>
      <c r="H559" t="s">
        <v>70</v>
      </c>
      <c r="I559" t="s">
        <v>14</v>
      </c>
      <c r="J559">
        <v>51.8</v>
      </c>
      <c r="K559">
        <v>16.899999999999999</v>
      </c>
      <c r="L559" t="s">
        <v>132</v>
      </c>
      <c r="M559">
        <v>-16.899999999999999</v>
      </c>
    </row>
    <row r="560" spans="1:15" x14ac:dyDescent="0.25">
      <c r="A560" s="3">
        <f t="shared" si="62"/>
        <v>5</v>
      </c>
      <c r="B560" t="s">
        <v>1215</v>
      </c>
      <c r="C560">
        <v>1559813434</v>
      </c>
      <c r="D560" t="s">
        <v>1206</v>
      </c>
      <c r="F560" s="3" t="s">
        <v>5233</v>
      </c>
      <c r="G560" s="3" t="s">
        <v>5237</v>
      </c>
      <c r="H560" t="s">
        <v>106</v>
      </c>
      <c r="I560" t="s">
        <v>14</v>
      </c>
      <c r="J560">
        <v>50.7</v>
      </c>
      <c r="K560">
        <v>16.899999999999999</v>
      </c>
      <c r="L560" t="s">
        <v>132</v>
      </c>
      <c r="M560">
        <v>-16.899999999999999</v>
      </c>
    </row>
    <row r="561" spans="1:13" x14ac:dyDescent="0.25">
      <c r="A561" s="3">
        <f t="shared" si="62"/>
        <v>5</v>
      </c>
      <c r="B561" t="s">
        <v>41</v>
      </c>
      <c r="C561">
        <v>1559876694</v>
      </c>
      <c r="D561" t="s">
        <v>104</v>
      </c>
      <c r="F561" s="3" t="s">
        <v>5233</v>
      </c>
      <c r="G561" s="3" t="s">
        <v>5238</v>
      </c>
      <c r="H561" t="s">
        <v>106</v>
      </c>
      <c r="I561" t="s">
        <v>14</v>
      </c>
      <c r="J561">
        <v>35</v>
      </c>
      <c r="K561">
        <v>35</v>
      </c>
      <c r="L561" t="s">
        <v>132</v>
      </c>
      <c r="M561">
        <v>-35</v>
      </c>
    </row>
    <row r="562" spans="1:13" x14ac:dyDescent="0.25">
      <c r="A562" s="3">
        <f t="shared" si="62"/>
        <v>5</v>
      </c>
      <c r="B562" t="str">
        <f t="shared" ref="B562" si="67">IF(D562="Mária Almenara - La Mar","La Mar",IF(D562="Mária Almenara - Santa Catalina","SantaCata",IF(D562="Mária Almenara - Paseo De La Republica","Paso28",IF(D562="Mária Almenara - Aramburú","Aramburu",IF(D562="Mária Almenara - Encalada","Encalada",IF(D562="Mária Almenara - La Molina","La molina",IF(D562="María Almenara - San Miguel","San Miguel",IF(D562="María Almenara - Camacho","Camacho",IF(D562="María Almenara - Precursores","Precursores",IF(D562="Mária Almenara - Mega Plaza","Megaplaza",IF(D562="Mária Almenara – Villa Chorrillos","Chorrillos",IF(D562="Mária Almenara - La Marina","La Marina",IF(D562="Mária Almenara - Pueblo Libre","Bolivar",IF(D562="Mária Almenara - Dos De Mayo","Dos de mayo","no hay"))))))))))))))</f>
        <v>Megaplaza</v>
      </c>
      <c r="C562">
        <v>1560089531</v>
      </c>
      <c r="D562" t="s">
        <v>93</v>
      </c>
      <c r="F562" s="3" t="s">
        <v>5233</v>
      </c>
      <c r="G562" s="3" t="s">
        <v>5239</v>
      </c>
      <c r="H562" t="s">
        <v>106</v>
      </c>
      <c r="I562" t="s">
        <v>14</v>
      </c>
      <c r="J562">
        <v>109</v>
      </c>
      <c r="K562">
        <v>59.95</v>
      </c>
      <c r="L562" t="s">
        <v>132</v>
      </c>
      <c r="M562">
        <v>-59.95</v>
      </c>
    </row>
    <row r="563" spans="1:13" x14ac:dyDescent="0.25">
      <c r="A563" s="3">
        <f t="shared" si="62"/>
        <v>5</v>
      </c>
      <c r="B563" t="s">
        <v>71</v>
      </c>
      <c r="C563">
        <v>1560128370</v>
      </c>
      <c r="D563" t="s">
        <v>694</v>
      </c>
      <c r="F563" s="3" t="s">
        <v>5233</v>
      </c>
      <c r="G563" s="3" t="s">
        <v>5240</v>
      </c>
      <c r="H563" t="s">
        <v>70</v>
      </c>
      <c r="I563" t="s">
        <v>14</v>
      </c>
      <c r="J563">
        <v>33.799999999999997</v>
      </c>
      <c r="K563">
        <v>16.899999999999999</v>
      </c>
      <c r="L563" t="s">
        <v>132</v>
      </c>
      <c r="M563">
        <v>-16.899999999999999</v>
      </c>
    </row>
    <row r="564" spans="1:13" x14ac:dyDescent="0.25">
      <c r="A564" s="3">
        <f t="shared" si="62"/>
        <v>5</v>
      </c>
      <c r="B564" t="str">
        <f t="shared" ref="B564" si="68">IF(D564="Mária Almenara - La Mar","La Mar",IF(D564="Mária Almenara - Santa Catalina","SantaCata",IF(D564="Mária Almenara - Paseo De La Republica","Paso28",IF(D564="Mária Almenara - Aramburú","Aramburu",IF(D564="Mária Almenara - Encalada","Encalada",IF(D564="Mária Almenara - La Molina","La molina",IF(D564="María Almenara - San Miguel","San Miguel",IF(D564="María Almenara - Camacho","Camacho",IF(D564="María Almenara - Precursores","Precursores",IF(D564="Mária Almenara - Mega Plaza","Megaplaza",IF(D564="Mária Almenara – Villa Chorrillos","Chorrillos",IF(D564="Mária Almenara - La Marina","La Marina",IF(D564="Mária Almenara - Pueblo Libre","Bolivar",IF(D564="Mária Almenara - Dos De Mayo","Dos de mayo","no hay"))))))))))))))</f>
        <v>Megaplaza</v>
      </c>
      <c r="C564">
        <v>1559879251</v>
      </c>
      <c r="D564" t="s">
        <v>93</v>
      </c>
      <c r="F564" s="3" t="s">
        <v>5233</v>
      </c>
      <c r="G564" s="3" t="s">
        <v>5241</v>
      </c>
      <c r="H564" t="s">
        <v>70</v>
      </c>
      <c r="I564" t="s">
        <v>14</v>
      </c>
      <c r="J564">
        <v>16.899999999999999</v>
      </c>
      <c r="K564">
        <v>16.899999999999999</v>
      </c>
      <c r="L564" t="s">
        <v>132</v>
      </c>
      <c r="M564">
        <v>-16.899999999999999</v>
      </c>
    </row>
    <row r="565" spans="1:13" x14ac:dyDescent="0.25">
      <c r="A565" s="3">
        <f t="shared" si="62"/>
        <v>5</v>
      </c>
      <c r="B565" t="s">
        <v>5308</v>
      </c>
      <c r="C565">
        <v>1559876212</v>
      </c>
      <c r="D565" t="s">
        <v>5202</v>
      </c>
      <c r="F565" s="3" t="s">
        <v>5233</v>
      </c>
      <c r="G565" s="3" t="s">
        <v>5242</v>
      </c>
      <c r="H565" t="s">
        <v>106</v>
      </c>
      <c r="I565" t="s">
        <v>14</v>
      </c>
      <c r="J565">
        <v>109</v>
      </c>
      <c r="K565">
        <v>109</v>
      </c>
      <c r="L565" t="s">
        <v>132</v>
      </c>
      <c r="M565">
        <v>-109</v>
      </c>
    </row>
    <row r="566" spans="1:13" x14ac:dyDescent="0.25">
      <c r="A566" s="3">
        <f t="shared" si="62"/>
        <v>5</v>
      </c>
      <c r="B566" t="s">
        <v>78</v>
      </c>
      <c r="C566">
        <v>1560501685</v>
      </c>
      <c r="D566" t="s">
        <v>103</v>
      </c>
      <c r="F566" s="3" t="s">
        <v>5243</v>
      </c>
      <c r="G566" s="3" t="s">
        <v>5244</v>
      </c>
      <c r="H566" t="s">
        <v>106</v>
      </c>
      <c r="I566" t="s">
        <v>14</v>
      </c>
      <c r="J566">
        <v>125</v>
      </c>
      <c r="K566">
        <v>8.8000000000000007</v>
      </c>
      <c r="L566" t="s">
        <v>132</v>
      </c>
      <c r="M566">
        <v>-8.8000000000000007</v>
      </c>
    </row>
    <row r="567" spans="1:13" x14ac:dyDescent="0.25">
      <c r="A567" s="3">
        <f t="shared" si="62"/>
        <v>5</v>
      </c>
      <c r="B567" t="s">
        <v>20</v>
      </c>
      <c r="C567">
        <v>1560861489</v>
      </c>
      <c r="D567" t="s">
        <v>90</v>
      </c>
      <c r="F567" s="3" t="s">
        <v>5243</v>
      </c>
      <c r="G567" s="3" t="s">
        <v>5245</v>
      </c>
      <c r="H567" t="s">
        <v>70</v>
      </c>
      <c r="I567" t="s">
        <v>14</v>
      </c>
      <c r="J567">
        <v>89.8</v>
      </c>
      <c r="K567">
        <v>11.23</v>
      </c>
      <c r="L567" t="s">
        <v>132</v>
      </c>
      <c r="M567">
        <v>-11.23</v>
      </c>
    </row>
    <row r="568" spans="1:13" x14ac:dyDescent="0.25">
      <c r="A568" s="3">
        <f t="shared" si="62"/>
        <v>5</v>
      </c>
      <c r="B568" t="s">
        <v>71</v>
      </c>
      <c r="C568">
        <v>1560865248</v>
      </c>
      <c r="D568" t="s">
        <v>694</v>
      </c>
      <c r="F568" s="3" t="s">
        <v>5243</v>
      </c>
      <c r="G568" s="3" t="s">
        <v>5246</v>
      </c>
      <c r="H568" t="s">
        <v>107</v>
      </c>
      <c r="I568" t="s">
        <v>14</v>
      </c>
      <c r="J568">
        <v>16.899999999999999</v>
      </c>
      <c r="K568">
        <v>18.8</v>
      </c>
      <c r="L568" t="s">
        <v>132</v>
      </c>
      <c r="M568">
        <v>-16.899999999999999</v>
      </c>
    </row>
    <row r="569" spans="1:13" x14ac:dyDescent="0.25">
      <c r="A569" s="3">
        <f t="shared" si="62"/>
        <v>5</v>
      </c>
      <c r="B569" t="s">
        <v>71</v>
      </c>
      <c r="C569">
        <v>1560864920</v>
      </c>
      <c r="D569" t="s">
        <v>694</v>
      </c>
      <c r="F569" s="3" t="s">
        <v>5243</v>
      </c>
      <c r="G569" s="3" t="s">
        <v>5247</v>
      </c>
      <c r="H569" t="s">
        <v>105</v>
      </c>
      <c r="I569" t="s">
        <v>14</v>
      </c>
      <c r="J569">
        <v>29.9</v>
      </c>
      <c r="K569">
        <v>29.9</v>
      </c>
      <c r="L569" t="s">
        <v>132</v>
      </c>
      <c r="M569">
        <v>-29.9</v>
      </c>
    </row>
    <row r="570" spans="1:13" x14ac:dyDescent="0.25">
      <c r="A570" s="3">
        <f t="shared" si="62"/>
        <v>5</v>
      </c>
      <c r="B570" t="s">
        <v>20</v>
      </c>
      <c r="C570">
        <v>1560882512</v>
      </c>
      <c r="D570" t="s">
        <v>90</v>
      </c>
      <c r="F570" s="3" t="s">
        <v>5243</v>
      </c>
      <c r="G570" s="3" t="s">
        <v>5151</v>
      </c>
      <c r="H570" t="s">
        <v>70</v>
      </c>
      <c r="I570" t="s">
        <v>14</v>
      </c>
      <c r="J570">
        <v>49.9</v>
      </c>
      <c r="K570">
        <v>49.9</v>
      </c>
      <c r="L570" t="s">
        <v>132</v>
      </c>
      <c r="M570">
        <v>-49.9</v>
      </c>
    </row>
    <row r="571" spans="1:13" x14ac:dyDescent="0.25">
      <c r="A571" s="3">
        <f t="shared" si="62"/>
        <v>5</v>
      </c>
      <c r="B571" t="s">
        <v>20</v>
      </c>
      <c r="C571">
        <v>1560886216</v>
      </c>
      <c r="D571" t="s">
        <v>90</v>
      </c>
      <c r="F571" s="3" t="s">
        <v>5243</v>
      </c>
      <c r="G571" s="3" t="s">
        <v>5248</v>
      </c>
      <c r="H571" t="s">
        <v>105</v>
      </c>
      <c r="I571" t="s">
        <v>14</v>
      </c>
      <c r="J571">
        <v>50.7</v>
      </c>
      <c r="K571">
        <v>16.899999999999999</v>
      </c>
      <c r="L571" t="s">
        <v>132</v>
      </c>
      <c r="M571">
        <v>-16.899999999999999</v>
      </c>
    </row>
    <row r="572" spans="1:13" x14ac:dyDescent="0.25">
      <c r="A572" s="3">
        <f t="shared" si="62"/>
        <v>5</v>
      </c>
      <c r="B572" t="str">
        <f t="shared" ref="B572" si="69">IF(D572="Mária Almenara - La Mar","La Mar",IF(D572="Mária Almenara - Santa Catalina","SantaCata",IF(D572="Mária Almenara - Paseo De La Republica","Paso28",IF(D572="Mária Almenara - Aramburú","Aramburu",IF(D572="Mária Almenara - Encalada","Encalada",IF(D572="Mária Almenara - La Molina","La molina",IF(D572="María Almenara - San Miguel","San Miguel",IF(D572="María Almenara - Camacho","Camacho",IF(D572="María Almenara - Precursores","Precursores",IF(D572="Mária Almenara - Mega Plaza","Megaplaza",IF(D572="Mária Almenara – Villa Chorrillos","Chorrillos",IF(D572="Mária Almenara - La Marina","La Marina",IF(D572="Mária Almenara - Pueblo Libre","Bolivar",IF(D572="Mária Almenara - Dos De Mayo","Dos de mayo","no hay"))))))))))))))</f>
        <v>Megaplaza</v>
      </c>
      <c r="C572">
        <v>1561056725</v>
      </c>
      <c r="D572" t="s">
        <v>93</v>
      </c>
      <c r="F572" s="3" t="s">
        <v>5243</v>
      </c>
      <c r="G572" s="3" t="s">
        <v>5249</v>
      </c>
      <c r="H572" t="s">
        <v>106</v>
      </c>
      <c r="I572" t="s">
        <v>14</v>
      </c>
      <c r="J572">
        <v>52</v>
      </c>
      <c r="K572">
        <v>28.6</v>
      </c>
      <c r="L572" t="s">
        <v>132</v>
      </c>
      <c r="M572">
        <v>-28.6</v>
      </c>
    </row>
    <row r="573" spans="1:13" x14ac:dyDescent="0.25">
      <c r="A573" s="3">
        <f t="shared" si="62"/>
        <v>5</v>
      </c>
      <c r="B573" t="s">
        <v>200</v>
      </c>
      <c r="C573">
        <v>1561225679</v>
      </c>
      <c r="D573" t="s">
        <v>618</v>
      </c>
      <c r="F573" s="3" t="s">
        <v>5243</v>
      </c>
      <c r="G573" s="3" t="s">
        <v>5250</v>
      </c>
      <c r="H573" t="s">
        <v>107</v>
      </c>
      <c r="I573" t="s">
        <v>14</v>
      </c>
      <c r="J573">
        <v>33.799999999999997</v>
      </c>
      <c r="K573">
        <v>35.700000000000003</v>
      </c>
      <c r="L573" t="s">
        <v>132</v>
      </c>
      <c r="M573">
        <v>-33.799999999999997</v>
      </c>
    </row>
    <row r="574" spans="1:13" x14ac:dyDescent="0.25">
      <c r="A574" s="3">
        <f t="shared" si="62"/>
        <v>5</v>
      </c>
      <c r="B574" t="s">
        <v>200</v>
      </c>
      <c r="C574">
        <v>1561269959</v>
      </c>
      <c r="D574" t="s">
        <v>618</v>
      </c>
      <c r="F574" s="3" t="s">
        <v>5243</v>
      </c>
      <c r="G574" s="3" t="s">
        <v>5251</v>
      </c>
      <c r="H574" t="s">
        <v>107</v>
      </c>
      <c r="I574" t="s">
        <v>14</v>
      </c>
      <c r="J574">
        <v>49.9</v>
      </c>
      <c r="K574">
        <v>49.9</v>
      </c>
      <c r="L574" t="s">
        <v>132</v>
      </c>
      <c r="M574">
        <v>-49.9</v>
      </c>
    </row>
    <row r="575" spans="1:13" x14ac:dyDescent="0.25">
      <c r="A575" s="3">
        <f t="shared" si="62"/>
        <v>5</v>
      </c>
      <c r="B575" t="s">
        <v>33</v>
      </c>
      <c r="C575">
        <v>1561225193</v>
      </c>
      <c r="D575" t="s">
        <v>101</v>
      </c>
      <c r="F575" s="3" t="s">
        <v>5243</v>
      </c>
      <c r="G575" s="3" t="s">
        <v>5252</v>
      </c>
      <c r="H575" t="s">
        <v>106</v>
      </c>
      <c r="I575" t="s">
        <v>14</v>
      </c>
      <c r="J575">
        <v>50.8</v>
      </c>
      <c r="K575">
        <v>14.24</v>
      </c>
      <c r="L575" t="s">
        <v>132</v>
      </c>
      <c r="M575">
        <v>-14.24</v>
      </c>
    </row>
    <row r="576" spans="1:13" x14ac:dyDescent="0.25">
      <c r="A576" s="3">
        <f t="shared" si="62"/>
        <v>5</v>
      </c>
      <c r="B576" t="s">
        <v>26</v>
      </c>
      <c r="C576">
        <v>1561805442</v>
      </c>
      <c r="D576" t="s">
        <v>94</v>
      </c>
      <c r="F576" s="3" t="s">
        <v>5253</v>
      </c>
      <c r="G576" s="3" t="s">
        <v>5254</v>
      </c>
      <c r="H576" t="s">
        <v>70</v>
      </c>
      <c r="I576" t="s">
        <v>14</v>
      </c>
      <c r="J576">
        <v>56.9</v>
      </c>
      <c r="K576">
        <v>3.7</v>
      </c>
      <c r="L576" t="s">
        <v>132</v>
      </c>
      <c r="M576">
        <v>-3.7</v>
      </c>
    </row>
    <row r="577" spans="1:13" x14ac:dyDescent="0.25">
      <c r="A577" s="3">
        <f t="shared" si="62"/>
        <v>5</v>
      </c>
      <c r="B577" t="s">
        <v>29</v>
      </c>
      <c r="C577">
        <v>1561893630</v>
      </c>
      <c r="D577" t="s">
        <v>102</v>
      </c>
      <c r="F577" s="3" t="s">
        <v>5253</v>
      </c>
      <c r="G577" s="3" t="s">
        <v>5255</v>
      </c>
      <c r="H577" t="s">
        <v>70</v>
      </c>
      <c r="I577" t="s">
        <v>14</v>
      </c>
      <c r="J577">
        <v>91.6</v>
      </c>
      <c r="K577">
        <v>9</v>
      </c>
      <c r="L577" t="s">
        <v>132</v>
      </c>
      <c r="M577">
        <v>-9</v>
      </c>
    </row>
    <row r="578" spans="1:13" x14ac:dyDescent="0.25">
      <c r="A578" s="3">
        <f t="shared" si="62"/>
        <v>5</v>
      </c>
      <c r="B578" t="s">
        <v>78</v>
      </c>
      <c r="C578">
        <v>1562380028</v>
      </c>
      <c r="D578" t="s">
        <v>103</v>
      </c>
      <c r="F578" s="3" t="s">
        <v>5253</v>
      </c>
      <c r="G578" s="3" t="s">
        <v>5256</v>
      </c>
      <c r="H578" t="s">
        <v>107</v>
      </c>
      <c r="I578" t="s">
        <v>14</v>
      </c>
      <c r="J578">
        <v>49.9</v>
      </c>
      <c r="K578">
        <v>52.8</v>
      </c>
      <c r="L578" t="s">
        <v>132</v>
      </c>
      <c r="M578">
        <v>-49.9</v>
      </c>
    </row>
    <row r="579" spans="1:13" x14ac:dyDescent="0.25">
      <c r="A579" s="3">
        <f t="shared" si="62"/>
        <v>5</v>
      </c>
      <c r="B579" t="s">
        <v>20</v>
      </c>
      <c r="C579">
        <v>1562515522</v>
      </c>
      <c r="D579" t="s">
        <v>90</v>
      </c>
      <c r="F579" s="3" t="s">
        <v>5253</v>
      </c>
      <c r="G579" s="3" t="s">
        <v>5257</v>
      </c>
      <c r="H579" t="s">
        <v>70</v>
      </c>
      <c r="I579" t="s">
        <v>14</v>
      </c>
      <c r="J579">
        <v>33.799999999999997</v>
      </c>
      <c r="K579">
        <v>16.899999999999999</v>
      </c>
      <c r="L579" t="s">
        <v>132</v>
      </c>
      <c r="M579">
        <v>-16.899999999999999</v>
      </c>
    </row>
    <row r="580" spans="1:13" x14ac:dyDescent="0.25">
      <c r="A580" s="3">
        <f t="shared" si="62"/>
        <v>5</v>
      </c>
      <c r="B580" t="s">
        <v>667</v>
      </c>
      <c r="C580">
        <v>1562865943</v>
      </c>
      <c r="D580" t="s">
        <v>2427</v>
      </c>
      <c r="F580" s="3" t="s">
        <v>5258</v>
      </c>
      <c r="G580" s="3" t="s">
        <v>5259</v>
      </c>
      <c r="H580" t="s">
        <v>70</v>
      </c>
      <c r="I580" t="s">
        <v>14</v>
      </c>
      <c r="J580">
        <v>109</v>
      </c>
      <c r="K580">
        <v>10.9</v>
      </c>
      <c r="L580" t="s">
        <v>132</v>
      </c>
      <c r="M580">
        <v>-10.9</v>
      </c>
    </row>
    <row r="581" spans="1:13" x14ac:dyDescent="0.25">
      <c r="A581" s="3">
        <f t="shared" ref="A581:A620" si="70">MONTH(F581)</f>
        <v>5</v>
      </c>
      <c r="B581" t="s">
        <v>97</v>
      </c>
      <c r="C581">
        <v>1563234997</v>
      </c>
      <c r="D581" t="s">
        <v>73</v>
      </c>
      <c r="F581" s="3" t="s">
        <v>5258</v>
      </c>
      <c r="G581" s="3" t="s">
        <v>5260</v>
      </c>
      <c r="H581" t="s">
        <v>105</v>
      </c>
      <c r="I581" t="s">
        <v>14</v>
      </c>
      <c r="J581">
        <v>51.8</v>
      </c>
      <c r="K581">
        <v>1.69</v>
      </c>
      <c r="L581" t="s">
        <v>132</v>
      </c>
      <c r="M581">
        <v>-1.69</v>
      </c>
    </row>
    <row r="582" spans="1:13" x14ac:dyDescent="0.25">
      <c r="A582" s="3">
        <f t="shared" si="70"/>
        <v>5</v>
      </c>
      <c r="B582" t="s">
        <v>26</v>
      </c>
      <c r="C582">
        <v>1563208382</v>
      </c>
      <c r="D582" t="s">
        <v>94</v>
      </c>
      <c r="F582" s="3" t="s">
        <v>5258</v>
      </c>
      <c r="G582" s="3" t="s">
        <v>5261</v>
      </c>
      <c r="H582" t="s">
        <v>106</v>
      </c>
      <c r="I582" t="s">
        <v>14</v>
      </c>
      <c r="J582">
        <v>49.9</v>
      </c>
      <c r="K582">
        <v>21.96</v>
      </c>
      <c r="L582" t="s">
        <v>132</v>
      </c>
      <c r="M582">
        <v>-21.96</v>
      </c>
    </row>
    <row r="583" spans="1:13" x14ac:dyDescent="0.25">
      <c r="A583" s="3">
        <f t="shared" si="70"/>
        <v>5</v>
      </c>
      <c r="B583" t="s">
        <v>96</v>
      </c>
      <c r="C583">
        <v>1563293732</v>
      </c>
      <c r="D583" t="s">
        <v>108</v>
      </c>
      <c r="F583" s="3" t="s">
        <v>5258</v>
      </c>
      <c r="G583" s="3" t="s">
        <v>5262</v>
      </c>
      <c r="H583" t="s">
        <v>106</v>
      </c>
      <c r="I583" t="s">
        <v>14</v>
      </c>
      <c r="J583">
        <v>16.899999999999999</v>
      </c>
      <c r="K583">
        <v>16.899999999999999</v>
      </c>
      <c r="L583" t="s">
        <v>132</v>
      </c>
      <c r="M583">
        <v>-16.899999999999999</v>
      </c>
    </row>
    <row r="584" spans="1:13" x14ac:dyDescent="0.25">
      <c r="A584" s="3">
        <f t="shared" si="70"/>
        <v>5</v>
      </c>
      <c r="B584" t="s">
        <v>33</v>
      </c>
      <c r="C584">
        <v>1563330380</v>
      </c>
      <c r="D584" t="s">
        <v>101</v>
      </c>
      <c r="F584" s="3" t="s">
        <v>5258</v>
      </c>
      <c r="G584" s="3" t="s">
        <v>5263</v>
      </c>
      <c r="H584" t="s">
        <v>107</v>
      </c>
      <c r="I584" t="s">
        <v>14</v>
      </c>
      <c r="J584">
        <v>16.899999999999999</v>
      </c>
      <c r="K584">
        <v>16.899999999999999</v>
      </c>
      <c r="L584" t="s">
        <v>132</v>
      </c>
      <c r="M584">
        <v>-16.899999999999999</v>
      </c>
    </row>
    <row r="585" spans="1:13" x14ac:dyDescent="0.25">
      <c r="A585" s="3">
        <f t="shared" si="70"/>
        <v>5</v>
      </c>
      <c r="B585" t="s">
        <v>1215</v>
      </c>
      <c r="C585">
        <v>1563446189</v>
      </c>
      <c r="D585" t="s">
        <v>1206</v>
      </c>
      <c r="F585" s="3" t="s">
        <v>5258</v>
      </c>
      <c r="G585" s="3" t="s">
        <v>5264</v>
      </c>
      <c r="H585" t="s">
        <v>70</v>
      </c>
      <c r="I585" t="s">
        <v>14</v>
      </c>
      <c r="J585">
        <v>69.8</v>
      </c>
      <c r="K585">
        <v>24.9</v>
      </c>
      <c r="L585" t="s">
        <v>132</v>
      </c>
      <c r="M585">
        <v>-24.9</v>
      </c>
    </row>
    <row r="586" spans="1:13" x14ac:dyDescent="0.25">
      <c r="A586" s="3">
        <f t="shared" si="70"/>
        <v>5</v>
      </c>
      <c r="B586" t="s">
        <v>26</v>
      </c>
      <c r="C586">
        <v>1563830024</v>
      </c>
      <c r="D586" t="s">
        <v>94</v>
      </c>
      <c r="F586" s="3" t="s">
        <v>5258</v>
      </c>
      <c r="G586" s="3" t="s">
        <v>5265</v>
      </c>
      <c r="H586" t="s">
        <v>106</v>
      </c>
      <c r="I586" t="s">
        <v>14</v>
      </c>
      <c r="J586">
        <v>33.799999999999997</v>
      </c>
      <c r="K586">
        <v>33.799999999999997</v>
      </c>
      <c r="L586" t="s">
        <v>132</v>
      </c>
      <c r="M586">
        <v>-33.799999999999997</v>
      </c>
    </row>
    <row r="587" spans="1:13" x14ac:dyDescent="0.25">
      <c r="A587" s="3">
        <f t="shared" si="70"/>
        <v>5</v>
      </c>
      <c r="B587" t="s">
        <v>1215</v>
      </c>
      <c r="C587">
        <v>1564994624</v>
      </c>
      <c r="D587" t="s">
        <v>1206</v>
      </c>
      <c r="F587" s="3" t="s">
        <v>5266</v>
      </c>
      <c r="G587" s="3" t="s">
        <v>5267</v>
      </c>
      <c r="H587" t="s">
        <v>107</v>
      </c>
      <c r="I587" t="s">
        <v>14</v>
      </c>
      <c r="J587">
        <v>35</v>
      </c>
      <c r="K587">
        <v>35</v>
      </c>
      <c r="L587" t="s">
        <v>132</v>
      </c>
      <c r="M587">
        <v>-35</v>
      </c>
    </row>
    <row r="588" spans="1:13" x14ac:dyDescent="0.25">
      <c r="A588" s="3">
        <f t="shared" si="70"/>
        <v>5</v>
      </c>
      <c r="B588" t="s">
        <v>20</v>
      </c>
      <c r="C588">
        <v>1565055597</v>
      </c>
      <c r="D588" t="s">
        <v>90</v>
      </c>
      <c r="F588" s="3" t="s">
        <v>5266</v>
      </c>
      <c r="G588" s="3" t="s">
        <v>5268</v>
      </c>
      <c r="H588" t="s">
        <v>105</v>
      </c>
      <c r="I588" t="s">
        <v>14</v>
      </c>
      <c r="J588">
        <v>50</v>
      </c>
      <c r="K588">
        <v>6</v>
      </c>
      <c r="L588" t="s">
        <v>132</v>
      </c>
      <c r="M588">
        <v>-6</v>
      </c>
    </row>
    <row r="589" spans="1:13" x14ac:dyDescent="0.25">
      <c r="A589" s="3">
        <f t="shared" si="70"/>
        <v>5</v>
      </c>
      <c r="B589" t="s">
        <v>29</v>
      </c>
      <c r="C589">
        <v>1565034945</v>
      </c>
      <c r="D589" t="s">
        <v>102</v>
      </c>
      <c r="F589" s="3" t="s">
        <v>5266</v>
      </c>
      <c r="G589" s="3" t="s">
        <v>5269</v>
      </c>
      <c r="H589" t="s">
        <v>70</v>
      </c>
      <c r="I589" t="s">
        <v>14</v>
      </c>
      <c r="J589">
        <v>109</v>
      </c>
      <c r="K589">
        <v>109</v>
      </c>
      <c r="L589" t="s">
        <v>132</v>
      </c>
      <c r="M589">
        <v>-109</v>
      </c>
    </row>
    <row r="590" spans="1:13" x14ac:dyDescent="0.25">
      <c r="A590" s="3">
        <f t="shared" si="70"/>
        <v>5</v>
      </c>
      <c r="B590" t="s">
        <v>5308</v>
      </c>
      <c r="C590">
        <v>1565052857</v>
      </c>
      <c r="D590" t="s">
        <v>5202</v>
      </c>
      <c r="F590" s="3" t="s">
        <v>5266</v>
      </c>
      <c r="G590" s="3" t="s">
        <v>5270</v>
      </c>
      <c r="H590" t="s">
        <v>70</v>
      </c>
      <c r="I590" t="s">
        <v>14</v>
      </c>
      <c r="J590">
        <v>16.899999999999999</v>
      </c>
      <c r="K590">
        <v>14.64</v>
      </c>
      <c r="L590" t="s">
        <v>132</v>
      </c>
      <c r="M590">
        <v>-14.64</v>
      </c>
    </row>
    <row r="591" spans="1:13" x14ac:dyDescent="0.25">
      <c r="A591" s="3">
        <f t="shared" si="70"/>
        <v>5</v>
      </c>
      <c r="B591" t="s">
        <v>5308</v>
      </c>
      <c r="C591">
        <v>1565057173</v>
      </c>
      <c r="D591" t="s">
        <v>5202</v>
      </c>
      <c r="F591" s="3" t="s">
        <v>5266</v>
      </c>
      <c r="G591" s="3" t="s">
        <v>5271</v>
      </c>
      <c r="H591" t="s">
        <v>70</v>
      </c>
      <c r="I591" t="s">
        <v>14</v>
      </c>
      <c r="J591">
        <v>36.9</v>
      </c>
      <c r="K591">
        <v>10</v>
      </c>
      <c r="L591" t="s">
        <v>132</v>
      </c>
      <c r="M591">
        <v>-10</v>
      </c>
    </row>
    <row r="592" spans="1:13" x14ac:dyDescent="0.25">
      <c r="A592" s="3">
        <f t="shared" si="70"/>
        <v>5</v>
      </c>
      <c r="B592" t="str">
        <f t="shared" ref="B592" si="71">IF(D592="Mária Almenara - La Mar","La Mar",IF(D592="Mária Almenara - Santa Catalina","SantaCata",IF(D592="Mária Almenara - Paseo De La Republica","Paso28",IF(D592="Mária Almenara - Aramburú","Aramburu",IF(D592="Mária Almenara - Encalada","Encalada",IF(D592="Mária Almenara - La Molina","La molina",IF(D592="María Almenara - San Miguel","San Miguel",IF(D592="María Almenara - Camacho","Camacho",IF(D592="María Almenara - Precursores","Precursores",IF(D592="Mária Almenara - Mega Plaza","Megaplaza",IF(D592="Mária Almenara – Villa Chorrillos","Chorrillos",IF(D592="Mária Almenara - La Marina","La Marina",IF(D592="Mária Almenara - Pueblo Libre","Bolivar",IF(D592="Mária Almenara - Dos De Mayo","Dos de mayo","no hay"))))))))))))))</f>
        <v>Megaplaza</v>
      </c>
      <c r="C592">
        <v>1565466842</v>
      </c>
      <c r="D592" t="s">
        <v>93</v>
      </c>
      <c r="F592" s="3" t="s">
        <v>5266</v>
      </c>
      <c r="G592" s="3" t="s">
        <v>5272</v>
      </c>
      <c r="H592" t="s">
        <v>106</v>
      </c>
      <c r="I592" t="s">
        <v>14</v>
      </c>
      <c r="J592">
        <v>33.799999999999997</v>
      </c>
      <c r="K592">
        <v>9.2899999999999991</v>
      </c>
      <c r="L592" t="s">
        <v>132</v>
      </c>
      <c r="M592">
        <v>-9.2899999999999991</v>
      </c>
    </row>
    <row r="593" spans="1:13" x14ac:dyDescent="0.25">
      <c r="A593" s="3">
        <f t="shared" si="70"/>
        <v>5</v>
      </c>
      <c r="B593" t="s">
        <v>71</v>
      </c>
      <c r="C593">
        <v>1565123647</v>
      </c>
      <c r="D593" t="s">
        <v>694</v>
      </c>
      <c r="F593" s="3" t="s">
        <v>5266</v>
      </c>
      <c r="G593" s="3" t="s">
        <v>5273</v>
      </c>
      <c r="H593" t="s">
        <v>106</v>
      </c>
      <c r="I593" t="s">
        <v>14</v>
      </c>
      <c r="J593">
        <v>28.9</v>
      </c>
      <c r="K593">
        <v>5.07</v>
      </c>
      <c r="L593" t="s">
        <v>132</v>
      </c>
      <c r="M593">
        <v>-5.07</v>
      </c>
    </row>
    <row r="594" spans="1:13" x14ac:dyDescent="0.25">
      <c r="A594" s="3">
        <f t="shared" si="70"/>
        <v>5</v>
      </c>
      <c r="B594" t="s">
        <v>20</v>
      </c>
      <c r="C594" s="5">
        <v>1555319801</v>
      </c>
      <c r="D594" s="5" t="s">
        <v>90</v>
      </c>
      <c r="E594" s="5"/>
      <c r="F594" s="5" t="s">
        <v>5156</v>
      </c>
      <c r="G594" s="5" t="s">
        <v>5274</v>
      </c>
      <c r="H594" s="5" t="s">
        <v>107</v>
      </c>
      <c r="I594" s="5" t="s">
        <v>14</v>
      </c>
      <c r="J594" s="6">
        <v>49.9</v>
      </c>
      <c r="K594" s="6">
        <v>56.8</v>
      </c>
      <c r="L594" s="5" t="s">
        <v>132</v>
      </c>
      <c r="M594" s="6">
        <v>-49.9</v>
      </c>
    </row>
    <row r="595" spans="1:13" x14ac:dyDescent="0.25">
      <c r="A595" s="3">
        <f t="shared" si="70"/>
        <v>5</v>
      </c>
      <c r="B595" t="s">
        <v>71</v>
      </c>
      <c r="C595" s="5">
        <v>1566239850</v>
      </c>
      <c r="D595" s="5" t="s">
        <v>694</v>
      </c>
      <c r="E595" s="5"/>
      <c r="F595" s="5" t="s">
        <v>5275</v>
      </c>
      <c r="G595" s="5" t="s">
        <v>5276</v>
      </c>
      <c r="H595" s="5" t="s">
        <v>105</v>
      </c>
      <c r="I595" s="5" t="s">
        <v>14</v>
      </c>
      <c r="J595" s="6">
        <v>33.799999999999997</v>
      </c>
      <c r="K595" s="6">
        <v>16.899999999999999</v>
      </c>
      <c r="L595" s="5" t="s">
        <v>132</v>
      </c>
      <c r="M595" s="6">
        <v>-16.899999999999999</v>
      </c>
    </row>
    <row r="596" spans="1:13" x14ac:dyDescent="0.25">
      <c r="A596" s="3">
        <f t="shared" si="70"/>
        <v>5</v>
      </c>
      <c r="B596" t="s">
        <v>26</v>
      </c>
      <c r="C596" s="5">
        <v>1566482912</v>
      </c>
      <c r="D596" s="5" t="s">
        <v>94</v>
      </c>
      <c r="E596" s="5"/>
      <c r="F596" s="5" t="s">
        <v>5275</v>
      </c>
      <c r="G596" s="5" t="s">
        <v>5277</v>
      </c>
      <c r="H596" s="5" t="s">
        <v>106</v>
      </c>
      <c r="I596" s="5" t="s">
        <v>14</v>
      </c>
      <c r="J596" s="6">
        <v>54.8</v>
      </c>
      <c r="K596" s="6">
        <v>54.8</v>
      </c>
      <c r="L596" s="5" t="s">
        <v>132</v>
      </c>
      <c r="M596" s="6">
        <v>-54.8</v>
      </c>
    </row>
    <row r="597" spans="1:13" x14ac:dyDescent="0.25">
      <c r="A597" s="3">
        <f t="shared" si="70"/>
        <v>5</v>
      </c>
      <c r="B597" t="s">
        <v>1215</v>
      </c>
      <c r="C597" s="5">
        <v>1567144598</v>
      </c>
      <c r="D597" s="5" t="s">
        <v>1206</v>
      </c>
      <c r="E597" s="5"/>
      <c r="F597" s="5" t="s">
        <v>5278</v>
      </c>
      <c r="G597" s="5" t="s">
        <v>5279</v>
      </c>
      <c r="H597" s="5" t="s">
        <v>105</v>
      </c>
      <c r="I597" s="5" t="s">
        <v>14</v>
      </c>
      <c r="J597" s="6">
        <v>86.7</v>
      </c>
      <c r="K597" s="6">
        <v>16.899999999999999</v>
      </c>
      <c r="L597" s="5" t="s">
        <v>132</v>
      </c>
      <c r="M597" s="6">
        <v>-16.899999999999999</v>
      </c>
    </row>
    <row r="598" spans="1:13" x14ac:dyDescent="0.25">
      <c r="A598" s="3">
        <f t="shared" si="70"/>
        <v>5</v>
      </c>
      <c r="B598" t="s">
        <v>96</v>
      </c>
      <c r="C598" s="5">
        <v>1567453350</v>
      </c>
      <c r="D598" s="5" t="s">
        <v>108</v>
      </c>
      <c r="E598" s="5"/>
      <c r="F598" s="5" t="s">
        <v>5278</v>
      </c>
      <c r="G598" s="5" t="s">
        <v>5280</v>
      </c>
      <c r="H598" s="5" t="s">
        <v>106</v>
      </c>
      <c r="I598" s="5" t="s">
        <v>14</v>
      </c>
      <c r="J598" s="6">
        <v>16.899999999999999</v>
      </c>
      <c r="K598" s="6">
        <v>9.2899999999999991</v>
      </c>
      <c r="L598" s="5" t="s">
        <v>132</v>
      </c>
      <c r="M598" s="6">
        <v>-9.2899999999999991</v>
      </c>
    </row>
    <row r="599" spans="1:13" x14ac:dyDescent="0.25">
      <c r="A599" s="3">
        <f t="shared" si="70"/>
        <v>5</v>
      </c>
      <c r="B599" t="s">
        <v>20</v>
      </c>
      <c r="C599" s="5">
        <v>1567666818</v>
      </c>
      <c r="D599" s="5" t="s">
        <v>90</v>
      </c>
      <c r="E599" s="5"/>
      <c r="F599" s="5" t="s">
        <v>5278</v>
      </c>
      <c r="G599" s="5" t="s">
        <v>5281</v>
      </c>
      <c r="H599" s="5" t="s">
        <v>105</v>
      </c>
      <c r="I599" s="5" t="s">
        <v>14</v>
      </c>
      <c r="J599" s="6">
        <v>102.9</v>
      </c>
      <c r="K599" s="6">
        <v>4.75</v>
      </c>
      <c r="L599" s="5" t="s">
        <v>132</v>
      </c>
      <c r="M599" s="6">
        <v>-4.75</v>
      </c>
    </row>
    <row r="600" spans="1:13" x14ac:dyDescent="0.25">
      <c r="A600" s="3">
        <f t="shared" si="70"/>
        <v>5</v>
      </c>
      <c r="B600" t="s">
        <v>20</v>
      </c>
      <c r="C600" s="5">
        <v>1567731271</v>
      </c>
      <c r="D600" s="5" t="s">
        <v>90</v>
      </c>
      <c r="E600" s="5"/>
      <c r="F600" s="5" t="s">
        <v>5278</v>
      </c>
      <c r="G600" s="5" t="s">
        <v>5282</v>
      </c>
      <c r="H600" s="5" t="s">
        <v>70</v>
      </c>
      <c r="I600" s="5" t="s">
        <v>14</v>
      </c>
      <c r="J600" s="6">
        <v>42</v>
      </c>
      <c r="K600" s="6">
        <v>1.66</v>
      </c>
      <c r="L600" s="5" t="s">
        <v>132</v>
      </c>
      <c r="M600" s="6">
        <v>-1.66</v>
      </c>
    </row>
    <row r="601" spans="1:13" x14ac:dyDescent="0.25">
      <c r="A601" s="3">
        <f t="shared" si="70"/>
        <v>5</v>
      </c>
      <c r="B601" t="s">
        <v>33</v>
      </c>
      <c r="C601" s="5">
        <v>1567798019</v>
      </c>
      <c r="D601" s="5" t="s">
        <v>101</v>
      </c>
      <c r="E601" s="5"/>
      <c r="F601" s="5" t="s">
        <v>5278</v>
      </c>
      <c r="G601" s="5" t="s">
        <v>5283</v>
      </c>
      <c r="H601" s="5" t="s">
        <v>70</v>
      </c>
      <c r="I601" s="5" t="s">
        <v>14</v>
      </c>
      <c r="J601" s="6">
        <v>119</v>
      </c>
      <c r="K601" s="6">
        <v>1.67</v>
      </c>
      <c r="L601" s="5" t="s">
        <v>132</v>
      </c>
      <c r="M601" s="6">
        <v>-1.67</v>
      </c>
    </row>
    <row r="602" spans="1:13" x14ac:dyDescent="0.25">
      <c r="A602" s="3">
        <f t="shared" si="70"/>
        <v>5</v>
      </c>
      <c r="B602" t="s">
        <v>20</v>
      </c>
      <c r="C602" s="5">
        <v>1567574864</v>
      </c>
      <c r="D602" s="5" t="s">
        <v>90</v>
      </c>
      <c r="E602" s="5"/>
      <c r="F602" s="5" t="s">
        <v>5278</v>
      </c>
      <c r="G602" s="5" t="s">
        <v>5284</v>
      </c>
      <c r="H602" s="5" t="s">
        <v>105</v>
      </c>
      <c r="I602" s="5" t="s">
        <v>14</v>
      </c>
      <c r="J602" s="6">
        <v>49.9</v>
      </c>
      <c r="K602" s="6">
        <v>49.9</v>
      </c>
      <c r="L602" s="5" t="s">
        <v>132</v>
      </c>
      <c r="M602" s="6">
        <v>-49.9</v>
      </c>
    </row>
    <row r="603" spans="1:13" x14ac:dyDescent="0.25">
      <c r="A603" s="3">
        <f t="shared" si="70"/>
        <v>5</v>
      </c>
      <c r="B603" t="s">
        <v>26</v>
      </c>
      <c r="C603" s="5">
        <v>1568348573</v>
      </c>
      <c r="D603" s="5" t="s">
        <v>94</v>
      </c>
      <c r="E603" s="5"/>
      <c r="F603" s="5" t="s">
        <v>5285</v>
      </c>
      <c r="G603" s="5" t="s">
        <v>5286</v>
      </c>
      <c r="H603" s="5" t="s">
        <v>70</v>
      </c>
      <c r="I603" s="5" t="s">
        <v>14</v>
      </c>
      <c r="J603" s="6">
        <v>25.9</v>
      </c>
      <c r="K603" s="6">
        <v>16.899999999999999</v>
      </c>
      <c r="L603" s="5" t="s">
        <v>132</v>
      </c>
      <c r="M603" s="6">
        <v>-16.899999999999999</v>
      </c>
    </row>
    <row r="604" spans="1:13" x14ac:dyDescent="0.25">
      <c r="A604" s="3">
        <f t="shared" si="70"/>
        <v>5</v>
      </c>
      <c r="B604" t="s">
        <v>667</v>
      </c>
      <c r="C604" s="5">
        <v>1568762534</v>
      </c>
      <c r="D604" s="5" t="s">
        <v>2427</v>
      </c>
      <c r="E604" s="5"/>
      <c r="F604" s="5" t="s">
        <v>5285</v>
      </c>
      <c r="G604" s="5" t="s">
        <v>5287</v>
      </c>
      <c r="H604" s="5" t="s">
        <v>107</v>
      </c>
      <c r="I604" s="5" t="s">
        <v>14</v>
      </c>
      <c r="J604" s="6">
        <v>16.899999999999999</v>
      </c>
      <c r="K604" s="6">
        <v>16.899999999999999</v>
      </c>
      <c r="L604" s="5" t="s">
        <v>132</v>
      </c>
      <c r="M604" s="6">
        <v>-16.899999999999999</v>
      </c>
    </row>
    <row r="605" spans="1:13" x14ac:dyDescent="0.25">
      <c r="A605" s="3">
        <f t="shared" si="70"/>
        <v>5</v>
      </c>
      <c r="B605" t="s">
        <v>1215</v>
      </c>
      <c r="C605" s="5">
        <v>1568884430</v>
      </c>
      <c r="D605" s="5" t="s">
        <v>1206</v>
      </c>
      <c r="E605" s="5"/>
      <c r="F605" s="5" t="s">
        <v>5285</v>
      </c>
      <c r="G605" s="5" t="s">
        <v>5288</v>
      </c>
      <c r="H605" s="5" t="s">
        <v>70</v>
      </c>
      <c r="I605" s="5" t="s">
        <v>14</v>
      </c>
      <c r="J605" s="6">
        <v>33.799999999999997</v>
      </c>
      <c r="K605" s="6">
        <v>16.899999999999999</v>
      </c>
      <c r="L605" s="5" t="s">
        <v>132</v>
      </c>
      <c r="M605" s="6">
        <v>-16.899999999999999</v>
      </c>
    </row>
    <row r="606" spans="1:13" x14ac:dyDescent="0.25">
      <c r="A606" s="3">
        <f t="shared" si="70"/>
        <v>5</v>
      </c>
      <c r="B606" t="s">
        <v>98</v>
      </c>
      <c r="C606" s="5">
        <v>1568850756</v>
      </c>
      <c r="D606" s="5" t="s">
        <v>92</v>
      </c>
      <c r="E606" s="5"/>
      <c r="F606" s="5" t="s">
        <v>5285</v>
      </c>
      <c r="G606" s="5" t="s">
        <v>5289</v>
      </c>
      <c r="H606" s="5" t="s">
        <v>106</v>
      </c>
      <c r="I606" s="5" t="s">
        <v>14</v>
      </c>
      <c r="J606" s="6">
        <v>109</v>
      </c>
      <c r="K606" s="6">
        <v>109</v>
      </c>
      <c r="L606" s="5" t="s">
        <v>132</v>
      </c>
      <c r="M606" s="6">
        <v>-109</v>
      </c>
    </row>
    <row r="607" spans="1:13" x14ac:dyDescent="0.25">
      <c r="A607" s="3">
        <f t="shared" si="70"/>
        <v>5</v>
      </c>
      <c r="B607" t="s">
        <v>667</v>
      </c>
      <c r="C607" s="5">
        <v>1569777728</v>
      </c>
      <c r="D607" s="5" t="s">
        <v>2427</v>
      </c>
      <c r="E607" s="5"/>
      <c r="F607" s="5" t="s">
        <v>5290</v>
      </c>
      <c r="G607" s="5" t="s">
        <v>5291</v>
      </c>
      <c r="H607" s="5" t="s">
        <v>106</v>
      </c>
      <c r="I607" s="5" t="s">
        <v>14</v>
      </c>
      <c r="J607" s="6">
        <v>35</v>
      </c>
      <c r="K607" s="6">
        <v>35</v>
      </c>
      <c r="L607" s="5" t="s">
        <v>132</v>
      </c>
      <c r="M607" s="6">
        <v>-35</v>
      </c>
    </row>
    <row r="608" spans="1:13" x14ac:dyDescent="0.25">
      <c r="A608" s="3">
        <f t="shared" si="70"/>
        <v>5</v>
      </c>
      <c r="B608" t="s">
        <v>98</v>
      </c>
      <c r="C608" s="5">
        <v>1571911235</v>
      </c>
      <c r="D608" s="5" t="s">
        <v>92</v>
      </c>
      <c r="E608" s="5"/>
      <c r="F608" s="5" t="s">
        <v>5292</v>
      </c>
      <c r="G608" s="5" t="s">
        <v>5293</v>
      </c>
      <c r="H608" s="5" t="s">
        <v>70</v>
      </c>
      <c r="I608" s="5" t="s">
        <v>14</v>
      </c>
      <c r="J608" s="6">
        <v>58.9</v>
      </c>
      <c r="K608" s="6">
        <v>9</v>
      </c>
      <c r="L608" s="5" t="s">
        <v>132</v>
      </c>
      <c r="M608" s="6">
        <v>-9</v>
      </c>
    </row>
    <row r="609" spans="1:13" x14ac:dyDescent="0.25">
      <c r="A609" s="3">
        <f t="shared" si="70"/>
        <v>5</v>
      </c>
      <c r="B609" t="s">
        <v>1215</v>
      </c>
      <c r="C609" s="5">
        <v>1572700184</v>
      </c>
      <c r="D609" s="5" t="s">
        <v>1206</v>
      </c>
      <c r="E609" s="5"/>
      <c r="F609" s="5" t="s">
        <v>5294</v>
      </c>
      <c r="G609" s="5" t="s">
        <v>5295</v>
      </c>
      <c r="H609" s="5" t="s">
        <v>70</v>
      </c>
      <c r="I609" s="5" t="s">
        <v>14</v>
      </c>
      <c r="J609" s="6">
        <v>33.799999999999997</v>
      </c>
      <c r="K609" s="6">
        <v>16.899999999999999</v>
      </c>
      <c r="L609" s="5" t="s">
        <v>132</v>
      </c>
      <c r="M609" s="6">
        <v>-16.899999999999999</v>
      </c>
    </row>
    <row r="610" spans="1:13" x14ac:dyDescent="0.25">
      <c r="A610" s="3">
        <f t="shared" si="70"/>
        <v>5</v>
      </c>
      <c r="B610" t="s">
        <v>667</v>
      </c>
      <c r="C610" s="5">
        <v>1572963995</v>
      </c>
      <c r="D610" s="5" t="s">
        <v>2427</v>
      </c>
      <c r="E610" s="5"/>
      <c r="F610" s="5" t="s">
        <v>5294</v>
      </c>
      <c r="G610" s="5" t="s">
        <v>5296</v>
      </c>
      <c r="H610" s="5" t="s">
        <v>70</v>
      </c>
      <c r="I610" s="5" t="s">
        <v>14</v>
      </c>
      <c r="J610" s="6">
        <v>33.799999999999997</v>
      </c>
      <c r="K610" s="6">
        <v>14.87</v>
      </c>
      <c r="L610" s="5" t="s">
        <v>132</v>
      </c>
      <c r="M610" s="6">
        <v>-14.87</v>
      </c>
    </row>
    <row r="611" spans="1:13" x14ac:dyDescent="0.25">
      <c r="A611" s="3">
        <f t="shared" si="70"/>
        <v>5</v>
      </c>
      <c r="B611" t="s">
        <v>20</v>
      </c>
      <c r="C611" s="5">
        <v>1572841146</v>
      </c>
      <c r="D611" s="5" t="s">
        <v>90</v>
      </c>
      <c r="E611" s="5"/>
      <c r="F611" s="5" t="s">
        <v>5294</v>
      </c>
      <c r="G611" s="5" t="s">
        <v>5297</v>
      </c>
      <c r="H611" s="5" t="s">
        <v>106</v>
      </c>
      <c r="I611" s="5" t="s">
        <v>14</v>
      </c>
      <c r="J611" s="6">
        <v>59.8</v>
      </c>
      <c r="K611" s="6">
        <v>17.940000000000001</v>
      </c>
      <c r="L611" s="5" t="s">
        <v>132</v>
      </c>
      <c r="M611" s="6">
        <v>-17.940000000000001</v>
      </c>
    </row>
    <row r="612" spans="1:13" x14ac:dyDescent="0.25">
      <c r="A612" s="3">
        <f t="shared" si="70"/>
        <v>5</v>
      </c>
      <c r="B612" t="s">
        <v>29</v>
      </c>
      <c r="C612" s="5">
        <v>1573056915</v>
      </c>
      <c r="D612" s="5" t="s">
        <v>102</v>
      </c>
      <c r="E612" s="5"/>
      <c r="F612" s="5" t="s">
        <v>5294</v>
      </c>
      <c r="G612" s="5" t="s">
        <v>5298</v>
      </c>
      <c r="H612" s="5" t="s">
        <v>107</v>
      </c>
      <c r="I612" s="5" t="s">
        <v>14</v>
      </c>
      <c r="J612" s="6">
        <v>67.599999999999994</v>
      </c>
      <c r="K612" s="6">
        <v>67.599999999999994</v>
      </c>
      <c r="L612" s="5" t="s">
        <v>132</v>
      </c>
      <c r="M612" s="6">
        <v>-67.599999999999994</v>
      </c>
    </row>
    <row r="613" spans="1:13" x14ac:dyDescent="0.25">
      <c r="A613" s="3">
        <f t="shared" si="70"/>
        <v>5</v>
      </c>
      <c r="B613" t="s">
        <v>5308</v>
      </c>
      <c r="C613" s="5">
        <v>1573193938</v>
      </c>
      <c r="D613" s="5" t="s">
        <v>5202</v>
      </c>
      <c r="E613" s="5"/>
      <c r="F613" s="5" t="s">
        <v>5294</v>
      </c>
      <c r="G613" s="5" t="s">
        <v>5299</v>
      </c>
      <c r="H613" s="5" t="s">
        <v>107</v>
      </c>
      <c r="I613" s="5" t="s">
        <v>14</v>
      </c>
      <c r="J613" s="6">
        <v>35</v>
      </c>
      <c r="K613" s="6">
        <v>24.96</v>
      </c>
      <c r="L613" s="5" t="s">
        <v>132</v>
      </c>
      <c r="M613" s="6">
        <v>-24.96</v>
      </c>
    </row>
    <row r="614" spans="1:13" x14ac:dyDescent="0.25">
      <c r="A614" s="3">
        <f t="shared" si="70"/>
        <v>5</v>
      </c>
      <c r="B614" t="s">
        <v>1215</v>
      </c>
      <c r="C614" s="5">
        <v>1573291224</v>
      </c>
      <c r="D614" s="5" t="s">
        <v>1206</v>
      </c>
      <c r="E614" s="5"/>
      <c r="F614" s="5" t="s">
        <v>5294</v>
      </c>
      <c r="G614" s="5" t="s">
        <v>5300</v>
      </c>
      <c r="H614" s="5" t="s">
        <v>70</v>
      </c>
      <c r="I614" s="5" t="s">
        <v>14</v>
      </c>
      <c r="J614" s="6">
        <v>125</v>
      </c>
      <c r="K614" s="6">
        <v>16</v>
      </c>
      <c r="L614" s="5" t="s">
        <v>132</v>
      </c>
      <c r="M614" s="6">
        <v>-16</v>
      </c>
    </row>
    <row r="615" spans="1:13" x14ac:dyDescent="0.25">
      <c r="A615" s="3">
        <f t="shared" si="70"/>
        <v>6</v>
      </c>
      <c r="B615" t="s">
        <v>26</v>
      </c>
      <c r="C615" s="5">
        <v>1574264269</v>
      </c>
      <c r="D615" s="5" t="s">
        <v>94</v>
      </c>
      <c r="E615" s="5"/>
      <c r="F615" s="5" t="s">
        <v>5301</v>
      </c>
      <c r="G615" s="5" t="s">
        <v>5302</v>
      </c>
      <c r="H615" s="5" t="s">
        <v>70</v>
      </c>
      <c r="I615" s="5" t="s">
        <v>14</v>
      </c>
      <c r="J615" s="6">
        <v>33.799999999999997</v>
      </c>
      <c r="K615" s="6">
        <v>16.899999999999999</v>
      </c>
      <c r="L615" s="5" t="s">
        <v>132</v>
      </c>
      <c r="M615" s="6">
        <v>-16.899999999999999</v>
      </c>
    </row>
    <row r="616" spans="1:13" x14ac:dyDescent="0.25">
      <c r="A616" s="3">
        <f t="shared" si="70"/>
        <v>6</v>
      </c>
      <c r="B616" t="s">
        <v>5308</v>
      </c>
      <c r="C616" s="5">
        <v>1574547946</v>
      </c>
      <c r="D616" s="5" t="s">
        <v>5202</v>
      </c>
      <c r="E616" s="5"/>
      <c r="F616" s="5" t="s">
        <v>5301</v>
      </c>
      <c r="G616" s="5" t="s">
        <v>5303</v>
      </c>
      <c r="H616" s="5" t="s">
        <v>106</v>
      </c>
      <c r="I616" s="5" t="s">
        <v>14</v>
      </c>
      <c r="J616" s="6">
        <v>33.799999999999997</v>
      </c>
      <c r="K616" s="6">
        <v>18.579999999999998</v>
      </c>
      <c r="L616" s="5" t="s">
        <v>132</v>
      </c>
      <c r="M616" s="6">
        <v>-18.579999999999998</v>
      </c>
    </row>
    <row r="617" spans="1:13" x14ac:dyDescent="0.25">
      <c r="A617" s="3">
        <f t="shared" si="70"/>
        <v>6</v>
      </c>
      <c r="B617" t="str">
        <f t="shared" ref="B617:B618" si="72">IF(D617="Mária Almenara - La Mar","La Mar",IF(D617="Mária Almenara - Santa Catalina","SantaCata",IF(D617="Mária Almenara - Paseo De La Republica","Paso28",IF(D617="Mária Almenara - Aramburú","Aramburu",IF(D617="Mária Almenara - Encalada","Encalada",IF(D617="Mária Almenara - La Molina","La molina",IF(D617="María Almenara - San Miguel","San Miguel",IF(D617="María Almenara - Camacho","Camacho",IF(D617="María Almenara - Precursores","Precursores",IF(D617="Mária Almenara - Mega Plaza","Megaplaza",IF(D617="Mária Almenara – Villa Chorrillos","Chorrillos",IF(D617="Mária Almenara - La Marina","La Marina",IF(D617="Mária Almenara - Pueblo Libre","Bolivar",IF(D617="Mária Almenara - Dos De Mayo","Dos de mayo","no hay"))))))))))))))</f>
        <v>Megaplaza</v>
      </c>
      <c r="C617" s="5">
        <v>1574610841</v>
      </c>
      <c r="D617" s="5" t="s">
        <v>93</v>
      </c>
      <c r="E617" s="5"/>
      <c r="F617" s="5" t="s">
        <v>5301</v>
      </c>
      <c r="G617" s="5" t="s">
        <v>5304</v>
      </c>
      <c r="H617" s="5" t="s">
        <v>107</v>
      </c>
      <c r="I617" s="5" t="s">
        <v>14</v>
      </c>
      <c r="J617" s="6">
        <v>29.9</v>
      </c>
      <c r="K617" s="6">
        <v>34.799999999999997</v>
      </c>
      <c r="L617" s="5" t="s">
        <v>132</v>
      </c>
      <c r="M617" s="6">
        <v>-29.9</v>
      </c>
    </row>
    <row r="618" spans="1:13" x14ac:dyDescent="0.25">
      <c r="A618" s="3">
        <f t="shared" si="70"/>
        <v>6</v>
      </c>
      <c r="B618" t="str">
        <f t="shared" si="72"/>
        <v>Megaplaza</v>
      </c>
      <c r="C618" s="5">
        <v>1574610405</v>
      </c>
      <c r="D618" s="5" t="s">
        <v>93</v>
      </c>
      <c r="E618" s="5"/>
      <c r="F618" s="5" t="s">
        <v>5301</v>
      </c>
      <c r="G618" s="5" t="s">
        <v>5305</v>
      </c>
      <c r="H618" s="5" t="s">
        <v>107</v>
      </c>
      <c r="I618" s="5" t="s">
        <v>14</v>
      </c>
      <c r="J618" s="6">
        <v>33.799999999999997</v>
      </c>
      <c r="K618" s="6">
        <v>33.799999999999997</v>
      </c>
      <c r="L618" s="5" t="s">
        <v>132</v>
      </c>
      <c r="M618" s="6">
        <v>-33.799999999999997</v>
      </c>
    </row>
    <row r="619" spans="1:13" x14ac:dyDescent="0.25">
      <c r="A619" s="3">
        <f t="shared" si="70"/>
        <v>6</v>
      </c>
      <c r="B619" t="s">
        <v>98</v>
      </c>
      <c r="C619" s="5">
        <v>1574710491</v>
      </c>
      <c r="D619" s="5" t="s">
        <v>92</v>
      </c>
      <c r="E619" s="5"/>
      <c r="F619" s="5" t="s">
        <v>5301</v>
      </c>
      <c r="G619" s="5" t="s">
        <v>5306</v>
      </c>
      <c r="H619" s="5" t="s">
        <v>105</v>
      </c>
      <c r="I619" s="5" t="s">
        <v>14</v>
      </c>
      <c r="J619" s="6">
        <v>67.599999999999994</v>
      </c>
      <c r="K619" s="6">
        <v>33.799999999999997</v>
      </c>
      <c r="L619" s="5" t="s">
        <v>132</v>
      </c>
      <c r="M619" s="6">
        <v>-33.799999999999997</v>
      </c>
    </row>
    <row r="620" spans="1:13" x14ac:dyDescent="0.25">
      <c r="A620" s="3">
        <f t="shared" si="70"/>
        <v>6</v>
      </c>
      <c r="B620" t="s">
        <v>26</v>
      </c>
      <c r="C620" s="5">
        <v>1574783269</v>
      </c>
      <c r="D620" s="5" t="s">
        <v>94</v>
      </c>
      <c r="E620" s="5"/>
      <c r="F620" s="5" t="s">
        <v>5301</v>
      </c>
      <c r="G620" s="5" t="s">
        <v>5307</v>
      </c>
      <c r="H620" s="5" t="s">
        <v>107</v>
      </c>
      <c r="I620" s="5" t="s">
        <v>14</v>
      </c>
      <c r="J620" s="6">
        <v>16.899999999999999</v>
      </c>
      <c r="K620" s="6">
        <v>16.899999999999999</v>
      </c>
      <c r="L620" s="5" t="s">
        <v>132</v>
      </c>
      <c r="M620" s="6">
        <v>-16.899999999999999</v>
      </c>
    </row>
  </sheetData>
  <autoFilter ref="A1:P620" xr:uid="{58479F5A-D19C-4B55-A8D3-60CAE06A0236}"/>
  <conditionalFormatting sqref="C1:C1048576">
    <cfRule type="duplicateValues" dxfId="49"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D1969-C961-4FEF-9D44-8B7587BE630E}">
  <dimension ref="A1:I4278"/>
  <sheetViews>
    <sheetView zoomScale="80" zoomScaleNormal="80" workbookViewId="0">
      <pane ySplit="1" topLeftCell="A4249" activePane="bottomLeft" state="frozen"/>
      <selection activeCell="B1" sqref="B1"/>
      <selection pane="bottomLeft" activeCell="I3972" sqref="I3972:I4278"/>
    </sheetView>
  </sheetViews>
  <sheetFormatPr baseColWidth="10" defaultRowHeight="15" x14ac:dyDescent="0.25"/>
  <cols>
    <col min="1" max="1" width="22" customWidth="1"/>
    <col min="2" max="2" width="31.5703125" customWidth="1"/>
    <col min="3" max="3" width="15.7109375" bestFit="1" customWidth="1"/>
    <col min="4" max="4" width="15.7109375" customWidth="1"/>
    <col min="5" max="5" width="24.7109375" customWidth="1"/>
    <col min="6" max="6" width="25.42578125" customWidth="1"/>
    <col min="7" max="7" width="26.5703125" customWidth="1"/>
    <col min="8" max="8" width="22.85546875" customWidth="1"/>
  </cols>
  <sheetData>
    <row r="1" spans="1:9" x14ac:dyDescent="0.25">
      <c r="A1" t="s">
        <v>584</v>
      </c>
      <c r="B1" s="15" t="s">
        <v>377</v>
      </c>
      <c r="C1" s="12" t="s">
        <v>5</v>
      </c>
      <c r="D1" s="12" t="s">
        <v>4</v>
      </c>
      <c r="E1" s="12" t="s">
        <v>6</v>
      </c>
      <c r="F1" s="12" t="s">
        <v>10</v>
      </c>
      <c r="G1" t="s">
        <v>349</v>
      </c>
      <c r="H1" s="12" t="s">
        <v>210</v>
      </c>
      <c r="I1" s="12" t="s">
        <v>112</v>
      </c>
    </row>
    <row r="2" spans="1:9" x14ac:dyDescent="0.25">
      <c r="A2">
        <v>2400000044</v>
      </c>
      <c r="B2" t="s">
        <v>170</v>
      </c>
      <c r="C2" t="s">
        <v>27</v>
      </c>
      <c r="D2" t="s">
        <v>19</v>
      </c>
      <c r="E2" t="s">
        <v>21</v>
      </c>
      <c r="F2" t="s">
        <v>394</v>
      </c>
      <c r="G2" t="s">
        <v>587</v>
      </c>
      <c r="H2" t="s">
        <v>19</v>
      </c>
      <c r="I2">
        <v>1</v>
      </c>
    </row>
    <row r="3" spans="1:9" x14ac:dyDescent="0.25">
      <c r="A3" t="s">
        <v>28</v>
      </c>
      <c r="B3" t="s">
        <v>40</v>
      </c>
      <c r="C3" t="s">
        <v>41</v>
      </c>
      <c r="D3" t="s">
        <v>19</v>
      </c>
      <c r="E3" t="s">
        <v>21</v>
      </c>
      <c r="F3" t="s">
        <v>208</v>
      </c>
      <c r="G3" t="s">
        <v>396</v>
      </c>
      <c r="H3" t="s">
        <v>395</v>
      </c>
      <c r="I3">
        <v>1</v>
      </c>
    </row>
    <row r="4" spans="1:9" x14ac:dyDescent="0.25">
      <c r="A4">
        <v>2173400225</v>
      </c>
      <c r="B4" t="s">
        <v>148</v>
      </c>
      <c r="C4" t="s">
        <v>24</v>
      </c>
      <c r="D4" t="s">
        <v>30</v>
      </c>
      <c r="E4" t="s">
        <v>43</v>
      </c>
      <c r="F4" t="s">
        <v>397</v>
      </c>
      <c r="G4" t="s">
        <v>350</v>
      </c>
      <c r="H4" t="s">
        <v>398</v>
      </c>
      <c r="I4">
        <v>1</v>
      </c>
    </row>
    <row r="5" spans="1:9" x14ac:dyDescent="0.25">
      <c r="A5">
        <v>2173402294</v>
      </c>
      <c r="B5" t="s">
        <v>226</v>
      </c>
      <c r="C5" t="s">
        <v>41</v>
      </c>
      <c r="D5" t="s">
        <v>30</v>
      </c>
      <c r="E5" t="s">
        <v>43</v>
      </c>
      <c r="F5" t="s">
        <v>209</v>
      </c>
      <c r="G5" t="s">
        <v>396</v>
      </c>
      <c r="H5" t="s">
        <v>19</v>
      </c>
      <c r="I5">
        <v>1</v>
      </c>
    </row>
    <row r="6" spans="1:9" x14ac:dyDescent="0.25">
      <c r="A6" t="s">
        <v>28</v>
      </c>
      <c r="B6" t="s">
        <v>226</v>
      </c>
      <c r="C6" t="s">
        <v>41</v>
      </c>
      <c r="D6" t="s">
        <v>19</v>
      </c>
      <c r="E6" t="s">
        <v>37</v>
      </c>
      <c r="F6" t="s">
        <v>163</v>
      </c>
      <c r="G6" t="s">
        <v>579</v>
      </c>
      <c r="H6" t="s">
        <v>19</v>
      </c>
      <c r="I6">
        <v>1</v>
      </c>
    </row>
    <row r="7" spans="1:9" x14ac:dyDescent="0.25">
      <c r="A7">
        <v>1058669314</v>
      </c>
      <c r="B7" t="s">
        <v>399</v>
      </c>
      <c r="C7" t="s">
        <v>24</v>
      </c>
      <c r="D7" t="s">
        <v>30</v>
      </c>
      <c r="E7" t="s">
        <v>32</v>
      </c>
      <c r="F7" t="s">
        <v>147</v>
      </c>
      <c r="G7" t="s">
        <v>352</v>
      </c>
      <c r="H7" t="s">
        <v>398</v>
      </c>
      <c r="I7">
        <v>1</v>
      </c>
    </row>
    <row r="8" spans="1:9" x14ac:dyDescent="0.25">
      <c r="A8">
        <v>1058839280</v>
      </c>
      <c r="B8" t="s">
        <v>399</v>
      </c>
      <c r="C8" t="s">
        <v>24</v>
      </c>
      <c r="D8" t="s">
        <v>30</v>
      </c>
      <c r="E8" t="s">
        <v>32</v>
      </c>
      <c r="F8" t="s">
        <v>156</v>
      </c>
      <c r="G8" t="s">
        <v>354</v>
      </c>
      <c r="H8" t="s">
        <v>398</v>
      </c>
      <c r="I8">
        <v>1</v>
      </c>
    </row>
    <row r="9" spans="1:9" x14ac:dyDescent="0.25">
      <c r="A9">
        <v>1058909800</v>
      </c>
      <c r="B9" t="s">
        <v>399</v>
      </c>
      <c r="C9" t="s">
        <v>17</v>
      </c>
      <c r="D9" t="s">
        <v>30</v>
      </c>
      <c r="E9" t="s">
        <v>32</v>
      </c>
      <c r="F9" t="s">
        <v>156</v>
      </c>
      <c r="G9" t="s">
        <v>354</v>
      </c>
      <c r="H9" t="s">
        <v>398</v>
      </c>
      <c r="I9">
        <v>1</v>
      </c>
    </row>
    <row r="10" spans="1:9" x14ac:dyDescent="0.25">
      <c r="A10">
        <v>2300072738</v>
      </c>
      <c r="B10" t="s">
        <v>226</v>
      </c>
      <c r="C10" t="s">
        <v>27</v>
      </c>
      <c r="D10" t="s">
        <v>19</v>
      </c>
      <c r="E10" t="s">
        <v>21</v>
      </c>
      <c r="F10" t="s">
        <v>163</v>
      </c>
      <c r="G10" t="s">
        <v>579</v>
      </c>
      <c r="H10" t="s">
        <v>19</v>
      </c>
      <c r="I10">
        <v>1</v>
      </c>
    </row>
    <row r="11" spans="1:9" x14ac:dyDescent="0.25">
      <c r="A11" t="s">
        <v>28</v>
      </c>
      <c r="B11" t="s">
        <v>40</v>
      </c>
      <c r="C11" t="s">
        <v>41</v>
      </c>
      <c r="D11" t="s">
        <v>19</v>
      </c>
      <c r="E11" t="s">
        <v>37</v>
      </c>
      <c r="F11" t="s">
        <v>138</v>
      </c>
      <c r="G11" t="s">
        <v>352</v>
      </c>
      <c r="H11" t="s">
        <v>19</v>
      </c>
      <c r="I11">
        <v>1</v>
      </c>
    </row>
    <row r="12" spans="1:9" x14ac:dyDescent="0.25">
      <c r="A12">
        <v>2173471700</v>
      </c>
      <c r="B12" t="s">
        <v>148</v>
      </c>
      <c r="C12" t="s">
        <v>20</v>
      </c>
      <c r="D12" t="s">
        <v>30</v>
      </c>
      <c r="E12" t="s">
        <v>43</v>
      </c>
      <c r="F12" t="s">
        <v>400</v>
      </c>
      <c r="G12" t="s">
        <v>380</v>
      </c>
      <c r="H12" t="s">
        <v>398</v>
      </c>
      <c r="I12">
        <v>1</v>
      </c>
    </row>
    <row r="13" spans="1:9" x14ac:dyDescent="0.25">
      <c r="A13">
        <v>100222373</v>
      </c>
      <c r="B13" t="s">
        <v>402</v>
      </c>
      <c r="C13" t="s">
        <v>29</v>
      </c>
      <c r="D13" t="s">
        <v>16</v>
      </c>
      <c r="E13" t="s">
        <v>25</v>
      </c>
      <c r="F13" t="s">
        <v>163</v>
      </c>
      <c r="G13" t="s">
        <v>579</v>
      </c>
      <c r="H13" t="s">
        <v>401</v>
      </c>
      <c r="I13">
        <v>1</v>
      </c>
    </row>
    <row r="14" spans="1:9" x14ac:dyDescent="0.25">
      <c r="A14">
        <v>100221997</v>
      </c>
      <c r="B14" t="s">
        <v>170</v>
      </c>
      <c r="C14" t="s">
        <v>27</v>
      </c>
      <c r="D14" t="s">
        <v>16</v>
      </c>
      <c r="E14" t="s">
        <v>25</v>
      </c>
      <c r="F14" t="s">
        <v>163</v>
      </c>
      <c r="G14" t="s">
        <v>403</v>
      </c>
      <c r="H14" t="s">
        <v>19</v>
      </c>
      <c r="I14">
        <v>1</v>
      </c>
    </row>
    <row r="15" spans="1:9" x14ac:dyDescent="0.25">
      <c r="A15">
        <v>2173516825</v>
      </c>
      <c r="B15" t="s">
        <v>40</v>
      </c>
      <c r="C15" t="s">
        <v>20</v>
      </c>
      <c r="D15" t="s">
        <v>30</v>
      </c>
      <c r="E15" t="s">
        <v>43</v>
      </c>
      <c r="F15" t="s">
        <v>163</v>
      </c>
      <c r="G15" t="s">
        <v>354</v>
      </c>
      <c r="H15" t="s">
        <v>398</v>
      </c>
      <c r="I15">
        <v>1</v>
      </c>
    </row>
    <row r="16" spans="1:9" x14ac:dyDescent="0.25">
      <c r="A16">
        <v>100219989</v>
      </c>
      <c r="B16" t="s">
        <v>402</v>
      </c>
      <c r="C16" t="s">
        <v>35</v>
      </c>
      <c r="D16" t="s">
        <v>16</v>
      </c>
      <c r="E16" t="s">
        <v>18</v>
      </c>
      <c r="F16" t="s">
        <v>163</v>
      </c>
      <c r="G16" t="s">
        <v>579</v>
      </c>
      <c r="H16" t="s">
        <v>225</v>
      </c>
      <c r="I16">
        <v>1</v>
      </c>
    </row>
    <row r="17" spans="1:9" x14ac:dyDescent="0.25">
      <c r="A17">
        <v>2400000122</v>
      </c>
      <c r="B17" t="s">
        <v>100</v>
      </c>
      <c r="C17" t="s">
        <v>26</v>
      </c>
      <c r="D17" t="s">
        <v>19</v>
      </c>
      <c r="E17" t="s">
        <v>25</v>
      </c>
      <c r="F17" t="s">
        <v>404</v>
      </c>
      <c r="G17" t="s">
        <v>405</v>
      </c>
      <c r="H17" t="s">
        <v>25</v>
      </c>
      <c r="I17">
        <v>1</v>
      </c>
    </row>
    <row r="18" spans="1:9" x14ac:dyDescent="0.25">
      <c r="A18">
        <v>2400000450</v>
      </c>
      <c r="B18" t="s">
        <v>148</v>
      </c>
      <c r="C18" t="s">
        <v>36</v>
      </c>
      <c r="D18" t="s">
        <v>19</v>
      </c>
      <c r="E18" t="s">
        <v>21</v>
      </c>
      <c r="F18" t="s">
        <v>294</v>
      </c>
      <c r="G18" t="s">
        <v>352</v>
      </c>
      <c r="H18" t="s">
        <v>19</v>
      </c>
      <c r="I18">
        <v>1</v>
      </c>
    </row>
    <row r="19" spans="1:9" x14ac:dyDescent="0.25">
      <c r="A19">
        <v>100221909</v>
      </c>
      <c r="B19" t="s">
        <v>388</v>
      </c>
      <c r="C19" t="s">
        <v>42</v>
      </c>
      <c r="D19" t="s">
        <v>16</v>
      </c>
      <c r="E19" t="s">
        <v>18</v>
      </c>
      <c r="F19" t="s">
        <v>163</v>
      </c>
      <c r="G19" t="s">
        <v>579</v>
      </c>
      <c r="H19" t="s">
        <v>401</v>
      </c>
      <c r="I19">
        <v>1</v>
      </c>
    </row>
    <row r="20" spans="1:9" x14ac:dyDescent="0.25">
      <c r="A20">
        <v>2173535570</v>
      </c>
      <c r="B20" t="s">
        <v>399</v>
      </c>
      <c r="C20" t="s">
        <v>45</v>
      </c>
      <c r="D20" t="s">
        <v>30</v>
      </c>
      <c r="E20" t="s">
        <v>43</v>
      </c>
      <c r="F20" t="s">
        <v>408</v>
      </c>
      <c r="G20" t="s">
        <v>351</v>
      </c>
      <c r="H20" t="s">
        <v>398</v>
      </c>
      <c r="I20">
        <v>1</v>
      </c>
    </row>
    <row r="21" spans="1:9" x14ac:dyDescent="0.25">
      <c r="A21" t="s">
        <v>23</v>
      </c>
      <c r="B21" t="s">
        <v>226</v>
      </c>
      <c r="C21" t="s">
        <v>87</v>
      </c>
      <c r="D21" t="s">
        <v>19</v>
      </c>
      <c r="E21" t="s">
        <v>21</v>
      </c>
      <c r="F21" t="s">
        <v>163</v>
      </c>
      <c r="G21" t="s">
        <v>579</v>
      </c>
      <c r="H21" t="s">
        <v>19</v>
      </c>
      <c r="I21">
        <v>1</v>
      </c>
    </row>
    <row r="22" spans="1:9" x14ac:dyDescent="0.25">
      <c r="A22" t="s">
        <v>28</v>
      </c>
      <c r="B22" t="s">
        <v>40</v>
      </c>
      <c r="C22" t="s">
        <v>35</v>
      </c>
      <c r="D22" t="s">
        <v>74</v>
      </c>
      <c r="E22" t="s">
        <v>21</v>
      </c>
      <c r="F22" t="s">
        <v>409</v>
      </c>
      <c r="G22" t="s">
        <v>352</v>
      </c>
      <c r="H22" t="s">
        <v>395</v>
      </c>
      <c r="I22">
        <v>1</v>
      </c>
    </row>
    <row r="23" spans="1:9" x14ac:dyDescent="0.25">
      <c r="A23">
        <v>100221280</v>
      </c>
      <c r="B23" t="s">
        <v>402</v>
      </c>
      <c r="C23" t="s">
        <v>20</v>
      </c>
      <c r="D23" t="s">
        <v>16</v>
      </c>
      <c r="E23" t="s">
        <v>25</v>
      </c>
      <c r="F23" t="s">
        <v>163</v>
      </c>
      <c r="G23" t="s">
        <v>579</v>
      </c>
      <c r="H23" t="s">
        <v>401</v>
      </c>
      <c r="I23">
        <v>1</v>
      </c>
    </row>
    <row r="24" spans="1:9" x14ac:dyDescent="0.25">
      <c r="A24">
        <v>2400009671</v>
      </c>
      <c r="B24" t="s">
        <v>148</v>
      </c>
      <c r="C24" t="s">
        <v>45</v>
      </c>
      <c r="D24" t="s">
        <v>19</v>
      </c>
      <c r="E24" t="s">
        <v>21</v>
      </c>
      <c r="F24" t="s">
        <v>140</v>
      </c>
      <c r="G24" t="s">
        <v>396</v>
      </c>
      <c r="H24" t="s">
        <v>19</v>
      </c>
      <c r="I24">
        <v>1</v>
      </c>
    </row>
    <row r="25" spans="1:9" x14ac:dyDescent="0.25">
      <c r="A25">
        <v>100222867</v>
      </c>
      <c r="B25" t="s">
        <v>100</v>
      </c>
      <c r="C25" t="s">
        <v>36</v>
      </c>
      <c r="D25" t="s">
        <v>16</v>
      </c>
      <c r="E25" t="s">
        <v>25</v>
      </c>
      <c r="F25" t="s">
        <v>410</v>
      </c>
      <c r="G25" t="s">
        <v>351</v>
      </c>
      <c r="H25" t="s">
        <v>25</v>
      </c>
      <c r="I25">
        <v>1</v>
      </c>
    </row>
    <row r="26" spans="1:9" x14ac:dyDescent="0.25">
      <c r="A26">
        <v>100222845</v>
      </c>
      <c r="B26" t="s">
        <v>226</v>
      </c>
      <c r="C26" t="s">
        <v>24</v>
      </c>
      <c r="D26" t="s">
        <v>16</v>
      </c>
      <c r="E26" t="s">
        <v>25</v>
      </c>
      <c r="F26" t="s">
        <v>163</v>
      </c>
      <c r="G26" t="s">
        <v>579</v>
      </c>
      <c r="H26" t="s">
        <v>19</v>
      </c>
      <c r="I26">
        <v>1</v>
      </c>
    </row>
    <row r="27" spans="1:9" x14ac:dyDescent="0.25">
      <c r="A27">
        <v>2173621035</v>
      </c>
      <c r="B27" t="s">
        <v>148</v>
      </c>
      <c r="C27" t="s">
        <v>35</v>
      </c>
      <c r="D27" t="s">
        <v>30</v>
      </c>
      <c r="E27" t="s">
        <v>43</v>
      </c>
      <c r="F27" t="s">
        <v>408</v>
      </c>
      <c r="G27" t="s">
        <v>351</v>
      </c>
      <c r="H27" t="s">
        <v>19</v>
      </c>
      <c r="I27">
        <v>1</v>
      </c>
    </row>
    <row r="28" spans="1:9" x14ac:dyDescent="0.25">
      <c r="A28">
        <v>2173637937</v>
      </c>
      <c r="B28" t="s">
        <v>148</v>
      </c>
      <c r="C28" t="s">
        <v>29</v>
      </c>
      <c r="D28" t="s">
        <v>30</v>
      </c>
      <c r="E28" t="s">
        <v>43</v>
      </c>
      <c r="F28" t="s">
        <v>409</v>
      </c>
      <c r="G28" t="s">
        <v>352</v>
      </c>
      <c r="H28" t="s">
        <v>19</v>
      </c>
      <c r="I28">
        <v>1</v>
      </c>
    </row>
    <row r="29" spans="1:9" x14ac:dyDescent="0.25">
      <c r="A29">
        <v>2173663056</v>
      </c>
      <c r="B29" t="s">
        <v>399</v>
      </c>
      <c r="C29" t="s">
        <v>24</v>
      </c>
      <c r="D29" t="s">
        <v>30</v>
      </c>
      <c r="E29" t="s">
        <v>43</v>
      </c>
      <c r="F29" t="s">
        <v>411</v>
      </c>
      <c r="G29" t="s">
        <v>352</v>
      </c>
      <c r="H29" t="s">
        <v>398</v>
      </c>
      <c r="I29">
        <v>1</v>
      </c>
    </row>
    <row r="30" spans="1:9" x14ac:dyDescent="0.25">
      <c r="A30">
        <v>100222949</v>
      </c>
      <c r="B30" t="s">
        <v>170</v>
      </c>
      <c r="C30" t="s">
        <v>33</v>
      </c>
      <c r="D30" t="s">
        <v>16</v>
      </c>
      <c r="E30" t="s">
        <v>25</v>
      </c>
      <c r="F30" t="s">
        <v>163</v>
      </c>
      <c r="G30" t="s">
        <v>403</v>
      </c>
      <c r="H30" t="s">
        <v>19</v>
      </c>
      <c r="I30">
        <v>1</v>
      </c>
    </row>
    <row r="31" spans="1:9" x14ac:dyDescent="0.25">
      <c r="A31">
        <v>2173678092</v>
      </c>
      <c r="B31" t="s">
        <v>399</v>
      </c>
      <c r="C31" t="s">
        <v>33</v>
      </c>
      <c r="D31" t="s">
        <v>30</v>
      </c>
      <c r="E31" t="s">
        <v>43</v>
      </c>
      <c r="F31" t="s">
        <v>154</v>
      </c>
      <c r="G31" t="s">
        <v>396</v>
      </c>
      <c r="H31" t="s">
        <v>398</v>
      </c>
      <c r="I31">
        <v>1</v>
      </c>
    </row>
    <row r="32" spans="1:9" x14ac:dyDescent="0.25">
      <c r="A32">
        <v>2173680681</v>
      </c>
      <c r="B32" t="s">
        <v>40</v>
      </c>
      <c r="C32" t="s">
        <v>26</v>
      </c>
      <c r="D32" t="s">
        <v>30</v>
      </c>
      <c r="E32" t="s">
        <v>43</v>
      </c>
      <c r="F32" t="s">
        <v>142</v>
      </c>
      <c r="G32" t="s">
        <v>350</v>
      </c>
      <c r="H32" t="s">
        <v>395</v>
      </c>
      <c r="I32">
        <v>1</v>
      </c>
    </row>
    <row r="33" spans="1:9" x14ac:dyDescent="0.25">
      <c r="A33">
        <v>100223172</v>
      </c>
      <c r="B33" t="s">
        <v>402</v>
      </c>
      <c r="C33" t="s">
        <v>29</v>
      </c>
      <c r="D33" t="s">
        <v>16</v>
      </c>
      <c r="E33" t="s">
        <v>25</v>
      </c>
      <c r="F33" t="s">
        <v>163</v>
      </c>
      <c r="G33" t="s">
        <v>579</v>
      </c>
      <c r="H33" t="s">
        <v>401</v>
      </c>
      <c r="I33">
        <v>1</v>
      </c>
    </row>
    <row r="34" spans="1:9" x14ac:dyDescent="0.25">
      <c r="A34">
        <v>100222955</v>
      </c>
      <c r="B34" t="s">
        <v>402</v>
      </c>
      <c r="C34" t="s">
        <v>36</v>
      </c>
      <c r="D34" t="s">
        <v>16</v>
      </c>
      <c r="E34" t="s">
        <v>18</v>
      </c>
      <c r="F34" t="s">
        <v>163</v>
      </c>
      <c r="G34" t="s">
        <v>579</v>
      </c>
      <c r="H34" t="s">
        <v>401</v>
      </c>
      <c r="I34">
        <v>1</v>
      </c>
    </row>
    <row r="35" spans="1:9" x14ac:dyDescent="0.25">
      <c r="A35">
        <v>2173706133</v>
      </c>
      <c r="B35" t="s">
        <v>148</v>
      </c>
      <c r="C35" t="s">
        <v>20</v>
      </c>
      <c r="D35" t="s">
        <v>30</v>
      </c>
      <c r="E35" t="s">
        <v>43</v>
      </c>
      <c r="F35" t="s">
        <v>136</v>
      </c>
      <c r="G35" t="s">
        <v>343</v>
      </c>
      <c r="H35" t="s">
        <v>398</v>
      </c>
      <c r="I35">
        <v>1</v>
      </c>
    </row>
    <row r="36" spans="1:9" x14ac:dyDescent="0.25">
      <c r="A36" t="s">
        <v>23</v>
      </c>
      <c r="B36" t="s">
        <v>226</v>
      </c>
      <c r="C36" t="s">
        <v>20</v>
      </c>
      <c r="D36" t="s">
        <v>19</v>
      </c>
      <c r="E36" t="s">
        <v>37</v>
      </c>
      <c r="F36" t="s">
        <v>163</v>
      </c>
      <c r="G36" t="s">
        <v>579</v>
      </c>
      <c r="H36" t="s">
        <v>19</v>
      </c>
      <c r="I36">
        <v>1</v>
      </c>
    </row>
    <row r="37" spans="1:9" x14ac:dyDescent="0.25">
      <c r="A37">
        <v>2173720414</v>
      </c>
      <c r="B37" t="s">
        <v>148</v>
      </c>
      <c r="C37" t="s">
        <v>27</v>
      </c>
      <c r="D37" t="s">
        <v>30</v>
      </c>
      <c r="E37" t="s">
        <v>43</v>
      </c>
      <c r="F37" t="s">
        <v>308</v>
      </c>
      <c r="G37" t="s">
        <v>357</v>
      </c>
      <c r="H37" t="s">
        <v>19</v>
      </c>
      <c r="I37">
        <v>1</v>
      </c>
    </row>
    <row r="38" spans="1:9" x14ac:dyDescent="0.25">
      <c r="A38">
        <v>2173712710</v>
      </c>
      <c r="B38" t="s">
        <v>399</v>
      </c>
      <c r="C38" t="s">
        <v>45</v>
      </c>
      <c r="D38" t="s">
        <v>30</v>
      </c>
      <c r="E38" t="s">
        <v>43</v>
      </c>
      <c r="F38" t="s">
        <v>412</v>
      </c>
      <c r="G38" t="s">
        <v>396</v>
      </c>
      <c r="H38" t="s">
        <v>398</v>
      </c>
      <c r="I38">
        <v>1</v>
      </c>
    </row>
    <row r="39" spans="1:9" x14ac:dyDescent="0.25">
      <c r="A39">
        <v>2400001535</v>
      </c>
      <c r="B39" t="s">
        <v>170</v>
      </c>
      <c r="C39" t="s">
        <v>41</v>
      </c>
      <c r="D39" t="s">
        <v>19</v>
      </c>
      <c r="E39" t="s">
        <v>21</v>
      </c>
      <c r="F39" t="s">
        <v>136</v>
      </c>
      <c r="G39" t="s">
        <v>343</v>
      </c>
      <c r="H39" t="s">
        <v>19</v>
      </c>
      <c r="I39">
        <v>1</v>
      </c>
    </row>
    <row r="40" spans="1:9" x14ac:dyDescent="0.25">
      <c r="A40" t="s">
        <v>23</v>
      </c>
      <c r="B40" t="s">
        <v>226</v>
      </c>
      <c r="C40" t="s">
        <v>36</v>
      </c>
      <c r="D40" t="s">
        <v>19</v>
      </c>
      <c r="E40" t="s">
        <v>37</v>
      </c>
      <c r="F40" t="s">
        <v>114</v>
      </c>
      <c r="G40" t="s">
        <v>352</v>
      </c>
      <c r="H40" t="s">
        <v>395</v>
      </c>
      <c r="I40">
        <v>1</v>
      </c>
    </row>
    <row r="41" spans="1:9" x14ac:dyDescent="0.25">
      <c r="A41">
        <v>1063739584</v>
      </c>
      <c r="B41" t="s">
        <v>399</v>
      </c>
      <c r="C41" t="s">
        <v>24</v>
      </c>
      <c r="D41" t="s">
        <v>30</v>
      </c>
      <c r="E41" t="s">
        <v>32</v>
      </c>
      <c r="F41" t="s">
        <v>413</v>
      </c>
      <c r="G41" t="s">
        <v>649</v>
      </c>
      <c r="H41" t="s">
        <v>398</v>
      </c>
      <c r="I41">
        <v>1</v>
      </c>
    </row>
    <row r="42" spans="1:9" x14ac:dyDescent="0.25">
      <c r="A42" t="s">
        <v>28</v>
      </c>
      <c r="B42" t="s">
        <v>148</v>
      </c>
      <c r="C42" t="s">
        <v>20</v>
      </c>
      <c r="D42" t="s">
        <v>19</v>
      </c>
      <c r="E42" t="s">
        <v>21</v>
      </c>
      <c r="F42" t="s">
        <v>120</v>
      </c>
      <c r="G42" t="s">
        <v>350</v>
      </c>
      <c r="H42" t="s">
        <v>19</v>
      </c>
      <c r="I42">
        <v>1</v>
      </c>
    </row>
    <row r="43" spans="1:9" x14ac:dyDescent="0.25">
      <c r="A43">
        <v>2173822093</v>
      </c>
      <c r="B43" t="s">
        <v>170</v>
      </c>
      <c r="C43" t="s">
        <v>42</v>
      </c>
      <c r="D43" t="s">
        <v>30</v>
      </c>
      <c r="E43" t="s">
        <v>43</v>
      </c>
      <c r="F43" t="s">
        <v>163</v>
      </c>
      <c r="G43" t="s">
        <v>403</v>
      </c>
      <c r="H43" t="s">
        <v>395</v>
      </c>
      <c r="I43">
        <v>1</v>
      </c>
    </row>
    <row r="44" spans="1:9" x14ac:dyDescent="0.25">
      <c r="A44">
        <v>100223391</v>
      </c>
      <c r="B44" t="s">
        <v>226</v>
      </c>
      <c r="C44" t="s">
        <v>20</v>
      </c>
      <c r="D44" t="s">
        <v>16</v>
      </c>
      <c r="E44" t="s">
        <v>18</v>
      </c>
      <c r="F44" t="s">
        <v>163</v>
      </c>
      <c r="G44" t="s">
        <v>579</v>
      </c>
      <c r="H44" t="s">
        <v>19</v>
      </c>
      <c r="I44">
        <v>1</v>
      </c>
    </row>
    <row r="45" spans="1:9" x14ac:dyDescent="0.25">
      <c r="A45">
        <v>200008851</v>
      </c>
      <c r="B45" t="s">
        <v>170</v>
      </c>
      <c r="C45" t="s">
        <v>45</v>
      </c>
      <c r="D45" t="s">
        <v>16</v>
      </c>
      <c r="E45" t="s">
        <v>25</v>
      </c>
      <c r="F45" t="s">
        <v>163</v>
      </c>
      <c r="G45" t="s">
        <v>403</v>
      </c>
      <c r="H45" t="s">
        <v>225</v>
      </c>
      <c r="I45">
        <v>1</v>
      </c>
    </row>
    <row r="46" spans="1:9" x14ac:dyDescent="0.25">
      <c r="A46">
        <v>1064395498</v>
      </c>
      <c r="B46" t="s">
        <v>399</v>
      </c>
      <c r="C46" t="s">
        <v>26</v>
      </c>
      <c r="D46" t="s">
        <v>30</v>
      </c>
      <c r="E46" t="s">
        <v>32</v>
      </c>
      <c r="F46" t="s">
        <v>137</v>
      </c>
      <c r="G46" t="s">
        <v>355</v>
      </c>
      <c r="H46" t="s">
        <v>398</v>
      </c>
      <c r="I46">
        <v>1</v>
      </c>
    </row>
    <row r="47" spans="1:9" x14ac:dyDescent="0.25">
      <c r="A47">
        <v>1064514247</v>
      </c>
      <c r="B47" t="s">
        <v>148</v>
      </c>
      <c r="C47" t="s">
        <v>29</v>
      </c>
      <c r="D47" t="s">
        <v>30</v>
      </c>
      <c r="E47" t="s">
        <v>32</v>
      </c>
      <c r="F47" t="s">
        <v>162</v>
      </c>
      <c r="G47" t="s">
        <v>352</v>
      </c>
      <c r="H47" t="s">
        <v>19</v>
      </c>
      <c r="I47">
        <v>1</v>
      </c>
    </row>
    <row r="48" spans="1:9" x14ac:dyDescent="0.25">
      <c r="A48">
        <v>2400001027</v>
      </c>
      <c r="B48" t="s">
        <v>148</v>
      </c>
      <c r="C48" t="s">
        <v>26</v>
      </c>
      <c r="D48" t="s">
        <v>19</v>
      </c>
      <c r="E48" t="s">
        <v>21</v>
      </c>
      <c r="F48" t="s">
        <v>294</v>
      </c>
      <c r="G48" t="s">
        <v>352</v>
      </c>
      <c r="H48" t="s">
        <v>19</v>
      </c>
      <c r="I48">
        <v>1</v>
      </c>
    </row>
    <row r="49" spans="1:9" x14ac:dyDescent="0.25">
      <c r="A49" t="s">
        <v>23</v>
      </c>
      <c r="B49" t="s">
        <v>226</v>
      </c>
      <c r="C49" t="s">
        <v>41</v>
      </c>
      <c r="D49" t="s">
        <v>19</v>
      </c>
      <c r="E49" t="s">
        <v>74</v>
      </c>
      <c r="F49" t="s">
        <v>163</v>
      </c>
      <c r="G49" t="s">
        <v>579</v>
      </c>
      <c r="H49" t="s">
        <v>19</v>
      </c>
      <c r="I49">
        <v>1</v>
      </c>
    </row>
    <row r="50" spans="1:9" x14ac:dyDescent="0.25">
      <c r="A50">
        <v>100223596</v>
      </c>
      <c r="B50" t="s">
        <v>170</v>
      </c>
      <c r="C50" t="s">
        <v>41</v>
      </c>
      <c r="D50" t="s">
        <v>16</v>
      </c>
      <c r="E50" t="s">
        <v>25</v>
      </c>
      <c r="F50" t="s">
        <v>163</v>
      </c>
      <c r="G50" t="s">
        <v>403</v>
      </c>
      <c r="H50" t="s">
        <v>225</v>
      </c>
      <c r="I50">
        <v>1</v>
      </c>
    </row>
    <row r="51" spans="1:9" x14ac:dyDescent="0.25">
      <c r="A51" t="s">
        <v>28</v>
      </c>
      <c r="B51" t="s">
        <v>226</v>
      </c>
      <c r="C51" t="s">
        <v>17</v>
      </c>
      <c r="D51" t="s">
        <v>19</v>
      </c>
      <c r="E51" t="s">
        <v>21</v>
      </c>
      <c r="F51" t="s">
        <v>163</v>
      </c>
      <c r="G51" t="s">
        <v>579</v>
      </c>
      <c r="H51" t="s">
        <v>19</v>
      </c>
      <c r="I51">
        <v>1</v>
      </c>
    </row>
    <row r="52" spans="1:9" x14ac:dyDescent="0.25">
      <c r="A52">
        <v>100223767</v>
      </c>
      <c r="B52" t="s">
        <v>170</v>
      </c>
      <c r="C52" t="s">
        <v>39</v>
      </c>
      <c r="D52" t="s">
        <v>16</v>
      </c>
      <c r="E52" t="s">
        <v>25</v>
      </c>
      <c r="F52" t="s">
        <v>163</v>
      </c>
      <c r="G52" t="s">
        <v>403</v>
      </c>
      <c r="H52" t="s">
        <v>225</v>
      </c>
      <c r="I52">
        <v>1</v>
      </c>
    </row>
    <row r="53" spans="1:9" x14ac:dyDescent="0.25">
      <c r="A53">
        <v>100223700</v>
      </c>
      <c r="B53" t="s">
        <v>170</v>
      </c>
      <c r="C53" t="s">
        <v>24</v>
      </c>
      <c r="D53" t="s">
        <v>16</v>
      </c>
      <c r="E53" t="s">
        <v>25</v>
      </c>
      <c r="F53" t="s">
        <v>163</v>
      </c>
      <c r="G53" t="s">
        <v>403</v>
      </c>
      <c r="H53" t="s">
        <v>225</v>
      </c>
      <c r="I53">
        <v>1</v>
      </c>
    </row>
    <row r="54" spans="1:9" x14ac:dyDescent="0.25">
      <c r="A54">
        <v>100223780</v>
      </c>
      <c r="B54" t="s">
        <v>170</v>
      </c>
      <c r="C54" t="s">
        <v>27</v>
      </c>
      <c r="D54" t="s">
        <v>16</v>
      </c>
      <c r="E54" t="s">
        <v>25</v>
      </c>
      <c r="F54" t="s">
        <v>163</v>
      </c>
      <c r="G54" t="s">
        <v>403</v>
      </c>
      <c r="H54" t="s">
        <v>19</v>
      </c>
      <c r="I54">
        <v>1</v>
      </c>
    </row>
    <row r="55" spans="1:9" x14ac:dyDescent="0.25">
      <c r="A55">
        <v>100223929</v>
      </c>
      <c r="B55" t="s">
        <v>170</v>
      </c>
      <c r="C55" t="s">
        <v>41</v>
      </c>
      <c r="D55" t="s">
        <v>16</v>
      </c>
      <c r="E55" t="s">
        <v>25</v>
      </c>
      <c r="F55" t="s">
        <v>163</v>
      </c>
      <c r="G55" t="s">
        <v>403</v>
      </c>
      <c r="H55" t="s">
        <v>225</v>
      </c>
      <c r="I55">
        <v>1</v>
      </c>
    </row>
    <row r="56" spans="1:9" x14ac:dyDescent="0.25">
      <c r="A56">
        <v>1065646718</v>
      </c>
      <c r="B56" t="s">
        <v>170</v>
      </c>
      <c r="C56" t="s">
        <v>26</v>
      </c>
      <c r="D56" t="s">
        <v>30</v>
      </c>
      <c r="E56" t="s">
        <v>32</v>
      </c>
      <c r="F56" t="s">
        <v>163</v>
      </c>
      <c r="G56" t="s">
        <v>415</v>
      </c>
      <c r="H56" t="s">
        <v>401</v>
      </c>
      <c r="I56">
        <v>1</v>
      </c>
    </row>
    <row r="57" spans="1:9" x14ac:dyDescent="0.25">
      <c r="A57">
        <v>2400001914</v>
      </c>
      <c r="B57" t="s">
        <v>226</v>
      </c>
      <c r="C57" t="s">
        <v>20</v>
      </c>
      <c r="D57" t="s">
        <v>19</v>
      </c>
      <c r="E57" t="s">
        <v>25</v>
      </c>
      <c r="F57" t="s">
        <v>163</v>
      </c>
      <c r="G57" t="s">
        <v>579</v>
      </c>
      <c r="H57" t="s">
        <v>19</v>
      </c>
      <c r="I57">
        <v>1</v>
      </c>
    </row>
    <row r="58" spans="1:9" x14ac:dyDescent="0.25">
      <c r="A58">
        <v>100223379</v>
      </c>
      <c r="B58" t="s">
        <v>148</v>
      </c>
      <c r="C58" t="s">
        <v>42</v>
      </c>
      <c r="D58" t="s">
        <v>16</v>
      </c>
      <c r="E58" t="s">
        <v>25</v>
      </c>
      <c r="F58" t="s">
        <v>140</v>
      </c>
      <c r="G58" t="s">
        <v>396</v>
      </c>
      <c r="H58" t="s">
        <v>25</v>
      </c>
      <c r="I58">
        <v>1</v>
      </c>
    </row>
    <row r="59" spans="1:9" x14ac:dyDescent="0.25">
      <c r="A59">
        <v>100223772</v>
      </c>
      <c r="B59" t="s">
        <v>170</v>
      </c>
      <c r="C59" t="s">
        <v>41</v>
      </c>
      <c r="D59" t="s">
        <v>16</v>
      </c>
      <c r="E59" t="s">
        <v>25</v>
      </c>
      <c r="F59" t="s">
        <v>163</v>
      </c>
      <c r="G59" t="s">
        <v>403</v>
      </c>
      <c r="H59" t="s">
        <v>225</v>
      </c>
      <c r="I59">
        <v>1</v>
      </c>
    </row>
    <row r="60" spans="1:9" x14ac:dyDescent="0.25">
      <c r="A60">
        <v>100223958</v>
      </c>
      <c r="B60" t="s">
        <v>170</v>
      </c>
      <c r="C60" t="s">
        <v>35</v>
      </c>
      <c r="D60" t="s">
        <v>16</v>
      </c>
      <c r="E60" t="s">
        <v>25</v>
      </c>
      <c r="F60" t="s">
        <v>163</v>
      </c>
      <c r="G60" t="s">
        <v>415</v>
      </c>
      <c r="H60" t="s">
        <v>395</v>
      </c>
      <c r="I60">
        <v>1</v>
      </c>
    </row>
    <row r="61" spans="1:9" x14ac:dyDescent="0.25">
      <c r="A61">
        <v>100223371</v>
      </c>
      <c r="B61" t="s">
        <v>100</v>
      </c>
      <c r="C61" t="s">
        <v>26</v>
      </c>
      <c r="D61" t="s">
        <v>16</v>
      </c>
      <c r="E61" t="s">
        <v>25</v>
      </c>
      <c r="F61" t="s">
        <v>408</v>
      </c>
      <c r="G61" t="s">
        <v>351</v>
      </c>
      <c r="H61" t="s">
        <v>25</v>
      </c>
      <c r="I61">
        <v>1</v>
      </c>
    </row>
    <row r="62" spans="1:9" x14ac:dyDescent="0.25">
      <c r="A62">
        <v>100224051</v>
      </c>
      <c r="B62" t="s">
        <v>226</v>
      </c>
      <c r="C62" t="s">
        <v>24</v>
      </c>
      <c r="D62" t="s">
        <v>16</v>
      </c>
      <c r="E62" t="s">
        <v>25</v>
      </c>
      <c r="F62" t="s">
        <v>163</v>
      </c>
      <c r="G62" t="s">
        <v>579</v>
      </c>
      <c r="H62" t="s">
        <v>225</v>
      </c>
      <c r="I62">
        <v>1</v>
      </c>
    </row>
    <row r="63" spans="1:9" x14ac:dyDescent="0.25">
      <c r="A63">
        <v>100223914</v>
      </c>
      <c r="B63" t="s">
        <v>170</v>
      </c>
      <c r="C63" t="s">
        <v>24</v>
      </c>
      <c r="D63" t="s">
        <v>16</v>
      </c>
      <c r="E63" t="s">
        <v>25</v>
      </c>
      <c r="F63" t="s">
        <v>163</v>
      </c>
      <c r="G63" t="s">
        <v>403</v>
      </c>
      <c r="H63" t="s">
        <v>225</v>
      </c>
      <c r="I63">
        <v>1</v>
      </c>
    </row>
    <row r="64" spans="1:9" x14ac:dyDescent="0.25">
      <c r="A64">
        <v>1066686158</v>
      </c>
      <c r="B64" t="s">
        <v>399</v>
      </c>
      <c r="C64" t="s">
        <v>35</v>
      </c>
      <c r="D64" t="s">
        <v>30</v>
      </c>
      <c r="E64" t="s">
        <v>32</v>
      </c>
      <c r="F64" t="s">
        <v>180</v>
      </c>
      <c r="G64" t="s">
        <v>379</v>
      </c>
      <c r="H64" t="s">
        <v>398</v>
      </c>
      <c r="I64">
        <v>1</v>
      </c>
    </row>
    <row r="65" spans="1:9" x14ac:dyDescent="0.25">
      <c r="A65">
        <v>100224184</v>
      </c>
      <c r="B65" t="s">
        <v>170</v>
      </c>
      <c r="C65" t="s">
        <v>36</v>
      </c>
      <c r="D65" t="s">
        <v>16</v>
      </c>
      <c r="E65" t="s">
        <v>25</v>
      </c>
      <c r="F65" t="s">
        <v>163</v>
      </c>
      <c r="G65" t="s">
        <v>403</v>
      </c>
      <c r="H65" t="s">
        <v>225</v>
      </c>
      <c r="I65">
        <v>1</v>
      </c>
    </row>
    <row r="66" spans="1:9" x14ac:dyDescent="0.25">
      <c r="A66" t="s">
        <v>28</v>
      </c>
      <c r="B66" t="s">
        <v>40</v>
      </c>
      <c r="C66" t="s">
        <v>74</v>
      </c>
      <c r="D66" t="s">
        <v>74</v>
      </c>
      <c r="E66" t="s">
        <v>74</v>
      </c>
      <c r="F66" t="s">
        <v>204</v>
      </c>
      <c r="G66" t="s">
        <v>396</v>
      </c>
      <c r="H66" t="s">
        <v>19</v>
      </c>
      <c r="I66">
        <v>1</v>
      </c>
    </row>
    <row r="67" spans="1:9" x14ac:dyDescent="0.25">
      <c r="A67">
        <v>2173948101</v>
      </c>
      <c r="B67" t="s">
        <v>40</v>
      </c>
      <c r="C67" t="s">
        <v>39</v>
      </c>
      <c r="D67" t="s">
        <v>30</v>
      </c>
      <c r="E67" t="s">
        <v>43</v>
      </c>
      <c r="F67" t="s">
        <v>209</v>
      </c>
      <c r="G67" t="s">
        <v>396</v>
      </c>
      <c r="H67" t="s">
        <v>395</v>
      </c>
      <c r="I67">
        <v>1</v>
      </c>
    </row>
    <row r="68" spans="1:9" x14ac:dyDescent="0.25">
      <c r="A68">
        <v>100224093</v>
      </c>
      <c r="B68" t="s">
        <v>170</v>
      </c>
      <c r="C68" t="s">
        <v>33</v>
      </c>
      <c r="D68" t="s">
        <v>19</v>
      </c>
      <c r="E68" t="s">
        <v>21</v>
      </c>
      <c r="F68" t="s">
        <v>195</v>
      </c>
      <c r="G68" t="s">
        <v>583</v>
      </c>
      <c r="H68" t="s">
        <v>19</v>
      </c>
      <c r="I68">
        <v>1</v>
      </c>
    </row>
    <row r="69" spans="1:9" x14ac:dyDescent="0.25">
      <c r="A69">
        <v>100224361</v>
      </c>
      <c r="B69" t="s">
        <v>40</v>
      </c>
      <c r="C69" t="s">
        <v>20</v>
      </c>
      <c r="D69" t="s">
        <v>16</v>
      </c>
      <c r="E69" t="s">
        <v>25</v>
      </c>
      <c r="F69" t="s">
        <v>417</v>
      </c>
      <c r="G69" t="s">
        <v>351</v>
      </c>
      <c r="H69" t="s">
        <v>19</v>
      </c>
      <c r="I69">
        <v>1</v>
      </c>
    </row>
    <row r="70" spans="1:9" x14ac:dyDescent="0.25">
      <c r="A70">
        <v>100224374</v>
      </c>
      <c r="B70" t="s">
        <v>170</v>
      </c>
      <c r="C70" t="s">
        <v>36</v>
      </c>
      <c r="D70" t="s">
        <v>16</v>
      </c>
      <c r="E70" t="s">
        <v>25</v>
      </c>
      <c r="F70" t="s">
        <v>163</v>
      </c>
      <c r="G70" t="s">
        <v>403</v>
      </c>
      <c r="H70" t="s">
        <v>225</v>
      </c>
      <c r="I70">
        <v>1</v>
      </c>
    </row>
    <row r="71" spans="1:9" x14ac:dyDescent="0.25">
      <c r="A71">
        <v>100224348</v>
      </c>
      <c r="B71" t="s">
        <v>226</v>
      </c>
      <c r="C71" t="s">
        <v>26</v>
      </c>
      <c r="D71" t="s">
        <v>16</v>
      </c>
      <c r="E71" t="s">
        <v>25</v>
      </c>
      <c r="F71" t="s">
        <v>163</v>
      </c>
      <c r="G71" t="s">
        <v>579</v>
      </c>
      <c r="H71" t="s">
        <v>225</v>
      </c>
      <c r="I71">
        <v>1</v>
      </c>
    </row>
    <row r="72" spans="1:9" x14ac:dyDescent="0.25">
      <c r="A72">
        <v>100224409</v>
      </c>
      <c r="B72" t="s">
        <v>148</v>
      </c>
      <c r="C72" t="s">
        <v>26</v>
      </c>
      <c r="D72" t="s">
        <v>16</v>
      </c>
      <c r="E72" t="s">
        <v>25</v>
      </c>
      <c r="F72" t="s">
        <v>142</v>
      </c>
      <c r="G72" t="s">
        <v>350</v>
      </c>
      <c r="H72" t="s">
        <v>19</v>
      </c>
      <c r="I72">
        <v>1</v>
      </c>
    </row>
    <row r="73" spans="1:9" x14ac:dyDescent="0.25">
      <c r="A73">
        <v>100224227</v>
      </c>
      <c r="B73" t="s">
        <v>170</v>
      </c>
      <c r="C73" t="s">
        <v>31</v>
      </c>
      <c r="D73" t="s">
        <v>16</v>
      </c>
      <c r="E73" t="s">
        <v>25</v>
      </c>
      <c r="F73" t="s">
        <v>163</v>
      </c>
      <c r="G73" t="s">
        <v>403</v>
      </c>
      <c r="H73" t="s">
        <v>225</v>
      </c>
      <c r="I73">
        <v>1</v>
      </c>
    </row>
    <row r="74" spans="1:9" x14ac:dyDescent="0.25">
      <c r="A74">
        <v>5.7646282358514196E+18</v>
      </c>
      <c r="B74" t="s">
        <v>399</v>
      </c>
      <c r="C74" t="s">
        <v>26</v>
      </c>
      <c r="D74" t="s">
        <v>30</v>
      </c>
      <c r="E74" t="s">
        <v>44</v>
      </c>
      <c r="F74" t="s">
        <v>418</v>
      </c>
      <c r="G74" t="s">
        <v>352</v>
      </c>
      <c r="H74" t="s">
        <v>398</v>
      </c>
      <c r="I74">
        <v>1</v>
      </c>
    </row>
    <row r="75" spans="1:9" x14ac:dyDescent="0.25">
      <c r="A75">
        <v>100224596</v>
      </c>
      <c r="B75" t="s">
        <v>170</v>
      </c>
      <c r="C75" t="s">
        <v>20</v>
      </c>
      <c r="D75" t="s">
        <v>16</v>
      </c>
      <c r="E75" t="s">
        <v>25</v>
      </c>
      <c r="F75" t="s">
        <v>163</v>
      </c>
      <c r="G75" t="s">
        <v>415</v>
      </c>
      <c r="H75" t="s">
        <v>19</v>
      </c>
      <c r="I75">
        <v>1</v>
      </c>
    </row>
    <row r="76" spans="1:9" x14ac:dyDescent="0.25">
      <c r="A76">
        <v>100224488</v>
      </c>
      <c r="B76" t="s">
        <v>170</v>
      </c>
      <c r="C76" t="s">
        <v>26</v>
      </c>
      <c r="D76" t="s">
        <v>16</v>
      </c>
      <c r="E76" t="s">
        <v>25</v>
      </c>
      <c r="F76" t="s">
        <v>163</v>
      </c>
      <c r="G76" t="s">
        <v>403</v>
      </c>
      <c r="H76" t="s">
        <v>225</v>
      </c>
      <c r="I76">
        <v>1</v>
      </c>
    </row>
    <row r="77" spans="1:9" x14ac:dyDescent="0.25">
      <c r="A77" t="s">
        <v>28</v>
      </c>
      <c r="B77" t="s">
        <v>226</v>
      </c>
      <c r="C77" t="s">
        <v>20</v>
      </c>
      <c r="D77" t="s">
        <v>19</v>
      </c>
      <c r="E77" t="s">
        <v>21</v>
      </c>
      <c r="F77" t="s">
        <v>163</v>
      </c>
      <c r="G77" t="s">
        <v>579</v>
      </c>
      <c r="H77" t="s">
        <v>19</v>
      </c>
      <c r="I77">
        <v>1</v>
      </c>
    </row>
    <row r="78" spans="1:9" x14ac:dyDescent="0.25">
      <c r="A78">
        <v>100224316</v>
      </c>
      <c r="B78" t="s">
        <v>170</v>
      </c>
      <c r="C78" t="s">
        <v>41</v>
      </c>
      <c r="D78" t="s">
        <v>16</v>
      </c>
      <c r="E78" t="s">
        <v>25</v>
      </c>
      <c r="F78" t="s">
        <v>163</v>
      </c>
      <c r="G78" t="s">
        <v>403</v>
      </c>
      <c r="H78" t="s">
        <v>225</v>
      </c>
      <c r="I78">
        <v>1</v>
      </c>
    </row>
    <row r="79" spans="1:9" x14ac:dyDescent="0.25">
      <c r="A79" t="s">
        <v>28</v>
      </c>
      <c r="B79" t="s">
        <v>170</v>
      </c>
      <c r="C79" t="s">
        <v>87</v>
      </c>
      <c r="D79" t="s">
        <v>19</v>
      </c>
      <c r="E79" t="s">
        <v>21</v>
      </c>
      <c r="F79" t="s">
        <v>419</v>
      </c>
      <c r="G79" t="s">
        <v>587</v>
      </c>
      <c r="H79" t="s">
        <v>19</v>
      </c>
      <c r="I79">
        <v>1</v>
      </c>
    </row>
    <row r="80" spans="1:9" x14ac:dyDescent="0.25">
      <c r="A80">
        <v>2400002213</v>
      </c>
      <c r="B80" t="s">
        <v>148</v>
      </c>
      <c r="C80" t="s">
        <v>39</v>
      </c>
      <c r="D80" t="s">
        <v>19</v>
      </c>
      <c r="E80" t="s">
        <v>21</v>
      </c>
      <c r="F80" t="s">
        <v>114</v>
      </c>
      <c r="G80" t="s">
        <v>352</v>
      </c>
      <c r="H80" t="s">
        <v>19</v>
      </c>
      <c r="I80">
        <v>1</v>
      </c>
    </row>
    <row r="81" spans="1:9" x14ac:dyDescent="0.25">
      <c r="A81">
        <v>2174155615</v>
      </c>
      <c r="B81" t="s">
        <v>148</v>
      </c>
      <c r="C81" t="s">
        <v>33</v>
      </c>
      <c r="D81" t="s">
        <v>30</v>
      </c>
      <c r="E81" t="s">
        <v>43</v>
      </c>
      <c r="F81" t="s">
        <v>196</v>
      </c>
      <c r="G81" t="s">
        <v>350</v>
      </c>
      <c r="H81" t="s">
        <v>398</v>
      </c>
      <c r="I81">
        <v>1</v>
      </c>
    </row>
    <row r="82" spans="1:9" x14ac:dyDescent="0.25">
      <c r="A82">
        <v>2400000973</v>
      </c>
      <c r="B82" t="s">
        <v>100</v>
      </c>
      <c r="C82" t="s">
        <v>27</v>
      </c>
      <c r="D82" t="s">
        <v>19</v>
      </c>
      <c r="E82" t="s">
        <v>25</v>
      </c>
      <c r="F82" t="s">
        <v>420</v>
      </c>
      <c r="G82" t="s">
        <v>355</v>
      </c>
      <c r="H82" t="s">
        <v>25</v>
      </c>
      <c r="I82">
        <v>1</v>
      </c>
    </row>
    <row r="83" spans="1:9" x14ac:dyDescent="0.25">
      <c r="A83">
        <v>100224810</v>
      </c>
      <c r="B83" t="s">
        <v>226</v>
      </c>
      <c r="C83" t="s">
        <v>17</v>
      </c>
      <c r="D83" t="s">
        <v>16</v>
      </c>
      <c r="E83" t="s">
        <v>25</v>
      </c>
      <c r="F83" t="s">
        <v>163</v>
      </c>
      <c r="G83" t="s">
        <v>579</v>
      </c>
      <c r="H83" t="s">
        <v>25</v>
      </c>
      <c r="I83">
        <v>1</v>
      </c>
    </row>
    <row r="84" spans="1:9" x14ac:dyDescent="0.25">
      <c r="A84">
        <v>100223291</v>
      </c>
      <c r="B84" t="s">
        <v>100</v>
      </c>
      <c r="C84" t="s">
        <v>27</v>
      </c>
      <c r="D84" t="s">
        <v>16</v>
      </c>
      <c r="E84" t="s">
        <v>25</v>
      </c>
      <c r="F84" t="s">
        <v>137</v>
      </c>
      <c r="G84" t="s">
        <v>355</v>
      </c>
      <c r="H84" t="s">
        <v>25</v>
      </c>
      <c r="I84">
        <v>1</v>
      </c>
    </row>
    <row r="85" spans="1:9" x14ac:dyDescent="0.25">
      <c r="A85">
        <v>100224844</v>
      </c>
      <c r="B85" t="s">
        <v>100</v>
      </c>
      <c r="C85" t="s">
        <v>27</v>
      </c>
      <c r="D85" t="s">
        <v>16</v>
      </c>
      <c r="E85" t="s">
        <v>25</v>
      </c>
      <c r="F85" t="s">
        <v>137</v>
      </c>
      <c r="G85" t="s">
        <v>355</v>
      </c>
      <c r="H85" t="s">
        <v>25</v>
      </c>
      <c r="I85">
        <v>1</v>
      </c>
    </row>
    <row r="86" spans="1:9" x14ac:dyDescent="0.25">
      <c r="A86">
        <v>100224710</v>
      </c>
      <c r="B86" t="s">
        <v>148</v>
      </c>
      <c r="C86" t="s">
        <v>17</v>
      </c>
      <c r="D86" t="s">
        <v>16</v>
      </c>
      <c r="E86" t="s">
        <v>25</v>
      </c>
      <c r="F86" t="s">
        <v>208</v>
      </c>
      <c r="G86" t="s">
        <v>396</v>
      </c>
      <c r="H86" t="s">
        <v>19</v>
      </c>
      <c r="I86">
        <v>1</v>
      </c>
    </row>
    <row r="87" spans="1:9" x14ac:dyDescent="0.25">
      <c r="A87">
        <v>100224900</v>
      </c>
      <c r="B87" t="s">
        <v>40</v>
      </c>
      <c r="C87" t="s">
        <v>20</v>
      </c>
      <c r="D87" t="s">
        <v>16</v>
      </c>
      <c r="E87" t="s">
        <v>25</v>
      </c>
      <c r="F87" t="s">
        <v>421</v>
      </c>
      <c r="G87" t="s">
        <v>396</v>
      </c>
      <c r="H87" t="s">
        <v>19</v>
      </c>
      <c r="I87">
        <v>1</v>
      </c>
    </row>
    <row r="88" spans="1:9" x14ac:dyDescent="0.25">
      <c r="A88" t="s">
        <v>23</v>
      </c>
      <c r="B88" t="s">
        <v>226</v>
      </c>
      <c r="C88" t="s">
        <v>20</v>
      </c>
      <c r="D88" t="s">
        <v>19</v>
      </c>
      <c r="E88" t="s">
        <v>21</v>
      </c>
      <c r="F88" t="s">
        <v>163</v>
      </c>
      <c r="G88" t="s">
        <v>579</v>
      </c>
      <c r="H88" t="s">
        <v>19</v>
      </c>
      <c r="I88">
        <v>1</v>
      </c>
    </row>
    <row r="89" spans="1:9" x14ac:dyDescent="0.25">
      <c r="A89" t="s">
        <v>28</v>
      </c>
      <c r="B89" t="s">
        <v>226</v>
      </c>
      <c r="C89" t="s">
        <v>87</v>
      </c>
      <c r="D89" t="s">
        <v>19</v>
      </c>
      <c r="E89" t="s">
        <v>37</v>
      </c>
      <c r="F89" t="s">
        <v>163</v>
      </c>
      <c r="G89" t="s">
        <v>579</v>
      </c>
      <c r="H89" t="s">
        <v>19</v>
      </c>
      <c r="I89">
        <v>1</v>
      </c>
    </row>
    <row r="90" spans="1:9" x14ac:dyDescent="0.25">
      <c r="A90">
        <v>2400003099</v>
      </c>
      <c r="B90" t="s">
        <v>148</v>
      </c>
      <c r="C90" t="s">
        <v>36</v>
      </c>
      <c r="D90" t="s">
        <v>19</v>
      </c>
      <c r="E90" t="s">
        <v>21</v>
      </c>
      <c r="F90" t="s">
        <v>134</v>
      </c>
      <c r="G90" t="s">
        <v>588</v>
      </c>
      <c r="H90" t="s">
        <v>19</v>
      </c>
      <c r="I90">
        <v>1</v>
      </c>
    </row>
    <row r="91" spans="1:9" x14ac:dyDescent="0.25">
      <c r="A91">
        <v>2400001076</v>
      </c>
      <c r="B91" t="s">
        <v>148</v>
      </c>
      <c r="C91" t="s">
        <v>29</v>
      </c>
      <c r="D91" t="s">
        <v>30</v>
      </c>
      <c r="E91" t="s">
        <v>44</v>
      </c>
      <c r="F91" t="s">
        <v>250</v>
      </c>
      <c r="G91" t="s">
        <v>357</v>
      </c>
      <c r="H91" t="s">
        <v>19</v>
      </c>
      <c r="I91">
        <v>1</v>
      </c>
    </row>
    <row r="92" spans="1:9" x14ac:dyDescent="0.25">
      <c r="A92">
        <v>100224957</v>
      </c>
      <c r="B92" t="s">
        <v>170</v>
      </c>
      <c r="C92" t="s">
        <v>35</v>
      </c>
      <c r="D92" t="s">
        <v>16</v>
      </c>
      <c r="E92" t="s">
        <v>25</v>
      </c>
      <c r="F92" t="s">
        <v>163</v>
      </c>
      <c r="G92" t="s">
        <v>403</v>
      </c>
      <c r="H92" t="s">
        <v>225</v>
      </c>
      <c r="I92">
        <v>1</v>
      </c>
    </row>
    <row r="93" spans="1:9" x14ac:dyDescent="0.25">
      <c r="A93" t="s">
        <v>422</v>
      </c>
      <c r="B93" t="s">
        <v>226</v>
      </c>
      <c r="C93" t="s">
        <v>41</v>
      </c>
      <c r="D93" t="s">
        <v>19</v>
      </c>
      <c r="E93" t="s">
        <v>21</v>
      </c>
      <c r="F93" t="s">
        <v>163</v>
      </c>
      <c r="G93" t="s">
        <v>579</v>
      </c>
      <c r="H93" t="s">
        <v>19</v>
      </c>
      <c r="I93">
        <v>1</v>
      </c>
    </row>
    <row r="94" spans="1:9" x14ac:dyDescent="0.25">
      <c r="A94">
        <v>1070219874</v>
      </c>
      <c r="B94" t="s">
        <v>399</v>
      </c>
      <c r="C94" t="s">
        <v>31</v>
      </c>
      <c r="D94" t="s">
        <v>30</v>
      </c>
      <c r="E94" t="s">
        <v>32</v>
      </c>
      <c r="F94" t="s">
        <v>163</v>
      </c>
      <c r="G94" t="s">
        <v>579</v>
      </c>
      <c r="H94" t="s">
        <v>398</v>
      </c>
      <c r="I94">
        <v>1</v>
      </c>
    </row>
    <row r="95" spans="1:9" x14ac:dyDescent="0.25">
      <c r="A95">
        <v>100225006</v>
      </c>
      <c r="B95" t="s">
        <v>170</v>
      </c>
      <c r="C95" t="s">
        <v>20</v>
      </c>
      <c r="D95" t="s">
        <v>16</v>
      </c>
      <c r="E95" t="s">
        <v>25</v>
      </c>
      <c r="F95" t="s">
        <v>163</v>
      </c>
      <c r="G95" t="s">
        <v>403</v>
      </c>
      <c r="H95" t="s">
        <v>225</v>
      </c>
      <c r="I95">
        <v>1</v>
      </c>
    </row>
    <row r="96" spans="1:9" x14ac:dyDescent="0.25">
      <c r="A96">
        <v>100224810</v>
      </c>
      <c r="B96" t="s">
        <v>226</v>
      </c>
      <c r="C96" t="s">
        <v>17</v>
      </c>
      <c r="D96" t="s">
        <v>16</v>
      </c>
      <c r="E96" t="s">
        <v>25</v>
      </c>
      <c r="F96" t="s">
        <v>142</v>
      </c>
      <c r="G96" t="s">
        <v>350</v>
      </c>
      <c r="H96" t="s">
        <v>395</v>
      </c>
      <c r="I96">
        <v>1</v>
      </c>
    </row>
    <row r="97" spans="1:9" x14ac:dyDescent="0.25">
      <c r="A97">
        <v>100225053</v>
      </c>
      <c r="B97" t="s">
        <v>148</v>
      </c>
      <c r="C97" t="s">
        <v>27</v>
      </c>
      <c r="D97" t="s">
        <v>16</v>
      </c>
      <c r="E97" t="s">
        <v>25</v>
      </c>
      <c r="F97" t="s">
        <v>159</v>
      </c>
      <c r="G97" t="s">
        <v>379</v>
      </c>
      <c r="H97" t="s">
        <v>19</v>
      </c>
      <c r="I97">
        <v>1</v>
      </c>
    </row>
    <row r="98" spans="1:9" x14ac:dyDescent="0.25">
      <c r="A98">
        <v>100225080</v>
      </c>
      <c r="B98" t="s">
        <v>170</v>
      </c>
      <c r="C98" t="s">
        <v>20</v>
      </c>
      <c r="D98" t="s">
        <v>16</v>
      </c>
      <c r="E98" t="s">
        <v>25</v>
      </c>
      <c r="F98" t="s">
        <v>163</v>
      </c>
      <c r="G98" t="s">
        <v>403</v>
      </c>
      <c r="H98" t="s">
        <v>225</v>
      </c>
      <c r="I98">
        <v>1</v>
      </c>
    </row>
    <row r="99" spans="1:9" x14ac:dyDescent="0.25">
      <c r="A99">
        <v>100224463</v>
      </c>
      <c r="B99" t="s">
        <v>170</v>
      </c>
      <c r="C99" t="s">
        <v>31</v>
      </c>
      <c r="D99" t="s">
        <v>16</v>
      </c>
      <c r="E99" t="s">
        <v>25</v>
      </c>
      <c r="F99" t="s">
        <v>163</v>
      </c>
      <c r="G99" t="s">
        <v>403</v>
      </c>
      <c r="H99" t="s">
        <v>225</v>
      </c>
      <c r="I99">
        <v>1</v>
      </c>
    </row>
    <row r="100" spans="1:9" x14ac:dyDescent="0.25">
      <c r="A100">
        <v>100225188</v>
      </c>
      <c r="B100" t="s">
        <v>170</v>
      </c>
      <c r="C100" t="s">
        <v>35</v>
      </c>
      <c r="D100" t="s">
        <v>16</v>
      </c>
      <c r="E100" t="s">
        <v>25</v>
      </c>
      <c r="F100" t="s">
        <v>163</v>
      </c>
      <c r="G100" t="s">
        <v>415</v>
      </c>
      <c r="H100" t="s">
        <v>19</v>
      </c>
      <c r="I100">
        <v>1</v>
      </c>
    </row>
    <row r="101" spans="1:9" x14ac:dyDescent="0.25">
      <c r="A101">
        <v>100225096</v>
      </c>
      <c r="B101" t="s">
        <v>402</v>
      </c>
      <c r="C101" t="s">
        <v>26</v>
      </c>
      <c r="D101" t="s">
        <v>16</v>
      </c>
      <c r="E101" t="s">
        <v>25</v>
      </c>
      <c r="F101" t="s">
        <v>163</v>
      </c>
      <c r="G101" t="s">
        <v>579</v>
      </c>
      <c r="H101" t="s">
        <v>395</v>
      </c>
      <c r="I101">
        <v>1</v>
      </c>
    </row>
    <row r="102" spans="1:9" x14ac:dyDescent="0.25">
      <c r="A102">
        <v>2174359182</v>
      </c>
      <c r="B102" t="s">
        <v>148</v>
      </c>
      <c r="C102" t="s">
        <v>24</v>
      </c>
      <c r="D102" t="s">
        <v>30</v>
      </c>
      <c r="E102" t="s">
        <v>43</v>
      </c>
      <c r="F102" t="s">
        <v>136</v>
      </c>
      <c r="G102" t="s">
        <v>343</v>
      </c>
      <c r="H102" t="s">
        <v>19</v>
      </c>
      <c r="I102">
        <v>1</v>
      </c>
    </row>
    <row r="103" spans="1:9" x14ac:dyDescent="0.25">
      <c r="A103">
        <v>2174366400</v>
      </c>
      <c r="B103" t="s">
        <v>148</v>
      </c>
      <c r="C103" t="s">
        <v>24</v>
      </c>
      <c r="D103" t="s">
        <v>30</v>
      </c>
      <c r="E103" t="s">
        <v>43</v>
      </c>
      <c r="F103" t="s">
        <v>175</v>
      </c>
      <c r="G103" t="s">
        <v>350</v>
      </c>
      <c r="H103" t="s">
        <v>19</v>
      </c>
      <c r="I103">
        <v>1</v>
      </c>
    </row>
    <row r="104" spans="1:9" x14ac:dyDescent="0.25">
      <c r="A104">
        <v>2174365948</v>
      </c>
      <c r="B104" t="s">
        <v>170</v>
      </c>
      <c r="C104" t="s">
        <v>29</v>
      </c>
      <c r="D104" t="s">
        <v>30</v>
      </c>
      <c r="E104" t="s">
        <v>43</v>
      </c>
      <c r="F104" t="s">
        <v>138</v>
      </c>
      <c r="G104" t="s">
        <v>352</v>
      </c>
      <c r="H104" t="s">
        <v>19</v>
      </c>
      <c r="I104">
        <v>1</v>
      </c>
    </row>
    <row r="105" spans="1:9" x14ac:dyDescent="0.25">
      <c r="A105">
        <v>100225185</v>
      </c>
      <c r="B105" t="s">
        <v>170</v>
      </c>
      <c r="C105" t="s">
        <v>29</v>
      </c>
      <c r="D105" t="s">
        <v>16</v>
      </c>
      <c r="E105" t="s">
        <v>25</v>
      </c>
      <c r="F105" t="s">
        <v>163</v>
      </c>
      <c r="G105" t="s">
        <v>415</v>
      </c>
      <c r="H105" t="s">
        <v>19</v>
      </c>
      <c r="I105">
        <v>1</v>
      </c>
    </row>
    <row r="106" spans="1:9" x14ac:dyDescent="0.25">
      <c r="A106">
        <v>100225404</v>
      </c>
      <c r="B106" t="s">
        <v>170</v>
      </c>
      <c r="C106" t="s">
        <v>36</v>
      </c>
      <c r="D106" t="s">
        <v>16</v>
      </c>
      <c r="E106" t="s">
        <v>25</v>
      </c>
      <c r="F106" t="s">
        <v>163</v>
      </c>
      <c r="G106" t="s">
        <v>403</v>
      </c>
      <c r="H106" t="s">
        <v>19</v>
      </c>
      <c r="I106">
        <v>1</v>
      </c>
    </row>
    <row r="107" spans="1:9" x14ac:dyDescent="0.25">
      <c r="A107" t="s">
        <v>28</v>
      </c>
      <c r="B107" t="s">
        <v>226</v>
      </c>
      <c r="C107" t="s">
        <v>20</v>
      </c>
      <c r="D107" t="s">
        <v>19</v>
      </c>
      <c r="E107" t="s">
        <v>21</v>
      </c>
      <c r="F107" t="s">
        <v>163</v>
      </c>
      <c r="G107" t="s">
        <v>579</v>
      </c>
      <c r="H107" t="s">
        <v>19</v>
      </c>
      <c r="I107">
        <v>1</v>
      </c>
    </row>
    <row r="108" spans="1:9" x14ac:dyDescent="0.25">
      <c r="A108">
        <v>100224740</v>
      </c>
      <c r="B108" t="s">
        <v>170</v>
      </c>
      <c r="C108" t="s">
        <v>26</v>
      </c>
      <c r="D108" t="s">
        <v>16</v>
      </c>
      <c r="E108" t="s">
        <v>25</v>
      </c>
      <c r="F108" t="s">
        <v>163</v>
      </c>
      <c r="G108" t="s">
        <v>403</v>
      </c>
      <c r="H108" t="s">
        <v>225</v>
      </c>
      <c r="I108">
        <v>1</v>
      </c>
    </row>
    <row r="109" spans="1:9" x14ac:dyDescent="0.25">
      <c r="A109">
        <v>100225248</v>
      </c>
      <c r="B109" t="s">
        <v>170</v>
      </c>
      <c r="C109" t="s">
        <v>35</v>
      </c>
      <c r="D109" t="s">
        <v>16</v>
      </c>
      <c r="E109" t="s">
        <v>25</v>
      </c>
      <c r="F109" t="s">
        <v>163</v>
      </c>
      <c r="G109" t="s">
        <v>403</v>
      </c>
      <c r="H109" t="s">
        <v>225</v>
      </c>
      <c r="I109">
        <v>1</v>
      </c>
    </row>
    <row r="110" spans="1:9" x14ac:dyDescent="0.25">
      <c r="A110">
        <v>1071727415</v>
      </c>
      <c r="B110" t="s">
        <v>399</v>
      </c>
      <c r="C110" t="s">
        <v>20</v>
      </c>
      <c r="D110" t="s">
        <v>30</v>
      </c>
      <c r="E110" t="s">
        <v>32</v>
      </c>
      <c r="F110" t="s">
        <v>423</v>
      </c>
      <c r="G110" t="s">
        <v>587</v>
      </c>
      <c r="H110" t="s">
        <v>395</v>
      </c>
      <c r="I110">
        <v>1</v>
      </c>
    </row>
    <row r="111" spans="1:9" x14ac:dyDescent="0.25">
      <c r="A111">
        <v>100225495</v>
      </c>
      <c r="B111" t="s">
        <v>170</v>
      </c>
      <c r="C111" t="s">
        <v>26</v>
      </c>
      <c r="D111" t="s">
        <v>16</v>
      </c>
      <c r="E111" t="s">
        <v>25</v>
      </c>
      <c r="F111" t="s">
        <v>163</v>
      </c>
      <c r="G111" t="s">
        <v>415</v>
      </c>
      <c r="H111" t="s">
        <v>225</v>
      </c>
      <c r="I111">
        <v>1</v>
      </c>
    </row>
    <row r="112" spans="1:9" x14ac:dyDescent="0.25">
      <c r="A112">
        <v>1071750976</v>
      </c>
      <c r="B112" t="s">
        <v>170</v>
      </c>
      <c r="C112" t="s">
        <v>41</v>
      </c>
      <c r="D112" t="s">
        <v>30</v>
      </c>
      <c r="E112" t="s">
        <v>32</v>
      </c>
      <c r="F112" t="s">
        <v>424</v>
      </c>
      <c r="G112" t="s">
        <v>424</v>
      </c>
      <c r="H112" t="s">
        <v>225</v>
      </c>
      <c r="I112">
        <v>1</v>
      </c>
    </row>
    <row r="113" spans="1:9" x14ac:dyDescent="0.25">
      <c r="A113">
        <v>2174386464</v>
      </c>
      <c r="B113" t="s">
        <v>40</v>
      </c>
      <c r="C113" t="s">
        <v>24</v>
      </c>
      <c r="D113" t="s">
        <v>30</v>
      </c>
      <c r="E113" t="s">
        <v>43</v>
      </c>
      <c r="F113" t="s">
        <v>425</v>
      </c>
      <c r="G113" t="s">
        <v>425</v>
      </c>
      <c r="H113" t="s">
        <v>19</v>
      </c>
      <c r="I113">
        <v>1</v>
      </c>
    </row>
    <row r="114" spans="1:9" x14ac:dyDescent="0.25">
      <c r="A114">
        <v>2174416062</v>
      </c>
      <c r="B114" t="s">
        <v>170</v>
      </c>
      <c r="C114" t="s">
        <v>31</v>
      </c>
      <c r="D114" t="s">
        <v>30</v>
      </c>
      <c r="E114" t="s">
        <v>43</v>
      </c>
      <c r="F114" t="s">
        <v>138</v>
      </c>
      <c r="G114" t="s">
        <v>352</v>
      </c>
      <c r="H114" t="s">
        <v>19</v>
      </c>
      <c r="I114">
        <v>1</v>
      </c>
    </row>
    <row r="115" spans="1:9" x14ac:dyDescent="0.25">
      <c r="A115">
        <v>100225441</v>
      </c>
      <c r="B115" t="s">
        <v>100</v>
      </c>
      <c r="C115" t="s">
        <v>24</v>
      </c>
      <c r="D115" t="s">
        <v>16</v>
      </c>
      <c r="E115" t="s">
        <v>25</v>
      </c>
      <c r="F115" t="s">
        <v>412</v>
      </c>
      <c r="G115" t="s">
        <v>396</v>
      </c>
      <c r="H115" t="s">
        <v>25</v>
      </c>
      <c r="I115">
        <v>1</v>
      </c>
    </row>
    <row r="116" spans="1:9" x14ac:dyDescent="0.25">
      <c r="A116">
        <v>100225561</v>
      </c>
      <c r="B116" t="s">
        <v>170</v>
      </c>
      <c r="C116" t="s">
        <v>39</v>
      </c>
      <c r="D116" t="s">
        <v>16</v>
      </c>
      <c r="E116" t="s">
        <v>25</v>
      </c>
      <c r="F116" t="s">
        <v>163</v>
      </c>
      <c r="G116" t="s">
        <v>403</v>
      </c>
      <c r="H116" t="s">
        <v>225</v>
      </c>
      <c r="I116">
        <v>1</v>
      </c>
    </row>
    <row r="117" spans="1:9" x14ac:dyDescent="0.25">
      <c r="A117">
        <v>2174446274</v>
      </c>
      <c r="B117" t="s">
        <v>40</v>
      </c>
      <c r="C117" t="s">
        <v>42</v>
      </c>
      <c r="D117" t="s">
        <v>30</v>
      </c>
      <c r="E117" t="s">
        <v>43</v>
      </c>
      <c r="F117" t="s">
        <v>159</v>
      </c>
      <c r="G117" t="s">
        <v>379</v>
      </c>
      <c r="H117" t="s">
        <v>395</v>
      </c>
      <c r="I117">
        <v>1</v>
      </c>
    </row>
    <row r="118" spans="1:9" x14ac:dyDescent="0.25">
      <c r="A118" t="s">
        <v>23</v>
      </c>
      <c r="B118" t="s">
        <v>226</v>
      </c>
      <c r="C118" t="s">
        <v>87</v>
      </c>
      <c r="D118" t="s">
        <v>19</v>
      </c>
      <c r="E118" t="s">
        <v>21</v>
      </c>
      <c r="F118" t="s">
        <v>163</v>
      </c>
      <c r="G118" t="s">
        <v>579</v>
      </c>
      <c r="H118" t="s">
        <v>19</v>
      </c>
      <c r="I118">
        <v>1</v>
      </c>
    </row>
    <row r="119" spans="1:9" x14ac:dyDescent="0.25">
      <c r="A119">
        <v>100224907</v>
      </c>
      <c r="B119" t="s">
        <v>402</v>
      </c>
      <c r="C119" t="s">
        <v>35</v>
      </c>
      <c r="D119" t="s">
        <v>16</v>
      </c>
      <c r="E119" t="s">
        <v>25</v>
      </c>
      <c r="F119" t="s">
        <v>163</v>
      </c>
      <c r="G119" t="s">
        <v>579</v>
      </c>
      <c r="H119" t="s">
        <v>401</v>
      </c>
      <c r="I119">
        <v>1</v>
      </c>
    </row>
    <row r="120" spans="1:9" x14ac:dyDescent="0.25">
      <c r="A120">
        <v>100224859</v>
      </c>
      <c r="B120" t="s">
        <v>170</v>
      </c>
      <c r="C120" t="s">
        <v>17</v>
      </c>
      <c r="D120" t="s">
        <v>16</v>
      </c>
      <c r="E120" t="s">
        <v>25</v>
      </c>
      <c r="F120" t="s">
        <v>163</v>
      </c>
      <c r="G120" t="s">
        <v>403</v>
      </c>
      <c r="H120" t="s">
        <v>225</v>
      </c>
      <c r="I120">
        <v>1</v>
      </c>
    </row>
    <row r="121" spans="1:9" x14ac:dyDescent="0.25">
      <c r="A121">
        <v>100225675</v>
      </c>
      <c r="B121" t="s">
        <v>170</v>
      </c>
      <c r="C121" t="s">
        <v>39</v>
      </c>
      <c r="D121" t="s">
        <v>16</v>
      </c>
      <c r="E121" t="s">
        <v>25</v>
      </c>
      <c r="F121" t="s">
        <v>163</v>
      </c>
      <c r="G121" t="s">
        <v>403</v>
      </c>
      <c r="H121" t="s">
        <v>225</v>
      </c>
      <c r="I121">
        <v>1</v>
      </c>
    </row>
    <row r="122" spans="1:9" x14ac:dyDescent="0.25">
      <c r="A122">
        <v>2400005050</v>
      </c>
      <c r="B122" t="s">
        <v>148</v>
      </c>
      <c r="C122" t="s">
        <v>20</v>
      </c>
      <c r="D122" t="s">
        <v>19</v>
      </c>
      <c r="E122" t="s">
        <v>18</v>
      </c>
      <c r="F122" t="s">
        <v>140</v>
      </c>
      <c r="G122" t="s">
        <v>396</v>
      </c>
      <c r="H122" t="s">
        <v>19</v>
      </c>
      <c r="I122">
        <v>1</v>
      </c>
    </row>
    <row r="123" spans="1:9" x14ac:dyDescent="0.25">
      <c r="A123">
        <v>100225810</v>
      </c>
      <c r="B123" t="s">
        <v>100</v>
      </c>
      <c r="C123" t="s">
        <v>26</v>
      </c>
      <c r="D123" t="s">
        <v>378</v>
      </c>
      <c r="E123" t="s">
        <v>25</v>
      </c>
      <c r="F123" t="s">
        <v>180</v>
      </c>
      <c r="G123" t="s">
        <v>379</v>
      </c>
      <c r="H123" t="s">
        <v>25</v>
      </c>
      <c r="I123">
        <v>1</v>
      </c>
    </row>
    <row r="124" spans="1:9" x14ac:dyDescent="0.25">
      <c r="A124">
        <v>100225527</v>
      </c>
      <c r="B124" t="s">
        <v>170</v>
      </c>
      <c r="C124" t="s">
        <v>17</v>
      </c>
      <c r="D124" t="s">
        <v>16</v>
      </c>
      <c r="E124" t="s">
        <v>25</v>
      </c>
      <c r="F124" t="s">
        <v>163</v>
      </c>
      <c r="G124" t="s">
        <v>403</v>
      </c>
      <c r="H124" t="s">
        <v>19</v>
      </c>
      <c r="I124">
        <v>1</v>
      </c>
    </row>
    <row r="125" spans="1:9" x14ac:dyDescent="0.25">
      <c r="A125">
        <v>2400001632</v>
      </c>
      <c r="B125" t="s">
        <v>170</v>
      </c>
      <c r="C125" t="s">
        <v>35</v>
      </c>
      <c r="D125" t="s">
        <v>19</v>
      </c>
      <c r="E125" t="s">
        <v>21</v>
      </c>
      <c r="F125" t="s">
        <v>411</v>
      </c>
      <c r="G125" t="s">
        <v>352</v>
      </c>
      <c r="H125" t="s">
        <v>19</v>
      </c>
      <c r="I125">
        <v>1</v>
      </c>
    </row>
    <row r="126" spans="1:9" x14ac:dyDescent="0.25">
      <c r="A126">
        <v>200008932</v>
      </c>
      <c r="B126" t="s">
        <v>170</v>
      </c>
      <c r="C126" t="s">
        <v>35</v>
      </c>
      <c r="D126" t="s">
        <v>16</v>
      </c>
      <c r="E126" t="s">
        <v>25</v>
      </c>
      <c r="F126" t="s">
        <v>163</v>
      </c>
      <c r="G126" t="s">
        <v>403</v>
      </c>
      <c r="H126" t="s">
        <v>225</v>
      </c>
      <c r="I126">
        <v>1</v>
      </c>
    </row>
    <row r="127" spans="1:9" x14ac:dyDescent="0.25">
      <c r="A127" t="s">
        <v>426</v>
      </c>
      <c r="B127" t="s">
        <v>170</v>
      </c>
      <c r="C127" t="s">
        <v>17</v>
      </c>
      <c r="D127" t="s">
        <v>16</v>
      </c>
      <c r="E127" t="s">
        <v>25</v>
      </c>
      <c r="F127" t="s">
        <v>163</v>
      </c>
      <c r="G127" t="s">
        <v>403</v>
      </c>
      <c r="H127" t="s">
        <v>225</v>
      </c>
      <c r="I127">
        <v>1</v>
      </c>
    </row>
    <row r="128" spans="1:9" x14ac:dyDescent="0.25">
      <c r="A128">
        <v>100226090</v>
      </c>
      <c r="B128" t="s">
        <v>402</v>
      </c>
      <c r="C128" t="s">
        <v>27</v>
      </c>
      <c r="D128" t="s">
        <v>16</v>
      </c>
      <c r="E128" t="s">
        <v>25</v>
      </c>
      <c r="F128" t="s">
        <v>163</v>
      </c>
      <c r="G128" t="s">
        <v>579</v>
      </c>
      <c r="H128" t="s">
        <v>401</v>
      </c>
      <c r="I128">
        <v>1</v>
      </c>
    </row>
    <row r="129" spans="1:9" x14ac:dyDescent="0.25">
      <c r="A129">
        <v>100225625</v>
      </c>
      <c r="B129" t="s">
        <v>170</v>
      </c>
      <c r="C129" t="s">
        <v>35</v>
      </c>
      <c r="D129" t="s">
        <v>16</v>
      </c>
      <c r="E129" t="s">
        <v>25</v>
      </c>
      <c r="F129" t="s">
        <v>163</v>
      </c>
      <c r="G129" t="s">
        <v>403</v>
      </c>
      <c r="H129" t="s">
        <v>225</v>
      </c>
      <c r="I129">
        <v>1</v>
      </c>
    </row>
    <row r="130" spans="1:9" x14ac:dyDescent="0.25">
      <c r="A130">
        <v>100226050</v>
      </c>
      <c r="B130" t="s">
        <v>170</v>
      </c>
      <c r="C130" t="s">
        <v>31</v>
      </c>
      <c r="D130" t="s">
        <v>16</v>
      </c>
      <c r="E130" t="s">
        <v>25</v>
      </c>
      <c r="F130" t="s">
        <v>163</v>
      </c>
      <c r="G130" t="s">
        <v>415</v>
      </c>
      <c r="H130" t="s">
        <v>395</v>
      </c>
      <c r="I130">
        <v>1</v>
      </c>
    </row>
    <row r="131" spans="1:9" x14ac:dyDescent="0.25">
      <c r="A131">
        <v>2174562697</v>
      </c>
      <c r="B131" t="s">
        <v>170</v>
      </c>
      <c r="C131" t="s">
        <v>17</v>
      </c>
      <c r="D131" t="s">
        <v>30</v>
      </c>
      <c r="E131" t="s">
        <v>43</v>
      </c>
      <c r="F131" t="s">
        <v>280</v>
      </c>
      <c r="G131" t="s">
        <v>352</v>
      </c>
      <c r="H131" t="s">
        <v>19</v>
      </c>
      <c r="I131">
        <v>1</v>
      </c>
    </row>
    <row r="132" spans="1:9" x14ac:dyDescent="0.25">
      <c r="A132">
        <v>100226211</v>
      </c>
      <c r="B132" t="s">
        <v>170</v>
      </c>
      <c r="C132" t="s">
        <v>26</v>
      </c>
      <c r="D132" t="s">
        <v>16</v>
      </c>
      <c r="E132" t="s">
        <v>25</v>
      </c>
      <c r="F132" t="s">
        <v>428</v>
      </c>
      <c r="G132" t="s">
        <v>380</v>
      </c>
      <c r="H132" t="s">
        <v>19</v>
      </c>
      <c r="I132">
        <v>1</v>
      </c>
    </row>
    <row r="133" spans="1:9" x14ac:dyDescent="0.25">
      <c r="A133">
        <v>2174630501</v>
      </c>
      <c r="B133" t="s">
        <v>399</v>
      </c>
      <c r="C133" t="s">
        <v>24</v>
      </c>
      <c r="D133" t="s">
        <v>30</v>
      </c>
      <c r="E133" t="s">
        <v>43</v>
      </c>
      <c r="F133" t="s">
        <v>142</v>
      </c>
      <c r="G133" t="s">
        <v>350</v>
      </c>
      <c r="H133" t="s">
        <v>398</v>
      </c>
      <c r="I133">
        <v>1</v>
      </c>
    </row>
    <row r="134" spans="1:9" x14ac:dyDescent="0.25">
      <c r="A134">
        <v>1074660794</v>
      </c>
      <c r="B134" t="s">
        <v>399</v>
      </c>
      <c r="C134" t="s">
        <v>29</v>
      </c>
      <c r="D134" t="s">
        <v>16</v>
      </c>
      <c r="E134" t="s">
        <v>32</v>
      </c>
      <c r="F134" t="s">
        <v>185</v>
      </c>
      <c r="G134" t="s">
        <v>583</v>
      </c>
      <c r="H134" t="s">
        <v>19</v>
      </c>
      <c r="I134">
        <v>1</v>
      </c>
    </row>
    <row r="135" spans="1:9" x14ac:dyDescent="0.25">
      <c r="A135">
        <v>100226322</v>
      </c>
      <c r="B135" t="s">
        <v>170</v>
      </c>
      <c r="C135" t="s">
        <v>24</v>
      </c>
      <c r="D135" t="s">
        <v>16</v>
      </c>
      <c r="E135" t="s">
        <v>25</v>
      </c>
      <c r="F135" t="s">
        <v>163</v>
      </c>
      <c r="G135" t="s">
        <v>403</v>
      </c>
      <c r="H135" t="s">
        <v>225</v>
      </c>
      <c r="I135">
        <v>1</v>
      </c>
    </row>
    <row r="136" spans="1:9" x14ac:dyDescent="0.25">
      <c r="A136">
        <v>2174631502</v>
      </c>
      <c r="B136" t="s">
        <v>40</v>
      </c>
      <c r="C136" t="s">
        <v>27</v>
      </c>
      <c r="D136" t="s">
        <v>30</v>
      </c>
      <c r="E136" t="s">
        <v>43</v>
      </c>
      <c r="F136" t="s">
        <v>120</v>
      </c>
      <c r="G136" t="s">
        <v>350</v>
      </c>
      <c r="H136" t="s">
        <v>395</v>
      </c>
      <c r="I136">
        <v>1</v>
      </c>
    </row>
    <row r="137" spans="1:9" x14ac:dyDescent="0.25">
      <c r="A137">
        <v>100226295</v>
      </c>
      <c r="B137" t="s">
        <v>170</v>
      </c>
      <c r="C137" t="s">
        <v>20</v>
      </c>
      <c r="D137" t="s">
        <v>16</v>
      </c>
      <c r="E137" t="s">
        <v>25</v>
      </c>
      <c r="F137" t="s">
        <v>163</v>
      </c>
      <c r="G137" t="s">
        <v>415</v>
      </c>
      <c r="H137" t="s">
        <v>225</v>
      </c>
      <c r="I137">
        <v>1</v>
      </c>
    </row>
    <row r="138" spans="1:9" x14ac:dyDescent="0.25">
      <c r="A138">
        <v>2400004070</v>
      </c>
      <c r="B138" t="s">
        <v>148</v>
      </c>
      <c r="C138" t="s">
        <v>42</v>
      </c>
      <c r="D138" t="s">
        <v>19</v>
      </c>
      <c r="E138" t="s">
        <v>25</v>
      </c>
      <c r="F138" t="s">
        <v>154</v>
      </c>
      <c r="G138" t="s">
        <v>396</v>
      </c>
      <c r="H138" t="s">
        <v>19</v>
      </c>
      <c r="I138">
        <v>1</v>
      </c>
    </row>
    <row r="139" spans="1:9" x14ac:dyDescent="0.25">
      <c r="A139">
        <v>100226382</v>
      </c>
      <c r="B139" t="s">
        <v>100</v>
      </c>
      <c r="C139" t="s">
        <v>20</v>
      </c>
      <c r="D139" t="s">
        <v>16</v>
      </c>
      <c r="E139" t="s">
        <v>25</v>
      </c>
      <c r="F139" t="s">
        <v>429</v>
      </c>
      <c r="G139" t="s">
        <v>357</v>
      </c>
      <c r="H139" t="s">
        <v>25</v>
      </c>
      <c r="I139">
        <v>1</v>
      </c>
    </row>
    <row r="140" spans="1:9" x14ac:dyDescent="0.25">
      <c r="A140">
        <v>2400003713</v>
      </c>
      <c r="B140" t="s">
        <v>148</v>
      </c>
      <c r="C140" t="s">
        <v>87</v>
      </c>
      <c r="D140" t="s">
        <v>19</v>
      </c>
      <c r="E140" t="s">
        <v>21</v>
      </c>
      <c r="F140" t="s">
        <v>139</v>
      </c>
      <c r="G140" t="s">
        <v>352</v>
      </c>
      <c r="H140" t="s">
        <v>19</v>
      </c>
      <c r="I140">
        <v>1</v>
      </c>
    </row>
    <row r="141" spans="1:9" x14ac:dyDescent="0.25">
      <c r="A141" t="s">
        <v>23</v>
      </c>
      <c r="B141" t="s">
        <v>226</v>
      </c>
      <c r="C141" t="s">
        <v>27</v>
      </c>
      <c r="D141" t="s">
        <v>19</v>
      </c>
      <c r="E141" t="s">
        <v>37</v>
      </c>
      <c r="F141" t="s">
        <v>163</v>
      </c>
      <c r="G141" t="s">
        <v>579</v>
      </c>
      <c r="H141" t="s">
        <v>19</v>
      </c>
      <c r="I141">
        <v>1</v>
      </c>
    </row>
    <row r="142" spans="1:9" x14ac:dyDescent="0.25">
      <c r="A142">
        <v>2174726596</v>
      </c>
      <c r="B142" t="s">
        <v>170</v>
      </c>
      <c r="C142" t="s">
        <v>33</v>
      </c>
      <c r="D142" t="s">
        <v>30</v>
      </c>
      <c r="E142" t="s">
        <v>43</v>
      </c>
      <c r="F142" t="s">
        <v>397</v>
      </c>
      <c r="G142" t="s">
        <v>350</v>
      </c>
      <c r="H142" t="s">
        <v>19</v>
      </c>
      <c r="I142">
        <v>1</v>
      </c>
    </row>
    <row r="143" spans="1:9" x14ac:dyDescent="0.25">
      <c r="A143" t="s">
        <v>23</v>
      </c>
      <c r="B143" t="s">
        <v>226</v>
      </c>
      <c r="C143" t="s">
        <v>39</v>
      </c>
      <c r="D143" t="s">
        <v>19</v>
      </c>
      <c r="E143" t="s">
        <v>21</v>
      </c>
      <c r="F143" t="s">
        <v>163</v>
      </c>
      <c r="G143" t="s">
        <v>579</v>
      </c>
      <c r="H143" t="s">
        <v>19</v>
      </c>
      <c r="I143">
        <v>1</v>
      </c>
    </row>
    <row r="144" spans="1:9" x14ac:dyDescent="0.25">
      <c r="A144">
        <v>100226269</v>
      </c>
      <c r="B144" t="s">
        <v>170</v>
      </c>
      <c r="C144" t="s">
        <v>27</v>
      </c>
      <c r="D144" t="s">
        <v>16</v>
      </c>
      <c r="E144" t="s">
        <v>25</v>
      </c>
      <c r="F144" t="s">
        <v>163</v>
      </c>
      <c r="G144" t="s">
        <v>403</v>
      </c>
      <c r="H144" t="s">
        <v>225</v>
      </c>
      <c r="I144">
        <v>1</v>
      </c>
    </row>
    <row r="145" spans="1:9" x14ac:dyDescent="0.25">
      <c r="A145">
        <v>2174745728</v>
      </c>
      <c r="B145" t="s">
        <v>148</v>
      </c>
      <c r="C145" t="s">
        <v>39</v>
      </c>
      <c r="D145" t="s">
        <v>30</v>
      </c>
      <c r="E145" t="s">
        <v>43</v>
      </c>
      <c r="F145" t="s">
        <v>154</v>
      </c>
      <c r="G145" t="s">
        <v>396</v>
      </c>
      <c r="H145" t="s">
        <v>398</v>
      </c>
      <c r="I145">
        <v>1</v>
      </c>
    </row>
    <row r="146" spans="1:9" x14ac:dyDescent="0.25">
      <c r="A146">
        <v>2400003578</v>
      </c>
      <c r="B146" t="s">
        <v>170</v>
      </c>
      <c r="C146" t="s">
        <v>27</v>
      </c>
      <c r="D146" t="s">
        <v>19</v>
      </c>
      <c r="E146" t="s">
        <v>21</v>
      </c>
      <c r="F146" t="s">
        <v>138</v>
      </c>
      <c r="G146" t="s">
        <v>352</v>
      </c>
      <c r="H146" t="s">
        <v>19</v>
      </c>
      <c r="I146">
        <v>1</v>
      </c>
    </row>
    <row r="147" spans="1:9" x14ac:dyDescent="0.25">
      <c r="A147">
        <v>100226103</v>
      </c>
      <c r="B147" t="s">
        <v>170</v>
      </c>
      <c r="C147" t="s">
        <v>26</v>
      </c>
      <c r="D147" t="s">
        <v>16</v>
      </c>
      <c r="E147" t="s">
        <v>18</v>
      </c>
      <c r="F147" t="s">
        <v>163</v>
      </c>
      <c r="G147" t="s">
        <v>403</v>
      </c>
      <c r="H147" t="s">
        <v>225</v>
      </c>
      <c r="I147">
        <v>1</v>
      </c>
    </row>
    <row r="148" spans="1:9" x14ac:dyDescent="0.25">
      <c r="A148" t="s">
        <v>28</v>
      </c>
      <c r="B148" t="s">
        <v>40</v>
      </c>
      <c r="C148" t="s">
        <v>20</v>
      </c>
      <c r="D148" t="s">
        <v>19</v>
      </c>
      <c r="E148" t="s">
        <v>21</v>
      </c>
      <c r="F148" t="s">
        <v>156</v>
      </c>
      <c r="G148" t="s">
        <v>354</v>
      </c>
      <c r="H148" t="s">
        <v>395</v>
      </c>
      <c r="I148">
        <v>1</v>
      </c>
    </row>
    <row r="149" spans="1:9" x14ac:dyDescent="0.25">
      <c r="A149" t="s">
        <v>422</v>
      </c>
      <c r="B149" t="s">
        <v>226</v>
      </c>
      <c r="C149" t="s">
        <v>430</v>
      </c>
      <c r="D149" t="s">
        <v>19</v>
      </c>
      <c r="E149" t="s">
        <v>21</v>
      </c>
      <c r="F149" t="s">
        <v>163</v>
      </c>
      <c r="G149" t="s">
        <v>579</v>
      </c>
      <c r="H149" t="s">
        <v>19</v>
      </c>
      <c r="I149">
        <v>1</v>
      </c>
    </row>
    <row r="150" spans="1:9" x14ac:dyDescent="0.25">
      <c r="A150">
        <v>100226683</v>
      </c>
      <c r="B150" t="s">
        <v>170</v>
      </c>
      <c r="C150" t="s">
        <v>27</v>
      </c>
      <c r="D150" t="s">
        <v>16</v>
      </c>
      <c r="E150" t="s">
        <v>25</v>
      </c>
      <c r="F150" t="s">
        <v>163</v>
      </c>
      <c r="G150" t="s">
        <v>403</v>
      </c>
      <c r="H150" t="s">
        <v>225</v>
      </c>
      <c r="I150">
        <v>1</v>
      </c>
    </row>
    <row r="151" spans="1:9" x14ac:dyDescent="0.25">
      <c r="A151" t="s">
        <v>28</v>
      </c>
      <c r="B151" t="s">
        <v>402</v>
      </c>
      <c r="C151" t="s">
        <v>74</v>
      </c>
      <c r="D151" t="s">
        <v>378</v>
      </c>
      <c r="E151" t="s">
        <v>74</v>
      </c>
      <c r="F151" t="s">
        <v>163</v>
      </c>
      <c r="G151" t="s">
        <v>579</v>
      </c>
      <c r="H151" t="s">
        <v>395</v>
      </c>
      <c r="I151">
        <v>1</v>
      </c>
    </row>
    <row r="152" spans="1:9" x14ac:dyDescent="0.25">
      <c r="A152">
        <v>100226795</v>
      </c>
      <c r="B152" t="s">
        <v>170</v>
      </c>
      <c r="C152" t="s">
        <v>45</v>
      </c>
      <c r="D152" t="s">
        <v>16</v>
      </c>
      <c r="E152" t="s">
        <v>25</v>
      </c>
      <c r="F152" t="s">
        <v>163</v>
      </c>
      <c r="G152" t="s">
        <v>403</v>
      </c>
      <c r="H152" t="s">
        <v>225</v>
      </c>
      <c r="I152">
        <v>1</v>
      </c>
    </row>
    <row r="153" spans="1:9" x14ac:dyDescent="0.25">
      <c r="A153">
        <v>100226770</v>
      </c>
      <c r="B153" t="s">
        <v>170</v>
      </c>
      <c r="C153" t="s">
        <v>31</v>
      </c>
      <c r="D153" t="s">
        <v>16</v>
      </c>
      <c r="E153" t="s">
        <v>25</v>
      </c>
      <c r="F153" t="s">
        <v>417</v>
      </c>
      <c r="G153" t="s">
        <v>351</v>
      </c>
      <c r="H153" t="s">
        <v>19</v>
      </c>
      <c r="I153">
        <v>1</v>
      </c>
    </row>
    <row r="154" spans="1:9" x14ac:dyDescent="0.25">
      <c r="A154">
        <v>2174825928</v>
      </c>
      <c r="B154" t="s">
        <v>399</v>
      </c>
      <c r="C154" t="s">
        <v>17</v>
      </c>
      <c r="D154" t="s">
        <v>30</v>
      </c>
      <c r="E154" t="s">
        <v>43</v>
      </c>
      <c r="F154" t="s">
        <v>159</v>
      </c>
      <c r="G154" t="s">
        <v>379</v>
      </c>
      <c r="H154" t="s">
        <v>398</v>
      </c>
      <c r="I154">
        <v>1</v>
      </c>
    </row>
    <row r="155" spans="1:9" x14ac:dyDescent="0.25">
      <c r="A155">
        <v>100226867</v>
      </c>
      <c r="B155" t="s">
        <v>170</v>
      </c>
      <c r="C155" t="s">
        <v>20</v>
      </c>
      <c r="D155" t="s">
        <v>16</v>
      </c>
      <c r="E155" t="s">
        <v>25</v>
      </c>
      <c r="F155" t="s">
        <v>163</v>
      </c>
      <c r="G155" t="s">
        <v>403</v>
      </c>
      <c r="H155" t="s">
        <v>225</v>
      </c>
      <c r="I155">
        <v>1</v>
      </c>
    </row>
    <row r="156" spans="1:9" x14ac:dyDescent="0.25">
      <c r="A156">
        <v>100226759</v>
      </c>
      <c r="B156" t="s">
        <v>170</v>
      </c>
      <c r="C156" t="s">
        <v>29</v>
      </c>
      <c r="D156" t="s">
        <v>16</v>
      </c>
      <c r="E156" t="s">
        <v>25</v>
      </c>
      <c r="F156" t="s">
        <v>163</v>
      </c>
      <c r="G156" t="s">
        <v>403</v>
      </c>
      <c r="H156" t="s">
        <v>225</v>
      </c>
      <c r="I156">
        <v>1</v>
      </c>
    </row>
    <row r="157" spans="1:9" x14ac:dyDescent="0.25">
      <c r="A157">
        <v>2174826155</v>
      </c>
      <c r="B157" t="s">
        <v>399</v>
      </c>
      <c r="C157" t="s">
        <v>29</v>
      </c>
      <c r="D157" t="s">
        <v>30</v>
      </c>
      <c r="E157" t="s">
        <v>43</v>
      </c>
      <c r="F157" t="s">
        <v>159</v>
      </c>
      <c r="G157" t="s">
        <v>379</v>
      </c>
      <c r="H157" t="s">
        <v>398</v>
      </c>
      <c r="I157">
        <v>1</v>
      </c>
    </row>
    <row r="158" spans="1:9" x14ac:dyDescent="0.25">
      <c r="A158">
        <v>100226839</v>
      </c>
      <c r="B158" t="s">
        <v>170</v>
      </c>
      <c r="C158" t="s">
        <v>41</v>
      </c>
      <c r="D158" t="s">
        <v>16</v>
      </c>
      <c r="E158" t="s">
        <v>25</v>
      </c>
      <c r="F158" t="s">
        <v>163</v>
      </c>
      <c r="G158" t="s">
        <v>403</v>
      </c>
      <c r="H158" t="s">
        <v>225</v>
      </c>
      <c r="I158">
        <v>1</v>
      </c>
    </row>
    <row r="159" spans="1:9" x14ac:dyDescent="0.25">
      <c r="A159">
        <v>100226659</v>
      </c>
      <c r="B159" t="s">
        <v>170</v>
      </c>
      <c r="C159" t="s">
        <v>41</v>
      </c>
      <c r="D159" t="s">
        <v>16</v>
      </c>
      <c r="E159" t="s">
        <v>25</v>
      </c>
      <c r="F159" t="s">
        <v>163</v>
      </c>
      <c r="G159" t="s">
        <v>403</v>
      </c>
      <c r="H159" t="s">
        <v>225</v>
      </c>
      <c r="I159">
        <v>1</v>
      </c>
    </row>
    <row r="160" spans="1:9" x14ac:dyDescent="0.25">
      <c r="A160">
        <v>100226988</v>
      </c>
      <c r="B160" t="s">
        <v>170</v>
      </c>
      <c r="C160" t="s">
        <v>26</v>
      </c>
      <c r="D160" t="s">
        <v>16</v>
      </c>
      <c r="E160" t="s">
        <v>25</v>
      </c>
      <c r="F160" t="s">
        <v>163</v>
      </c>
      <c r="G160" t="s">
        <v>403</v>
      </c>
      <c r="H160" t="s">
        <v>225</v>
      </c>
      <c r="I160">
        <v>1</v>
      </c>
    </row>
    <row r="161" spans="1:9" x14ac:dyDescent="0.25">
      <c r="A161">
        <v>100226988</v>
      </c>
      <c r="B161" t="s">
        <v>170</v>
      </c>
      <c r="C161" t="s">
        <v>26</v>
      </c>
      <c r="D161" t="s">
        <v>16</v>
      </c>
      <c r="E161" t="s">
        <v>25</v>
      </c>
      <c r="F161" t="s">
        <v>163</v>
      </c>
      <c r="G161" t="s">
        <v>403</v>
      </c>
      <c r="H161" t="s">
        <v>225</v>
      </c>
      <c r="I161">
        <v>1</v>
      </c>
    </row>
    <row r="162" spans="1:9" x14ac:dyDescent="0.25">
      <c r="A162">
        <v>1077573730</v>
      </c>
      <c r="B162" t="s">
        <v>40</v>
      </c>
      <c r="C162" t="s">
        <v>17</v>
      </c>
      <c r="D162" t="s">
        <v>30</v>
      </c>
      <c r="E162" t="s">
        <v>32</v>
      </c>
      <c r="F162" t="s">
        <v>147</v>
      </c>
      <c r="G162" t="s">
        <v>352</v>
      </c>
      <c r="H162" t="s">
        <v>19</v>
      </c>
      <c r="I162">
        <v>1</v>
      </c>
    </row>
    <row r="163" spans="1:9" x14ac:dyDescent="0.25">
      <c r="A163">
        <v>100226951</v>
      </c>
      <c r="B163" t="s">
        <v>170</v>
      </c>
      <c r="C163" t="s">
        <v>29</v>
      </c>
      <c r="D163" t="s">
        <v>16</v>
      </c>
      <c r="E163" t="s">
        <v>25</v>
      </c>
      <c r="F163" t="s">
        <v>163</v>
      </c>
      <c r="G163" t="s">
        <v>403</v>
      </c>
      <c r="H163" t="s">
        <v>225</v>
      </c>
      <c r="I163">
        <v>1</v>
      </c>
    </row>
    <row r="164" spans="1:9" x14ac:dyDescent="0.25">
      <c r="A164">
        <v>100227085</v>
      </c>
      <c r="B164" t="s">
        <v>100</v>
      </c>
      <c r="C164" t="s">
        <v>39</v>
      </c>
      <c r="D164" t="s">
        <v>16</v>
      </c>
      <c r="E164" t="s">
        <v>25</v>
      </c>
      <c r="F164" t="s">
        <v>421</v>
      </c>
      <c r="G164" t="s">
        <v>396</v>
      </c>
      <c r="H164" t="s">
        <v>25</v>
      </c>
      <c r="I164">
        <v>1</v>
      </c>
    </row>
    <row r="165" spans="1:9" x14ac:dyDescent="0.25">
      <c r="A165">
        <v>100226529</v>
      </c>
      <c r="B165" t="s">
        <v>170</v>
      </c>
      <c r="C165" t="s">
        <v>31</v>
      </c>
      <c r="D165" t="s">
        <v>16</v>
      </c>
      <c r="E165" t="s">
        <v>25</v>
      </c>
      <c r="F165" t="s">
        <v>163</v>
      </c>
      <c r="G165" t="s">
        <v>403</v>
      </c>
      <c r="H165" t="s">
        <v>225</v>
      </c>
      <c r="I165">
        <v>1</v>
      </c>
    </row>
    <row r="166" spans="1:9" x14ac:dyDescent="0.25">
      <c r="A166">
        <v>2174893796</v>
      </c>
      <c r="B166" t="s">
        <v>148</v>
      </c>
      <c r="C166" t="s">
        <v>42</v>
      </c>
      <c r="D166" t="s">
        <v>30</v>
      </c>
      <c r="E166" t="s">
        <v>43</v>
      </c>
      <c r="F166" t="s">
        <v>163</v>
      </c>
      <c r="G166" t="s">
        <v>579</v>
      </c>
      <c r="H166" t="s">
        <v>19</v>
      </c>
      <c r="I166">
        <v>1</v>
      </c>
    </row>
    <row r="167" spans="1:9" x14ac:dyDescent="0.25">
      <c r="A167">
        <v>1078096873</v>
      </c>
      <c r="B167" t="s">
        <v>40</v>
      </c>
      <c r="C167" t="s">
        <v>27</v>
      </c>
      <c r="D167" t="s">
        <v>30</v>
      </c>
      <c r="E167" t="s">
        <v>32</v>
      </c>
      <c r="F167" t="s">
        <v>141</v>
      </c>
      <c r="G167" t="s">
        <v>352</v>
      </c>
      <c r="H167" t="s">
        <v>395</v>
      </c>
      <c r="I167">
        <v>1</v>
      </c>
    </row>
    <row r="168" spans="1:9" x14ac:dyDescent="0.25">
      <c r="A168">
        <v>100227124</v>
      </c>
      <c r="B168" t="s">
        <v>170</v>
      </c>
      <c r="C168" t="s">
        <v>27</v>
      </c>
      <c r="D168" t="s">
        <v>16</v>
      </c>
      <c r="E168" t="s">
        <v>25</v>
      </c>
      <c r="F168" t="s">
        <v>163</v>
      </c>
      <c r="G168" t="s">
        <v>403</v>
      </c>
      <c r="H168" t="s">
        <v>225</v>
      </c>
      <c r="I168">
        <v>1</v>
      </c>
    </row>
    <row r="169" spans="1:9" x14ac:dyDescent="0.25">
      <c r="A169">
        <v>100225783</v>
      </c>
      <c r="B169" t="s">
        <v>226</v>
      </c>
      <c r="C169" t="s">
        <v>41</v>
      </c>
      <c r="D169" t="s">
        <v>16</v>
      </c>
      <c r="E169" t="s">
        <v>18</v>
      </c>
      <c r="F169" t="s">
        <v>431</v>
      </c>
      <c r="G169" t="s">
        <v>431</v>
      </c>
      <c r="H169" t="s">
        <v>19</v>
      </c>
      <c r="I169">
        <v>1</v>
      </c>
    </row>
    <row r="170" spans="1:9" x14ac:dyDescent="0.25">
      <c r="A170">
        <v>100227302</v>
      </c>
      <c r="B170" t="s">
        <v>170</v>
      </c>
      <c r="C170" t="s">
        <v>41</v>
      </c>
      <c r="D170" t="s">
        <v>16</v>
      </c>
      <c r="E170" t="s">
        <v>25</v>
      </c>
      <c r="F170" t="s">
        <v>163</v>
      </c>
      <c r="G170" t="s">
        <v>403</v>
      </c>
      <c r="H170" t="s">
        <v>225</v>
      </c>
      <c r="I170">
        <v>1</v>
      </c>
    </row>
    <row r="171" spans="1:9" x14ac:dyDescent="0.25">
      <c r="A171" t="s">
        <v>23</v>
      </c>
      <c r="B171" t="s">
        <v>226</v>
      </c>
      <c r="C171" t="s">
        <v>87</v>
      </c>
      <c r="D171" t="s">
        <v>19</v>
      </c>
      <c r="E171" t="s">
        <v>21</v>
      </c>
      <c r="F171" t="s">
        <v>163</v>
      </c>
      <c r="G171" t="s">
        <v>579</v>
      </c>
      <c r="H171" t="s">
        <v>19</v>
      </c>
      <c r="I171">
        <v>1</v>
      </c>
    </row>
    <row r="172" spans="1:9" x14ac:dyDescent="0.25">
      <c r="A172">
        <v>2174945729</v>
      </c>
      <c r="B172" t="s">
        <v>148</v>
      </c>
      <c r="C172" t="s">
        <v>29</v>
      </c>
      <c r="D172" t="s">
        <v>30</v>
      </c>
      <c r="E172" t="s">
        <v>43</v>
      </c>
      <c r="F172" t="s">
        <v>294</v>
      </c>
      <c r="G172" t="s">
        <v>352</v>
      </c>
      <c r="H172" t="s">
        <v>398</v>
      </c>
      <c r="I172">
        <v>1</v>
      </c>
    </row>
    <row r="173" spans="1:9" x14ac:dyDescent="0.25">
      <c r="A173" t="s">
        <v>23</v>
      </c>
      <c r="B173" t="s">
        <v>226</v>
      </c>
      <c r="C173" t="s">
        <v>33</v>
      </c>
      <c r="D173" t="s">
        <v>77</v>
      </c>
      <c r="E173" t="s">
        <v>77</v>
      </c>
      <c r="F173" t="s">
        <v>163</v>
      </c>
      <c r="G173" t="s">
        <v>579</v>
      </c>
      <c r="H173" t="s">
        <v>225</v>
      </c>
      <c r="I173">
        <v>1</v>
      </c>
    </row>
    <row r="174" spans="1:9" x14ac:dyDescent="0.25">
      <c r="A174" t="s">
        <v>28</v>
      </c>
      <c r="B174" t="s">
        <v>226</v>
      </c>
      <c r="C174" t="s">
        <v>31</v>
      </c>
      <c r="D174" t="s">
        <v>19</v>
      </c>
      <c r="E174" t="s">
        <v>21</v>
      </c>
      <c r="F174" t="s">
        <v>163</v>
      </c>
      <c r="G174" t="s">
        <v>579</v>
      </c>
      <c r="H174" t="s">
        <v>19</v>
      </c>
      <c r="I174">
        <v>1</v>
      </c>
    </row>
    <row r="175" spans="1:9" x14ac:dyDescent="0.25">
      <c r="A175">
        <v>2174959765</v>
      </c>
      <c r="B175" t="s">
        <v>399</v>
      </c>
      <c r="C175" t="s">
        <v>45</v>
      </c>
      <c r="D175" t="s">
        <v>30</v>
      </c>
      <c r="E175" t="s">
        <v>43</v>
      </c>
      <c r="F175" t="s">
        <v>137</v>
      </c>
      <c r="G175" t="s">
        <v>355</v>
      </c>
      <c r="H175" t="s">
        <v>398</v>
      </c>
      <c r="I175">
        <v>1</v>
      </c>
    </row>
    <row r="176" spans="1:9" x14ac:dyDescent="0.25">
      <c r="A176">
        <v>1079139237</v>
      </c>
      <c r="B176" t="s">
        <v>148</v>
      </c>
      <c r="C176" t="s">
        <v>24</v>
      </c>
      <c r="D176" t="s">
        <v>30</v>
      </c>
      <c r="E176" t="s">
        <v>32</v>
      </c>
      <c r="F176" t="s">
        <v>149</v>
      </c>
      <c r="G176" t="s">
        <v>352</v>
      </c>
      <c r="H176" t="s">
        <v>398</v>
      </c>
      <c r="I176">
        <v>1</v>
      </c>
    </row>
    <row r="177" spans="1:9" x14ac:dyDescent="0.25">
      <c r="A177">
        <v>100227618</v>
      </c>
      <c r="B177" t="s">
        <v>170</v>
      </c>
      <c r="C177" t="s">
        <v>31</v>
      </c>
      <c r="D177" t="s">
        <v>16</v>
      </c>
      <c r="E177" t="s">
        <v>18</v>
      </c>
      <c r="F177" t="s">
        <v>432</v>
      </c>
      <c r="G177" t="s">
        <v>351</v>
      </c>
      <c r="H177" t="s">
        <v>19</v>
      </c>
      <c r="I177">
        <v>1</v>
      </c>
    </row>
    <row r="178" spans="1:9" x14ac:dyDescent="0.25">
      <c r="A178" t="s">
        <v>28</v>
      </c>
      <c r="B178" t="s">
        <v>226</v>
      </c>
      <c r="C178" t="s">
        <v>20</v>
      </c>
      <c r="D178" t="s">
        <v>19</v>
      </c>
      <c r="E178" t="s">
        <v>74</v>
      </c>
      <c r="F178" t="s">
        <v>163</v>
      </c>
      <c r="G178" t="s">
        <v>579</v>
      </c>
      <c r="H178" t="s">
        <v>19</v>
      </c>
      <c r="I178">
        <v>1</v>
      </c>
    </row>
    <row r="179" spans="1:9" x14ac:dyDescent="0.25">
      <c r="A179" t="s">
        <v>23</v>
      </c>
      <c r="B179" t="s">
        <v>226</v>
      </c>
      <c r="C179" t="s">
        <v>20</v>
      </c>
      <c r="D179" t="s">
        <v>19</v>
      </c>
      <c r="E179" t="s">
        <v>37</v>
      </c>
      <c r="F179" t="s">
        <v>163</v>
      </c>
      <c r="G179" t="s">
        <v>579</v>
      </c>
      <c r="H179" t="s">
        <v>19</v>
      </c>
      <c r="I179">
        <v>1</v>
      </c>
    </row>
    <row r="180" spans="1:9" x14ac:dyDescent="0.25">
      <c r="A180" t="s">
        <v>28</v>
      </c>
      <c r="B180" t="s">
        <v>226</v>
      </c>
      <c r="C180" t="s">
        <v>24</v>
      </c>
      <c r="D180" t="s">
        <v>74</v>
      </c>
      <c r="E180" t="s">
        <v>21</v>
      </c>
      <c r="F180" t="s">
        <v>163</v>
      </c>
      <c r="G180" t="s">
        <v>579</v>
      </c>
      <c r="H180" t="s">
        <v>19</v>
      </c>
      <c r="I180">
        <v>1</v>
      </c>
    </row>
    <row r="181" spans="1:9" x14ac:dyDescent="0.25">
      <c r="A181">
        <v>100226700</v>
      </c>
      <c r="B181" t="s">
        <v>226</v>
      </c>
      <c r="C181" t="s">
        <v>31</v>
      </c>
      <c r="D181" t="s">
        <v>16</v>
      </c>
      <c r="E181" t="s">
        <v>25</v>
      </c>
      <c r="F181" t="s">
        <v>163</v>
      </c>
      <c r="G181" t="s">
        <v>579</v>
      </c>
      <c r="H181" t="s">
        <v>395</v>
      </c>
      <c r="I181">
        <v>1</v>
      </c>
    </row>
    <row r="182" spans="1:9" x14ac:dyDescent="0.25">
      <c r="A182">
        <v>100227617</v>
      </c>
      <c r="B182" t="s">
        <v>100</v>
      </c>
      <c r="C182" t="s">
        <v>29</v>
      </c>
      <c r="D182" t="s">
        <v>16</v>
      </c>
      <c r="E182" t="s">
        <v>25</v>
      </c>
      <c r="F182" t="s">
        <v>120</v>
      </c>
      <c r="G182" t="s">
        <v>350</v>
      </c>
      <c r="H182" t="s">
        <v>25</v>
      </c>
      <c r="I182">
        <v>1</v>
      </c>
    </row>
    <row r="183" spans="1:9" x14ac:dyDescent="0.25">
      <c r="A183" t="s">
        <v>28</v>
      </c>
      <c r="B183" t="s">
        <v>388</v>
      </c>
      <c r="C183" t="s">
        <v>39</v>
      </c>
      <c r="D183" t="s">
        <v>19</v>
      </c>
      <c r="E183" t="s">
        <v>74</v>
      </c>
      <c r="F183" t="s">
        <v>163</v>
      </c>
      <c r="G183" t="s">
        <v>579</v>
      </c>
      <c r="H183" t="s">
        <v>395</v>
      </c>
      <c r="I183">
        <v>1</v>
      </c>
    </row>
    <row r="184" spans="1:9" x14ac:dyDescent="0.25">
      <c r="A184">
        <v>100227777</v>
      </c>
      <c r="B184" t="s">
        <v>226</v>
      </c>
      <c r="C184" t="s">
        <v>39</v>
      </c>
      <c r="D184" t="s">
        <v>16</v>
      </c>
      <c r="E184" t="s">
        <v>18</v>
      </c>
      <c r="F184" t="s">
        <v>163</v>
      </c>
      <c r="G184" t="s">
        <v>579</v>
      </c>
      <c r="H184" t="s">
        <v>19</v>
      </c>
      <c r="I184">
        <v>1</v>
      </c>
    </row>
    <row r="185" spans="1:9" x14ac:dyDescent="0.25">
      <c r="A185">
        <v>2175080624</v>
      </c>
      <c r="B185" t="s">
        <v>148</v>
      </c>
      <c r="C185" t="s">
        <v>45</v>
      </c>
      <c r="D185" t="s">
        <v>30</v>
      </c>
      <c r="E185" t="s">
        <v>43</v>
      </c>
      <c r="F185" t="s">
        <v>138</v>
      </c>
      <c r="G185" t="s">
        <v>352</v>
      </c>
      <c r="H185" t="s">
        <v>19</v>
      </c>
      <c r="I185">
        <v>1</v>
      </c>
    </row>
    <row r="186" spans="1:9" x14ac:dyDescent="0.25">
      <c r="A186">
        <v>100227838</v>
      </c>
      <c r="B186" t="s">
        <v>170</v>
      </c>
      <c r="C186" t="s">
        <v>29</v>
      </c>
      <c r="D186" t="s">
        <v>16</v>
      </c>
      <c r="E186" t="s">
        <v>25</v>
      </c>
      <c r="F186" t="s">
        <v>163</v>
      </c>
      <c r="G186" t="s">
        <v>403</v>
      </c>
      <c r="H186" t="s">
        <v>19</v>
      </c>
      <c r="I186">
        <v>1</v>
      </c>
    </row>
    <row r="187" spans="1:9" x14ac:dyDescent="0.25">
      <c r="A187">
        <v>100227804</v>
      </c>
      <c r="B187" t="s">
        <v>170</v>
      </c>
      <c r="C187" t="s">
        <v>20</v>
      </c>
      <c r="D187" t="s">
        <v>16</v>
      </c>
      <c r="E187" t="s">
        <v>25</v>
      </c>
      <c r="F187" t="s">
        <v>163</v>
      </c>
      <c r="G187" t="s">
        <v>403</v>
      </c>
      <c r="H187" t="s">
        <v>225</v>
      </c>
      <c r="I187">
        <v>1</v>
      </c>
    </row>
    <row r="188" spans="1:9" x14ac:dyDescent="0.25">
      <c r="A188">
        <v>100227785</v>
      </c>
      <c r="B188" t="s">
        <v>170</v>
      </c>
      <c r="C188" t="s">
        <v>29</v>
      </c>
      <c r="D188" t="s">
        <v>16</v>
      </c>
      <c r="E188" t="s">
        <v>18</v>
      </c>
      <c r="F188" t="s">
        <v>163</v>
      </c>
      <c r="G188" t="s">
        <v>403</v>
      </c>
      <c r="H188" t="s">
        <v>225</v>
      </c>
      <c r="I188">
        <v>1</v>
      </c>
    </row>
    <row r="189" spans="1:9" x14ac:dyDescent="0.25">
      <c r="A189">
        <v>2175119327</v>
      </c>
      <c r="B189" t="s">
        <v>399</v>
      </c>
      <c r="C189" t="s">
        <v>27</v>
      </c>
      <c r="D189" t="s">
        <v>30</v>
      </c>
      <c r="E189" t="s">
        <v>43</v>
      </c>
      <c r="F189" t="s">
        <v>421</v>
      </c>
      <c r="G189" t="s">
        <v>396</v>
      </c>
      <c r="H189" t="s">
        <v>398</v>
      </c>
      <c r="I189">
        <v>1</v>
      </c>
    </row>
    <row r="190" spans="1:9" x14ac:dyDescent="0.25">
      <c r="A190">
        <v>100227703</v>
      </c>
      <c r="B190" t="s">
        <v>170</v>
      </c>
      <c r="C190" t="s">
        <v>17</v>
      </c>
      <c r="D190" t="s">
        <v>16</v>
      </c>
      <c r="E190" t="s">
        <v>25</v>
      </c>
      <c r="F190" t="s">
        <v>163</v>
      </c>
      <c r="G190" t="s">
        <v>403</v>
      </c>
      <c r="H190" t="s">
        <v>225</v>
      </c>
      <c r="I190">
        <v>1</v>
      </c>
    </row>
    <row r="191" spans="1:9" x14ac:dyDescent="0.25">
      <c r="A191" t="s">
        <v>28</v>
      </c>
      <c r="B191" t="s">
        <v>226</v>
      </c>
      <c r="C191" t="s">
        <v>24</v>
      </c>
      <c r="D191" t="s">
        <v>30</v>
      </c>
      <c r="E191" t="s">
        <v>43</v>
      </c>
      <c r="F191" t="s">
        <v>163</v>
      </c>
      <c r="G191" t="s">
        <v>579</v>
      </c>
      <c r="H191" t="s">
        <v>19</v>
      </c>
      <c r="I191">
        <v>1</v>
      </c>
    </row>
    <row r="192" spans="1:9" x14ac:dyDescent="0.25">
      <c r="A192">
        <v>100227944</v>
      </c>
      <c r="B192" t="s">
        <v>170</v>
      </c>
      <c r="C192" t="s">
        <v>39</v>
      </c>
      <c r="D192" t="s">
        <v>16</v>
      </c>
      <c r="E192" t="s">
        <v>25</v>
      </c>
      <c r="F192" t="s">
        <v>163</v>
      </c>
      <c r="G192" t="s">
        <v>403</v>
      </c>
      <c r="H192" t="s">
        <v>225</v>
      </c>
      <c r="I192">
        <v>1</v>
      </c>
    </row>
    <row r="193" spans="1:9" x14ac:dyDescent="0.25">
      <c r="A193">
        <v>100225250</v>
      </c>
      <c r="B193" t="s">
        <v>170</v>
      </c>
      <c r="C193" t="s">
        <v>41</v>
      </c>
      <c r="D193" t="s">
        <v>16</v>
      </c>
      <c r="E193" t="s">
        <v>25</v>
      </c>
      <c r="F193" t="s">
        <v>163</v>
      </c>
      <c r="G193" t="s">
        <v>403</v>
      </c>
      <c r="H193" t="s">
        <v>225</v>
      </c>
      <c r="I193">
        <v>1</v>
      </c>
    </row>
    <row r="194" spans="1:9" x14ac:dyDescent="0.25">
      <c r="A194">
        <v>1081737231</v>
      </c>
      <c r="B194" t="s">
        <v>399</v>
      </c>
      <c r="C194" t="s">
        <v>24</v>
      </c>
      <c r="D194" t="s">
        <v>30</v>
      </c>
      <c r="E194" t="s">
        <v>32</v>
      </c>
      <c r="F194" t="s">
        <v>154</v>
      </c>
      <c r="G194" t="s">
        <v>396</v>
      </c>
      <c r="H194" t="s">
        <v>398</v>
      </c>
      <c r="I194">
        <v>1</v>
      </c>
    </row>
    <row r="195" spans="1:9" x14ac:dyDescent="0.25">
      <c r="A195">
        <v>100228049</v>
      </c>
      <c r="B195" t="s">
        <v>170</v>
      </c>
      <c r="C195" t="s">
        <v>39</v>
      </c>
      <c r="D195" t="s">
        <v>16</v>
      </c>
      <c r="E195" t="s">
        <v>25</v>
      </c>
      <c r="F195" t="s">
        <v>163</v>
      </c>
      <c r="G195" t="s">
        <v>403</v>
      </c>
      <c r="H195" t="s">
        <v>225</v>
      </c>
      <c r="I195">
        <v>1</v>
      </c>
    </row>
    <row r="196" spans="1:9" x14ac:dyDescent="0.25">
      <c r="A196">
        <v>100227024</v>
      </c>
      <c r="B196" t="s">
        <v>170</v>
      </c>
      <c r="C196" t="s">
        <v>27</v>
      </c>
      <c r="D196" t="s">
        <v>16</v>
      </c>
      <c r="E196" t="s">
        <v>25</v>
      </c>
      <c r="F196" t="s">
        <v>163</v>
      </c>
      <c r="G196" t="s">
        <v>403</v>
      </c>
      <c r="H196" t="s">
        <v>225</v>
      </c>
      <c r="I196">
        <v>1</v>
      </c>
    </row>
    <row r="197" spans="1:9" x14ac:dyDescent="0.25">
      <c r="A197" t="s">
        <v>28</v>
      </c>
      <c r="B197" t="s">
        <v>226</v>
      </c>
      <c r="C197" t="s">
        <v>20</v>
      </c>
      <c r="D197" t="s">
        <v>19</v>
      </c>
      <c r="E197" t="s">
        <v>74</v>
      </c>
      <c r="F197" t="s">
        <v>163</v>
      </c>
      <c r="G197" t="s">
        <v>579</v>
      </c>
      <c r="H197" t="s">
        <v>19</v>
      </c>
      <c r="I197">
        <v>1</v>
      </c>
    </row>
    <row r="198" spans="1:9" x14ac:dyDescent="0.25">
      <c r="A198">
        <v>100228031</v>
      </c>
      <c r="B198" t="s">
        <v>170</v>
      </c>
      <c r="C198" t="s">
        <v>20</v>
      </c>
      <c r="D198" t="s">
        <v>16</v>
      </c>
      <c r="E198" t="s">
        <v>25</v>
      </c>
      <c r="F198" t="s">
        <v>163</v>
      </c>
      <c r="G198" t="s">
        <v>403</v>
      </c>
      <c r="H198" t="s">
        <v>225</v>
      </c>
      <c r="I198">
        <v>1</v>
      </c>
    </row>
    <row r="199" spans="1:9" x14ac:dyDescent="0.25">
      <c r="A199">
        <v>100227635</v>
      </c>
      <c r="B199" t="s">
        <v>170</v>
      </c>
      <c r="C199" t="s">
        <v>17</v>
      </c>
      <c r="D199" t="s">
        <v>16</v>
      </c>
      <c r="E199" t="s">
        <v>25</v>
      </c>
      <c r="F199" t="s">
        <v>163</v>
      </c>
      <c r="G199" t="s">
        <v>403</v>
      </c>
      <c r="H199" t="s">
        <v>225</v>
      </c>
      <c r="I199">
        <v>1</v>
      </c>
    </row>
    <row r="200" spans="1:9" x14ac:dyDescent="0.25">
      <c r="A200">
        <v>1081991573</v>
      </c>
      <c r="B200" t="s">
        <v>226</v>
      </c>
      <c r="C200" t="s">
        <v>41</v>
      </c>
      <c r="D200" t="s">
        <v>30</v>
      </c>
      <c r="E200" t="s">
        <v>32</v>
      </c>
      <c r="F200" t="s">
        <v>147</v>
      </c>
      <c r="G200" t="s">
        <v>352</v>
      </c>
      <c r="H200" t="s">
        <v>395</v>
      </c>
      <c r="I200">
        <v>1</v>
      </c>
    </row>
    <row r="201" spans="1:9" x14ac:dyDescent="0.25">
      <c r="A201">
        <v>2175259960</v>
      </c>
      <c r="B201" t="s">
        <v>40</v>
      </c>
      <c r="C201" t="s">
        <v>45</v>
      </c>
      <c r="D201" t="s">
        <v>30</v>
      </c>
      <c r="E201" t="s">
        <v>43</v>
      </c>
      <c r="F201" t="s">
        <v>142</v>
      </c>
      <c r="G201" t="s">
        <v>350</v>
      </c>
      <c r="H201" t="s">
        <v>19</v>
      </c>
      <c r="I201">
        <v>1</v>
      </c>
    </row>
    <row r="202" spans="1:9" x14ac:dyDescent="0.25">
      <c r="A202">
        <v>2175237883</v>
      </c>
      <c r="B202" t="s">
        <v>40</v>
      </c>
      <c r="C202" t="s">
        <v>29</v>
      </c>
      <c r="D202" t="s">
        <v>30</v>
      </c>
      <c r="E202" t="s">
        <v>43</v>
      </c>
      <c r="F202" t="s">
        <v>180</v>
      </c>
      <c r="G202" t="s">
        <v>379</v>
      </c>
      <c r="H202" t="s">
        <v>19</v>
      </c>
      <c r="I202">
        <v>1</v>
      </c>
    </row>
    <row r="203" spans="1:9" x14ac:dyDescent="0.25">
      <c r="A203">
        <v>100227873</v>
      </c>
      <c r="B203" t="s">
        <v>170</v>
      </c>
      <c r="C203" t="s">
        <v>42</v>
      </c>
      <c r="D203" t="s">
        <v>16</v>
      </c>
      <c r="E203" t="s">
        <v>25</v>
      </c>
      <c r="F203" t="s">
        <v>163</v>
      </c>
      <c r="G203" t="s">
        <v>403</v>
      </c>
      <c r="H203" t="s">
        <v>225</v>
      </c>
      <c r="I203">
        <v>1</v>
      </c>
    </row>
    <row r="204" spans="1:9" x14ac:dyDescent="0.25">
      <c r="A204">
        <v>100228272</v>
      </c>
      <c r="B204" t="s">
        <v>100</v>
      </c>
      <c r="C204" t="s">
        <v>36</v>
      </c>
      <c r="D204" t="s">
        <v>16</v>
      </c>
      <c r="E204" t="s">
        <v>25</v>
      </c>
      <c r="F204" t="s">
        <v>181</v>
      </c>
      <c r="G204" t="s">
        <v>350</v>
      </c>
      <c r="H204" t="s">
        <v>25</v>
      </c>
      <c r="I204">
        <v>1</v>
      </c>
    </row>
    <row r="205" spans="1:9" x14ac:dyDescent="0.25">
      <c r="A205">
        <v>100228414</v>
      </c>
      <c r="B205" t="s">
        <v>170</v>
      </c>
      <c r="C205" t="s">
        <v>20</v>
      </c>
      <c r="D205" t="s">
        <v>16</v>
      </c>
      <c r="E205" t="s">
        <v>18</v>
      </c>
      <c r="F205" t="s">
        <v>163</v>
      </c>
      <c r="G205" t="s">
        <v>403</v>
      </c>
      <c r="H205" t="s">
        <v>225</v>
      </c>
      <c r="I205">
        <v>1</v>
      </c>
    </row>
    <row r="206" spans="1:9" x14ac:dyDescent="0.25">
      <c r="A206">
        <v>2400010004</v>
      </c>
      <c r="B206" t="s">
        <v>170</v>
      </c>
      <c r="C206" t="s">
        <v>20</v>
      </c>
      <c r="D206" t="s">
        <v>19</v>
      </c>
      <c r="E206" t="s">
        <v>21</v>
      </c>
      <c r="F206" t="s">
        <v>433</v>
      </c>
      <c r="G206" t="s">
        <v>433</v>
      </c>
      <c r="H206" t="s">
        <v>19</v>
      </c>
      <c r="I206">
        <v>1</v>
      </c>
    </row>
    <row r="207" spans="1:9" x14ac:dyDescent="0.25">
      <c r="A207" t="s">
        <v>23</v>
      </c>
      <c r="B207" t="s">
        <v>226</v>
      </c>
      <c r="C207" t="s">
        <v>20</v>
      </c>
      <c r="D207" t="s">
        <v>19</v>
      </c>
      <c r="E207" t="s">
        <v>21</v>
      </c>
      <c r="F207" t="s">
        <v>163</v>
      </c>
      <c r="G207" t="s">
        <v>579</v>
      </c>
      <c r="H207" t="s">
        <v>19</v>
      </c>
      <c r="I207">
        <v>1</v>
      </c>
    </row>
    <row r="208" spans="1:9" x14ac:dyDescent="0.25">
      <c r="A208">
        <v>1083500770</v>
      </c>
      <c r="B208" t="s">
        <v>399</v>
      </c>
      <c r="C208" t="s">
        <v>35</v>
      </c>
      <c r="D208" t="s">
        <v>30</v>
      </c>
      <c r="E208" t="s">
        <v>32</v>
      </c>
      <c r="F208" t="s">
        <v>140</v>
      </c>
      <c r="G208" t="s">
        <v>396</v>
      </c>
      <c r="H208" t="s">
        <v>398</v>
      </c>
      <c r="I208">
        <v>1</v>
      </c>
    </row>
    <row r="209" spans="1:9" x14ac:dyDescent="0.25">
      <c r="A209">
        <v>2174953753</v>
      </c>
      <c r="B209" t="s">
        <v>399</v>
      </c>
      <c r="C209" t="s">
        <v>41</v>
      </c>
      <c r="D209" t="s">
        <v>30</v>
      </c>
      <c r="E209" t="s">
        <v>43</v>
      </c>
      <c r="F209" t="s">
        <v>434</v>
      </c>
      <c r="G209" t="s">
        <v>350</v>
      </c>
      <c r="H209" t="s">
        <v>395</v>
      </c>
      <c r="I209">
        <v>1</v>
      </c>
    </row>
    <row r="210" spans="1:9" x14ac:dyDescent="0.25">
      <c r="A210">
        <v>2400006923</v>
      </c>
      <c r="B210" t="s">
        <v>40</v>
      </c>
      <c r="C210" t="s">
        <v>36</v>
      </c>
      <c r="D210" t="s">
        <v>19</v>
      </c>
      <c r="E210" t="s">
        <v>37</v>
      </c>
      <c r="F210" t="s">
        <v>301</v>
      </c>
      <c r="G210" t="s">
        <v>301</v>
      </c>
      <c r="H210" t="s">
        <v>395</v>
      </c>
      <c r="I210">
        <v>1</v>
      </c>
    </row>
    <row r="211" spans="1:9" x14ac:dyDescent="0.25">
      <c r="A211">
        <v>100228567</v>
      </c>
      <c r="B211" t="s">
        <v>226</v>
      </c>
      <c r="C211" t="s">
        <v>41</v>
      </c>
      <c r="D211" t="s">
        <v>16</v>
      </c>
      <c r="E211" t="s">
        <v>25</v>
      </c>
      <c r="F211" t="s">
        <v>412</v>
      </c>
      <c r="G211" t="s">
        <v>396</v>
      </c>
      <c r="H211" t="s">
        <v>19</v>
      </c>
      <c r="I211">
        <v>1</v>
      </c>
    </row>
    <row r="212" spans="1:9" x14ac:dyDescent="0.25">
      <c r="A212">
        <v>2400006536</v>
      </c>
      <c r="B212" t="s">
        <v>226</v>
      </c>
      <c r="C212" t="s">
        <v>41</v>
      </c>
      <c r="D212" t="s">
        <v>19</v>
      </c>
      <c r="E212" t="s">
        <v>25</v>
      </c>
      <c r="F212" t="s">
        <v>163</v>
      </c>
      <c r="G212" t="s">
        <v>579</v>
      </c>
      <c r="H212" t="s">
        <v>19</v>
      </c>
      <c r="I212">
        <v>1</v>
      </c>
    </row>
    <row r="213" spans="1:9" x14ac:dyDescent="0.25">
      <c r="A213" t="s">
        <v>28</v>
      </c>
      <c r="B213" t="s">
        <v>226</v>
      </c>
      <c r="C213" t="s">
        <v>41</v>
      </c>
      <c r="D213" t="s">
        <v>19</v>
      </c>
      <c r="E213" t="s">
        <v>21</v>
      </c>
      <c r="F213" t="s">
        <v>163</v>
      </c>
      <c r="G213" t="s">
        <v>579</v>
      </c>
      <c r="H213" t="s">
        <v>19</v>
      </c>
      <c r="I213">
        <v>1</v>
      </c>
    </row>
    <row r="214" spans="1:9" x14ac:dyDescent="0.25">
      <c r="A214">
        <v>2175371794</v>
      </c>
      <c r="B214" t="s">
        <v>170</v>
      </c>
      <c r="C214" t="s">
        <v>26</v>
      </c>
      <c r="D214" t="s">
        <v>30</v>
      </c>
      <c r="E214" t="s">
        <v>43</v>
      </c>
      <c r="F214" t="s">
        <v>162</v>
      </c>
      <c r="G214" t="s">
        <v>352</v>
      </c>
      <c r="H214" t="s">
        <v>19</v>
      </c>
      <c r="I214">
        <v>1</v>
      </c>
    </row>
    <row r="215" spans="1:9" x14ac:dyDescent="0.25">
      <c r="A215">
        <v>2400005337</v>
      </c>
      <c r="B215" t="s">
        <v>226</v>
      </c>
      <c r="C215" t="s">
        <v>27</v>
      </c>
      <c r="D215" t="s">
        <v>19</v>
      </c>
      <c r="E215" t="s">
        <v>21</v>
      </c>
      <c r="F215" t="s">
        <v>163</v>
      </c>
      <c r="G215" t="s">
        <v>579</v>
      </c>
      <c r="H215" t="s">
        <v>19</v>
      </c>
      <c r="I215">
        <v>2</v>
      </c>
    </row>
    <row r="216" spans="1:9" x14ac:dyDescent="0.25">
      <c r="A216">
        <v>100228683</v>
      </c>
      <c r="B216" t="s">
        <v>226</v>
      </c>
      <c r="C216" t="s">
        <v>45</v>
      </c>
      <c r="D216" t="s">
        <v>16</v>
      </c>
      <c r="E216" t="s">
        <v>25</v>
      </c>
      <c r="F216" t="s">
        <v>140</v>
      </c>
      <c r="G216" t="s">
        <v>396</v>
      </c>
      <c r="H216" t="s">
        <v>25</v>
      </c>
      <c r="I216">
        <v>2</v>
      </c>
    </row>
    <row r="217" spans="1:9" x14ac:dyDescent="0.25">
      <c r="A217">
        <v>100228724</v>
      </c>
      <c r="B217" t="s">
        <v>226</v>
      </c>
      <c r="C217" t="s">
        <v>24</v>
      </c>
      <c r="D217" t="s">
        <v>16</v>
      </c>
      <c r="E217" t="s">
        <v>25</v>
      </c>
      <c r="F217" t="s">
        <v>163</v>
      </c>
      <c r="G217" t="s">
        <v>579</v>
      </c>
      <c r="H217" t="s">
        <v>225</v>
      </c>
      <c r="I217">
        <v>2</v>
      </c>
    </row>
    <row r="218" spans="1:9" x14ac:dyDescent="0.25">
      <c r="A218" t="s">
        <v>28</v>
      </c>
      <c r="B218" t="s">
        <v>226</v>
      </c>
      <c r="C218" t="s">
        <v>17</v>
      </c>
      <c r="D218" t="s">
        <v>19</v>
      </c>
      <c r="E218" t="s">
        <v>21</v>
      </c>
      <c r="F218" t="s">
        <v>163</v>
      </c>
      <c r="G218" t="s">
        <v>579</v>
      </c>
      <c r="H218" t="s">
        <v>19</v>
      </c>
      <c r="I218">
        <v>2</v>
      </c>
    </row>
    <row r="219" spans="1:9" x14ac:dyDescent="0.25">
      <c r="A219">
        <v>1084578216</v>
      </c>
      <c r="B219" t="s">
        <v>148</v>
      </c>
      <c r="C219" t="s">
        <v>29</v>
      </c>
      <c r="D219" t="s">
        <v>30</v>
      </c>
      <c r="E219" t="s">
        <v>32</v>
      </c>
      <c r="F219" t="s">
        <v>113</v>
      </c>
      <c r="G219" t="s">
        <v>351</v>
      </c>
      <c r="H219" t="s">
        <v>19</v>
      </c>
      <c r="I219">
        <v>2</v>
      </c>
    </row>
    <row r="220" spans="1:9" x14ac:dyDescent="0.25">
      <c r="A220">
        <v>100229020</v>
      </c>
      <c r="B220" t="s">
        <v>170</v>
      </c>
      <c r="C220" t="s">
        <v>27</v>
      </c>
      <c r="D220" t="s">
        <v>16</v>
      </c>
      <c r="E220" t="s">
        <v>18</v>
      </c>
      <c r="F220" t="s">
        <v>163</v>
      </c>
      <c r="G220" t="s">
        <v>403</v>
      </c>
      <c r="H220" t="s">
        <v>19</v>
      </c>
      <c r="I220">
        <v>2</v>
      </c>
    </row>
    <row r="221" spans="1:9" x14ac:dyDescent="0.25">
      <c r="A221">
        <v>100227352</v>
      </c>
      <c r="B221" t="s">
        <v>100</v>
      </c>
      <c r="C221" t="s">
        <v>26</v>
      </c>
      <c r="D221" t="s">
        <v>16</v>
      </c>
      <c r="E221" t="s">
        <v>25</v>
      </c>
      <c r="F221" t="s">
        <v>136</v>
      </c>
      <c r="G221" t="s">
        <v>343</v>
      </c>
      <c r="H221" t="s">
        <v>25</v>
      </c>
      <c r="I221">
        <v>2</v>
      </c>
    </row>
    <row r="222" spans="1:9" x14ac:dyDescent="0.25">
      <c r="A222">
        <v>100229061</v>
      </c>
      <c r="B222" t="s">
        <v>402</v>
      </c>
      <c r="C222" t="s">
        <v>20</v>
      </c>
      <c r="D222" t="s">
        <v>16</v>
      </c>
      <c r="E222" t="s">
        <v>25</v>
      </c>
      <c r="F222" t="s">
        <v>163</v>
      </c>
      <c r="G222" t="s">
        <v>579</v>
      </c>
      <c r="H222" t="s">
        <v>401</v>
      </c>
      <c r="I222">
        <v>2</v>
      </c>
    </row>
    <row r="223" spans="1:9" x14ac:dyDescent="0.25">
      <c r="A223">
        <v>100229110</v>
      </c>
      <c r="B223" t="s">
        <v>170</v>
      </c>
      <c r="C223" t="s">
        <v>35</v>
      </c>
      <c r="D223" t="s">
        <v>16</v>
      </c>
      <c r="E223" t="s">
        <v>25</v>
      </c>
      <c r="F223" t="s">
        <v>163</v>
      </c>
      <c r="G223" t="s">
        <v>403</v>
      </c>
      <c r="H223" t="s">
        <v>19</v>
      </c>
      <c r="I223">
        <v>2</v>
      </c>
    </row>
    <row r="224" spans="1:9" x14ac:dyDescent="0.25">
      <c r="A224">
        <v>2400005569</v>
      </c>
      <c r="B224" t="s">
        <v>170</v>
      </c>
      <c r="C224" t="s">
        <v>17</v>
      </c>
      <c r="D224" t="s">
        <v>19</v>
      </c>
      <c r="E224" t="s">
        <v>21</v>
      </c>
      <c r="F224" t="s">
        <v>147</v>
      </c>
      <c r="G224" t="s">
        <v>352</v>
      </c>
      <c r="H224" t="s">
        <v>19</v>
      </c>
      <c r="I224">
        <v>2</v>
      </c>
    </row>
    <row r="225" spans="1:9" x14ac:dyDescent="0.25">
      <c r="A225">
        <v>1086233635</v>
      </c>
      <c r="B225" t="s">
        <v>399</v>
      </c>
      <c r="C225" t="s">
        <v>17</v>
      </c>
      <c r="D225" t="s">
        <v>30</v>
      </c>
      <c r="E225" t="s">
        <v>32</v>
      </c>
      <c r="F225" t="s">
        <v>150</v>
      </c>
      <c r="G225" t="s">
        <v>352</v>
      </c>
      <c r="H225" t="s">
        <v>398</v>
      </c>
      <c r="I225">
        <v>2</v>
      </c>
    </row>
    <row r="226" spans="1:9" x14ac:dyDescent="0.25">
      <c r="A226">
        <v>2175550710</v>
      </c>
      <c r="B226" t="s">
        <v>170</v>
      </c>
      <c r="C226" t="s">
        <v>24</v>
      </c>
      <c r="D226" t="s">
        <v>30</v>
      </c>
      <c r="E226" t="s">
        <v>43</v>
      </c>
      <c r="F226" t="s">
        <v>280</v>
      </c>
      <c r="G226" t="s">
        <v>352</v>
      </c>
      <c r="H226" t="s">
        <v>19</v>
      </c>
      <c r="I226">
        <v>2</v>
      </c>
    </row>
    <row r="227" spans="1:9" x14ac:dyDescent="0.25">
      <c r="A227" t="s">
        <v>28</v>
      </c>
      <c r="B227" t="s">
        <v>40</v>
      </c>
      <c r="C227" t="s">
        <v>31</v>
      </c>
      <c r="D227" t="s">
        <v>19</v>
      </c>
      <c r="E227" t="s">
        <v>21</v>
      </c>
      <c r="F227" t="s">
        <v>197</v>
      </c>
      <c r="G227" t="s">
        <v>588</v>
      </c>
      <c r="H227" t="s">
        <v>19</v>
      </c>
      <c r="I227">
        <v>2</v>
      </c>
    </row>
    <row r="228" spans="1:9" x14ac:dyDescent="0.25">
      <c r="A228">
        <v>2175463893</v>
      </c>
      <c r="B228" t="s">
        <v>399</v>
      </c>
      <c r="C228" t="s">
        <v>36</v>
      </c>
      <c r="D228" t="s">
        <v>30</v>
      </c>
      <c r="E228" t="s">
        <v>43</v>
      </c>
      <c r="F228" t="s">
        <v>435</v>
      </c>
      <c r="G228" t="s">
        <v>351</v>
      </c>
      <c r="H228" t="s">
        <v>398</v>
      </c>
      <c r="I228">
        <v>2</v>
      </c>
    </row>
    <row r="229" spans="1:9" x14ac:dyDescent="0.25">
      <c r="A229">
        <v>100229585</v>
      </c>
      <c r="B229" t="s">
        <v>170</v>
      </c>
      <c r="C229" t="s">
        <v>39</v>
      </c>
      <c r="D229" t="s">
        <v>16</v>
      </c>
      <c r="E229" t="s">
        <v>25</v>
      </c>
      <c r="F229" t="s">
        <v>163</v>
      </c>
      <c r="G229" t="s">
        <v>403</v>
      </c>
      <c r="H229" t="s">
        <v>19</v>
      </c>
      <c r="I229">
        <v>2</v>
      </c>
    </row>
    <row r="230" spans="1:9" x14ac:dyDescent="0.25">
      <c r="A230">
        <v>2400006388</v>
      </c>
      <c r="B230" t="s">
        <v>170</v>
      </c>
      <c r="C230" t="s">
        <v>87</v>
      </c>
      <c r="D230" t="s">
        <v>19</v>
      </c>
      <c r="E230" t="s">
        <v>21</v>
      </c>
      <c r="F230" t="s">
        <v>418</v>
      </c>
      <c r="G230" t="s">
        <v>352</v>
      </c>
      <c r="H230" t="s">
        <v>19</v>
      </c>
      <c r="I230">
        <v>2</v>
      </c>
    </row>
    <row r="231" spans="1:9" x14ac:dyDescent="0.25">
      <c r="A231">
        <v>2400006033</v>
      </c>
      <c r="B231" t="s">
        <v>170</v>
      </c>
      <c r="C231" t="s">
        <v>27</v>
      </c>
      <c r="D231" t="s">
        <v>19</v>
      </c>
      <c r="E231" t="s">
        <v>21</v>
      </c>
      <c r="F231" t="s">
        <v>436</v>
      </c>
      <c r="G231" t="s">
        <v>352</v>
      </c>
      <c r="H231" t="s">
        <v>19</v>
      </c>
      <c r="I231">
        <v>2</v>
      </c>
    </row>
    <row r="232" spans="1:9" x14ac:dyDescent="0.25">
      <c r="A232">
        <v>100229701</v>
      </c>
      <c r="B232" t="s">
        <v>226</v>
      </c>
      <c r="C232" t="s">
        <v>20</v>
      </c>
      <c r="D232" t="s">
        <v>16</v>
      </c>
      <c r="E232" t="s">
        <v>25</v>
      </c>
      <c r="F232" t="s">
        <v>163</v>
      </c>
      <c r="G232" t="s">
        <v>579</v>
      </c>
      <c r="H232" t="s">
        <v>25</v>
      </c>
      <c r="I232">
        <v>2</v>
      </c>
    </row>
    <row r="233" spans="1:9" x14ac:dyDescent="0.25">
      <c r="A233">
        <v>100229406</v>
      </c>
      <c r="B233" t="s">
        <v>170</v>
      </c>
      <c r="C233" t="s">
        <v>29</v>
      </c>
      <c r="D233" t="s">
        <v>16</v>
      </c>
      <c r="E233" t="s">
        <v>18</v>
      </c>
      <c r="F233" t="s">
        <v>163</v>
      </c>
      <c r="G233" t="s">
        <v>403</v>
      </c>
      <c r="H233" t="s">
        <v>19</v>
      </c>
      <c r="I233">
        <v>2</v>
      </c>
    </row>
    <row r="234" spans="1:9" x14ac:dyDescent="0.25">
      <c r="A234" t="s">
        <v>28</v>
      </c>
      <c r="B234" t="s">
        <v>148</v>
      </c>
      <c r="C234" t="s">
        <v>20</v>
      </c>
      <c r="D234" t="s">
        <v>19</v>
      </c>
      <c r="E234" t="s">
        <v>21</v>
      </c>
      <c r="F234" t="s">
        <v>437</v>
      </c>
      <c r="G234" t="s">
        <v>352</v>
      </c>
      <c r="H234" t="s">
        <v>19</v>
      </c>
      <c r="I234">
        <v>2</v>
      </c>
    </row>
    <row r="235" spans="1:9" x14ac:dyDescent="0.25">
      <c r="A235">
        <v>100232118</v>
      </c>
      <c r="B235" t="s">
        <v>170</v>
      </c>
      <c r="C235" t="s">
        <v>45</v>
      </c>
      <c r="D235" t="s">
        <v>16</v>
      </c>
      <c r="E235" t="s">
        <v>25</v>
      </c>
      <c r="F235" t="s">
        <v>163</v>
      </c>
      <c r="G235" t="s">
        <v>403</v>
      </c>
      <c r="H235" t="s">
        <v>19</v>
      </c>
      <c r="I235">
        <v>2</v>
      </c>
    </row>
    <row r="236" spans="1:9" x14ac:dyDescent="0.25">
      <c r="A236">
        <v>1088903240</v>
      </c>
      <c r="B236" t="s">
        <v>170</v>
      </c>
      <c r="C236" t="s">
        <v>17</v>
      </c>
      <c r="D236" t="s">
        <v>30</v>
      </c>
      <c r="E236" t="s">
        <v>32</v>
      </c>
      <c r="F236" t="s">
        <v>438</v>
      </c>
      <c r="G236" t="s">
        <v>350</v>
      </c>
      <c r="H236" t="s">
        <v>398</v>
      </c>
      <c r="I236">
        <v>2</v>
      </c>
    </row>
    <row r="237" spans="1:9" x14ac:dyDescent="0.25">
      <c r="A237">
        <v>1089006022</v>
      </c>
      <c r="B237" t="s">
        <v>399</v>
      </c>
      <c r="C237" t="s">
        <v>24</v>
      </c>
      <c r="D237" t="s">
        <v>30</v>
      </c>
      <c r="E237" t="s">
        <v>32</v>
      </c>
      <c r="F237" t="s">
        <v>439</v>
      </c>
      <c r="G237" t="s">
        <v>350</v>
      </c>
      <c r="H237" t="s">
        <v>398</v>
      </c>
      <c r="I237">
        <v>2</v>
      </c>
    </row>
    <row r="238" spans="1:9" x14ac:dyDescent="0.25">
      <c r="A238">
        <v>2175778997</v>
      </c>
      <c r="B238" t="s">
        <v>399</v>
      </c>
      <c r="C238" t="s">
        <v>35</v>
      </c>
      <c r="D238" t="s">
        <v>30</v>
      </c>
      <c r="E238" t="s">
        <v>43</v>
      </c>
      <c r="F238" t="s">
        <v>411</v>
      </c>
      <c r="G238" t="s">
        <v>352</v>
      </c>
      <c r="H238" t="s">
        <v>398</v>
      </c>
      <c r="I238">
        <v>2</v>
      </c>
    </row>
    <row r="239" spans="1:9" x14ac:dyDescent="0.25">
      <c r="A239" t="s">
        <v>23</v>
      </c>
      <c r="B239" t="s">
        <v>226</v>
      </c>
      <c r="C239" t="s">
        <v>20</v>
      </c>
      <c r="D239" t="s">
        <v>19</v>
      </c>
      <c r="E239" t="s">
        <v>21</v>
      </c>
      <c r="F239" t="s">
        <v>163</v>
      </c>
      <c r="G239" t="s">
        <v>579</v>
      </c>
      <c r="H239" t="s">
        <v>395</v>
      </c>
      <c r="I239">
        <v>2</v>
      </c>
    </row>
    <row r="240" spans="1:9" x14ac:dyDescent="0.25">
      <c r="A240">
        <v>2175788012</v>
      </c>
      <c r="B240" t="s">
        <v>399</v>
      </c>
      <c r="C240" t="s">
        <v>31</v>
      </c>
      <c r="D240" t="s">
        <v>30</v>
      </c>
      <c r="E240" t="s">
        <v>43</v>
      </c>
      <c r="F240" t="s">
        <v>441</v>
      </c>
      <c r="G240" t="s">
        <v>351</v>
      </c>
      <c r="H240" t="s">
        <v>398</v>
      </c>
      <c r="I240">
        <v>2</v>
      </c>
    </row>
    <row r="241" spans="1:9" x14ac:dyDescent="0.25">
      <c r="A241">
        <v>100230085</v>
      </c>
      <c r="B241" t="s">
        <v>226</v>
      </c>
      <c r="C241" t="s">
        <v>45</v>
      </c>
      <c r="D241" t="s">
        <v>16</v>
      </c>
      <c r="E241" t="s">
        <v>25</v>
      </c>
      <c r="F241" t="s">
        <v>140</v>
      </c>
      <c r="G241" t="s">
        <v>396</v>
      </c>
      <c r="H241" t="s">
        <v>19</v>
      </c>
      <c r="I241">
        <v>2</v>
      </c>
    </row>
    <row r="242" spans="1:9" x14ac:dyDescent="0.25">
      <c r="A242">
        <v>100230011</v>
      </c>
      <c r="B242" t="s">
        <v>402</v>
      </c>
      <c r="C242" t="s">
        <v>24</v>
      </c>
      <c r="D242" t="s">
        <v>16</v>
      </c>
      <c r="E242" t="s">
        <v>18</v>
      </c>
      <c r="F242" t="s">
        <v>442</v>
      </c>
      <c r="G242" t="s">
        <v>355</v>
      </c>
      <c r="H242" t="s">
        <v>401</v>
      </c>
      <c r="I242">
        <v>2</v>
      </c>
    </row>
    <row r="243" spans="1:9" x14ac:dyDescent="0.25">
      <c r="A243">
        <v>2175825851</v>
      </c>
      <c r="B243" t="s">
        <v>399</v>
      </c>
      <c r="C243" t="s">
        <v>26</v>
      </c>
      <c r="D243" t="s">
        <v>30</v>
      </c>
      <c r="E243" t="s">
        <v>43</v>
      </c>
      <c r="F243" t="s">
        <v>120</v>
      </c>
      <c r="G243" t="s">
        <v>350</v>
      </c>
      <c r="H243" t="s">
        <v>398</v>
      </c>
      <c r="I243">
        <v>2</v>
      </c>
    </row>
    <row r="244" spans="1:9" x14ac:dyDescent="0.25">
      <c r="A244">
        <v>100230234</v>
      </c>
      <c r="B244" t="s">
        <v>402</v>
      </c>
      <c r="C244" t="s">
        <v>36</v>
      </c>
      <c r="D244" t="s">
        <v>16</v>
      </c>
      <c r="E244" t="s">
        <v>25</v>
      </c>
      <c r="F244" t="s">
        <v>163</v>
      </c>
      <c r="G244" t="s">
        <v>579</v>
      </c>
      <c r="H244" t="s">
        <v>401</v>
      </c>
      <c r="I244">
        <v>2</v>
      </c>
    </row>
    <row r="245" spans="1:9" x14ac:dyDescent="0.25">
      <c r="A245" t="s">
        <v>28</v>
      </c>
      <c r="B245" t="s">
        <v>226</v>
      </c>
      <c r="C245" t="s">
        <v>87</v>
      </c>
      <c r="D245" t="s">
        <v>19</v>
      </c>
      <c r="E245" t="s">
        <v>21</v>
      </c>
      <c r="F245" t="s">
        <v>163</v>
      </c>
      <c r="G245" t="s">
        <v>579</v>
      </c>
      <c r="H245" t="s">
        <v>19</v>
      </c>
      <c r="I245">
        <v>2</v>
      </c>
    </row>
    <row r="246" spans="1:9" x14ac:dyDescent="0.25">
      <c r="A246">
        <v>100229587</v>
      </c>
      <c r="B246" t="s">
        <v>40</v>
      </c>
      <c r="C246" t="s">
        <v>36</v>
      </c>
      <c r="D246" t="s">
        <v>16</v>
      </c>
      <c r="E246" t="s">
        <v>18</v>
      </c>
      <c r="F246" t="s">
        <v>136</v>
      </c>
      <c r="G246" t="s">
        <v>343</v>
      </c>
      <c r="H246" t="s">
        <v>19</v>
      </c>
      <c r="I246">
        <v>2</v>
      </c>
    </row>
    <row r="247" spans="1:9" x14ac:dyDescent="0.25">
      <c r="A247">
        <v>2400006253</v>
      </c>
      <c r="B247" t="s">
        <v>388</v>
      </c>
      <c r="C247" t="s">
        <v>27</v>
      </c>
      <c r="D247" t="s">
        <v>19</v>
      </c>
      <c r="E247" t="s">
        <v>21</v>
      </c>
      <c r="F247" t="s">
        <v>154</v>
      </c>
      <c r="G247" t="s">
        <v>396</v>
      </c>
      <c r="H247" t="s">
        <v>401</v>
      </c>
      <c r="I247">
        <v>2</v>
      </c>
    </row>
    <row r="248" spans="1:9" x14ac:dyDescent="0.25">
      <c r="A248" t="s">
        <v>443</v>
      </c>
      <c r="B248" t="s">
        <v>40</v>
      </c>
      <c r="C248" t="s">
        <v>39</v>
      </c>
      <c r="D248" t="s">
        <v>30</v>
      </c>
      <c r="E248" t="s">
        <v>32</v>
      </c>
      <c r="F248" t="s">
        <v>413</v>
      </c>
      <c r="G248" t="s">
        <v>649</v>
      </c>
      <c r="H248" t="s">
        <v>19</v>
      </c>
      <c r="I248">
        <v>2</v>
      </c>
    </row>
    <row r="249" spans="1:9" x14ac:dyDescent="0.25">
      <c r="A249">
        <v>100229701</v>
      </c>
      <c r="B249" t="s">
        <v>100</v>
      </c>
      <c r="C249" t="s">
        <v>20</v>
      </c>
      <c r="D249" t="s">
        <v>16</v>
      </c>
      <c r="E249" t="s">
        <v>25</v>
      </c>
      <c r="F249" t="s">
        <v>411</v>
      </c>
      <c r="G249" t="s">
        <v>352</v>
      </c>
      <c r="H249" t="s">
        <v>25</v>
      </c>
      <c r="I249">
        <v>2</v>
      </c>
    </row>
    <row r="250" spans="1:9" x14ac:dyDescent="0.25">
      <c r="A250">
        <v>100230408</v>
      </c>
      <c r="B250" t="s">
        <v>402</v>
      </c>
      <c r="C250" t="s">
        <v>26</v>
      </c>
      <c r="D250" t="s">
        <v>16</v>
      </c>
      <c r="E250" t="s">
        <v>25</v>
      </c>
      <c r="F250" t="s">
        <v>163</v>
      </c>
      <c r="G250" t="s">
        <v>579</v>
      </c>
      <c r="H250" t="s">
        <v>401</v>
      </c>
      <c r="I250">
        <v>2</v>
      </c>
    </row>
    <row r="251" spans="1:9" x14ac:dyDescent="0.25">
      <c r="A251">
        <v>1090625367</v>
      </c>
      <c r="B251" t="s">
        <v>40</v>
      </c>
      <c r="C251" t="s">
        <v>24</v>
      </c>
      <c r="D251" t="s">
        <v>30</v>
      </c>
      <c r="E251" t="s">
        <v>32</v>
      </c>
      <c r="F251" t="s">
        <v>149</v>
      </c>
      <c r="G251" t="s">
        <v>352</v>
      </c>
      <c r="H251" t="s">
        <v>19</v>
      </c>
      <c r="I251">
        <v>2</v>
      </c>
    </row>
    <row r="252" spans="1:9" x14ac:dyDescent="0.25">
      <c r="A252" t="s">
        <v>28</v>
      </c>
      <c r="B252" t="s">
        <v>226</v>
      </c>
      <c r="C252" t="s">
        <v>36</v>
      </c>
      <c r="D252" t="s">
        <v>19</v>
      </c>
      <c r="E252" t="s">
        <v>37</v>
      </c>
      <c r="F252" t="s">
        <v>163</v>
      </c>
      <c r="G252" t="s">
        <v>579</v>
      </c>
      <c r="H252" t="s">
        <v>19</v>
      </c>
      <c r="I252">
        <v>2</v>
      </c>
    </row>
    <row r="253" spans="1:9" x14ac:dyDescent="0.25">
      <c r="A253">
        <v>2400006045</v>
      </c>
      <c r="B253" t="s">
        <v>226</v>
      </c>
      <c r="C253" t="s">
        <v>17</v>
      </c>
      <c r="D253" t="s">
        <v>19</v>
      </c>
      <c r="E253" t="s">
        <v>25</v>
      </c>
      <c r="F253" t="s">
        <v>163</v>
      </c>
      <c r="G253" t="s">
        <v>579</v>
      </c>
      <c r="H253" t="s">
        <v>19</v>
      </c>
      <c r="I253">
        <v>2</v>
      </c>
    </row>
    <row r="254" spans="1:9" x14ac:dyDescent="0.25">
      <c r="A254">
        <v>2175927122</v>
      </c>
      <c r="B254" t="s">
        <v>399</v>
      </c>
      <c r="C254" t="s">
        <v>31</v>
      </c>
      <c r="D254" t="s">
        <v>30</v>
      </c>
      <c r="E254" t="s">
        <v>43</v>
      </c>
      <c r="F254" t="s">
        <v>444</v>
      </c>
      <c r="G254" t="s">
        <v>379</v>
      </c>
      <c r="H254" t="s">
        <v>398</v>
      </c>
      <c r="I254">
        <v>2</v>
      </c>
    </row>
    <row r="255" spans="1:9" x14ac:dyDescent="0.25">
      <c r="A255">
        <v>100230261</v>
      </c>
      <c r="B255" t="s">
        <v>170</v>
      </c>
      <c r="C255" t="s">
        <v>36</v>
      </c>
      <c r="D255" t="s">
        <v>16</v>
      </c>
      <c r="E255" t="s">
        <v>25</v>
      </c>
      <c r="F255" t="s">
        <v>163</v>
      </c>
      <c r="G255" t="s">
        <v>403</v>
      </c>
      <c r="H255" t="s">
        <v>19</v>
      </c>
      <c r="I255">
        <v>2</v>
      </c>
    </row>
    <row r="256" spans="1:9" x14ac:dyDescent="0.25">
      <c r="A256">
        <v>24000006877</v>
      </c>
      <c r="B256" t="s">
        <v>40</v>
      </c>
      <c r="C256" t="s">
        <v>87</v>
      </c>
      <c r="D256" t="s">
        <v>19</v>
      </c>
      <c r="E256" t="s">
        <v>21</v>
      </c>
      <c r="F256" t="s">
        <v>429</v>
      </c>
      <c r="G256" t="s">
        <v>357</v>
      </c>
      <c r="H256" t="s">
        <v>395</v>
      </c>
      <c r="I256">
        <v>2</v>
      </c>
    </row>
    <row r="257" spans="1:9" x14ac:dyDescent="0.25">
      <c r="A257">
        <v>100229697</v>
      </c>
      <c r="B257" t="s">
        <v>170</v>
      </c>
      <c r="C257" t="s">
        <v>27</v>
      </c>
      <c r="D257" t="s">
        <v>16</v>
      </c>
      <c r="E257" t="s">
        <v>18</v>
      </c>
      <c r="F257" t="s">
        <v>163</v>
      </c>
      <c r="G257" t="s">
        <v>415</v>
      </c>
      <c r="H257" t="s">
        <v>19</v>
      </c>
      <c r="I257">
        <v>2</v>
      </c>
    </row>
    <row r="258" spans="1:9" x14ac:dyDescent="0.25">
      <c r="A258">
        <v>100230601</v>
      </c>
      <c r="B258" t="s">
        <v>226</v>
      </c>
      <c r="C258" t="s">
        <v>39</v>
      </c>
      <c r="D258" t="s">
        <v>16</v>
      </c>
      <c r="E258" t="s">
        <v>25</v>
      </c>
      <c r="F258" t="s">
        <v>445</v>
      </c>
      <c r="G258" t="s">
        <v>396</v>
      </c>
      <c r="H258" t="s">
        <v>225</v>
      </c>
      <c r="I258">
        <v>2</v>
      </c>
    </row>
    <row r="259" spans="1:9" x14ac:dyDescent="0.25">
      <c r="A259">
        <v>2175983768</v>
      </c>
      <c r="B259" t="s">
        <v>226</v>
      </c>
      <c r="C259" t="s">
        <v>41</v>
      </c>
      <c r="D259" t="s">
        <v>30</v>
      </c>
      <c r="E259" t="s">
        <v>43</v>
      </c>
      <c r="F259" t="s">
        <v>163</v>
      </c>
      <c r="G259" t="s">
        <v>579</v>
      </c>
      <c r="H259" t="s">
        <v>19</v>
      </c>
      <c r="I259">
        <v>2</v>
      </c>
    </row>
    <row r="260" spans="1:9" x14ac:dyDescent="0.25">
      <c r="A260" t="s">
        <v>23</v>
      </c>
      <c r="B260" t="s">
        <v>226</v>
      </c>
      <c r="C260" t="s">
        <v>17</v>
      </c>
      <c r="D260" t="s">
        <v>19</v>
      </c>
      <c r="E260" t="s">
        <v>21</v>
      </c>
      <c r="F260" t="s">
        <v>163</v>
      </c>
      <c r="G260" t="s">
        <v>579</v>
      </c>
      <c r="H260" t="s">
        <v>19</v>
      </c>
      <c r="I260">
        <v>2</v>
      </c>
    </row>
    <row r="261" spans="1:9" x14ac:dyDescent="0.25">
      <c r="A261">
        <v>2175990417</v>
      </c>
      <c r="B261" t="s">
        <v>170</v>
      </c>
      <c r="C261" t="s">
        <v>27</v>
      </c>
      <c r="D261" t="s">
        <v>30</v>
      </c>
      <c r="E261" t="s">
        <v>43</v>
      </c>
      <c r="F261" t="s">
        <v>446</v>
      </c>
      <c r="G261" t="s">
        <v>446</v>
      </c>
      <c r="H261" t="s">
        <v>19</v>
      </c>
      <c r="I261">
        <v>2</v>
      </c>
    </row>
    <row r="262" spans="1:9" x14ac:dyDescent="0.25">
      <c r="A262">
        <v>2400005312</v>
      </c>
      <c r="B262" t="s">
        <v>170</v>
      </c>
      <c r="C262" t="s">
        <v>31</v>
      </c>
      <c r="D262" t="s">
        <v>19</v>
      </c>
      <c r="E262" t="s">
        <v>21</v>
      </c>
      <c r="F262" t="s">
        <v>447</v>
      </c>
      <c r="G262" t="s">
        <v>357</v>
      </c>
      <c r="H262" t="s">
        <v>19</v>
      </c>
      <c r="I262">
        <v>2</v>
      </c>
    </row>
    <row r="263" spans="1:9" x14ac:dyDescent="0.25">
      <c r="A263">
        <v>100230626</v>
      </c>
      <c r="B263" t="s">
        <v>170</v>
      </c>
      <c r="C263" t="s">
        <v>29</v>
      </c>
      <c r="D263" t="s">
        <v>16</v>
      </c>
      <c r="E263" t="s">
        <v>25</v>
      </c>
      <c r="F263" t="s">
        <v>163</v>
      </c>
      <c r="G263" t="s">
        <v>403</v>
      </c>
      <c r="H263" t="s">
        <v>19</v>
      </c>
      <c r="I263">
        <v>2</v>
      </c>
    </row>
    <row r="264" spans="1:9" x14ac:dyDescent="0.25">
      <c r="A264">
        <v>18735</v>
      </c>
      <c r="B264" t="s">
        <v>148</v>
      </c>
      <c r="C264" t="s">
        <v>42</v>
      </c>
      <c r="D264" t="s">
        <v>77</v>
      </c>
      <c r="E264" t="s">
        <v>77</v>
      </c>
      <c r="F264" t="s">
        <v>146</v>
      </c>
      <c r="G264" t="s">
        <v>586</v>
      </c>
      <c r="H264" t="s">
        <v>19</v>
      </c>
      <c r="I264">
        <v>2</v>
      </c>
    </row>
    <row r="265" spans="1:9" x14ac:dyDescent="0.25">
      <c r="A265">
        <v>2400009709</v>
      </c>
      <c r="B265" t="s">
        <v>148</v>
      </c>
      <c r="C265" t="s">
        <v>41</v>
      </c>
      <c r="D265" t="s">
        <v>19</v>
      </c>
      <c r="E265" t="s">
        <v>21</v>
      </c>
      <c r="F265" t="s">
        <v>161</v>
      </c>
      <c r="G265" t="s">
        <v>161</v>
      </c>
      <c r="H265" t="s">
        <v>19</v>
      </c>
      <c r="I265">
        <v>2</v>
      </c>
    </row>
    <row r="266" spans="1:9" x14ac:dyDescent="0.25">
      <c r="A266">
        <v>2175922125</v>
      </c>
      <c r="B266" t="s">
        <v>40</v>
      </c>
      <c r="C266" t="s">
        <v>29</v>
      </c>
      <c r="D266" t="s">
        <v>30</v>
      </c>
      <c r="E266" t="s">
        <v>43</v>
      </c>
      <c r="F266" t="s">
        <v>138</v>
      </c>
      <c r="G266" t="s">
        <v>352</v>
      </c>
      <c r="H266" t="s">
        <v>19</v>
      </c>
      <c r="I266">
        <v>2</v>
      </c>
    </row>
    <row r="267" spans="1:9" x14ac:dyDescent="0.25">
      <c r="A267">
        <v>100230891</v>
      </c>
      <c r="B267" t="s">
        <v>148</v>
      </c>
      <c r="C267" t="s">
        <v>36</v>
      </c>
      <c r="D267" t="s">
        <v>16</v>
      </c>
      <c r="E267" t="s">
        <v>18</v>
      </c>
      <c r="F267" t="s">
        <v>154</v>
      </c>
      <c r="G267" t="s">
        <v>396</v>
      </c>
      <c r="H267" t="s">
        <v>19</v>
      </c>
      <c r="I267">
        <v>2</v>
      </c>
    </row>
    <row r="268" spans="1:9" x14ac:dyDescent="0.25">
      <c r="A268">
        <v>2400007233</v>
      </c>
      <c r="B268" t="s">
        <v>148</v>
      </c>
      <c r="C268" t="s">
        <v>45</v>
      </c>
      <c r="D268" t="s">
        <v>19</v>
      </c>
      <c r="E268" t="s">
        <v>25</v>
      </c>
      <c r="F268" t="s">
        <v>137</v>
      </c>
      <c r="G268" t="s">
        <v>355</v>
      </c>
      <c r="H268" t="s">
        <v>19</v>
      </c>
      <c r="I268">
        <v>2</v>
      </c>
    </row>
    <row r="269" spans="1:9" x14ac:dyDescent="0.25">
      <c r="A269">
        <v>100231109</v>
      </c>
      <c r="B269" t="s">
        <v>170</v>
      </c>
      <c r="C269" t="s">
        <v>36</v>
      </c>
      <c r="D269" t="s">
        <v>16</v>
      </c>
      <c r="E269" t="s">
        <v>25</v>
      </c>
      <c r="F269" t="s">
        <v>163</v>
      </c>
      <c r="G269" t="s">
        <v>403</v>
      </c>
      <c r="H269" t="s">
        <v>19</v>
      </c>
      <c r="I269">
        <v>2</v>
      </c>
    </row>
    <row r="270" spans="1:9" x14ac:dyDescent="0.25">
      <c r="A270">
        <v>100231120</v>
      </c>
      <c r="B270" t="s">
        <v>402</v>
      </c>
      <c r="C270" t="s">
        <v>27</v>
      </c>
      <c r="D270" t="s">
        <v>16</v>
      </c>
      <c r="E270" t="s">
        <v>25</v>
      </c>
      <c r="F270" t="s">
        <v>163</v>
      </c>
      <c r="G270" t="s">
        <v>579</v>
      </c>
      <c r="H270" t="s">
        <v>401</v>
      </c>
      <c r="I270">
        <v>2</v>
      </c>
    </row>
    <row r="271" spans="1:9" x14ac:dyDescent="0.25">
      <c r="A271">
        <v>2400004354</v>
      </c>
      <c r="B271" t="s">
        <v>170</v>
      </c>
      <c r="C271" t="s">
        <v>33</v>
      </c>
      <c r="D271" t="s">
        <v>77</v>
      </c>
      <c r="E271" t="s">
        <v>21</v>
      </c>
      <c r="F271" t="s">
        <v>138</v>
      </c>
      <c r="G271" t="s">
        <v>352</v>
      </c>
      <c r="H271" t="s">
        <v>19</v>
      </c>
      <c r="I271">
        <v>2</v>
      </c>
    </row>
    <row r="272" spans="1:9" x14ac:dyDescent="0.25">
      <c r="A272" t="s">
        <v>23</v>
      </c>
      <c r="B272" t="s">
        <v>226</v>
      </c>
      <c r="C272" t="s">
        <v>27</v>
      </c>
      <c r="D272" t="s">
        <v>19</v>
      </c>
      <c r="E272" t="s">
        <v>37</v>
      </c>
      <c r="F272" t="s">
        <v>163</v>
      </c>
      <c r="G272" t="s">
        <v>579</v>
      </c>
      <c r="H272" t="s">
        <v>19</v>
      </c>
      <c r="I272">
        <v>2</v>
      </c>
    </row>
    <row r="273" spans="1:9" x14ac:dyDescent="0.25">
      <c r="A273">
        <v>100231415</v>
      </c>
      <c r="B273" t="s">
        <v>148</v>
      </c>
      <c r="C273" t="s">
        <v>36</v>
      </c>
      <c r="D273" t="s">
        <v>16</v>
      </c>
      <c r="E273" t="s">
        <v>25</v>
      </c>
      <c r="F273" t="s">
        <v>448</v>
      </c>
      <c r="G273" t="s">
        <v>351</v>
      </c>
      <c r="H273" t="s">
        <v>395</v>
      </c>
      <c r="I273">
        <v>2</v>
      </c>
    </row>
    <row r="274" spans="1:9" x14ac:dyDescent="0.25">
      <c r="A274">
        <v>100231392</v>
      </c>
      <c r="B274" t="s">
        <v>402</v>
      </c>
      <c r="C274" t="s">
        <v>29</v>
      </c>
      <c r="D274" t="s">
        <v>16</v>
      </c>
      <c r="E274" t="s">
        <v>18</v>
      </c>
      <c r="F274" t="s">
        <v>449</v>
      </c>
      <c r="G274" t="s">
        <v>405</v>
      </c>
      <c r="H274" t="s">
        <v>225</v>
      </c>
      <c r="I274">
        <v>2</v>
      </c>
    </row>
    <row r="275" spans="1:9" x14ac:dyDescent="0.25">
      <c r="A275" t="s">
        <v>28</v>
      </c>
      <c r="B275" t="s">
        <v>226</v>
      </c>
      <c r="C275" t="s">
        <v>24</v>
      </c>
      <c r="D275" t="s">
        <v>19</v>
      </c>
      <c r="E275" t="s">
        <v>21</v>
      </c>
      <c r="F275" t="s">
        <v>163</v>
      </c>
      <c r="G275" t="s">
        <v>579</v>
      </c>
      <c r="H275" t="s">
        <v>19</v>
      </c>
      <c r="I275">
        <v>2</v>
      </c>
    </row>
    <row r="276" spans="1:9" x14ac:dyDescent="0.25">
      <c r="A276">
        <v>100231570</v>
      </c>
      <c r="B276" t="s">
        <v>226</v>
      </c>
      <c r="C276" t="s">
        <v>26</v>
      </c>
      <c r="D276" t="s">
        <v>16</v>
      </c>
      <c r="E276" t="s">
        <v>25</v>
      </c>
      <c r="F276" t="s">
        <v>156</v>
      </c>
      <c r="G276" t="s">
        <v>354</v>
      </c>
      <c r="H276" t="s">
        <v>395</v>
      </c>
      <c r="I276">
        <v>2</v>
      </c>
    </row>
    <row r="277" spans="1:9" x14ac:dyDescent="0.25">
      <c r="A277">
        <v>2400010167</v>
      </c>
      <c r="B277" t="s">
        <v>170</v>
      </c>
      <c r="C277" t="s">
        <v>41</v>
      </c>
      <c r="D277" t="s">
        <v>19</v>
      </c>
      <c r="E277" t="s">
        <v>25</v>
      </c>
      <c r="F277" t="s">
        <v>140</v>
      </c>
      <c r="G277" t="s">
        <v>396</v>
      </c>
      <c r="H277" t="s">
        <v>25</v>
      </c>
      <c r="I277">
        <v>2</v>
      </c>
    </row>
    <row r="278" spans="1:9" x14ac:dyDescent="0.25">
      <c r="A278">
        <v>24000010167</v>
      </c>
      <c r="B278" t="s">
        <v>40</v>
      </c>
      <c r="C278" t="s">
        <v>41</v>
      </c>
      <c r="D278" t="s">
        <v>19</v>
      </c>
      <c r="E278" t="s">
        <v>25</v>
      </c>
      <c r="F278" t="s">
        <v>417</v>
      </c>
      <c r="G278" t="s">
        <v>351</v>
      </c>
      <c r="H278" t="s">
        <v>19</v>
      </c>
      <c r="I278">
        <v>2</v>
      </c>
    </row>
    <row r="279" spans="1:9" x14ac:dyDescent="0.25">
      <c r="A279">
        <v>2176280823</v>
      </c>
      <c r="B279" t="s">
        <v>399</v>
      </c>
      <c r="C279" t="s">
        <v>20</v>
      </c>
      <c r="D279" t="s">
        <v>30</v>
      </c>
      <c r="E279" t="s">
        <v>43</v>
      </c>
      <c r="F279" t="s">
        <v>435</v>
      </c>
      <c r="G279" t="s">
        <v>351</v>
      </c>
      <c r="H279" t="s">
        <v>398</v>
      </c>
      <c r="I279">
        <v>2</v>
      </c>
    </row>
    <row r="280" spans="1:9" x14ac:dyDescent="0.25">
      <c r="A280">
        <v>1095606713</v>
      </c>
      <c r="B280" t="s">
        <v>399</v>
      </c>
      <c r="C280" t="s">
        <v>27</v>
      </c>
      <c r="D280" t="s">
        <v>30</v>
      </c>
      <c r="E280" t="s">
        <v>32</v>
      </c>
      <c r="F280" t="s">
        <v>136</v>
      </c>
      <c r="G280" t="s">
        <v>343</v>
      </c>
      <c r="H280" t="s">
        <v>398</v>
      </c>
      <c r="I280">
        <v>2</v>
      </c>
    </row>
    <row r="281" spans="1:9" x14ac:dyDescent="0.25">
      <c r="A281">
        <v>100232257</v>
      </c>
      <c r="B281" t="s">
        <v>226</v>
      </c>
      <c r="C281" t="s">
        <v>20</v>
      </c>
      <c r="D281" t="s">
        <v>16</v>
      </c>
      <c r="E281" t="s">
        <v>25</v>
      </c>
      <c r="F281" t="s">
        <v>163</v>
      </c>
      <c r="G281" t="s">
        <v>579</v>
      </c>
      <c r="H281" t="s">
        <v>19</v>
      </c>
      <c r="I281">
        <v>2</v>
      </c>
    </row>
    <row r="282" spans="1:9" x14ac:dyDescent="0.25">
      <c r="A282">
        <v>100232239</v>
      </c>
      <c r="B282" t="s">
        <v>226</v>
      </c>
      <c r="C282" t="s">
        <v>26</v>
      </c>
      <c r="D282" t="s">
        <v>16</v>
      </c>
      <c r="E282" t="s">
        <v>25</v>
      </c>
      <c r="F282" t="s">
        <v>163</v>
      </c>
      <c r="G282" t="s">
        <v>579</v>
      </c>
      <c r="H282" t="s">
        <v>225</v>
      </c>
      <c r="I282">
        <v>2</v>
      </c>
    </row>
    <row r="283" spans="1:9" x14ac:dyDescent="0.25">
      <c r="A283">
        <v>100231995</v>
      </c>
      <c r="B283" t="s">
        <v>170</v>
      </c>
      <c r="C283" t="s">
        <v>39</v>
      </c>
      <c r="D283" t="s">
        <v>16</v>
      </c>
      <c r="E283" t="s">
        <v>25</v>
      </c>
      <c r="F283" t="s">
        <v>163</v>
      </c>
      <c r="G283" t="s">
        <v>403</v>
      </c>
      <c r="H283" t="s">
        <v>19</v>
      </c>
      <c r="I283">
        <v>2</v>
      </c>
    </row>
    <row r="284" spans="1:9" x14ac:dyDescent="0.25">
      <c r="A284">
        <v>100232462</v>
      </c>
      <c r="B284" t="s">
        <v>170</v>
      </c>
      <c r="C284" t="s">
        <v>42</v>
      </c>
      <c r="D284" t="s">
        <v>16</v>
      </c>
      <c r="E284" t="s">
        <v>25</v>
      </c>
      <c r="F284" t="s">
        <v>450</v>
      </c>
      <c r="G284" t="s">
        <v>592</v>
      </c>
      <c r="H284" t="s">
        <v>19</v>
      </c>
      <c r="I284">
        <v>2</v>
      </c>
    </row>
    <row r="285" spans="1:9" x14ac:dyDescent="0.25">
      <c r="A285">
        <v>100232651</v>
      </c>
      <c r="B285" t="s">
        <v>170</v>
      </c>
      <c r="C285" t="s">
        <v>31</v>
      </c>
      <c r="D285" t="s">
        <v>16</v>
      </c>
      <c r="E285" t="s">
        <v>25</v>
      </c>
      <c r="F285" t="s">
        <v>163</v>
      </c>
      <c r="G285" t="s">
        <v>403</v>
      </c>
      <c r="H285" t="s">
        <v>225</v>
      </c>
      <c r="I285">
        <v>2</v>
      </c>
    </row>
    <row r="286" spans="1:9" x14ac:dyDescent="0.25">
      <c r="A286">
        <v>200009141</v>
      </c>
      <c r="B286" t="s">
        <v>100</v>
      </c>
      <c r="C286" t="s">
        <v>29</v>
      </c>
      <c r="D286" t="s">
        <v>16</v>
      </c>
      <c r="E286" t="s">
        <v>25</v>
      </c>
      <c r="F286" t="s">
        <v>163</v>
      </c>
      <c r="G286" t="s">
        <v>579</v>
      </c>
      <c r="H286" t="s">
        <v>225</v>
      </c>
      <c r="I286">
        <v>2</v>
      </c>
    </row>
    <row r="287" spans="1:9" x14ac:dyDescent="0.25">
      <c r="A287">
        <v>100231987</v>
      </c>
      <c r="B287" t="s">
        <v>100</v>
      </c>
      <c r="C287" t="s">
        <v>41</v>
      </c>
      <c r="D287" t="s">
        <v>16</v>
      </c>
      <c r="E287" t="s">
        <v>25</v>
      </c>
      <c r="F287" t="s">
        <v>439</v>
      </c>
      <c r="G287" t="s">
        <v>350</v>
      </c>
      <c r="H287" t="s">
        <v>25</v>
      </c>
      <c r="I287">
        <v>2</v>
      </c>
    </row>
    <row r="288" spans="1:9" x14ac:dyDescent="0.25">
      <c r="A288">
        <v>1095718810</v>
      </c>
      <c r="B288" t="s">
        <v>399</v>
      </c>
      <c r="C288" t="s">
        <v>20</v>
      </c>
      <c r="D288" t="s">
        <v>30</v>
      </c>
      <c r="E288" t="s">
        <v>32</v>
      </c>
      <c r="F288" t="s">
        <v>451</v>
      </c>
      <c r="G288" t="s">
        <v>396</v>
      </c>
      <c r="H288" t="s">
        <v>398</v>
      </c>
      <c r="I288">
        <v>2</v>
      </c>
    </row>
    <row r="289" spans="1:9" x14ac:dyDescent="0.25">
      <c r="A289">
        <v>100231564</v>
      </c>
      <c r="B289" t="s">
        <v>170</v>
      </c>
      <c r="C289" t="s">
        <v>20</v>
      </c>
      <c r="D289" t="s">
        <v>16</v>
      </c>
      <c r="E289" t="s">
        <v>25</v>
      </c>
      <c r="F289" t="s">
        <v>417</v>
      </c>
      <c r="G289" t="s">
        <v>351</v>
      </c>
      <c r="H289" t="s">
        <v>19</v>
      </c>
      <c r="I289">
        <v>2</v>
      </c>
    </row>
    <row r="290" spans="1:9" x14ac:dyDescent="0.25">
      <c r="A290">
        <v>100232614</v>
      </c>
      <c r="B290" t="s">
        <v>170</v>
      </c>
      <c r="C290" t="s">
        <v>17</v>
      </c>
      <c r="D290" t="s">
        <v>16</v>
      </c>
      <c r="E290" t="s">
        <v>25</v>
      </c>
      <c r="F290" t="s">
        <v>163</v>
      </c>
      <c r="G290" t="s">
        <v>415</v>
      </c>
      <c r="H290" t="s">
        <v>225</v>
      </c>
      <c r="I290">
        <v>2</v>
      </c>
    </row>
    <row r="291" spans="1:9" x14ac:dyDescent="0.25">
      <c r="A291">
        <v>100232131</v>
      </c>
      <c r="B291" t="s">
        <v>226</v>
      </c>
      <c r="C291" t="s">
        <v>31</v>
      </c>
      <c r="D291" t="s">
        <v>16</v>
      </c>
      <c r="E291" t="s">
        <v>25</v>
      </c>
      <c r="F291" t="s">
        <v>163</v>
      </c>
      <c r="G291" t="s">
        <v>579</v>
      </c>
      <c r="H291" t="s">
        <v>19</v>
      </c>
      <c r="I291">
        <v>2</v>
      </c>
    </row>
    <row r="292" spans="1:9" x14ac:dyDescent="0.25">
      <c r="A292">
        <v>100232095</v>
      </c>
      <c r="B292" t="s">
        <v>226</v>
      </c>
      <c r="C292" t="s">
        <v>17</v>
      </c>
      <c r="D292" t="s">
        <v>16</v>
      </c>
      <c r="E292" t="s">
        <v>25</v>
      </c>
      <c r="F292" t="s">
        <v>163</v>
      </c>
      <c r="G292" t="s">
        <v>579</v>
      </c>
      <c r="H292" t="s">
        <v>19</v>
      </c>
      <c r="I292">
        <v>2</v>
      </c>
    </row>
    <row r="293" spans="1:9" x14ac:dyDescent="0.25">
      <c r="A293">
        <v>2176320242</v>
      </c>
      <c r="B293" t="s">
        <v>170</v>
      </c>
      <c r="C293" t="s">
        <v>20</v>
      </c>
      <c r="D293" t="s">
        <v>30</v>
      </c>
      <c r="E293" t="s">
        <v>43</v>
      </c>
      <c r="F293" t="s">
        <v>156</v>
      </c>
      <c r="G293" t="s">
        <v>354</v>
      </c>
      <c r="H293" t="s">
        <v>225</v>
      </c>
      <c r="I293">
        <v>2</v>
      </c>
    </row>
    <row r="294" spans="1:9" x14ac:dyDescent="0.25">
      <c r="A294">
        <v>1098326170</v>
      </c>
      <c r="B294" t="s">
        <v>170</v>
      </c>
      <c r="C294" t="s">
        <v>36</v>
      </c>
      <c r="D294" t="s">
        <v>30</v>
      </c>
      <c r="E294" t="s">
        <v>32</v>
      </c>
      <c r="F294" t="s">
        <v>136</v>
      </c>
      <c r="G294" t="s">
        <v>343</v>
      </c>
      <c r="H294" t="s">
        <v>19</v>
      </c>
      <c r="I294">
        <v>2</v>
      </c>
    </row>
    <row r="295" spans="1:9" x14ac:dyDescent="0.25">
      <c r="A295">
        <v>100231844</v>
      </c>
      <c r="B295" t="s">
        <v>226</v>
      </c>
      <c r="C295" t="s">
        <v>24</v>
      </c>
      <c r="D295" t="s">
        <v>16</v>
      </c>
      <c r="E295" t="s">
        <v>25</v>
      </c>
      <c r="F295" t="s">
        <v>163</v>
      </c>
      <c r="G295" t="s">
        <v>579</v>
      </c>
      <c r="H295" t="s">
        <v>19</v>
      </c>
      <c r="I295">
        <v>2</v>
      </c>
    </row>
    <row r="296" spans="1:9" x14ac:dyDescent="0.25">
      <c r="A296">
        <v>2176325909</v>
      </c>
      <c r="B296" t="s">
        <v>226</v>
      </c>
      <c r="C296" t="s">
        <v>24</v>
      </c>
      <c r="D296" t="s">
        <v>30</v>
      </c>
      <c r="E296" t="s">
        <v>43</v>
      </c>
      <c r="F296" t="s">
        <v>163</v>
      </c>
      <c r="G296" t="s">
        <v>579</v>
      </c>
      <c r="H296" t="s">
        <v>19</v>
      </c>
      <c r="I296">
        <v>2</v>
      </c>
    </row>
    <row r="297" spans="1:9" x14ac:dyDescent="0.25">
      <c r="A297">
        <v>100231700</v>
      </c>
      <c r="B297" t="s">
        <v>148</v>
      </c>
      <c r="C297" t="s">
        <v>41</v>
      </c>
      <c r="D297" t="s">
        <v>16</v>
      </c>
      <c r="E297" t="s">
        <v>25</v>
      </c>
      <c r="F297" t="s">
        <v>155</v>
      </c>
      <c r="G297" t="s">
        <v>352</v>
      </c>
      <c r="H297" t="s">
        <v>19</v>
      </c>
      <c r="I297">
        <v>2</v>
      </c>
    </row>
    <row r="298" spans="1:9" x14ac:dyDescent="0.25">
      <c r="A298">
        <v>100232688</v>
      </c>
      <c r="B298" t="s">
        <v>226</v>
      </c>
      <c r="C298" t="s">
        <v>35</v>
      </c>
      <c r="D298" t="s">
        <v>16</v>
      </c>
      <c r="E298" t="s">
        <v>25</v>
      </c>
      <c r="F298" t="s">
        <v>163</v>
      </c>
      <c r="G298" t="s">
        <v>579</v>
      </c>
      <c r="H298" t="s">
        <v>19</v>
      </c>
      <c r="I298">
        <v>2</v>
      </c>
    </row>
    <row r="299" spans="1:9" x14ac:dyDescent="0.25">
      <c r="A299" t="s">
        <v>28</v>
      </c>
      <c r="B299" t="s">
        <v>100</v>
      </c>
      <c r="C299" t="s">
        <v>33</v>
      </c>
      <c r="D299" t="s">
        <v>16</v>
      </c>
      <c r="E299" t="s">
        <v>25</v>
      </c>
      <c r="F299" t="s">
        <v>452</v>
      </c>
      <c r="G299" t="s">
        <v>453</v>
      </c>
      <c r="H299" t="s">
        <v>25</v>
      </c>
      <c r="I299">
        <v>2</v>
      </c>
    </row>
    <row r="300" spans="1:9" x14ac:dyDescent="0.25">
      <c r="A300">
        <v>2176315821</v>
      </c>
      <c r="B300" t="s">
        <v>399</v>
      </c>
      <c r="C300" t="s">
        <v>35</v>
      </c>
      <c r="D300" t="s">
        <v>30</v>
      </c>
      <c r="E300" t="s">
        <v>43</v>
      </c>
      <c r="F300" t="s">
        <v>454</v>
      </c>
      <c r="G300" t="s">
        <v>351</v>
      </c>
      <c r="H300" t="s">
        <v>398</v>
      </c>
      <c r="I300">
        <v>2</v>
      </c>
    </row>
    <row r="301" spans="1:9" x14ac:dyDescent="0.25">
      <c r="A301">
        <v>100232888</v>
      </c>
      <c r="B301" t="s">
        <v>100</v>
      </c>
      <c r="C301" t="s">
        <v>20</v>
      </c>
      <c r="D301" t="s">
        <v>16</v>
      </c>
      <c r="E301" t="s">
        <v>25</v>
      </c>
      <c r="F301" t="s">
        <v>454</v>
      </c>
      <c r="G301" t="s">
        <v>351</v>
      </c>
      <c r="H301" t="s">
        <v>225</v>
      </c>
      <c r="I301">
        <v>2</v>
      </c>
    </row>
    <row r="302" spans="1:9" x14ac:dyDescent="0.25">
      <c r="A302">
        <v>100232870</v>
      </c>
      <c r="B302" t="s">
        <v>100</v>
      </c>
      <c r="C302" t="s">
        <v>36</v>
      </c>
      <c r="D302" t="s">
        <v>16</v>
      </c>
      <c r="E302" t="s">
        <v>25</v>
      </c>
      <c r="F302" t="s">
        <v>138</v>
      </c>
      <c r="G302" t="s">
        <v>352</v>
      </c>
      <c r="H302" t="s">
        <v>225</v>
      </c>
      <c r="I302">
        <v>2</v>
      </c>
    </row>
    <row r="303" spans="1:9" x14ac:dyDescent="0.25">
      <c r="A303">
        <v>100232713</v>
      </c>
      <c r="B303" t="s">
        <v>170</v>
      </c>
      <c r="C303" t="s">
        <v>36</v>
      </c>
      <c r="D303" t="s">
        <v>16</v>
      </c>
      <c r="E303" t="s">
        <v>25</v>
      </c>
      <c r="F303" t="s">
        <v>163</v>
      </c>
      <c r="G303" t="s">
        <v>403</v>
      </c>
      <c r="H303" t="s">
        <v>19</v>
      </c>
      <c r="I303">
        <v>2</v>
      </c>
    </row>
    <row r="304" spans="1:9" x14ac:dyDescent="0.25">
      <c r="A304">
        <v>100232719</v>
      </c>
      <c r="B304" t="s">
        <v>226</v>
      </c>
      <c r="C304" t="s">
        <v>39</v>
      </c>
      <c r="D304" t="s">
        <v>16</v>
      </c>
      <c r="E304" t="s">
        <v>25</v>
      </c>
      <c r="F304" t="s">
        <v>163</v>
      </c>
      <c r="G304" t="s">
        <v>579</v>
      </c>
      <c r="H304" t="s">
        <v>225</v>
      </c>
      <c r="I304">
        <v>2</v>
      </c>
    </row>
    <row r="305" spans="1:9" x14ac:dyDescent="0.25">
      <c r="A305">
        <v>100231833</v>
      </c>
      <c r="B305" t="s">
        <v>100</v>
      </c>
      <c r="C305" t="s">
        <v>41</v>
      </c>
      <c r="D305" t="s">
        <v>16</v>
      </c>
      <c r="E305" t="s">
        <v>25</v>
      </c>
      <c r="F305" t="s">
        <v>408</v>
      </c>
      <c r="G305" t="s">
        <v>351</v>
      </c>
      <c r="H305" t="s">
        <v>25</v>
      </c>
      <c r="I305">
        <v>2</v>
      </c>
    </row>
    <row r="306" spans="1:9" x14ac:dyDescent="0.25">
      <c r="A306">
        <v>100232567</v>
      </c>
      <c r="B306" t="s">
        <v>170</v>
      </c>
      <c r="C306" t="s">
        <v>39</v>
      </c>
      <c r="D306" t="s">
        <v>16</v>
      </c>
      <c r="E306" t="s">
        <v>25</v>
      </c>
      <c r="F306" t="s">
        <v>163</v>
      </c>
      <c r="G306" t="s">
        <v>415</v>
      </c>
      <c r="H306" t="s">
        <v>19</v>
      </c>
      <c r="I306">
        <v>2</v>
      </c>
    </row>
    <row r="307" spans="1:9" x14ac:dyDescent="0.25">
      <c r="A307">
        <v>100232165</v>
      </c>
      <c r="B307" t="s">
        <v>226</v>
      </c>
      <c r="C307" t="s">
        <v>17</v>
      </c>
      <c r="D307" t="s">
        <v>16</v>
      </c>
      <c r="E307" t="s">
        <v>25</v>
      </c>
      <c r="F307" t="s">
        <v>163</v>
      </c>
      <c r="G307" t="s">
        <v>579</v>
      </c>
      <c r="H307" t="s">
        <v>19</v>
      </c>
      <c r="I307">
        <v>2</v>
      </c>
    </row>
    <row r="308" spans="1:9" x14ac:dyDescent="0.25">
      <c r="A308">
        <v>100232643</v>
      </c>
      <c r="B308" t="s">
        <v>170</v>
      </c>
      <c r="C308" t="s">
        <v>39</v>
      </c>
      <c r="D308" t="s">
        <v>16</v>
      </c>
      <c r="E308" t="s">
        <v>25</v>
      </c>
      <c r="F308" t="s">
        <v>163</v>
      </c>
      <c r="G308" t="s">
        <v>403</v>
      </c>
      <c r="H308" t="s">
        <v>225</v>
      </c>
      <c r="I308">
        <v>2</v>
      </c>
    </row>
    <row r="309" spans="1:9" x14ac:dyDescent="0.25">
      <c r="A309">
        <v>100233047</v>
      </c>
      <c r="B309" t="s">
        <v>100</v>
      </c>
      <c r="C309" t="s">
        <v>39</v>
      </c>
      <c r="D309" t="s">
        <v>16</v>
      </c>
      <c r="E309" t="s">
        <v>25</v>
      </c>
      <c r="F309" t="s">
        <v>120</v>
      </c>
      <c r="G309" t="s">
        <v>350</v>
      </c>
      <c r="H309" t="s">
        <v>19</v>
      </c>
      <c r="I309">
        <v>2</v>
      </c>
    </row>
    <row r="310" spans="1:9" x14ac:dyDescent="0.25">
      <c r="A310">
        <v>100232639</v>
      </c>
      <c r="B310" t="s">
        <v>226</v>
      </c>
      <c r="C310" t="s">
        <v>29</v>
      </c>
      <c r="D310" t="s">
        <v>16</v>
      </c>
      <c r="E310" t="s">
        <v>25</v>
      </c>
      <c r="F310" t="s">
        <v>163</v>
      </c>
      <c r="G310" t="s">
        <v>579</v>
      </c>
      <c r="H310" t="s">
        <v>225</v>
      </c>
      <c r="I310">
        <v>2</v>
      </c>
    </row>
    <row r="311" spans="1:9" x14ac:dyDescent="0.25">
      <c r="A311">
        <v>100233056</v>
      </c>
      <c r="B311" t="s">
        <v>226</v>
      </c>
      <c r="C311" t="s">
        <v>17</v>
      </c>
      <c r="D311" t="s">
        <v>16</v>
      </c>
      <c r="E311" t="s">
        <v>25</v>
      </c>
      <c r="F311" t="s">
        <v>163</v>
      </c>
      <c r="G311" t="s">
        <v>579</v>
      </c>
      <c r="H311" t="s">
        <v>19</v>
      </c>
      <c r="I311">
        <v>2</v>
      </c>
    </row>
    <row r="312" spans="1:9" x14ac:dyDescent="0.25">
      <c r="A312">
        <v>100232855</v>
      </c>
      <c r="B312" t="s">
        <v>226</v>
      </c>
      <c r="C312" t="s">
        <v>41</v>
      </c>
      <c r="D312" t="s">
        <v>16</v>
      </c>
      <c r="E312" t="s">
        <v>25</v>
      </c>
      <c r="F312" t="s">
        <v>455</v>
      </c>
      <c r="G312" t="s">
        <v>350</v>
      </c>
      <c r="H312" t="s">
        <v>225</v>
      </c>
      <c r="I312">
        <v>2</v>
      </c>
    </row>
    <row r="313" spans="1:9" x14ac:dyDescent="0.25">
      <c r="A313">
        <v>100233097</v>
      </c>
      <c r="B313" t="s">
        <v>100</v>
      </c>
      <c r="C313" t="s">
        <v>29</v>
      </c>
      <c r="D313" t="s">
        <v>16</v>
      </c>
      <c r="E313" t="s">
        <v>25</v>
      </c>
      <c r="F313" t="s">
        <v>439</v>
      </c>
      <c r="G313" t="s">
        <v>350</v>
      </c>
      <c r="H313" t="s">
        <v>19</v>
      </c>
      <c r="I313">
        <v>2</v>
      </c>
    </row>
    <row r="314" spans="1:9" x14ac:dyDescent="0.25">
      <c r="A314" t="s">
        <v>456</v>
      </c>
      <c r="B314" t="s">
        <v>100</v>
      </c>
      <c r="C314" t="s">
        <v>17</v>
      </c>
      <c r="D314" t="s">
        <v>16</v>
      </c>
      <c r="E314" t="s">
        <v>25</v>
      </c>
      <c r="F314" t="s">
        <v>136</v>
      </c>
      <c r="G314" t="s">
        <v>343</v>
      </c>
      <c r="H314" t="s">
        <v>225</v>
      </c>
      <c r="I314">
        <v>2</v>
      </c>
    </row>
    <row r="315" spans="1:9" x14ac:dyDescent="0.25">
      <c r="A315">
        <v>100232784</v>
      </c>
      <c r="B315" t="s">
        <v>100</v>
      </c>
      <c r="C315" t="s">
        <v>17</v>
      </c>
      <c r="D315" t="s">
        <v>16</v>
      </c>
      <c r="E315" t="s">
        <v>25</v>
      </c>
      <c r="F315" t="s">
        <v>120</v>
      </c>
      <c r="G315" t="s">
        <v>350</v>
      </c>
      <c r="H315" t="s">
        <v>225</v>
      </c>
      <c r="I315">
        <v>2</v>
      </c>
    </row>
    <row r="316" spans="1:9" x14ac:dyDescent="0.25">
      <c r="A316">
        <v>100232940</v>
      </c>
      <c r="B316" t="s">
        <v>100</v>
      </c>
      <c r="C316" t="s">
        <v>45</v>
      </c>
      <c r="D316" t="s">
        <v>16</v>
      </c>
      <c r="E316" t="s">
        <v>25</v>
      </c>
      <c r="F316" t="s">
        <v>448</v>
      </c>
      <c r="G316" t="s">
        <v>351</v>
      </c>
      <c r="H316" t="s">
        <v>225</v>
      </c>
      <c r="I316">
        <v>2</v>
      </c>
    </row>
    <row r="317" spans="1:9" x14ac:dyDescent="0.25">
      <c r="A317">
        <v>100232673</v>
      </c>
      <c r="B317" t="s">
        <v>100</v>
      </c>
      <c r="C317" t="s">
        <v>42</v>
      </c>
      <c r="D317" t="s">
        <v>16</v>
      </c>
      <c r="E317" t="s">
        <v>25</v>
      </c>
      <c r="F317" t="s">
        <v>439</v>
      </c>
      <c r="G317" t="s">
        <v>350</v>
      </c>
      <c r="H317" t="s">
        <v>225</v>
      </c>
      <c r="I317">
        <v>2</v>
      </c>
    </row>
    <row r="318" spans="1:9" x14ac:dyDescent="0.25">
      <c r="A318">
        <v>100230955</v>
      </c>
      <c r="B318" t="s">
        <v>100</v>
      </c>
      <c r="C318" t="s">
        <v>20</v>
      </c>
      <c r="D318" t="s">
        <v>16</v>
      </c>
      <c r="E318" t="s">
        <v>25</v>
      </c>
      <c r="F318" t="s">
        <v>439</v>
      </c>
      <c r="G318" t="s">
        <v>350</v>
      </c>
      <c r="H318" t="s">
        <v>19</v>
      </c>
      <c r="I318">
        <v>2</v>
      </c>
    </row>
    <row r="319" spans="1:9" x14ac:dyDescent="0.25">
      <c r="A319">
        <v>100232369</v>
      </c>
      <c r="B319" t="s">
        <v>100</v>
      </c>
      <c r="C319" t="s">
        <v>17</v>
      </c>
      <c r="D319" t="s">
        <v>16</v>
      </c>
      <c r="E319" t="s">
        <v>25</v>
      </c>
      <c r="F319" t="s">
        <v>136</v>
      </c>
      <c r="G319" t="s">
        <v>343</v>
      </c>
      <c r="H319" t="s">
        <v>225</v>
      </c>
      <c r="I319">
        <v>2</v>
      </c>
    </row>
    <row r="320" spans="1:9" x14ac:dyDescent="0.25">
      <c r="A320">
        <v>100231723</v>
      </c>
      <c r="B320" t="s">
        <v>100</v>
      </c>
      <c r="C320" t="s">
        <v>29</v>
      </c>
      <c r="D320" t="s">
        <v>16</v>
      </c>
      <c r="E320" t="s">
        <v>25</v>
      </c>
      <c r="F320" t="s">
        <v>448</v>
      </c>
      <c r="G320" t="s">
        <v>351</v>
      </c>
      <c r="H320" t="s">
        <v>25</v>
      </c>
      <c r="I320">
        <v>2</v>
      </c>
    </row>
    <row r="321" spans="1:9" x14ac:dyDescent="0.25">
      <c r="A321">
        <v>200009273</v>
      </c>
      <c r="B321" t="s">
        <v>100</v>
      </c>
      <c r="C321" t="s">
        <v>27</v>
      </c>
      <c r="D321" t="s">
        <v>16</v>
      </c>
      <c r="E321" t="s">
        <v>25</v>
      </c>
      <c r="F321" t="s">
        <v>454</v>
      </c>
      <c r="G321" t="s">
        <v>351</v>
      </c>
      <c r="H321" t="s">
        <v>225</v>
      </c>
      <c r="I321">
        <v>2</v>
      </c>
    </row>
    <row r="322" spans="1:9" x14ac:dyDescent="0.25">
      <c r="A322">
        <v>100232850</v>
      </c>
      <c r="B322" t="s">
        <v>100</v>
      </c>
      <c r="C322" t="s">
        <v>17</v>
      </c>
      <c r="D322" t="s">
        <v>16</v>
      </c>
      <c r="E322" t="s">
        <v>25</v>
      </c>
      <c r="F322" t="s">
        <v>450</v>
      </c>
      <c r="G322" t="s">
        <v>592</v>
      </c>
      <c r="H322" t="s">
        <v>225</v>
      </c>
      <c r="I322">
        <v>2</v>
      </c>
    </row>
    <row r="323" spans="1:9" x14ac:dyDescent="0.25">
      <c r="A323">
        <v>100232939</v>
      </c>
      <c r="B323" t="s">
        <v>100</v>
      </c>
      <c r="C323" t="s">
        <v>42</v>
      </c>
      <c r="D323" t="s">
        <v>16</v>
      </c>
      <c r="E323" t="s">
        <v>25</v>
      </c>
      <c r="F323" t="s">
        <v>435</v>
      </c>
      <c r="G323" t="s">
        <v>351</v>
      </c>
      <c r="H323" t="s">
        <v>225</v>
      </c>
      <c r="I323">
        <v>2</v>
      </c>
    </row>
    <row r="324" spans="1:9" x14ac:dyDescent="0.25">
      <c r="A324">
        <v>100232943</v>
      </c>
      <c r="B324" t="s">
        <v>100</v>
      </c>
      <c r="C324" t="s">
        <v>41</v>
      </c>
      <c r="D324" t="s">
        <v>16</v>
      </c>
      <c r="E324" t="s">
        <v>25</v>
      </c>
      <c r="F324" t="s">
        <v>136</v>
      </c>
      <c r="G324" t="s">
        <v>343</v>
      </c>
      <c r="H324" t="s">
        <v>225</v>
      </c>
      <c r="I324">
        <v>2</v>
      </c>
    </row>
    <row r="325" spans="1:9" x14ac:dyDescent="0.25">
      <c r="A325">
        <v>100232872</v>
      </c>
      <c r="B325" t="s">
        <v>100</v>
      </c>
      <c r="C325" t="s">
        <v>17</v>
      </c>
      <c r="D325" t="s">
        <v>16</v>
      </c>
      <c r="E325" t="s">
        <v>25</v>
      </c>
      <c r="F325" t="s">
        <v>120</v>
      </c>
      <c r="G325" t="s">
        <v>350</v>
      </c>
      <c r="H325" t="s">
        <v>225</v>
      </c>
      <c r="I325">
        <v>2</v>
      </c>
    </row>
    <row r="326" spans="1:9" x14ac:dyDescent="0.25">
      <c r="A326">
        <v>100232884</v>
      </c>
      <c r="B326" t="s">
        <v>100</v>
      </c>
      <c r="C326" t="s">
        <v>20</v>
      </c>
      <c r="D326" t="s">
        <v>16</v>
      </c>
      <c r="E326" t="s">
        <v>25</v>
      </c>
      <c r="F326" t="s">
        <v>438</v>
      </c>
      <c r="G326" t="s">
        <v>350</v>
      </c>
      <c r="H326" t="s">
        <v>225</v>
      </c>
      <c r="I326">
        <v>2</v>
      </c>
    </row>
    <row r="327" spans="1:9" x14ac:dyDescent="0.25">
      <c r="A327">
        <v>100232938</v>
      </c>
      <c r="B327" t="s">
        <v>100</v>
      </c>
      <c r="C327" t="s">
        <v>41</v>
      </c>
      <c r="D327" t="s">
        <v>16</v>
      </c>
      <c r="E327" t="s">
        <v>25</v>
      </c>
      <c r="F327" t="s">
        <v>163</v>
      </c>
      <c r="G327" t="s">
        <v>579</v>
      </c>
      <c r="H327" t="s">
        <v>225</v>
      </c>
      <c r="I327">
        <v>2</v>
      </c>
    </row>
    <row r="328" spans="1:9" x14ac:dyDescent="0.25">
      <c r="A328">
        <v>100231788</v>
      </c>
      <c r="B328" t="s">
        <v>100</v>
      </c>
      <c r="C328" t="s">
        <v>42</v>
      </c>
      <c r="D328" t="s">
        <v>16</v>
      </c>
      <c r="E328" t="s">
        <v>25</v>
      </c>
      <c r="F328" t="s">
        <v>163</v>
      </c>
      <c r="G328" t="s">
        <v>579</v>
      </c>
      <c r="H328" t="s">
        <v>19</v>
      </c>
      <c r="I328">
        <v>2</v>
      </c>
    </row>
    <row r="329" spans="1:9" x14ac:dyDescent="0.25">
      <c r="A329">
        <v>100232788</v>
      </c>
      <c r="B329" t="s">
        <v>100</v>
      </c>
      <c r="C329" t="s">
        <v>17</v>
      </c>
      <c r="D329" t="s">
        <v>16</v>
      </c>
      <c r="E329" t="s">
        <v>25</v>
      </c>
      <c r="F329" t="s">
        <v>444</v>
      </c>
      <c r="G329" t="s">
        <v>379</v>
      </c>
      <c r="H329" t="s">
        <v>25</v>
      </c>
      <c r="I329">
        <v>2</v>
      </c>
    </row>
    <row r="330" spans="1:9" x14ac:dyDescent="0.25">
      <c r="A330">
        <v>100232995</v>
      </c>
      <c r="B330" t="s">
        <v>226</v>
      </c>
      <c r="C330" t="s">
        <v>35</v>
      </c>
      <c r="D330" t="s">
        <v>16</v>
      </c>
      <c r="E330" t="s">
        <v>25</v>
      </c>
      <c r="F330" t="s">
        <v>163</v>
      </c>
      <c r="G330" t="s">
        <v>579</v>
      </c>
      <c r="H330" t="s">
        <v>19</v>
      </c>
      <c r="I330">
        <v>2</v>
      </c>
    </row>
    <row r="331" spans="1:9" x14ac:dyDescent="0.25">
      <c r="A331">
        <v>100232598</v>
      </c>
      <c r="B331" t="s">
        <v>226</v>
      </c>
      <c r="C331" t="s">
        <v>17</v>
      </c>
      <c r="D331" t="s">
        <v>16</v>
      </c>
      <c r="E331" t="s">
        <v>25</v>
      </c>
      <c r="F331" t="s">
        <v>163</v>
      </c>
      <c r="G331" t="s">
        <v>579</v>
      </c>
      <c r="H331" t="s">
        <v>225</v>
      </c>
      <c r="I331">
        <v>2</v>
      </c>
    </row>
    <row r="332" spans="1:9" x14ac:dyDescent="0.25">
      <c r="A332">
        <v>100232111</v>
      </c>
      <c r="B332" t="s">
        <v>100</v>
      </c>
      <c r="C332" t="s">
        <v>20</v>
      </c>
      <c r="D332" t="s">
        <v>16</v>
      </c>
      <c r="E332" t="s">
        <v>25</v>
      </c>
      <c r="F332" t="s">
        <v>136</v>
      </c>
      <c r="G332" t="s">
        <v>343</v>
      </c>
      <c r="H332" t="s">
        <v>19</v>
      </c>
      <c r="I332">
        <v>2</v>
      </c>
    </row>
    <row r="333" spans="1:9" x14ac:dyDescent="0.25">
      <c r="A333">
        <v>100232594</v>
      </c>
      <c r="B333" t="s">
        <v>170</v>
      </c>
      <c r="C333" t="s">
        <v>39</v>
      </c>
      <c r="D333" t="s">
        <v>16</v>
      </c>
      <c r="E333" t="s">
        <v>25</v>
      </c>
      <c r="F333" t="s">
        <v>448</v>
      </c>
      <c r="G333" t="s">
        <v>351</v>
      </c>
      <c r="H333" t="s">
        <v>19</v>
      </c>
      <c r="I333">
        <v>2</v>
      </c>
    </row>
    <row r="334" spans="1:9" x14ac:dyDescent="0.25">
      <c r="A334">
        <v>100232777</v>
      </c>
      <c r="B334" t="s">
        <v>100</v>
      </c>
      <c r="C334" t="s">
        <v>20</v>
      </c>
      <c r="D334" t="s">
        <v>16</v>
      </c>
      <c r="E334" t="s">
        <v>25</v>
      </c>
      <c r="F334" t="s">
        <v>457</v>
      </c>
      <c r="G334" t="s">
        <v>350</v>
      </c>
      <c r="H334" t="s">
        <v>225</v>
      </c>
      <c r="I334">
        <v>2</v>
      </c>
    </row>
    <row r="335" spans="1:9" x14ac:dyDescent="0.25">
      <c r="A335">
        <v>100232755</v>
      </c>
      <c r="B335" t="s">
        <v>100</v>
      </c>
      <c r="C335" t="s">
        <v>20</v>
      </c>
      <c r="D335" t="s">
        <v>16</v>
      </c>
      <c r="E335" t="s">
        <v>25</v>
      </c>
      <c r="F335" t="s">
        <v>435</v>
      </c>
      <c r="G335" t="s">
        <v>351</v>
      </c>
      <c r="H335" t="s">
        <v>25</v>
      </c>
      <c r="I335">
        <v>2</v>
      </c>
    </row>
    <row r="336" spans="1:9" x14ac:dyDescent="0.25">
      <c r="A336">
        <v>100231753</v>
      </c>
      <c r="B336" t="s">
        <v>170</v>
      </c>
      <c r="C336" t="s">
        <v>41</v>
      </c>
      <c r="D336" t="s">
        <v>16</v>
      </c>
      <c r="E336" t="s">
        <v>25</v>
      </c>
      <c r="F336" t="s">
        <v>458</v>
      </c>
      <c r="G336" t="s">
        <v>353</v>
      </c>
      <c r="H336" t="s">
        <v>19</v>
      </c>
      <c r="I336">
        <v>2</v>
      </c>
    </row>
    <row r="337" spans="1:9" x14ac:dyDescent="0.25">
      <c r="A337">
        <v>100233062</v>
      </c>
      <c r="B337" t="s">
        <v>100</v>
      </c>
      <c r="C337" t="s">
        <v>26</v>
      </c>
      <c r="D337" t="s">
        <v>16</v>
      </c>
      <c r="E337" t="s">
        <v>25</v>
      </c>
      <c r="F337" t="s">
        <v>120</v>
      </c>
      <c r="G337" t="s">
        <v>350</v>
      </c>
      <c r="H337" t="s">
        <v>19</v>
      </c>
      <c r="I337">
        <v>2</v>
      </c>
    </row>
    <row r="338" spans="1:9" x14ac:dyDescent="0.25">
      <c r="A338">
        <v>100232825</v>
      </c>
      <c r="B338" t="s">
        <v>226</v>
      </c>
      <c r="C338" t="s">
        <v>20</v>
      </c>
      <c r="D338" t="s">
        <v>16</v>
      </c>
      <c r="E338" t="s">
        <v>25</v>
      </c>
      <c r="F338" t="s">
        <v>163</v>
      </c>
      <c r="G338" t="s">
        <v>579</v>
      </c>
      <c r="H338" t="s">
        <v>225</v>
      </c>
      <c r="I338">
        <v>2</v>
      </c>
    </row>
    <row r="339" spans="1:9" x14ac:dyDescent="0.25">
      <c r="A339">
        <v>100232867</v>
      </c>
      <c r="B339" t="s">
        <v>100</v>
      </c>
      <c r="C339" t="s">
        <v>17</v>
      </c>
      <c r="D339" t="s">
        <v>16</v>
      </c>
      <c r="E339" t="s">
        <v>25</v>
      </c>
      <c r="F339" t="s">
        <v>136</v>
      </c>
      <c r="G339" t="s">
        <v>343</v>
      </c>
      <c r="H339" t="s">
        <v>225</v>
      </c>
      <c r="I339">
        <v>2</v>
      </c>
    </row>
    <row r="340" spans="1:9" x14ac:dyDescent="0.25">
      <c r="A340">
        <v>100232838</v>
      </c>
      <c r="B340" t="s">
        <v>100</v>
      </c>
      <c r="C340" t="s">
        <v>17</v>
      </c>
      <c r="D340" t="s">
        <v>16</v>
      </c>
      <c r="E340" t="s">
        <v>25</v>
      </c>
      <c r="F340" t="s">
        <v>460</v>
      </c>
      <c r="G340" t="s">
        <v>350</v>
      </c>
      <c r="H340" t="s">
        <v>225</v>
      </c>
      <c r="I340">
        <v>2</v>
      </c>
    </row>
    <row r="341" spans="1:9" x14ac:dyDescent="0.25">
      <c r="A341">
        <v>100233256</v>
      </c>
      <c r="B341" t="s">
        <v>100</v>
      </c>
      <c r="C341" t="s">
        <v>45</v>
      </c>
      <c r="D341" t="s">
        <v>16</v>
      </c>
      <c r="E341" t="s">
        <v>25</v>
      </c>
      <c r="F341" t="s">
        <v>163</v>
      </c>
      <c r="G341" t="s">
        <v>579</v>
      </c>
      <c r="H341" t="s">
        <v>19</v>
      </c>
      <c r="I341">
        <v>2</v>
      </c>
    </row>
    <row r="342" spans="1:9" x14ac:dyDescent="0.25">
      <c r="A342">
        <v>100232895</v>
      </c>
      <c r="B342" t="s">
        <v>100</v>
      </c>
      <c r="C342" t="s">
        <v>26</v>
      </c>
      <c r="D342" t="s">
        <v>16</v>
      </c>
      <c r="E342" t="s">
        <v>25</v>
      </c>
      <c r="F342" t="s">
        <v>163</v>
      </c>
      <c r="G342" t="s">
        <v>579</v>
      </c>
      <c r="H342" t="s">
        <v>225</v>
      </c>
      <c r="I342">
        <v>2</v>
      </c>
    </row>
    <row r="343" spans="1:9" x14ac:dyDescent="0.25">
      <c r="A343">
        <v>100232926</v>
      </c>
      <c r="B343" t="s">
        <v>100</v>
      </c>
      <c r="C343" t="s">
        <v>17</v>
      </c>
      <c r="D343" t="s">
        <v>16</v>
      </c>
      <c r="E343" t="s">
        <v>25</v>
      </c>
      <c r="F343" t="s">
        <v>444</v>
      </c>
      <c r="G343" t="s">
        <v>379</v>
      </c>
      <c r="H343" t="s">
        <v>225</v>
      </c>
      <c r="I343">
        <v>2</v>
      </c>
    </row>
    <row r="344" spans="1:9" x14ac:dyDescent="0.25">
      <c r="A344">
        <v>100232785</v>
      </c>
      <c r="B344" t="s">
        <v>226</v>
      </c>
      <c r="C344" t="s">
        <v>20</v>
      </c>
      <c r="D344" t="s">
        <v>16</v>
      </c>
      <c r="E344" t="s">
        <v>25</v>
      </c>
      <c r="F344" t="s">
        <v>448</v>
      </c>
      <c r="G344" t="s">
        <v>351</v>
      </c>
      <c r="H344" t="s">
        <v>19</v>
      </c>
      <c r="I344">
        <v>2</v>
      </c>
    </row>
    <row r="345" spans="1:9" x14ac:dyDescent="0.25">
      <c r="A345">
        <v>100232874</v>
      </c>
      <c r="B345" t="s">
        <v>100</v>
      </c>
      <c r="C345" t="s">
        <v>17</v>
      </c>
      <c r="D345" t="s">
        <v>16</v>
      </c>
      <c r="E345" t="s">
        <v>25</v>
      </c>
      <c r="F345" t="s">
        <v>156</v>
      </c>
      <c r="G345" t="s">
        <v>354</v>
      </c>
      <c r="H345" t="s">
        <v>225</v>
      </c>
      <c r="I345">
        <v>2</v>
      </c>
    </row>
    <row r="346" spans="1:9" x14ac:dyDescent="0.25">
      <c r="A346">
        <v>100232720</v>
      </c>
      <c r="B346" t="s">
        <v>100</v>
      </c>
      <c r="C346" t="s">
        <v>24</v>
      </c>
      <c r="D346" t="s">
        <v>16</v>
      </c>
      <c r="E346" t="s">
        <v>25</v>
      </c>
      <c r="F346" t="s">
        <v>163</v>
      </c>
      <c r="G346" t="s">
        <v>579</v>
      </c>
      <c r="H346" t="s">
        <v>19</v>
      </c>
      <c r="I346">
        <v>2</v>
      </c>
    </row>
    <row r="347" spans="1:9" x14ac:dyDescent="0.25">
      <c r="A347">
        <v>100232669</v>
      </c>
      <c r="B347" t="s">
        <v>100</v>
      </c>
      <c r="C347" t="s">
        <v>33</v>
      </c>
      <c r="D347" t="s">
        <v>16</v>
      </c>
      <c r="E347" t="s">
        <v>18</v>
      </c>
      <c r="F347" t="s">
        <v>193</v>
      </c>
      <c r="G347" t="s">
        <v>396</v>
      </c>
      <c r="H347" t="s">
        <v>225</v>
      </c>
      <c r="I347">
        <v>2</v>
      </c>
    </row>
    <row r="348" spans="1:9" x14ac:dyDescent="0.25">
      <c r="A348">
        <v>100232782</v>
      </c>
      <c r="B348" t="s">
        <v>226</v>
      </c>
      <c r="C348" t="s">
        <v>17</v>
      </c>
      <c r="D348" t="s">
        <v>16</v>
      </c>
      <c r="E348" t="s">
        <v>25</v>
      </c>
      <c r="F348" t="s">
        <v>163</v>
      </c>
      <c r="G348" t="s">
        <v>579</v>
      </c>
      <c r="H348" t="s">
        <v>19</v>
      </c>
      <c r="I348">
        <v>2</v>
      </c>
    </row>
    <row r="349" spans="1:9" x14ac:dyDescent="0.25">
      <c r="A349">
        <v>100232672</v>
      </c>
      <c r="B349" t="s">
        <v>100</v>
      </c>
      <c r="C349" t="s">
        <v>31</v>
      </c>
      <c r="D349" t="s">
        <v>16</v>
      </c>
      <c r="E349" t="s">
        <v>25</v>
      </c>
      <c r="F349" t="s">
        <v>439</v>
      </c>
      <c r="G349" t="s">
        <v>350</v>
      </c>
      <c r="H349" t="s">
        <v>225</v>
      </c>
      <c r="I349">
        <v>2</v>
      </c>
    </row>
    <row r="350" spans="1:9" x14ac:dyDescent="0.25">
      <c r="A350">
        <v>100232936</v>
      </c>
      <c r="B350" t="s">
        <v>100</v>
      </c>
      <c r="C350" t="s">
        <v>39</v>
      </c>
      <c r="D350" t="s">
        <v>16</v>
      </c>
      <c r="E350" t="s">
        <v>25</v>
      </c>
      <c r="F350" t="s">
        <v>163</v>
      </c>
      <c r="G350" t="s">
        <v>579</v>
      </c>
      <c r="H350" t="s">
        <v>225</v>
      </c>
      <c r="I350">
        <v>2</v>
      </c>
    </row>
    <row r="351" spans="1:9" x14ac:dyDescent="0.25">
      <c r="A351">
        <v>100233001</v>
      </c>
      <c r="B351" t="s">
        <v>226</v>
      </c>
      <c r="C351" t="s">
        <v>31</v>
      </c>
      <c r="D351" t="s">
        <v>16</v>
      </c>
      <c r="E351" t="s">
        <v>25</v>
      </c>
      <c r="F351" t="s">
        <v>163</v>
      </c>
      <c r="G351" t="s">
        <v>579</v>
      </c>
      <c r="H351" t="s">
        <v>19</v>
      </c>
      <c r="I351">
        <v>2</v>
      </c>
    </row>
    <row r="352" spans="1:9" x14ac:dyDescent="0.25">
      <c r="A352">
        <v>100232832</v>
      </c>
      <c r="B352" t="s">
        <v>100</v>
      </c>
      <c r="C352" t="s">
        <v>20</v>
      </c>
      <c r="D352" t="s">
        <v>16</v>
      </c>
      <c r="E352" t="s">
        <v>25</v>
      </c>
      <c r="F352" t="s">
        <v>161</v>
      </c>
      <c r="G352" t="s">
        <v>161</v>
      </c>
      <c r="H352" t="s">
        <v>225</v>
      </c>
      <c r="I352">
        <v>2</v>
      </c>
    </row>
    <row r="353" spans="1:9" x14ac:dyDescent="0.25">
      <c r="A353">
        <v>2176323984</v>
      </c>
      <c r="B353" t="s">
        <v>148</v>
      </c>
      <c r="C353" t="s">
        <v>33</v>
      </c>
      <c r="D353" t="s">
        <v>30</v>
      </c>
      <c r="E353" t="s">
        <v>43</v>
      </c>
      <c r="F353" t="s">
        <v>250</v>
      </c>
      <c r="G353" t="s">
        <v>357</v>
      </c>
      <c r="H353" t="s">
        <v>19</v>
      </c>
      <c r="I353">
        <v>2</v>
      </c>
    </row>
    <row r="354" spans="1:9" x14ac:dyDescent="0.25">
      <c r="A354">
        <v>100232843</v>
      </c>
      <c r="B354" t="s">
        <v>100</v>
      </c>
      <c r="C354" t="s">
        <v>31</v>
      </c>
      <c r="D354" t="s">
        <v>16</v>
      </c>
      <c r="E354" t="s">
        <v>25</v>
      </c>
      <c r="F354" t="s">
        <v>435</v>
      </c>
      <c r="G354" t="s">
        <v>351</v>
      </c>
      <c r="H354" t="s">
        <v>225</v>
      </c>
      <c r="I354">
        <v>2</v>
      </c>
    </row>
    <row r="355" spans="1:9" x14ac:dyDescent="0.25">
      <c r="A355">
        <v>100233006</v>
      </c>
      <c r="B355" t="s">
        <v>100</v>
      </c>
      <c r="C355" t="s">
        <v>20</v>
      </c>
      <c r="D355" t="s">
        <v>16</v>
      </c>
      <c r="E355" t="s">
        <v>25</v>
      </c>
      <c r="F355" t="s">
        <v>435</v>
      </c>
      <c r="G355" t="s">
        <v>351</v>
      </c>
      <c r="H355" t="s">
        <v>19</v>
      </c>
      <c r="I355">
        <v>2</v>
      </c>
    </row>
    <row r="356" spans="1:9" x14ac:dyDescent="0.25">
      <c r="A356">
        <v>100231921</v>
      </c>
      <c r="B356" t="s">
        <v>226</v>
      </c>
      <c r="C356" t="s">
        <v>42</v>
      </c>
      <c r="D356" t="s">
        <v>16</v>
      </c>
      <c r="E356" t="s">
        <v>25</v>
      </c>
      <c r="F356" t="s">
        <v>163</v>
      </c>
      <c r="G356" t="s">
        <v>579</v>
      </c>
      <c r="H356" t="s">
        <v>19</v>
      </c>
      <c r="I356">
        <v>2</v>
      </c>
    </row>
    <row r="357" spans="1:9" x14ac:dyDescent="0.25">
      <c r="A357">
        <v>100231677</v>
      </c>
      <c r="B357" t="s">
        <v>226</v>
      </c>
      <c r="C357" t="s">
        <v>39</v>
      </c>
      <c r="D357" t="s">
        <v>16</v>
      </c>
      <c r="E357" t="s">
        <v>25</v>
      </c>
      <c r="F357" t="s">
        <v>163</v>
      </c>
      <c r="G357" t="s">
        <v>579</v>
      </c>
      <c r="H357" t="s">
        <v>19</v>
      </c>
      <c r="I357">
        <v>2</v>
      </c>
    </row>
    <row r="358" spans="1:9" x14ac:dyDescent="0.25">
      <c r="A358">
        <v>100232807</v>
      </c>
      <c r="B358" t="s">
        <v>226</v>
      </c>
      <c r="C358" t="s">
        <v>42</v>
      </c>
      <c r="D358" t="s">
        <v>16</v>
      </c>
      <c r="E358" t="s">
        <v>25</v>
      </c>
      <c r="F358" t="s">
        <v>163</v>
      </c>
      <c r="G358" t="s">
        <v>579</v>
      </c>
      <c r="H358" t="s">
        <v>19</v>
      </c>
      <c r="I358">
        <v>2</v>
      </c>
    </row>
    <row r="359" spans="1:9" x14ac:dyDescent="0.25">
      <c r="A359">
        <v>100231491</v>
      </c>
      <c r="B359" t="s">
        <v>100</v>
      </c>
      <c r="C359" t="s">
        <v>20</v>
      </c>
      <c r="D359" t="s">
        <v>16</v>
      </c>
      <c r="E359" t="s">
        <v>25</v>
      </c>
      <c r="F359" t="s">
        <v>435</v>
      </c>
      <c r="G359" t="s">
        <v>351</v>
      </c>
      <c r="H359" t="s">
        <v>19</v>
      </c>
      <c r="I359">
        <v>2</v>
      </c>
    </row>
    <row r="360" spans="1:9" x14ac:dyDescent="0.25">
      <c r="A360">
        <v>200009262</v>
      </c>
      <c r="B360" t="s">
        <v>100</v>
      </c>
      <c r="C360" t="s">
        <v>42</v>
      </c>
      <c r="D360" t="s">
        <v>16</v>
      </c>
      <c r="E360" t="s">
        <v>25</v>
      </c>
      <c r="F360" t="s">
        <v>439</v>
      </c>
      <c r="G360" t="s">
        <v>350</v>
      </c>
      <c r="H360" t="s">
        <v>225</v>
      </c>
      <c r="I360">
        <v>2</v>
      </c>
    </row>
    <row r="361" spans="1:9" x14ac:dyDescent="0.25">
      <c r="A361">
        <v>100233022</v>
      </c>
      <c r="B361" t="s">
        <v>226</v>
      </c>
      <c r="C361" t="s">
        <v>20</v>
      </c>
      <c r="D361" t="s">
        <v>16</v>
      </c>
      <c r="E361" t="s">
        <v>25</v>
      </c>
      <c r="F361" t="s">
        <v>163</v>
      </c>
      <c r="G361" t="s">
        <v>579</v>
      </c>
      <c r="H361" t="s">
        <v>19</v>
      </c>
      <c r="I361">
        <v>2</v>
      </c>
    </row>
    <row r="362" spans="1:9" x14ac:dyDescent="0.25">
      <c r="A362">
        <v>100232885</v>
      </c>
      <c r="B362" t="s">
        <v>226</v>
      </c>
      <c r="C362" t="s">
        <v>39</v>
      </c>
      <c r="D362" t="s">
        <v>16</v>
      </c>
      <c r="E362" t="s">
        <v>25</v>
      </c>
      <c r="F362" t="s">
        <v>163</v>
      </c>
      <c r="G362" t="s">
        <v>579</v>
      </c>
      <c r="H362" t="s">
        <v>225</v>
      </c>
      <c r="I362">
        <v>2</v>
      </c>
    </row>
    <row r="363" spans="1:9" x14ac:dyDescent="0.25">
      <c r="A363">
        <v>100232687</v>
      </c>
      <c r="B363" t="s">
        <v>100</v>
      </c>
      <c r="C363" t="s">
        <v>31</v>
      </c>
      <c r="D363" t="s">
        <v>16</v>
      </c>
      <c r="E363" t="s">
        <v>25</v>
      </c>
      <c r="F363" t="s">
        <v>136</v>
      </c>
      <c r="G363" t="s">
        <v>343</v>
      </c>
      <c r="H363" t="s">
        <v>19</v>
      </c>
      <c r="I363">
        <v>2</v>
      </c>
    </row>
    <row r="364" spans="1:9" x14ac:dyDescent="0.25">
      <c r="A364">
        <v>100232927</v>
      </c>
      <c r="B364" t="s">
        <v>100</v>
      </c>
      <c r="C364" t="s">
        <v>45</v>
      </c>
      <c r="D364" t="s">
        <v>16</v>
      </c>
      <c r="E364" t="s">
        <v>25</v>
      </c>
      <c r="F364" t="s">
        <v>461</v>
      </c>
      <c r="G364" t="s">
        <v>350</v>
      </c>
      <c r="H364" t="s">
        <v>225</v>
      </c>
      <c r="I364">
        <v>2</v>
      </c>
    </row>
    <row r="365" spans="1:9" x14ac:dyDescent="0.25">
      <c r="A365">
        <v>100232879</v>
      </c>
      <c r="B365" t="s">
        <v>226</v>
      </c>
      <c r="C365" t="s">
        <v>20</v>
      </c>
      <c r="D365" t="s">
        <v>16</v>
      </c>
      <c r="E365" t="s">
        <v>25</v>
      </c>
      <c r="F365" t="s">
        <v>163</v>
      </c>
      <c r="G365" t="s">
        <v>579</v>
      </c>
      <c r="H365" t="s">
        <v>225</v>
      </c>
      <c r="I365">
        <v>2</v>
      </c>
    </row>
    <row r="366" spans="1:9" x14ac:dyDescent="0.25">
      <c r="A366">
        <v>100232698</v>
      </c>
      <c r="B366" t="s">
        <v>226</v>
      </c>
      <c r="C366" t="s">
        <v>31</v>
      </c>
      <c r="D366" t="s">
        <v>16</v>
      </c>
      <c r="E366" t="s">
        <v>25</v>
      </c>
      <c r="F366" t="s">
        <v>163</v>
      </c>
      <c r="G366" t="s">
        <v>579</v>
      </c>
      <c r="H366" t="s">
        <v>19</v>
      </c>
      <c r="I366">
        <v>2</v>
      </c>
    </row>
    <row r="367" spans="1:9" x14ac:dyDescent="0.25">
      <c r="A367">
        <v>100232644</v>
      </c>
      <c r="B367" t="s">
        <v>226</v>
      </c>
      <c r="C367" t="s">
        <v>42</v>
      </c>
      <c r="D367" t="s">
        <v>16</v>
      </c>
      <c r="E367" t="s">
        <v>25</v>
      </c>
      <c r="F367" t="s">
        <v>163</v>
      </c>
      <c r="G367" t="s">
        <v>579</v>
      </c>
      <c r="H367" t="s">
        <v>225</v>
      </c>
      <c r="I367">
        <v>2</v>
      </c>
    </row>
    <row r="368" spans="1:9" x14ac:dyDescent="0.25">
      <c r="A368">
        <v>100233007</v>
      </c>
      <c r="B368" t="s">
        <v>226</v>
      </c>
      <c r="C368" t="s">
        <v>20</v>
      </c>
      <c r="D368" t="s">
        <v>16</v>
      </c>
      <c r="E368" t="s">
        <v>25</v>
      </c>
      <c r="F368" t="s">
        <v>163</v>
      </c>
      <c r="G368" t="s">
        <v>579</v>
      </c>
      <c r="H368" t="s">
        <v>19</v>
      </c>
      <c r="I368">
        <v>2</v>
      </c>
    </row>
    <row r="369" spans="1:9" x14ac:dyDescent="0.25">
      <c r="A369">
        <v>100232446</v>
      </c>
      <c r="B369" t="s">
        <v>226</v>
      </c>
      <c r="C369" t="s">
        <v>17</v>
      </c>
      <c r="D369" t="s">
        <v>16</v>
      </c>
      <c r="E369" t="s">
        <v>25</v>
      </c>
      <c r="F369" t="s">
        <v>163</v>
      </c>
      <c r="G369" t="s">
        <v>579</v>
      </c>
      <c r="H369" t="s">
        <v>19</v>
      </c>
      <c r="I369">
        <v>2</v>
      </c>
    </row>
    <row r="370" spans="1:9" x14ac:dyDescent="0.25">
      <c r="A370">
        <v>100232564</v>
      </c>
      <c r="B370" t="s">
        <v>170</v>
      </c>
      <c r="C370" t="s">
        <v>20</v>
      </c>
      <c r="D370" t="s">
        <v>16</v>
      </c>
      <c r="E370" t="s">
        <v>18</v>
      </c>
      <c r="F370" t="s">
        <v>163</v>
      </c>
      <c r="G370" t="s">
        <v>403</v>
      </c>
      <c r="H370" t="s">
        <v>19</v>
      </c>
      <c r="I370">
        <v>2</v>
      </c>
    </row>
    <row r="371" spans="1:9" x14ac:dyDescent="0.25">
      <c r="A371">
        <v>100233234</v>
      </c>
      <c r="B371" t="s">
        <v>100</v>
      </c>
      <c r="C371" t="s">
        <v>26</v>
      </c>
      <c r="D371" t="s">
        <v>16</v>
      </c>
      <c r="E371" t="s">
        <v>25</v>
      </c>
      <c r="F371" t="s">
        <v>454</v>
      </c>
      <c r="G371" t="s">
        <v>351</v>
      </c>
      <c r="H371" t="s">
        <v>25</v>
      </c>
      <c r="I371">
        <v>2</v>
      </c>
    </row>
    <row r="372" spans="1:9" x14ac:dyDescent="0.25">
      <c r="A372">
        <v>100231758</v>
      </c>
      <c r="B372" t="s">
        <v>100</v>
      </c>
      <c r="C372" t="s">
        <v>39</v>
      </c>
      <c r="D372" t="s">
        <v>16</v>
      </c>
      <c r="E372" t="s">
        <v>25</v>
      </c>
      <c r="F372" t="s">
        <v>454</v>
      </c>
      <c r="G372" t="s">
        <v>351</v>
      </c>
      <c r="H372" t="s">
        <v>19</v>
      </c>
      <c r="I372">
        <v>2</v>
      </c>
    </row>
    <row r="373" spans="1:9" x14ac:dyDescent="0.25">
      <c r="A373">
        <v>100232426</v>
      </c>
      <c r="B373" t="s">
        <v>226</v>
      </c>
      <c r="C373" t="s">
        <v>20</v>
      </c>
      <c r="D373" t="s">
        <v>16</v>
      </c>
      <c r="E373" t="s">
        <v>25</v>
      </c>
      <c r="F373" t="s">
        <v>136</v>
      </c>
      <c r="G373" t="s">
        <v>343</v>
      </c>
      <c r="H373" t="s">
        <v>19</v>
      </c>
      <c r="I373">
        <v>2</v>
      </c>
    </row>
    <row r="374" spans="1:9" x14ac:dyDescent="0.25">
      <c r="A374">
        <v>100232632</v>
      </c>
      <c r="B374" t="s">
        <v>226</v>
      </c>
      <c r="C374" t="s">
        <v>24</v>
      </c>
      <c r="D374" t="s">
        <v>16</v>
      </c>
      <c r="E374" t="s">
        <v>25</v>
      </c>
      <c r="F374" t="s">
        <v>163</v>
      </c>
      <c r="G374" t="s">
        <v>579</v>
      </c>
      <c r="H374" t="s">
        <v>225</v>
      </c>
      <c r="I374">
        <v>2</v>
      </c>
    </row>
    <row r="375" spans="1:9" x14ac:dyDescent="0.25">
      <c r="A375">
        <v>100232904</v>
      </c>
      <c r="B375" t="s">
        <v>100</v>
      </c>
      <c r="C375" t="s">
        <v>27</v>
      </c>
      <c r="D375" t="s">
        <v>16</v>
      </c>
      <c r="E375" t="s">
        <v>25</v>
      </c>
      <c r="F375" t="s">
        <v>454</v>
      </c>
      <c r="G375" t="s">
        <v>351</v>
      </c>
      <c r="H375" t="s">
        <v>225</v>
      </c>
      <c r="I375">
        <v>2</v>
      </c>
    </row>
    <row r="376" spans="1:9" x14ac:dyDescent="0.25">
      <c r="A376">
        <v>100231724</v>
      </c>
      <c r="B376" t="s">
        <v>170</v>
      </c>
      <c r="C376" t="s">
        <v>26</v>
      </c>
      <c r="D376" t="s">
        <v>16</v>
      </c>
      <c r="E376" t="s">
        <v>25</v>
      </c>
      <c r="F376" t="s">
        <v>435</v>
      </c>
      <c r="G376" t="s">
        <v>351</v>
      </c>
      <c r="H376" t="s">
        <v>19</v>
      </c>
      <c r="I376">
        <v>2</v>
      </c>
    </row>
    <row r="377" spans="1:9" x14ac:dyDescent="0.25">
      <c r="A377">
        <v>100231506</v>
      </c>
      <c r="B377" t="s">
        <v>100</v>
      </c>
      <c r="C377" t="s">
        <v>20</v>
      </c>
      <c r="D377" t="s">
        <v>16</v>
      </c>
      <c r="E377" t="s">
        <v>25</v>
      </c>
      <c r="F377" t="s">
        <v>142</v>
      </c>
      <c r="G377" t="s">
        <v>350</v>
      </c>
      <c r="H377" t="s">
        <v>19</v>
      </c>
      <c r="I377">
        <v>2</v>
      </c>
    </row>
    <row r="378" spans="1:9" x14ac:dyDescent="0.25">
      <c r="A378">
        <v>100233119</v>
      </c>
      <c r="B378" t="s">
        <v>100</v>
      </c>
      <c r="C378" t="s">
        <v>36</v>
      </c>
      <c r="D378" t="s">
        <v>16</v>
      </c>
      <c r="E378" t="s">
        <v>25</v>
      </c>
      <c r="F378" t="s">
        <v>435</v>
      </c>
      <c r="G378" t="s">
        <v>351</v>
      </c>
      <c r="H378" t="s">
        <v>225</v>
      </c>
      <c r="I378">
        <v>2</v>
      </c>
    </row>
    <row r="379" spans="1:9" x14ac:dyDescent="0.25">
      <c r="A379">
        <v>100231447</v>
      </c>
      <c r="B379" t="s">
        <v>100</v>
      </c>
      <c r="C379" t="s">
        <v>20</v>
      </c>
      <c r="D379" t="s">
        <v>16</v>
      </c>
      <c r="E379" t="s">
        <v>25</v>
      </c>
      <c r="F379" t="s">
        <v>454</v>
      </c>
      <c r="G379" t="s">
        <v>351</v>
      </c>
      <c r="H379" t="s">
        <v>19</v>
      </c>
      <c r="I379">
        <v>2</v>
      </c>
    </row>
    <row r="380" spans="1:9" x14ac:dyDescent="0.25">
      <c r="A380">
        <v>100233140</v>
      </c>
      <c r="B380" t="s">
        <v>100</v>
      </c>
      <c r="C380" t="s">
        <v>20</v>
      </c>
      <c r="D380" t="s">
        <v>16</v>
      </c>
      <c r="E380" t="s">
        <v>25</v>
      </c>
      <c r="F380" t="s">
        <v>136</v>
      </c>
      <c r="G380" t="s">
        <v>343</v>
      </c>
      <c r="H380" t="s">
        <v>25</v>
      </c>
      <c r="I380">
        <v>2</v>
      </c>
    </row>
    <row r="381" spans="1:9" x14ac:dyDescent="0.25">
      <c r="A381">
        <v>100231396</v>
      </c>
      <c r="B381" t="s">
        <v>226</v>
      </c>
      <c r="C381" t="s">
        <v>20</v>
      </c>
      <c r="D381" t="s">
        <v>16</v>
      </c>
      <c r="E381" t="s">
        <v>25</v>
      </c>
      <c r="F381" t="s">
        <v>163</v>
      </c>
      <c r="G381" t="s">
        <v>579</v>
      </c>
      <c r="H381" t="s">
        <v>19</v>
      </c>
      <c r="I381">
        <v>2</v>
      </c>
    </row>
    <row r="382" spans="1:9" x14ac:dyDescent="0.25">
      <c r="A382">
        <v>1095774815</v>
      </c>
      <c r="B382" t="s">
        <v>399</v>
      </c>
      <c r="C382" t="s">
        <v>33</v>
      </c>
      <c r="D382" t="s">
        <v>30</v>
      </c>
      <c r="E382" t="s">
        <v>32</v>
      </c>
      <c r="F382" t="s">
        <v>441</v>
      </c>
      <c r="G382" t="s">
        <v>351</v>
      </c>
      <c r="H382" t="s">
        <v>398</v>
      </c>
      <c r="I382">
        <v>2</v>
      </c>
    </row>
    <row r="383" spans="1:9" x14ac:dyDescent="0.25">
      <c r="A383">
        <v>100232747</v>
      </c>
      <c r="B383" t="s">
        <v>100</v>
      </c>
      <c r="C383" t="s">
        <v>20</v>
      </c>
      <c r="D383" t="s">
        <v>16</v>
      </c>
      <c r="E383" t="s">
        <v>25</v>
      </c>
      <c r="F383" t="s">
        <v>454</v>
      </c>
      <c r="G383" t="s">
        <v>351</v>
      </c>
      <c r="H383" t="s">
        <v>25</v>
      </c>
      <c r="I383">
        <v>2</v>
      </c>
    </row>
    <row r="384" spans="1:9" x14ac:dyDescent="0.25">
      <c r="A384">
        <v>100232551</v>
      </c>
      <c r="B384" t="s">
        <v>226</v>
      </c>
      <c r="C384" t="s">
        <v>20</v>
      </c>
      <c r="D384" t="s">
        <v>16</v>
      </c>
      <c r="E384" t="s">
        <v>25</v>
      </c>
      <c r="F384" t="s">
        <v>163</v>
      </c>
      <c r="G384" t="s">
        <v>579</v>
      </c>
      <c r="H384" t="s">
        <v>225</v>
      </c>
      <c r="I384">
        <v>2</v>
      </c>
    </row>
    <row r="385" spans="1:9" x14ac:dyDescent="0.25">
      <c r="A385">
        <v>100233227</v>
      </c>
      <c r="B385" t="s">
        <v>100</v>
      </c>
      <c r="C385" t="s">
        <v>27</v>
      </c>
      <c r="D385" t="s">
        <v>16</v>
      </c>
      <c r="E385" t="s">
        <v>25</v>
      </c>
      <c r="F385" t="s">
        <v>444</v>
      </c>
      <c r="G385" t="s">
        <v>379</v>
      </c>
      <c r="H385" t="s">
        <v>225</v>
      </c>
      <c r="I385">
        <v>2</v>
      </c>
    </row>
    <row r="386" spans="1:9" x14ac:dyDescent="0.25">
      <c r="A386">
        <v>100233255</v>
      </c>
      <c r="B386" t="s">
        <v>226</v>
      </c>
      <c r="C386" t="s">
        <v>27</v>
      </c>
      <c r="D386" t="s">
        <v>16</v>
      </c>
      <c r="E386" t="s">
        <v>25</v>
      </c>
      <c r="F386" t="s">
        <v>163</v>
      </c>
      <c r="G386" t="s">
        <v>579</v>
      </c>
      <c r="H386" t="s">
        <v>19</v>
      </c>
      <c r="I386">
        <v>2</v>
      </c>
    </row>
    <row r="387" spans="1:9" x14ac:dyDescent="0.25">
      <c r="A387">
        <v>100233168</v>
      </c>
      <c r="B387" t="s">
        <v>100</v>
      </c>
      <c r="C387" t="s">
        <v>31</v>
      </c>
      <c r="D387" t="s">
        <v>16</v>
      </c>
      <c r="E387" t="s">
        <v>25</v>
      </c>
      <c r="F387" t="s">
        <v>137</v>
      </c>
      <c r="G387" t="s">
        <v>355</v>
      </c>
      <c r="H387" t="s">
        <v>225</v>
      </c>
      <c r="I387">
        <v>2</v>
      </c>
    </row>
    <row r="388" spans="1:9" x14ac:dyDescent="0.25">
      <c r="A388">
        <v>100232865</v>
      </c>
      <c r="B388" t="s">
        <v>100</v>
      </c>
      <c r="C388" t="s">
        <v>27</v>
      </c>
      <c r="D388" t="s">
        <v>16</v>
      </c>
      <c r="E388" t="s">
        <v>25</v>
      </c>
      <c r="F388" t="s">
        <v>130</v>
      </c>
      <c r="G388" t="s">
        <v>350</v>
      </c>
      <c r="H388" t="s">
        <v>225</v>
      </c>
      <c r="I388">
        <v>2</v>
      </c>
    </row>
    <row r="389" spans="1:9" x14ac:dyDescent="0.25">
      <c r="A389">
        <v>100231841</v>
      </c>
      <c r="B389" t="s">
        <v>100</v>
      </c>
      <c r="C389" t="s">
        <v>31</v>
      </c>
      <c r="D389" t="s">
        <v>16</v>
      </c>
      <c r="E389" t="s">
        <v>25</v>
      </c>
      <c r="F389" t="s">
        <v>408</v>
      </c>
      <c r="G389" t="s">
        <v>351</v>
      </c>
      <c r="H389" t="s">
        <v>19</v>
      </c>
      <c r="I389">
        <v>2</v>
      </c>
    </row>
    <row r="390" spans="1:9" x14ac:dyDescent="0.25">
      <c r="A390">
        <v>100233134</v>
      </c>
      <c r="B390" t="s">
        <v>100</v>
      </c>
      <c r="C390" t="s">
        <v>29</v>
      </c>
      <c r="D390" t="s">
        <v>16</v>
      </c>
      <c r="E390" t="s">
        <v>25</v>
      </c>
      <c r="F390" t="s">
        <v>439</v>
      </c>
      <c r="G390" t="s">
        <v>350</v>
      </c>
      <c r="H390" t="s">
        <v>225</v>
      </c>
      <c r="I390">
        <v>2</v>
      </c>
    </row>
    <row r="391" spans="1:9" x14ac:dyDescent="0.25">
      <c r="A391">
        <v>100232676</v>
      </c>
      <c r="B391" t="s">
        <v>100</v>
      </c>
      <c r="C391" t="s">
        <v>29</v>
      </c>
      <c r="D391" t="s">
        <v>16</v>
      </c>
      <c r="E391" t="s">
        <v>25</v>
      </c>
      <c r="F391" t="s">
        <v>397</v>
      </c>
      <c r="G391" t="s">
        <v>350</v>
      </c>
      <c r="H391" t="s">
        <v>225</v>
      </c>
      <c r="I391">
        <v>2</v>
      </c>
    </row>
    <row r="392" spans="1:9" x14ac:dyDescent="0.25">
      <c r="A392">
        <v>100233203</v>
      </c>
      <c r="B392" t="s">
        <v>100</v>
      </c>
      <c r="C392" t="s">
        <v>31</v>
      </c>
      <c r="D392" t="s">
        <v>16</v>
      </c>
      <c r="E392" t="s">
        <v>25</v>
      </c>
      <c r="F392" t="s">
        <v>435</v>
      </c>
      <c r="G392" t="s">
        <v>351</v>
      </c>
      <c r="H392" t="s">
        <v>19</v>
      </c>
      <c r="I392">
        <v>2</v>
      </c>
    </row>
    <row r="393" spans="1:9" x14ac:dyDescent="0.25">
      <c r="A393">
        <v>100231461</v>
      </c>
      <c r="B393" t="s">
        <v>100</v>
      </c>
      <c r="C393" t="s">
        <v>29</v>
      </c>
      <c r="D393" t="s">
        <v>16</v>
      </c>
      <c r="E393" t="s">
        <v>25</v>
      </c>
      <c r="F393" t="s">
        <v>444</v>
      </c>
      <c r="G393" t="s">
        <v>379</v>
      </c>
      <c r="H393" t="s">
        <v>25</v>
      </c>
      <c r="I393">
        <v>2</v>
      </c>
    </row>
    <row r="394" spans="1:9" x14ac:dyDescent="0.25">
      <c r="A394">
        <v>100232158</v>
      </c>
      <c r="B394" t="s">
        <v>226</v>
      </c>
      <c r="C394" t="s">
        <v>20</v>
      </c>
      <c r="D394" t="s">
        <v>16</v>
      </c>
      <c r="E394" t="s">
        <v>25</v>
      </c>
      <c r="F394" t="s">
        <v>163</v>
      </c>
      <c r="G394" t="s">
        <v>579</v>
      </c>
      <c r="H394" t="s">
        <v>19</v>
      </c>
      <c r="I394">
        <v>2</v>
      </c>
    </row>
    <row r="395" spans="1:9" x14ac:dyDescent="0.25">
      <c r="A395">
        <v>100232836</v>
      </c>
      <c r="B395" t="s">
        <v>100</v>
      </c>
      <c r="C395" t="s">
        <v>31</v>
      </c>
      <c r="D395" t="s">
        <v>16</v>
      </c>
      <c r="E395" t="s">
        <v>25</v>
      </c>
      <c r="F395" t="s">
        <v>136</v>
      </c>
      <c r="G395" t="s">
        <v>343</v>
      </c>
      <c r="H395" t="s">
        <v>225</v>
      </c>
      <c r="I395">
        <v>2</v>
      </c>
    </row>
    <row r="396" spans="1:9" x14ac:dyDescent="0.25">
      <c r="A396">
        <v>100231702</v>
      </c>
      <c r="B396" t="s">
        <v>100</v>
      </c>
      <c r="C396" t="s">
        <v>36</v>
      </c>
      <c r="D396" t="s">
        <v>16</v>
      </c>
      <c r="E396" t="s">
        <v>25</v>
      </c>
      <c r="F396" t="s">
        <v>462</v>
      </c>
      <c r="G396" t="s">
        <v>405</v>
      </c>
      <c r="H396" t="s">
        <v>19</v>
      </c>
      <c r="I396">
        <v>2</v>
      </c>
    </row>
    <row r="397" spans="1:9" x14ac:dyDescent="0.25">
      <c r="A397">
        <v>100232274</v>
      </c>
      <c r="B397" t="s">
        <v>226</v>
      </c>
      <c r="C397" t="s">
        <v>20</v>
      </c>
      <c r="D397" t="s">
        <v>16</v>
      </c>
      <c r="E397" t="s">
        <v>25</v>
      </c>
      <c r="F397" t="s">
        <v>163</v>
      </c>
      <c r="G397" t="s">
        <v>579</v>
      </c>
      <c r="H397" t="s">
        <v>19</v>
      </c>
      <c r="I397">
        <v>2</v>
      </c>
    </row>
    <row r="398" spans="1:9" x14ac:dyDescent="0.25">
      <c r="A398">
        <v>100233123</v>
      </c>
      <c r="B398" t="s">
        <v>100</v>
      </c>
      <c r="C398" t="s">
        <v>29</v>
      </c>
      <c r="D398" t="s">
        <v>16</v>
      </c>
      <c r="E398" t="s">
        <v>25</v>
      </c>
      <c r="F398" t="s">
        <v>463</v>
      </c>
      <c r="G398" t="s">
        <v>351</v>
      </c>
      <c r="H398" t="s">
        <v>25</v>
      </c>
      <c r="I398">
        <v>2</v>
      </c>
    </row>
    <row r="399" spans="1:9" x14ac:dyDescent="0.25">
      <c r="A399">
        <v>100232352</v>
      </c>
      <c r="B399" t="s">
        <v>100</v>
      </c>
      <c r="C399" t="s">
        <v>31</v>
      </c>
      <c r="D399" t="s">
        <v>16</v>
      </c>
      <c r="E399" t="s">
        <v>25</v>
      </c>
      <c r="F399" t="s">
        <v>196</v>
      </c>
      <c r="G399" t="s">
        <v>350</v>
      </c>
      <c r="H399" t="s">
        <v>19</v>
      </c>
      <c r="I399">
        <v>2</v>
      </c>
    </row>
    <row r="400" spans="1:9" x14ac:dyDescent="0.25">
      <c r="A400">
        <v>100233198</v>
      </c>
      <c r="B400" t="s">
        <v>226</v>
      </c>
      <c r="C400" t="s">
        <v>36</v>
      </c>
      <c r="D400" t="s">
        <v>16</v>
      </c>
      <c r="E400" t="s">
        <v>25</v>
      </c>
      <c r="F400" t="s">
        <v>163</v>
      </c>
      <c r="G400" t="s">
        <v>579</v>
      </c>
      <c r="H400" t="s">
        <v>19</v>
      </c>
      <c r="I400">
        <v>2</v>
      </c>
    </row>
    <row r="401" spans="1:9" x14ac:dyDescent="0.25">
      <c r="A401">
        <v>100232924</v>
      </c>
      <c r="B401" t="s">
        <v>100</v>
      </c>
      <c r="C401" t="s">
        <v>20</v>
      </c>
      <c r="D401" t="s">
        <v>16</v>
      </c>
      <c r="E401" t="s">
        <v>25</v>
      </c>
      <c r="F401" t="s">
        <v>454</v>
      </c>
      <c r="G401" t="s">
        <v>351</v>
      </c>
      <c r="H401" t="s">
        <v>225</v>
      </c>
      <c r="I401">
        <v>2</v>
      </c>
    </row>
    <row r="402" spans="1:9" x14ac:dyDescent="0.25">
      <c r="A402">
        <v>100231776</v>
      </c>
      <c r="B402" t="s">
        <v>226</v>
      </c>
      <c r="C402" t="s">
        <v>20</v>
      </c>
      <c r="D402" t="s">
        <v>16</v>
      </c>
      <c r="E402" t="s">
        <v>18</v>
      </c>
      <c r="F402" t="s">
        <v>163</v>
      </c>
      <c r="G402" t="s">
        <v>579</v>
      </c>
      <c r="H402" t="s">
        <v>19</v>
      </c>
      <c r="I402">
        <v>2</v>
      </c>
    </row>
    <row r="403" spans="1:9" x14ac:dyDescent="0.25">
      <c r="A403">
        <v>100232665</v>
      </c>
      <c r="B403" t="s">
        <v>226</v>
      </c>
      <c r="C403" t="s">
        <v>42</v>
      </c>
      <c r="D403" t="s">
        <v>16</v>
      </c>
      <c r="E403" t="s">
        <v>25</v>
      </c>
      <c r="F403" t="s">
        <v>163</v>
      </c>
      <c r="G403" t="s">
        <v>579</v>
      </c>
      <c r="H403" t="s">
        <v>225</v>
      </c>
      <c r="I403">
        <v>2</v>
      </c>
    </row>
    <row r="404" spans="1:9" x14ac:dyDescent="0.25">
      <c r="A404">
        <v>100233228</v>
      </c>
      <c r="B404" t="s">
        <v>226</v>
      </c>
      <c r="C404" t="s">
        <v>29</v>
      </c>
      <c r="D404" t="s">
        <v>16</v>
      </c>
      <c r="E404" t="s">
        <v>25</v>
      </c>
      <c r="F404" t="s">
        <v>163</v>
      </c>
      <c r="G404" t="s">
        <v>579</v>
      </c>
      <c r="H404" t="s">
        <v>19</v>
      </c>
      <c r="I404">
        <v>2</v>
      </c>
    </row>
    <row r="405" spans="1:9" x14ac:dyDescent="0.25">
      <c r="A405">
        <v>200009252</v>
      </c>
      <c r="B405" t="s">
        <v>226</v>
      </c>
      <c r="C405" t="s">
        <v>17</v>
      </c>
      <c r="D405" t="s">
        <v>16</v>
      </c>
      <c r="E405" t="s">
        <v>25</v>
      </c>
      <c r="F405" t="s">
        <v>163</v>
      </c>
      <c r="G405" t="s">
        <v>579</v>
      </c>
      <c r="H405" t="s">
        <v>19</v>
      </c>
      <c r="I405">
        <v>2</v>
      </c>
    </row>
    <row r="406" spans="1:9" x14ac:dyDescent="0.25">
      <c r="A406">
        <v>100233243</v>
      </c>
      <c r="B406" t="s">
        <v>226</v>
      </c>
      <c r="C406" t="s">
        <v>24</v>
      </c>
      <c r="D406" t="s">
        <v>16</v>
      </c>
      <c r="E406" t="s">
        <v>25</v>
      </c>
      <c r="F406" t="s">
        <v>163</v>
      </c>
      <c r="G406" t="s">
        <v>579</v>
      </c>
      <c r="H406" t="s">
        <v>19</v>
      </c>
      <c r="I406">
        <v>2</v>
      </c>
    </row>
    <row r="407" spans="1:9" x14ac:dyDescent="0.25">
      <c r="A407">
        <v>100232655</v>
      </c>
      <c r="B407" t="s">
        <v>100</v>
      </c>
      <c r="C407" t="s">
        <v>29</v>
      </c>
      <c r="D407" t="s">
        <v>16</v>
      </c>
      <c r="E407" t="s">
        <v>25</v>
      </c>
      <c r="F407" t="s">
        <v>435</v>
      </c>
      <c r="G407" t="s">
        <v>351</v>
      </c>
      <c r="H407" t="s">
        <v>225</v>
      </c>
      <c r="I407">
        <v>2</v>
      </c>
    </row>
    <row r="408" spans="1:9" x14ac:dyDescent="0.25">
      <c r="A408">
        <v>100233273</v>
      </c>
      <c r="B408" t="s">
        <v>100</v>
      </c>
      <c r="C408" t="s">
        <v>31</v>
      </c>
      <c r="D408" t="s">
        <v>16</v>
      </c>
      <c r="E408" t="s">
        <v>25</v>
      </c>
      <c r="F408" t="s">
        <v>434</v>
      </c>
      <c r="G408" t="s">
        <v>350</v>
      </c>
      <c r="H408" t="s">
        <v>225</v>
      </c>
      <c r="I408">
        <v>2</v>
      </c>
    </row>
    <row r="409" spans="1:9" x14ac:dyDescent="0.25">
      <c r="A409">
        <v>200009291</v>
      </c>
      <c r="B409" t="s">
        <v>100</v>
      </c>
      <c r="C409" t="s">
        <v>36</v>
      </c>
      <c r="D409" t="s">
        <v>16</v>
      </c>
      <c r="E409" t="s">
        <v>25</v>
      </c>
      <c r="F409" t="s">
        <v>136</v>
      </c>
      <c r="G409" t="s">
        <v>343</v>
      </c>
      <c r="H409" t="s">
        <v>19</v>
      </c>
      <c r="I409">
        <v>2</v>
      </c>
    </row>
    <row r="410" spans="1:9" x14ac:dyDescent="0.25">
      <c r="A410">
        <v>100232660</v>
      </c>
      <c r="B410" t="s">
        <v>226</v>
      </c>
      <c r="C410" t="s">
        <v>45</v>
      </c>
      <c r="D410" t="s">
        <v>16</v>
      </c>
      <c r="E410" t="s">
        <v>25</v>
      </c>
      <c r="F410" t="s">
        <v>163</v>
      </c>
      <c r="G410" t="s">
        <v>579</v>
      </c>
      <c r="H410" t="s">
        <v>225</v>
      </c>
      <c r="I410">
        <v>2</v>
      </c>
    </row>
    <row r="411" spans="1:9" x14ac:dyDescent="0.25">
      <c r="A411">
        <v>100233155</v>
      </c>
      <c r="B411" t="s">
        <v>226</v>
      </c>
      <c r="C411" t="s">
        <v>36</v>
      </c>
      <c r="D411" t="s">
        <v>16</v>
      </c>
      <c r="E411" t="s">
        <v>25</v>
      </c>
      <c r="F411" t="s">
        <v>136</v>
      </c>
      <c r="G411" t="s">
        <v>343</v>
      </c>
      <c r="H411" t="s">
        <v>19</v>
      </c>
      <c r="I411">
        <v>2</v>
      </c>
    </row>
    <row r="412" spans="1:9" x14ac:dyDescent="0.25">
      <c r="A412">
        <v>100232982</v>
      </c>
      <c r="B412" t="s">
        <v>226</v>
      </c>
      <c r="C412" t="s">
        <v>20</v>
      </c>
      <c r="D412" t="s">
        <v>16</v>
      </c>
      <c r="E412" t="s">
        <v>25</v>
      </c>
      <c r="F412" t="s">
        <v>163</v>
      </c>
      <c r="G412" t="s">
        <v>579</v>
      </c>
      <c r="H412" t="s">
        <v>19</v>
      </c>
      <c r="I412">
        <v>2</v>
      </c>
    </row>
    <row r="413" spans="1:9" x14ac:dyDescent="0.25">
      <c r="A413">
        <v>100233143</v>
      </c>
      <c r="B413" t="s">
        <v>100</v>
      </c>
      <c r="C413" t="s">
        <v>17</v>
      </c>
      <c r="D413" t="s">
        <v>16</v>
      </c>
      <c r="E413" t="s">
        <v>25</v>
      </c>
      <c r="F413" t="s">
        <v>408</v>
      </c>
      <c r="G413" t="s">
        <v>351</v>
      </c>
      <c r="H413" t="s">
        <v>395</v>
      </c>
      <c r="I413">
        <v>2</v>
      </c>
    </row>
    <row r="414" spans="1:9" x14ac:dyDescent="0.25">
      <c r="A414">
        <v>100233148</v>
      </c>
      <c r="B414" t="s">
        <v>100</v>
      </c>
      <c r="C414" t="s">
        <v>24</v>
      </c>
      <c r="D414" t="s">
        <v>16</v>
      </c>
      <c r="E414" t="s">
        <v>25</v>
      </c>
      <c r="F414" t="s">
        <v>438</v>
      </c>
      <c r="G414" t="s">
        <v>350</v>
      </c>
      <c r="H414" t="s">
        <v>25</v>
      </c>
      <c r="I414">
        <v>2</v>
      </c>
    </row>
    <row r="415" spans="1:9" x14ac:dyDescent="0.25">
      <c r="A415">
        <v>1096323027</v>
      </c>
      <c r="B415" t="s">
        <v>399</v>
      </c>
      <c r="C415" t="s">
        <v>36</v>
      </c>
      <c r="D415" t="s">
        <v>30</v>
      </c>
      <c r="E415" t="s">
        <v>32</v>
      </c>
      <c r="F415" t="s">
        <v>136</v>
      </c>
      <c r="G415" t="s">
        <v>343</v>
      </c>
      <c r="H415" t="s">
        <v>398</v>
      </c>
      <c r="I415">
        <v>2</v>
      </c>
    </row>
    <row r="416" spans="1:9" x14ac:dyDescent="0.25">
      <c r="A416">
        <v>100232942</v>
      </c>
      <c r="B416" t="s">
        <v>100</v>
      </c>
      <c r="C416" t="s">
        <v>24</v>
      </c>
      <c r="D416" t="s">
        <v>16</v>
      </c>
      <c r="E416" t="s">
        <v>25</v>
      </c>
      <c r="F416" t="s">
        <v>464</v>
      </c>
      <c r="G416" t="s">
        <v>593</v>
      </c>
      <c r="H416" t="s">
        <v>225</v>
      </c>
      <c r="I416">
        <v>2</v>
      </c>
    </row>
    <row r="417" spans="1:9" x14ac:dyDescent="0.25">
      <c r="A417" t="s">
        <v>28</v>
      </c>
      <c r="B417" t="s">
        <v>226</v>
      </c>
      <c r="C417" t="s">
        <v>74</v>
      </c>
      <c r="D417" t="s">
        <v>30</v>
      </c>
      <c r="E417" t="s">
        <v>43</v>
      </c>
      <c r="F417" t="s">
        <v>163</v>
      </c>
      <c r="G417" t="s">
        <v>579</v>
      </c>
      <c r="H417" t="s">
        <v>19</v>
      </c>
      <c r="I417">
        <v>2</v>
      </c>
    </row>
    <row r="418" spans="1:9" x14ac:dyDescent="0.25">
      <c r="A418">
        <v>100233325</v>
      </c>
      <c r="B418" t="s">
        <v>226</v>
      </c>
      <c r="C418" t="s">
        <v>45</v>
      </c>
      <c r="D418" t="s">
        <v>16</v>
      </c>
      <c r="E418" t="s">
        <v>25</v>
      </c>
      <c r="F418" t="s">
        <v>163</v>
      </c>
      <c r="G418" t="s">
        <v>579</v>
      </c>
      <c r="H418" t="s">
        <v>19</v>
      </c>
      <c r="I418">
        <v>2</v>
      </c>
    </row>
    <row r="419" spans="1:9" x14ac:dyDescent="0.25">
      <c r="A419">
        <v>200009291</v>
      </c>
      <c r="B419" t="s">
        <v>226</v>
      </c>
      <c r="C419" t="s">
        <v>36</v>
      </c>
      <c r="D419" t="s">
        <v>16</v>
      </c>
      <c r="E419" t="s">
        <v>25</v>
      </c>
      <c r="F419" t="s">
        <v>163</v>
      </c>
      <c r="G419" t="s">
        <v>579</v>
      </c>
      <c r="H419" t="s">
        <v>225</v>
      </c>
      <c r="I419">
        <v>2</v>
      </c>
    </row>
    <row r="420" spans="1:9" x14ac:dyDescent="0.25">
      <c r="A420">
        <v>100232793</v>
      </c>
      <c r="B420" t="s">
        <v>226</v>
      </c>
      <c r="C420" t="s">
        <v>31</v>
      </c>
      <c r="D420" t="s">
        <v>16</v>
      </c>
      <c r="E420" t="s">
        <v>25</v>
      </c>
      <c r="F420" t="s">
        <v>163</v>
      </c>
      <c r="G420" t="s">
        <v>579</v>
      </c>
      <c r="H420" t="s">
        <v>19</v>
      </c>
      <c r="I420">
        <v>2</v>
      </c>
    </row>
    <row r="421" spans="1:9" x14ac:dyDescent="0.25">
      <c r="A421">
        <v>100232937</v>
      </c>
      <c r="B421" t="s">
        <v>100</v>
      </c>
      <c r="C421" t="s">
        <v>39</v>
      </c>
      <c r="D421" t="s">
        <v>16</v>
      </c>
      <c r="E421" t="s">
        <v>25</v>
      </c>
      <c r="F421" t="s">
        <v>163</v>
      </c>
      <c r="G421" t="s">
        <v>579</v>
      </c>
      <c r="H421" t="s">
        <v>225</v>
      </c>
      <c r="I421">
        <v>2</v>
      </c>
    </row>
    <row r="422" spans="1:9" x14ac:dyDescent="0.25">
      <c r="A422">
        <v>2176323984</v>
      </c>
      <c r="B422" t="s">
        <v>148</v>
      </c>
      <c r="C422" t="s">
        <v>33</v>
      </c>
      <c r="D422" t="s">
        <v>30</v>
      </c>
      <c r="E422" t="s">
        <v>43</v>
      </c>
      <c r="F422" t="s">
        <v>250</v>
      </c>
      <c r="G422" t="s">
        <v>357</v>
      </c>
      <c r="H422" t="s">
        <v>19</v>
      </c>
      <c r="I422">
        <v>2</v>
      </c>
    </row>
    <row r="423" spans="1:9" x14ac:dyDescent="0.25">
      <c r="A423">
        <v>100233103</v>
      </c>
      <c r="B423" t="s">
        <v>100</v>
      </c>
      <c r="C423" t="s">
        <v>24</v>
      </c>
      <c r="D423" t="s">
        <v>16</v>
      </c>
      <c r="E423" t="s">
        <v>25</v>
      </c>
      <c r="F423" t="s">
        <v>413</v>
      </c>
      <c r="G423" t="s">
        <v>649</v>
      </c>
      <c r="H423" t="s">
        <v>25</v>
      </c>
      <c r="I423">
        <v>2</v>
      </c>
    </row>
    <row r="424" spans="1:9" x14ac:dyDescent="0.25">
      <c r="A424">
        <v>100233254</v>
      </c>
      <c r="B424" t="s">
        <v>226</v>
      </c>
      <c r="C424" t="s">
        <v>27</v>
      </c>
      <c r="D424" t="s">
        <v>16</v>
      </c>
      <c r="E424" t="s">
        <v>25</v>
      </c>
      <c r="F424" t="s">
        <v>163</v>
      </c>
      <c r="G424" t="s">
        <v>579</v>
      </c>
      <c r="H424" t="s">
        <v>19</v>
      </c>
      <c r="I424">
        <v>2</v>
      </c>
    </row>
    <row r="425" spans="1:9" x14ac:dyDescent="0.25">
      <c r="A425">
        <v>100233060</v>
      </c>
      <c r="B425" t="s">
        <v>226</v>
      </c>
      <c r="C425" t="s">
        <v>20</v>
      </c>
      <c r="D425" t="s">
        <v>16</v>
      </c>
      <c r="E425" t="s">
        <v>25</v>
      </c>
      <c r="F425" t="s">
        <v>163</v>
      </c>
      <c r="G425" t="s">
        <v>579</v>
      </c>
      <c r="H425" t="s">
        <v>225</v>
      </c>
      <c r="I425">
        <v>2</v>
      </c>
    </row>
    <row r="426" spans="1:9" x14ac:dyDescent="0.25">
      <c r="A426">
        <v>2400016975</v>
      </c>
      <c r="B426" t="s">
        <v>170</v>
      </c>
      <c r="C426" t="s">
        <v>33</v>
      </c>
      <c r="D426" t="s">
        <v>77</v>
      </c>
      <c r="E426" t="s">
        <v>77</v>
      </c>
      <c r="F426" t="s">
        <v>197</v>
      </c>
      <c r="G426" t="s">
        <v>588</v>
      </c>
      <c r="H426" t="s">
        <v>19</v>
      </c>
      <c r="I426">
        <v>2</v>
      </c>
    </row>
    <row r="427" spans="1:9" x14ac:dyDescent="0.25">
      <c r="A427">
        <v>100233212</v>
      </c>
      <c r="B427" t="s">
        <v>226</v>
      </c>
      <c r="C427" t="s">
        <v>39</v>
      </c>
      <c r="D427" t="s">
        <v>16</v>
      </c>
      <c r="E427" t="s">
        <v>25</v>
      </c>
      <c r="F427" t="s">
        <v>163</v>
      </c>
      <c r="G427" t="s">
        <v>579</v>
      </c>
      <c r="H427" t="s">
        <v>19</v>
      </c>
      <c r="I427">
        <v>2</v>
      </c>
    </row>
    <row r="428" spans="1:9" x14ac:dyDescent="0.25">
      <c r="A428">
        <v>100233207</v>
      </c>
      <c r="B428" t="s">
        <v>100</v>
      </c>
      <c r="C428" t="s">
        <v>31</v>
      </c>
      <c r="D428" t="s">
        <v>16</v>
      </c>
      <c r="E428" t="s">
        <v>25</v>
      </c>
      <c r="F428" t="s">
        <v>435</v>
      </c>
      <c r="G428" t="s">
        <v>351</v>
      </c>
      <c r="H428" t="s">
        <v>19</v>
      </c>
      <c r="I428">
        <v>2</v>
      </c>
    </row>
    <row r="429" spans="1:9" x14ac:dyDescent="0.25">
      <c r="A429">
        <v>100232881</v>
      </c>
      <c r="B429" t="s">
        <v>100</v>
      </c>
      <c r="C429" t="s">
        <v>29</v>
      </c>
      <c r="D429" t="s">
        <v>16</v>
      </c>
      <c r="E429" t="s">
        <v>25</v>
      </c>
      <c r="F429" t="s">
        <v>138</v>
      </c>
      <c r="G429" t="s">
        <v>352</v>
      </c>
      <c r="H429" t="s">
        <v>225</v>
      </c>
      <c r="I429">
        <v>2</v>
      </c>
    </row>
    <row r="430" spans="1:9" x14ac:dyDescent="0.25">
      <c r="A430">
        <v>100233337</v>
      </c>
      <c r="B430" t="s">
        <v>226</v>
      </c>
      <c r="C430" t="s">
        <v>31</v>
      </c>
      <c r="D430" t="s">
        <v>16</v>
      </c>
      <c r="E430" t="s">
        <v>25</v>
      </c>
      <c r="F430" t="s">
        <v>163</v>
      </c>
      <c r="G430" t="s">
        <v>579</v>
      </c>
      <c r="H430" t="s">
        <v>19</v>
      </c>
      <c r="I430">
        <v>2</v>
      </c>
    </row>
    <row r="431" spans="1:9" x14ac:dyDescent="0.25">
      <c r="A431">
        <v>100233266</v>
      </c>
      <c r="B431" t="s">
        <v>100</v>
      </c>
      <c r="C431" t="s">
        <v>42</v>
      </c>
      <c r="D431" t="s">
        <v>16</v>
      </c>
      <c r="E431" t="s">
        <v>25</v>
      </c>
      <c r="F431" t="s">
        <v>457</v>
      </c>
      <c r="G431" t="s">
        <v>350</v>
      </c>
      <c r="H431" t="s">
        <v>225</v>
      </c>
      <c r="I431">
        <v>2</v>
      </c>
    </row>
    <row r="432" spans="1:9" x14ac:dyDescent="0.25">
      <c r="A432">
        <v>100232903</v>
      </c>
      <c r="B432" t="s">
        <v>226</v>
      </c>
      <c r="C432" t="s">
        <v>39</v>
      </c>
      <c r="D432" t="s">
        <v>16</v>
      </c>
      <c r="E432" t="s">
        <v>25</v>
      </c>
      <c r="F432" t="s">
        <v>457</v>
      </c>
      <c r="G432" t="s">
        <v>350</v>
      </c>
      <c r="H432" t="s">
        <v>225</v>
      </c>
      <c r="I432">
        <v>2</v>
      </c>
    </row>
    <row r="433" spans="1:9" x14ac:dyDescent="0.25">
      <c r="A433">
        <v>100232606</v>
      </c>
      <c r="B433" t="s">
        <v>100</v>
      </c>
      <c r="C433" t="s">
        <v>29</v>
      </c>
      <c r="D433" t="s">
        <v>16</v>
      </c>
      <c r="E433" t="s">
        <v>25</v>
      </c>
      <c r="F433" t="s">
        <v>435</v>
      </c>
      <c r="G433" t="s">
        <v>351</v>
      </c>
      <c r="H433" t="s">
        <v>225</v>
      </c>
      <c r="I433">
        <v>2</v>
      </c>
    </row>
    <row r="434" spans="1:9" x14ac:dyDescent="0.25">
      <c r="A434">
        <v>100233312</v>
      </c>
      <c r="B434" t="s">
        <v>100</v>
      </c>
      <c r="C434" t="s">
        <v>31</v>
      </c>
      <c r="D434" t="s">
        <v>16</v>
      </c>
      <c r="E434" t="s">
        <v>25</v>
      </c>
      <c r="F434" t="s">
        <v>130</v>
      </c>
      <c r="G434" t="s">
        <v>350</v>
      </c>
      <c r="H434" t="s">
        <v>225</v>
      </c>
      <c r="I434">
        <v>2</v>
      </c>
    </row>
    <row r="435" spans="1:9" x14ac:dyDescent="0.25">
      <c r="A435" t="s">
        <v>465</v>
      </c>
      <c r="B435" t="s">
        <v>100</v>
      </c>
      <c r="C435" t="s">
        <v>20</v>
      </c>
      <c r="D435" t="s">
        <v>16</v>
      </c>
      <c r="E435" t="s">
        <v>25</v>
      </c>
      <c r="F435" t="s">
        <v>128</v>
      </c>
      <c r="G435" t="s">
        <v>350</v>
      </c>
      <c r="H435" t="s">
        <v>25</v>
      </c>
      <c r="I435">
        <v>2</v>
      </c>
    </row>
    <row r="436" spans="1:9" x14ac:dyDescent="0.25">
      <c r="A436">
        <v>100232896</v>
      </c>
      <c r="B436" t="s">
        <v>100</v>
      </c>
      <c r="C436" t="s">
        <v>36</v>
      </c>
      <c r="D436" t="s">
        <v>16</v>
      </c>
      <c r="E436" t="s">
        <v>25</v>
      </c>
      <c r="F436" t="s">
        <v>435</v>
      </c>
      <c r="G436" t="s">
        <v>351</v>
      </c>
      <c r="H436" t="s">
        <v>225</v>
      </c>
      <c r="I436">
        <v>2</v>
      </c>
    </row>
    <row r="437" spans="1:9" x14ac:dyDescent="0.25">
      <c r="A437">
        <v>100233308</v>
      </c>
      <c r="B437" t="s">
        <v>226</v>
      </c>
      <c r="C437" t="s">
        <v>31</v>
      </c>
      <c r="D437" t="s">
        <v>16</v>
      </c>
      <c r="E437" t="s">
        <v>25</v>
      </c>
      <c r="F437" t="s">
        <v>163</v>
      </c>
      <c r="G437" t="s">
        <v>579</v>
      </c>
      <c r="H437" t="s">
        <v>19</v>
      </c>
      <c r="I437">
        <v>2</v>
      </c>
    </row>
    <row r="438" spans="1:9" x14ac:dyDescent="0.25">
      <c r="A438">
        <v>100233167</v>
      </c>
      <c r="B438" t="s">
        <v>100</v>
      </c>
      <c r="C438" t="s">
        <v>29</v>
      </c>
      <c r="D438" t="s">
        <v>16</v>
      </c>
      <c r="E438" t="s">
        <v>25</v>
      </c>
      <c r="F438" t="s">
        <v>156</v>
      </c>
      <c r="G438" t="s">
        <v>354</v>
      </c>
      <c r="H438" t="s">
        <v>19</v>
      </c>
      <c r="I438">
        <v>2</v>
      </c>
    </row>
    <row r="439" spans="1:9" x14ac:dyDescent="0.25">
      <c r="A439">
        <v>100233276</v>
      </c>
      <c r="B439" t="s">
        <v>100</v>
      </c>
      <c r="C439" t="s">
        <v>31</v>
      </c>
      <c r="D439" t="s">
        <v>16</v>
      </c>
      <c r="E439" t="s">
        <v>25</v>
      </c>
      <c r="F439" t="s">
        <v>157</v>
      </c>
      <c r="G439" t="s">
        <v>354</v>
      </c>
      <c r="H439" t="s">
        <v>401</v>
      </c>
      <c r="I439">
        <v>2</v>
      </c>
    </row>
    <row r="440" spans="1:9" x14ac:dyDescent="0.25">
      <c r="A440">
        <v>100232694</v>
      </c>
      <c r="B440" t="s">
        <v>226</v>
      </c>
      <c r="C440" t="s">
        <v>29</v>
      </c>
      <c r="D440" t="s">
        <v>16</v>
      </c>
      <c r="E440" t="s">
        <v>25</v>
      </c>
      <c r="F440" t="s">
        <v>163</v>
      </c>
      <c r="G440" t="s">
        <v>579</v>
      </c>
      <c r="H440" t="s">
        <v>19</v>
      </c>
      <c r="I440">
        <v>2</v>
      </c>
    </row>
    <row r="441" spans="1:9" x14ac:dyDescent="0.25">
      <c r="A441">
        <v>100232885</v>
      </c>
      <c r="B441" t="s">
        <v>100</v>
      </c>
      <c r="C441" t="s">
        <v>29</v>
      </c>
      <c r="D441" t="s">
        <v>16</v>
      </c>
      <c r="E441" t="s">
        <v>25</v>
      </c>
      <c r="F441" t="s">
        <v>136</v>
      </c>
      <c r="G441" t="s">
        <v>343</v>
      </c>
      <c r="H441" t="s">
        <v>225</v>
      </c>
      <c r="I441">
        <v>2</v>
      </c>
    </row>
    <row r="442" spans="1:9" x14ac:dyDescent="0.25">
      <c r="A442">
        <v>100233139</v>
      </c>
      <c r="B442" t="s">
        <v>100</v>
      </c>
      <c r="C442" t="s">
        <v>24</v>
      </c>
      <c r="D442" t="s">
        <v>16</v>
      </c>
      <c r="E442" t="s">
        <v>25</v>
      </c>
      <c r="F442" t="s">
        <v>250</v>
      </c>
      <c r="G442" t="s">
        <v>357</v>
      </c>
      <c r="H442" t="s">
        <v>19</v>
      </c>
      <c r="I442">
        <v>2</v>
      </c>
    </row>
    <row r="443" spans="1:9" x14ac:dyDescent="0.25">
      <c r="A443">
        <v>100232663</v>
      </c>
      <c r="B443" t="s">
        <v>100</v>
      </c>
      <c r="C443" t="s">
        <v>17</v>
      </c>
      <c r="D443" t="s">
        <v>16</v>
      </c>
      <c r="E443" t="s">
        <v>25</v>
      </c>
      <c r="F443" t="s">
        <v>454</v>
      </c>
      <c r="G443" t="s">
        <v>351</v>
      </c>
      <c r="H443" t="s">
        <v>225</v>
      </c>
      <c r="I443">
        <v>2</v>
      </c>
    </row>
    <row r="444" spans="1:9" x14ac:dyDescent="0.25">
      <c r="A444">
        <v>100232864</v>
      </c>
      <c r="B444" t="s">
        <v>100</v>
      </c>
      <c r="C444" t="s">
        <v>24</v>
      </c>
      <c r="D444" t="s">
        <v>16</v>
      </c>
      <c r="E444" t="s">
        <v>25</v>
      </c>
      <c r="F444" t="s">
        <v>138</v>
      </c>
      <c r="G444" t="s">
        <v>352</v>
      </c>
      <c r="H444" t="s">
        <v>225</v>
      </c>
      <c r="I444">
        <v>2</v>
      </c>
    </row>
    <row r="445" spans="1:9" x14ac:dyDescent="0.25">
      <c r="A445">
        <v>100233397</v>
      </c>
      <c r="B445" t="s">
        <v>100</v>
      </c>
      <c r="C445" t="s">
        <v>20</v>
      </c>
      <c r="D445" t="s">
        <v>16</v>
      </c>
      <c r="E445" t="s">
        <v>25</v>
      </c>
      <c r="F445" t="s">
        <v>466</v>
      </c>
      <c r="G445" t="s">
        <v>593</v>
      </c>
      <c r="H445" t="s">
        <v>25</v>
      </c>
      <c r="I445">
        <v>2</v>
      </c>
    </row>
    <row r="446" spans="1:9" x14ac:dyDescent="0.25">
      <c r="A446">
        <v>100233070</v>
      </c>
      <c r="B446" t="s">
        <v>100</v>
      </c>
      <c r="C446" t="s">
        <v>31</v>
      </c>
      <c r="D446" t="s">
        <v>16</v>
      </c>
      <c r="E446" t="s">
        <v>25</v>
      </c>
      <c r="F446" t="s">
        <v>435</v>
      </c>
      <c r="G446" t="s">
        <v>351</v>
      </c>
      <c r="H446" t="s">
        <v>19</v>
      </c>
      <c r="I446">
        <v>2</v>
      </c>
    </row>
    <row r="447" spans="1:9" x14ac:dyDescent="0.25">
      <c r="A447">
        <v>100232628</v>
      </c>
      <c r="B447" t="s">
        <v>100</v>
      </c>
      <c r="C447" t="s">
        <v>39</v>
      </c>
      <c r="D447" t="s">
        <v>16</v>
      </c>
      <c r="E447" t="s">
        <v>25</v>
      </c>
      <c r="F447" t="s">
        <v>450</v>
      </c>
      <c r="G447" t="s">
        <v>592</v>
      </c>
      <c r="H447" t="s">
        <v>225</v>
      </c>
      <c r="I447">
        <v>2</v>
      </c>
    </row>
    <row r="448" spans="1:9" x14ac:dyDescent="0.25">
      <c r="A448">
        <v>100233005</v>
      </c>
      <c r="B448" t="s">
        <v>226</v>
      </c>
      <c r="C448" t="s">
        <v>31</v>
      </c>
      <c r="D448" t="s">
        <v>16</v>
      </c>
      <c r="E448" t="s">
        <v>25</v>
      </c>
      <c r="F448" t="s">
        <v>163</v>
      </c>
      <c r="G448" t="s">
        <v>579</v>
      </c>
      <c r="H448" t="s">
        <v>19</v>
      </c>
      <c r="I448">
        <v>2</v>
      </c>
    </row>
    <row r="449" spans="1:9" x14ac:dyDescent="0.25">
      <c r="A449">
        <v>100232280</v>
      </c>
      <c r="B449" t="s">
        <v>100</v>
      </c>
      <c r="C449" t="s">
        <v>17</v>
      </c>
      <c r="D449" t="s">
        <v>16</v>
      </c>
      <c r="E449" t="s">
        <v>25</v>
      </c>
      <c r="F449" t="s">
        <v>454</v>
      </c>
      <c r="G449" t="s">
        <v>351</v>
      </c>
      <c r="H449" t="s">
        <v>19</v>
      </c>
      <c r="I449">
        <v>2</v>
      </c>
    </row>
    <row r="450" spans="1:9" x14ac:dyDescent="0.25">
      <c r="A450">
        <v>100233233</v>
      </c>
      <c r="B450" t="s">
        <v>100</v>
      </c>
      <c r="C450" t="s">
        <v>17</v>
      </c>
      <c r="D450" t="s">
        <v>16</v>
      </c>
      <c r="E450" t="s">
        <v>25</v>
      </c>
      <c r="F450" t="s">
        <v>397</v>
      </c>
      <c r="G450" t="s">
        <v>350</v>
      </c>
      <c r="H450" t="s">
        <v>225</v>
      </c>
      <c r="I450">
        <v>2</v>
      </c>
    </row>
    <row r="451" spans="1:9" x14ac:dyDescent="0.25">
      <c r="A451">
        <v>100232914</v>
      </c>
      <c r="B451" t="s">
        <v>100</v>
      </c>
      <c r="C451" t="s">
        <v>29</v>
      </c>
      <c r="D451" t="s">
        <v>16</v>
      </c>
      <c r="E451" t="s">
        <v>25</v>
      </c>
      <c r="F451" t="s">
        <v>435</v>
      </c>
      <c r="G451" t="s">
        <v>351</v>
      </c>
      <c r="H451" t="s">
        <v>225</v>
      </c>
      <c r="I451">
        <v>2</v>
      </c>
    </row>
    <row r="452" spans="1:9" x14ac:dyDescent="0.25">
      <c r="A452">
        <v>100232856</v>
      </c>
      <c r="B452" t="s">
        <v>100</v>
      </c>
      <c r="C452" t="s">
        <v>29</v>
      </c>
      <c r="D452" t="s">
        <v>16</v>
      </c>
      <c r="E452" t="s">
        <v>25</v>
      </c>
      <c r="F452" t="s">
        <v>193</v>
      </c>
      <c r="G452" t="s">
        <v>396</v>
      </c>
      <c r="H452" t="s">
        <v>225</v>
      </c>
      <c r="I452">
        <v>2</v>
      </c>
    </row>
    <row r="453" spans="1:9" x14ac:dyDescent="0.25">
      <c r="A453">
        <v>100232733</v>
      </c>
      <c r="B453" t="s">
        <v>100</v>
      </c>
      <c r="C453" t="s">
        <v>29</v>
      </c>
      <c r="D453" t="s">
        <v>16</v>
      </c>
      <c r="E453" t="s">
        <v>25</v>
      </c>
      <c r="F453" t="s">
        <v>136</v>
      </c>
      <c r="G453" t="s">
        <v>343</v>
      </c>
      <c r="H453" t="s">
        <v>25</v>
      </c>
      <c r="I453">
        <v>2</v>
      </c>
    </row>
    <row r="454" spans="1:9" x14ac:dyDescent="0.25">
      <c r="A454">
        <v>200009268</v>
      </c>
      <c r="B454" t="s">
        <v>170</v>
      </c>
      <c r="C454" t="s">
        <v>39</v>
      </c>
      <c r="D454" t="s">
        <v>16</v>
      </c>
      <c r="E454" t="s">
        <v>25</v>
      </c>
      <c r="F454" t="s">
        <v>136</v>
      </c>
      <c r="G454" t="s">
        <v>343</v>
      </c>
      <c r="H454" t="s">
        <v>225</v>
      </c>
      <c r="I454">
        <v>2</v>
      </c>
    </row>
    <row r="455" spans="1:9" x14ac:dyDescent="0.25">
      <c r="A455">
        <v>100233092</v>
      </c>
      <c r="B455" t="s">
        <v>100</v>
      </c>
      <c r="C455" t="s">
        <v>39</v>
      </c>
      <c r="D455" t="s">
        <v>16</v>
      </c>
      <c r="E455" t="s">
        <v>25</v>
      </c>
      <c r="F455" t="s">
        <v>457</v>
      </c>
      <c r="G455" t="s">
        <v>350</v>
      </c>
      <c r="H455" t="s">
        <v>19</v>
      </c>
      <c r="I455">
        <v>2</v>
      </c>
    </row>
    <row r="456" spans="1:9" x14ac:dyDescent="0.25">
      <c r="A456">
        <v>2176434535</v>
      </c>
      <c r="B456" t="s">
        <v>399</v>
      </c>
      <c r="C456" t="s">
        <v>36</v>
      </c>
      <c r="D456" t="s">
        <v>30</v>
      </c>
      <c r="E456" t="s">
        <v>43</v>
      </c>
      <c r="F456" t="s">
        <v>301</v>
      </c>
      <c r="G456" t="s">
        <v>301</v>
      </c>
      <c r="H456" t="s">
        <v>398</v>
      </c>
      <c r="I456">
        <v>2</v>
      </c>
    </row>
    <row r="457" spans="1:9" x14ac:dyDescent="0.25">
      <c r="A457">
        <v>100233074</v>
      </c>
      <c r="B457" t="s">
        <v>226</v>
      </c>
      <c r="C457" t="s">
        <v>17</v>
      </c>
      <c r="D457" t="s">
        <v>16</v>
      </c>
      <c r="E457" t="s">
        <v>25</v>
      </c>
      <c r="F457" t="s">
        <v>163</v>
      </c>
      <c r="G457" t="s">
        <v>579</v>
      </c>
      <c r="H457" t="s">
        <v>19</v>
      </c>
      <c r="I457">
        <v>2</v>
      </c>
    </row>
    <row r="458" spans="1:9" x14ac:dyDescent="0.25">
      <c r="A458">
        <v>100231396</v>
      </c>
      <c r="B458" t="s">
        <v>226</v>
      </c>
      <c r="C458" t="s">
        <v>20</v>
      </c>
      <c r="D458" t="s">
        <v>16</v>
      </c>
      <c r="E458" t="s">
        <v>25</v>
      </c>
      <c r="F458" t="s">
        <v>163</v>
      </c>
      <c r="G458" t="s">
        <v>579</v>
      </c>
      <c r="H458" t="s">
        <v>225</v>
      </c>
      <c r="I458">
        <v>2</v>
      </c>
    </row>
    <row r="459" spans="1:9" x14ac:dyDescent="0.25">
      <c r="A459">
        <v>100233064</v>
      </c>
      <c r="B459" t="s">
        <v>226</v>
      </c>
      <c r="C459" t="s">
        <v>42</v>
      </c>
      <c r="D459" t="s">
        <v>16</v>
      </c>
      <c r="E459" t="s">
        <v>25</v>
      </c>
      <c r="F459" t="s">
        <v>163</v>
      </c>
      <c r="G459" t="s">
        <v>579</v>
      </c>
      <c r="H459" t="s">
        <v>225</v>
      </c>
      <c r="I459">
        <v>2</v>
      </c>
    </row>
    <row r="460" spans="1:9" x14ac:dyDescent="0.25">
      <c r="A460">
        <v>100233175</v>
      </c>
      <c r="B460" t="s">
        <v>100</v>
      </c>
      <c r="C460" t="s">
        <v>42</v>
      </c>
      <c r="D460" t="s">
        <v>16</v>
      </c>
      <c r="E460" t="s">
        <v>25</v>
      </c>
      <c r="F460" t="s">
        <v>136</v>
      </c>
      <c r="G460" t="s">
        <v>343</v>
      </c>
      <c r="H460" t="s">
        <v>225</v>
      </c>
      <c r="I460">
        <v>2</v>
      </c>
    </row>
    <row r="461" spans="1:9" x14ac:dyDescent="0.25">
      <c r="A461">
        <v>100232411</v>
      </c>
      <c r="B461" t="s">
        <v>170</v>
      </c>
      <c r="C461" t="s">
        <v>39</v>
      </c>
      <c r="D461" t="s">
        <v>16</v>
      </c>
      <c r="E461" t="s">
        <v>25</v>
      </c>
      <c r="F461" t="s">
        <v>183</v>
      </c>
      <c r="G461" t="s">
        <v>655</v>
      </c>
      <c r="H461" t="s">
        <v>225</v>
      </c>
      <c r="I461">
        <v>2</v>
      </c>
    </row>
    <row r="462" spans="1:9" x14ac:dyDescent="0.25">
      <c r="A462">
        <v>100232559</v>
      </c>
      <c r="B462" t="s">
        <v>100</v>
      </c>
      <c r="C462" t="s">
        <v>31</v>
      </c>
      <c r="D462" t="s">
        <v>16</v>
      </c>
      <c r="E462" t="s">
        <v>25</v>
      </c>
      <c r="F462" t="s">
        <v>439</v>
      </c>
      <c r="G462" t="s">
        <v>350</v>
      </c>
      <c r="H462" t="s">
        <v>225</v>
      </c>
      <c r="I462">
        <v>2</v>
      </c>
    </row>
    <row r="463" spans="1:9" x14ac:dyDescent="0.25">
      <c r="A463">
        <v>100233158</v>
      </c>
      <c r="B463" t="s">
        <v>100</v>
      </c>
      <c r="C463" t="s">
        <v>42</v>
      </c>
      <c r="D463" t="s">
        <v>16</v>
      </c>
      <c r="E463" t="s">
        <v>25</v>
      </c>
      <c r="F463" t="s">
        <v>457</v>
      </c>
      <c r="G463" t="s">
        <v>350</v>
      </c>
      <c r="H463" t="s">
        <v>225</v>
      </c>
      <c r="I463">
        <v>2</v>
      </c>
    </row>
    <row r="464" spans="1:9" x14ac:dyDescent="0.25">
      <c r="A464" t="s">
        <v>467</v>
      </c>
      <c r="B464" t="s">
        <v>100</v>
      </c>
      <c r="C464" t="s">
        <v>42</v>
      </c>
      <c r="D464" t="s">
        <v>16</v>
      </c>
      <c r="E464" t="s">
        <v>25</v>
      </c>
      <c r="F464" t="s">
        <v>136</v>
      </c>
      <c r="G464" t="s">
        <v>343</v>
      </c>
      <c r="H464" t="s">
        <v>19</v>
      </c>
      <c r="I464">
        <v>2</v>
      </c>
    </row>
    <row r="465" spans="1:9" x14ac:dyDescent="0.25">
      <c r="A465">
        <v>100233170</v>
      </c>
      <c r="B465" t="s">
        <v>100</v>
      </c>
      <c r="C465" t="s">
        <v>42</v>
      </c>
      <c r="D465" t="s">
        <v>16</v>
      </c>
      <c r="E465" t="s">
        <v>25</v>
      </c>
      <c r="F465" t="s">
        <v>457</v>
      </c>
      <c r="G465" t="s">
        <v>350</v>
      </c>
      <c r="H465" t="s">
        <v>225</v>
      </c>
      <c r="I465">
        <v>2</v>
      </c>
    </row>
    <row r="466" spans="1:9" x14ac:dyDescent="0.25">
      <c r="A466">
        <v>100232909</v>
      </c>
      <c r="B466" t="s">
        <v>100</v>
      </c>
      <c r="C466" t="s">
        <v>31</v>
      </c>
      <c r="D466" t="s">
        <v>16</v>
      </c>
      <c r="E466" t="s">
        <v>25</v>
      </c>
      <c r="F466" t="s">
        <v>140</v>
      </c>
      <c r="G466" t="s">
        <v>396</v>
      </c>
      <c r="H466" t="s">
        <v>225</v>
      </c>
      <c r="I466">
        <v>2</v>
      </c>
    </row>
    <row r="467" spans="1:9" x14ac:dyDescent="0.25">
      <c r="A467" t="s">
        <v>23</v>
      </c>
      <c r="B467" t="s">
        <v>226</v>
      </c>
      <c r="C467" t="s">
        <v>31</v>
      </c>
      <c r="D467" t="s">
        <v>19</v>
      </c>
      <c r="E467" t="s">
        <v>21</v>
      </c>
      <c r="F467" t="s">
        <v>163</v>
      </c>
      <c r="G467" t="s">
        <v>579</v>
      </c>
      <c r="H467" t="s">
        <v>19</v>
      </c>
      <c r="I467">
        <v>2</v>
      </c>
    </row>
    <row r="468" spans="1:9" x14ac:dyDescent="0.25">
      <c r="A468">
        <v>100232670</v>
      </c>
      <c r="B468" t="s">
        <v>226</v>
      </c>
      <c r="C468" t="s">
        <v>24</v>
      </c>
      <c r="D468" t="s">
        <v>16</v>
      </c>
      <c r="E468" t="s">
        <v>25</v>
      </c>
      <c r="F468" t="s">
        <v>163</v>
      </c>
      <c r="G468" t="s">
        <v>579</v>
      </c>
      <c r="H468" t="s">
        <v>225</v>
      </c>
      <c r="I468">
        <v>2</v>
      </c>
    </row>
    <row r="469" spans="1:9" x14ac:dyDescent="0.25">
      <c r="A469">
        <v>100232315</v>
      </c>
      <c r="B469" t="s">
        <v>226</v>
      </c>
      <c r="C469" t="s">
        <v>41</v>
      </c>
      <c r="D469" t="s">
        <v>16</v>
      </c>
      <c r="E469" t="s">
        <v>25</v>
      </c>
      <c r="F469" t="s">
        <v>163</v>
      </c>
      <c r="G469" t="s">
        <v>579</v>
      </c>
      <c r="H469" t="s">
        <v>225</v>
      </c>
      <c r="I469">
        <v>2</v>
      </c>
    </row>
    <row r="470" spans="1:9" x14ac:dyDescent="0.25">
      <c r="A470">
        <v>100232842</v>
      </c>
      <c r="B470" t="s">
        <v>100</v>
      </c>
      <c r="C470" t="s">
        <v>39</v>
      </c>
      <c r="D470" t="s">
        <v>16</v>
      </c>
      <c r="E470" t="s">
        <v>25</v>
      </c>
      <c r="F470" t="s">
        <v>455</v>
      </c>
      <c r="G470" t="s">
        <v>350</v>
      </c>
      <c r="H470" t="s">
        <v>225</v>
      </c>
      <c r="I470">
        <v>2</v>
      </c>
    </row>
    <row r="471" spans="1:9" x14ac:dyDescent="0.25">
      <c r="A471">
        <v>100232772</v>
      </c>
      <c r="B471" t="s">
        <v>226</v>
      </c>
      <c r="C471" t="s">
        <v>42</v>
      </c>
      <c r="D471" t="s">
        <v>16</v>
      </c>
      <c r="E471" t="s">
        <v>25</v>
      </c>
      <c r="F471" t="s">
        <v>163</v>
      </c>
      <c r="G471" t="s">
        <v>579</v>
      </c>
      <c r="H471" t="s">
        <v>19</v>
      </c>
      <c r="I471">
        <v>2</v>
      </c>
    </row>
    <row r="472" spans="1:9" x14ac:dyDescent="0.25">
      <c r="A472">
        <v>100232611</v>
      </c>
      <c r="B472" t="s">
        <v>226</v>
      </c>
      <c r="C472" t="s">
        <v>45</v>
      </c>
      <c r="D472" t="s">
        <v>16</v>
      </c>
      <c r="E472" t="s">
        <v>25</v>
      </c>
      <c r="F472" t="s">
        <v>455</v>
      </c>
      <c r="G472" t="s">
        <v>350</v>
      </c>
      <c r="H472" t="s">
        <v>225</v>
      </c>
      <c r="I472">
        <v>2</v>
      </c>
    </row>
    <row r="473" spans="1:9" x14ac:dyDescent="0.25">
      <c r="A473">
        <v>100232829</v>
      </c>
      <c r="B473" t="s">
        <v>100</v>
      </c>
      <c r="C473" t="s">
        <v>24</v>
      </c>
      <c r="D473" t="s">
        <v>16</v>
      </c>
      <c r="E473" t="s">
        <v>25</v>
      </c>
      <c r="F473" t="s">
        <v>439</v>
      </c>
      <c r="G473" t="s">
        <v>350</v>
      </c>
      <c r="H473" t="s">
        <v>225</v>
      </c>
      <c r="I473">
        <v>2</v>
      </c>
    </row>
    <row r="474" spans="1:9" x14ac:dyDescent="0.25">
      <c r="A474">
        <v>100232960</v>
      </c>
      <c r="B474" t="s">
        <v>100</v>
      </c>
      <c r="C474" t="s">
        <v>24</v>
      </c>
      <c r="D474" t="s">
        <v>16</v>
      </c>
      <c r="E474" t="s">
        <v>25</v>
      </c>
      <c r="F474" t="s">
        <v>435</v>
      </c>
      <c r="G474" t="s">
        <v>351</v>
      </c>
      <c r="H474" t="s">
        <v>19</v>
      </c>
      <c r="I474">
        <v>2</v>
      </c>
    </row>
    <row r="475" spans="1:9" x14ac:dyDescent="0.25">
      <c r="A475">
        <v>100232641</v>
      </c>
      <c r="B475" t="s">
        <v>226</v>
      </c>
      <c r="C475" t="s">
        <v>39</v>
      </c>
      <c r="D475" t="s">
        <v>16</v>
      </c>
      <c r="E475" t="s">
        <v>25</v>
      </c>
      <c r="F475" t="s">
        <v>163</v>
      </c>
      <c r="G475" t="s">
        <v>579</v>
      </c>
      <c r="H475" t="s">
        <v>225</v>
      </c>
      <c r="I475">
        <v>2</v>
      </c>
    </row>
    <row r="476" spans="1:9" x14ac:dyDescent="0.25">
      <c r="A476">
        <v>100232104</v>
      </c>
      <c r="B476" t="s">
        <v>226</v>
      </c>
      <c r="C476" t="s">
        <v>24</v>
      </c>
      <c r="D476" t="s">
        <v>16</v>
      </c>
      <c r="E476" t="s">
        <v>25</v>
      </c>
      <c r="F476" t="s">
        <v>163</v>
      </c>
      <c r="G476" t="s">
        <v>579</v>
      </c>
      <c r="H476" t="s">
        <v>19</v>
      </c>
      <c r="I476">
        <v>2</v>
      </c>
    </row>
    <row r="477" spans="1:9" x14ac:dyDescent="0.25">
      <c r="A477">
        <v>1097141267</v>
      </c>
      <c r="B477" t="s">
        <v>40</v>
      </c>
      <c r="C477" t="s">
        <v>24</v>
      </c>
      <c r="D477" t="s">
        <v>30</v>
      </c>
      <c r="E477" t="s">
        <v>32</v>
      </c>
      <c r="F477" t="s">
        <v>162</v>
      </c>
      <c r="G477" t="s">
        <v>352</v>
      </c>
      <c r="H477" t="s">
        <v>19</v>
      </c>
      <c r="I477">
        <v>2</v>
      </c>
    </row>
    <row r="478" spans="1:9" x14ac:dyDescent="0.25">
      <c r="A478">
        <v>100233051</v>
      </c>
      <c r="B478" t="s">
        <v>170</v>
      </c>
      <c r="C478" t="s">
        <v>24</v>
      </c>
      <c r="D478" t="s">
        <v>16</v>
      </c>
      <c r="E478" t="s">
        <v>25</v>
      </c>
      <c r="F478" t="s">
        <v>163</v>
      </c>
      <c r="G478" t="s">
        <v>415</v>
      </c>
      <c r="H478" t="s">
        <v>19</v>
      </c>
      <c r="I478">
        <v>2</v>
      </c>
    </row>
    <row r="479" spans="1:9" x14ac:dyDescent="0.25">
      <c r="A479">
        <v>100232916</v>
      </c>
      <c r="B479" t="s">
        <v>100</v>
      </c>
      <c r="C479" t="s">
        <v>24</v>
      </c>
      <c r="D479" t="s">
        <v>16</v>
      </c>
      <c r="E479" t="s">
        <v>25</v>
      </c>
      <c r="F479" t="s">
        <v>454</v>
      </c>
      <c r="G479" t="s">
        <v>351</v>
      </c>
      <c r="H479" t="s">
        <v>225</v>
      </c>
      <c r="I479">
        <v>2</v>
      </c>
    </row>
    <row r="480" spans="1:9" x14ac:dyDescent="0.25">
      <c r="A480">
        <v>100231341</v>
      </c>
      <c r="B480" t="s">
        <v>40</v>
      </c>
      <c r="C480" t="s">
        <v>36</v>
      </c>
      <c r="D480" t="s">
        <v>16</v>
      </c>
      <c r="E480" t="s">
        <v>18</v>
      </c>
      <c r="F480" t="s">
        <v>468</v>
      </c>
      <c r="G480" t="s">
        <v>351</v>
      </c>
      <c r="H480" t="s">
        <v>19</v>
      </c>
      <c r="I480">
        <v>2</v>
      </c>
    </row>
    <row r="481" spans="1:9" x14ac:dyDescent="0.25">
      <c r="A481">
        <v>100232944</v>
      </c>
      <c r="B481" t="s">
        <v>100</v>
      </c>
      <c r="C481" t="s">
        <v>27</v>
      </c>
      <c r="D481" t="s">
        <v>16</v>
      </c>
      <c r="E481" t="s">
        <v>25</v>
      </c>
      <c r="F481" t="s">
        <v>435</v>
      </c>
      <c r="G481" t="s">
        <v>351</v>
      </c>
      <c r="H481" t="s">
        <v>225</v>
      </c>
      <c r="I481">
        <v>2</v>
      </c>
    </row>
    <row r="482" spans="1:9" x14ac:dyDescent="0.25">
      <c r="A482">
        <v>100233095</v>
      </c>
      <c r="B482" t="s">
        <v>100</v>
      </c>
      <c r="C482" t="s">
        <v>26</v>
      </c>
      <c r="D482" t="s">
        <v>16</v>
      </c>
      <c r="E482" t="s">
        <v>25</v>
      </c>
      <c r="F482" t="s">
        <v>130</v>
      </c>
      <c r="G482" t="s">
        <v>350</v>
      </c>
      <c r="H482" t="s">
        <v>19</v>
      </c>
      <c r="I482">
        <v>2</v>
      </c>
    </row>
    <row r="483" spans="1:9" x14ac:dyDescent="0.25">
      <c r="A483" t="s">
        <v>28</v>
      </c>
      <c r="B483" t="s">
        <v>226</v>
      </c>
      <c r="C483" t="s">
        <v>39</v>
      </c>
      <c r="D483" t="s">
        <v>19</v>
      </c>
      <c r="E483" t="s">
        <v>21</v>
      </c>
      <c r="F483" t="s">
        <v>163</v>
      </c>
      <c r="G483" t="s">
        <v>579</v>
      </c>
      <c r="H483" t="s">
        <v>19</v>
      </c>
      <c r="I483">
        <v>2</v>
      </c>
    </row>
    <row r="484" spans="1:9" x14ac:dyDescent="0.25">
      <c r="A484">
        <v>100233195</v>
      </c>
      <c r="B484" t="s">
        <v>100</v>
      </c>
      <c r="C484" t="s">
        <v>29</v>
      </c>
      <c r="D484" t="s">
        <v>16</v>
      </c>
      <c r="E484" t="s">
        <v>25</v>
      </c>
      <c r="F484" t="s">
        <v>469</v>
      </c>
      <c r="G484" t="s">
        <v>351</v>
      </c>
      <c r="H484" t="s">
        <v>225</v>
      </c>
      <c r="I484">
        <v>2</v>
      </c>
    </row>
    <row r="485" spans="1:9" x14ac:dyDescent="0.25">
      <c r="A485">
        <v>100233153</v>
      </c>
      <c r="B485" t="s">
        <v>100</v>
      </c>
      <c r="C485" t="s">
        <v>24</v>
      </c>
      <c r="D485" t="s">
        <v>16</v>
      </c>
      <c r="E485" t="s">
        <v>25</v>
      </c>
      <c r="F485" t="s">
        <v>448</v>
      </c>
      <c r="G485" t="s">
        <v>351</v>
      </c>
      <c r="H485" t="s">
        <v>19</v>
      </c>
      <c r="I485">
        <v>2</v>
      </c>
    </row>
    <row r="486" spans="1:9" x14ac:dyDescent="0.25">
      <c r="A486">
        <v>100232979</v>
      </c>
      <c r="B486" t="s">
        <v>100</v>
      </c>
      <c r="C486" t="s">
        <v>24</v>
      </c>
      <c r="D486" t="s">
        <v>16</v>
      </c>
      <c r="E486" t="s">
        <v>25</v>
      </c>
      <c r="F486" t="s">
        <v>454</v>
      </c>
      <c r="G486" t="s">
        <v>351</v>
      </c>
      <c r="H486" t="s">
        <v>225</v>
      </c>
      <c r="I486">
        <v>2</v>
      </c>
    </row>
    <row r="487" spans="1:9" x14ac:dyDescent="0.25">
      <c r="A487">
        <v>100232625</v>
      </c>
      <c r="B487" t="s">
        <v>226</v>
      </c>
      <c r="C487" t="s">
        <v>27</v>
      </c>
      <c r="D487" t="s">
        <v>16</v>
      </c>
      <c r="E487" t="s">
        <v>25</v>
      </c>
      <c r="F487" t="s">
        <v>163</v>
      </c>
      <c r="G487" t="s">
        <v>579</v>
      </c>
      <c r="H487" t="s">
        <v>225</v>
      </c>
      <c r="I487">
        <v>2</v>
      </c>
    </row>
    <row r="488" spans="1:9" x14ac:dyDescent="0.25">
      <c r="A488">
        <v>100233076</v>
      </c>
      <c r="B488" t="s">
        <v>100</v>
      </c>
      <c r="C488" t="s">
        <v>24</v>
      </c>
      <c r="D488" t="s">
        <v>16</v>
      </c>
      <c r="E488" t="s">
        <v>25</v>
      </c>
      <c r="F488" t="s">
        <v>417</v>
      </c>
      <c r="G488" t="s">
        <v>351</v>
      </c>
      <c r="H488" t="s">
        <v>19</v>
      </c>
      <c r="I488">
        <v>2</v>
      </c>
    </row>
    <row r="489" spans="1:9" x14ac:dyDescent="0.25">
      <c r="A489">
        <v>100232894</v>
      </c>
      <c r="B489" t="s">
        <v>100</v>
      </c>
      <c r="C489" t="s">
        <v>26</v>
      </c>
      <c r="D489" t="s">
        <v>16</v>
      </c>
      <c r="E489" t="s">
        <v>25</v>
      </c>
      <c r="F489" t="s">
        <v>196</v>
      </c>
      <c r="G489" t="s">
        <v>350</v>
      </c>
      <c r="H489" t="s">
        <v>225</v>
      </c>
      <c r="I489">
        <v>2</v>
      </c>
    </row>
    <row r="490" spans="1:9" x14ac:dyDescent="0.25">
      <c r="A490">
        <v>100233015</v>
      </c>
      <c r="B490" t="s">
        <v>100</v>
      </c>
      <c r="C490" t="s">
        <v>35</v>
      </c>
      <c r="D490" t="s">
        <v>16</v>
      </c>
      <c r="E490" t="s">
        <v>25</v>
      </c>
      <c r="F490" t="s">
        <v>454</v>
      </c>
      <c r="G490" t="s">
        <v>351</v>
      </c>
      <c r="H490" t="s">
        <v>25</v>
      </c>
      <c r="I490">
        <v>2</v>
      </c>
    </row>
    <row r="491" spans="1:9" x14ac:dyDescent="0.25">
      <c r="A491">
        <v>100232839</v>
      </c>
      <c r="B491" t="s">
        <v>100</v>
      </c>
      <c r="C491" t="s">
        <v>36</v>
      </c>
      <c r="D491" t="s">
        <v>16</v>
      </c>
      <c r="E491" t="s">
        <v>25</v>
      </c>
      <c r="F491" t="s">
        <v>454</v>
      </c>
      <c r="G491" t="s">
        <v>351</v>
      </c>
      <c r="H491" t="s">
        <v>225</v>
      </c>
      <c r="I491">
        <v>2</v>
      </c>
    </row>
    <row r="492" spans="1:9" x14ac:dyDescent="0.25">
      <c r="A492" t="s">
        <v>470</v>
      </c>
      <c r="B492" t="s">
        <v>226</v>
      </c>
      <c r="C492" t="s">
        <v>36</v>
      </c>
      <c r="D492" t="s">
        <v>16</v>
      </c>
      <c r="E492" t="s">
        <v>25</v>
      </c>
      <c r="F492" t="s">
        <v>163</v>
      </c>
      <c r="G492" t="s">
        <v>579</v>
      </c>
      <c r="H492" t="s">
        <v>225</v>
      </c>
      <c r="I492">
        <v>2</v>
      </c>
    </row>
    <row r="493" spans="1:9" x14ac:dyDescent="0.25">
      <c r="A493">
        <v>200009279</v>
      </c>
      <c r="B493" t="s">
        <v>226</v>
      </c>
      <c r="C493" t="s">
        <v>36</v>
      </c>
      <c r="D493" t="s">
        <v>16</v>
      </c>
      <c r="E493" t="s">
        <v>25</v>
      </c>
      <c r="F493" t="s">
        <v>163</v>
      </c>
      <c r="G493" t="s">
        <v>579</v>
      </c>
      <c r="H493" t="s">
        <v>19</v>
      </c>
      <c r="I493">
        <v>2</v>
      </c>
    </row>
    <row r="494" spans="1:9" x14ac:dyDescent="0.25">
      <c r="A494">
        <v>100232913</v>
      </c>
      <c r="B494" t="s">
        <v>100</v>
      </c>
      <c r="C494" t="s">
        <v>36</v>
      </c>
      <c r="D494" t="s">
        <v>16</v>
      </c>
      <c r="E494" t="s">
        <v>25</v>
      </c>
      <c r="F494" t="s">
        <v>454</v>
      </c>
      <c r="G494" t="s">
        <v>351</v>
      </c>
      <c r="H494" t="s">
        <v>225</v>
      </c>
      <c r="I494">
        <v>2</v>
      </c>
    </row>
    <row r="495" spans="1:9" x14ac:dyDescent="0.25">
      <c r="A495">
        <v>100232930</v>
      </c>
      <c r="B495" t="s">
        <v>100</v>
      </c>
      <c r="C495" t="s">
        <v>29</v>
      </c>
      <c r="D495" t="s">
        <v>16</v>
      </c>
      <c r="E495" t="s">
        <v>25</v>
      </c>
      <c r="F495" t="s">
        <v>439</v>
      </c>
      <c r="G495" t="s">
        <v>350</v>
      </c>
      <c r="H495" t="s">
        <v>225</v>
      </c>
      <c r="I495">
        <v>2</v>
      </c>
    </row>
    <row r="496" spans="1:9" x14ac:dyDescent="0.25">
      <c r="A496">
        <v>100233080</v>
      </c>
      <c r="B496" t="s">
        <v>100</v>
      </c>
      <c r="C496" t="s">
        <v>27</v>
      </c>
      <c r="D496" t="s">
        <v>16</v>
      </c>
      <c r="E496" t="s">
        <v>25</v>
      </c>
      <c r="F496" t="s">
        <v>204</v>
      </c>
      <c r="G496" t="s">
        <v>396</v>
      </c>
      <c r="H496" t="s">
        <v>25</v>
      </c>
      <c r="I496">
        <v>2</v>
      </c>
    </row>
    <row r="497" spans="1:9" x14ac:dyDescent="0.25">
      <c r="A497">
        <v>2400008584</v>
      </c>
      <c r="B497" t="s">
        <v>170</v>
      </c>
      <c r="C497" t="s">
        <v>24</v>
      </c>
      <c r="D497" t="s">
        <v>19</v>
      </c>
      <c r="E497" t="s">
        <v>18</v>
      </c>
      <c r="F497" t="s">
        <v>409</v>
      </c>
      <c r="G497" t="s">
        <v>352</v>
      </c>
      <c r="H497" t="s">
        <v>19</v>
      </c>
      <c r="I497">
        <v>2</v>
      </c>
    </row>
    <row r="498" spans="1:9" x14ac:dyDescent="0.25">
      <c r="A498">
        <v>100232057</v>
      </c>
      <c r="B498" t="s">
        <v>100</v>
      </c>
      <c r="C498" t="s">
        <v>35</v>
      </c>
      <c r="D498" t="s">
        <v>16</v>
      </c>
      <c r="E498" t="s">
        <v>25</v>
      </c>
      <c r="F498" t="s">
        <v>413</v>
      </c>
      <c r="G498" t="s">
        <v>649</v>
      </c>
      <c r="H498" t="s">
        <v>25</v>
      </c>
      <c r="I498">
        <v>2</v>
      </c>
    </row>
    <row r="499" spans="1:9" x14ac:dyDescent="0.25">
      <c r="A499">
        <v>100232155</v>
      </c>
      <c r="B499" t="s">
        <v>100</v>
      </c>
      <c r="C499" t="s">
        <v>17</v>
      </c>
      <c r="D499" t="s">
        <v>16</v>
      </c>
      <c r="E499" t="s">
        <v>25</v>
      </c>
      <c r="F499" t="s">
        <v>136</v>
      </c>
      <c r="G499" t="s">
        <v>343</v>
      </c>
      <c r="H499" t="s">
        <v>225</v>
      </c>
      <c r="I499">
        <v>2</v>
      </c>
    </row>
    <row r="500" spans="1:9" x14ac:dyDescent="0.25">
      <c r="A500">
        <v>100233251</v>
      </c>
      <c r="B500" t="s">
        <v>100</v>
      </c>
      <c r="C500" t="s">
        <v>26</v>
      </c>
      <c r="D500" t="s">
        <v>16</v>
      </c>
      <c r="E500" t="s">
        <v>25</v>
      </c>
      <c r="F500" t="s">
        <v>434</v>
      </c>
      <c r="G500" t="s">
        <v>350</v>
      </c>
      <c r="H500" t="s">
        <v>19</v>
      </c>
      <c r="I500">
        <v>2</v>
      </c>
    </row>
    <row r="501" spans="1:9" x14ac:dyDescent="0.25">
      <c r="A501">
        <v>100231534</v>
      </c>
      <c r="B501" t="s">
        <v>226</v>
      </c>
      <c r="C501" t="s">
        <v>29</v>
      </c>
      <c r="D501" t="s">
        <v>16</v>
      </c>
      <c r="E501" t="s">
        <v>25</v>
      </c>
      <c r="F501" t="s">
        <v>163</v>
      </c>
      <c r="G501" t="s">
        <v>579</v>
      </c>
      <c r="H501" t="s">
        <v>19</v>
      </c>
      <c r="I501">
        <v>2</v>
      </c>
    </row>
    <row r="502" spans="1:9" x14ac:dyDescent="0.25">
      <c r="A502">
        <v>100232876</v>
      </c>
      <c r="B502" t="s">
        <v>100</v>
      </c>
      <c r="C502" t="s">
        <v>31</v>
      </c>
      <c r="D502" t="s">
        <v>16</v>
      </c>
      <c r="E502" t="s">
        <v>25</v>
      </c>
      <c r="F502" t="s">
        <v>162</v>
      </c>
      <c r="G502" t="s">
        <v>352</v>
      </c>
      <c r="H502" t="s">
        <v>225</v>
      </c>
      <c r="I502">
        <v>2</v>
      </c>
    </row>
    <row r="503" spans="1:9" x14ac:dyDescent="0.25">
      <c r="A503">
        <v>100232728</v>
      </c>
      <c r="B503" t="s">
        <v>100</v>
      </c>
      <c r="C503" t="s">
        <v>26</v>
      </c>
      <c r="D503" t="s">
        <v>16</v>
      </c>
      <c r="E503" t="s">
        <v>25</v>
      </c>
      <c r="F503" t="s">
        <v>435</v>
      </c>
      <c r="G503" t="s">
        <v>351</v>
      </c>
      <c r="H503" t="s">
        <v>225</v>
      </c>
      <c r="I503">
        <v>2</v>
      </c>
    </row>
    <row r="504" spans="1:9" x14ac:dyDescent="0.25">
      <c r="A504">
        <v>100232808</v>
      </c>
      <c r="B504" t="s">
        <v>100</v>
      </c>
      <c r="C504" t="s">
        <v>26</v>
      </c>
      <c r="D504" t="s">
        <v>16</v>
      </c>
      <c r="E504" t="s">
        <v>25</v>
      </c>
      <c r="F504" t="s">
        <v>434</v>
      </c>
      <c r="G504" t="s">
        <v>350</v>
      </c>
      <c r="H504" t="s">
        <v>225</v>
      </c>
      <c r="I504">
        <v>2</v>
      </c>
    </row>
    <row r="505" spans="1:9" x14ac:dyDescent="0.25">
      <c r="A505" t="s">
        <v>471</v>
      </c>
      <c r="B505" t="s">
        <v>100</v>
      </c>
      <c r="C505" t="s">
        <v>27</v>
      </c>
      <c r="D505" t="s">
        <v>16</v>
      </c>
      <c r="E505" t="s">
        <v>25</v>
      </c>
      <c r="F505" t="s">
        <v>130</v>
      </c>
      <c r="G505" t="s">
        <v>350</v>
      </c>
      <c r="H505" t="s">
        <v>225</v>
      </c>
      <c r="I505">
        <v>2</v>
      </c>
    </row>
    <row r="506" spans="1:9" x14ac:dyDescent="0.25">
      <c r="A506">
        <v>2176439026</v>
      </c>
      <c r="B506" t="s">
        <v>148</v>
      </c>
      <c r="C506" t="s">
        <v>35</v>
      </c>
      <c r="D506" t="s">
        <v>30</v>
      </c>
      <c r="E506" t="s">
        <v>43</v>
      </c>
      <c r="F506" t="s">
        <v>140</v>
      </c>
      <c r="G506" t="s">
        <v>396</v>
      </c>
      <c r="H506" t="s">
        <v>19</v>
      </c>
      <c r="I506">
        <v>2</v>
      </c>
    </row>
    <row r="507" spans="1:9" x14ac:dyDescent="0.25">
      <c r="A507">
        <v>100229221</v>
      </c>
      <c r="B507" t="s">
        <v>388</v>
      </c>
      <c r="C507" t="s">
        <v>36</v>
      </c>
      <c r="D507" t="s">
        <v>16</v>
      </c>
      <c r="E507" t="s">
        <v>18</v>
      </c>
      <c r="F507" t="s">
        <v>163</v>
      </c>
      <c r="G507" t="s">
        <v>579</v>
      </c>
      <c r="H507" t="s">
        <v>401</v>
      </c>
      <c r="I507">
        <v>2</v>
      </c>
    </row>
    <row r="508" spans="1:9" x14ac:dyDescent="0.25">
      <c r="A508">
        <v>100232762</v>
      </c>
      <c r="B508" t="s">
        <v>100</v>
      </c>
      <c r="C508" t="s">
        <v>24</v>
      </c>
      <c r="D508" t="s">
        <v>16</v>
      </c>
      <c r="E508" t="s">
        <v>25</v>
      </c>
      <c r="F508" t="s">
        <v>435</v>
      </c>
      <c r="G508" t="s">
        <v>351</v>
      </c>
      <c r="H508" t="s">
        <v>19</v>
      </c>
      <c r="I508">
        <v>2</v>
      </c>
    </row>
    <row r="509" spans="1:9" x14ac:dyDescent="0.25">
      <c r="A509">
        <v>100232029</v>
      </c>
      <c r="B509" t="s">
        <v>100</v>
      </c>
      <c r="C509" t="s">
        <v>29</v>
      </c>
      <c r="D509" t="s">
        <v>16</v>
      </c>
      <c r="E509" t="s">
        <v>25</v>
      </c>
      <c r="F509" t="s">
        <v>435</v>
      </c>
      <c r="G509" t="s">
        <v>351</v>
      </c>
      <c r="H509" t="s">
        <v>25</v>
      </c>
      <c r="I509">
        <v>2</v>
      </c>
    </row>
    <row r="510" spans="1:9" x14ac:dyDescent="0.25">
      <c r="A510">
        <v>100232315</v>
      </c>
      <c r="B510" t="s">
        <v>100</v>
      </c>
      <c r="C510" t="s">
        <v>41</v>
      </c>
      <c r="D510" t="s">
        <v>16</v>
      </c>
      <c r="E510" t="s">
        <v>25</v>
      </c>
      <c r="F510" t="s">
        <v>435</v>
      </c>
      <c r="G510" t="s">
        <v>351</v>
      </c>
      <c r="H510" t="s">
        <v>19</v>
      </c>
      <c r="I510">
        <v>2</v>
      </c>
    </row>
    <row r="511" spans="1:9" x14ac:dyDescent="0.25">
      <c r="A511">
        <v>100233788</v>
      </c>
      <c r="B511" t="s">
        <v>148</v>
      </c>
      <c r="C511" t="s">
        <v>17</v>
      </c>
      <c r="D511" t="s">
        <v>16</v>
      </c>
      <c r="E511" t="s">
        <v>25</v>
      </c>
      <c r="F511" t="s">
        <v>136</v>
      </c>
      <c r="G511" t="s">
        <v>343</v>
      </c>
      <c r="H511" t="s">
        <v>19</v>
      </c>
      <c r="I511">
        <v>2</v>
      </c>
    </row>
    <row r="512" spans="1:9" x14ac:dyDescent="0.25">
      <c r="A512">
        <v>100232911</v>
      </c>
      <c r="B512" t="s">
        <v>100</v>
      </c>
      <c r="C512" t="s">
        <v>42</v>
      </c>
      <c r="D512" t="s">
        <v>16</v>
      </c>
      <c r="E512" t="s">
        <v>25</v>
      </c>
      <c r="F512" t="s">
        <v>120</v>
      </c>
      <c r="G512" t="s">
        <v>350</v>
      </c>
      <c r="H512" t="s">
        <v>225</v>
      </c>
      <c r="I512">
        <v>2</v>
      </c>
    </row>
    <row r="513" spans="1:9" x14ac:dyDescent="0.25">
      <c r="A513">
        <v>100232934</v>
      </c>
      <c r="B513" t="s">
        <v>100</v>
      </c>
      <c r="C513" t="s">
        <v>29</v>
      </c>
      <c r="D513" t="s">
        <v>16</v>
      </c>
      <c r="E513" t="s">
        <v>25</v>
      </c>
      <c r="F513" t="s">
        <v>163</v>
      </c>
      <c r="G513" t="s">
        <v>579</v>
      </c>
      <c r="H513" t="s">
        <v>225</v>
      </c>
      <c r="I513">
        <v>2</v>
      </c>
    </row>
    <row r="514" spans="1:9" x14ac:dyDescent="0.25">
      <c r="A514">
        <v>1097826799</v>
      </c>
      <c r="B514" t="s">
        <v>170</v>
      </c>
      <c r="C514" t="s">
        <v>26</v>
      </c>
      <c r="D514" t="s">
        <v>30</v>
      </c>
      <c r="E514" t="s">
        <v>32</v>
      </c>
      <c r="F514" t="s">
        <v>250</v>
      </c>
      <c r="G514" t="s">
        <v>357</v>
      </c>
      <c r="H514" t="s">
        <v>398</v>
      </c>
      <c r="I514">
        <v>2</v>
      </c>
    </row>
    <row r="515" spans="1:9" x14ac:dyDescent="0.25">
      <c r="A515">
        <v>100232833</v>
      </c>
      <c r="B515" t="s">
        <v>100</v>
      </c>
      <c r="C515" t="s">
        <v>27</v>
      </c>
      <c r="D515" t="s">
        <v>16</v>
      </c>
      <c r="E515" t="s">
        <v>25</v>
      </c>
      <c r="F515" t="s">
        <v>448</v>
      </c>
      <c r="G515" t="s">
        <v>351</v>
      </c>
      <c r="H515" t="s">
        <v>225</v>
      </c>
      <c r="I515">
        <v>2</v>
      </c>
    </row>
    <row r="516" spans="1:9" x14ac:dyDescent="0.25">
      <c r="A516">
        <v>100233289</v>
      </c>
      <c r="B516" t="s">
        <v>100</v>
      </c>
      <c r="C516" t="s">
        <v>24</v>
      </c>
      <c r="D516" t="s">
        <v>16</v>
      </c>
      <c r="E516" t="s">
        <v>25</v>
      </c>
      <c r="F516" t="s">
        <v>435</v>
      </c>
      <c r="G516" t="s">
        <v>351</v>
      </c>
      <c r="H516" t="s">
        <v>19</v>
      </c>
      <c r="I516">
        <v>2</v>
      </c>
    </row>
    <row r="517" spans="1:9" x14ac:dyDescent="0.25">
      <c r="A517">
        <v>100232763</v>
      </c>
      <c r="B517" t="s">
        <v>100</v>
      </c>
      <c r="C517" t="s">
        <v>17</v>
      </c>
      <c r="D517" t="s">
        <v>16</v>
      </c>
      <c r="E517" t="s">
        <v>25</v>
      </c>
      <c r="F517" t="s">
        <v>439</v>
      </c>
      <c r="G517" t="s">
        <v>350</v>
      </c>
      <c r="H517" t="s">
        <v>225</v>
      </c>
      <c r="I517">
        <v>2</v>
      </c>
    </row>
    <row r="518" spans="1:9" x14ac:dyDescent="0.25">
      <c r="A518">
        <v>100233975</v>
      </c>
      <c r="B518" t="s">
        <v>100</v>
      </c>
      <c r="C518" t="s">
        <v>20</v>
      </c>
      <c r="D518" t="s">
        <v>16</v>
      </c>
      <c r="E518" t="s">
        <v>25</v>
      </c>
      <c r="F518" t="s">
        <v>138</v>
      </c>
      <c r="G518" t="s">
        <v>352</v>
      </c>
      <c r="H518" t="s">
        <v>25</v>
      </c>
      <c r="I518">
        <v>2</v>
      </c>
    </row>
    <row r="519" spans="1:9" x14ac:dyDescent="0.25">
      <c r="A519">
        <v>1097953003</v>
      </c>
      <c r="B519" t="s">
        <v>170</v>
      </c>
      <c r="C519" t="s">
        <v>45</v>
      </c>
      <c r="D519" t="s">
        <v>30</v>
      </c>
      <c r="E519" t="s">
        <v>32</v>
      </c>
      <c r="F519" t="s">
        <v>425</v>
      </c>
      <c r="G519" t="s">
        <v>425</v>
      </c>
      <c r="H519" t="s">
        <v>19</v>
      </c>
      <c r="I519">
        <v>2</v>
      </c>
    </row>
    <row r="520" spans="1:9" x14ac:dyDescent="0.25">
      <c r="A520">
        <v>100232886</v>
      </c>
      <c r="B520" t="s">
        <v>100</v>
      </c>
      <c r="C520" t="s">
        <v>24</v>
      </c>
      <c r="D520" t="s">
        <v>16</v>
      </c>
      <c r="E520" t="s">
        <v>25</v>
      </c>
      <c r="F520" t="s">
        <v>454</v>
      </c>
      <c r="G520" t="s">
        <v>351</v>
      </c>
      <c r="H520" t="s">
        <v>225</v>
      </c>
      <c r="I520">
        <v>2</v>
      </c>
    </row>
    <row r="521" spans="1:9" x14ac:dyDescent="0.25">
      <c r="A521">
        <v>2176434535</v>
      </c>
      <c r="B521" t="s">
        <v>170</v>
      </c>
      <c r="C521" t="s">
        <v>36</v>
      </c>
      <c r="D521" t="s">
        <v>30</v>
      </c>
      <c r="E521" t="s">
        <v>43</v>
      </c>
      <c r="F521" t="s">
        <v>301</v>
      </c>
      <c r="G521" t="s">
        <v>301</v>
      </c>
      <c r="H521" t="s">
        <v>19</v>
      </c>
      <c r="I521">
        <v>2</v>
      </c>
    </row>
    <row r="522" spans="1:9" x14ac:dyDescent="0.25">
      <c r="A522" t="s">
        <v>23</v>
      </c>
      <c r="B522" t="s">
        <v>226</v>
      </c>
      <c r="C522" t="s">
        <v>17</v>
      </c>
      <c r="D522" t="s">
        <v>19</v>
      </c>
      <c r="E522" t="s">
        <v>21</v>
      </c>
      <c r="F522" t="s">
        <v>163</v>
      </c>
      <c r="G522" t="s">
        <v>579</v>
      </c>
      <c r="H522" t="s">
        <v>395</v>
      </c>
      <c r="I522">
        <v>2</v>
      </c>
    </row>
    <row r="523" spans="1:9" x14ac:dyDescent="0.25">
      <c r="A523">
        <v>100234159</v>
      </c>
      <c r="B523" t="s">
        <v>170</v>
      </c>
      <c r="C523" t="s">
        <v>17</v>
      </c>
      <c r="D523" t="s">
        <v>16</v>
      </c>
      <c r="E523" t="s">
        <v>25</v>
      </c>
      <c r="F523" t="s">
        <v>163</v>
      </c>
      <c r="G523" t="s">
        <v>415</v>
      </c>
      <c r="H523" t="s">
        <v>19</v>
      </c>
      <c r="I523">
        <v>2</v>
      </c>
    </row>
    <row r="524" spans="1:9" x14ac:dyDescent="0.25">
      <c r="A524">
        <v>100233131</v>
      </c>
      <c r="B524" t="s">
        <v>226</v>
      </c>
      <c r="C524" t="s">
        <v>20</v>
      </c>
      <c r="D524" t="s">
        <v>16</v>
      </c>
      <c r="E524" t="s">
        <v>25</v>
      </c>
      <c r="F524" t="s">
        <v>113</v>
      </c>
      <c r="G524" t="s">
        <v>351</v>
      </c>
      <c r="H524" t="s">
        <v>225</v>
      </c>
      <c r="I524">
        <v>2</v>
      </c>
    </row>
    <row r="525" spans="1:9" x14ac:dyDescent="0.25">
      <c r="A525">
        <v>1098778426</v>
      </c>
      <c r="B525" t="s">
        <v>399</v>
      </c>
      <c r="C525" t="s">
        <v>24</v>
      </c>
      <c r="D525" t="s">
        <v>30</v>
      </c>
      <c r="E525" t="s">
        <v>32</v>
      </c>
      <c r="F525" t="s">
        <v>413</v>
      </c>
      <c r="G525" t="s">
        <v>649</v>
      </c>
      <c r="H525" t="s">
        <v>398</v>
      </c>
      <c r="I525">
        <v>2</v>
      </c>
    </row>
    <row r="526" spans="1:9" x14ac:dyDescent="0.25">
      <c r="A526">
        <v>100233117</v>
      </c>
      <c r="B526" t="s">
        <v>100</v>
      </c>
      <c r="C526" t="s">
        <v>27</v>
      </c>
      <c r="D526" t="s">
        <v>16</v>
      </c>
      <c r="E526" t="s">
        <v>25</v>
      </c>
      <c r="F526" t="s">
        <v>454</v>
      </c>
      <c r="G526" t="s">
        <v>351</v>
      </c>
      <c r="H526" t="s">
        <v>25</v>
      </c>
      <c r="I526">
        <v>2</v>
      </c>
    </row>
    <row r="527" spans="1:9" x14ac:dyDescent="0.25">
      <c r="A527" t="s">
        <v>422</v>
      </c>
      <c r="B527" t="s">
        <v>226</v>
      </c>
      <c r="C527" t="s">
        <v>20</v>
      </c>
      <c r="D527" t="s">
        <v>19</v>
      </c>
      <c r="E527" t="s">
        <v>74</v>
      </c>
      <c r="F527" t="s">
        <v>163</v>
      </c>
      <c r="G527" t="s">
        <v>579</v>
      </c>
      <c r="H527" t="s">
        <v>395</v>
      </c>
      <c r="I527">
        <v>2</v>
      </c>
    </row>
    <row r="528" spans="1:9" x14ac:dyDescent="0.25">
      <c r="A528">
        <v>2176480026</v>
      </c>
      <c r="B528" t="s">
        <v>40</v>
      </c>
      <c r="C528" t="s">
        <v>20</v>
      </c>
      <c r="D528" t="s">
        <v>30</v>
      </c>
      <c r="E528" t="s">
        <v>43</v>
      </c>
      <c r="F528" t="s">
        <v>472</v>
      </c>
      <c r="G528" t="s">
        <v>350</v>
      </c>
      <c r="H528" t="s">
        <v>395</v>
      </c>
      <c r="I528">
        <v>2</v>
      </c>
    </row>
    <row r="529" spans="1:9" x14ac:dyDescent="0.25">
      <c r="A529">
        <v>2176595591</v>
      </c>
      <c r="B529" t="s">
        <v>399</v>
      </c>
      <c r="C529" t="s">
        <v>26</v>
      </c>
      <c r="D529" t="s">
        <v>30</v>
      </c>
      <c r="E529" t="s">
        <v>43</v>
      </c>
      <c r="F529" t="s">
        <v>156</v>
      </c>
      <c r="G529" t="s">
        <v>354</v>
      </c>
      <c r="H529" t="s">
        <v>398</v>
      </c>
      <c r="I529">
        <v>2</v>
      </c>
    </row>
    <row r="530" spans="1:9" x14ac:dyDescent="0.25">
      <c r="A530" t="s">
        <v>28</v>
      </c>
      <c r="B530" t="s">
        <v>148</v>
      </c>
      <c r="C530" t="s">
        <v>20</v>
      </c>
      <c r="D530" t="s">
        <v>19</v>
      </c>
      <c r="E530" t="s">
        <v>21</v>
      </c>
      <c r="F530" t="s">
        <v>150</v>
      </c>
      <c r="G530" t="s">
        <v>352</v>
      </c>
      <c r="H530" t="s">
        <v>19</v>
      </c>
      <c r="I530">
        <v>2</v>
      </c>
    </row>
    <row r="531" spans="1:9" x14ac:dyDescent="0.25">
      <c r="A531">
        <v>2176609081</v>
      </c>
      <c r="B531" t="s">
        <v>40</v>
      </c>
      <c r="C531" t="s">
        <v>42</v>
      </c>
      <c r="D531" t="s">
        <v>30</v>
      </c>
      <c r="E531" t="s">
        <v>43</v>
      </c>
      <c r="F531" t="s">
        <v>250</v>
      </c>
      <c r="G531" t="s">
        <v>357</v>
      </c>
      <c r="H531" t="s">
        <v>19</v>
      </c>
      <c r="I531">
        <v>2</v>
      </c>
    </row>
    <row r="532" spans="1:9" x14ac:dyDescent="0.25">
      <c r="A532" t="s">
        <v>28</v>
      </c>
      <c r="B532" t="s">
        <v>148</v>
      </c>
      <c r="C532" t="s">
        <v>45</v>
      </c>
      <c r="D532" t="s">
        <v>19</v>
      </c>
      <c r="E532" t="s">
        <v>21</v>
      </c>
      <c r="F532" t="s">
        <v>161</v>
      </c>
      <c r="G532" t="s">
        <v>161</v>
      </c>
      <c r="H532" t="s">
        <v>19</v>
      </c>
      <c r="I532">
        <v>2</v>
      </c>
    </row>
    <row r="533" spans="1:9" x14ac:dyDescent="0.25">
      <c r="A533" t="s">
        <v>23</v>
      </c>
      <c r="B533" t="s">
        <v>226</v>
      </c>
      <c r="C533" t="s">
        <v>17</v>
      </c>
      <c r="D533" t="s">
        <v>19</v>
      </c>
      <c r="E533" t="s">
        <v>21</v>
      </c>
      <c r="F533" t="s">
        <v>163</v>
      </c>
      <c r="G533" t="s">
        <v>579</v>
      </c>
      <c r="H533" t="s">
        <v>19</v>
      </c>
      <c r="I533">
        <v>2</v>
      </c>
    </row>
    <row r="534" spans="1:9" x14ac:dyDescent="0.25">
      <c r="A534" t="s">
        <v>28</v>
      </c>
      <c r="B534" t="s">
        <v>226</v>
      </c>
      <c r="C534" t="s">
        <v>36</v>
      </c>
      <c r="D534" t="s">
        <v>19</v>
      </c>
      <c r="E534" t="s">
        <v>21</v>
      </c>
      <c r="F534" t="s">
        <v>163</v>
      </c>
      <c r="G534" t="s">
        <v>579</v>
      </c>
      <c r="H534" t="s">
        <v>19</v>
      </c>
      <c r="I534">
        <v>2</v>
      </c>
    </row>
    <row r="535" spans="1:9" x14ac:dyDescent="0.25">
      <c r="A535">
        <v>2176674539</v>
      </c>
      <c r="B535" t="s">
        <v>148</v>
      </c>
      <c r="C535" t="s">
        <v>29</v>
      </c>
      <c r="D535" t="s">
        <v>30</v>
      </c>
      <c r="E535" t="s">
        <v>43</v>
      </c>
      <c r="F535" t="s">
        <v>409</v>
      </c>
      <c r="G535" t="s">
        <v>352</v>
      </c>
      <c r="H535" t="s">
        <v>19</v>
      </c>
      <c r="I535">
        <v>2</v>
      </c>
    </row>
    <row r="536" spans="1:9" x14ac:dyDescent="0.25">
      <c r="A536">
        <v>1097304025</v>
      </c>
      <c r="B536" t="s">
        <v>40</v>
      </c>
      <c r="C536" t="s">
        <v>36</v>
      </c>
      <c r="D536" t="s">
        <v>30</v>
      </c>
      <c r="E536" t="s">
        <v>32</v>
      </c>
      <c r="F536" t="s">
        <v>134</v>
      </c>
      <c r="G536" t="s">
        <v>588</v>
      </c>
      <c r="H536" t="s">
        <v>395</v>
      </c>
      <c r="I536">
        <v>2</v>
      </c>
    </row>
    <row r="537" spans="1:9" x14ac:dyDescent="0.25">
      <c r="A537">
        <v>100236027</v>
      </c>
      <c r="B537" t="s">
        <v>100</v>
      </c>
      <c r="C537" t="s">
        <v>42</v>
      </c>
      <c r="D537" t="s">
        <v>16</v>
      </c>
      <c r="E537" t="s">
        <v>25</v>
      </c>
      <c r="F537" t="s">
        <v>163</v>
      </c>
      <c r="G537" t="s">
        <v>579</v>
      </c>
      <c r="H537" t="s">
        <v>395</v>
      </c>
      <c r="I537">
        <v>2</v>
      </c>
    </row>
    <row r="538" spans="1:9" x14ac:dyDescent="0.25">
      <c r="A538">
        <v>100232952</v>
      </c>
      <c r="B538" t="s">
        <v>100</v>
      </c>
      <c r="C538" t="s">
        <v>24</v>
      </c>
      <c r="D538" t="s">
        <v>16</v>
      </c>
      <c r="E538" t="s">
        <v>25</v>
      </c>
      <c r="F538" t="s">
        <v>454</v>
      </c>
      <c r="G538" t="s">
        <v>351</v>
      </c>
      <c r="H538" t="s">
        <v>25</v>
      </c>
      <c r="I538">
        <v>2</v>
      </c>
    </row>
    <row r="539" spans="1:9" x14ac:dyDescent="0.25">
      <c r="A539">
        <v>100233129</v>
      </c>
      <c r="B539" t="s">
        <v>226</v>
      </c>
      <c r="C539" t="s">
        <v>36</v>
      </c>
      <c r="D539" t="s">
        <v>16</v>
      </c>
      <c r="E539" t="s">
        <v>25</v>
      </c>
      <c r="F539" t="s">
        <v>455</v>
      </c>
      <c r="G539" t="s">
        <v>350</v>
      </c>
      <c r="H539" t="s">
        <v>225</v>
      </c>
      <c r="I539">
        <v>2</v>
      </c>
    </row>
    <row r="540" spans="1:9" x14ac:dyDescent="0.25">
      <c r="A540">
        <v>100225713</v>
      </c>
      <c r="B540" t="s">
        <v>407</v>
      </c>
      <c r="C540" t="s">
        <v>31</v>
      </c>
      <c r="D540" t="s">
        <v>16</v>
      </c>
      <c r="E540" t="s">
        <v>25</v>
      </c>
      <c r="F540" t="s">
        <v>163</v>
      </c>
      <c r="G540" t="s">
        <v>579</v>
      </c>
      <c r="H540" t="s">
        <v>225</v>
      </c>
      <c r="I540">
        <v>2</v>
      </c>
    </row>
    <row r="541" spans="1:9" x14ac:dyDescent="0.25">
      <c r="A541">
        <v>100236327</v>
      </c>
      <c r="B541" t="s">
        <v>226</v>
      </c>
      <c r="C541" t="s">
        <v>36</v>
      </c>
      <c r="D541" t="s">
        <v>16</v>
      </c>
      <c r="E541" t="s">
        <v>25</v>
      </c>
      <c r="F541" t="s">
        <v>163</v>
      </c>
      <c r="G541" t="s">
        <v>579</v>
      </c>
      <c r="H541" t="s">
        <v>25</v>
      </c>
      <c r="I541">
        <v>2</v>
      </c>
    </row>
    <row r="542" spans="1:9" x14ac:dyDescent="0.25">
      <c r="A542">
        <v>100233931</v>
      </c>
      <c r="B542" t="s">
        <v>148</v>
      </c>
      <c r="C542" t="s">
        <v>24</v>
      </c>
      <c r="D542" t="s">
        <v>16</v>
      </c>
      <c r="E542" t="s">
        <v>25</v>
      </c>
      <c r="F542" t="s">
        <v>142</v>
      </c>
      <c r="G542" t="s">
        <v>350</v>
      </c>
      <c r="H542" t="s">
        <v>19</v>
      </c>
      <c r="I542">
        <v>2</v>
      </c>
    </row>
    <row r="543" spans="1:9" x14ac:dyDescent="0.25">
      <c r="A543">
        <v>366898</v>
      </c>
      <c r="B543" t="s">
        <v>226</v>
      </c>
      <c r="C543" t="s">
        <v>17</v>
      </c>
      <c r="D543" t="s">
        <v>16</v>
      </c>
      <c r="E543" t="s">
        <v>25</v>
      </c>
      <c r="F543" t="s">
        <v>457</v>
      </c>
      <c r="G543" t="s">
        <v>350</v>
      </c>
      <c r="H543" t="s">
        <v>19</v>
      </c>
      <c r="I543">
        <v>2</v>
      </c>
    </row>
    <row r="544" spans="1:9" x14ac:dyDescent="0.25">
      <c r="A544" t="s">
        <v>28</v>
      </c>
      <c r="B544" t="s">
        <v>170</v>
      </c>
      <c r="C544" t="s">
        <v>39</v>
      </c>
      <c r="D544" t="s">
        <v>473</v>
      </c>
      <c r="E544" t="s">
        <v>25</v>
      </c>
      <c r="F544" t="s">
        <v>163</v>
      </c>
      <c r="G544" t="s">
        <v>403</v>
      </c>
      <c r="H544" t="s">
        <v>19</v>
      </c>
      <c r="I544">
        <v>2</v>
      </c>
    </row>
    <row r="545" spans="1:9" x14ac:dyDescent="0.25">
      <c r="A545" t="s">
        <v>23</v>
      </c>
      <c r="B545" t="s">
        <v>226</v>
      </c>
      <c r="C545" t="s">
        <v>27</v>
      </c>
      <c r="D545" t="s">
        <v>19</v>
      </c>
      <c r="E545" t="s">
        <v>21</v>
      </c>
      <c r="F545" t="s">
        <v>163</v>
      </c>
      <c r="G545" t="s">
        <v>579</v>
      </c>
      <c r="H545" t="s">
        <v>19</v>
      </c>
      <c r="I545">
        <v>2</v>
      </c>
    </row>
    <row r="546" spans="1:9" x14ac:dyDescent="0.25">
      <c r="A546">
        <v>100235741</v>
      </c>
      <c r="B546" t="s">
        <v>170</v>
      </c>
      <c r="C546" t="s">
        <v>29</v>
      </c>
      <c r="D546" t="s">
        <v>16</v>
      </c>
      <c r="E546" t="s">
        <v>25</v>
      </c>
      <c r="F546" t="s">
        <v>163</v>
      </c>
      <c r="G546" t="s">
        <v>415</v>
      </c>
      <c r="H546" t="s">
        <v>19</v>
      </c>
      <c r="I546">
        <v>2</v>
      </c>
    </row>
    <row r="547" spans="1:9" x14ac:dyDescent="0.25">
      <c r="A547">
        <v>100232509</v>
      </c>
      <c r="B547" t="s">
        <v>170</v>
      </c>
      <c r="C547" t="s">
        <v>24</v>
      </c>
      <c r="D547" t="s">
        <v>16</v>
      </c>
      <c r="E547" t="s">
        <v>25</v>
      </c>
      <c r="F547" t="s">
        <v>163</v>
      </c>
      <c r="G547" t="s">
        <v>415</v>
      </c>
      <c r="H547" t="s">
        <v>19</v>
      </c>
      <c r="I547">
        <v>2</v>
      </c>
    </row>
    <row r="548" spans="1:9" x14ac:dyDescent="0.25">
      <c r="A548">
        <v>1099120694</v>
      </c>
      <c r="B548" t="s">
        <v>148</v>
      </c>
      <c r="C548" t="s">
        <v>24</v>
      </c>
      <c r="D548" t="s">
        <v>30</v>
      </c>
      <c r="E548" t="s">
        <v>32</v>
      </c>
      <c r="F548" t="s">
        <v>120</v>
      </c>
      <c r="G548" t="s">
        <v>350</v>
      </c>
      <c r="H548" t="s">
        <v>398</v>
      </c>
      <c r="I548">
        <v>2</v>
      </c>
    </row>
    <row r="549" spans="1:9" x14ac:dyDescent="0.25">
      <c r="A549">
        <v>1100693887</v>
      </c>
      <c r="B549" t="s">
        <v>148</v>
      </c>
      <c r="C549" t="s">
        <v>35</v>
      </c>
      <c r="D549" t="s">
        <v>30</v>
      </c>
      <c r="E549" t="s">
        <v>32</v>
      </c>
      <c r="F549" t="s">
        <v>139</v>
      </c>
      <c r="G549" t="s">
        <v>352</v>
      </c>
      <c r="H549" t="s">
        <v>19</v>
      </c>
      <c r="I549">
        <v>2</v>
      </c>
    </row>
    <row r="550" spans="1:9" x14ac:dyDescent="0.25">
      <c r="A550" t="s">
        <v>23</v>
      </c>
      <c r="B550" t="s">
        <v>226</v>
      </c>
      <c r="C550" t="s">
        <v>41</v>
      </c>
      <c r="D550" t="s">
        <v>19</v>
      </c>
      <c r="E550" t="s">
        <v>37</v>
      </c>
      <c r="F550" t="s">
        <v>163</v>
      </c>
      <c r="G550" t="s">
        <v>579</v>
      </c>
      <c r="H550" t="s">
        <v>19</v>
      </c>
      <c r="I550">
        <v>2</v>
      </c>
    </row>
    <row r="551" spans="1:9" x14ac:dyDescent="0.25">
      <c r="A551">
        <v>100235926</v>
      </c>
      <c r="B551" t="s">
        <v>170</v>
      </c>
      <c r="C551" t="s">
        <v>29</v>
      </c>
      <c r="D551" t="s">
        <v>16</v>
      </c>
      <c r="E551" t="s">
        <v>25</v>
      </c>
      <c r="F551" t="s">
        <v>163</v>
      </c>
      <c r="G551" t="s">
        <v>415</v>
      </c>
      <c r="H551" t="s">
        <v>19</v>
      </c>
      <c r="I551">
        <v>2</v>
      </c>
    </row>
    <row r="552" spans="1:9" x14ac:dyDescent="0.25">
      <c r="A552">
        <v>100232898</v>
      </c>
      <c r="B552" t="s">
        <v>100</v>
      </c>
      <c r="C552" t="s">
        <v>39</v>
      </c>
      <c r="D552" t="s">
        <v>16</v>
      </c>
      <c r="E552" t="s">
        <v>25</v>
      </c>
      <c r="F552" t="s">
        <v>163</v>
      </c>
      <c r="G552" t="s">
        <v>579</v>
      </c>
      <c r="H552" t="s">
        <v>225</v>
      </c>
      <c r="I552">
        <v>2</v>
      </c>
    </row>
    <row r="553" spans="1:9" x14ac:dyDescent="0.25">
      <c r="A553">
        <v>100237219</v>
      </c>
      <c r="B553" t="s">
        <v>170</v>
      </c>
      <c r="C553" t="s">
        <v>17</v>
      </c>
      <c r="D553" t="s">
        <v>16</v>
      </c>
      <c r="E553" t="s">
        <v>25</v>
      </c>
      <c r="F553" t="s">
        <v>195</v>
      </c>
      <c r="G553" t="s">
        <v>583</v>
      </c>
      <c r="H553" t="s">
        <v>19</v>
      </c>
      <c r="I553">
        <v>2</v>
      </c>
    </row>
    <row r="554" spans="1:9" x14ac:dyDescent="0.25">
      <c r="A554">
        <v>100237296</v>
      </c>
      <c r="B554" t="s">
        <v>148</v>
      </c>
      <c r="C554" t="s">
        <v>17</v>
      </c>
      <c r="D554" t="s">
        <v>16</v>
      </c>
      <c r="E554" t="s">
        <v>25</v>
      </c>
      <c r="F554" t="s">
        <v>136</v>
      </c>
      <c r="G554" t="s">
        <v>343</v>
      </c>
      <c r="H554" t="s">
        <v>19</v>
      </c>
      <c r="I554">
        <v>2</v>
      </c>
    </row>
    <row r="555" spans="1:9" x14ac:dyDescent="0.25">
      <c r="A555" t="s">
        <v>28</v>
      </c>
      <c r="B555" t="s">
        <v>40</v>
      </c>
      <c r="C555" t="s">
        <v>17</v>
      </c>
      <c r="D555" t="s">
        <v>19</v>
      </c>
      <c r="E555" t="s">
        <v>21</v>
      </c>
      <c r="F555" t="s">
        <v>474</v>
      </c>
      <c r="G555" t="s">
        <v>589</v>
      </c>
      <c r="H555" t="s">
        <v>395</v>
      </c>
      <c r="I555">
        <v>2</v>
      </c>
    </row>
    <row r="556" spans="1:9" x14ac:dyDescent="0.25">
      <c r="A556">
        <v>100237408</v>
      </c>
      <c r="B556" t="s">
        <v>170</v>
      </c>
      <c r="C556" t="s">
        <v>27</v>
      </c>
      <c r="D556" t="s">
        <v>16</v>
      </c>
      <c r="E556" t="s">
        <v>25</v>
      </c>
      <c r="F556" t="s">
        <v>163</v>
      </c>
      <c r="G556" t="s">
        <v>403</v>
      </c>
      <c r="H556" t="s">
        <v>19</v>
      </c>
      <c r="I556">
        <v>2</v>
      </c>
    </row>
    <row r="557" spans="1:9" x14ac:dyDescent="0.25">
      <c r="A557">
        <v>2176810245</v>
      </c>
      <c r="B557" t="s">
        <v>148</v>
      </c>
      <c r="C557" t="s">
        <v>36</v>
      </c>
      <c r="D557" t="s">
        <v>30</v>
      </c>
      <c r="E557" t="s">
        <v>43</v>
      </c>
      <c r="F557" t="s">
        <v>141</v>
      </c>
      <c r="G557" t="s">
        <v>352</v>
      </c>
      <c r="H557" t="s">
        <v>19</v>
      </c>
      <c r="I557">
        <v>2</v>
      </c>
    </row>
    <row r="558" spans="1:9" x14ac:dyDescent="0.25">
      <c r="A558">
        <v>100236820</v>
      </c>
      <c r="B558" t="s">
        <v>388</v>
      </c>
      <c r="C558" t="s">
        <v>41</v>
      </c>
      <c r="D558" t="s">
        <v>16</v>
      </c>
      <c r="E558" t="s">
        <v>18</v>
      </c>
      <c r="F558" t="s">
        <v>163</v>
      </c>
      <c r="G558" t="s">
        <v>579</v>
      </c>
      <c r="H558" t="s">
        <v>395</v>
      </c>
      <c r="I558">
        <v>2</v>
      </c>
    </row>
    <row r="559" spans="1:9" x14ac:dyDescent="0.25">
      <c r="A559">
        <v>100232758</v>
      </c>
      <c r="B559" t="s">
        <v>226</v>
      </c>
      <c r="C559" t="s">
        <v>29</v>
      </c>
      <c r="D559" t="s">
        <v>16</v>
      </c>
      <c r="E559" t="s">
        <v>25</v>
      </c>
      <c r="F559" t="s">
        <v>163</v>
      </c>
      <c r="G559" t="s">
        <v>579</v>
      </c>
      <c r="H559" t="s">
        <v>19</v>
      </c>
      <c r="I559">
        <v>2</v>
      </c>
    </row>
    <row r="560" spans="1:9" x14ac:dyDescent="0.25">
      <c r="A560">
        <v>2400004655</v>
      </c>
      <c r="B560" t="s">
        <v>170</v>
      </c>
      <c r="C560" t="s">
        <v>29</v>
      </c>
      <c r="D560" t="s">
        <v>30</v>
      </c>
      <c r="E560" t="s">
        <v>44</v>
      </c>
      <c r="F560" t="s">
        <v>154</v>
      </c>
      <c r="G560" t="s">
        <v>396</v>
      </c>
      <c r="H560" t="s">
        <v>19</v>
      </c>
      <c r="I560">
        <v>2</v>
      </c>
    </row>
    <row r="561" spans="1:9" x14ac:dyDescent="0.25">
      <c r="A561">
        <v>997531345</v>
      </c>
      <c r="B561" t="s">
        <v>170</v>
      </c>
      <c r="C561" t="s">
        <v>31</v>
      </c>
      <c r="D561" t="s">
        <v>30</v>
      </c>
      <c r="E561" t="s">
        <v>32</v>
      </c>
      <c r="F561" t="s">
        <v>157</v>
      </c>
      <c r="G561" t="s">
        <v>354</v>
      </c>
      <c r="H561" t="s">
        <v>19</v>
      </c>
      <c r="I561">
        <v>2</v>
      </c>
    </row>
    <row r="562" spans="1:9" x14ac:dyDescent="0.25">
      <c r="A562">
        <v>1102440150</v>
      </c>
      <c r="B562" t="s">
        <v>388</v>
      </c>
      <c r="C562" t="s">
        <v>20</v>
      </c>
      <c r="D562" t="s">
        <v>30</v>
      </c>
      <c r="E562" t="s">
        <v>32</v>
      </c>
      <c r="F562" t="s">
        <v>139</v>
      </c>
      <c r="G562" t="s">
        <v>352</v>
      </c>
      <c r="H562" t="s">
        <v>19</v>
      </c>
      <c r="I562">
        <v>2</v>
      </c>
    </row>
    <row r="563" spans="1:9" x14ac:dyDescent="0.25">
      <c r="A563">
        <v>2400018329</v>
      </c>
      <c r="B563" t="s">
        <v>170</v>
      </c>
      <c r="C563" t="s">
        <v>20</v>
      </c>
      <c r="D563" t="s">
        <v>19</v>
      </c>
      <c r="E563" t="s">
        <v>21</v>
      </c>
      <c r="F563" t="s">
        <v>475</v>
      </c>
      <c r="G563" t="s">
        <v>591</v>
      </c>
      <c r="H563" t="s">
        <v>19</v>
      </c>
      <c r="I563">
        <v>2</v>
      </c>
    </row>
    <row r="564" spans="1:9" x14ac:dyDescent="0.25">
      <c r="A564">
        <v>2400011428</v>
      </c>
      <c r="B564" t="s">
        <v>40</v>
      </c>
      <c r="C564" t="s">
        <v>36</v>
      </c>
      <c r="D564" t="s">
        <v>19</v>
      </c>
      <c r="E564" t="s">
        <v>18</v>
      </c>
      <c r="F564" t="s">
        <v>180</v>
      </c>
      <c r="G564" t="s">
        <v>379</v>
      </c>
      <c r="H564" t="s">
        <v>19</v>
      </c>
      <c r="I564">
        <v>2</v>
      </c>
    </row>
    <row r="565" spans="1:9" x14ac:dyDescent="0.25">
      <c r="A565">
        <v>200009511</v>
      </c>
      <c r="B565" t="s">
        <v>100</v>
      </c>
      <c r="C565" t="s">
        <v>24</v>
      </c>
      <c r="D565" t="s">
        <v>16</v>
      </c>
      <c r="E565" t="s">
        <v>25</v>
      </c>
      <c r="F565" t="s">
        <v>180</v>
      </c>
      <c r="G565" t="s">
        <v>379</v>
      </c>
      <c r="H565" t="s">
        <v>25</v>
      </c>
      <c r="I565">
        <v>2</v>
      </c>
    </row>
    <row r="566" spans="1:9" x14ac:dyDescent="0.25">
      <c r="A566">
        <v>2400009290</v>
      </c>
      <c r="B566" t="s">
        <v>148</v>
      </c>
      <c r="C566" t="s">
        <v>87</v>
      </c>
      <c r="D566" t="s">
        <v>19</v>
      </c>
      <c r="E566" t="s">
        <v>21</v>
      </c>
      <c r="F566" t="s">
        <v>206</v>
      </c>
      <c r="G566" t="s">
        <v>352</v>
      </c>
      <c r="H566" t="s">
        <v>19</v>
      </c>
      <c r="I566">
        <v>2</v>
      </c>
    </row>
    <row r="567" spans="1:9" x14ac:dyDescent="0.25">
      <c r="A567">
        <v>100237796</v>
      </c>
      <c r="B567" t="s">
        <v>148</v>
      </c>
      <c r="C567" t="s">
        <v>20</v>
      </c>
      <c r="D567" t="s">
        <v>16</v>
      </c>
      <c r="E567" t="s">
        <v>25</v>
      </c>
      <c r="F567" t="s">
        <v>136</v>
      </c>
      <c r="G567" t="s">
        <v>343</v>
      </c>
      <c r="H567" t="s">
        <v>395</v>
      </c>
      <c r="I567">
        <v>2</v>
      </c>
    </row>
    <row r="568" spans="1:9" x14ac:dyDescent="0.25">
      <c r="A568">
        <v>100231697</v>
      </c>
      <c r="B568" t="s">
        <v>226</v>
      </c>
      <c r="C568" t="s">
        <v>20</v>
      </c>
      <c r="D568" t="s">
        <v>16</v>
      </c>
      <c r="E568" t="s">
        <v>25</v>
      </c>
      <c r="F568" t="s">
        <v>163</v>
      </c>
      <c r="G568" t="s">
        <v>579</v>
      </c>
      <c r="H568" t="s">
        <v>19</v>
      </c>
      <c r="I568">
        <v>2</v>
      </c>
    </row>
    <row r="569" spans="1:9" x14ac:dyDescent="0.25">
      <c r="A569">
        <v>100237866</v>
      </c>
      <c r="B569" t="s">
        <v>402</v>
      </c>
      <c r="C569" t="s">
        <v>45</v>
      </c>
      <c r="D569" t="s">
        <v>16</v>
      </c>
      <c r="E569" t="s">
        <v>25</v>
      </c>
      <c r="F569" t="s">
        <v>163</v>
      </c>
      <c r="G569" t="s">
        <v>579</v>
      </c>
      <c r="H569" t="s">
        <v>395</v>
      </c>
      <c r="I569">
        <v>2</v>
      </c>
    </row>
    <row r="570" spans="1:9" x14ac:dyDescent="0.25">
      <c r="A570">
        <v>100233701</v>
      </c>
      <c r="B570" t="s">
        <v>148</v>
      </c>
      <c r="C570" t="s">
        <v>45</v>
      </c>
      <c r="D570" t="s">
        <v>16</v>
      </c>
      <c r="E570" t="s">
        <v>25</v>
      </c>
      <c r="F570" t="s">
        <v>140</v>
      </c>
      <c r="G570" t="s">
        <v>396</v>
      </c>
      <c r="H570" t="s">
        <v>19</v>
      </c>
      <c r="I570">
        <v>2</v>
      </c>
    </row>
    <row r="571" spans="1:9" x14ac:dyDescent="0.25">
      <c r="A571">
        <v>100237826</v>
      </c>
      <c r="B571" t="s">
        <v>170</v>
      </c>
      <c r="C571" t="s">
        <v>17</v>
      </c>
      <c r="D571" t="s">
        <v>16</v>
      </c>
      <c r="E571" t="s">
        <v>25</v>
      </c>
      <c r="F571" t="s">
        <v>163</v>
      </c>
      <c r="G571" t="s">
        <v>403</v>
      </c>
      <c r="H571" t="s">
        <v>19</v>
      </c>
      <c r="I571">
        <v>2</v>
      </c>
    </row>
    <row r="572" spans="1:9" x14ac:dyDescent="0.25">
      <c r="A572" t="s">
        <v>23</v>
      </c>
      <c r="B572" t="s">
        <v>226</v>
      </c>
      <c r="C572" t="s">
        <v>17</v>
      </c>
      <c r="D572" t="s">
        <v>19</v>
      </c>
      <c r="E572" t="s">
        <v>21</v>
      </c>
      <c r="F572" t="s">
        <v>163</v>
      </c>
      <c r="G572" t="s">
        <v>579</v>
      </c>
      <c r="H572" t="s">
        <v>19</v>
      </c>
      <c r="I572">
        <v>2</v>
      </c>
    </row>
    <row r="573" spans="1:9" x14ac:dyDescent="0.25">
      <c r="A573" t="s">
        <v>23</v>
      </c>
      <c r="B573" t="s">
        <v>226</v>
      </c>
      <c r="C573" t="s">
        <v>20</v>
      </c>
      <c r="D573" t="s">
        <v>19</v>
      </c>
      <c r="E573" t="s">
        <v>37</v>
      </c>
      <c r="F573" t="s">
        <v>163</v>
      </c>
      <c r="G573" t="s">
        <v>579</v>
      </c>
      <c r="H573" t="s">
        <v>19</v>
      </c>
      <c r="I573">
        <v>2</v>
      </c>
    </row>
    <row r="574" spans="1:9" x14ac:dyDescent="0.25">
      <c r="A574">
        <v>10036</v>
      </c>
      <c r="B574" t="s">
        <v>226</v>
      </c>
      <c r="C574" t="s">
        <v>29</v>
      </c>
      <c r="D574" t="s">
        <v>77</v>
      </c>
      <c r="E574" t="s">
        <v>77</v>
      </c>
      <c r="F574" t="s">
        <v>163</v>
      </c>
      <c r="G574" t="s">
        <v>579</v>
      </c>
      <c r="H574" t="s">
        <v>19</v>
      </c>
      <c r="I574">
        <v>2</v>
      </c>
    </row>
    <row r="575" spans="1:9" x14ac:dyDescent="0.25">
      <c r="A575">
        <v>2400013814</v>
      </c>
      <c r="B575" t="s">
        <v>148</v>
      </c>
      <c r="C575" t="s">
        <v>41</v>
      </c>
      <c r="D575" t="s">
        <v>19</v>
      </c>
      <c r="E575" t="s">
        <v>21</v>
      </c>
      <c r="F575" t="s">
        <v>208</v>
      </c>
      <c r="G575" t="s">
        <v>396</v>
      </c>
      <c r="H575" t="s">
        <v>19</v>
      </c>
      <c r="I575">
        <v>2</v>
      </c>
    </row>
    <row r="576" spans="1:9" x14ac:dyDescent="0.25">
      <c r="A576">
        <v>2177090377</v>
      </c>
      <c r="B576" t="s">
        <v>170</v>
      </c>
      <c r="C576" t="s">
        <v>35</v>
      </c>
      <c r="D576" t="s">
        <v>30</v>
      </c>
      <c r="E576" t="s">
        <v>43</v>
      </c>
      <c r="F576" t="s">
        <v>206</v>
      </c>
      <c r="G576" t="s">
        <v>352</v>
      </c>
      <c r="H576" t="s">
        <v>19</v>
      </c>
      <c r="I576">
        <v>2</v>
      </c>
    </row>
    <row r="577" spans="1:9" x14ac:dyDescent="0.25">
      <c r="A577">
        <v>2400007830</v>
      </c>
      <c r="B577" t="s">
        <v>170</v>
      </c>
      <c r="C577" t="s">
        <v>31</v>
      </c>
      <c r="D577" t="s">
        <v>189</v>
      </c>
      <c r="E577" t="s">
        <v>18</v>
      </c>
      <c r="F577" t="s">
        <v>195</v>
      </c>
      <c r="G577" t="s">
        <v>583</v>
      </c>
      <c r="H577" t="s">
        <v>19</v>
      </c>
      <c r="I577">
        <v>2</v>
      </c>
    </row>
    <row r="578" spans="1:9" x14ac:dyDescent="0.25">
      <c r="A578">
        <v>100238333</v>
      </c>
      <c r="B578" t="s">
        <v>402</v>
      </c>
      <c r="C578" t="s">
        <v>17</v>
      </c>
      <c r="D578" t="s">
        <v>16</v>
      </c>
      <c r="E578" t="s">
        <v>25</v>
      </c>
      <c r="F578" t="s">
        <v>163</v>
      </c>
      <c r="G578" t="s">
        <v>579</v>
      </c>
      <c r="H578" t="s">
        <v>395</v>
      </c>
      <c r="I578">
        <v>2</v>
      </c>
    </row>
    <row r="579" spans="1:9" x14ac:dyDescent="0.25">
      <c r="A579">
        <v>1105907456</v>
      </c>
      <c r="B579" t="s">
        <v>388</v>
      </c>
      <c r="C579" t="s">
        <v>39</v>
      </c>
      <c r="D579" t="s">
        <v>30</v>
      </c>
      <c r="E579" t="s">
        <v>32</v>
      </c>
      <c r="F579" t="s">
        <v>163</v>
      </c>
      <c r="G579" t="s">
        <v>579</v>
      </c>
      <c r="H579" t="s">
        <v>19</v>
      </c>
      <c r="I579">
        <v>2</v>
      </c>
    </row>
    <row r="580" spans="1:9" x14ac:dyDescent="0.25">
      <c r="A580">
        <v>2400010887</v>
      </c>
      <c r="B580" t="s">
        <v>148</v>
      </c>
      <c r="C580" t="s">
        <v>39</v>
      </c>
      <c r="D580" t="s">
        <v>19</v>
      </c>
      <c r="E580" t="s">
        <v>21</v>
      </c>
      <c r="F580" t="s">
        <v>476</v>
      </c>
      <c r="G580" t="s">
        <v>352</v>
      </c>
      <c r="H580" t="s">
        <v>19</v>
      </c>
      <c r="I580">
        <v>2</v>
      </c>
    </row>
    <row r="581" spans="1:9" x14ac:dyDescent="0.25">
      <c r="A581">
        <v>100238360</v>
      </c>
      <c r="B581" t="s">
        <v>226</v>
      </c>
      <c r="C581" t="s">
        <v>29</v>
      </c>
      <c r="D581" t="s">
        <v>16</v>
      </c>
      <c r="E581" t="s">
        <v>18</v>
      </c>
      <c r="F581" t="s">
        <v>163</v>
      </c>
      <c r="G581" t="s">
        <v>579</v>
      </c>
      <c r="H581" t="s">
        <v>19</v>
      </c>
      <c r="I581">
        <v>2</v>
      </c>
    </row>
    <row r="582" spans="1:9" x14ac:dyDescent="0.25">
      <c r="A582" t="s">
        <v>23</v>
      </c>
      <c r="B582" t="s">
        <v>226</v>
      </c>
      <c r="C582" t="s">
        <v>87</v>
      </c>
      <c r="D582" t="s">
        <v>19</v>
      </c>
      <c r="E582" t="s">
        <v>21</v>
      </c>
      <c r="F582" t="s">
        <v>163</v>
      </c>
      <c r="G582" t="s">
        <v>579</v>
      </c>
      <c r="H582" t="s">
        <v>19</v>
      </c>
      <c r="I582">
        <v>2</v>
      </c>
    </row>
    <row r="583" spans="1:9" x14ac:dyDescent="0.25">
      <c r="A583" t="s">
        <v>23</v>
      </c>
      <c r="B583" t="s">
        <v>226</v>
      </c>
      <c r="C583" t="s">
        <v>31</v>
      </c>
      <c r="D583" t="s">
        <v>30</v>
      </c>
      <c r="E583" t="s">
        <v>43</v>
      </c>
      <c r="F583" t="s">
        <v>163</v>
      </c>
      <c r="G583" t="s">
        <v>579</v>
      </c>
      <c r="H583" t="s">
        <v>19</v>
      </c>
      <c r="I583">
        <v>2</v>
      </c>
    </row>
    <row r="584" spans="1:9" x14ac:dyDescent="0.25">
      <c r="A584">
        <v>2177225084</v>
      </c>
      <c r="B584" t="s">
        <v>170</v>
      </c>
      <c r="C584" t="s">
        <v>41</v>
      </c>
      <c r="D584" t="s">
        <v>30</v>
      </c>
      <c r="E584" t="s">
        <v>43</v>
      </c>
      <c r="F584" t="s">
        <v>156</v>
      </c>
      <c r="G584" t="s">
        <v>354</v>
      </c>
      <c r="H584" t="s">
        <v>19</v>
      </c>
      <c r="I584">
        <v>2</v>
      </c>
    </row>
    <row r="585" spans="1:9" x14ac:dyDescent="0.25">
      <c r="A585">
        <v>100238179</v>
      </c>
      <c r="B585" t="s">
        <v>100</v>
      </c>
      <c r="C585" t="s">
        <v>39</v>
      </c>
      <c r="D585" t="s">
        <v>16</v>
      </c>
      <c r="E585" t="s">
        <v>25</v>
      </c>
      <c r="F585" t="s">
        <v>466</v>
      </c>
      <c r="G585" t="s">
        <v>593</v>
      </c>
      <c r="H585" t="s">
        <v>25</v>
      </c>
      <c r="I585">
        <v>2</v>
      </c>
    </row>
    <row r="586" spans="1:9" x14ac:dyDescent="0.25">
      <c r="A586">
        <v>2176429909</v>
      </c>
      <c r="B586" t="s">
        <v>40</v>
      </c>
      <c r="C586" t="s">
        <v>41</v>
      </c>
      <c r="D586" t="s">
        <v>30</v>
      </c>
      <c r="E586" t="s">
        <v>43</v>
      </c>
      <c r="F586" t="s">
        <v>474</v>
      </c>
      <c r="G586" t="s">
        <v>589</v>
      </c>
      <c r="H586" t="s">
        <v>19</v>
      </c>
      <c r="I586">
        <v>2</v>
      </c>
    </row>
    <row r="587" spans="1:9" x14ac:dyDescent="0.25">
      <c r="A587" t="s">
        <v>28</v>
      </c>
      <c r="B587" t="s">
        <v>226</v>
      </c>
      <c r="C587" t="s">
        <v>20</v>
      </c>
      <c r="D587" t="s">
        <v>19</v>
      </c>
      <c r="E587" t="s">
        <v>37</v>
      </c>
      <c r="F587" t="s">
        <v>163</v>
      </c>
      <c r="G587" t="s">
        <v>579</v>
      </c>
      <c r="H587" t="s">
        <v>19</v>
      </c>
      <c r="I587">
        <v>2</v>
      </c>
    </row>
    <row r="588" spans="1:9" x14ac:dyDescent="0.25">
      <c r="A588">
        <v>100238640</v>
      </c>
      <c r="B588" t="s">
        <v>100</v>
      </c>
      <c r="C588" t="s">
        <v>24</v>
      </c>
      <c r="D588" t="s">
        <v>16</v>
      </c>
      <c r="E588" t="s">
        <v>25</v>
      </c>
      <c r="F588" t="s">
        <v>120</v>
      </c>
      <c r="G588" t="s">
        <v>350</v>
      </c>
      <c r="H588" t="s">
        <v>25</v>
      </c>
      <c r="I588">
        <v>2</v>
      </c>
    </row>
    <row r="589" spans="1:9" x14ac:dyDescent="0.25">
      <c r="A589" t="s">
        <v>28</v>
      </c>
      <c r="B589" t="s">
        <v>40</v>
      </c>
      <c r="C589" t="s">
        <v>35</v>
      </c>
      <c r="D589" t="s">
        <v>74</v>
      </c>
      <c r="E589" t="s">
        <v>74</v>
      </c>
      <c r="F589" t="s">
        <v>472</v>
      </c>
      <c r="G589" t="s">
        <v>350</v>
      </c>
      <c r="H589" t="s">
        <v>395</v>
      </c>
      <c r="I589">
        <v>2</v>
      </c>
    </row>
    <row r="590" spans="1:9" x14ac:dyDescent="0.25">
      <c r="A590">
        <v>2177290252</v>
      </c>
      <c r="B590" t="s">
        <v>148</v>
      </c>
      <c r="C590" t="s">
        <v>17</v>
      </c>
      <c r="D590" t="s">
        <v>30</v>
      </c>
      <c r="E590" t="s">
        <v>43</v>
      </c>
      <c r="F590" t="s">
        <v>140</v>
      </c>
      <c r="G590" t="s">
        <v>396</v>
      </c>
      <c r="H590" t="s">
        <v>398</v>
      </c>
      <c r="I590">
        <v>2</v>
      </c>
    </row>
    <row r="591" spans="1:9" x14ac:dyDescent="0.25">
      <c r="A591">
        <v>100238584</v>
      </c>
      <c r="B591" t="s">
        <v>402</v>
      </c>
      <c r="C591" t="s">
        <v>31</v>
      </c>
      <c r="D591" t="s">
        <v>16</v>
      </c>
      <c r="E591" t="s">
        <v>25</v>
      </c>
      <c r="F591" t="s">
        <v>163</v>
      </c>
      <c r="G591" t="s">
        <v>579</v>
      </c>
      <c r="H591" t="s">
        <v>401</v>
      </c>
      <c r="I591">
        <v>2</v>
      </c>
    </row>
    <row r="592" spans="1:9" x14ac:dyDescent="0.25">
      <c r="A592">
        <v>2400005164</v>
      </c>
      <c r="B592" t="s">
        <v>148</v>
      </c>
      <c r="C592" t="s">
        <v>29</v>
      </c>
      <c r="D592" t="s">
        <v>30</v>
      </c>
      <c r="E592" t="s">
        <v>44</v>
      </c>
      <c r="F592" t="s">
        <v>163</v>
      </c>
      <c r="G592" t="s">
        <v>579</v>
      </c>
      <c r="H592" t="s">
        <v>19</v>
      </c>
      <c r="I592">
        <v>2</v>
      </c>
    </row>
    <row r="593" spans="1:9" x14ac:dyDescent="0.25">
      <c r="A593">
        <v>100238699</v>
      </c>
      <c r="B593" t="s">
        <v>170</v>
      </c>
      <c r="C593" t="s">
        <v>27</v>
      </c>
      <c r="D593" t="s">
        <v>16</v>
      </c>
      <c r="E593" t="s">
        <v>25</v>
      </c>
      <c r="F593" t="s">
        <v>163</v>
      </c>
      <c r="G593" t="s">
        <v>403</v>
      </c>
      <c r="H593" t="s">
        <v>19</v>
      </c>
      <c r="I593">
        <v>2</v>
      </c>
    </row>
    <row r="594" spans="1:9" x14ac:dyDescent="0.25">
      <c r="A594">
        <v>100238788</v>
      </c>
      <c r="B594" t="s">
        <v>100</v>
      </c>
      <c r="C594" t="s">
        <v>33</v>
      </c>
      <c r="D594" t="s">
        <v>16</v>
      </c>
      <c r="E594" t="s">
        <v>477</v>
      </c>
      <c r="F594" t="s">
        <v>462</v>
      </c>
      <c r="G594" t="s">
        <v>405</v>
      </c>
      <c r="H594" t="s">
        <v>25</v>
      </c>
      <c r="I594">
        <v>2</v>
      </c>
    </row>
    <row r="595" spans="1:9" x14ac:dyDescent="0.25">
      <c r="A595">
        <v>2177305586</v>
      </c>
      <c r="B595" t="s">
        <v>148</v>
      </c>
      <c r="C595" t="s">
        <v>24</v>
      </c>
      <c r="D595" t="s">
        <v>30</v>
      </c>
      <c r="E595" t="s">
        <v>43</v>
      </c>
      <c r="F595" t="s">
        <v>421</v>
      </c>
      <c r="G595" t="s">
        <v>396</v>
      </c>
      <c r="H595" t="s">
        <v>19</v>
      </c>
      <c r="I595">
        <v>2</v>
      </c>
    </row>
    <row r="596" spans="1:9" x14ac:dyDescent="0.25">
      <c r="A596">
        <v>1107565643</v>
      </c>
      <c r="B596" t="s">
        <v>40</v>
      </c>
      <c r="C596" t="s">
        <v>24</v>
      </c>
      <c r="D596" t="s">
        <v>30</v>
      </c>
      <c r="E596" t="s">
        <v>32</v>
      </c>
      <c r="F596" t="s">
        <v>159</v>
      </c>
      <c r="G596" t="s">
        <v>379</v>
      </c>
      <c r="H596" t="s">
        <v>19</v>
      </c>
      <c r="I596">
        <v>2</v>
      </c>
    </row>
    <row r="597" spans="1:9" x14ac:dyDescent="0.25">
      <c r="A597">
        <v>100238427</v>
      </c>
      <c r="B597" t="s">
        <v>148</v>
      </c>
      <c r="C597" t="s">
        <v>27</v>
      </c>
      <c r="D597" t="s">
        <v>16</v>
      </c>
      <c r="E597" t="s">
        <v>25</v>
      </c>
      <c r="F597" t="s">
        <v>468</v>
      </c>
      <c r="G597" t="s">
        <v>351</v>
      </c>
      <c r="H597" t="s">
        <v>19</v>
      </c>
      <c r="I597">
        <v>2</v>
      </c>
    </row>
    <row r="598" spans="1:9" x14ac:dyDescent="0.25">
      <c r="A598">
        <v>100238901</v>
      </c>
      <c r="B598" t="s">
        <v>170</v>
      </c>
      <c r="C598" t="s">
        <v>17</v>
      </c>
      <c r="D598" t="s">
        <v>16</v>
      </c>
      <c r="E598" t="s">
        <v>25</v>
      </c>
      <c r="F598" t="s">
        <v>432</v>
      </c>
      <c r="G598" t="s">
        <v>351</v>
      </c>
      <c r="H598" t="s">
        <v>19</v>
      </c>
      <c r="I598">
        <v>2</v>
      </c>
    </row>
    <row r="599" spans="1:9" x14ac:dyDescent="0.25">
      <c r="A599">
        <v>2400010079</v>
      </c>
      <c r="B599" t="s">
        <v>148</v>
      </c>
      <c r="C599" t="s">
        <v>27</v>
      </c>
      <c r="D599" t="s">
        <v>19</v>
      </c>
      <c r="E599" t="s">
        <v>25</v>
      </c>
      <c r="F599" t="s">
        <v>479</v>
      </c>
      <c r="G599" t="s">
        <v>351</v>
      </c>
      <c r="H599" t="s">
        <v>19</v>
      </c>
      <c r="I599">
        <v>2</v>
      </c>
    </row>
    <row r="600" spans="1:9" x14ac:dyDescent="0.25">
      <c r="A600" t="s">
        <v>28</v>
      </c>
      <c r="B600" t="s">
        <v>40</v>
      </c>
      <c r="C600" t="s">
        <v>35</v>
      </c>
      <c r="D600" t="s">
        <v>19</v>
      </c>
      <c r="E600" t="s">
        <v>21</v>
      </c>
      <c r="F600" t="s">
        <v>134</v>
      </c>
      <c r="G600" t="s">
        <v>588</v>
      </c>
      <c r="H600" t="s">
        <v>19</v>
      </c>
      <c r="I600">
        <v>2</v>
      </c>
    </row>
    <row r="601" spans="1:9" x14ac:dyDescent="0.25">
      <c r="A601">
        <v>100233006</v>
      </c>
      <c r="B601" t="s">
        <v>402</v>
      </c>
      <c r="C601" t="s">
        <v>20</v>
      </c>
      <c r="D601" t="s">
        <v>16</v>
      </c>
      <c r="E601" t="s">
        <v>477</v>
      </c>
      <c r="F601" t="s">
        <v>163</v>
      </c>
      <c r="G601" t="s">
        <v>579</v>
      </c>
      <c r="H601" t="s">
        <v>395</v>
      </c>
      <c r="I601">
        <v>2</v>
      </c>
    </row>
    <row r="602" spans="1:9" x14ac:dyDescent="0.25">
      <c r="A602">
        <v>2400011473</v>
      </c>
      <c r="B602" t="s">
        <v>226</v>
      </c>
      <c r="C602" t="s">
        <v>45</v>
      </c>
      <c r="D602" t="s">
        <v>19</v>
      </c>
      <c r="E602" t="s">
        <v>477</v>
      </c>
      <c r="F602" t="s">
        <v>163</v>
      </c>
      <c r="G602" t="s">
        <v>579</v>
      </c>
      <c r="H602" t="s">
        <v>25</v>
      </c>
      <c r="I602">
        <v>2</v>
      </c>
    </row>
    <row r="603" spans="1:9" x14ac:dyDescent="0.25">
      <c r="A603">
        <v>2177353499</v>
      </c>
      <c r="B603" t="s">
        <v>170</v>
      </c>
      <c r="C603" t="s">
        <v>41</v>
      </c>
      <c r="D603" t="s">
        <v>30</v>
      </c>
      <c r="E603" t="s">
        <v>43</v>
      </c>
      <c r="F603" t="s">
        <v>480</v>
      </c>
      <c r="G603" t="s">
        <v>587</v>
      </c>
      <c r="H603" t="s">
        <v>19</v>
      </c>
      <c r="I603">
        <v>2</v>
      </c>
    </row>
    <row r="604" spans="1:9" x14ac:dyDescent="0.25">
      <c r="A604">
        <v>2400019886</v>
      </c>
      <c r="B604" t="s">
        <v>148</v>
      </c>
      <c r="C604" t="s">
        <v>29</v>
      </c>
      <c r="D604" t="s">
        <v>19</v>
      </c>
      <c r="E604" t="s">
        <v>25</v>
      </c>
      <c r="F604" t="s">
        <v>137</v>
      </c>
      <c r="G604" t="s">
        <v>355</v>
      </c>
      <c r="H604" t="s">
        <v>19</v>
      </c>
      <c r="I604">
        <v>2</v>
      </c>
    </row>
    <row r="605" spans="1:9" x14ac:dyDescent="0.25">
      <c r="A605" t="s">
        <v>23</v>
      </c>
      <c r="B605" t="s">
        <v>170</v>
      </c>
      <c r="C605" t="s">
        <v>31</v>
      </c>
      <c r="D605" t="s">
        <v>19</v>
      </c>
      <c r="E605" t="s">
        <v>21</v>
      </c>
      <c r="F605" t="s">
        <v>156</v>
      </c>
      <c r="G605" t="s">
        <v>354</v>
      </c>
      <c r="H605" t="s">
        <v>19</v>
      </c>
      <c r="I605">
        <v>2</v>
      </c>
    </row>
    <row r="606" spans="1:9" x14ac:dyDescent="0.25">
      <c r="A606">
        <v>2400013958</v>
      </c>
      <c r="B606" t="s">
        <v>226</v>
      </c>
      <c r="C606" t="s">
        <v>36</v>
      </c>
      <c r="D606" t="s">
        <v>19</v>
      </c>
      <c r="E606" t="s">
        <v>25</v>
      </c>
      <c r="F606" t="s">
        <v>163</v>
      </c>
      <c r="G606" t="s">
        <v>579</v>
      </c>
      <c r="H606" t="s">
        <v>19</v>
      </c>
      <c r="I606">
        <v>2</v>
      </c>
    </row>
    <row r="607" spans="1:9" x14ac:dyDescent="0.25">
      <c r="A607">
        <v>100236888</v>
      </c>
      <c r="B607" t="s">
        <v>226</v>
      </c>
      <c r="C607" t="s">
        <v>17</v>
      </c>
      <c r="D607" t="s">
        <v>16</v>
      </c>
      <c r="E607" t="s">
        <v>18</v>
      </c>
      <c r="F607" t="s">
        <v>163</v>
      </c>
      <c r="G607" t="s">
        <v>579</v>
      </c>
      <c r="H607" t="s">
        <v>19</v>
      </c>
      <c r="I607">
        <v>2</v>
      </c>
    </row>
    <row r="608" spans="1:9" x14ac:dyDescent="0.25">
      <c r="A608">
        <v>2177416585</v>
      </c>
      <c r="B608" t="s">
        <v>399</v>
      </c>
      <c r="C608" t="s">
        <v>27</v>
      </c>
      <c r="D608" t="s">
        <v>30</v>
      </c>
      <c r="E608" t="s">
        <v>43</v>
      </c>
      <c r="F608" t="s">
        <v>140</v>
      </c>
      <c r="G608" t="s">
        <v>396</v>
      </c>
      <c r="H608" t="s">
        <v>398</v>
      </c>
      <c r="I608">
        <v>2</v>
      </c>
    </row>
    <row r="609" spans="1:9" x14ac:dyDescent="0.25">
      <c r="A609">
        <v>100232583</v>
      </c>
      <c r="B609" t="s">
        <v>226</v>
      </c>
      <c r="C609" t="s">
        <v>29</v>
      </c>
      <c r="D609" t="s">
        <v>16</v>
      </c>
      <c r="E609" t="s">
        <v>25</v>
      </c>
      <c r="F609" t="s">
        <v>163</v>
      </c>
      <c r="G609" t="s">
        <v>579</v>
      </c>
      <c r="H609" t="s">
        <v>19</v>
      </c>
      <c r="I609">
        <v>2</v>
      </c>
    </row>
    <row r="610" spans="1:9" x14ac:dyDescent="0.25">
      <c r="A610">
        <v>100239151</v>
      </c>
      <c r="B610" t="s">
        <v>148</v>
      </c>
      <c r="C610" t="s">
        <v>20</v>
      </c>
      <c r="D610" t="s">
        <v>16</v>
      </c>
      <c r="E610" t="s">
        <v>25</v>
      </c>
      <c r="F610" t="s">
        <v>136</v>
      </c>
      <c r="G610" t="s">
        <v>343</v>
      </c>
      <c r="H610" t="s">
        <v>25</v>
      </c>
      <c r="I610">
        <v>2</v>
      </c>
    </row>
    <row r="611" spans="1:9" x14ac:dyDescent="0.25">
      <c r="A611">
        <v>2177408955</v>
      </c>
      <c r="B611" t="s">
        <v>399</v>
      </c>
      <c r="C611" t="s">
        <v>39</v>
      </c>
      <c r="D611" t="s">
        <v>30</v>
      </c>
      <c r="E611" t="s">
        <v>43</v>
      </c>
      <c r="F611" t="s">
        <v>142</v>
      </c>
      <c r="G611" t="s">
        <v>350</v>
      </c>
      <c r="H611" t="s">
        <v>398</v>
      </c>
      <c r="I611">
        <v>2</v>
      </c>
    </row>
    <row r="612" spans="1:9" x14ac:dyDescent="0.25">
      <c r="A612">
        <v>100239248</v>
      </c>
      <c r="B612" t="s">
        <v>148</v>
      </c>
      <c r="C612" t="s">
        <v>20</v>
      </c>
      <c r="D612" t="s">
        <v>16</v>
      </c>
      <c r="E612" t="s">
        <v>25</v>
      </c>
      <c r="F612" t="s">
        <v>208</v>
      </c>
      <c r="G612" t="s">
        <v>396</v>
      </c>
      <c r="H612" t="s">
        <v>25</v>
      </c>
      <c r="I612">
        <v>3</v>
      </c>
    </row>
    <row r="613" spans="1:9" x14ac:dyDescent="0.25">
      <c r="A613">
        <v>100239143</v>
      </c>
      <c r="B613" t="s">
        <v>148</v>
      </c>
      <c r="C613" t="s">
        <v>20</v>
      </c>
      <c r="D613" t="s">
        <v>16</v>
      </c>
      <c r="E613" t="s">
        <v>25</v>
      </c>
      <c r="F613" t="s">
        <v>120</v>
      </c>
      <c r="G613" t="s">
        <v>350</v>
      </c>
      <c r="H613" t="s">
        <v>25</v>
      </c>
      <c r="I613">
        <v>3</v>
      </c>
    </row>
    <row r="614" spans="1:9" x14ac:dyDescent="0.25">
      <c r="A614">
        <v>100238184</v>
      </c>
      <c r="B614" t="s">
        <v>100</v>
      </c>
      <c r="C614" t="s">
        <v>29</v>
      </c>
      <c r="D614" t="s">
        <v>16</v>
      </c>
      <c r="E614" t="s">
        <v>25</v>
      </c>
      <c r="F614" t="s">
        <v>208</v>
      </c>
      <c r="G614" t="s">
        <v>396</v>
      </c>
      <c r="H614" t="s">
        <v>25</v>
      </c>
      <c r="I614">
        <v>3</v>
      </c>
    </row>
    <row r="615" spans="1:9" x14ac:dyDescent="0.25">
      <c r="A615">
        <v>2177472085</v>
      </c>
      <c r="B615" t="s">
        <v>399</v>
      </c>
      <c r="C615" t="s">
        <v>45</v>
      </c>
      <c r="D615" t="s">
        <v>30</v>
      </c>
      <c r="E615" t="s">
        <v>43</v>
      </c>
      <c r="F615" t="s">
        <v>120</v>
      </c>
      <c r="G615" t="s">
        <v>350</v>
      </c>
      <c r="H615" t="s">
        <v>398</v>
      </c>
      <c r="I615">
        <v>3</v>
      </c>
    </row>
    <row r="616" spans="1:9" x14ac:dyDescent="0.25">
      <c r="A616">
        <v>1109932217</v>
      </c>
      <c r="B616" t="s">
        <v>399</v>
      </c>
      <c r="C616" t="s">
        <v>20</v>
      </c>
      <c r="D616" t="s">
        <v>30</v>
      </c>
      <c r="E616" t="s">
        <v>32</v>
      </c>
      <c r="F616" t="s">
        <v>138</v>
      </c>
      <c r="G616" t="s">
        <v>352</v>
      </c>
      <c r="H616" t="s">
        <v>398</v>
      </c>
      <c r="I616">
        <v>3</v>
      </c>
    </row>
    <row r="617" spans="1:9" x14ac:dyDescent="0.25">
      <c r="A617">
        <v>2400008579</v>
      </c>
      <c r="B617" t="s">
        <v>170</v>
      </c>
      <c r="C617" t="s">
        <v>31</v>
      </c>
      <c r="D617" t="s">
        <v>19</v>
      </c>
      <c r="E617" t="s">
        <v>21</v>
      </c>
      <c r="F617" t="s">
        <v>163</v>
      </c>
      <c r="G617" t="s">
        <v>415</v>
      </c>
      <c r="H617" t="s">
        <v>19</v>
      </c>
      <c r="I617">
        <v>3</v>
      </c>
    </row>
    <row r="618" spans="1:9" x14ac:dyDescent="0.25">
      <c r="A618">
        <v>100239470</v>
      </c>
      <c r="B618" t="s">
        <v>170</v>
      </c>
      <c r="C618" t="s">
        <v>29</v>
      </c>
      <c r="D618" t="s">
        <v>16</v>
      </c>
      <c r="E618" t="s">
        <v>25</v>
      </c>
      <c r="F618" t="s">
        <v>458</v>
      </c>
      <c r="G618" t="s">
        <v>353</v>
      </c>
      <c r="H618" t="s">
        <v>225</v>
      </c>
      <c r="I618">
        <v>3</v>
      </c>
    </row>
    <row r="619" spans="1:9" x14ac:dyDescent="0.25">
      <c r="A619">
        <v>2177543472</v>
      </c>
      <c r="B619" t="s">
        <v>170</v>
      </c>
      <c r="C619" t="s">
        <v>27</v>
      </c>
      <c r="D619" t="s">
        <v>30</v>
      </c>
      <c r="E619" t="s">
        <v>43</v>
      </c>
      <c r="F619" t="s">
        <v>163</v>
      </c>
      <c r="G619" t="s">
        <v>579</v>
      </c>
      <c r="H619" t="s">
        <v>19</v>
      </c>
      <c r="I619">
        <v>3</v>
      </c>
    </row>
    <row r="620" spans="1:9" x14ac:dyDescent="0.25">
      <c r="A620">
        <v>100239233</v>
      </c>
      <c r="B620" t="s">
        <v>148</v>
      </c>
      <c r="C620" t="s">
        <v>35</v>
      </c>
      <c r="D620" t="s">
        <v>16</v>
      </c>
      <c r="E620" t="s">
        <v>25</v>
      </c>
      <c r="F620" t="s">
        <v>154</v>
      </c>
      <c r="G620" t="s">
        <v>396</v>
      </c>
      <c r="H620" t="s">
        <v>19</v>
      </c>
      <c r="I620">
        <v>3</v>
      </c>
    </row>
    <row r="621" spans="1:9" x14ac:dyDescent="0.25">
      <c r="A621">
        <v>100239382</v>
      </c>
      <c r="B621" t="s">
        <v>148</v>
      </c>
      <c r="C621" t="s">
        <v>17</v>
      </c>
      <c r="D621" t="s">
        <v>16</v>
      </c>
      <c r="E621" t="s">
        <v>25</v>
      </c>
      <c r="F621" t="s">
        <v>130</v>
      </c>
      <c r="G621" t="s">
        <v>350</v>
      </c>
      <c r="H621" t="s">
        <v>19</v>
      </c>
      <c r="I621">
        <v>3</v>
      </c>
    </row>
    <row r="622" spans="1:9" x14ac:dyDescent="0.25">
      <c r="A622">
        <v>2400012440</v>
      </c>
      <c r="B622" t="s">
        <v>226</v>
      </c>
      <c r="C622" t="s">
        <v>45</v>
      </c>
      <c r="D622" t="s">
        <v>19</v>
      </c>
      <c r="E622" t="s">
        <v>21</v>
      </c>
      <c r="F622" t="s">
        <v>163</v>
      </c>
      <c r="G622" t="s">
        <v>579</v>
      </c>
      <c r="H622" t="s">
        <v>19</v>
      </c>
      <c r="I622">
        <v>3</v>
      </c>
    </row>
    <row r="623" spans="1:9" x14ac:dyDescent="0.25">
      <c r="A623" t="s">
        <v>28</v>
      </c>
      <c r="B623" t="s">
        <v>226</v>
      </c>
      <c r="C623" t="s">
        <v>87</v>
      </c>
      <c r="D623" t="s">
        <v>19</v>
      </c>
      <c r="E623" t="s">
        <v>37</v>
      </c>
      <c r="F623" t="s">
        <v>163</v>
      </c>
      <c r="G623" t="s">
        <v>579</v>
      </c>
      <c r="H623" t="s">
        <v>19</v>
      </c>
      <c r="I623">
        <v>3</v>
      </c>
    </row>
    <row r="624" spans="1:9" x14ac:dyDescent="0.25">
      <c r="A624">
        <v>100239519</v>
      </c>
      <c r="B624" t="s">
        <v>170</v>
      </c>
      <c r="C624" t="s">
        <v>17</v>
      </c>
      <c r="D624" t="s">
        <v>16</v>
      </c>
      <c r="E624" t="s">
        <v>25</v>
      </c>
      <c r="F624" t="s">
        <v>185</v>
      </c>
      <c r="G624" t="s">
        <v>583</v>
      </c>
      <c r="H624" t="s">
        <v>19</v>
      </c>
      <c r="I624">
        <v>3</v>
      </c>
    </row>
    <row r="625" spans="1:9" x14ac:dyDescent="0.25">
      <c r="A625">
        <v>2400009099</v>
      </c>
      <c r="B625" t="s">
        <v>388</v>
      </c>
      <c r="C625" t="s">
        <v>26</v>
      </c>
      <c r="D625" t="s">
        <v>19</v>
      </c>
      <c r="E625" t="s">
        <v>21</v>
      </c>
      <c r="F625" t="s">
        <v>163</v>
      </c>
      <c r="G625" t="s">
        <v>579</v>
      </c>
      <c r="H625" t="s">
        <v>401</v>
      </c>
      <c r="I625">
        <v>3</v>
      </c>
    </row>
    <row r="626" spans="1:9" x14ac:dyDescent="0.25">
      <c r="A626">
        <v>2400010067</v>
      </c>
      <c r="B626" t="s">
        <v>170</v>
      </c>
      <c r="C626" t="s">
        <v>17</v>
      </c>
      <c r="D626" t="s">
        <v>19</v>
      </c>
      <c r="E626" t="s">
        <v>25</v>
      </c>
      <c r="F626" t="s">
        <v>163</v>
      </c>
      <c r="G626" t="s">
        <v>415</v>
      </c>
      <c r="H626" t="s">
        <v>19</v>
      </c>
      <c r="I626">
        <v>3</v>
      </c>
    </row>
    <row r="627" spans="1:9" x14ac:dyDescent="0.25">
      <c r="A627">
        <v>2177672409</v>
      </c>
      <c r="B627" t="s">
        <v>170</v>
      </c>
      <c r="C627" t="s">
        <v>24</v>
      </c>
      <c r="D627" t="s">
        <v>30</v>
      </c>
      <c r="E627" t="s">
        <v>43</v>
      </c>
      <c r="F627" t="s">
        <v>136</v>
      </c>
      <c r="G627" t="s">
        <v>343</v>
      </c>
      <c r="H627" t="s">
        <v>398</v>
      </c>
      <c r="I627">
        <v>3</v>
      </c>
    </row>
    <row r="628" spans="1:9" x14ac:dyDescent="0.25">
      <c r="A628">
        <v>2177674075</v>
      </c>
      <c r="B628" t="s">
        <v>399</v>
      </c>
      <c r="C628" t="s">
        <v>31</v>
      </c>
      <c r="D628" t="s">
        <v>30</v>
      </c>
      <c r="E628" t="s">
        <v>43</v>
      </c>
      <c r="F628" t="s">
        <v>150</v>
      </c>
      <c r="G628" t="s">
        <v>352</v>
      </c>
      <c r="H628" t="s">
        <v>19</v>
      </c>
      <c r="I628">
        <v>3</v>
      </c>
    </row>
    <row r="629" spans="1:9" x14ac:dyDescent="0.25">
      <c r="A629">
        <v>100233151</v>
      </c>
      <c r="B629" t="s">
        <v>226</v>
      </c>
      <c r="C629" t="s">
        <v>24</v>
      </c>
      <c r="D629" t="s">
        <v>16</v>
      </c>
      <c r="E629" t="s">
        <v>25</v>
      </c>
      <c r="F629" t="s">
        <v>163</v>
      </c>
      <c r="G629" t="s">
        <v>579</v>
      </c>
      <c r="H629" t="s">
        <v>395</v>
      </c>
      <c r="I629">
        <v>3</v>
      </c>
    </row>
    <row r="630" spans="1:9" x14ac:dyDescent="0.25">
      <c r="A630">
        <v>100239702</v>
      </c>
      <c r="B630" t="s">
        <v>170</v>
      </c>
      <c r="C630" t="s">
        <v>29</v>
      </c>
      <c r="D630" t="s">
        <v>16</v>
      </c>
      <c r="E630" t="s">
        <v>25</v>
      </c>
      <c r="F630" t="s">
        <v>163</v>
      </c>
      <c r="G630" t="s">
        <v>415</v>
      </c>
      <c r="H630" t="s">
        <v>19</v>
      </c>
      <c r="I630">
        <v>3</v>
      </c>
    </row>
    <row r="631" spans="1:9" x14ac:dyDescent="0.25">
      <c r="A631">
        <v>100239792</v>
      </c>
      <c r="B631" t="s">
        <v>226</v>
      </c>
      <c r="C631" t="s">
        <v>45</v>
      </c>
      <c r="D631" t="s">
        <v>16</v>
      </c>
      <c r="E631" t="s">
        <v>477</v>
      </c>
      <c r="F631" t="s">
        <v>163</v>
      </c>
      <c r="G631" t="s">
        <v>579</v>
      </c>
      <c r="H631" t="s">
        <v>25</v>
      </c>
      <c r="I631">
        <v>3</v>
      </c>
    </row>
    <row r="632" spans="1:9" x14ac:dyDescent="0.25">
      <c r="A632">
        <v>2400012788</v>
      </c>
      <c r="B632" t="s">
        <v>40</v>
      </c>
      <c r="C632" t="s">
        <v>45</v>
      </c>
      <c r="D632" t="s">
        <v>19</v>
      </c>
      <c r="E632" t="s">
        <v>21</v>
      </c>
      <c r="F632" t="s">
        <v>308</v>
      </c>
      <c r="G632" t="s">
        <v>357</v>
      </c>
      <c r="H632" t="s">
        <v>395</v>
      </c>
      <c r="I632">
        <v>3</v>
      </c>
    </row>
    <row r="633" spans="1:9" x14ac:dyDescent="0.25">
      <c r="A633">
        <v>100239807</v>
      </c>
      <c r="B633" t="s">
        <v>100</v>
      </c>
      <c r="C633" t="s">
        <v>33</v>
      </c>
      <c r="D633" t="s">
        <v>16</v>
      </c>
      <c r="E633" t="s">
        <v>477</v>
      </c>
      <c r="F633" t="s">
        <v>397</v>
      </c>
      <c r="G633" t="s">
        <v>350</v>
      </c>
      <c r="H633" t="s">
        <v>25</v>
      </c>
      <c r="I633">
        <v>3</v>
      </c>
    </row>
    <row r="634" spans="1:9" x14ac:dyDescent="0.25">
      <c r="A634">
        <v>100239663</v>
      </c>
      <c r="B634" t="s">
        <v>100</v>
      </c>
      <c r="C634" t="s">
        <v>42</v>
      </c>
      <c r="D634" t="s">
        <v>16</v>
      </c>
      <c r="E634" t="s">
        <v>25</v>
      </c>
      <c r="F634" t="s">
        <v>462</v>
      </c>
      <c r="G634" t="s">
        <v>405</v>
      </c>
      <c r="H634" t="s">
        <v>25</v>
      </c>
      <c r="I634">
        <v>3</v>
      </c>
    </row>
    <row r="635" spans="1:9" x14ac:dyDescent="0.25">
      <c r="A635">
        <v>100239937</v>
      </c>
      <c r="B635" t="s">
        <v>100</v>
      </c>
      <c r="C635" t="s">
        <v>27</v>
      </c>
      <c r="D635" t="s">
        <v>16</v>
      </c>
      <c r="E635" t="s">
        <v>25</v>
      </c>
      <c r="F635" t="s">
        <v>449</v>
      </c>
      <c r="G635" t="s">
        <v>405</v>
      </c>
      <c r="H635" t="s">
        <v>25</v>
      </c>
      <c r="I635">
        <v>3</v>
      </c>
    </row>
    <row r="636" spans="1:9" x14ac:dyDescent="0.25">
      <c r="A636">
        <v>1113270379</v>
      </c>
      <c r="B636" t="s">
        <v>148</v>
      </c>
      <c r="C636" t="s">
        <v>17</v>
      </c>
      <c r="D636" t="s">
        <v>30</v>
      </c>
      <c r="E636" t="s">
        <v>32</v>
      </c>
      <c r="F636" t="s">
        <v>142</v>
      </c>
      <c r="G636" t="s">
        <v>350</v>
      </c>
      <c r="H636" t="s">
        <v>19</v>
      </c>
      <c r="I636">
        <v>3</v>
      </c>
    </row>
    <row r="637" spans="1:9" x14ac:dyDescent="0.25">
      <c r="A637">
        <v>200009607</v>
      </c>
      <c r="B637" t="s">
        <v>170</v>
      </c>
      <c r="C637" t="s">
        <v>36</v>
      </c>
      <c r="D637" t="s">
        <v>16</v>
      </c>
      <c r="E637" t="s">
        <v>25</v>
      </c>
      <c r="F637" t="s">
        <v>185</v>
      </c>
      <c r="G637" t="s">
        <v>583</v>
      </c>
      <c r="H637" t="s">
        <v>19</v>
      </c>
      <c r="I637">
        <v>3</v>
      </c>
    </row>
    <row r="638" spans="1:9" x14ac:dyDescent="0.25">
      <c r="A638">
        <v>100240090</v>
      </c>
      <c r="B638" t="s">
        <v>226</v>
      </c>
      <c r="C638" t="s">
        <v>20</v>
      </c>
      <c r="D638" t="s">
        <v>16</v>
      </c>
      <c r="E638" t="s">
        <v>477</v>
      </c>
      <c r="F638" t="s">
        <v>163</v>
      </c>
      <c r="G638" t="s">
        <v>579</v>
      </c>
      <c r="H638" t="s">
        <v>395</v>
      </c>
      <c r="I638">
        <v>3</v>
      </c>
    </row>
    <row r="639" spans="1:9" x14ac:dyDescent="0.25">
      <c r="A639">
        <v>100240085</v>
      </c>
      <c r="B639" t="s">
        <v>226</v>
      </c>
      <c r="C639" t="s">
        <v>20</v>
      </c>
      <c r="D639" t="s">
        <v>16</v>
      </c>
      <c r="E639" t="s">
        <v>477</v>
      </c>
      <c r="F639" t="s">
        <v>163</v>
      </c>
      <c r="G639" t="s">
        <v>579</v>
      </c>
      <c r="H639" t="s">
        <v>395</v>
      </c>
      <c r="I639">
        <v>3</v>
      </c>
    </row>
    <row r="640" spans="1:9" x14ac:dyDescent="0.25">
      <c r="A640">
        <v>2177779540</v>
      </c>
      <c r="B640" t="s">
        <v>399</v>
      </c>
      <c r="C640" t="s">
        <v>39</v>
      </c>
      <c r="D640" t="s">
        <v>30</v>
      </c>
      <c r="E640" t="s">
        <v>43</v>
      </c>
      <c r="F640" t="s">
        <v>481</v>
      </c>
      <c r="G640" t="s">
        <v>351</v>
      </c>
      <c r="H640" t="s">
        <v>398</v>
      </c>
      <c r="I640">
        <v>3</v>
      </c>
    </row>
    <row r="641" spans="1:9" x14ac:dyDescent="0.25">
      <c r="A641" t="s">
        <v>28</v>
      </c>
      <c r="B641" t="s">
        <v>40</v>
      </c>
      <c r="C641" t="s">
        <v>17</v>
      </c>
      <c r="D641" t="s">
        <v>19</v>
      </c>
      <c r="E641" t="s">
        <v>21</v>
      </c>
      <c r="F641" t="s">
        <v>425</v>
      </c>
      <c r="G641" t="s">
        <v>425</v>
      </c>
      <c r="H641" t="s">
        <v>395</v>
      </c>
      <c r="I641">
        <v>3</v>
      </c>
    </row>
    <row r="642" spans="1:9" x14ac:dyDescent="0.25">
      <c r="A642">
        <v>100240248</v>
      </c>
      <c r="B642" t="s">
        <v>226</v>
      </c>
      <c r="C642" t="s">
        <v>33</v>
      </c>
      <c r="D642" t="s">
        <v>16</v>
      </c>
      <c r="E642" t="s">
        <v>477</v>
      </c>
      <c r="F642" t="s">
        <v>163</v>
      </c>
      <c r="G642" t="s">
        <v>579</v>
      </c>
      <c r="H642" t="s">
        <v>25</v>
      </c>
      <c r="I642">
        <v>3</v>
      </c>
    </row>
    <row r="643" spans="1:9" x14ac:dyDescent="0.25">
      <c r="A643">
        <v>2400012965</v>
      </c>
      <c r="B643" t="s">
        <v>399</v>
      </c>
      <c r="C643" t="s">
        <v>39</v>
      </c>
      <c r="D643" t="s">
        <v>30</v>
      </c>
      <c r="E643" t="s">
        <v>43</v>
      </c>
      <c r="F643" t="s">
        <v>411</v>
      </c>
      <c r="G643" t="s">
        <v>352</v>
      </c>
      <c r="H643" t="s">
        <v>398</v>
      </c>
      <c r="I643">
        <v>3</v>
      </c>
    </row>
    <row r="644" spans="1:9" x14ac:dyDescent="0.25">
      <c r="A644">
        <v>100231396</v>
      </c>
      <c r="B644" t="s">
        <v>226</v>
      </c>
      <c r="C644" t="s">
        <v>20</v>
      </c>
      <c r="D644" t="s">
        <v>16</v>
      </c>
      <c r="E644" t="s">
        <v>25</v>
      </c>
      <c r="F644" t="s">
        <v>163</v>
      </c>
      <c r="G644" t="s">
        <v>579</v>
      </c>
      <c r="H644" t="s">
        <v>225</v>
      </c>
      <c r="I644">
        <v>3</v>
      </c>
    </row>
    <row r="645" spans="1:9" x14ac:dyDescent="0.25">
      <c r="A645">
        <v>1114087877</v>
      </c>
      <c r="B645" t="s">
        <v>226</v>
      </c>
      <c r="C645" t="s">
        <v>36</v>
      </c>
      <c r="D645" t="s">
        <v>30</v>
      </c>
      <c r="E645" t="s">
        <v>32</v>
      </c>
      <c r="F645" t="s">
        <v>163</v>
      </c>
      <c r="G645" t="s">
        <v>579</v>
      </c>
      <c r="H645" t="s">
        <v>395</v>
      </c>
      <c r="I645">
        <v>3</v>
      </c>
    </row>
    <row r="646" spans="1:9" x14ac:dyDescent="0.25">
      <c r="A646">
        <v>100240330</v>
      </c>
      <c r="B646" t="s">
        <v>100</v>
      </c>
      <c r="C646" t="s">
        <v>42</v>
      </c>
      <c r="D646" t="s">
        <v>16</v>
      </c>
      <c r="E646" t="s">
        <v>25</v>
      </c>
      <c r="F646" t="s">
        <v>142</v>
      </c>
      <c r="G646" t="s">
        <v>350</v>
      </c>
      <c r="H646" t="s">
        <v>25</v>
      </c>
      <c r="I646">
        <v>3</v>
      </c>
    </row>
    <row r="647" spans="1:9" x14ac:dyDescent="0.25">
      <c r="A647">
        <v>100240401</v>
      </c>
      <c r="B647" t="s">
        <v>226</v>
      </c>
      <c r="C647" t="s">
        <v>17</v>
      </c>
      <c r="D647" t="s">
        <v>16</v>
      </c>
      <c r="E647" t="s">
        <v>25</v>
      </c>
      <c r="F647" t="s">
        <v>163</v>
      </c>
      <c r="G647" t="s">
        <v>579</v>
      </c>
      <c r="H647" t="s">
        <v>225</v>
      </c>
      <c r="I647">
        <v>3</v>
      </c>
    </row>
    <row r="648" spans="1:9" x14ac:dyDescent="0.25">
      <c r="A648">
        <v>100240377</v>
      </c>
      <c r="B648" t="s">
        <v>100</v>
      </c>
      <c r="C648" t="s">
        <v>33</v>
      </c>
      <c r="D648" t="s">
        <v>16</v>
      </c>
      <c r="E648" t="s">
        <v>477</v>
      </c>
      <c r="F648" t="s">
        <v>154</v>
      </c>
      <c r="G648" t="s">
        <v>396</v>
      </c>
      <c r="H648" t="s">
        <v>25</v>
      </c>
      <c r="I648">
        <v>3</v>
      </c>
    </row>
    <row r="649" spans="1:9" x14ac:dyDescent="0.25">
      <c r="A649">
        <v>200009629</v>
      </c>
      <c r="B649" t="s">
        <v>402</v>
      </c>
      <c r="C649" t="s">
        <v>39</v>
      </c>
      <c r="D649" t="s">
        <v>16</v>
      </c>
      <c r="E649" t="s">
        <v>25</v>
      </c>
      <c r="F649" t="s">
        <v>163</v>
      </c>
      <c r="G649" t="s">
        <v>579</v>
      </c>
      <c r="H649" t="s">
        <v>401</v>
      </c>
      <c r="I649">
        <v>3</v>
      </c>
    </row>
    <row r="650" spans="1:9" x14ac:dyDescent="0.25">
      <c r="A650">
        <v>2400009656</v>
      </c>
      <c r="B650" t="s">
        <v>148</v>
      </c>
      <c r="C650" t="s">
        <v>26</v>
      </c>
      <c r="D650" t="s">
        <v>19</v>
      </c>
      <c r="E650" t="s">
        <v>18</v>
      </c>
      <c r="F650" t="s">
        <v>139</v>
      </c>
      <c r="G650" t="s">
        <v>352</v>
      </c>
      <c r="H650" t="s">
        <v>19</v>
      </c>
      <c r="I650">
        <v>3</v>
      </c>
    </row>
    <row r="651" spans="1:9" x14ac:dyDescent="0.25">
      <c r="A651">
        <v>2177870446</v>
      </c>
      <c r="B651" t="s">
        <v>148</v>
      </c>
      <c r="C651" t="s">
        <v>17</v>
      </c>
      <c r="D651" t="s">
        <v>30</v>
      </c>
      <c r="E651" t="s">
        <v>43</v>
      </c>
      <c r="F651" t="s">
        <v>157</v>
      </c>
      <c r="G651" t="s">
        <v>354</v>
      </c>
      <c r="H651" t="s">
        <v>398</v>
      </c>
      <c r="I651">
        <v>3</v>
      </c>
    </row>
    <row r="652" spans="1:9" x14ac:dyDescent="0.25">
      <c r="A652">
        <v>2177871301</v>
      </c>
      <c r="B652" t="s">
        <v>148</v>
      </c>
      <c r="C652" t="s">
        <v>41</v>
      </c>
      <c r="D652" t="s">
        <v>30</v>
      </c>
      <c r="E652" t="s">
        <v>43</v>
      </c>
      <c r="F652" t="s">
        <v>138</v>
      </c>
      <c r="G652" t="s">
        <v>352</v>
      </c>
      <c r="H652" t="s">
        <v>398</v>
      </c>
      <c r="I652">
        <v>3</v>
      </c>
    </row>
    <row r="653" spans="1:9" x14ac:dyDescent="0.25">
      <c r="A653">
        <v>100240528</v>
      </c>
      <c r="B653" t="s">
        <v>226</v>
      </c>
      <c r="C653" t="s">
        <v>29</v>
      </c>
      <c r="D653" t="s">
        <v>16</v>
      </c>
      <c r="E653" t="s">
        <v>477</v>
      </c>
      <c r="F653" t="s">
        <v>163</v>
      </c>
      <c r="G653" t="s">
        <v>579</v>
      </c>
      <c r="H653" t="s">
        <v>225</v>
      </c>
      <c r="I653">
        <v>3</v>
      </c>
    </row>
    <row r="654" spans="1:9" x14ac:dyDescent="0.25">
      <c r="A654" t="s">
        <v>28</v>
      </c>
      <c r="B654" t="s">
        <v>40</v>
      </c>
      <c r="C654" t="s">
        <v>26</v>
      </c>
      <c r="D654" t="s">
        <v>19</v>
      </c>
      <c r="E654" t="s">
        <v>21</v>
      </c>
      <c r="F654" t="s">
        <v>157</v>
      </c>
      <c r="G654" t="s">
        <v>354</v>
      </c>
      <c r="H654" t="s">
        <v>395</v>
      </c>
      <c r="I654">
        <v>3</v>
      </c>
    </row>
    <row r="655" spans="1:9" x14ac:dyDescent="0.25">
      <c r="A655">
        <v>1114900603</v>
      </c>
      <c r="B655" t="s">
        <v>170</v>
      </c>
      <c r="C655" t="s">
        <v>20</v>
      </c>
      <c r="D655" t="s">
        <v>30</v>
      </c>
      <c r="E655" t="s">
        <v>32</v>
      </c>
      <c r="F655" t="s">
        <v>482</v>
      </c>
      <c r="G655" t="s">
        <v>357</v>
      </c>
      <c r="H655" t="s">
        <v>19</v>
      </c>
      <c r="I655">
        <v>3</v>
      </c>
    </row>
    <row r="656" spans="1:9" x14ac:dyDescent="0.25">
      <c r="A656" t="s">
        <v>23</v>
      </c>
      <c r="B656" t="s">
        <v>226</v>
      </c>
      <c r="C656" t="s">
        <v>31</v>
      </c>
      <c r="D656" t="s">
        <v>19</v>
      </c>
      <c r="E656" t="s">
        <v>74</v>
      </c>
      <c r="F656" t="s">
        <v>163</v>
      </c>
      <c r="G656" t="s">
        <v>579</v>
      </c>
      <c r="H656" t="s">
        <v>395</v>
      </c>
      <c r="I656">
        <v>3</v>
      </c>
    </row>
    <row r="657" spans="1:9" x14ac:dyDescent="0.25">
      <c r="A657">
        <v>1114657544</v>
      </c>
      <c r="B657" t="s">
        <v>399</v>
      </c>
      <c r="C657" t="s">
        <v>24</v>
      </c>
      <c r="D657" t="s">
        <v>30</v>
      </c>
      <c r="E657" t="s">
        <v>32</v>
      </c>
      <c r="F657" t="s">
        <v>412</v>
      </c>
      <c r="G657" t="s">
        <v>396</v>
      </c>
      <c r="H657" t="s">
        <v>398</v>
      </c>
      <c r="I657">
        <v>3</v>
      </c>
    </row>
    <row r="658" spans="1:9" x14ac:dyDescent="0.25">
      <c r="A658">
        <v>100240688</v>
      </c>
      <c r="B658" t="s">
        <v>170</v>
      </c>
      <c r="C658" t="s">
        <v>17</v>
      </c>
      <c r="D658" t="s">
        <v>16</v>
      </c>
      <c r="E658" t="s">
        <v>25</v>
      </c>
      <c r="F658" t="s">
        <v>181</v>
      </c>
      <c r="G658" t="s">
        <v>350</v>
      </c>
      <c r="H658" t="s">
        <v>19</v>
      </c>
      <c r="I658">
        <v>3</v>
      </c>
    </row>
    <row r="659" spans="1:9" x14ac:dyDescent="0.25">
      <c r="A659">
        <v>2177939951</v>
      </c>
      <c r="B659" t="s">
        <v>399</v>
      </c>
      <c r="C659" t="s">
        <v>24</v>
      </c>
      <c r="D659" t="s">
        <v>30</v>
      </c>
      <c r="E659" t="s">
        <v>43</v>
      </c>
      <c r="F659" t="s">
        <v>159</v>
      </c>
      <c r="G659" t="s">
        <v>379</v>
      </c>
      <c r="H659" t="s">
        <v>398</v>
      </c>
      <c r="I659">
        <v>3</v>
      </c>
    </row>
    <row r="660" spans="1:9" x14ac:dyDescent="0.25">
      <c r="A660">
        <v>100240655</v>
      </c>
      <c r="B660" t="s">
        <v>170</v>
      </c>
      <c r="C660" t="s">
        <v>45</v>
      </c>
      <c r="D660" t="s">
        <v>16</v>
      </c>
      <c r="E660" t="s">
        <v>477</v>
      </c>
      <c r="F660" t="s">
        <v>185</v>
      </c>
      <c r="G660" t="s">
        <v>583</v>
      </c>
      <c r="H660" t="s">
        <v>19</v>
      </c>
      <c r="I660">
        <v>3</v>
      </c>
    </row>
    <row r="661" spans="1:9" x14ac:dyDescent="0.25">
      <c r="A661">
        <v>1115510320</v>
      </c>
      <c r="B661" t="s">
        <v>170</v>
      </c>
      <c r="C661" t="s">
        <v>45</v>
      </c>
      <c r="D661" t="s">
        <v>30</v>
      </c>
      <c r="E661" t="s">
        <v>32</v>
      </c>
      <c r="F661" t="s">
        <v>139</v>
      </c>
      <c r="G661" t="s">
        <v>352</v>
      </c>
      <c r="H661" t="s">
        <v>19</v>
      </c>
      <c r="I661">
        <v>3</v>
      </c>
    </row>
    <row r="662" spans="1:9" x14ac:dyDescent="0.25">
      <c r="A662" t="s">
        <v>28</v>
      </c>
      <c r="B662" t="s">
        <v>226</v>
      </c>
      <c r="C662" t="s">
        <v>31</v>
      </c>
      <c r="D662" t="s">
        <v>19</v>
      </c>
      <c r="E662" t="s">
        <v>21</v>
      </c>
      <c r="F662" t="s">
        <v>163</v>
      </c>
      <c r="G662" t="s">
        <v>579</v>
      </c>
      <c r="H662" t="s">
        <v>19</v>
      </c>
      <c r="I662">
        <v>3</v>
      </c>
    </row>
    <row r="663" spans="1:9" x14ac:dyDescent="0.25">
      <c r="A663">
        <v>100240553</v>
      </c>
      <c r="B663" t="s">
        <v>170</v>
      </c>
      <c r="C663" t="s">
        <v>26</v>
      </c>
      <c r="D663" t="s">
        <v>16</v>
      </c>
      <c r="E663" t="s">
        <v>25</v>
      </c>
      <c r="F663" t="s">
        <v>163</v>
      </c>
      <c r="G663" t="s">
        <v>403</v>
      </c>
      <c r="H663" t="s">
        <v>19</v>
      </c>
      <c r="I663">
        <v>3</v>
      </c>
    </row>
    <row r="664" spans="1:9" x14ac:dyDescent="0.25">
      <c r="A664">
        <v>2177974113</v>
      </c>
      <c r="B664" t="s">
        <v>226</v>
      </c>
      <c r="C664" t="s">
        <v>36</v>
      </c>
      <c r="D664" t="s">
        <v>30</v>
      </c>
      <c r="E664" t="s">
        <v>43</v>
      </c>
      <c r="F664" t="s">
        <v>483</v>
      </c>
      <c r="G664" t="s">
        <v>353</v>
      </c>
      <c r="H664" t="s">
        <v>19</v>
      </c>
      <c r="I664">
        <v>3</v>
      </c>
    </row>
    <row r="665" spans="1:9" x14ac:dyDescent="0.25">
      <c r="A665">
        <v>2400006439</v>
      </c>
      <c r="B665" t="s">
        <v>226</v>
      </c>
      <c r="C665" t="s">
        <v>35</v>
      </c>
      <c r="D665" t="s">
        <v>19</v>
      </c>
      <c r="E665" t="s">
        <v>25</v>
      </c>
      <c r="F665" t="s">
        <v>163</v>
      </c>
      <c r="G665" t="s">
        <v>579</v>
      </c>
      <c r="H665" t="s">
        <v>19</v>
      </c>
      <c r="I665">
        <v>3</v>
      </c>
    </row>
    <row r="666" spans="1:9" x14ac:dyDescent="0.25">
      <c r="A666">
        <v>100240133</v>
      </c>
      <c r="B666" t="s">
        <v>148</v>
      </c>
      <c r="C666" t="s">
        <v>20</v>
      </c>
      <c r="D666" t="s">
        <v>16</v>
      </c>
      <c r="E666" t="s">
        <v>18</v>
      </c>
      <c r="F666" t="s">
        <v>136</v>
      </c>
      <c r="G666" t="s">
        <v>343</v>
      </c>
      <c r="H666" t="s">
        <v>19</v>
      </c>
      <c r="I666">
        <v>3</v>
      </c>
    </row>
    <row r="667" spans="1:9" x14ac:dyDescent="0.25">
      <c r="A667">
        <v>100240309</v>
      </c>
      <c r="B667" t="s">
        <v>402</v>
      </c>
      <c r="C667" t="s">
        <v>26</v>
      </c>
      <c r="D667" t="s">
        <v>16</v>
      </c>
      <c r="E667" t="s">
        <v>18</v>
      </c>
      <c r="F667" t="s">
        <v>163</v>
      </c>
      <c r="G667" t="s">
        <v>579</v>
      </c>
      <c r="H667" t="s">
        <v>401</v>
      </c>
      <c r="I667">
        <v>3</v>
      </c>
    </row>
    <row r="668" spans="1:9" x14ac:dyDescent="0.25">
      <c r="A668">
        <v>100241019</v>
      </c>
      <c r="B668" t="s">
        <v>170</v>
      </c>
      <c r="C668" t="s">
        <v>31</v>
      </c>
      <c r="D668" t="s">
        <v>16</v>
      </c>
      <c r="E668" t="s">
        <v>25</v>
      </c>
      <c r="F668" t="s">
        <v>163</v>
      </c>
      <c r="G668" t="s">
        <v>403</v>
      </c>
      <c r="H668" t="s">
        <v>19</v>
      </c>
      <c r="I668">
        <v>3</v>
      </c>
    </row>
    <row r="669" spans="1:9" x14ac:dyDescent="0.25">
      <c r="A669">
        <v>100240979</v>
      </c>
      <c r="B669" t="s">
        <v>170</v>
      </c>
      <c r="C669" t="s">
        <v>20</v>
      </c>
      <c r="D669" t="s">
        <v>16</v>
      </c>
      <c r="E669" t="s">
        <v>25</v>
      </c>
      <c r="F669" t="s">
        <v>483</v>
      </c>
      <c r="G669" t="s">
        <v>353</v>
      </c>
      <c r="H669" t="s">
        <v>19</v>
      </c>
      <c r="I669">
        <v>3</v>
      </c>
    </row>
    <row r="670" spans="1:9" x14ac:dyDescent="0.25">
      <c r="A670">
        <v>100240786</v>
      </c>
      <c r="B670" t="s">
        <v>226</v>
      </c>
      <c r="C670" t="s">
        <v>41</v>
      </c>
      <c r="D670" t="s">
        <v>16</v>
      </c>
      <c r="E670" t="s">
        <v>25</v>
      </c>
      <c r="F670" t="s">
        <v>163</v>
      </c>
      <c r="G670" t="s">
        <v>579</v>
      </c>
      <c r="H670" t="s">
        <v>19</v>
      </c>
      <c r="I670">
        <v>3</v>
      </c>
    </row>
    <row r="671" spans="1:9" x14ac:dyDescent="0.25">
      <c r="A671">
        <v>100241055</v>
      </c>
      <c r="B671" t="s">
        <v>170</v>
      </c>
      <c r="C671" t="s">
        <v>36</v>
      </c>
      <c r="D671" t="s">
        <v>16</v>
      </c>
      <c r="E671" t="s">
        <v>25</v>
      </c>
      <c r="F671" t="s">
        <v>163</v>
      </c>
      <c r="G671" t="s">
        <v>579</v>
      </c>
      <c r="H671" t="s">
        <v>19</v>
      </c>
      <c r="I671">
        <v>3</v>
      </c>
    </row>
    <row r="672" spans="1:9" x14ac:dyDescent="0.25">
      <c r="A672">
        <v>100241158</v>
      </c>
      <c r="B672" t="s">
        <v>226</v>
      </c>
      <c r="C672" t="s">
        <v>24</v>
      </c>
      <c r="D672" t="s">
        <v>16</v>
      </c>
      <c r="E672" t="s">
        <v>25</v>
      </c>
      <c r="F672" t="s">
        <v>163</v>
      </c>
      <c r="G672" t="s">
        <v>579</v>
      </c>
      <c r="H672" t="s">
        <v>19</v>
      </c>
      <c r="I672">
        <v>3</v>
      </c>
    </row>
    <row r="673" spans="1:9" x14ac:dyDescent="0.25">
      <c r="A673">
        <v>100241073</v>
      </c>
      <c r="B673" t="s">
        <v>170</v>
      </c>
      <c r="C673" t="s">
        <v>41</v>
      </c>
      <c r="D673" t="s">
        <v>16</v>
      </c>
      <c r="E673" t="s">
        <v>25</v>
      </c>
      <c r="F673" t="s">
        <v>187</v>
      </c>
      <c r="G673" t="s">
        <v>586</v>
      </c>
      <c r="H673" t="s">
        <v>19</v>
      </c>
      <c r="I673">
        <v>3</v>
      </c>
    </row>
    <row r="674" spans="1:9" x14ac:dyDescent="0.25">
      <c r="A674" t="s">
        <v>484</v>
      </c>
      <c r="B674" t="s">
        <v>226</v>
      </c>
      <c r="C674" t="s">
        <v>45</v>
      </c>
      <c r="D674" t="s">
        <v>16</v>
      </c>
      <c r="E674" t="s">
        <v>477</v>
      </c>
      <c r="F674" t="s">
        <v>155</v>
      </c>
      <c r="G674" t="s">
        <v>352</v>
      </c>
      <c r="H674" t="s">
        <v>395</v>
      </c>
      <c r="I674">
        <v>3</v>
      </c>
    </row>
    <row r="675" spans="1:9" x14ac:dyDescent="0.25">
      <c r="A675">
        <v>2177981572</v>
      </c>
      <c r="B675" t="s">
        <v>399</v>
      </c>
      <c r="C675" t="s">
        <v>33</v>
      </c>
      <c r="D675" t="s">
        <v>30</v>
      </c>
      <c r="E675" t="s">
        <v>43</v>
      </c>
      <c r="F675" t="s">
        <v>157</v>
      </c>
      <c r="G675" t="s">
        <v>354</v>
      </c>
      <c r="H675" t="s">
        <v>398</v>
      </c>
      <c r="I675">
        <v>3</v>
      </c>
    </row>
    <row r="676" spans="1:9" x14ac:dyDescent="0.25">
      <c r="A676">
        <v>100241102</v>
      </c>
      <c r="B676" t="s">
        <v>148</v>
      </c>
      <c r="C676" t="s">
        <v>20</v>
      </c>
      <c r="D676" t="s">
        <v>16</v>
      </c>
      <c r="E676" t="s">
        <v>25</v>
      </c>
      <c r="F676" t="s">
        <v>483</v>
      </c>
      <c r="G676" t="s">
        <v>353</v>
      </c>
      <c r="H676" t="s">
        <v>19</v>
      </c>
      <c r="I676">
        <v>3</v>
      </c>
    </row>
    <row r="677" spans="1:9" x14ac:dyDescent="0.25">
      <c r="A677">
        <v>100241188</v>
      </c>
      <c r="B677" t="s">
        <v>148</v>
      </c>
      <c r="C677" t="s">
        <v>39</v>
      </c>
      <c r="D677" t="s">
        <v>16</v>
      </c>
      <c r="E677" t="s">
        <v>25</v>
      </c>
      <c r="F677" t="s">
        <v>250</v>
      </c>
      <c r="G677" t="s">
        <v>357</v>
      </c>
      <c r="H677" t="s">
        <v>25</v>
      </c>
      <c r="I677">
        <v>3</v>
      </c>
    </row>
    <row r="678" spans="1:9" x14ac:dyDescent="0.25">
      <c r="A678">
        <v>5.7646297892310804E+18</v>
      </c>
      <c r="B678" t="s">
        <v>148</v>
      </c>
      <c r="C678" t="s">
        <v>17</v>
      </c>
      <c r="D678" t="s">
        <v>30</v>
      </c>
      <c r="E678" t="s">
        <v>44</v>
      </c>
      <c r="F678" t="s">
        <v>120</v>
      </c>
      <c r="G678" t="s">
        <v>350</v>
      </c>
      <c r="H678" t="s">
        <v>19</v>
      </c>
      <c r="I678">
        <v>3</v>
      </c>
    </row>
    <row r="679" spans="1:9" x14ac:dyDescent="0.25">
      <c r="A679">
        <v>100241187</v>
      </c>
      <c r="B679" t="s">
        <v>148</v>
      </c>
      <c r="C679" t="s">
        <v>17</v>
      </c>
      <c r="D679" t="s">
        <v>16</v>
      </c>
      <c r="E679" t="s">
        <v>25</v>
      </c>
      <c r="F679" t="s">
        <v>408</v>
      </c>
      <c r="G679" t="s">
        <v>351</v>
      </c>
      <c r="H679" t="s">
        <v>19</v>
      </c>
      <c r="I679">
        <v>3</v>
      </c>
    </row>
    <row r="680" spans="1:9" x14ac:dyDescent="0.25">
      <c r="A680">
        <v>2400017351</v>
      </c>
      <c r="B680" t="s">
        <v>170</v>
      </c>
      <c r="C680" t="s">
        <v>41</v>
      </c>
      <c r="D680" t="s">
        <v>19</v>
      </c>
      <c r="E680" t="s">
        <v>21</v>
      </c>
      <c r="F680" t="s">
        <v>425</v>
      </c>
      <c r="G680" t="s">
        <v>425</v>
      </c>
      <c r="H680" t="s">
        <v>19</v>
      </c>
      <c r="I680">
        <v>3</v>
      </c>
    </row>
    <row r="681" spans="1:9" x14ac:dyDescent="0.25">
      <c r="A681">
        <v>100241108</v>
      </c>
      <c r="B681" t="s">
        <v>148</v>
      </c>
      <c r="C681" t="s">
        <v>39</v>
      </c>
      <c r="D681" t="s">
        <v>16</v>
      </c>
      <c r="E681" t="s">
        <v>25</v>
      </c>
      <c r="F681" t="s">
        <v>120</v>
      </c>
      <c r="G681" t="s">
        <v>350</v>
      </c>
      <c r="H681" t="s">
        <v>19</v>
      </c>
      <c r="I681">
        <v>3</v>
      </c>
    </row>
    <row r="682" spans="1:9" x14ac:dyDescent="0.25">
      <c r="A682">
        <v>100241104</v>
      </c>
      <c r="B682" t="s">
        <v>226</v>
      </c>
      <c r="C682" t="s">
        <v>20</v>
      </c>
      <c r="D682" t="s">
        <v>16</v>
      </c>
      <c r="E682" t="s">
        <v>25</v>
      </c>
      <c r="F682" t="s">
        <v>163</v>
      </c>
      <c r="G682" t="s">
        <v>579</v>
      </c>
      <c r="H682" t="s">
        <v>19</v>
      </c>
      <c r="I682">
        <v>3</v>
      </c>
    </row>
    <row r="683" spans="1:9" x14ac:dyDescent="0.25">
      <c r="A683">
        <v>100240994</v>
      </c>
      <c r="B683" t="s">
        <v>100</v>
      </c>
      <c r="C683" t="s">
        <v>45</v>
      </c>
      <c r="D683" t="s">
        <v>16</v>
      </c>
      <c r="E683" t="s">
        <v>477</v>
      </c>
      <c r="F683" t="s">
        <v>163</v>
      </c>
      <c r="G683" t="s">
        <v>579</v>
      </c>
      <c r="H683" t="s">
        <v>25</v>
      </c>
      <c r="I683">
        <v>3</v>
      </c>
    </row>
    <row r="684" spans="1:9" x14ac:dyDescent="0.25">
      <c r="A684">
        <v>100239791</v>
      </c>
      <c r="B684" t="s">
        <v>100</v>
      </c>
      <c r="C684" t="s">
        <v>27</v>
      </c>
      <c r="D684" t="s">
        <v>16</v>
      </c>
      <c r="E684" t="s">
        <v>25</v>
      </c>
      <c r="F684" t="s">
        <v>193</v>
      </c>
      <c r="G684" t="s">
        <v>396</v>
      </c>
      <c r="H684" t="s">
        <v>25</v>
      </c>
      <c r="I684">
        <v>3</v>
      </c>
    </row>
    <row r="685" spans="1:9" x14ac:dyDescent="0.25">
      <c r="A685">
        <v>100241442</v>
      </c>
      <c r="B685" t="s">
        <v>170</v>
      </c>
      <c r="C685" t="s">
        <v>42</v>
      </c>
      <c r="D685" t="s">
        <v>16</v>
      </c>
      <c r="E685" t="s">
        <v>25</v>
      </c>
      <c r="F685" t="s">
        <v>144</v>
      </c>
      <c r="G685" t="s">
        <v>353</v>
      </c>
      <c r="H685" t="s">
        <v>19</v>
      </c>
      <c r="I685">
        <v>3</v>
      </c>
    </row>
    <row r="686" spans="1:9" x14ac:dyDescent="0.25">
      <c r="A686">
        <v>2400010092</v>
      </c>
      <c r="B686" t="s">
        <v>170</v>
      </c>
      <c r="C686" t="s">
        <v>26</v>
      </c>
      <c r="D686" t="s">
        <v>19</v>
      </c>
      <c r="E686" t="s">
        <v>18</v>
      </c>
      <c r="F686" t="s">
        <v>485</v>
      </c>
      <c r="G686" t="s">
        <v>350</v>
      </c>
      <c r="H686" t="s">
        <v>19</v>
      </c>
      <c r="I686">
        <v>3</v>
      </c>
    </row>
    <row r="687" spans="1:9" x14ac:dyDescent="0.25">
      <c r="A687" t="s">
        <v>23</v>
      </c>
      <c r="B687" t="s">
        <v>388</v>
      </c>
      <c r="C687" t="s">
        <v>74</v>
      </c>
      <c r="D687" t="s">
        <v>74</v>
      </c>
      <c r="E687" t="s">
        <v>74</v>
      </c>
      <c r="F687" t="s">
        <v>163</v>
      </c>
      <c r="G687" t="s">
        <v>579</v>
      </c>
      <c r="H687" t="s">
        <v>401</v>
      </c>
      <c r="I687">
        <v>3</v>
      </c>
    </row>
    <row r="688" spans="1:9" x14ac:dyDescent="0.25">
      <c r="A688">
        <v>2178009117</v>
      </c>
      <c r="B688" t="s">
        <v>170</v>
      </c>
      <c r="C688" t="s">
        <v>41</v>
      </c>
      <c r="D688" t="s">
        <v>30</v>
      </c>
      <c r="E688" t="s">
        <v>25</v>
      </c>
      <c r="F688" t="s">
        <v>156</v>
      </c>
      <c r="G688" t="s">
        <v>354</v>
      </c>
      <c r="H688" t="s">
        <v>19</v>
      </c>
      <c r="I688">
        <v>3</v>
      </c>
    </row>
    <row r="689" spans="1:9" x14ac:dyDescent="0.25">
      <c r="A689">
        <v>100241476</v>
      </c>
      <c r="B689" t="s">
        <v>170</v>
      </c>
      <c r="C689" t="s">
        <v>31</v>
      </c>
      <c r="D689" t="s">
        <v>16</v>
      </c>
      <c r="E689" t="s">
        <v>25</v>
      </c>
      <c r="F689" t="s">
        <v>163</v>
      </c>
      <c r="G689" t="s">
        <v>403</v>
      </c>
      <c r="H689" t="s">
        <v>19</v>
      </c>
      <c r="I689">
        <v>3</v>
      </c>
    </row>
    <row r="690" spans="1:9" x14ac:dyDescent="0.25">
      <c r="A690">
        <v>100241423</v>
      </c>
      <c r="B690" t="s">
        <v>100</v>
      </c>
      <c r="C690" t="s">
        <v>20</v>
      </c>
      <c r="D690" t="s">
        <v>16</v>
      </c>
      <c r="E690" t="s">
        <v>25</v>
      </c>
      <c r="F690" t="s">
        <v>204</v>
      </c>
      <c r="G690" t="s">
        <v>396</v>
      </c>
      <c r="H690" t="s">
        <v>25</v>
      </c>
      <c r="I690">
        <v>3</v>
      </c>
    </row>
    <row r="691" spans="1:9" x14ac:dyDescent="0.25">
      <c r="A691">
        <v>2400014057</v>
      </c>
      <c r="B691" t="s">
        <v>226</v>
      </c>
      <c r="C691" t="s">
        <v>45</v>
      </c>
      <c r="D691" t="s">
        <v>19</v>
      </c>
      <c r="E691" t="s">
        <v>21</v>
      </c>
      <c r="F691" t="s">
        <v>163</v>
      </c>
      <c r="G691" t="s">
        <v>579</v>
      </c>
      <c r="H691" t="s">
        <v>19</v>
      </c>
      <c r="I691">
        <v>3</v>
      </c>
    </row>
    <row r="692" spans="1:9" x14ac:dyDescent="0.25">
      <c r="A692">
        <v>100241478</v>
      </c>
      <c r="B692" t="s">
        <v>226</v>
      </c>
      <c r="C692" t="s">
        <v>45</v>
      </c>
      <c r="D692" t="s">
        <v>16</v>
      </c>
      <c r="E692" t="s">
        <v>477</v>
      </c>
      <c r="F692" t="s">
        <v>163</v>
      </c>
      <c r="G692" t="s">
        <v>579</v>
      </c>
      <c r="H692" t="s">
        <v>19</v>
      </c>
      <c r="I692">
        <v>3</v>
      </c>
    </row>
    <row r="693" spans="1:9" x14ac:dyDescent="0.25">
      <c r="A693">
        <v>100240305</v>
      </c>
      <c r="B693" t="s">
        <v>40</v>
      </c>
      <c r="C693" t="s">
        <v>42</v>
      </c>
      <c r="D693" t="s">
        <v>16</v>
      </c>
      <c r="E693" t="s">
        <v>25</v>
      </c>
      <c r="F693" t="s">
        <v>425</v>
      </c>
      <c r="G693" t="s">
        <v>425</v>
      </c>
      <c r="H693" t="s">
        <v>395</v>
      </c>
      <c r="I693">
        <v>3</v>
      </c>
    </row>
    <row r="694" spans="1:9" x14ac:dyDescent="0.25">
      <c r="A694" t="s">
        <v>23</v>
      </c>
      <c r="B694" t="s">
        <v>226</v>
      </c>
      <c r="C694" t="s">
        <v>20</v>
      </c>
      <c r="D694" t="s">
        <v>19</v>
      </c>
      <c r="E694" t="s">
        <v>37</v>
      </c>
      <c r="F694" t="s">
        <v>163</v>
      </c>
      <c r="G694" t="s">
        <v>579</v>
      </c>
      <c r="H694" t="s">
        <v>395</v>
      </c>
      <c r="I694">
        <v>3</v>
      </c>
    </row>
    <row r="695" spans="1:9" x14ac:dyDescent="0.25">
      <c r="A695">
        <v>100240985</v>
      </c>
      <c r="B695" t="s">
        <v>170</v>
      </c>
      <c r="C695" t="s">
        <v>17</v>
      </c>
      <c r="D695" t="s">
        <v>16</v>
      </c>
      <c r="E695" t="s">
        <v>18</v>
      </c>
      <c r="F695" t="s">
        <v>163</v>
      </c>
      <c r="G695" t="s">
        <v>403</v>
      </c>
      <c r="H695" t="s">
        <v>19</v>
      </c>
      <c r="I695">
        <v>3</v>
      </c>
    </row>
    <row r="696" spans="1:9" x14ac:dyDescent="0.25">
      <c r="A696" t="s">
        <v>23</v>
      </c>
      <c r="B696" t="s">
        <v>226</v>
      </c>
      <c r="C696" t="s">
        <v>33</v>
      </c>
      <c r="D696" t="s">
        <v>77</v>
      </c>
      <c r="E696" t="s">
        <v>77</v>
      </c>
      <c r="F696" t="s">
        <v>163</v>
      </c>
      <c r="G696" t="s">
        <v>579</v>
      </c>
      <c r="H696" t="s">
        <v>19</v>
      </c>
      <c r="I696">
        <v>3</v>
      </c>
    </row>
    <row r="697" spans="1:9" x14ac:dyDescent="0.25">
      <c r="A697">
        <v>100241013</v>
      </c>
      <c r="B697" t="s">
        <v>100</v>
      </c>
      <c r="C697" t="s">
        <v>42</v>
      </c>
      <c r="D697" t="s">
        <v>16</v>
      </c>
      <c r="E697" t="s">
        <v>25</v>
      </c>
      <c r="F697" t="s">
        <v>180</v>
      </c>
      <c r="G697" t="s">
        <v>379</v>
      </c>
      <c r="H697" t="s">
        <v>25</v>
      </c>
      <c r="I697">
        <v>3</v>
      </c>
    </row>
    <row r="698" spans="1:9" x14ac:dyDescent="0.25">
      <c r="A698">
        <v>100241660</v>
      </c>
      <c r="B698" t="s">
        <v>226</v>
      </c>
      <c r="C698" t="s">
        <v>45</v>
      </c>
      <c r="D698" t="s">
        <v>16</v>
      </c>
      <c r="E698" t="s">
        <v>477</v>
      </c>
      <c r="F698" t="s">
        <v>163</v>
      </c>
      <c r="G698" t="s">
        <v>579</v>
      </c>
      <c r="H698" t="s">
        <v>25</v>
      </c>
      <c r="I698">
        <v>3</v>
      </c>
    </row>
    <row r="699" spans="1:9" x14ac:dyDescent="0.25">
      <c r="A699">
        <v>1117333137</v>
      </c>
      <c r="B699" t="s">
        <v>170</v>
      </c>
      <c r="C699" t="s">
        <v>45</v>
      </c>
      <c r="D699" t="s">
        <v>30</v>
      </c>
      <c r="E699" t="s">
        <v>32</v>
      </c>
      <c r="F699" t="s">
        <v>139</v>
      </c>
      <c r="G699" t="s">
        <v>352</v>
      </c>
      <c r="H699" t="s">
        <v>19</v>
      </c>
      <c r="I699">
        <v>3</v>
      </c>
    </row>
    <row r="700" spans="1:9" x14ac:dyDescent="0.25">
      <c r="A700">
        <v>1118023731</v>
      </c>
      <c r="B700" t="s">
        <v>399</v>
      </c>
      <c r="C700" t="s">
        <v>17</v>
      </c>
      <c r="D700" t="s">
        <v>30</v>
      </c>
      <c r="E700" t="s">
        <v>32</v>
      </c>
      <c r="F700" t="s">
        <v>180</v>
      </c>
      <c r="G700" t="s">
        <v>379</v>
      </c>
      <c r="H700" t="s">
        <v>398</v>
      </c>
      <c r="I700">
        <v>3</v>
      </c>
    </row>
    <row r="701" spans="1:9" x14ac:dyDescent="0.25">
      <c r="A701">
        <v>100241730</v>
      </c>
      <c r="B701" t="s">
        <v>170</v>
      </c>
      <c r="C701" t="s">
        <v>29</v>
      </c>
      <c r="D701" t="s">
        <v>16</v>
      </c>
      <c r="E701" t="s">
        <v>25</v>
      </c>
      <c r="F701" t="s">
        <v>163</v>
      </c>
      <c r="G701" t="s">
        <v>403</v>
      </c>
      <c r="H701" t="s">
        <v>19</v>
      </c>
      <c r="I701">
        <v>3</v>
      </c>
    </row>
    <row r="702" spans="1:9" x14ac:dyDescent="0.25">
      <c r="A702">
        <v>2400012499</v>
      </c>
      <c r="B702" t="s">
        <v>388</v>
      </c>
      <c r="C702" t="s">
        <v>27</v>
      </c>
      <c r="D702" t="s">
        <v>19</v>
      </c>
      <c r="E702" t="s">
        <v>21</v>
      </c>
      <c r="F702" t="s">
        <v>163</v>
      </c>
      <c r="G702" t="s">
        <v>579</v>
      </c>
      <c r="H702" t="s">
        <v>19</v>
      </c>
      <c r="I702">
        <v>3</v>
      </c>
    </row>
    <row r="703" spans="1:9" x14ac:dyDescent="0.25">
      <c r="A703">
        <v>2178175590</v>
      </c>
      <c r="B703" t="s">
        <v>148</v>
      </c>
      <c r="C703" t="s">
        <v>24</v>
      </c>
      <c r="D703" t="s">
        <v>30</v>
      </c>
      <c r="E703" t="s">
        <v>43</v>
      </c>
      <c r="F703" t="s">
        <v>139</v>
      </c>
      <c r="G703" t="s">
        <v>352</v>
      </c>
      <c r="H703" t="s">
        <v>19</v>
      </c>
      <c r="I703">
        <v>3</v>
      </c>
    </row>
    <row r="704" spans="1:9" x14ac:dyDescent="0.25">
      <c r="A704">
        <v>2178147540</v>
      </c>
      <c r="B704" t="s">
        <v>399</v>
      </c>
      <c r="C704" t="s">
        <v>41</v>
      </c>
      <c r="D704" t="s">
        <v>30</v>
      </c>
      <c r="E704" t="s">
        <v>43</v>
      </c>
      <c r="F704" t="s">
        <v>209</v>
      </c>
      <c r="G704" t="s">
        <v>396</v>
      </c>
      <c r="H704" t="s">
        <v>398</v>
      </c>
      <c r="I704">
        <v>3</v>
      </c>
    </row>
    <row r="705" spans="1:9" x14ac:dyDescent="0.25">
      <c r="A705">
        <v>1117419436</v>
      </c>
      <c r="B705" t="s">
        <v>40</v>
      </c>
      <c r="C705" t="s">
        <v>29</v>
      </c>
      <c r="D705" t="s">
        <v>30</v>
      </c>
      <c r="E705" t="s">
        <v>32</v>
      </c>
      <c r="F705" t="s">
        <v>140</v>
      </c>
      <c r="G705" t="s">
        <v>396</v>
      </c>
      <c r="H705" t="s">
        <v>395</v>
      </c>
      <c r="I705">
        <v>3</v>
      </c>
    </row>
    <row r="706" spans="1:9" x14ac:dyDescent="0.25">
      <c r="A706">
        <v>1118280593</v>
      </c>
      <c r="B706" t="s">
        <v>399</v>
      </c>
      <c r="C706" t="s">
        <v>33</v>
      </c>
      <c r="D706" t="s">
        <v>30</v>
      </c>
      <c r="E706" t="s">
        <v>32</v>
      </c>
      <c r="F706" t="s">
        <v>413</v>
      </c>
      <c r="G706" t="s">
        <v>649</v>
      </c>
      <c r="H706" t="s">
        <v>398</v>
      </c>
      <c r="I706">
        <v>3</v>
      </c>
    </row>
    <row r="707" spans="1:9" x14ac:dyDescent="0.25">
      <c r="A707">
        <v>2178182774</v>
      </c>
      <c r="B707" t="s">
        <v>170</v>
      </c>
      <c r="C707" t="s">
        <v>20</v>
      </c>
      <c r="D707" t="s">
        <v>30</v>
      </c>
      <c r="E707" t="s">
        <v>43</v>
      </c>
      <c r="F707" t="s">
        <v>187</v>
      </c>
      <c r="G707" t="s">
        <v>586</v>
      </c>
      <c r="H707" t="s">
        <v>19</v>
      </c>
      <c r="I707">
        <v>3</v>
      </c>
    </row>
    <row r="708" spans="1:9" x14ac:dyDescent="0.25">
      <c r="A708">
        <v>2178197394</v>
      </c>
      <c r="B708" t="s">
        <v>170</v>
      </c>
      <c r="C708" t="s">
        <v>36</v>
      </c>
      <c r="D708" t="s">
        <v>30</v>
      </c>
      <c r="E708" t="s">
        <v>43</v>
      </c>
      <c r="F708" t="s">
        <v>486</v>
      </c>
      <c r="G708" t="s">
        <v>380</v>
      </c>
      <c r="H708" t="s">
        <v>19</v>
      </c>
      <c r="I708">
        <v>3</v>
      </c>
    </row>
    <row r="709" spans="1:9" x14ac:dyDescent="0.25">
      <c r="A709">
        <v>2178233759</v>
      </c>
      <c r="B709" t="s">
        <v>399</v>
      </c>
      <c r="C709" t="s">
        <v>17</v>
      </c>
      <c r="D709" t="s">
        <v>30</v>
      </c>
      <c r="E709" t="s">
        <v>43</v>
      </c>
      <c r="F709" t="s">
        <v>142</v>
      </c>
      <c r="G709" t="s">
        <v>350</v>
      </c>
      <c r="H709" t="s">
        <v>398</v>
      </c>
      <c r="I709">
        <v>3</v>
      </c>
    </row>
    <row r="710" spans="1:9" x14ac:dyDescent="0.25">
      <c r="A710">
        <v>100241501</v>
      </c>
      <c r="B710" t="s">
        <v>40</v>
      </c>
      <c r="C710" t="s">
        <v>35</v>
      </c>
      <c r="D710" t="s">
        <v>16</v>
      </c>
      <c r="E710" t="s">
        <v>18</v>
      </c>
      <c r="F710" t="s">
        <v>154</v>
      </c>
      <c r="G710" t="s">
        <v>396</v>
      </c>
      <c r="H710" t="s">
        <v>395</v>
      </c>
      <c r="I710">
        <v>3</v>
      </c>
    </row>
    <row r="711" spans="1:9" x14ac:dyDescent="0.25">
      <c r="A711">
        <v>100242073</v>
      </c>
      <c r="B711" t="s">
        <v>226</v>
      </c>
      <c r="C711" t="s">
        <v>42</v>
      </c>
      <c r="D711" t="s">
        <v>16</v>
      </c>
      <c r="E711" t="s">
        <v>25</v>
      </c>
      <c r="F711" t="s">
        <v>163</v>
      </c>
      <c r="G711" t="s">
        <v>579</v>
      </c>
      <c r="H711" t="s">
        <v>225</v>
      </c>
      <c r="I711">
        <v>3</v>
      </c>
    </row>
    <row r="712" spans="1:9" x14ac:dyDescent="0.25">
      <c r="A712">
        <v>100242103</v>
      </c>
      <c r="B712" t="s">
        <v>100</v>
      </c>
      <c r="C712" t="s">
        <v>42</v>
      </c>
      <c r="D712" t="s">
        <v>16</v>
      </c>
      <c r="E712" t="s">
        <v>25</v>
      </c>
      <c r="F712" t="s">
        <v>149</v>
      </c>
      <c r="G712" t="s">
        <v>352</v>
      </c>
      <c r="H712" t="s">
        <v>25</v>
      </c>
      <c r="I712">
        <v>3</v>
      </c>
    </row>
    <row r="713" spans="1:9" x14ac:dyDescent="0.25">
      <c r="A713">
        <v>100241786</v>
      </c>
      <c r="B713" t="s">
        <v>100</v>
      </c>
      <c r="C713" t="s">
        <v>41</v>
      </c>
      <c r="D713" t="s">
        <v>16</v>
      </c>
      <c r="E713" t="s">
        <v>25</v>
      </c>
      <c r="F713" t="s">
        <v>163</v>
      </c>
      <c r="G713" t="s">
        <v>579</v>
      </c>
      <c r="H713" t="s">
        <v>25</v>
      </c>
      <c r="I713">
        <v>3</v>
      </c>
    </row>
    <row r="714" spans="1:9" x14ac:dyDescent="0.25">
      <c r="A714">
        <v>100231120</v>
      </c>
      <c r="B714" t="s">
        <v>402</v>
      </c>
      <c r="C714" t="s">
        <v>27</v>
      </c>
      <c r="D714" t="s">
        <v>16</v>
      </c>
      <c r="E714" t="s">
        <v>25</v>
      </c>
      <c r="F714" t="s">
        <v>163</v>
      </c>
      <c r="G714" t="s">
        <v>579</v>
      </c>
      <c r="H714" t="s">
        <v>395</v>
      </c>
      <c r="I714">
        <v>3</v>
      </c>
    </row>
    <row r="715" spans="1:9" x14ac:dyDescent="0.25">
      <c r="A715">
        <v>100242240</v>
      </c>
      <c r="B715" t="s">
        <v>226</v>
      </c>
      <c r="C715" t="s">
        <v>35</v>
      </c>
      <c r="D715" t="s">
        <v>16</v>
      </c>
      <c r="E715" t="s">
        <v>18</v>
      </c>
      <c r="F715" t="s">
        <v>487</v>
      </c>
      <c r="G715" t="s">
        <v>355</v>
      </c>
      <c r="H715" t="s">
        <v>395</v>
      </c>
      <c r="I715">
        <v>3</v>
      </c>
    </row>
    <row r="716" spans="1:9" x14ac:dyDescent="0.25">
      <c r="A716">
        <v>100242294</v>
      </c>
      <c r="B716" t="s">
        <v>100</v>
      </c>
      <c r="C716" t="s">
        <v>36</v>
      </c>
      <c r="D716" t="s">
        <v>16</v>
      </c>
      <c r="E716" t="s">
        <v>18</v>
      </c>
      <c r="F716" t="s">
        <v>163</v>
      </c>
      <c r="G716" t="s">
        <v>579</v>
      </c>
      <c r="H716" t="s">
        <v>225</v>
      </c>
      <c r="I716">
        <v>3</v>
      </c>
    </row>
    <row r="717" spans="1:9" x14ac:dyDescent="0.25">
      <c r="A717">
        <v>100242099</v>
      </c>
      <c r="B717" t="s">
        <v>226</v>
      </c>
      <c r="C717" t="s">
        <v>42</v>
      </c>
      <c r="D717" t="s">
        <v>16</v>
      </c>
      <c r="E717" t="s">
        <v>25</v>
      </c>
      <c r="F717" t="s">
        <v>163</v>
      </c>
      <c r="G717" t="s">
        <v>579</v>
      </c>
      <c r="H717" t="s">
        <v>225</v>
      </c>
      <c r="I717">
        <v>3</v>
      </c>
    </row>
    <row r="718" spans="1:9" x14ac:dyDescent="0.25">
      <c r="A718">
        <v>100242147</v>
      </c>
      <c r="B718" t="s">
        <v>226</v>
      </c>
      <c r="C718" t="s">
        <v>42</v>
      </c>
      <c r="D718" t="s">
        <v>16</v>
      </c>
      <c r="E718" t="s">
        <v>25</v>
      </c>
      <c r="F718" t="s">
        <v>163</v>
      </c>
      <c r="G718" t="s">
        <v>579</v>
      </c>
      <c r="H718" t="s">
        <v>225</v>
      </c>
      <c r="I718">
        <v>3</v>
      </c>
    </row>
    <row r="719" spans="1:9" x14ac:dyDescent="0.25">
      <c r="A719">
        <v>2178292963</v>
      </c>
      <c r="B719" t="s">
        <v>170</v>
      </c>
      <c r="C719" t="s">
        <v>41</v>
      </c>
      <c r="D719" t="s">
        <v>30</v>
      </c>
      <c r="E719" t="s">
        <v>43</v>
      </c>
      <c r="F719" t="s">
        <v>136</v>
      </c>
      <c r="G719" t="s">
        <v>343</v>
      </c>
      <c r="H719" t="s">
        <v>19</v>
      </c>
      <c r="I719">
        <v>3</v>
      </c>
    </row>
    <row r="720" spans="1:9" x14ac:dyDescent="0.25">
      <c r="A720">
        <v>2400025568</v>
      </c>
      <c r="B720" t="s">
        <v>100</v>
      </c>
      <c r="C720" t="s">
        <v>20</v>
      </c>
      <c r="D720" t="s">
        <v>19</v>
      </c>
      <c r="E720" t="s">
        <v>25</v>
      </c>
      <c r="F720" t="s">
        <v>420</v>
      </c>
      <c r="G720" t="s">
        <v>355</v>
      </c>
      <c r="H720" t="s">
        <v>25</v>
      </c>
      <c r="I720">
        <v>3</v>
      </c>
    </row>
    <row r="721" spans="1:9" x14ac:dyDescent="0.25">
      <c r="A721">
        <v>100242293</v>
      </c>
      <c r="B721" t="s">
        <v>100</v>
      </c>
      <c r="C721" t="s">
        <v>17</v>
      </c>
      <c r="D721" t="s">
        <v>16</v>
      </c>
      <c r="E721" t="s">
        <v>25</v>
      </c>
      <c r="F721" t="s">
        <v>163</v>
      </c>
      <c r="G721" t="s">
        <v>579</v>
      </c>
      <c r="H721" t="s">
        <v>225</v>
      </c>
      <c r="I721">
        <v>3</v>
      </c>
    </row>
    <row r="722" spans="1:9" x14ac:dyDescent="0.25">
      <c r="A722">
        <v>100242341</v>
      </c>
      <c r="B722" t="s">
        <v>226</v>
      </c>
      <c r="C722" t="s">
        <v>42</v>
      </c>
      <c r="D722" t="s">
        <v>16</v>
      </c>
      <c r="E722" t="s">
        <v>25</v>
      </c>
      <c r="F722" t="s">
        <v>163</v>
      </c>
      <c r="G722" t="s">
        <v>579</v>
      </c>
      <c r="H722" t="s">
        <v>225</v>
      </c>
      <c r="I722">
        <v>3</v>
      </c>
    </row>
    <row r="723" spans="1:9" x14ac:dyDescent="0.25">
      <c r="A723">
        <v>1120126713</v>
      </c>
      <c r="B723" t="s">
        <v>399</v>
      </c>
      <c r="C723" t="s">
        <v>33</v>
      </c>
      <c r="D723" t="s">
        <v>30</v>
      </c>
      <c r="E723" t="s">
        <v>32</v>
      </c>
      <c r="F723" t="s">
        <v>408</v>
      </c>
      <c r="G723" t="s">
        <v>351</v>
      </c>
      <c r="H723" t="s">
        <v>398</v>
      </c>
      <c r="I723">
        <v>3</v>
      </c>
    </row>
    <row r="724" spans="1:9" x14ac:dyDescent="0.25">
      <c r="A724">
        <v>100242656</v>
      </c>
      <c r="B724" t="s">
        <v>170</v>
      </c>
      <c r="C724" t="s">
        <v>17</v>
      </c>
      <c r="D724" t="s">
        <v>16</v>
      </c>
      <c r="E724" t="s">
        <v>25</v>
      </c>
      <c r="F724" t="s">
        <v>185</v>
      </c>
      <c r="G724" t="s">
        <v>583</v>
      </c>
      <c r="H724" t="s">
        <v>19</v>
      </c>
      <c r="I724">
        <v>3</v>
      </c>
    </row>
    <row r="725" spans="1:9" x14ac:dyDescent="0.25">
      <c r="A725">
        <v>2178358158</v>
      </c>
      <c r="B725" t="s">
        <v>399</v>
      </c>
      <c r="C725" t="s">
        <v>45</v>
      </c>
      <c r="D725" t="s">
        <v>30</v>
      </c>
      <c r="E725" t="s">
        <v>43</v>
      </c>
      <c r="F725" t="s">
        <v>488</v>
      </c>
      <c r="G725" t="s">
        <v>353</v>
      </c>
      <c r="H725" t="s">
        <v>398</v>
      </c>
      <c r="I725">
        <v>3</v>
      </c>
    </row>
    <row r="726" spans="1:9" x14ac:dyDescent="0.25">
      <c r="A726">
        <v>100242774</v>
      </c>
      <c r="B726" t="s">
        <v>226</v>
      </c>
      <c r="C726" t="s">
        <v>42</v>
      </c>
      <c r="D726" t="s">
        <v>16</v>
      </c>
      <c r="E726" t="s">
        <v>25</v>
      </c>
      <c r="F726" t="s">
        <v>163</v>
      </c>
      <c r="G726" t="s">
        <v>579</v>
      </c>
      <c r="H726" t="s">
        <v>225</v>
      </c>
      <c r="I726">
        <v>3</v>
      </c>
    </row>
    <row r="727" spans="1:9" x14ac:dyDescent="0.25">
      <c r="A727">
        <v>100242777</v>
      </c>
      <c r="B727" t="s">
        <v>226</v>
      </c>
      <c r="C727" t="s">
        <v>42</v>
      </c>
      <c r="D727" t="s">
        <v>16</v>
      </c>
      <c r="E727" t="s">
        <v>25</v>
      </c>
      <c r="F727" t="s">
        <v>163</v>
      </c>
      <c r="G727" t="s">
        <v>579</v>
      </c>
      <c r="H727" t="s">
        <v>225</v>
      </c>
      <c r="I727">
        <v>3</v>
      </c>
    </row>
    <row r="728" spans="1:9" x14ac:dyDescent="0.25">
      <c r="A728">
        <v>100242814</v>
      </c>
      <c r="B728" t="s">
        <v>148</v>
      </c>
      <c r="C728" t="s">
        <v>17</v>
      </c>
      <c r="D728" t="s">
        <v>16</v>
      </c>
      <c r="E728" t="s">
        <v>25</v>
      </c>
      <c r="F728" t="s">
        <v>140</v>
      </c>
      <c r="G728" t="s">
        <v>396</v>
      </c>
      <c r="H728" t="s">
        <v>19</v>
      </c>
      <c r="I728">
        <v>3</v>
      </c>
    </row>
    <row r="729" spans="1:9" x14ac:dyDescent="0.25">
      <c r="A729">
        <v>100242780</v>
      </c>
      <c r="B729" t="s">
        <v>170</v>
      </c>
      <c r="C729" t="s">
        <v>29</v>
      </c>
      <c r="D729" t="s">
        <v>16</v>
      </c>
      <c r="E729" t="s">
        <v>25</v>
      </c>
      <c r="F729" t="s">
        <v>163</v>
      </c>
      <c r="G729" t="s">
        <v>403</v>
      </c>
      <c r="H729" t="s">
        <v>19</v>
      </c>
      <c r="I729">
        <v>3</v>
      </c>
    </row>
    <row r="730" spans="1:9" x14ac:dyDescent="0.25">
      <c r="A730">
        <v>100242840</v>
      </c>
      <c r="B730" t="s">
        <v>226</v>
      </c>
      <c r="C730" t="s">
        <v>42</v>
      </c>
      <c r="D730" t="s">
        <v>16</v>
      </c>
      <c r="E730" t="s">
        <v>25</v>
      </c>
      <c r="F730" t="s">
        <v>163</v>
      </c>
      <c r="G730" t="s">
        <v>579</v>
      </c>
      <c r="H730" t="s">
        <v>225</v>
      </c>
      <c r="I730">
        <v>3</v>
      </c>
    </row>
    <row r="731" spans="1:9" x14ac:dyDescent="0.25">
      <c r="A731">
        <v>100242839</v>
      </c>
      <c r="B731" t="s">
        <v>170</v>
      </c>
      <c r="C731" t="s">
        <v>31</v>
      </c>
      <c r="D731" t="s">
        <v>16</v>
      </c>
      <c r="E731" t="s">
        <v>25</v>
      </c>
      <c r="F731" t="s">
        <v>154</v>
      </c>
      <c r="G731" t="s">
        <v>396</v>
      </c>
      <c r="H731" t="s">
        <v>19</v>
      </c>
      <c r="I731">
        <v>3</v>
      </c>
    </row>
    <row r="732" spans="1:9" x14ac:dyDescent="0.25">
      <c r="A732">
        <v>2178391660</v>
      </c>
      <c r="B732" t="s">
        <v>170</v>
      </c>
      <c r="C732" t="s">
        <v>42</v>
      </c>
      <c r="D732" t="s">
        <v>30</v>
      </c>
      <c r="E732" t="s">
        <v>43</v>
      </c>
      <c r="F732" t="s">
        <v>138</v>
      </c>
      <c r="G732" t="s">
        <v>352</v>
      </c>
      <c r="H732" t="s">
        <v>19</v>
      </c>
      <c r="I732">
        <v>3</v>
      </c>
    </row>
    <row r="733" spans="1:9" x14ac:dyDescent="0.25">
      <c r="A733">
        <v>1120849774</v>
      </c>
      <c r="B733" t="s">
        <v>148</v>
      </c>
      <c r="C733" t="s">
        <v>29</v>
      </c>
      <c r="D733" t="s">
        <v>30</v>
      </c>
      <c r="E733" t="s">
        <v>32</v>
      </c>
      <c r="F733" t="s">
        <v>154</v>
      </c>
      <c r="G733" t="s">
        <v>396</v>
      </c>
      <c r="H733" t="s">
        <v>19</v>
      </c>
      <c r="I733">
        <v>3</v>
      </c>
    </row>
    <row r="734" spans="1:9" x14ac:dyDescent="0.25">
      <c r="A734">
        <v>2178399430</v>
      </c>
      <c r="B734" t="s">
        <v>148</v>
      </c>
      <c r="C734" t="s">
        <v>42</v>
      </c>
      <c r="D734" t="s">
        <v>30</v>
      </c>
      <c r="E734" t="s">
        <v>43</v>
      </c>
      <c r="F734" t="s">
        <v>162</v>
      </c>
      <c r="G734" t="s">
        <v>352</v>
      </c>
      <c r="H734" t="s">
        <v>19</v>
      </c>
      <c r="I734">
        <v>3</v>
      </c>
    </row>
    <row r="735" spans="1:9" x14ac:dyDescent="0.25">
      <c r="A735">
        <v>100242287</v>
      </c>
      <c r="B735" t="s">
        <v>226</v>
      </c>
      <c r="C735" t="s">
        <v>24</v>
      </c>
      <c r="D735" t="s">
        <v>16</v>
      </c>
      <c r="E735" t="s">
        <v>25</v>
      </c>
      <c r="F735" t="s">
        <v>163</v>
      </c>
      <c r="G735" t="s">
        <v>579</v>
      </c>
      <c r="H735" t="s">
        <v>401</v>
      </c>
      <c r="I735">
        <v>3</v>
      </c>
    </row>
    <row r="736" spans="1:9" x14ac:dyDescent="0.25">
      <c r="A736">
        <v>100240290</v>
      </c>
      <c r="B736" t="s">
        <v>148</v>
      </c>
      <c r="C736" t="s">
        <v>24</v>
      </c>
      <c r="D736" t="s">
        <v>16</v>
      </c>
      <c r="E736" t="s">
        <v>25</v>
      </c>
      <c r="F736" t="s">
        <v>120</v>
      </c>
      <c r="G736" t="s">
        <v>350</v>
      </c>
      <c r="H736" t="s">
        <v>19</v>
      </c>
      <c r="I736">
        <v>3</v>
      </c>
    </row>
    <row r="737" spans="1:9" x14ac:dyDescent="0.25">
      <c r="A737">
        <v>2178413585</v>
      </c>
      <c r="B737" t="s">
        <v>226</v>
      </c>
      <c r="C737" t="s">
        <v>20</v>
      </c>
      <c r="D737" t="s">
        <v>30</v>
      </c>
      <c r="E737" t="s">
        <v>43</v>
      </c>
      <c r="F737" t="s">
        <v>489</v>
      </c>
      <c r="G737" t="s">
        <v>587</v>
      </c>
      <c r="H737" t="s">
        <v>19</v>
      </c>
      <c r="I737">
        <v>3</v>
      </c>
    </row>
    <row r="738" spans="1:9" x14ac:dyDescent="0.25">
      <c r="A738">
        <v>100242943</v>
      </c>
      <c r="B738" t="s">
        <v>402</v>
      </c>
      <c r="C738" t="s">
        <v>24</v>
      </c>
      <c r="D738" t="s">
        <v>16</v>
      </c>
      <c r="E738" t="s">
        <v>25</v>
      </c>
      <c r="F738" t="s">
        <v>163</v>
      </c>
      <c r="G738" t="s">
        <v>579</v>
      </c>
      <c r="H738" t="s">
        <v>401</v>
      </c>
      <c r="I738">
        <v>3</v>
      </c>
    </row>
    <row r="739" spans="1:9" x14ac:dyDescent="0.25">
      <c r="A739">
        <v>100243080</v>
      </c>
      <c r="B739" t="s">
        <v>388</v>
      </c>
      <c r="C739" t="s">
        <v>20</v>
      </c>
      <c r="D739" t="s">
        <v>16</v>
      </c>
      <c r="E739" t="s">
        <v>25</v>
      </c>
      <c r="F739" t="s">
        <v>163</v>
      </c>
      <c r="G739" t="s">
        <v>579</v>
      </c>
      <c r="H739" t="s">
        <v>401</v>
      </c>
      <c r="I739">
        <v>3</v>
      </c>
    </row>
    <row r="740" spans="1:9" x14ac:dyDescent="0.25">
      <c r="A740">
        <v>2400017029</v>
      </c>
      <c r="B740" t="s">
        <v>226</v>
      </c>
      <c r="C740" t="s">
        <v>41</v>
      </c>
      <c r="D740" t="s">
        <v>19</v>
      </c>
      <c r="E740" t="s">
        <v>21</v>
      </c>
      <c r="F740" t="s">
        <v>163</v>
      </c>
      <c r="G740" t="s">
        <v>579</v>
      </c>
      <c r="H740" t="s">
        <v>19</v>
      </c>
      <c r="I740">
        <v>3</v>
      </c>
    </row>
    <row r="741" spans="1:9" x14ac:dyDescent="0.25">
      <c r="A741">
        <v>2178473920</v>
      </c>
      <c r="B741" t="s">
        <v>148</v>
      </c>
      <c r="C741" t="s">
        <v>31</v>
      </c>
      <c r="D741" t="s">
        <v>30</v>
      </c>
      <c r="E741" t="s">
        <v>43</v>
      </c>
      <c r="F741" t="s">
        <v>490</v>
      </c>
      <c r="G741" t="s">
        <v>589</v>
      </c>
      <c r="H741" t="s">
        <v>19</v>
      </c>
      <c r="I741">
        <v>3</v>
      </c>
    </row>
    <row r="742" spans="1:9" x14ac:dyDescent="0.25">
      <c r="A742">
        <v>2400012808</v>
      </c>
      <c r="B742" t="s">
        <v>226</v>
      </c>
      <c r="C742" t="s">
        <v>36</v>
      </c>
      <c r="D742" t="s">
        <v>19</v>
      </c>
      <c r="E742" t="s">
        <v>18</v>
      </c>
      <c r="F742" t="s">
        <v>163</v>
      </c>
      <c r="G742" t="s">
        <v>579</v>
      </c>
      <c r="H742" t="s">
        <v>19</v>
      </c>
      <c r="I742">
        <v>3</v>
      </c>
    </row>
    <row r="743" spans="1:9" x14ac:dyDescent="0.25">
      <c r="A743">
        <v>100243296</v>
      </c>
      <c r="B743" t="s">
        <v>170</v>
      </c>
      <c r="C743" t="s">
        <v>17</v>
      </c>
      <c r="D743" t="s">
        <v>16</v>
      </c>
      <c r="E743" t="s">
        <v>25</v>
      </c>
      <c r="F743" t="s">
        <v>163</v>
      </c>
      <c r="G743" t="s">
        <v>403</v>
      </c>
      <c r="H743" t="s">
        <v>19</v>
      </c>
      <c r="I743">
        <v>3</v>
      </c>
    </row>
    <row r="744" spans="1:9" x14ac:dyDescent="0.25">
      <c r="A744">
        <v>100243239</v>
      </c>
      <c r="B744" t="s">
        <v>170</v>
      </c>
      <c r="C744" t="s">
        <v>17</v>
      </c>
      <c r="D744" t="s">
        <v>16</v>
      </c>
      <c r="E744" t="s">
        <v>25</v>
      </c>
      <c r="F744" t="s">
        <v>163</v>
      </c>
      <c r="G744" t="s">
        <v>403</v>
      </c>
      <c r="H744" t="s">
        <v>19</v>
      </c>
      <c r="I744">
        <v>3</v>
      </c>
    </row>
    <row r="745" spans="1:9" x14ac:dyDescent="0.25">
      <c r="A745">
        <v>100242888</v>
      </c>
      <c r="B745" t="s">
        <v>388</v>
      </c>
      <c r="C745" t="s">
        <v>27</v>
      </c>
      <c r="D745" t="s">
        <v>16</v>
      </c>
      <c r="E745" t="s">
        <v>18</v>
      </c>
      <c r="F745" t="s">
        <v>491</v>
      </c>
      <c r="G745" t="s">
        <v>590</v>
      </c>
      <c r="H745" t="s">
        <v>401</v>
      </c>
      <c r="I745">
        <v>3</v>
      </c>
    </row>
    <row r="746" spans="1:9" x14ac:dyDescent="0.25">
      <c r="A746">
        <v>2178510000</v>
      </c>
      <c r="B746" t="s">
        <v>399</v>
      </c>
      <c r="C746" t="s">
        <v>20</v>
      </c>
      <c r="D746" t="s">
        <v>30</v>
      </c>
      <c r="E746" t="s">
        <v>43</v>
      </c>
      <c r="F746" t="s">
        <v>136</v>
      </c>
      <c r="G746" t="s">
        <v>343</v>
      </c>
      <c r="H746" t="s">
        <v>398</v>
      </c>
      <c r="I746">
        <v>3</v>
      </c>
    </row>
    <row r="747" spans="1:9" x14ac:dyDescent="0.25">
      <c r="A747">
        <v>100243393</v>
      </c>
      <c r="B747" t="s">
        <v>170</v>
      </c>
      <c r="C747" t="s">
        <v>87</v>
      </c>
      <c r="D747" t="s">
        <v>16</v>
      </c>
      <c r="E747" t="s">
        <v>18</v>
      </c>
      <c r="F747" t="s">
        <v>163</v>
      </c>
      <c r="G747" t="s">
        <v>403</v>
      </c>
      <c r="H747" t="s">
        <v>19</v>
      </c>
      <c r="I747">
        <v>3</v>
      </c>
    </row>
    <row r="748" spans="1:9" x14ac:dyDescent="0.25">
      <c r="A748">
        <v>100243430</v>
      </c>
      <c r="B748" t="s">
        <v>100</v>
      </c>
      <c r="C748" t="s">
        <v>45</v>
      </c>
      <c r="D748" t="s">
        <v>16</v>
      </c>
      <c r="E748" t="s">
        <v>477</v>
      </c>
      <c r="F748" t="s">
        <v>208</v>
      </c>
      <c r="G748" t="s">
        <v>396</v>
      </c>
      <c r="H748" t="s">
        <v>25</v>
      </c>
      <c r="I748">
        <v>3</v>
      </c>
    </row>
    <row r="749" spans="1:9" x14ac:dyDescent="0.25">
      <c r="A749">
        <v>2178578859</v>
      </c>
      <c r="B749" t="s">
        <v>170</v>
      </c>
      <c r="C749" t="s">
        <v>41</v>
      </c>
      <c r="D749" t="s">
        <v>30</v>
      </c>
      <c r="E749" t="s">
        <v>43</v>
      </c>
      <c r="F749" t="s">
        <v>154</v>
      </c>
      <c r="G749" t="s">
        <v>396</v>
      </c>
      <c r="H749" t="s">
        <v>19</v>
      </c>
      <c r="I749">
        <v>3</v>
      </c>
    </row>
    <row r="750" spans="1:9" x14ac:dyDescent="0.25">
      <c r="A750">
        <v>2400027364</v>
      </c>
      <c r="B750" t="s">
        <v>148</v>
      </c>
      <c r="C750" t="s">
        <v>20</v>
      </c>
      <c r="D750" t="s">
        <v>19</v>
      </c>
      <c r="E750" t="s">
        <v>21</v>
      </c>
      <c r="F750" t="s">
        <v>139</v>
      </c>
      <c r="G750" t="s">
        <v>352</v>
      </c>
      <c r="H750" t="s">
        <v>19</v>
      </c>
      <c r="I750">
        <v>3</v>
      </c>
    </row>
    <row r="751" spans="1:9" x14ac:dyDescent="0.25">
      <c r="A751">
        <v>100243599</v>
      </c>
      <c r="B751" t="s">
        <v>226</v>
      </c>
      <c r="C751" t="s">
        <v>39</v>
      </c>
      <c r="D751" t="s">
        <v>16</v>
      </c>
      <c r="E751" t="s">
        <v>25</v>
      </c>
      <c r="F751" t="s">
        <v>163</v>
      </c>
      <c r="G751" t="s">
        <v>579</v>
      </c>
      <c r="H751" t="s">
        <v>395</v>
      </c>
      <c r="I751">
        <v>3</v>
      </c>
    </row>
    <row r="752" spans="1:9" x14ac:dyDescent="0.25">
      <c r="A752">
        <v>2178677550</v>
      </c>
      <c r="B752" t="s">
        <v>170</v>
      </c>
      <c r="C752" t="s">
        <v>29</v>
      </c>
      <c r="D752" t="s">
        <v>30</v>
      </c>
      <c r="E752" t="s">
        <v>43</v>
      </c>
      <c r="F752" t="s">
        <v>144</v>
      </c>
      <c r="G752" t="s">
        <v>353</v>
      </c>
      <c r="H752" t="s">
        <v>225</v>
      </c>
      <c r="I752">
        <v>3</v>
      </c>
    </row>
    <row r="753" spans="1:9" x14ac:dyDescent="0.25">
      <c r="A753" t="s">
        <v>28</v>
      </c>
      <c r="B753" t="s">
        <v>40</v>
      </c>
      <c r="C753" t="s">
        <v>27</v>
      </c>
      <c r="D753" t="s">
        <v>74</v>
      </c>
      <c r="E753" t="s">
        <v>21</v>
      </c>
      <c r="F753" t="s">
        <v>136</v>
      </c>
      <c r="G753" t="s">
        <v>343</v>
      </c>
      <c r="H753" t="s">
        <v>395</v>
      </c>
      <c r="I753">
        <v>3</v>
      </c>
    </row>
    <row r="754" spans="1:9" x14ac:dyDescent="0.25">
      <c r="A754">
        <v>2178688916</v>
      </c>
      <c r="B754" t="s">
        <v>399</v>
      </c>
      <c r="C754" t="s">
        <v>42</v>
      </c>
      <c r="D754" t="s">
        <v>30</v>
      </c>
      <c r="E754" t="s">
        <v>43</v>
      </c>
      <c r="F754" t="s">
        <v>156</v>
      </c>
      <c r="G754" t="s">
        <v>354</v>
      </c>
      <c r="H754" t="s">
        <v>398</v>
      </c>
      <c r="I754">
        <v>3</v>
      </c>
    </row>
    <row r="755" spans="1:9" x14ac:dyDescent="0.25">
      <c r="A755">
        <v>100232510</v>
      </c>
      <c r="B755" t="s">
        <v>402</v>
      </c>
      <c r="C755" t="s">
        <v>20</v>
      </c>
      <c r="D755" t="s">
        <v>16</v>
      </c>
      <c r="E755" t="s">
        <v>25</v>
      </c>
      <c r="F755" t="s">
        <v>163</v>
      </c>
      <c r="G755" t="s">
        <v>579</v>
      </c>
      <c r="H755" t="s">
        <v>401</v>
      </c>
      <c r="I755">
        <v>3</v>
      </c>
    </row>
    <row r="756" spans="1:9" x14ac:dyDescent="0.25">
      <c r="A756">
        <v>100243296</v>
      </c>
      <c r="B756" t="s">
        <v>170</v>
      </c>
      <c r="C756" t="s">
        <v>17</v>
      </c>
      <c r="D756" t="s">
        <v>16</v>
      </c>
      <c r="E756" t="s">
        <v>25</v>
      </c>
      <c r="F756" t="s">
        <v>163</v>
      </c>
      <c r="G756" t="s">
        <v>403</v>
      </c>
      <c r="H756" t="s">
        <v>19</v>
      </c>
      <c r="I756">
        <v>3</v>
      </c>
    </row>
    <row r="757" spans="1:9" x14ac:dyDescent="0.25">
      <c r="A757">
        <v>5</v>
      </c>
      <c r="B757" t="s">
        <v>170</v>
      </c>
      <c r="C757" t="s">
        <v>29</v>
      </c>
      <c r="D757" t="s">
        <v>30</v>
      </c>
      <c r="E757" t="s">
        <v>44</v>
      </c>
      <c r="F757" t="s">
        <v>138</v>
      </c>
      <c r="G757" t="s">
        <v>352</v>
      </c>
      <c r="H757" t="s">
        <v>19</v>
      </c>
      <c r="I757">
        <v>3</v>
      </c>
    </row>
    <row r="758" spans="1:9" x14ac:dyDescent="0.25">
      <c r="A758" t="s">
        <v>23</v>
      </c>
      <c r="B758" t="s">
        <v>226</v>
      </c>
      <c r="C758" t="s">
        <v>36</v>
      </c>
      <c r="D758" t="s">
        <v>19</v>
      </c>
      <c r="E758" t="s">
        <v>25</v>
      </c>
      <c r="F758" t="s">
        <v>163</v>
      </c>
      <c r="G758" t="s">
        <v>579</v>
      </c>
      <c r="H758" t="s">
        <v>19</v>
      </c>
      <c r="I758">
        <v>3</v>
      </c>
    </row>
    <row r="759" spans="1:9" x14ac:dyDescent="0.25">
      <c r="A759">
        <v>2178740493</v>
      </c>
      <c r="B759" t="s">
        <v>170</v>
      </c>
      <c r="C759" t="s">
        <v>39</v>
      </c>
      <c r="D759" t="s">
        <v>30</v>
      </c>
      <c r="E759" t="s">
        <v>43</v>
      </c>
      <c r="F759" t="s">
        <v>156</v>
      </c>
      <c r="G759" t="s">
        <v>354</v>
      </c>
      <c r="H759" t="s">
        <v>19</v>
      </c>
      <c r="I759">
        <v>3</v>
      </c>
    </row>
    <row r="760" spans="1:9" x14ac:dyDescent="0.25">
      <c r="A760">
        <v>1125246429</v>
      </c>
      <c r="B760" t="s">
        <v>40</v>
      </c>
      <c r="C760" t="s">
        <v>33</v>
      </c>
      <c r="D760" t="s">
        <v>30</v>
      </c>
      <c r="E760" t="s">
        <v>32</v>
      </c>
      <c r="F760" t="s">
        <v>154</v>
      </c>
      <c r="G760" t="s">
        <v>396</v>
      </c>
      <c r="H760" t="s">
        <v>395</v>
      </c>
      <c r="I760">
        <v>3</v>
      </c>
    </row>
    <row r="761" spans="1:9" x14ac:dyDescent="0.25">
      <c r="A761">
        <v>2178741642</v>
      </c>
      <c r="B761" t="s">
        <v>148</v>
      </c>
      <c r="C761" t="s">
        <v>39</v>
      </c>
      <c r="D761" t="s">
        <v>30</v>
      </c>
      <c r="E761" t="s">
        <v>43</v>
      </c>
      <c r="F761" t="s">
        <v>187</v>
      </c>
      <c r="G761" t="s">
        <v>586</v>
      </c>
      <c r="H761" t="s">
        <v>19</v>
      </c>
      <c r="I761">
        <v>3</v>
      </c>
    </row>
    <row r="762" spans="1:9" x14ac:dyDescent="0.25">
      <c r="A762">
        <v>2400017720</v>
      </c>
      <c r="B762" t="s">
        <v>148</v>
      </c>
      <c r="C762" t="s">
        <v>36</v>
      </c>
      <c r="D762" t="s">
        <v>19</v>
      </c>
      <c r="E762" t="s">
        <v>25</v>
      </c>
      <c r="F762" t="s">
        <v>175</v>
      </c>
      <c r="G762" t="s">
        <v>350</v>
      </c>
      <c r="H762" t="s">
        <v>395</v>
      </c>
      <c r="I762">
        <v>3</v>
      </c>
    </row>
    <row r="763" spans="1:9" x14ac:dyDescent="0.25">
      <c r="A763">
        <v>2400014024</v>
      </c>
      <c r="B763" t="s">
        <v>170</v>
      </c>
      <c r="C763" t="s">
        <v>27</v>
      </c>
      <c r="D763" t="s">
        <v>19</v>
      </c>
      <c r="E763" t="s">
        <v>21</v>
      </c>
      <c r="F763" t="s">
        <v>163</v>
      </c>
      <c r="G763" t="s">
        <v>415</v>
      </c>
      <c r="H763" t="s">
        <v>19</v>
      </c>
      <c r="I763">
        <v>3</v>
      </c>
    </row>
    <row r="764" spans="1:9" x14ac:dyDescent="0.25">
      <c r="A764">
        <v>2400014012</v>
      </c>
      <c r="B764" t="s">
        <v>100</v>
      </c>
      <c r="C764" t="s">
        <v>27</v>
      </c>
      <c r="D764" t="s">
        <v>19</v>
      </c>
      <c r="E764" t="s">
        <v>25</v>
      </c>
      <c r="F764" t="s">
        <v>159</v>
      </c>
      <c r="G764" t="s">
        <v>379</v>
      </c>
      <c r="H764" t="s">
        <v>25</v>
      </c>
      <c r="I764">
        <v>3</v>
      </c>
    </row>
    <row r="765" spans="1:9" x14ac:dyDescent="0.25">
      <c r="A765">
        <v>100243898</v>
      </c>
      <c r="B765" t="s">
        <v>170</v>
      </c>
      <c r="C765" t="s">
        <v>20</v>
      </c>
      <c r="D765" t="s">
        <v>16</v>
      </c>
      <c r="E765" t="s">
        <v>25</v>
      </c>
      <c r="F765" t="s">
        <v>163</v>
      </c>
      <c r="G765" t="s">
        <v>415</v>
      </c>
      <c r="H765" t="s">
        <v>401</v>
      </c>
      <c r="I765">
        <v>3</v>
      </c>
    </row>
    <row r="766" spans="1:9" x14ac:dyDescent="0.25">
      <c r="A766">
        <v>1125536324</v>
      </c>
      <c r="B766" t="s">
        <v>399</v>
      </c>
      <c r="C766" t="s">
        <v>45</v>
      </c>
      <c r="D766" t="s">
        <v>30</v>
      </c>
      <c r="E766" t="s">
        <v>32</v>
      </c>
      <c r="F766" t="s">
        <v>408</v>
      </c>
      <c r="G766" t="s">
        <v>351</v>
      </c>
      <c r="H766" t="s">
        <v>398</v>
      </c>
      <c r="I766">
        <v>3</v>
      </c>
    </row>
    <row r="767" spans="1:9" x14ac:dyDescent="0.25">
      <c r="A767">
        <v>100243880</v>
      </c>
      <c r="B767" t="s">
        <v>170</v>
      </c>
      <c r="C767" t="s">
        <v>45</v>
      </c>
      <c r="D767" t="s">
        <v>16</v>
      </c>
      <c r="E767" t="s">
        <v>18</v>
      </c>
      <c r="F767" t="s">
        <v>163</v>
      </c>
      <c r="G767" t="s">
        <v>403</v>
      </c>
      <c r="H767" t="s">
        <v>19</v>
      </c>
      <c r="I767">
        <v>3</v>
      </c>
    </row>
    <row r="768" spans="1:9" x14ac:dyDescent="0.25">
      <c r="A768">
        <v>1125843518</v>
      </c>
      <c r="B768" t="s">
        <v>148</v>
      </c>
      <c r="C768" t="s">
        <v>24</v>
      </c>
      <c r="D768" t="s">
        <v>30</v>
      </c>
      <c r="E768" t="s">
        <v>32</v>
      </c>
      <c r="F768" t="s">
        <v>136</v>
      </c>
      <c r="G768" t="s">
        <v>343</v>
      </c>
      <c r="H768" t="s">
        <v>19</v>
      </c>
      <c r="I768">
        <v>3</v>
      </c>
    </row>
    <row r="769" spans="1:9" x14ac:dyDescent="0.25">
      <c r="A769">
        <v>2400027291</v>
      </c>
      <c r="B769" t="s">
        <v>40</v>
      </c>
      <c r="C769" t="s">
        <v>20</v>
      </c>
      <c r="D769" t="s">
        <v>19</v>
      </c>
      <c r="E769" t="s">
        <v>21</v>
      </c>
      <c r="F769" t="s">
        <v>413</v>
      </c>
      <c r="G769" t="s">
        <v>649</v>
      </c>
      <c r="H769" t="s">
        <v>401</v>
      </c>
      <c r="I769">
        <v>3</v>
      </c>
    </row>
    <row r="770" spans="1:9" x14ac:dyDescent="0.25">
      <c r="A770">
        <v>1125912559</v>
      </c>
      <c r="B770" t="s">
        <v>170</v>
      </c>
      <c r="C770" t="s">
        <v>17</v>
      </c>
      <c r="D770" t="s">
        <v>30</v>
      </c>
      <c r="E770" t="s">
        <v>32</v>
      </c>
      <c r="F770" t="s">
        <v>138</v>
      </c>
      <c r="G770" t="s">
        <v>352</v>
      </c>
      <c r="H770" t="s">
        <v>19</v>
      </c>
      <c r="I770">
        <v>3</v>
      </c>
    </row>
    <row r="771" spans="1:9" x14ac:dyDescent="0.25">
      <c r="A771">
        <v>100244090</v>
      </c>
      <c r="B771" t="s">
        <v>100</v>
      </c>
      <c r="C771" t="s">
        <v>29</v>
      </c>
      <c r="D771" t="s">
        <v>16</v>
      </c>
      <c r="E771" t="s">
        <v>25</v>
      </c>
      <c r="F771" t="s">
        <v>159</v>
      </c>
      <c r="G771" t="s">
        <v>379</v>
      </c>
      <c r="H771" t="s">
        <v>25</v>
      </c>
      <c r="I771">
        <v>3</v>
      </c>
    </row>
    <row r="772" spans="1:9" x14ac:dyDescent="0.25">
      <c r="A772">
        <v>2400014247</v>
      </c>
      <c r="B772" t="s">
        <v>148</v>
      </c>
      <c r="C772" t="s">
        <v>17</v>
      </c>
      <c r="D772" t="s">
        <v>19</v>
      </c>
      <c r="E772" t="s">
        <v>21</v>
      </c>
      <c r="F772" t="s">
        <v>197</v>
      </c>
      <c r="G772" t="s">
        <v>588</v>
      </c>
      <c r="H772" t="s">
        <v>19</v>
      </c>
      <c r="I772">
        <v>3</v>
      </c>
    </row>
    <row r="773" spans="1:9" x14ac:dyDescent="0.25">
      <c r="A773">
        <v>100244195</v>
      </c>
      <c r="B773" t="s">
        <v>402</v>
      </c>
      <c r="C773" t="s">
        <v>26</v>
      </c>
      <c r="D773" t="s">
        <v>16</v>
      </c>
      <c r="E773" t="s">
        <v>25</v>
      </c>
      <c r="F773" t="s">
        <v>163</v>
      </c>
      <c r="G773" t="s">
        <v>579</v>
      </c>
      <c r="H773" t="s">
        <v>401</v>
      </c>
      <c r="I773">
        <v>3</v>
      </c>
    </row>
    <row r="774" spans="1:9" x14ac:dyDescent="0.25">
      <c r="A774" t="s">
        <v>28</v>
      </c>
      <c r="B774" t="s">
        <v>226</v>
      </c>
      <c r="C774" t="s">
        <v>20</v>
      </c>
      <c r="D774" t="s">
        <v>19</v>
      </c>
      <c r="E774" t="s">
        <v>37</v>
      </c>
      <c r="F774" t="s">
        <v>163</v>
      </c>
      <c r="G774" t="s">
        <v>579</v>
      </c>
      <c r="H774" t="s">
        <v>19</v>
      </c>
      <c r="I774">
        <v>3</v>
      </c>
    </row>
    <row r="775" spans="1:9" x14ac:dyDescent="0.25">
      <c r="A775" t="s">
        <v>28</v>
      </c>
      <c r="B775" t="s">
        <v>399</v>
      </c>
      <c r="C775" t="s">
        <v>27</v>
      </c>
      <c r="D775" t="s">
        <v>30</v>
      </c>
      <c r="E775" t="s">
        <v>43</v>
      </c>
      <c r="F775" t="s">
        <v>412</v>
      </c>
      <c r="G775" t="s">
        <v>396</v>
      </c>
      <c r="H775" t="s">
        <v>398</v>
      </c>
      <c r="I775">
        <v>3</v>
      </c>
    </row>
    <row r="776" spans="1:9" x14ac:dyDescent="0.25">
      <c r="A776">
        <v>1126079852</v>
      </c>
      <c r="B776" t="s">
        <v>399</v>
      </c>
      <c r="C776" t="s">
        <v>35</v>
      </c>
      <c r="D776" t="s">
        <v>30</v>
      </c>
      <c r="E776" t="s">
        <v>32</v>
      </c>
      <c r="F776" t="s">
        <v>120</v>
      </c>
      <c r="G776" t="s">
        <v>350</v>
      </c>
      <c r="H776" t="s">
        <v>398</v>
      </c>
      <c r="I776">
        <v>3</v>
      </c>
    </row>
    <row r="777" spans="1:9" x14ac:dyDescent="0.25">
      <c r="A777">
        <v>2178803542</v>
      </c>
      <c r="B777" t="s">
        <v>399</v>
      </c>
      <c r="C777" t="s">
        <v>29</v>
      </c>
      <c r="D777" t="s">
        <v>30</v>
      </c>
      <c r="E777" t="s">
        <v>43</v>
      </c>
      <c r="F777" t="s">
        <v>113</v>
      </c>
      <c r="G777" t="s">
        <v>351</v>
      </c>
      <c r="H777" t="s">
        <v>398</v>
      </c>
      <c r="I777">
        <v>3</v>
      </c>
    </row>
    <row r="778" spans="1:9" x14ac:dyDescent="0.25">
      <c r="A778">
        <v>100244208</v>
      </c>
      <c r="B778" t="s">
        <v>170</v>
      </c>
      <c r="C778" t="s">
        <v>35</v>
      </c>
      <c r="D778" t="s">
        <v>16</v>
      </c>
      <c r="E778" t="s">
        <v>25</v>
      </c>
      <c r="F778" t="s">
        <v>185</v>
      </c>
      <c r="G778" t="s">
        <v>583</v>
      </c>
      <c r="H778" t="s">
        <v>19</v>
      </c>
      <c r="I778">
        <v>3</v>
      </c>
    </row>
    <row r="779" spans="1:9" x14ac:dyDescent="0.25">
      <c r="A779">
        <v>100244171</v>
      </c>
      <c r="B779" t="s">
        <v>226</v>
      </c>
      <c r="C779" t="s">
        <v>29</v>
      </c>
      <c r="D779" t="s">
        <v>16</v>
      </c>
      <c r="E779" t="s">
        <v>25</v>
      </c>
      <c r="F779" t="s">
        <v>163</v>
      </c>
      <c r="G779" t="s">
        <v>579</v>
      </c>
      <c r="H779" t="s">
        <v>25</v>
      </c>
      <c r="I779">
        <v>3</v>
      </c>
    </row>
    <row r="780" spans="1:9" x14ac:dyDescent="0.25">
      <c r="A780">
        <v>100244302</v>
      </c>
      <c r="B780" t="s">
        <v>148</v>
      </c>
      <c r="C780" t="s">
        <v>27</v>
      </c>
      <c r="D780" t="s">
        <v>16</v>
      </c>
      <c r="E780" t="s">
        <v>25</v>
      </c>
      <c r="F780" t="s">
        <v>492</v>
      </c>
      <c r="G780" t="s">
        <v>353</v>
      </c>
      <c r="H780" t="s">
        <v>19</v>
      </c>
      <c r="I780">
        <v>3</v>
      </c>
    </row>
    <row r="781" spans="1:9" x14ac:dyDescent="0.25">
      <c r="A781">
        <v>100244294</v>
      </c>
      <c r="B781" t="s">
        <v>148</v>
      </c>
      <c r="C781" t="s">
        <v>24</v>
      </c>
      <c r="D781" t="s">
        <v>16</v>
      </c>
      <c r="E781" t="s">
        <v>25</v>
      </c>
      <c r="F781" t="s">
        <v>493</v>
      </c>
      <c r="G781" t="s">
        <v>583</v>
      </c>
      <c r="H781" t="s">
        <v>19</v>
      </c>
      <c r="I781">
        <v>3</v>
      </c>
    </row>
    <row r="782" spans="1:9" x14ac:dyDescent="0.25">
      <c r="A782">
        <v>100243757</v>
      </c>
      <c r="B782" t="s">
        <v>148</v>
      </c>
      <c r="C782" t="s">
        <v>41</v>
      </c>
      <c r="D782" t="s">
        <v>16</v>
      </c>
      <c r="E782" t="s">
        <v>25</v>
      </c>
      <c r="F782" t="s">
        <v>404</v>
      </c>
      <c r="G782" t="s">
        <v>405</v>
      </c>
      <c r="H782" t="s">
        <v>395</v>
      </c>
      <c r="I782">
        <v>3</v>
      </c>
    </row>
    <row r="783" spans="1:9" x14ac:dyDescent="0.25">
      <c r="A783">
        <v>100244399</v>
      </c>
      <c r="B783" t="s">
        <v>40</v>
      </c>
      <c r="C783" t="s">
        <v>39</v>
      </c>
      <c r="D783" t="s">
        <v>16</v>
      </c>
      <c r="E783" t="s">
        <v>25</v>
      </c>
      <c r="F783" t="s">
        <v>180</v>
      </c>
      <c r="G783" t="s">
        <v>379</v>
      </c>
      <c r="H783" t="s">
        <v>19</v>
      </c>
      <c r="I783">
        <v>3</v>
      </c>
    </row>
    <row r="784" spans="1:9" x14ac:dyDescent="0.25">
      <c r="A784">
        <v>2178849136</v>
      </c>
      <c r="B784" t="s">
        <v>399</v>
      </c>
      <c r="C784" t="s">
        <v>39</v>
      </c>
      <c r="D784" t="s">
        <v>30</v>
      </c>
      <c r="E784" t="s">
        <v>43</v>
      </c>
      <c r="F784" t="s">
        <v>180</v>
      </c>
      <c r="G784" t="s">
        <v>379</v>
      </c>
      <c r="H784" t="s">
        <v>398</v>
      </c>
      <c r="I784">
        <v>3</v>
      </c>
    </row>
    <row r="785" spans="1:9" x14ac:dyDescent="0.25">
      <c r="A785">
        <v>2400014247</v>
      </c>
      <c r="B785" t="s">
        <v>226</v>
      </c>
      <c r="C785" t="s">
        <v>17</v>
      </c>
      <c r="D785" t="s">
        <v>19</v>
      </c>
      <c r="E785" t="s">
        <v>21</v>
      </c>
      <c r="F785" t="s">
        <v>197</v>
      </c>
      <c r="G785" t="s">
        <v>588</v>
      </c>
      <c r="H785" t="s">
        <v>19</v>
      </c>
      <c r="I785">
        <v>3</v>
      </c>
    </row>
    <row r="786" spans="1:9" x14ac:dyDescent="0.25">
      <c r="A786">
        <v>100244561</v>
      </c>
      <c r="B786" t="s">
        <v>402</v>
      </c>
      <c r="C786" t="s">
        <v>41</v>
      </c>
      <c r="D786" t="s">
        <v>16</v>
      </c>
      <c r="E786" t="s">
        <v>25</v>
      </c>
      <c r="F786" t="s">
        <v>163</v>
      </c>
      <c r="G786" t="s">
        <v>579</v>
      </c>
      <c r="H786" t="s">
        <v>395</v>
      </c>
      <c r="I786">
        <v>3</v>
      </c>
    </row>
    <row r="787" spans="1:9" x14ac:dyDescent="0.25">
      <c r="A787">
        <v>100244577</v>
      </c>
      <c r="B787" t="s">
        <v>148</v>
      </c>
      <c r="C787" t="s">
        <v>24</v>
      </c>
      <c r="D787" t="s">
        <v>16</v>
      </c>
      <c r="E787" t="s">
        <v>25</v>
      </c>
      <c r="F787" t="s">
        <v>140</v>
      </c>
      <c r="G787" t="s">
        <v>396</v>
      </c>
      <c r="H787" t="s">
        <v>25</v>
      </c>
      <c r="I787">
        <v>3</v>
      </c>
    </row>
    <row r="788" spans="1:9" x14ac:dyDescent="0.25">
      <c r="A788">
        <v>100244247</v>
      </c>
      <c r="B788" t="s">
        <v>226</v>
      </c>
      <c r="C788" t="s">
        <v>24</v>
      </c>
      <c r="D788" t="s">
        <v>16</v>
      </c>
      <c r="E788" t="s">
        <v>25</v>
      </c>
      <c r="F788" t="s">
        <v>163</v>
      </c>
      <c r="G788" t="s">
        <v>579</v>
      </c>
      <c r="H788" t="s">
        <v>19</v>
      </c>
      <c r="I788">
        <v>3</v>
      </c>
    </row>
    <row r="789" spans="1:9" x14ac:dyDescent="0.25">
      <c r="A789">
        <v>100244640</v>
      </c>
      <c r="B789" t="s">
        <v>402</v>
      </c>
      <c r="C789" t="s">
        <v>36</v>
      </c>
      <c r="D789" t="s">
        <v>16</v>
      </c>
      <c r="E789" t="s">
        <v>25</v>
      </c>
      <c r="F789" t="s">
        <v>163</v>
      </c>
      <c r="G789" t="s">
        <v>579</v>
      </c>
      <c r="H789" t="s">
        <v>401</v>
      </c>
      <c r="I789">
        <v>3</v>
      </c>
    </row>
    <row r="790" spans="1:9" x14ac:dyDescent="0.25">
      <c r="A790">
        <v>100244714</v>
      </c>
      <c r="B790" t="s">
        <v>170</v>
      </c>
      <c r="C790" t="s">
        <v>36</v>
      </c>
      <c r="D790" t="s">
        <v>16</v>
      </c>
      <c r="E790" t="s">
        <v>25</v>
      </c>
      <c r="F790" t="s">
        <v>494</v>
      </c>
      <c r="G790" t="s">
        <v>582</v>
      </c>
      <c r="H790" t="s">
        <v>19</v>
      </c>
      <c r="I790">
        <v>3</v>
      </c>
    </row>
    <row r="791" spans="1:9" x14ac:dyDescent="0.25">
      <c r="A791">
        <v>2178936158</v>
      </c>
      <c r="B791" t="s">
        <v>148</v>
      </c>
      <c r="C791" t="s">
        <v>24</v>
      </c>
      <c r="D791" t="s">
        <v>30</v>
      </c>
      <c r="E791" t="s">
        <v>43</v>
      </c>
      <c r="F791" t="s">
        <v>157</v>
      </c>
      <c r="G791" t="s">
        <v>354</v>
      </c>
      <c r="H791" t="s">
        <v>19</v>
      </c>
      <c r="I791">
        <v>3</v>
      </c>
    </row>
    <row r="792" spans="1:9" x14ac:dyDescent="0.25">
      <c r="A792">
        <v>2400014474</v>
      </c>
      <c r="B792" t="s">
        <v>148</v>
      </c>
      <c r="C792" t="s">
        <v>27</v>
      </c>
      <c r="D792" t="s">
        <v>19</v>
      </c>
      <c r="E792" t="s">
        <v>21</v>
      </c>
      <c r="F792" t="s">
        <v>137</v>
      </c>
      <c r="G792" t="s">
        <v>355</v>
      </c>
      <c r="H792" t="s">
        <v>19</v>
      </c>
      <c r="I792">
        <v>3</v>
      </c>
    </row>
    <row r="793" spans="1:9" x14ac:dyDescent="0.25">
      <c r="A793">
        <v>5.7646300642935398E+18</v>
      </c>
      <c r="B793" t="s">
        <v>399</v>
      </c>
      <c r="C793" t="s">
        <v>20</v>
      </c>
      <c r="D793" t="s">
        <v>30</v>
      </c>
      <c r="E793" t="s">
        <v>44</v>
      </c>
      <c r="F793" t="s">
        <v>141</v>
      </c>
      <c r="G793" t="s">
        <v>352</v>
      </c>
      <c r="H793" t="s">
        <v>398</v>
      </c>
      <c r="I793">
        <v>3</v>
      </c>
    </row>
    <row r="794" spans="1:9" x14ac:dyDescent="0.25">
      <c r="A794">
        <v>2178971669</v>
      </c>
      <c r="B794" t="s">
        <v>170</v>
      </c>
      <c r="C794" t="s">
        <v>36</v>
      </c>
      <c r="D794" t="s">
        <v>30</v>
      </c>
      <c r="E794" t="s">
        <v>43</v>
      </c>
      <c r="F794" t="s">
        <v>464</v>
      </c>
      <c r="G794" t="s">
        <v>593</v>
      </c>
      <c r="H794" t="s">
        <v>19</v>
      </c>
      <c r="I794">
        <v>3</v>
      </c>
    </row>
    <row r="795" spans="1:9" x14ac:dyDescent="0.25">
      <c r="A795">
        <v>100244805</v>
      </c>
      <c r="B795" t="s">
        <v>100</v>
      </c>
      <c r="C795" t="s">
        <v>36</v>
      </c>
      <c r="D795" t="s">
        <v>16</v>
      </c>
      <c r="E795" t="s">
        <v>25</v>
      </c>
      <c r="F795" t="s">
        <v>495</v>
      </c>
      <c r="G795" t="s">
        <v>351</v>
      </c>
      <c r="H795" t="s">
        <v>25</v>
      </c>
      <c r="I795">
        <v>3</v>
      </c>
    </row>
    <row r="796" spans="1:9" x14ac:dyDescent="0.25">
      <c r="A796">
        <v>2400008253</v>
      </c>
      <c r="B796" t="s">
        <v>226</v>
      </c>
      <c r="C796" t="s">
        <v>35</v>
      </c>
      <c r="D796" t="s">
        <v>19</v>
      </c>
      <c r="E796" t="s">
        <v>25</v>
      </c>
      <c r="F796" t="s">
        <v>163</v>
      </c>
      <c r="G796" t="s">
        <v>579</v>
      </c>
      <c r="H796" t="s">
        <v>395</v>
      </c>
      <c r="I796">
        <v>3</v>
      </c>
    </row>
    <row r="797" spans="1:9" x14ac:dyDescent="0.25">
      <c r="A797">
        <v>2178847986</v>
      </c>
      <c r="B797" t="s">
        <v>399</v>
      </c>
      <c r="C797" t="s">
        <v>31</v>
      </c>
      <c r="D797" t="s">
        <v>30</v>
      </c>
      <c r="E797" t="s">
        <v>43</v>
      </c>
      <c r="F797" t="s">
        <v>496</v>
      </c>
      <c r="G797" t="s">
        <v>351</v>
      </c>
      <c r="H797" t="s">
        <v>398</v>
      </c>
      <c r="I797">
        <v>3</v>
      </c>
    </row>
    <row r="798" spans="1:9" x14ac:dyDescent="0.25">
      <c r="A798">
        <v>1128271594</v>
      </c>
      <c r="B798" t="s">
        <v>399</v>
      </c>
      <c r="C798" t="s">
        <v>41</v>
      </c>
      <c r="D798" t="s">
        <v>30</v>
      </c>
      <c r="E798" t="s">
        <v>32</v>
      </c>
      <c r="F798" t="s">
        <v>408</v>
      </c>
      <c r="G798" t="s">
        <v>351</v>
      </c>
      <c r="H798" t="s">
        <v>398</v>
      </c>
      <c r="I798">
        <v>3</v>
      </c>
    </row>
    <row r="799" spans="1:9" x14ac:dyDescent="0.25">
      <c r="A799">
        <v>100245012</v>
      </c>
      <c r="B799" t="s">
        <v>226</v>
      </c>
      <c r="C799" t="s">
        <v>29</v>
      </c>
      <c r="D799" t="s">
        <v>16</v>
      </c>
      <c r="E799" t="s">
        <v>25</v>
      </c>
      <c r="F799" t="s">
        <v>163</v>
      </c>
      <c r="G799" t="s">
        <v>579</v>
      </c>
      <c r="H799" t="s">
        <v>19</v>
      </c>
      <c r="I799">
        <v>3</v>
      </c>
    </row>
    <row r="800" spans="1:9" x14ac:dyDescent="0.25">
      <c r="A800">
        <v>100244952</v>
      </c>
      <c r="B800" t="s">
        <v>148</v>
      </c>
      <c r="C800" t="s">
        <v>45</v>
      </c>
      <c r="D800" t="s">
        <v>16</v>
      </c>
      <c r="E800" t="s">
        <v>25</v>
      </c>
      <c r="F800" t="s">
        <v>140</v>
      </c>
      <c r="G800" t="s">
        <v>396</v>
      </c>
      <c r="H800" t="s">
        <v>19</v>
      </c>
      <c r="I800">
        <v>3</v>
      </c>
    </row>
    <row r="801" spans="1:9" x14ac:dyDescent="0.25">
      <c r="A801">
        <v>2400029448</v>
      </c>
      <c r="B801" t="s">
        <v>40</v>
      </c>
      <c r="C801" t="s">
        <v>20</v>
      </c>
      <c r="D801" t="s">
        <v>19</v>
      </c>
      <c r="E801" t="s">
        <v>21</v>
      </c>
      <c r="F801" t="s">
        <v>474</v>
      </c>
      <c r="G801" t="s">
        <v>589</v>
      </c>
      <c r="H801" t="s">
        <v>395</v>
      </c>
      <c r="I801">
        <v>3</v>
      </c>
    </row>
    <row r="802" spans="1:9" x14ac:dyDescent="0.25">
      <c r="A802">
        <v>1128983525</v>
      </c>
      <c r="B802" t="s">
        <v>399</v>
      </c>
      <c r="C802" t="s">
        <v>27</v>
      </c>
      <c r="D802" t="s">
        <v>30</v>
      </c>
      <c r="E802" t="s">
        <v>32</v>
      </c>
      <c r="F802" t="s">
        <v>142</v>
      </c>
      <c r="G802" t="s">
        <v>350</v>
      </c>
      <c r="H802" t="s">
        <v>398</v>
      </c>
      <c r="I802">
        <v>3</v>
      </c>
    </row>
    <row r="803" spans="1:9" x14ac:dyDescent="0.25">
      <c r="A803">
        <v>100244509</v>
      </c>
      <c r="B803" t="s">
        <v>402</v>
      </c>
      <c r="C803" t="s">
        <v>42</v>
      </c>
      <c r="D803" t="s">
        <v>16</v>
      </c>
      <c r="E803" t="s">
        <v>18</v>
      </c>
      <c r="F803" t="s">
        <v>163</v>
      </c>
      <c r="G803" t="s">
        <v>579</v>
      </c>
      <c r="H803" t="s">
        <v>401</v>
      </c>
      <c r="I803">
        <v>3</v>
      </c>
    </row>
    <row r="804" spans="1:9" x14ac:dyDescent="0.25">
      <c r="A804">
        <v>1129204710</v>
      </c>
      <c r="B804" t="s">
        <v>170</v>
      </c>
      <c r="C804" t="s">
        <v>27</v>
      </c>
      <c r="D804" t="s">
        <v>16</v>
      </c>
      <c r="E804" t="s">
        <v>32</v>
      </c>
      <c r="F804" t="s">
        <v>497</v>
      </c>
      <c r="G804" t="s">
        <v>353</v>
      </c>
      <c r="H804" t="s">
        <v>19</v>
      </c>
      <c r="I804">
        <v>3</v>
      </c>
    </row>
    <row r="805" spans="1:9" x14ac:dyDescent="0.25">
      <c r="A805">
        <v>1129432342</v>
      </c>
      <c r="B805" t="s">
        <v>170</v>
      </c>
      <c r="C805" t="s">
        <v>35</v>
      </c>
      <c r="D805" t="s">
        <v>30</v>
      </c>
      <c r="E805" t="s">
        <v>32</v>
      </c>
      <c r="F805" t="s">
        <v>476</v>
      </c>
      <c r="G805" t="s">
        <v>352</v>
      </c>
      <c r="H805" t="s">
        <v>19</v>
      </c>
      <c r="I805">
        <v>3</v>
      </c>
    </row>
    <row r="806" spans="1:9" x14ac:dyDescent="0.25">
      <c r="A806">
        <v>2400012327</v>
      </c>
      <c r="B806" t="s">
        <v>170</v>
      </c>
      <c r="C806" t="s">
        <v>31</v>
      </c>
      <c r="D806" t="s">
        <v>19</v>
      </c>
      <c r="E806" t="s">
        <v>21</v>
      </c>
      <c r="F806" t="s">
        <v>150</v>
      </c>
      <c r="G806" t="s">
        <v>352</v>
      </c>
      <c r="H806" t="s">
        <v>19</v>
      </c>
      <c r="I806">
        <v>3</v>
      </c>
    </row>
    <row r="807" spans="1:9" x14ac:dyDescent="0.25">
      <c r="A807">
        <v>2400030228</v>
      </c>
      <c r="B807" t="s">
        <v>148</v>
      </c>
      <c r="C807" t="s">
        <v>20</v>
      </c>
      <c r="D807" t="s">
        <v>19</v>
      </c>
      <c r="E807" t="s">
        <v>21</v>
      </c>
      <c r="F807" t="s">
        <v>120</v>
      </c>
      <c r="G807" t="s">
        <v>350</v>
      </c>
      <c r="H807" t="s">
        <v>19</v>
      </c>
      <c r="I807">
        <v>3</v>
      </c>
    </row>
    <row r="808" spans="1:9" x14ac:dyDescent="0.25">
      <c r="A808">
        <v>2400017892</v>
      </c>
      <c r="B808" t="s">
        <v>148</v>
      </c>
      <c r="C808" t="s">
        <v>36</v>
      </c>
      <c r="D808" t="s">
        <v>19</v>
      </c>
      <c r="E808" t="s">
        <v>18</v>
      </c>
      <c r="F808" t="s">
        <v>136</v>
      </c>
      <c r="G808" t="s">
        <v>343</v>
      </c>
      <c r="H808" t="s">
        <v>395</v>
      </c>
      <c r="I808">
        <v>3</v>
      </c>
    </row>
    <row r="809" spans="1:9" x14ac:dyDescent="0.25">
      <c r="A809" t="s">
        <v>28</v>
      </c>
      <c r="B809" t="s">
        <v>226</v>
      </c>
      <c r="C809" t="s">
        <v>45</v>
      </c>
      <c r="D809" t="s">
        <v>19</v>
      </c>
      <c r="E809" t="s">
        <v>21</v>
      </c>
      <c r="F809" t="s">
        <v>163</v>
      </c>
      <c r="G809" t="s">
        <v>579</v>
      </c>
      <c r="H809" t="s">
        <v>19</v>
      </c>
      <c r="I809">
        <v>3</v>
      </c>
    </row>
    <row r="810" spans="1:9" x14ac:dyDescent="0.25">
      <c r="A810">
        <v>2179164104</v>
      </c>
      <c r="B810" t="s">
        <v>399</v>
      </c>
      <c r="C810" t="s">
        <v>20</v>
      </c>
      <c r="D810" t="s">
        <v>30</v>
      </c>
      <c r="E810" t="s">
        <v>43</v>
      </c>
      <c r="F810" t="s">
        <v>137</v>
      </c>
      <c r="G810" t="s">
        <v>355</v>
      </c>
      <c r="H810" t="s">
        <v>401</v>
      </c>
      <c r="I810">
        <v>3</v>
      </c>
    </row>
    <row r="811" spans="1:9" x14ac:dyDescent="0.25">
      <c r="A811">
        <v>2179167688</v>
      </c>
      <c r="B811" t="s">
        <v>40</v>
      </c>
      <c r="C811" t="s">
        <v>31</v>
      </c>
      <c r="D811" t="s">
        <v>30</v>
      </c>
      <c r="E811" t="s">
        <v>43</v>
      </c>
      <c r="F811" t="s">
        <v>136</v>
      </c>
      <c r="G811" t="s">
        <v>343</v>
      </c>
      <c r="H811" t="s">
        <v>398</v>
      </c>
      <c r="I811">
        <v>3</v>
      </c>
    </row>
    <row r="812" spans="1:9" x14ac:dyDescent="0.25">
      <c r="A812">
        <v>2400015269</v>
      </c>
      <c r="B812" t="s">
        <v>148</v>
      </c>
      <c r="C812" t="s">
        <v>17</v>
      </c>
      <c r="D812" t="s">
        <v>19</v>
      </c>
      <c r="E812" t="s">
        <v>21</v>
      </c>
      <c r="F812" t="s">
        <v>140</v>
      </c>
      <c r="G812" t="s">
        <v>396</v>
      </c>
      <c r="H812" t="s">
        <v>19</v>
      </c>
      <c r="I812">
        <v>3</v>
      </c>
    </row>
    <row r="813" spans="1:9" x14ac:dyDescent="0.25">
      <c r="A813">
        <v>1130200089</v>
      </c>
      <c r="B813" t="s">
        <v>399</v>
      </c>
      <c r="C813" t="s">
        <v>29</v>
      </c>
      <c r="D813" t="s">
        <v>30</v>
      </c>
      <c r="E813" t="s">
        <v>32</v>
      </c>
      <c r="F813" t="s">
        <v>137</v>
      </c>
      <c r="G813" t="s">
        <v>355</v>
      </c>
      <c r="H813" t="s">
        <v>398</v>
      </c>
      <c r="I813">
        <v>3</v>
      </c>
    </row>
    <row r="814" spans="1:9" x14ac:dyDescent="0.25">
      <c r="A814">
        <v>2178999529</v>
      </c>
      <c r="B814" t="s">
        <v>40</v>
      </c>
      <c r="C814" t="s">
        <v>20</v>
      </c>
      <c r="D814" t="s">
        <v>30</v>
      </c>
      <c r="E814" t="s">
        <v>43</v>
      </c>
      <c r="F814" t="s">
        <v>438</v>
      </c>
      <c r="G814" t="s">
        <v>350</v>
      </c>
      <c r="H814" t="s">
        <v>19</v>
      </c>
      <c r="I814">
        <v>3</v>
      </c>
    </row>
    <row r="815" spans="1:9" x14ac:dyDescent="0.25">
      <c r="A815">
        <v>1</v>
      </c>
      <c r="B815" t="s">
        <v>170</v>
      </c>
      <c r="C815" t="s">
        <v>45</v>
      </c>
      <c r="D815" t="s">
        <v>30</v>
      </c>
      <c r="E815" t="s">
        <v>44</v>
      </c>
      <c r="F815" t="s">
        <v>138</v>
      </c>
      <c r="G815" t="s">
        <v>352</v>
      </c>
      <c r="H815" t="s">
        <v>19</v>
      </c>
      <c r="I815">
        <v>3</v>
      </c>
    </row>
    <row r="816" spans="1:9" x14ac:dyDescent="0.25">
      <c r="A816">
        <v>100245334</v>
      </c>
      <c r="B816" t="s">
        <v>402</v>
      </c>
      <c r="C816" t="s">
        <v>24</v>
      </c>
      <c r="D816" t="s">
        <v>16</v>
      </c>
      <c r="E816" t="s">
        <v>25</v>
      </c>
      <c r="F816" t="s">
        <v>163</v>
      </c>
      <c r="G816" t="s">
        <v>579</v>
      </c>
      <c r="H816" t="s">
        <v>401</v>
      </c>
      <c r="I816">
        <v>3</v>
      </c>
    </row>
    <row r="817" spans="1:9" x14ac:dyDescent="0.25">
      <c r="A817" t="s">
        <v>28</v>
      </c>
      <c r="B817" t="s">
        <v>226</v>
      </c>
      <c r="C817" t="s">
        <v>41</v>
      </c>
      <c r="D817" t="s">
        <v>19</v>
      </c>
      <c r="E817" t="s">
        <v>21</v>
      </c>
      <c r="F817" t="s">
        <v>163</v>
      </c>
      <c r="G817" t="s">
        <v>579</v>
      </c>
      <c r="H817" t="s">
        <v>19</v>
      </c>
      <c r="I817">
        <v>3</v>
      </c>
    </row>
    <row r="818" spans="1:9" x14ac:dyDescent="0.25">
      <c r="A818">
        <v>2400017709</v>
      </c>
      <c r="B818" t="s">
        <v>226</v>
      </c>
      <c r="C818" t="s">
        <v>39</v>
      </c>
      <c r="D818" t="s">
        <v>19</v>
      </c>
      <c r="E818" t="s">
        <v>21</v>
      </c>
      <c r="F818" t="s">
        <v>163</v>
      </c>
      <c r="G818" t="s">
        <v>579</v>
      </c>
      <c r="H818" t="s">
        <v>19</v>
      </c>
      <c r="I818">
        <v>3</v>
      </c>
    </row>
    <row r="819" spans="1:9" x14ac:dyDescent="0.25">
      <c r="A819">
        <v>2400012496</v>
      </c>
      <c r="B819" t="s">
        <v>40</v>
      </c>
      <c r="C819" t="s">
        <v>31</v>
      </c>
      <c r="D819" t="s">
        <v>19</v>
      </c>
      <c r="E819" t="s">
        <v>21</v>
      </c>
      <c r="F819" t="s">
        <v>137</v>
      </c>
      <c r="G819" t="s">
        <v>355</v>
      </c>
      <c r="H819" t="s">
        <v>401</v>
      </c>
      <c r="I819">
        <v>3</v>
      </c>
    </row>
    <row r="820" spans="1:9" x14ac:dyDescent="0.25">
      <c r="A820">
        <v>2179269336</v>
      </c>
      <c r="B820" t="s">
        <v>399</v>
      </c>
      <c r="C820" t="s">
        <v>42</v>
      </c>
      <c r="D820" t="s">
        <v>30</v>
      </c>
      <c r="E820" t="s">
        <v>43</v>
      </c>
      <c r="F820" t="s">
        <v>138</v>
      </c>
      <c r="G820" t="s">
        <v>352</v>
      </c>
      <c r="H820" t="s">
        <v>398</v>
      </c>
      <c r="I820">
        <v>3</v>
      </c>
    </row>
    <row r="821" spans="1:9" x14ac:dyDescent="0.25">
      <c r="A821">
        <v>100245351</v>
      </c>
      <c r="B821" t="s">
        <v>148</v>
      </c>
      <c r="C821" t="s">
        <v>41</v>
      </c>
      <c r="D821" t="s">
        <v>16</v>
      </c>
      <c r="E821" t="s">
        <v>25</v>
      </c>
      <c r="F821" t="s">
        <v>175</v>
      </c>
      <c r="G821" t="s">
        <v>350</v>
      </c>
      <c r="H821" t="s">
        <v>19</v>
      </c>
      <c r="I821">
        <v>3</v>
      </c>
    </row>
    <row r="822" spans="1:9" x14ac:dyDescent="0.25">
      <c r="A822">
        <v>100245446</v>
      </c>
      <c r="B822" t="s">
        <v>100</v>
      </c>
      <c r="C822" t="s">
        <v>24</v>
      </c>
      <c r="D822" t="s">
        <v>16</v>
      </c>
      <c r="E822" t="s">
        <v>25</v>
      </c>
      <c r="F822" t="s">
        <v>130</v>
      </c>
      <c r="G822" t="s">
        <v>350</v>
      </c>
      <c r="H822" t="s">
        <v>25</v>
      </c>
      <c r="I822">
        <v>3</v>
      </c>
    </row>
    <row r="823" spans="1:9" x14ac:dyDescent="0.25">
      <c r="A823" t="s">
        <v>23</v>
      </c>
      <c r="B823" t="s">
        <v>226</v>
      </c>
      <c r="C823" t="s">
        <v>20</v>
      </c>
      <c r="D823" t="s">
        <v>19</v>
      </c>
      <c r="E823" t="s">
        <v>21</v>
      </c>
      <c r="F823" t="s">
        <v>163</v>
      </c>
      <c r="G823" t="s">
        <v>579</v>
      </c>
      <c r="H823" t="s">
        <v>19</v>
      </c>
      <c r="I823">
        <v>3</v>
      </c>
    </row>
    <row r="824" spans="1:9" x14ac:dyDescent="0.25">
      <c r="A824">
        <v>100245716</v>
      </c>
      <c r="B824" t="s">
        <v>100</v>
      </c>
      <c r="C824" t="s">
        <v>20</v>
      </c>
      <c r="D824" t="s">
        <v>16</v>
      </c>
      <c r="E824" t="s">
        <v>25</v>
      </c>
      <c r="F824" t="s">
        <v>159</v>
      </c>
      <c r="G824" t="s">
        <v>379</v>
      </c>
      <c r="H824" t="s">
        <v>25</v>
      </c>
      <c r="I824">
        <v>3</v>
      </c>
    </row>
    <row r="825" spans="1:9" x14ac:dyDescent="0.25">
      <c r="A825">
        <v>2179310638</v>
      </c>
      <c r="B825" t="s">
        <v>399</v>
      </c>
      <c r="C825" t="s">
        <v>39</v>
      </c>
      <c r="D825" t="s">
        <v>30</v>
      </c>
      <c r="E825" t="s">
        <v>43</v>
      </c>
      <c r="F825" t="s">
        <v>137</v>
      </c>
      <c r="G825" t="s">
        <v>355</v>
      </c>
      <c r="H825" t="s">
        <v>398</v>
      </c>
      <c r="I825">
        <v>3</v>
      </c>
    </row>
    <row r="826" spans="1:9" x14ac:dyDescent="0.25">
      <c r="A826">
        <v>5.76463044898671E+18</v>
      </c>
      <c r="B826" t="s">
        <v>148</v>
      </c>
      <c r="C826" t="s">
        <v>24</v>
      </c>
      <c r="D826" t="s">
        <v>30</v>
      </c>
      <c r="E826" t="s">
        <v>44</v>
      </c>
      <c r="F826" t="s">
        <v>138</v>
      </c>
      <c r="G826" t="s">
        <v>352</v>
      </c>
      <c r="H826" t="s">
        <v>19</v>
      </c>
      <c r="I826">
        <v>3</v>
      </c>
    </row>
    <row r="827" spans="1:9" x14ac:dyDescent="0.25">
      <c r="A827">
        <v>2400018156</v>
      </c>
      <c r="B827" t="s">
        <v>148</v>
      </c>
      <c r="C827" t="s">
        <v>39</v>
      </c>
      <c r="D827" t="s">
        <v>19</v>
      </c>
      <c r="E827" t="s">
        <v>21</v>
      </c>
      <c r="F827" t="s">
        <v>134</v>
      </c>
      <c r="G827" t="s">
        <v>588</v>
      </c>
      <c r="H827" t="s">
        <v>19</v>
      </c>
      <c r="I827">
        <v>3</v>
      </c>
    </row>
    <row r="828" spans="1:9" x14ac:dyDescent="0.25">
      <c r="A828">
        <v>100245830</v>
      </c>
      <c r="B828" t="s">
        <v>170</v>
      </c>
      <c r="C828" t="s">
        <v>35</v>
      </c>
      <c r="D828" t="s">
        <v>16</v>
      </c>
      <c r="E828" t="s">
        <v>18</v>
      </c>
      <c r="F828" t="s">
        <v>496</v>
      </c>
      <c r="G828" t="s">
        <v>351</v>
      </c>
      <c r="H828" t="s">
        <v>19</v>
      </c>
      <c r="I828">
        <v>3</v>
      </c>
    </row>
    <row r="829" spans="1:9" x14ac:dyDescent="0.25">
      <c r="A829">
        <v>2400018299</v>
      </c>
      <c r="B829" t="s">
        <v>226</v>
      </c>
      <c r="C829" t="s">
        <v>39</v>
      </c>
      <c r="D829" t="s">
        <v>19</v>
      </c>
      <c r="E829" t="s">
        <v>18</v>
      </c>
      <c r="F829" t="s">
        <v>163</v>
      </c>
      <c r="G829" t="s">
        <v>579</v>
      </c>
      <c r="H829" t="s">
        <v>19</v>
      </c>
      <c r="I829">
        <v>3</v>
      </c>
    </row>
    <row r="830" spans="1:9" x14ac:dyDescent="0.25">
      <c r="A830">
        <v>100246091</v>
      </c>
      <c r="B830" t="s">
        <v>226</v>
      </c>
      <c r="C830" t="s">
        <v>41</v>
      </c>
      <c r="D830" t="s">
        <v>16</v>
      </c>
      <c r="E830" t="s">
        <v>25</v>
      </c>
      <c r="F830" t="s">
        <v>163</v>
      </c>
      <c r="G830" t="s">
        <v>579</v>
      </c>
      <c r="H830" t="s">
        <v>225</v>
      </c>
      <c r="I830">
        <v>3</v>
      </c>
    </row>
    <row r="831" spans="1:9" x14ac:dyDescent="0.25">
      <c r="A831">
        <v>100244859</v>
      </c>
      <c r="B831" t="s">
        <v>148</v>
      </c>
      <c r="C831" t="s">
        <v>29</v>
      </c>
      <c r="D831" t="s">
        <v>16</v>
      </c>
      <c r="E831" t="s">
        <v>25</v>
      </c>
      <c r="F831" t="s">
        <v>204</v>
      </c>
      <c r="G831" t="s">
        <v>396</v>
      </c>
      <c r="H831" t="s">
        <v>19</v>
      </c>
      <c r="I831">
        <v>3</v>
      </c>
    </row>
    <row r="832" spans="1:9" x14ac:dyDescent="0.25">
      <c r="A832">
        <v>100246189</v>
      </c>
      <c r="B832" t="s">
        <v>100</v>
      </c>
      <c r="C832" t="s">
        <v>20</v>
      </c>
      <c r="D832" t="s">
        <v>16</v>
      </c>
      <c r="E832" t="s">
        <v>25</v>
      </c>
      <c r="F832" t="s">
        <v>404</v>
      </c>
      <c r="G832" t="s">
        <v>405</v>
      </c>
      <c r="H832" t="s">
        <v>25</v>
      </c>
      <c r="I832">
        <v>3</v>
      </c>
    </row>
    <row r="833" spans="1:9" x14ac:dyDescent="0.25">
      <c r="A833">
        <v>1132858305</v>
      </c>
      <c r="B833" t="s">
        <v>170</v>
      </c>
      <c r="C833" t="s">
        <v>35</v>
      </c>
      <c r="D833" t="s">
        <v>30</v>
      </c>
      <c r="E833" t="s">
        <v>32</v>
      </c>
      <c r="F833" t="s">
        <v>197</v>
      </c>
      <c r="G833" t="s">
        <v>588</v>
      </c>
      <c r="H833" t="s">
        <v>19</v>
      </c>
      <c r="I833">
        <v>3</v>
      </c>
    </row>
    <row r="834" spans="1:9" x14ac:dyDescent="0.25">
      <c r="A834">
        <v>2400014864</v>
      </c>
      <c r="B834" t="s">
        <v>148</v>
      </c>
      <c r="C834" t="s">
        <v>87</v>
      </c>
      <c r="D834" t="s">
        <v>19</v>
      </c>
      <c r="E834" t="s">
        <v>21</v>
      </c>
      <c r="F834" t="s">
        <v>134</v>
      </c>
      <c r="G834" t="s">
        <v>588</v>
      </c>
      <c r="H834" t="s">
        <v>19</v>
      </c>
      <c r="I834">
        <v>3</v>
      </c>
    </row>
    <row r="835" spans="1:9" x14ac:dyDescent="0.25">
      <c r="A835">
        <v>100246026</v>
      </c>
      <c r="B835" t="s">
        <v>100</v>
      </c>
      <c r="C835" t="s">
        <v>26</v>
      </c>
      <c r="D835" t="s">
        <v>16</v>
      </c>
      <c r="E835" t="s">
        <v>25</v>
      </c>
      <c r="F835" t="s">
        <v>412</v>
      </c>
      <c r="G835" t="s">
        <v>396</v>
      </c>
      <c r="H835" t="s">
        <v>25</v>
      </c>
      <c r="I835">
        <v>3</v>
      </c>
    </row>
    <row r="836" spans="1:9" x14ac:dyDescent="0.25">
      <c r="A836">
        <v>2179467859</v>
      </c>
      <c r="B836" t="s">
        <v>170</v>
      </c>
      <c r="C836" t="s">
        <v>36</v>
      </c>
      <c r="D836" t="s">
        <v>30</v>
      </c>
      <c r="E836" t="s">
        <v>43</v>
      </c>
      <c r="F836" t="s">
        <v>138</v>
      </c>
      <c r="G836" t="s">
        <v>352</v>
      </c>
      <c r="H836" t="s">
        <v>19</v>
      </c>
      <c r="I836">
        <v>3</v>
      </c>
    </row>
    <row r="837" spans="1:9" x14ac:dyDescent="0.25">
      <c r="A837">
        <v>1133736091</v>
      </c>
      <c r="B837" t="s">
        <v>399</v>
      </c>
      <c r="C837" t="s">
        <v>29</v>
      </c>
      <c r="D837" t="s">
        <v>30</v>
      </c>
      <c r="E837" t="s">
        <v>32</v>
      </c>
      <c r="F837" t="s">
        <v>140</v>
      </c>
      <c r="G837" t="s">
        <v>396</v>
      </c>
      <c r="H837" t="s">
        <v>398</v>
      </c>
      <c r="I837">
        <v>3</v>
      </c>
    </row>
    <row r="838" spans="1:9" x14ac:dyDescent="0.25">
      <c r="A838">
        <v>2400018669</v>
      </c>
      <c r="B838" t="s">
        <v>40</v>
      </c>
      <c r="C838" t="s">
        <v>39</v>
      </c>
      <c r="D838" t="s">
        <v>19</v>
      </c>
      <c r="E838" t="s">
        <v>21</v>
      </c>
      <c r="F838" t="s">
        <v>250</v>
      </c>
      <c r="G838" t="s">
        <v>357</v>
      </c>
      <c r="H838" t="s">
        <v>19</v>
      </c>
      <c r="I838">
        <v>3</v>
      </c>
    </row>
    <row r="839" spans="1:9" x14ac:dyDescent="0.25">
      <c r="A839">
        <v>2179483863</v>
      </c>
      <c r="B839" t="s">
        <v>148</v>
      </c>
      <c r="C839" t="s">
        <v>41</v>
      </c>
      <c r="D839" t="s">
        <v>30</v>
      </c>
      <c r="E839" t="s">
        <v>43</v>
      </c>
      <c r="F839" t="s">
        <v>141</v>
      </c>
      <c r="G839" t="s">
        <v>352</v>
      </c>
      <c r="H839" t="s">
        <v>19</v>
      </c>
      <c r="I839">
        <v>3</v>
      </c>
    </row>
    <row r="840" spans="1:9" x14ac:dyDescent="0.25">
      <c r="A840">
        <v>2179510907</v>
      </c>
      <c r="B840" t="s">
        <v>148</v>
      </c>
      <c r="C840" t="s">
        <v>45</v>
      </c>
      <c r="D840" t="s">
        <v>30</v>
      </c>
      <c r="E840" t="s">
        <v>43</v>
      </c>
      <c r="F840" t="s">
        <v>144</v>
      </c>
      <c r="G840" t="s">
        <v>353</v>
      </c>
      <c r="H840" t="s">
        <v>398</v>
      </c>
      <c r="I840">
        <v>3</v>
      </c>
    </row>
    <row r="841" spans="1:9" x14ac:dyDescent="0.25">
      <c r="A841">
        <v>2400022042</v>
      </c>
      <c r="B841" t="s">
        <v>170</v>
      </c>
      <c r="C841" t="s">
        <v>36</v>
      </c>
      <c r="D841" t="s">
        <v>19</v>
      </c>
      <c r="E841" t="s">
        <v>21</v>
      </c>
      <c r="F841" t="s">
        <v>498</v>
      </c>
      <c r="G841" t="s">
        <v>498</v>
      </c>
      <c r="H841" t="s">
        <v>19</v>
      </c>
      <c r="I841">
        <v>3</v>
      </c>
    </row>
    <row r="842" spans="1:9" x14ac:dyDescent="0.25">
      <c r="A842">
        <v>2400022059</v>
      </c>
      <c r="B842" t="s">
        <v>226</v>
      </c>
      <c r="C842" t="s">
        <v>36</v>
      </c>
      <c r="D842" t="s">
        <v>19</v>
      </c>
      <c r="E842" t="s">
        <v>21</v>
      </c>
      <c r="F842" t="s">
        <v>163</v>
      </c>
      <c r="G842" t="s">
        <v>579</v>
      </c>
      <c r="H842" t="s">
        <v>19</v>
      </c>
      <c r="I842">
        <v>3</v>
      </c>
    </row>
    <row r="843" spans="1:9" x14ac:dyDescent="0.25">
      <c r="A843">
        <v>1134356811</v>
      </c>
      <c r="B843" t="s">
        <v>148</v>
      </c>
      <c r="C843" t="s">
        <v>31</v>
      </c>
      <c r="D843" t="s">
        <v>30</v>
      </c>
      <c r="E843" t="s">
        <v>32</v>
      </c>
      <c r="F843" t="s">
        <v>499</v>
      </c>
      <c r="G843" t="s">
        <v>352</v>
      </c>
      <c r="H843" t="s">
        <v>19</v>
      </c>
      <c r="I843">
        <v>3</v>
      </c>
    </row>
    <row r="844" spans="1:9" x14ac:dyDescent="0.25">
      <c r="A844">
        <v>100246433</v>
      </c>
      <c r="B844" t="s">
        <v>170</v>
      </c>
      <c r="C844" t="s">
        <v>45</v>
      </c>
      <c r="D844" t="s">
        <v>16</v>
      </c>
      <c r="E844" t="s">
        <v>18</v>
      </c>
      <c r="F844" t="s">
        <v>163</v>
      </c>
      <c r="G844" t="s">
        <v>415</v>
      </c>
      <c r="H844" t="s">
        <v>19</v>
      </c>
      <c r="I844">
        <v>3</v>
      </c>
    </row>
    <row r="845" spans="1:9" x14ac:dyDescent="0.25">
      <c r="A845">
        <v>2179540240</v>
      </c>
      <c r="B845" t="s">
        <v>170</v>
      </c>
      <c r="C845" t="s">
        <v>20</v>
      </c>
      <c r="D845" t="s">
        <v>30</v>
      </c>
      <c r="E845" t="s">
        <v>43</v>
      </c>
      <c r="F845" t="s">
        <v>447</v>
      </c>
      <c r="G845" t="s">
        <v>357</v>
      </c>
      <c r="H845" t="s">
        <v>19</v>
      </c>
      <c r="I845">
        <v>3</v>
      </c>
    </row>
    <row r="846" spans="1:9" x14ac:dyDescent="0.25">
      <c r="A846" t="s">
        <v>23</v>
      </c>
      <c r="B846" t="s">
        <v>388</v>
      </c>
      <c r="C846" t="s">
        <v>31</v>
      </c>
      <c r="D846" t="s">
        <v>74</v>
      </c>
      <c r="E846" t="s">
        <v>74</v>
      </c>
      <c r="F846" t="s">
        <v>163</v>
      </c>
      <c r="G846" t="s">
        <v>579</v>
      </c>
      <c r="H846" t="s">
        <v>395</v>
      </c>
      <c r="I846">
        <v>3</v>
      </c>
    </row>
    <row r="847" spans="1:9" x14ac:dyDescent="0.25">
      <c r="A847">
        <v>2179562274</v>
      </c>
      <c r="B847" t="s">
        <v>399</v>
      </c>
      <c r="C847" t="s">
        <v>26</v>
      </c>
      <c r="D847" t="s">
        <v>30</v>
      </c>
      <c r="E847" t="s">
        <v>43</v>
      </c>
      <c r="F847" t="s">
        <v>136</v>
      </c>
      <c r="G847" t="s">
        <v>343</v>
      </c>
      <c r="H847" t="s">
        <v>398</v>
      </c>
      <c r="I847">
        <v>3</v>
      </c>
    </row>
    <row r="848" spans="1:9" x14ac:dyDescent="0.25">
      <c r="A848">
        <v>100246612</v>
      </c>
      <c r="B848" t="s">
        <v>170</v>
      </c>
      <c r="C848" t="s">
        <v>36</v>
      </c>
      <c r="D848" t="s">
        <v>16</v>
      </c>
      <c r="E848" t="s">
        <v>25</v>
      </c>
      <c r="F848" t="s">
        <v>425</v>
      </c>
      <c r="G848" t="s">
        <v>425</v>
      </c>
      <c r="H848" t="s">
        <v>19</v>
      </c>
      <c r="I848">
        <v>3</v>
      </c>
    </row>
    <row r="849" spans="1:9" x14ac:dyDescent="0.25">
      <c r="A849">
        <v>100246660</v>
      </c>
      <c r="B849" t="s">
        <v>226</v>
      </c>
      <c r="C849" t="s">
        <v>45</v>
      </c>
      <c r="D849" t="s">
        <v>16</v>
      </c>
      <c r="E849" t="s">
        <v>477</v>
      </c>
      <c r="F849" t="s">
        <v>209</v>
      </c>
      <c r="G849" t="s">
        <v>396</v>
      </c>
      <c r="H849" t="s">
        <v>395</v>
      </c>
      <c r="I849">
        <v>3</v>
      </c>
    </row>
    <row r="850" spans="1:9" x14ac:dyDescent="0.25">
      <c r="A850">
        <v>2179620987</v>
      </c>
      <c r="B850" t="s">
        <v>148</v>
      </c>
      <c r="C850" t="s">
        <v>36</v>
      </c>
      <c r="D850" t="s">
        <v>30</v>
      </c>
      <c r="E850" t="s">
        <v>43</v>
      </c>
      <c r="F850" t="s">
        <v>155</v>
      </c>
      <c r="G850" t="s">
        <v>352</v>
      </c>
      <c r="H850" t="s">
        <v>19</v>
      </c>
      <c r="I850">
        <v>3</v>
      </c>
    </row>
    <row r="851" spans="1:9" x14ac:dyDescent="0.25">
      <c r="A851">
        <v>2179630547</v>
      </c>
      <c r="B851" t="s">
        <v>399</v>
      </c>
      <c r="C851" t="s">
        <v>42</v>
      </c>
      <c r="D851" t="s">
        <v>30</v>
      </c>
      <c r="E851" t="s">
        <v>43</v>
      </c>
      <c r="F851" t="s">
        <v>155</v>
      </c>
      <c r="G851" t="s">
        <v>352</v>
      </c>
      <c r="H851" t="s">
        <v>398</v>
      </c>
      <c r="I851">
        <v>3</v>
      </c>
    </row>
    <row r="852" spans="1:9" x14ac:dyDescent="0.25">
      <c r="A852">
        <v>2400015932</v>
      </c>
      <c r="B852" t="s">
        <v>226</v>
      </c>
      <c r="C852" t="s">
        <v>87</v>
      </c>
      <c r="D852" t="s">
        <v>19</v>
      </c>
      <c r="E852" t="s">
        <v>21</v>
      </c>
      <c r="F852" t="s">
        <v>163</v>
      </c>
      <c r="G852" t="s">
        <v>579</v>
      </c>
      <c r="H852" t="s">
        <v>401</v>
      </c>
      <c r="I852">
        <v>3</v>
      </c>
    </row>
    <row r="853" spans="1:9" x14ac:dyDescent="0.25">
      <c r="A853">
        <v>100246723</v>
      </c>
      <c r="B853" t="s">
        <v>100</v>
      </c>
      <c r="C853" t="s">
        <v>35</v>
      </c>
      <c r="D853" t="s">
        <v>16</v>
      </c>
      <c r="E853" t="s">
        <v>25</v>
      </c>
      <c r="F853" t="s">
        <v>404</v>
      </c>
      <c r="G853" t="s">
        <v>405</v>
      </c>
      <c r="H853" t="s">
        <v>25</v>
      </c>
      <c r="I853">
        <v>3</v>
      </c>
    </row>
    <row r="854" spans="1:9" x14ac:dyDescent="0.25">
      <c r="A854">
        <v>100246255</v>
      </c>
      <c r="B854" t="s">
        <v>170</v>
      </c>
      <c r="C854" t="s">
        <v>45</v>
      </c>
      <c r="D854" t="s">
        <v>16</v>
      </c>
      <c r="E854" t="s">
        <v>18</v>
      </c>
      <c r="F854" t="s">
        <v>493</v>
      </c>
      <c r="G854" t="s">
        <v>583</v>
      </c>
      <c r="H854" t="s">
        <v>19</v>
      </c>
      <c r="I854">
        <v>3</v>
      </c>
    </row>
    <row r="855" spans="1:9" x14ac:dyDescent="0.25">
      <c r="A855">
        <v>100246855</v>
      </c>
      <c r="B855" t="s">
        <v>148</v>
      </c>
      <c r="C855" t="s">
        <v>27</v>
      </c>
      <c r="D855" t="s">
        <v>16</v>
      </c>
      <c r="E855" t="s">
        <v>25</v>
      </c>
      <c r="F855" t="s">
        <v>450</v>
      </c>
      <c r="G855" t="s">
        <v>592</v>
      </c>
      <c r="H855" t="s">
        <v>25</v>
      </c>
      <c r="I855">
        <v>4</v>
      </c>
    </row>
    <row r="856" spans="1:9" x14ac:dyDescent="0.25">
      <c r="A856" t="s">
        <v>500</v>
      </c>
      <c r="B856" t="s">
        <v>148</v>
      </c>
      <c r="C856" t="s">
        <v>27</v>
      </c>
      <c r="D856" t="s">
        <v>473</v>
      </c>
      <c r="E856" t="s">
        <v>25</v>
      </c>
      <c r="F856" t="s">
        <v>206</v>
      </c>
      <c r="G856" t="s">
        <v>352</v>
      </c>
      <c r="H856" t="s">
        <v>25</v>
      </c>
      <c r="I856">
        <v>4</v>
      </c>
    </row>
    <row r="857" spans="1:9" x14ac:dyDescent="0.25">
      <c r="A857">
        <v>2179761660</v>
      </c>
      <c r="B857" t="s">
        <v>170</v>
      </c>
      <c r="C857" t="s">
        <v>42</v>
      </c>
      <c r="D857" t="s">
        <v>30</v>
      </c>
      <c r="E857" t="s">
        <v>43</v>
      </c>
      <c r="F857" t="s">
        <v>144</v>
      </c>
      <c r="G857" t="s">
        <v>353</v>
      </c>
      <c r="H857" t="s">
        <v>225</v>
      </c>
      <c r="I857">
        <v>4</v>
      </c>
    </row>
    <row r="858" spans="1:9" x14ac:dyDescent="0.25">
      <c r="A858">
        <v>100246992</v>
      </c>
      <c r="B858" t="s">
        <v>388</v>
      </c>
      <c r="C858" t="s">
        <v>26</v>
      </c>
      <c r="D858" t="s">
        <v>16</v>
      </c>
      <c r="E858" t="s">
        <v>18</v>
      </c>
      <c r="F858" t="s">
        <v>163</v>
      </c>
      <c r="G858" t="s">
        <v>579</v>
      </c>
      <c r="H858" t="s">
        <v>401</v>
      </c>
      <c r="I858">
        <v>4</v>
      </c>
    </row>
    <row r="859" spans="1:9" x14ac:dyDescent="0.25">
      <c r="A859">
        <v>1137211928</v>
      </c>
      <c r="B859" t="s">
        <v>388</v>
      </c>
      <c r="C859" t="s">
        <v>24</v>
      </c>
      <c r="D859" t="s">
        <v>30</v>
      </c>
      <c r="E859" t="s">
        <v>32</v>
      </c>
      <c r="F859" t="s">
        <v>501</v>
      </c>
      <c r="G859" t="s">
        <v>352</v>
      </c>
      <c r="H859" t="s">
        <v>401</v>
      </c>
      <c r="I859">
        <v>4</v>
      </c>
    </row>
    <row r="860" spans="1:9" x14ac:dyDescent="0.25">
      <c r="A860">
        <v>100247042</v>
      </c>
      <c r="B860" t="s">
        <v>170</v>
      </c>
      <c r="C860" t="s">
        <v>36</v>
      </c>
      <c r="D860" t="s">
        <v>16</v>
      </c>
      <c r="E860" t="s">
        <v>25</v>
      </c>
      <c r="F860" t="s">
        <v>163</v>
      </c>
      <c r="G860" t="s">
        <v>415</v>
      </c>
      <c r="H860" t="s">
        <v>19</v>
      </c>
      <c r="I860">
        <v>4</v>
      </c>
    </row>
    <row r="861" spans="1:9" x14ac:dyDescent="0.25">
      <c r="A861">
        <v>2400017016</v>
      </c>
      <c r="B861" t="s">
        <v>170</v>
      </c>
      <c r="C861" t="s">
        <v>17</v>
      </c>
      <c r="D861" t="s">
        <v>19</v>
      </c>
      <c r="E861" t="s">
        <v>21</v>
      </c>
      <c r="F861" t="s">
        <v>502</v>
      </c>
      <c r="G861" t="s">
        <v>587</v>
      </c>
      <c r="H861" t="s">
        <v>19</v>
      </c>
      <c r="I861">
        <v>4</v>
      </c>
    </row>
    <row r="862" spans="1:9" x14ac:dyDescent="0.25">
      <c r="A862">
        <v>100247125</v>
      </c>
      <c r="B862" t="s">
        <v>388</v>
      </c>
      <c r="C862" t="s">
        <v>20</v>
      </c>
      <c r="D862" t="s">
        <v>16</v>
      </c>
      <c r="E862" t="s">
        <v>25</v>
      </c>
      <c r="F862" t="s">
        <v>163</v>
      </c>
      <c r="G862" t="s">
        <v>579</v>
      </c>
      <c r="H862" t="s">
        <v>401</v>
      </c>
      <c r="I862">
        <v>4</v>
      </c>
    </row>
    <row r="863" spans="1:9" x14ac:dyDescent="0.25">
      <c r="A863">
        <v>1137802559</v>
      </c>
      <c r="B863" t="s">
        <v>148</v>
      </c>
      <c r="C863" t="s">
        <v>42</v>
      </c>
      <c r="D863" t="s">
        <v>30</v>
      </c>
      <c r="E863" t="s">
        <v>32</v>
      </c>
      <c r="F863" t="s">
        <v>503</v>
      </c>
      <c r="G863" t="s">
        <v>350</v>
      </c>
      <c r="H863" t="s">
        <v>19</v>
      </c>
      <c r="I863">
        <v>4</v>
      </c>
    </row>
    <row r="864" spans="1:9" x14ac:dyDescent="0.25">
      <c r="A864">
        <v>2400009710</v>
      </c>
      <c r="B864" t="s">
        <v>40</v>
      </c>
      <c r="C864" t="s">
        <v>35</v>
      </c>
      <c r="D864" t="s">
        <v>19</v>
      </c>
      <c r="E864" t="s">
        <v>21</v>
      </c>
      <c r="F864" t="s">
        <v>114</v>
      </c>
      <c r="G864" t="s">
        <v>352</v>
      </c>
      <c r="H864" t="s">
        <v>19</v>
      </c>
      <c r="I864">
        <v>4</v>
      </c>
    </row>
    <row r="865" spans="1:9" x14ac:dyDescent="0.25">
      <c r="A865" t="s">
        <v>504</v>
      </c>
      <c r="B865" t="s">
        <v>407</v>
      </c>
      <c r="C865" t="s">
        <v>41</v>
      </c>
      <c r="D865" t="s">
        <v>16</v>
      </c>
      <c r="E865" t="s">
        <v>37</v>
      </c>
      <c r="F865" t="s">
        <v>163</v>
      </c>
      <c r="G865" t="s">
        <v>579</v>
      </c>
      <c r="H865" t="s">
        <v>19</v>
      </c>
      <c r="I865">
        <v>4</v>
      </c>
    </row>
    <row r="866" spans="1:9" x14ac:dyDescent="0.25">
      <c r="A866">
        <v>1138170325</v>
      </c>
      <c r="B866" t="s">
        <v>40</v>
      </c>
      <c r="C866" t="s">
        <v>20</v>
      </c>
      <c r="D866" t="s">
        <v>30</v>
      </c>
      <c r="E866" t="s">
        <v>32</v>
      </c>
      <c r="F866" t="s">
        <v>412</v>
      </c>
      <c r="G866" t="s">
        <v>396</v>
      </c>
      <c r="H866" t="s">
        <v>19</v>
      </c>
      <c r="I866">
        <v>4</v>
      </c>
    </row>
    <row r="867" spans="1:9" x14ac:dyDescent="0.25">
      <c r="A867">
        <v>100247401</v>
      </c>
      <c r="B867" t="s">
        <v>148</v>
      </c>
      <c r="C867" t="s">
        <v>17</v>
      </c>
      <c r="D867" t="s">
        <v>16</v>
      </c>
      <c r="E867" t="s">
        <v>25</v>
      </c>
      <c r="F867" t="s">
        <v>207</v>
      </c>
      <c r="G867" t="s">
        <v>351</v>
      </c>
      <c r="H867" t="s">
        <v>25</v>
      </c>
      <c r="I867">
        <v>4</v>
      </c>
    </row>
    <row r="868" spans="1:9" x14ac:dyDescent="0.25">
      <c r="A868">
        <v>100247011</v>
      </c>
      <c r="B868" t="s">
        <v>226</v>
      </c>
      <c r="C868" t="s">
        <v>17</v>
      </c>
      <c r="D868" t="s">
        <v>16</v>
      </c>
      <c r="E868" t="s">
        <v>25</v>
      </c>
      <c r="F868" t="s">
        <v>163</v>
      </c>
      <c r="G868" t="s">
        <v>579</v>
      </c>
      <c r="H868" t="s">
        <v>25</v>
      </c>
      <c r="I868">
        <v>4</v>
      </c>
    </row>
    <row r="869" spans="1:9" x14ac:dyDescent="0.25">
      <c r="A869">
        <v>1138596344</v>
      </c>
      <c r="B869" t="s">
        <v>399</v>
      </c>
      <c r="C869" t="s">
        <v>33</v>
      </c>
      <c r="D869" t="s">
        <v>30</v>
      </c>
      <c r="E869" t="s">
        <v>32</v>
      </c>
      <c r="F869" t="s">
        <v>466</v>
      </c>
      <c r="G869" t="s">
        <v>593</v>
      </c>
      <c r="H869" t="s">
        <v>398</v>
      </c>
      <c r="I869">
        <v>4</v>
      </c>
    </row>
    <row r="870" spans="1:9" x14ac:dyDescent="0.25">
      <c r="A870">
        <v>2400019832</v>
      </c>
      <c r="B870" t="s">
        <v>388</v>
      </c>
      <c r="C870" t="s">
        <v>45</v>
      </c>
      <c r="D870" t="s">
        <v>19</v>
      </c>
      <c r="E870" t="s">
        <v>21</v>
      </c>
      <c r="F870" t="s">
        <v>437</v>
      </c>
      <c r="G870" t="s">
        <v>352</v>
      </c>
      <c r="H870" t="s">
        <v>19</v>
      </c>
      <c r="I870">
        <v>4</v>
      </c>
    </row>
    <row r="871" spans="1:9" x14ac:dyDescent="0.25">
      <c r="A871">
        <v>100247411</v>
      </c>
      <c r="B871" t="s">
        <v>388</v>
      </c>
      <c r="C871" t="s">
        <v>20</v>
      </c>
      <c r="D871" t="s">
        <v>16</v>
      </c>
      <c r="E871" t="s">
        <v>25</v>
      </c>
      <c r="F871" t="s">
        <v>163</v>
      </c>
      <c r="G871" t="s">
        <v>579</v>
      </c>
      <c r="H871" t="s">
        <v>401</v>
      </c>
      <c r="I871">
        <v>4</v>
      </c>
    </row>
    <row r="872" spans="1:9" x14ac:dyDescent="0.25">
      <c r="A872">
        <v>1138044508</v>
      </c>
      <c r="B872" t="s">
        <v>40</v>
      </c>
      <c r="C872" t="s">
        <v>31</v>
      </c>
      <c r="D872" t="s">
        <v>30</v>
      </c>
      <c r="E872" t="s">
        <v>32</v>
      </c>
      <c r="F872" t="s">
        <v>434</v>
      </c>
      <c r="G872" t="s">
        <v>350</v>
      </c>
      <c r="H872" t="s">
        <v>19</v>
      </c>
      <c r="I872">
        <v>4</v>
      </c>
    </row>
    <row r="873" spans="1:9" x14ac:dyDescent="0.25">
      <c r="A873">
        <v>100247413</v>
      </c>
      <c r="B873" t="s">
        <v>170</v>
      </c>
      <c r="C873" t="s">
        <v>20</v>
      </c>
      <c r="D873" t="s">
        <v>16</v>
      </c>
      <c r="E873" t="s">
        <v>18</v>
      </c>
      <c r="F873" t="s">
        <v>163</v>
      </c>
      <c r="G873" t="s">
        <v>403</v>
      </c>
      <c r="H873" t="s">
        <v>19</v>
      </c>
      <c r="I873">
        <v>4</v>
      </c>
    </row>
    <row r="874" spans="1:9" x14ac:dyDescent="0.25">
      <c r="A874">
        <v>100247475</v>
      </c>
      <c r="B874" t="s">
        <v>226</v>
      </c>
      <c r="C874" t="s">
        <v>29</v>
      </c>
      <c r="D874" t="s">
        <v>16</v>
      </c>
      <c r="E874" t="s">
        <v>25</v>
      </c>
      <c r="F874" t="s">
        <v>505</v>
      </c>
      <c r="G874" t="s">
        <v>351</v>
      </c>
      <c r="H874" t="s">
        <v>19</v>
      </c>
      <c r="I874">
        <v>4</v>
      </c>
    </row>
    <row r="875" spans="1:9" x14ac:dyDescent="0.25">
      <c r="A875">
        <v>100247127</v>
      </c>
      <c r="B875" t="s">
        <v>226</v>
      </c>
      <c r="C875" t="s">
        <v>35</v>
      </c>
      <c r="D875" t="s">
        <v>16</v>
      </c>
      <c r="E875" t="s">
        <v>25</v>
      </c>
      <c r="F875" t="s">
        <v>163</v>
      </c>
      <c r="G875" t="s">
        <v>579</v>
      </c>
      <c r="H875" t="s">
        <v>395</v>
      </c>
      <c r="I875">
        <v>4</v>
      </c>
    </row>
    <row r="876" spans="1:9" x14ac:dyDescent="0.25">
      <c r="A876" t="s">
        <v>506</v>
      </c>
      <c r="B876" t="s">
        <v>399</v>
      </c>
      <c r="C876" t="s">
        <v>26</v>
      </c>
      <c r="D876" t="s">
        <v>30</v>
      </c>
      <c r="E876" t="s">
        <v>43</v>
      </c>
      <c r="F876" t="s">
        <v>142</v>
      </c>
      <c r="G876" t="s">
        <v>350</v>
      </c>
      <c r="H876" t="s">
        <v>398</v>
      </c>
      <c r="I876">
        <v>4</v>
      </c>
    </row>
    <row r="877" spans="1:9" x14ac:dyDescent="0.25">
      <c r="A877">
        <v>100247671</v>
      </c>
      <c r="B877" t="s">
        <v>100</v>
      </c>
      <c r="C877" t="s">
        <v>39</v>
      </c>
      <c r="D877" t="s">
        <v>16</v>
      </c>
      <c r="E877" t="s">
        <v>25</v>
      </c>
      <c r="F877" t="s">
        <v>163</v>
      </c>
      <c r="G877" t="s">
        <v>579</v>
      </c>
      <c r="H877" t="s">
        <v>225</v>
      </c>
      <c r="I877">
        <v>4</v>
      </c>
    </row>
    <row r="878" spans="1:9" x14ac:dyDescent="0.25">
      <c r="A878">
        <v>11195</v>
      </c>
      <c r="B878" t="s">
        <v>40</v>
      </c>
      <c r="C878" t="s">
        <v>29</v>
      </c>
      <c r="D878" t="s">
        <v>19</v>
      </c>
      <c r="E878" t="s">
        <v>21</v>
      </c>
      <c r="F878" t="s">
        <v>159</v>
      </c>
      <c r="G878" t="s">
        <v>379</v>
      </c>
      <c r="H878" t="s">
        <v>395</v>
      </c>
      <c r="I878">
        <v>4</v>
      </c>
    </row>
    <row r="879" spans="1:9" x14ac:dyDescent="0.25">
      <c r="A879">
        <v>100247353</v>
      </c>
      <c r="B879" t="s">
        <v>170</v>
      </c>
      <c r="C879" t="s">
        <v>41</v>
      </c>
      <c r="D879" t="s">
        <v>16</v>
      </c>
      <c r="E879" t="s">
        <v>25</v>
      </c>
      <c r="F879" t="s">
        <v>163</v>
      </c>
      <c r="G879" t="s">
        <v>415</v>
      </c>
      <c r="H879" t="s">
        <v>19</v>
      </c>
      <c r="I879">
        <v>4</v>
      </c>
    </row>
    <row r="880" spans="1:9" x14ac:dyDescent="0.25">
      <c r="A880">
        <v>100247755</v>
      </c>
      <c r="B880" t="s">
        <v>100</v>
      </c>
      <c r="C880" t="s">
        <v>27</v>
      </c>
      <c r="D880" t="s">
        <v>16</v>
      </c>
      <c r="E880" t="s">
        <v>25</v>
      </c>
      <c r="F880" t="s">
        <v>180</v>
      </c>
      <c r="G880" t="s">
        <v>379</v>
      </c>
      <c r="H880" t="s">
        <v>25</v>
      </c>
      <c r="I880">
        <v>4</v>
      </c>
    </row>
    <row r="881" spans="1:9" x14ac:dyDescent="0.25">
      <c r="A881">
        <v>100247724</v>
      </c>
      <c r="B881" t="s">
        <v>40</v>
      </c>
      <c r="C881" t="s">
        <v>20</v>
      </c>
      <c r="D881" t="s">
        <v>16</v>
      </c>
      <c r="E881" t="s">
        <v>25</v>
      </c>
      <c r="F881" t="s">
        <v>180</v>
      </c>
      <c r="G881" t="s">
        <v>379</v>
      </c>
      <c r="H881" t="s">
        <v>19</v>
      </c>
      <c r="I881">
        <v>4</v>
      </c>
    </row>
    <row r="882" spans="1:9" x14ac:dyDescent="0.25">
      <c r="A882" t="s">
        <v>28</v>
      </c>
      <c r="B882" t="s">
        <v>226</v>
      </c>
      <c r="C882" t="s">
        <v>87</v>
      </c>
      <c r="D882" t="s">
        <v>19</v>
      </c>
      <c r="E882" t="s">
        <v>21</v>
      </c>
      <c r="F882" t="s">
        <v>163</v>
      </c>
      <c r="G882" t="s">
        <v>579</v>
      </c>
      <c r="H882" t="s">
        <v>19</v>
      </c>
      <c r="I882">
        <v>4</v>
      </c>
    </row>
    <row r="883" spans="1:9" x14ac:dyDescent="0.25">
      <c r="A883">
        <v>2179966148</v>
      </c>
      <c r="B883" t="s">
        <v>399</v>
      </c>
      <c r="C883" t="s">
        <v>41</v>
      </c>
      <c r="D883" t="s">
        <v>30</v>
      </c>
      <c r="E883" t="s">
        <v>43</v>
      </c>
      <c r="F883" t="s">
        <v>507</v>
      </c>
      <c r="G883" t="s">
        <v>352</v>
      </c>
      <c r="H883" t="s">
        <v>398</v>
      </c>
      <c r="I883">
        <v>4</v>
      </c>
    </row>
    <row r="884" spans="1:9" x14ac:dyDescent="0.25">
      <c r="A884">
        <v>100247847</v>
      </c>
      <c r="B884" t="s">
        <v>402</v>
      </c>
      <c r="C884" t="s">
        <v>33</v>
      </c>
      <c r="D884" t="s">
        <v>16</v>
      </c>
      <c r="E884" t="s">
        <v>18</v>
      </c>
      <c r="F884" t="s">
        <v>163</v>
      </c>
      <c r="G884" t="s">
        <v>579</v>
      </c>
      <c r="H884" t="s">
        <v>401</v>
      </c>
      <c r="I884">
        <v>4</v>
      </c>
    </row>
    <row r="885" spans="1:9" x14ac:dyDescent="0.25">
      <c r="A885">
        <v>100247871</v>
      </c>
      <c r="B885" t="s">
        <v>170</v>
      </c>
      <c r="C885" t="s">
        <v>87</v>
      </c>
      <c r="D885" t="s">
        <v>16</v>
      </c>
      <c r="E885" t="s">
        <v>18</v>
      </c>
      <c r="F885" t="s">
        <v>163</v>
      </c>
      <c r="G885" t="s">
        <v>403</v>
      </c>
      <c r="H885" t="s">
        <v>19</v>
      </c>
      <c r="I885">
        <v>4</v>
      </c>
    </row>
    <row r="886" spans="1:9" x14ac:dyDescent="0.25">
      <c r="A886">
        <v>100247875</v>
      </c>
      <c r="B886" t="s">
        <v>170</v>
      </c>
      <c r="C886" t="s">
        <v>20</v>
      </c>
      <c r="D886" t="s">
        <v>16</v>
      </c>
      <c r="E886" t="s">
        <v>18</v>
      </c>
      <c r="F886" t="s">
        <v>195</v>
      </c>
      <c r="G886" t="s">
        <v>583</v>
      </c>
      <c r="H886" t="s">
        <v>19</v>
      </c>
      <c r="I886">
        <v>4</v>
      </c>
    </row>
    <row r="887" spans="1:9" x14ac:dyDescent="0.25">
      <c r="A887">
        <v>2179988191</v>
      </c>
      <c r="B887" t="s">
        <v>399</v>
      </c>
      <c r="C887" t="s">
        <v>17</v>
      </c>
      <c r="D887" t="s">
        <v>30</v>
      </c>
      <c r="E887" t="s">
        <v>43</v>
      </c>
      <c r="F887" t="s">
        <v>155</v>
      </c>
      <c r="G887" t="s">
        <v>352</v>
      </c>
      <c r="H887" t="s">
        <v>401</v>
      </c>
      <c r="I887">
        <v>4</v>
      </c>
    </row>
    <row r="888" spans="1:9" x14ac:dyDescent="0.25">
      <c r="A888">
        <v>100245905</v>
      </c>
      <c r="B888" t="s">
        <v>388</v>
      </c>
      <c r="C888" t="s">
        <v>20</v>
      </c>
      <c r="D888" t="s">
        <v>16</v>
      </c>
      <c r="E888" t="s">
        <v>25</v>
      </c>
      <c r="F888" t="s">
        <v>163</v>
      </c>
      <c r="G888" t="s">
        <v>579</v>
      </c>
      <c r="H888" t="s">
        <v>401</v>
      </c>
      <c r="I888">
        <v>4</v>
      </c>
    </row>
    <row r="889" spans="1:9" x14ac:dyDescent="0.25">
      <c r="A889">
        <v>100248091</v>
      </c>
      <c r="B889" t="s">
        <v>226</v>
      </c>
      <c r="C889" t="s">
        <v>36</v>
      </c>
      <c r="D889" t="s">
        <v>16</v>
      </c>
      <c r="E889" t="s">
        <v>25</v>
      </c>
      <c r="F889" t="s">
        <v>163</v>
      </c>
      <c r="G889" t="s">
        <v>579</v>
      </c>
      <c r="H889" t="s">
        <v>25</v>
      </c>
      <c r="I889">
        <v>4</v>
      </c>
    </row>
    <row r="890" spans="1:9" x14ac:dyDescent="0.25">
      <c r="A890" t="s">
        <v>28</v>
      </c>
      <c r="B890" t="s">
        <v>388</v>
      </c>
      <c r="C890" t="s">
        <v>36</v>
      </c>
      <c r="D890" t="s">
        <v>19</v>
      </c>
      <c r="E890" t="s">
        <v>21</v>
      </c>
      <c r="F890" t="s">
        <v>163</v>
      </c>
      <c r="G890" t="s">
        <v>579</v>
      </c>
      <c r="H890" t="s">
        <v>401</v>
      </c>
      <c r="I890">
        <v>4</v>
      </c>
    </row>
    <row r="891" spans="1:9" x14ac:dyDescent="0.25">
      <c r="A891">
        <v>100248306</v>
      </c>
      <c r="B891" t="s">
        <v>170</v>
      </c>
      <c r="C891" t="s">
        <v>41</v>
      </c>
      <c r="D891" t="s">
        <v>16</v>
      </c>
      <c r="E891" t="s">
        <v>25</v>
      </c>
      <c r="F891" t="s">
        <v>163</v>
      </c>
      <c r="G891" t="s">
        <v>403</v>
      </c>
      <c r="H891" t="s">
        <v>19</v>
      </c>
      <c r="I891">
        <v>4</v>
      </c>
    </row>
    <row r="892" spans="1:9" x14ac:dyDescent="0.25">
      <c r="A892">
        <v>100248317</v>
      </c>
      <c r="B892" t="s">
        <v>388</v>
      </c>
      <c r="C892" t="s">
        <v>33</v>
      </c>
      <c r="D892" t="s">
        <v>16</v>
      </c>
      <c r="E892" t="s">
        <v>25</v>
      </c>
      <c r="F892" t="s">
        <v>163</v>
      </c>
      <c r="G892" t="s">
        <v>579</v>
      </c>
      <c r="H892" t="s">
        <v>395</v>
      </c>
      <c r="I892">
        <v>4</v>
      </c>
    </row>
    <row r="893" spans="1:9" x14ac:dyDescent="0.25">
      <c r="A893">
        <v>2180097050</v>
      </c>
      <c r="B893" t="s">
        <v>148</v>
      </c>
      <c r="C893" t="s">
        <v>39</v>
      </c>
      <c r="D893" t="s">
        <v>30</v>
      </c>
      <c r="E893" t="s">
        <v>43</v>
      </c>
      <c r="F893" t="s">
        <v>409</v>
      </c>
      <c r="G893" t="s">
        <v>352</v>
      </c>
      <c r="H893" t="s">
        <v>19</v>
      </c>
      <c r="I893">
        <v>4</v>
      </c>
    </row>
    <row r="894" spans="1:9" x14ac:dyDescent="0.25">
      <c r="A894">
        <v>100248402</v>
      </c>
      <c r="B894" t="s">
        <v>388</v>
      </c>
      <c r="C894" t="s">
        <v>20</v>
      </c>
      <c r="D894" t="s">
        <v>16</v>
      </c>
      <c r="E894" t="s">
        <v>25</v>
      </c>
      <c r="F894" t="s">
        <v>163</v>
      </c>
      <c r="G894" t="s">
        <v>579</v>
      </c>
      <c r="H894" t="s">
        <v>401</v>
      </c>
      <c r="I894">
        <v>4</v>
      </c>
    </row>
    <row r="895" spans="1:9" x14ac:dyDescent="0.25">
      <c r="A895">
        <v>100247898</v>
      </c>
      <c r="B895" t="s">
        <v>388</v>
      </c>
      <c r="C895" t="s">
        <v>35</v>
      </c>
      <c r="D895" t="s">
        <v>16</v>
      </c>
      <c r="E895" t="s">
        <v>25</v>
      </c>
      <c r="F895" t="s">
        <v>154</v>
      </c>
      <c r="G895" t="s">
        <v>396</v>
      </c>
      <c r="H895" t="s">
        <v>401</v>
      </c>
      <c r="I895">
        <v>4</v>
      </c>
    </row>
    <row r="896" spans="1:9" x14ac:dyDescent="0.25">
      <c r="A896">
        <v>100248400</v>
      </c>
      <c r="B896" t="s">
        <v>226</v>
      </c>
      <c r="C896" t="s">
        <v>45</v>
      </c>
      <c r="D896" t="s">
        <v>16</v>
      </c>
      <c r="E896" t="s">
        <v>18</v>
      </c>
      <c r="F896" t="s">
        <v>163</v>
      </c>
      <c r="G896" t="s">
        <v>579</v>
      </c>
      <c r="H896" t="s">
        <v>19</v>
      </c>
      <c r="I896">
        <v>4</v>
      </c>
    </row>
    <row r="897" spans="1:9" x14ac:dyDescent="0.25">
      <c r="A897">
        <v>2180194615</v>
      </c>
      <c r="B897" t="s">
        <v>170</v>
      </c>
      <c r="C897" t="s">
        <v>24</v>
      </c>
      <c r="D897" t="s">
        <v>30</v>
      </c>
      <c r="E897" t="s">
        <v>43</v>
      </c>
      <c r="F897" t="s">
        <v>420</v>
      </c>
      <c r="G897" t="s">
        <v>355</v>
      </c>
      <c r="H897" t="s">
        <v>19</v>
      </c>
      <c r="I897">
        <v>4</v>
      </c>
    </row>
    <row r="898" spans="1:9" x14ac:dyDescent="0.25">
      <c r="A898">
        <v>1141694574</v>
      </c>
      <c r="B898" t="s">
        <v>399</v>
      </c>
      <c r="C898" t="s">
        <v>45</v>
      </c>
      <c r="D898" t="s">
        <v>30</v>
      </c>
      <c r="E898" t="s">
        <v>32</v>
      </c>
      <c r="F898" t="s">
        <v>419</v>
      </c>
      <c r="G898" t="s">
        <v>587</v>
      </c>
      <c r="H898" t="s">
        <v>398</v>
      </c>
      <c r="I898">
        <v>4</v>
      </c>
    </row>
    <row r="899" spans="1:9" x14ac:dyDescent="0.25">
      <c r="A899">
        <v>2180201845</v>
      </c>
      <c r="B899" t="s">
        <v>40</v>
      </c>
      <c r="C899" t="s">
        <v>17</v>
      </c>
      <c r="D899" t="s">
        <v>30</v>
      </c>
      <c r="E899" t="s">
        <v>43</v>
      </c>
      <c r="F899" t="s">
        <v>140</v>
      </c>
      <c r="G899" t="s">
        <v>396</v>
      </c>
      <c r="H899" t="s">
        <v>395</v>
      </c>
      <c r="I899">
        <v>4</v>
      </c>
    </row>
    <row r="900" spans="1:9" x14ac:dyDescent="0.25">
      <c r="A900">
        <v>2180216440</v>
      </c>
      <c r="B900" t="s">
        <v>399</v>
      </c>
      <c r="C900" t="s">
        <v>29</v>
      </c>
      <c r="D900" t="s">
        <v>30</v>
      </c>
      <c r="E900" t="s">
        <v>43</v>
      </c>
      <c r="F900" t="s">
        <v>136</v>
      </c>
      <c r="G900" t="s">
        <v>343</v>
      </c>
      <c r="H900" t="s">
        <v>398</v>
      </c>
      <c r="I900">
        <v>4</v>
      </c>
    </row>
    <row r="901" spans="1:9" x14ac:dyDescent="0.25">
      <c r="A901">
        <v>1142511213</v>
      </c>
      <c r="B901" t="s">
        <v>40</v>
      </c>
      <c r="C901" t="s">
        <v>20</v>
      </c>
      <c r="D901" t="s">
        <v>30</v>
      </c>
      <c r="E901" t="s">
        <v>32</v>
      </c>
      <c r="F901" t="s">
        <v>408</v>
      </c>
      <c r="G901" t="s">
        <v>351</v>
      </c>
      <c r="H901" t="s">
        <v>19</v>
      </c>
      <c r="I901">
        <v>4</v>
      </c>
    </row>
    <row r="902" spans="1:9" x14ac:dyDescent="0.25">
      <c r="A902">
        <v>2400025762</v>
      </c>
      <c r="B902" t="s">
        <v>388</v>
      </c>
      <c r="C902" t="s">
        <v>41</v>
      </c>
      <c r="D902" t="s">
        <v>19</v>
      </c>
      <c r="E902" t="s">
        <v>21</v>
      </c>
      <c r="F902" t="s">
        <v>137</v>
      </c>
      <c r="G902" t="s">
        <v>355</v>
      </c>
      <c r="H902" t="s">
        <v>401</v>
      </c>
      <c r="I902">
        <v>4</v>
      </c>
    </row>
    <row r="903" spans="1:9" x14ac:dyDescent="0.25">
      <c r="A903">
        <v>100248774</v>
      </c>
      <c r="B903" t="s">
        <v>170</v>
      </c>
      <c r="C903" t="s">
        <v>29</v>
      </c>
      <c r="D903" t="s">
        <v>16</v>
      </c>
      <c r="E903" t="s">
        <v>25</v>
      </c>
      <c r="F903" t="s">
        <v>144</v>
      </c>
      <c r="G903" t="s">
        <v>353</v>
      </c>
      <c r="H903" t="s">
        <v>225</v>
      </c>
      <c r="I903">
        <v>4</v>
      </c>
    </row>
    <row r="904" spans="1:9" x14ac:dyDescent="0.25">
      <c r="A904">
        <v>1141078822</v>
      </c>
      <c r="B904" t="s">
        <v>388</v>
      </c>
      <c r="C904" t="s">
        <v>20</v>
      </c>
      <c r="D904" t="s">
        <v>30</v>
      </c>
      <c r="E904" t="s">
        <v>32</v>
      </c>
      <c r="F904" t="s">
        <v>420</v>
      </c>
      <c r="G904" t="s">
        <v>355</v>
      </c>
      <c r="H904" t="s">
        <v>401</v>
      </c>
      <c r="I904">
        <v>4</v>
      </c>
    </row>
    <row r="905" spans="1:9" x14ac:dyDescent="0.25">
      <c r="A905">
        <v>2180257357</v>
      </c>
      <c r="B905" t="s">
        <v>399</v>
      </c>
      <c r="C905" t="s">
        <v>17</v>
      </c>
      <c r="D905" t="s">
        <v>30</v>
      </c>
      <c r="E905" t="s">
        <v>43</v>
      </c>
      <c r="F905" t="s">
        <v>113</v>
      </c>
      <c r="G905" t="s">
        <v>351</v>
      </c>
      <c r="H905" t="s">
        <v>398</v>
      </c>
      <c r="I905">
        <v>4</v>
      </c>
    </row>
    <row r="906" spans="1:9" x14ac:dyDescent="0.25">
      <c r="A906">
        <v>2180271292</v>
      </c>
      <c r="B906" t="s">
        <v>170</v>
      </c>
      <c r="C906" t="s">
        <v>20</v>
      </c>
      <c r="D906" t="s">
        <v>30</v>
      </c>
      <c r="E906" t="s">
        <v>43</v>
      </c>
      <c r="F906" t="s">
        <v>144</v>
      </c>
      <c r="G906" t="s">
        <v>353</v>
      </c>
      <c r="H906" t="s">
        <v>225</v>
      </c>
      <c r="I906">
        <v>4</v>
      </c>
    </row>
    <row r="907" spans="1:9" x14ac:dyDescent="0.25">
      <c r="A907">
        <v>100249000</v>
      </c>
      <c r="B907" t="s">
        <v>100</v>
      </c>
      <c r="C907" t="s">
        <v>36</v>
      </c>
      <c r="D907" t="s">
        <v>16</v>
      </c>
      <c r="E907" t="s">
        <v>25</v>
      </c>
      <c r="F907" t="s">
        <v>142</v>
      </c>
      <c r="G907" t="s">
        <v>350</v>
      </c>
      <c r="H907" t="s">
        <v>25</v>
      </c>
      <c r="I907">
        <v>4</v>
      </c>
    </row>
    <row r="908" spans="1:9" x14ac:dyDescent="0.25">
      <c r="A908" t="s">
        <v>28</v>
      </c>
      <c r="B908" t="s">
        <v>388</v>
      </c>
      <c r="C908" t="s">
        <v>39</v>
      </c>
      <c r="D908" t="s">
        <v>19</v>
      </c>
      <c r="E908" t="s">
        <v>21</v>
      </c>
      <c r="F908" t="s">
        <v>163</v>
      </c>
      <c r="G908" t="s">
        <v>579</v>
      </c>
      <c r="H908" t="s">
        <v>401</v>
      </c>
      <c r="I908">
        <v>4</v>
      </c>
    </row>
    <row r="909" spans="1:9" x14ac:dyDescent="0.25">
      <c r="A909">
        <v>100248837</v>
      </c>
      <c r="B909" t="s">
        <v>100</v>
      </c>
      <c r="C909" t="s">
        <v>31</v>
      </c>
      <c r="D909" t="s">
        <v>16</v>
      </c>
      <c r="E909" t="s">
        <v>25</v>
      </c>
      <c r="F909" t="s">
        <v>120</v>
      </c>
      <c r="G909" t="s">
        <v>350</v>
      </c>
      <c r="H909" t="s">
        <v>25</v>
      </c>
      <c r="I909">
        <v>4</v>
      </c>
    </row>
    <row r="910" spans="1:9" x14ac:dyDescent="0.25">
      <c r="A910">
        <v>2180304400</v>
      </c>
      <c r="B910" t="s">
        <v>170</v>
      </c>
      <c r="C910" t="s">
        <v>31</v>
      </c>
      <c r="D910" t="s">
        <v>30</v>
      </c>
      <c r="E910" t="s">
        <v>43</v>
      </c>
      <c r="F910" t="s">
        <v>146</v>
      </c>
      <c r="G910" t="s">
        <v>586</v>
      </c>
      <c r="H910" t="s">
        <v>19</v>
      </c>
      <c r="I910">
        <v>4</v>
      </c>
    </row>
    <row r="911" spans="1:9" x14ac:dyDescent="0.25">
      <c r="A911" t="s">
        <v>23</v>
      </c>
      <c r="B911" t="s">
        <v>226</v>
      </c>
      <c r="C911" t="s">
        <v>20</v>
      </c>
      <c r="D911" t="s">
        <v>19</v>
      </c>
      <c r="E911" t="s">
        <v>37</v>
      </c>
      <c r="F911" t="s">
        <v>163</v>
      </c>
      <c r="G911" t="s">
        <v>579</v>
      </c>
      <c r="H911" t="s">
        <v>19</v>
      </c>
      <c r="I911">
        <v>4</v>
      </c>
    </row>
    <row r="912" spans="1:9" x14ac:dyDescent="0.25">
      <c r="A912">
        <v>100249159</v>
      </c>
      <c r="B912" t="s">
        <v>100</v>
      </c>
      <c r="C912" t="s">
        <v>29</v>
      </c>
      <c r="D912" t="s">
        <v>16</v>
      </c>
      <c r="E912" t="s">
        <v>25</v>
      </c>
      <c r="F912" t="s">
        <v>163</v>
      </c>
      <c r="G912" t="s">
        <v>579</v>
      </c>
      <c r="H912" t="s">
        <v>225</v>
      </c>
      <c r="I912">
        <v>4</v>
      </c>
    </row>
    <row r="913" spans="1:9" x14ac:dyDescent="0.25">
      <c r="A913">
        <v>200010020</v>
      </c>
      <c r="B913" t="s">
        <v>100</v>
      </c>
      <c r="C913" t="s">
        <v>17</v>
      </c>
      <c r="D913" t="s">
        <v>16</v>
      </c>
      <c r="E913" t="s">
        <v>25</v>
      </c>
      <c r="F913" t="s">
        <v>163</v>
      </c>
      <c r="G913" t="s">
        <v>579</v>
      </c>
      <c r="H913" t="s">
        <v>225</v>
      </c>
      <c r="I913">
        <v>4</v>
      </c>
    </row>
    <row r="914" spans="1:9" x14ac:dyDescent="0.25">
      <c r="A914">
        <v>100249171</v>
      </c>
      <c r="B914" t="s">
        <v>100</v>
      </c>
      <c r="C914" t="s">
        <v>17</v>
      </c>
      <c r="D914" t="s">
        <v>16</v>
      </c>
      <c r="E914" t="s">
        <v>25</v>
      </c>
      <c r="F914" t="s">
        <v>163</v>
      </c>
      <c r="G914" t="s">
        <v>579</v>
      </c>
      <c r="H914" t="s">
        <v>225</v>
      </c>
      <c r="I914">
        <v>4</v>
      </c>
    </row>
    <row r="915" spans="1:9" x14ac:dyDescent="0.25">
      <c r="A915">
        <v>2180318395</v>
      </c>
      <c r="B915" t="s">
        <v>170</v>
      </c>
      <c r="C915" t="s">
        <v>20</v>
      </c>
      <c r="D915" t="s">
        <v>30</v>
      </c>
      <c r="E915" t="s">
        <v>43</v>
      </c>
      <c r="F915" t="s">
        <v>497</v>
      </c>
      <c r="G915" t="s">
        <v>353</v>
      </c>
      <c r="H915" t="s">
        <v>225</v>
      </c>
      <c r="I915">
        <v>4</v>
      </c>
    </row>
    <row r="916" spans="1:9" x14ac:dyDescent="0.25">
      <c r="A916">
        <v>2180320039</v>
      </c>
      <c r="B916" t="s">
        <v>399</v>
      </c>
      <c r="C916" t="s">
        <v>24</v>
      </c>
      <c r="D916" t="s">
        <v>30</v>
      </c>
      <c r="E916" t="s">
        <v>43</v>
      </c>
      <c r="F916" t="s">
        <v>408</v>
      </c>
      <c r="G916" t="s">
        <v>351</v>
      </c>
      <c r="H916" t="s">
        <v>398</v>
      </c>
      <c r="I916">
        <v>4</v>
      </c>
    </row>
    <row r="917" spans="1:9" x14ac:dyDescent="0.25">
      <c r="A917">
        <v>100247126</v>
      </c>
      <c r="B917" t="s">
        <v>226</v>
      </c>
      <c r="C917" t="s">
        <v>24</v>
      </c>
      <c r="D917" t="s">
        <v>16</v>
      </c>
      <c r="E917" t="s">
        <v>25</v>
      </c>
      <c r="F917" t="s">
        <v>163</v>
      </c>
      <c r="G917" t="s">
        <v>579</v>
      </c>
      <c r="H917" t="s">
        <v>225</v>
      </c>
      <c r="I917">
        <v>4</v>
      </c>
    </row>
    <row r="918" spans="1:9" x14ac:dyDescent="0.25">
      <c r="A918">
        <v>100249218</v>
      </c>
      <c r="B918" t="s">
        <v>170</v>
      </c>
      <c r="C918" t="s">
        <v>20</v>
      </c>
      <c r="D918" t="s">
        <v>16</v>
      </c>
      <c r="E918" t="s">
        <v>25</v>
      </c>
      <c r="F918" t="s">
        <v>488</v>
      </c>
      <c r="G918" t="s">
        <v>353</v>
      </c>
      <c r="H918" t="s">
        <v>225</v>
      </c>
      <c r="I918">
        <v>4</v>
      </c>
    </row>
    <row r="919" spans="1:9" x14ac:dyDescent="0.25">
      <c r="A919">
        <v>100249241</v>
      </c>
      <c r="B919" t="s">
        <v>226</v>
      </c>
      <c r="C919" t="s">
        <v>17</v>
      </c>
      <c r="D919" t="s">
        <v>16</v>
      </c>
      <c r="E919" t="s">
        <v>25</v>
      </c>
      <c r="F919" t="s">
        <v>163</v>
      </c>
      <c r="G919" t="s">
        <v>579</v>
      </c>
      <c r="H919" t="s">
        <v>225</v>
      </c>
      <c r="I919">
        <v>4</v>
      </c>
    </row>
    <row r="920" spans="1:9" x14ac:dyDescent="0.25">
      <c r="A920">
        <v>100249174</v>
      </c>
      <c r="B920" t="s">
        <v>100</v>
      </c>
      <c r="C920" t="s">
        <v>39</v>
      </c>
      <c r="D920" t="s">
        <v>16</v>
      </c>
      <c r="E920" t="s">
        <v>25</v>
      </c>
      <c r="F920" t="s">
        <v>434</v>
      </c>
      <c r="G920" t="s">
        <v>350</v>
      </c>
      <c r="H920" t="s">
        <v>25</v>
      </c>
      <c r="I920">
        <v>4</v>
      </c>
    </row>
    <row r="921" spans="1:9" x14ac:dyDescent="0.25">
      <c r="A921">
        <v>100249065</v>
      </c>
      <c r="B921" t="s">
        <v>388</v>
      </c>
      <c r="C921" t="s">
        <v>41</v>
      </c>
      <c r="D921" t="s">
        <v>16</v>
      </c>
      <c r="E921" t="s">
        <v>18</v>
      </c>
      <c r="F921" t="s">
        <v>128</v>
      </c>
      <c r="G921" t="s">
        <v>350</v>
      </c>
      <c r="H921" t="s">
        <v>401</v>
      </c>
      <c r="I921">
        <v>4</v>
      </c>
    </row>
    <row r="922" spans="1:9" x14ac:dyDescent="0.25">
      <c r="A922">
        <v>2180367374</v>
      </c>
      <c r="B922" t="s">
        <v>399</v>
      </c>
      <c r="C922" t="s">
        <v>36</v>
      </c>
      <c r="D922" t="s">
        <v>30</v>
      </c>
      <c r="E922" t="s">
        <v>43</v>
      </c>
      <c r="F922" t="s">
        <v>149</v>
      </c>
      <c r="G922" t="s">
        <v>352</v>
      </c>
      <c r="H922" t="s">
        <v>398</v>
      </c>
      <c r="I922">
        <v>4</v>
      </c>
    </row>
    <row r="923" spans="1:9" x14ac:dyDescent="0.25">
      <c r="A923">
        <v>100249155</v>
      </c>
      <c r="B923" t="s">
        <v>170</v>
      </c>
      <c r="C923" t="s">
        <v>17</v>
      </c>
      <c r="D923" t="s">
        <v>16</v>
      </c>
      <c r="E923" t="s">
        <v>25</v>
      </c>
      <c r="F923" t="s">
        <v>163</v>
      </c>
      <c r="G923" t="s">
        <v>403</v>
      </c>
      <c r="H923" t="s">
        <v>19</v>
      </c>
      <c r="I923">
        <v>4</v>
      </c>
    </row>
    <row r="924" spans="1:9" x14ac:dyDescent="0.25">
      <c r="A924">
        <v>100249067</v>
      </c>
      <c r="B924" t="s">
        <v>100</v>
      </c>
      <c r="C924" t="s">
        <v>39</v>
      </c>
      <c r="D924" t="s">
        <v>16</v>
      </c>
      <c r="E924" t="s">
        <v>25</v>
      </c>
      <c r="F924" t="s">
        <v>207</v>
      </c>
      <c r="G924" t="s">
        <v>351</v>
      </c>
      <c r="H924" t="s">
        <v>25</v>
      </c>
      <c r="I924">
        <v>4</v>
      </c>
    </row>
    <row r="925" spans="1:9" x14ac:dyDescent="0.25">
      <c r="A925" t="s">
        <v>28</v>
      </c>
      <c r="B925" t="s">
        <v>388</v>
      </c>
      <c r="C925" t="s">
        <v>41</v>
      </c>
      <c r="D925" t="s">
        <v>19</v>
      </c>
      <c r="E925" t="s">
        <v>37</v>
      </c>
      <c r="F925" t="s">
        <v>151</v>
      </c>
      <c r="G925" t="s">
        <v>151</v>
      </c>
      <c r="H925" t="s">
        <v>401</v>
      </c>
      <c r="I925">
        <v>4</v>
      </c>
    </row>
    <row r="926" spans="1:9" x14ac:dyDescent="0.25">
      <c r="A926">
        <v>100249640</v>
      </c>
      <c r="B926" t="s">
        <v>402</v>
      </c>
      <c r="C926" t="s">
        <v>17</v>
      </c>
      <c r="D926" t="s">
        <v>16</v>
      </c>
      <c r="E926" t="s">
        <v>25</v>
      </c>
      <c r="F926" t="s">
        <v>163</v>
      </c>
      <c r="G926" t="s">
        <v>579</v>
      </c>
      <c r="H926" t="s">
        <v>401</v>
      </c>
      <c r="I926">
        <v>4</v>
      </c>
    </row>
    <row r="927" spans="1:9" x14ac:dyDescent="0.25">
      <c r="A927">
        <v>1144255238</v>
      </c>
      <c r="B927" t="s">
        <v>399</v>
      </c>
      <c r="C927" t="s">
        <v>24</v>
      </c>
      <c r="D927" t="s">
        <v>30</v>
      </c>
      <c r="E927" t="s">
        <v>32</v>
      </c>
      <c r="F927" t="s">
        <v>503</v>
      </c>
      <c r="G927" t="s">
        <v>350</v>
      </c>
      <c r="H927" t="s">
        <v>398</v>
      </c>
      <c r="I927">
        <v>4</v>
      </c>
    </row>
    <row r="928" spans="1:9" x14ac:dyDescent="0.25">
      <c r="A928" t="s">
        <v>28</v>
      </c>
      <c r="B928" t="s">
        <v>388</v>
      </c>
      <c r="C928" t="s">
        <v>36</v>
      </c>
      <c r="D928" t="s">
        <v>16</v>
      </c>
      <c r="E928" t="s">
        <v>18</v>
      </c>
      <c r="F928" t="s">
        <v>163</v>
      </c>
      <c r="G928" t="s">
        <v>579</v>
      </c>
      <c r="H928" t="s">
        <v>401</v>
      </c>
      <c r="I928">
        <v>4</v>
      </c>
    </row>
    <row r="929" spans="1:9" x14ac:dyDescent="0.25">
      <c r="A929" t="s">
        <v>28</v>
      </c>
      <c r="B929" t="s">
        <v>148</v>
      </c>
      <c r="C929" t="s">
        <v>20</v>
      </c>
      <c r="D929" t="s">
        <v>19</v>
      </c>
      <c r="E929" t="s">
        <v>21</v>
      </c>
      <c r="F929" t="s">
        <v>482</v>
      </c>
      <c r="G929" t="s">
        <v>357</v>
      </c>
      <c r="H929" t="s">
        <v>19</v>
      </c>
      <c r="I929">
        <v>4</v>
      </c>
    </row>
    <row r="930" spans="1:9" x14ac:dyDescent="0.25">
      <c r="A930">
        <v>100249495</v>
      </c>
      <c r="B930" t="s">
        <v>170</v>
      </c>
      <c r="C930" t="s">
        <v>29</v>
      </c>
      <c r="D930" t="s">
        <v>16</v>
      </c>
      <c r="E930" t="s">
        <v>25</v>
      </c>
      <c r="F930" t="s">
        <v>163</v>
      </c>
      <c r="G930" t="s">
        <v>403</v>
      </c>
      <c r="H930" t="s">
        <v>19</v>
      </c>
      <c r="I930">
        <v>4</v>
      </c>
    </row>
    <row r="931" spans="1:9" x14ac:dyDescent="0.25">
      <c r="A931">
        <v>2400017741</v>
      </c>
      <c r="B931" t="s">
        <v>170</v>
      </c>
      <c r="C931" t="s">
        <v>87</v>
      </c>
      <c r="D931" t="s">
        <v>19</v>
      </c>
      <c r="E931" t="s">
        <v>21</v>
      </c>
      <c r="F931" t="s">
        <v>138</v>
      </c>
      <c r="G931" t="s">
        <v>352</v>
      </c>
      <c r="H931" t="s">
        <v>19</v>
      </c>
      <c r="I931">
        <v>4</v>
      </c>
    </row>
    <row r="932" spans="1:9" x14ac:dyDescent="0.25">
      <c r="A932">
        <v>100248750</v>
      </c>
      <c r="B932" t="s">
        <v>100</v>
      </c>
      <c r="C932" t="s">
        <v>35</v>
      </c>
      <c r="D932" t="s">
        <v>16</v>
      </c>
      <c r="E932" t="s">
        <v>477</v>
      </c>
      <c r="F932" t="s">
        <v>136</v>
      </c>
      <c r="G932" t="s">
        <v>343</v>
      </c>
      <c r="H932" t="s">
        <v>25</v>
      </c>
      <c r="I932">
        <v>4</v>
      </c>
    </row>
    <row r="933" spans="1:9" x14ac:dyDescent="0.25">
      <c r="A933" t="s">
        <v>28</v>
      </c>
      <c r="B933" t="s">
        <v>226</v>
      </c>
      <c r="C933" t="s">
        <v>20</v>
      </c>
      <c r="D933" t="s">
        <v>19</v>
      </c>
      <c r="E933" t="s">
        <v>74</v>
      </c>
      <c r="F933" t="s">
        <v>163</v>
      </c>
      <c r="G933" t="s">
        <v>579</v>
      </c>
      <c r="H933" t="s">
        <v>19</v>
      </c>
      <c r="I933">
        <v>4</v>
      </c>
    </row>
    <row r="934" spans="1:9" x14ac:dyDescent="0.25">
      <c r="A934" t="s">
        <v>508</v>
      </c>
      <c r="B934" t="s">
        <v>226</v>
      </c>
      <c r="C934" t="s">
        <v>17</v>
      </c>
      <c r="D934" t="s">
        <v>473</v>
      </c>
      <c r="E934" t="s">
        <v>25</v>
      </c>
      <c r="F934" t="s">
        <v>163</v>
      </c>
      <c r="G934" t="s">
        <v>579</v>
      </c>
      <c r="H934" t="s">
        <v>395</v>
      </c>
      <c r="I934">
        <v>4</v>
      </c>
    </row>
    <row r="935" spans="1:9" x14ac:dyDescent="0.25">
      <c r="A935">
        <v>1144584668</v>
      </c>
      <c r="B935" t="s">
        <v>40</v>
      </c>
      <c r="C935" t="s">
        <v>26</v>
      </c>
      <c r="D935" t="s">
        <v>30</v>
      </c>
      <c r="E935" t="s">
        <v>32</v>
      </c>
      <c r="F935" t="s">
        <v>482</v>
      </c>
      <c r="G935" t="s">
        <v>357</v>
      </c>
      <c r="H935" t="s">
        <v>395</v>
      </c>
      <c r="I935">
        <v>4</v>
      </c>
    </row>
    <row r="936" spans="1:9" x14ac:dyDescent="0.25">
      <c r="A936">
        <v>2180447748</v>
      </c>
      <c r="B936" t="s">
        <v>170</v>
      </c>
      <c r="C936" t="s">
        <v>26</v>
      </c>
      <c r="D936" t="s">
        <v>30</v>
      </c>
      <c r="E936" t="s">
        <v>43</v>
      </c>
      <c r="F936" t="s">
        <v>144</v>
      </c>
      <c r="G936" t="s">
        <v>353</v>
      </c>
      <c r="H936" t="s">
        <v>225</v>
      </c>
      <c r="I936">
        <v>4</v>
      </c>
    </row>
    <row r="937" spans="1:9" x14ac:dyDescent="0.25">
      <c r="A937">
        <v>2180445104</v>
      </c>
      <c r="B937" t="s">
        <v>148</v>
      </c>
      <c r="C937" t="s">
        <v>45</v>
      </c>
      <c r="D937" t="s">
        <v>30</v>
      </c>
      <c r="E937" t="s">
        <v>43</v>
      </c>
      <c r="F937" t="s">
        <v>140</v>
      </c>
      <c r="G937" t="s">
        <v>396</v>
      </c>
      <c r="H937" t="s">
        <v>19</v>
      </c>
      <c r="I937">
        <v>4</v>
      </c>
    </row>
    <row r="938" spans="1:9" x14ac:dyDescent="0.25">
      <c r="A938">
        <v>1144751355</v>
      </c>
      <c r="B938" t="s">
        <v>399</v>
      </c>
      <c r="C938" t="s">
        <v>29</v>
      </c>
      <c r="D938" t="s">
        <v>30</v>
      </c>
      <c r="E938" t="s">
        <v>32</v>
      </c>
      <c r="F938" t="s">
        <v>159</v>
      </c>
      <c r="G938" t="s">
        <v>379</v>
      </c>
      <c r="H938" t="s">
        <v>398</v>
      </c>
      <c r="I938">
        <v>4</v>
      </c>
    </row>
    <row r="939" spans="1:9" x14ac:dyDescent="0.25">
      <c r="A939">
        <v>100249985</v>
      </c>
      <c r="B939" t="s">
        <v>100</v>
      </c>
      <c r="C939" t="s">
        <v>39</v>
      </c>
      <c r="D939" t="s">
        <v>16</v>
      </c>
      <c r="E939" t="s">
        <v>25</v>
      </c>
      <c r="F939" t="s">
        <v>140</v>
      </c>
      <c r="G939" t="s">
        <v>396</v>
      </c>
      <c r="H939" t="s">
        <v>25</v>
      </c>
      <c r="I939">
        <v>4</v>
      </c>
    </row>
    <row r="940" spans="1:9" x14ac:dyDescent="0.25">
      <c r="A940">
        <v>100249577</v>
      </c>
      <c r="B940" t="s">
        <v>170</v>
      </c>
      <c r="C940" t="s">
        <v>39</v>
      </c>
      <c r="D940" t="s">
        <v>16</v>
      </c>
      <c r="E940" t="s">
        <v>25</v>
      </c>
      <c r="F940" t="s">
        <v>163</v>
      </c>
      <c r="G940" t="s">
        <v>403</v>
      </c>
      <c r="H940" t="s">
        <v>19</v>
      </c>
      <c r="I940">
        <v>4</v>
      </c>
    </row>
    <row r="941" spans="1:9" x14ac:dyDescent="0.25">
      <c r="A941" t="s">
        <v>23</v>
      </c>
      <c r="B941" t="s">
        <v>148</v>
      </c>
      <c r="C941" t="s">
        <v>29</v>
      </c>
      <c r="D941" t="s">
        <v>77</v>
      </c>
      <c r="E941" t="s">
        <v>77</v>
      </c>
      <c r="F941" t="s">
        <v>419</v>
      </c>
      <c r="G941" t="s">
        <v>587</v>
      </c>
      <c r="H941" t="s">
        <v>19</v>
      </c>
      <c r="I941">
        <v>4</v>
      </c>
    </row>
    <row r="942" spans="1:9" x14ac:dyDescent="0.25">
      <c r="A942">
        <v>2400021731</v>
      </c>
      <c r="B942" t="s">
        <v>148</v>
      </c>
      <c r="C942" t="s">
        <v>45</v>
      </c>
      <c r="D942" t="s">
        <v>30</v>
      </c>
      <c r="E942" t="s">
        <v>32</v>
      </c>
      <c r="F942" t="s">
        <v>136</v>
      </c>
      <c r="G942" t="s">
        <v>343</v>
      </c>
      <c r="H942" t="s">
        <v>19</v>
      </c>
      <c r="I942">
        <v>4</v>
      </c>
    </row>
    <row r="943" spans="1:9" x14ac:dyDescent="0.25">
      <c r="A943" t="s">
        <v>509</v>
      </c>
      <c r="B943" t="s">
        <v>388</v>
      </c>
      <c r="C943" t="s">
        <v>24</v>
      </c>
      <c r="D943" t="s">
        <v>19</v>
      </c>
      <c r="E943" t="s">
        <v>25</v>
      </c>
      <c r="F943" t="s">
        <v>160</v>
      </c>
      <c r="G943" t="s">
        <v>590</v>
      </c>
      <c r="H943" t="s">
        <v>401</v>
      </c>
      <c r="I943">
        <v>4</v>
      </c>
    </row>
    <row r="944" spans="1:9" x14ac:dyDescent="0.25">
      <c r="A944">
        <v>100250153</v>
      </c>
      <c r="B944" t="s">
        <v>226</v>
      </c>
      <c r="C944" t="s">
        <v>36</v>
      </c>
      <c r="D944" t="s">
        <v>16</v>
      </c>
      <c r="E944" t="s">
        <v>25</v>
      </c>
      <c r="F944" t="s">
        <v>163</v>
      </c>
      <c r="G944" t="s">
        <v>579</v>
      </c>
      <c r="H944" t="s">
        <v>225</v>
      </c>
      <c r="I944">
        <v>4</v>
      </c>
    </row>
    <row r="945" spans="1:9" x14ac:dyDescent="0.25">
      <c r="A945" t="s">
        <v>23</v>
      </c>
      <c r="B945" t="s">
        <v>388</v>
      </c>
      <c r="C945" t="s">
        <v>20</v>
      </c>
      <c r="D945" t="s">
        <v>19</v>
      </c>
      <c r="E945" t="s">
        <v>37</v>
      </c>
      <c r="F945" t="s">
        <v>163</v>
      </c>
      <c r="G945" t="s">
        <v>579</v>
      </c>
      <c r="H945" t="s">
        <v>401</v>
      </c>
      <c r="I945">
        <v>4</v>
      </c>
    </row>
    <row r="946" spans="1:9" x14ac:dyDescent="0.25">
      <c r="A946">
        <v>100250263</v>
      </c>
      <c r="B946" t="s">
        <v>100</v>
      </c>
      <c r="C946" t="s">
        <v>36</v>
      </c>
      <c r="D946" t="s">
        <v>16</v>
      </c>
      <c r="E946" t="s">
        <v>25</v>
      </c>
      <c r="F946" t="s">
        <v>205</v>
      </c>
      <c r="G946" t="s">
        <v>354</v>
      </c>
      <c r="H946" t="s">
        <v>25</v>
      </c>
      <c r="I946">
        <v>4</v>
      </c>
    </row>
    <row r="947" spans="1:9" x14ac:dyDescent="0.25">
      <c r="A947">
        <v>100250254</v>
      </c>
      <c r="B947" t="s">
        <v>100</v>
      </c>
      <c r="C947" t="s">
        <v>24</v>
      </c>
      <c r="D947" t="s">
        <v>16</v>
      </c>
      <c r="E947" t="s">
        <v>25</v>
      </c>
      <c r="F947" t="s">
        <v>408</v>
      </c>
      <c r="G947" t="s">
        <v>351</v>
      </c>
      <c r="H947" t="s">
        <v>25</v>
      </c>
      <c r="I947">
        <v>4</v>
      </c>
    </row>
    <row r="948" spans="1:9" x14ac:dyDescent="0.25">
      <c r="A948">
        <v>100250273</v>
      </c>
      <c r="B948" t="s">
        <v>170</v>
      </c>
      <c r="C948" t="s">
        <v>17</v>
      </c>
      <c r="D948" t="s">
        <v>16</v>
      </c>
      <c r="E948" t="s">
        <v>25</v>
      </c>
      <c r="F948" t="s">
        <v>510</v>
      </c>
      <c r="G948" t="s">
        <v>351</v>
      </c>
      <c r="H948" t="s">
        <v>19</v>
      </c>
      <c r="I948">
        <v>4</v>
      </c>
    </row>
    <row r="949" spans="1:9" x14ac:dyDescent="0.25">
      <c r="A949" t="s">
        <v>511</v>
      </c>
      <c r="B949" t="s">
        <v>100</v>
      </c>
      <c r="C949" t="s">
        <v>41</v>
      </c>
      <c r="D949" t="s">
        <v>473</v>
      </c>
      <c r="E949" t="s">
        <v>25</v>
      </c>
      <c r="F949" t="s">
        <v>136</v>
      </c>
      <c r="G949" t="s">
        <v>343</v>
      </c>
      <c r="H949" t="s">
        <v>25</v>
      </c>
      <c r="I949">
        <v>4</v>
      </c>
    </row>
    <row r="950" spans="1:9" x14ac:dyDescent="0.25">
      <c r="A950">
        <v>2400026943</v>
      </c>
      <c r="B950" t="s">
        <v>226</v>
      </c>
      <c r="C950" t="s">
        <v>41</v>
      </c>
      <c r="D950" t="s">
        <v>19</v>
      </c>
      <c r="E950" t="s">
        <v>21</v>
      </c>
      <c r="F950" t="s">
        <v>163</v>
      </c>
      <c r="G950" t="s">
        <v>579</v>
      </c>
      <c r="H950" t="s">
        <v>19</v>
      </c>
      <c r="I950">
        <v>4</v>
      </c>
    </row>
    <row r="951" spans="1:9" x14ac:dyDescent="0.25">
      <c r="A951">
        <v>100250409</v>
      </c>
      <c r="B951" t="s">
        <v>170</v>
      </c>
      <c r="C951" t="s">
        <v>26</v>
      </c>
      <c r="D951" t="s">
        <v>16</v>
      </c>
      <c r="E951" t="s">
        <v>18</v>
      </c>
      <c r="F951" t="s">
        <v>163</v>
      </c>
      <c r="G951" t="s">
        <v>415</v>
      </c>
      <c r="H951" t="s">
        <v>395</v>
      </c>
      <c r="I951">
        <v>4</v>
      </c>
    </row>
    <row r="952" spans="1:9" x14ac:dyDescent="0.25">
      <c r="A952">
        <v>2400019005</v>
      </c>
      <c r="B952" t="s">
        <v>40</v>
      </c>
      <c r="C952" t="s">
        <v>27</v>
      </c>
      <c r="D952" t="s">
        <v>19</v>
      </c>
      <c r="E952" t="s">
        <v>21</v>
      </c>
      <c r="F952" t="s">
        <v>139</v>
      </c>
      <c r="G952" t="s">
        <v>352</v>
      </c>
      <c r="H952" t="s">
        <v>19</v>
      </c>
      <c r="I952">
        <v>4</v>
      </c>
    </row>
    <row r="953" spans="1:9" x14ac:dyDescent="0.25">
      <c r="A953">
        <v>100250338</v>
      </c>
      <c r="B953" t="s">
        <v>148</v>
      </c>
      <c r="C953" t="s">
        <v>35</v>
      </c>
      <c r="D953" t="s">
        <v>16</v>
      </c>
      <c r="E953" t="s">
        <v>25</v>
      </c>
      <c r="F953" t="s">
        <v>481</v>
      </c>
      <c r="G953" t="s">
        <v>351</v>
      </c>
      <c r="H953" t="s">
        <v>19</v>
      </c>
      <c r="I953">
        <v>4</v>
      </c>
    </row>
    <row r="954" spans="1:9" x14ac:dyDescent="0.25">
      <c r="A954">
        <v>100250508</v>
      </c>
      <c r="B954" t="s">
        <v>148</v>
      </c>
      <c r="C954" t="s">
        <v>41</v>
      </c>
      <c r="D954" t="s">
        <v>16</v>
      </c>
      <c r="E954" t="s">
        <v>25</v>
      </c>
      <c r="F954" t="s">
        <v>113</v>
      </c>
      <c r="G954" t="s">
        <v>351</v>
      </c>
      <c r="H954" t="s">
        <v>19</v>
      </c>
      <c r="I954">
        <v>4</v>
      </c>
    </row>
    <row r="955" spans="1:9" x14ac:dyDescent="0.25">
      <c r="A955" t="s">
        <v>28</v>
      </c>
      <c r="B955" t="s">
        <v>388</v>
      </c>
      <c r="C955" t="s">
        <v>20</v>
      </c>
      <c r="D955" t="s">
        <v>19</v>
      </c>
      <c r="E955" t="s">
        <v>21</v>
      </c>
      <c r="F955" t="s">
        <v>163</v>
      </c>
      <c r="G955" t="s">
        <v>579</v>
      </c>
      <c r="H955" t="s">
        <v>19</v>
      </c>
      <c r="I955">
        <v>4</v>
      </c>
    </row>
    <row r="956" spans="1:9" x14ac:dyDescent="0.25">
      <c r="A956">
        <v>2400022134</v>
      </c>
      <c r="B956" t="s">
        <v>388</v>
      </c>
      <c r="C956" t="s">
        <v>39</v>
      </c>
      <c r="D956" t="s">
        <v>19</v>
      </c>
      <c r="E956" t="s">
        <v>21</v>
      </c>
      <c r="F956" t="s">
        <v>163</v>
      </c>
      <c r="G956" t="s">
        <v>579</v>
      </c>
      <c r="H956" t="s">
        <v>395</v>
      </c>
      <c r="I956">
        <v>4</v>
      </c>
    </row>
    <row r="957" spans="1:9" x14ac:dyDescent="0.25">
      <c r="A957">
        <v>100250656</v>
      </c>
      <c r="B957" t="s">
        <v>100</v>
      </c>
      <c r="C957" t="s">
        <v>20</v>
      </c>
      <c r="D957" t="s">
        <v>16</v>
      </c>
      <c r="E957" t="s">
        <v>25</v>
      </c>
      <c r="F957" t="s">
        <v>512</v>
      </c>
      <c r="G957" t="s">
        <v>396</v>
      </c>
      <c r="H957" t="s">
        <v>25</v>
      </c>
      <c r="I957">
        <v>4</v>
      </c>
    </row>
    <row r="958" spans="1:9" x14ac:dyDescent="0.25">
      <c r="A958">
        <v>2400001940</v>
      </c>
      <c r="B958" t="s">
        <v>40</v>
      </c>
      <c r="C958" t="s">
        <v>17</v>
      </c>
      <c r="D958" t="s">
        <v>19</v>
      </c>
      <c r="E958" t="s">
        <v>21</v>
      </c>
      <c r="F958" t="s">
        <v>161</v>
      </c>
      <c r="G958" t="s">
        <v>161</v>
      </c>
      <c r="H958" t="s">
        <v>395</v>
      </c>
      <c r="I958">
        <v>4</v>
      </c>
    </row>
    <row r="959" spans="1:9" x14ac:dyDescent="0.25">
      <c r="A959">
        <v>100250108</v>
      </c>
      <c r="B959" t="s">
        <v>100</v>
      </c>
      <c r="C959" t="s">
        <v>27</v>
      </c>
      <c r="D959" t="s">
        <v>16</v>
      </c>
      <c r="E959" t="s">
        <v>25</v>
      </c>
      <c r="F959" t="s">
        <v>154</v>
      </c>
      <c r="G959" t="s">
        <v>396</v>
      </c>
      <c r="H959" t="s">
        <v>25</v>
      </c>
      <c r="I959">
        <v>4</v>
      </c>
    </row>
    <row r="960" spans="1:9" x14ac:dyDescent="0.25">
      <c r="A960">
        <v>2400015882</v>
      </c>
      <c r="B960" t="s">
        <v>170</v>
      </c>
      <c r="C960" t="s">
        <v>31</v>
      </c>
      <c r="D960" t="s">
        <v>19</v>
      </c>
      <c r="E960" t="s">
        <v>21</v>
      </c>
      <c r="F960" t="s">
        <v>138</v>
      </c>
      <c r="G960" t="s">
        <v>352</v>
      </c>
      <c r="H960" t="s">
        <v>19</v>
      </c>
      <c r="I960">
        <v>4</v>
      </c>
    </row>
    <row r="961" spans="1:9" x14ac:dyDescent="0.25">
      <c r="A961">
        <v>100250724</v>
      </c>
      <c r="B961" t="s">
        <v>388</v>
      </c>
      <c r="C961" t="s">
        <v>29</v>
      </c>
      <c r="D961" t="s">
        <v>16</v>
      </c>
      <c r="E961" t="s">
        <v>25</v>
      </c>
      <c r="F961" t="s">
        <v>513</v>
      </c>
      <c r="G961" t="s">
        <v>589</v>
      </c>
      <c r="H961" t="s">
        <v>401</v>
      </c>
      <c r="I961">
        <v>4</v>
      </c>
    </row>
    <row r="962" spans="1:9" x14ac:dyDescent="0.25">
      <c r="A962">
        <v>100250867</v>
      </c>
      <c r="B962" t="s">
        <v>402</v>
      </c>
      <c r="C962" t="s">
        <v>36</v>
      </c>
      <c r="D962" t="s">
        <v>16</v>
      </c>
      <c r="E962" t="s">
        <v>18</v>
      </c>
      <c r="F962" t="s">
        <v>163</v>
      </c>
      <c r="G962" t="s">
        <v>579</v>
      </c>
      <c r="H962" t="s">
        <v>401</v>
      </c>
      <c r="I962">
        <v>4</v>
      </c>
    </row>
    <row r="963" spans="1:9" x14ac:dyDescent="0.25">
      <c r="A963">
        <v>2400022121</v>
      </c>
      <c r="B963" t="s">
        <v>226</v>
      </c>
      <c r="C963" t="s">
        <v>45</v>
      </c>
      <c r="D963" t="s">
        <v>19</v>
      </c>
      <c r="E963" t="s">
        <v>21</v>
      </c>
      <c r="F963" t="s">
        <v>163</v>
      </c>
      <c r="G963" t="s">
        <v>579</v>
      </c>
      <c r="H963" t="s">
        <v>19</v>
      </c>
      <c r="I963">
        <v>4</v>
      </c>
    </row>
    <row r="964" spans="1:9" x14ac:dyDescent="0.25">
      <c r="A964">
        <v>100250921</v>
      </c>
      <c r="B964" t="s">
        <v>388</v>
      </c>
      <c r="C964" t="s">
        <v>39</v>
      </c>
      <c r="D964" t="s">
        <v>16</v>
      </c>
      <c r="E964" t="s">
        <v>25</v>
      </c>
      <c r="F964" t="s">
        <v>163</v>
      </c>
      <c r="G964" t="s">
        <v>579</v>
      </c>
      <c r="H964" t="s">
        <v>19</v>
      </c>
      <c r="I964">
        <v>4</v>
      </c>
    </row>
    <row r="965" spans="1:9" x14ac:dyDescent="0.25">
      <c r="A965">
        <v>2400026251</v>
      </c>
      <c r="B965" t="s">
        <v>148</v>
      </c>
      <c r="C965" t="s">
        <v>36</v>
      </c>
      <c r="D965" t="s">
        <v>19</v>
      </c>
      <c r="E965" t="s">
        <v>21</v>
      </c>
      <c r="F965" t="s">
        <v>180</v>
      </c>
      <c r="G965" t="s">
        <v>379</v>
      </c>
      <c r="H965" t="s">
        <v>19</v>
      </c>
      <c r="I965">
        <v>4</v>
      </c>
    </row>
    <row r="966" spans="1:9" x14ac:dyDescent="0.25">
      <c r="A966">
        <v>100251051</v>
      </c>
      <c r="B966" t="s">
        <v>148</v>
      </c>
      <c r="C966" t="s">
        <v>24</v>
      </c>
      <c r="D966" t="s">
        <v>16</v>
      </c>
      <c r="E966" t="s">
        <v>25</v>
      </c>
      <c r="F966" t="s">
        <v>139</v>
      </c>
      <c r="G966" t="s">
        <v>352</v>
      </c>
      <c r="H966" t="s">
        <v>19</v>
      </c>
      <c r="I966">
        <v>4</v>
      </c>
    </row>
    <row r="967" spans="1:9" x14ac:dyDescent="0.25">
      <c r="A967" t="s">
        <v>23</v>
      </c>
      <c r="B967" t="s">
        <v>226</v>
      </c>
      <c r="C967" t="s">
        <v>41</v>
      </c>
      <c r="D967" t="s">
        <v>19</v>
      </c>
      <c r="E967" t="s">
        <v>37</v>
      </c>
      <c r="F967" t="s">
        <v>163</v>
      </c>
      <c r="G967" t="s">
        <v>579</v>
      </c>
      <c r="H967" t="s">
        <v>19</v>
      </c>
      <c r="I967">
        <v>4</v>
      </c>
    </row>
    <row r="968" spans="1:9" x14ac:dyDescent="0.25">
      <c r="A968">
        <v>2180695381</v>
      </c>
      <c r="B968" t="s">
        <v>399</v>
      </c>
      <c r="C968" t="s">
        <v>27</v>
      </c>
      <c r="D968" t="s">
        <v>30</v>
      </c>
      <c r="E968" t="s">
        <v>43</v>
      </c>
      <c r="F968" t="s">
        <v>507</v>
      </c>
      <c r="G968" t="s">
        <v>352</v>
      </c>
      <c r="H968" t="s">
        <v>398</v>
      </c>
      <c r="I968">
        <v>4</v>
      </c>
    </row>
    <row r="969" spans="1:9" x14ac:dyDescent="0.25">
      <c r="A969">
        <v>100251093</v>
      </c>
      <c r="B969" t="s">
        <v>40</v>
      </c>
      <c r="C969" t="s">
        <v>20</v>
      </c>
      <c r="D969" t="s">
        <v>16</v>
      </c>
      <c r="E969" t="s">
        <v>18</v>
      </c>
      <c r="F969" t="s">
        <v>460</v>
      </c>
      <c r="G969" t="s">
        <v>350</v>
      </c>
      <c r="H969" t="s">
        <v>19</v>
      </c>
      <c r="I969">
        <v>4</v>
      </c>
    </row>
    <row r="970" spans="1:9" x14ac:dyDescent="0.25">
      <c r="A970">
        <v>2180674923</v>
      </c>
      <c r="B970" t="s">
        <v>148</v>
      </c>
      <c r="C970" t="s">
        <v>31</v>
      </c>
      <c r="D970" t="s">
        <v>30</v>
      </c>
      <c r="E970" t="s">
        <v>43</v>
      </c>
      <c r="F970" t="s">
        <v>472</v>
      </c>
      <c r="G970" t="s">
        <v>350</v>
      </c>
      <c r="H970" t="s">
        <v>19</v>
      </c>
      <c r="I970">
        <v>4</v>
      </c>
    </row>
    <row r="971" spans="1:9" x14ac:dyDescent="0.25">
      <c r="A971" t="s">
        <v>23</v>
      </c>
      <c r="B971" t="s">
        <v>226</v>
      </c>
      <c r="C971" t="s">
        <v>41</v>
      </c>
      <c r="D971" t="s">
        <v>19</v>
      </c>
      <c r="E971" t="s">
        <v>21</v>
      </c>
      <c r="F971" t="s">
        <v>163</v>
      </c>
      <c r="G971" t="s">
        <v>579</v>
      </c>
      <c r="H971" t="s">
        <v>19</v>
      </c>
      <c r="I971">
        <v>4</v>
      </c>
    </row>
    <row r="972" spans="1:9" x14ac:dyDescent="0.25">
      <c r="A972" t="s">
        <v>28</v>
      </c>
      <c r="B972" t="s">
        <v>40</v>
      </c>
      <c r="C972" t="s">
        <v>45</v>
      </c>
      <c r="D972" t="s">
        <v>19</v>
      </c>
      <c r="E972" t="s">
        <v>21</v>
      </c>
      <c r="F972" t="s">
        <v>136</v>
      </c>
      <c r="G972" t="s">
        <v>343</v>
      </c>
      <c r="H972" t="s">
        <v>395</v>
      </c>
      <c r="I972">
        <v>4</v>
      </c>
    </row>
    <row r="973" spans="1:9" x14ac:dyDescent="0.25">
      <c r="A973">
        <v>100250394</v>
      </c>
      <c r="B973" t="s">
        <v>388</v>
      </c>
      <c r="C973" t="s">
        <v>41</v>
      </c>
      <c r="D973" t="s">
        <v>16</v>
      </c>
      <c r="E973" t="s">
        <v>25</v>
      </c>
      <c r="F973" t="s">
        <v>163</v>
      </c>
      <c r="G973" t="s">
        <v>579</v>
      </c>
      <c r="H973" t="s">
        <v>401</v>
      </c>
      <c r="I973">
        <v>4</v>
      </c>
    </row>
    <row r="974" spans="1:9" x14ac:dyDescent="0.25">
      <c r="A974">
        <v>100250378</v>
      </c>
      <c r="B974" t="s">
        <v>100</v>
      </c>
      <c r="C974" t="s">
        <v>26</v>
      </c>
      <c r="D974" t="s">
        <v>16</v>
      </c>
      <c r="E974" t="s">
        <v>25</v>
      </c>
      <c r="F974" t="s">
        <v>449</v>
      </c>
      <c r="G974" t="s">
        <v>405</v>
      </c>
      <c r="H974" t="s">
        <v>25</v>
      </c>
      <c r="I974">
        <v>4</v>
      </c>
    </row>
    <row r="975" spans="1:9" x14ac:dyDescent="0.25">
      <c r="A975" t="s">
        <v>28</v>
      </c>
      <c r="B975" t="s">
        <v>226</v>
      </c>
      <c r="C975" t="s">
        <v>36</v>
      </c>
      <c r="D975" t="s">
        <v>19</v>
      </c>
      <c r="E975" t="s">
        <v>37</v>
      </c>
      <c r="F975" t="s">
        <v>163</v>
      </c>
      <c r="G975" t="s">
        <v>579</v>
      </c>
      <c r="H975" t="s">
        <v>19</v>
      </c>
      <c r="I975">
        <v>4</v>
      </c>
    </row>
    <row r="976" spans="1:9" x14ac:dyDescent="0.25">
      <c r="A976">
        <v>2180763530</v>
      </c>
      <c r="B976" t="s">
        <v>399</v>
      </c>
      <c r="C976" t="s">
        <v>33</v>
      </c>
      <c r="D976" t="s">
        <v>30</v>
      </c>
      <c r="E976" t="s">
        <v>43</v>
      </c>
      <c r="F976" t="s">
        <v>130</v>
      </c>
      <c r="G976" t="s">
        <v>350</v>
      </c>
      <c r="H976" t="s">
        <v>398</v>
      </c>
      <c r="I976">
        <v>4</v>
      </c>
    </row>
    <row r="977" spans="1:9" x14ac:dyDescent="0.25">
      <c r="A977" t="s">
        <v>23</v>
      </c>
      <c r="B977" t="s">
        <v>226</v>
      </c>
      <c r="C977" t="s">
        <v>35</v>
      </c>
      <c r="D977" t="s">
        <v>19</v>
      </c>
      <c r="E977" t="s">
        <v>21</v>
      </c>
      <c r="F977" t="s">
        <v>163</v>
      </c>
      <c r="G977" t="s">
        <v>579</v>
      </c>
      <c r="H977" t="s">
        <v>19</v>
      </c>
      <c r="I977">
        <v>4</v>
      </c>
    </row>
    <row r="978" spans="1:9" x14ac:dyDescent="0.25">
      <c r="A978">
        <v>1147883961</v>
      </c>
      <c r="B978" t="s">
        <v>40</v>
      </c>
      <c r="C978" t="s">
        <v>29</v>
      </c>
      <c r="D978" t="s">
        <v>30</v>
      </c>
      <c r="E978" t="s">
        <v>32</v>
      </c>
      <c r="F978" t="s">
        <v>429</v>
      </c>
      <c r="G978" t="s">
        <v>357</v>
      </c>
      <c r="H978" t="s">
        <v>19</v>
      </c>
      <c r="I978">
        <v>4</v>
      </c>
    </row>
    <row r="979" spans="1:9" x14ac:dyDescent="0.25">
      <c r="A979">
        <v>2400016235</v>
      </c>
      <c r="B979" t="s">
        <v>226</v>
      </c>
      <c r="C979" t="s">
        <v>17</v>
      </c>
      <c r="D979" t="s">
        <v>19</v>
      </c>
      <c r="E979" t="s">
        <v>477</v>
      </c>
      <c r="F979" t="s">
        <v>163</v>
      </c>
      <c r="G979" t="s">
        <v>579</v>
      </c>
      <c r="H979" t="s">
        <v>19</v>
      </c>
      <c r="I979">
        <v>4</v>
      </c>
    </row>
    <row r="980" spans="1:9" x14ac:dyDescent="0.25">
      <c r="A980">
        <v>2180825805</v>
      </c>
      <c r="B980" t="s">
        <v>399</v>
      </c>
      <c r="C980" t="s">
        <v>45</v>
      </c>
      <c r="D980" t="s">
        <v>30</v>
      </c>
      <c r="E980" t="s">
        <v>43</v>
      </c>
      <c r="F980" t="s">
        <v>458</v>
      </c>
      <c r="G980" t="s">
        <v>353</v>
      </c>
      <c r="H980" t="s">
        <v>398</v>
      </c>
      <c r="I980">
        <v>4</v>
      </c>
    </row>
    <row r="981" spans="1:9" x14ac:dyDescent="0.25">
      <c r="A981">
        <v>2400020801</v>
      </c>
      <c r="B981" t="s">
        <v>170</v>
      </c>
      <c r="C981" t="s">
        <v>24</v>
      </c>
      <c r="D981" t="s">
        <v>19</v>
      </c>
      <c r="E981" t="s">
        <v>21</v>
      </c>
      <c r="F981" t="s">
        <v>476</v>
      </c>
      <c r="G981" t="s">
        <v>352</v>
      </c>
      <c r="H981" t="s">
        <v>19</v>
      </c>
      <c r="I981">
        <v>4</v>
      </c>
    </row>
    <row r="982" spans="1:9" x14ac:dyDescent="0.25">
      <c r="A982">
        <v>2180828559</v>
      </c>
      <c r="B982" t="s">
        <v>148</v>
      </c>
      <c r="C982" t="s">
        <v>24</v>
      </c>
      <c r="D982" t="s">
        <v>30</v>
      </c>
      <c r="E982" t="s">
        <v>43</v>
      </c>
      <c r="F982" t="s">
        <v>137</v>
      </c>
      <c r="G982" t="s">
        <v>355</v>
      </c>
      <c r="H982" t="s">
        <v>19</v>
      </c>
      <c r="I982">
        <v>4</v>
      </c>
    </row>
    <row r="983" spans="1:9" x14ac:dyDescent="0.25">
      <c r="A983">
        <v>1148600082</v>
      </c>
      <c r="B983" t="s">
        <v>170</v>
      </c>
      <c r="C983" t="s">
        <v>24</v>
      </c>
      <c r="D983" t="s">
        <v>30</v>
      </c>
      <c r="E983" t="s">
        <v>32</v>
      </c>
      <c r="F983" t="s">
        <v>144</v>
      </c>
      <c r="G983" t="s">
        <v>353</v>
      </c>
      <c r="H983" t="s">
        <v>225</v>
      </c>
      <c r="I983">
        <v>4</v>
      </c>
    </row>
    <row r="984" spans="1:9" x14ac:dyDescent="0.25">
      <c r="A984">
        <v>100251659</v>
      </c>
      <c r="B984" t="s">
        <v>388</v>
      </c>
      <c r="C984" t="s">
        <v>20</v>
      </c>
      <c r="D984" t="s">
        <v>16</v>
      </c>
      <c r="E984" t="s">
        <v>25</v>
      </c>
      <c r="F984" t="s">
        <v>163</v>
      </c>
      <c r="G984" t="s">
        <v>579</v>
      </c>
      <c r="H984" t="s">
        <v>401</v>
      </c>
      <c r="I984">
        <v>4</v>
      </c>
    </row>
    <row r="985" spans="1:9" x14ac:dyDescent="0.25">
      <c r="A985">
        <v>2400019910</v>
      </c>
      <c r="B985" t="s">
        <v>226</v>
      </c>
      <c r="C985" t="s">
        <v>17</v>
      </c>
      <c r="D985" t="s">
        <v>19</v>
      </c>
      <c r="E985" t="s">
        <v>25</v>
      </c>
      <c r="F985" t="s">
        <v>163</v>
      </c>
      <c r="G985" t="s">
        <v>579</v>
      </c>
      <c r="H985" t="s">
        <v>19</v>
      </c>
      <c r="I985">
        <v>4</v>
      </c>
    </row>
    <row r="986" spans="1:9" x14ac:dyDescent="0.25">
      <c r="A986">
        <v>2400040193</v>
      </c>
      <c r="B986" t="s">
        <v>388</v>
      </c>
      <c r="C986" t="s">
        <v>20</v>
      </c>
      <c r="D986" t="s">
        <v>19</v>
      </c>
      <c r="E986" t="s">
        <v>21</v>
      </c>
      <c r="F986" t="s">
        <v>163</v>
      </c>
      <c r="G986" t="s">
        <v>579</v>
      </c>
      <c r="H986" t="s">
        <v>401</v>
      </c>
      <c r="I986">
        <v>4</v>
      </c>
    </row>
    <row r="987" spans="1:9" x14ac:dyDescent="0.25">
      <c r="A987" t="s">
        <v>28</v>
      </c>
      <c r="B987" t="s">
        <v>226</v>
      </c>
      <c r="C987" t="s">
        <v>17</v>
      </c>
      <c r="D987" t="s">
        <v>19</v>
      </c>
      <c r="E987" t="s">
        <v>21</v>
      </c>
      <c r="F987" t="s">
        <v>163</v>
      </c>
      <c r="G987" t="s">
        <v>579</v>
      </c>
      <c r="H987" t="s">
        <v>19</v>
      </c>
      <c r="I987">
        <v>4</v>
      </c>
    </row>
    <row r="988" spans="1:9" x14ac:dyDescent="0.25">
      <c r="A988">
        <v>1148983073</v>
      </c>
      <c r="B988" t="s">
        <v>148</v>
      </c>
      <c r="C988" t="s">
        <v>42</v>
      </c>
      <c r="D988" t="s">
        <v>30</v>
      </c>
      <c r="E988" t="s">
        <v>32</v>
      </c>
      <c r="F988" t="s">
        <v>136</v>
      </c>
      <c r="G988" t="s">
        <v>343</v>
      </c>
      <c r="H988" t="s">
        <v>19</v>
      </c>
      <c r="I988">
        <v>4</v>
      </c>
    </row>
    <row r="989" spans="1:9" x14ac:dyDescent="0.25">
      <c r="A989">
        <v>2180812224</v>
      </c>
      <c r="B989" t="s">
        <v>388</v>
      </c>
      <c r="C989" t="s">
        <v>41</v>
      </c>
      <c r="D989" t="s">
        <v>30</v>
      </c>
      <c r="E989" t="s">
        <v>43</v>
      </c>
      <c r="F989" t="s">
        <v>163</v>
      </c>
      <c r="G989" t="s">
        <v>579</v>
      </c>
      <c r="H989" t="s">
        <v>401</v>
      </c>
      <c r="I989">
        <v>4</v>
      </c>
    </row>
    <row r="990" spans="1:9" x14ac:dyDescent="0.25">
      <c r="A990">
        <v>100251991</v>
      </c>
      <c r="B990" t="s">
        <v>170</v>
      </c>
      <c r="C990" t="s">
        <v>26</v>
      </c>
      <c r="D990" t="s">
        <v>16</v>
      </c>
      <c r="E990" t="s">
        <v>25</v>
      </c>
      <c r="F990" t="s">
        <v>490</v>
      </c>
      <c r="G990" t="s">
        <v>589</v>
      </c>
      <c r="H990" t="s">
        <v>19</v>
      </c>
      <c r="I990">
        <v>4</v>
      </c>
    </row>
    <row r="991" spans="1:9" x14ac:dyDescent="0.25">
      <c r="A991" t="s">
        <v>23</v>
      </c>
      <c r="B991" t="s">
        <v>40</v>
      </c>
      <c r="C991" t="s">
        <v>20</v>
      </c>
      <c r="D991" t="s">
        <v>19</v>
      </c>
      <c r="E991" t="s">
        <v>21</v>
      </c>
      <c r="F991" t="s">
        <v>161</v>
      </c>
      <c r="G991" t="s">
        <v>161</v>
      </c>
      <c r="H991" t="s">
        <v>19</v>
      </c>
      <c r="I991">
        <v>4</v>
      </c>
    </row>
    <row r="992" spans="1:9" x14ac:dyDescent="0.25">
      <c r="A992">
        <v>2180828159</v>
      </c>
      <c r="B992" t="s">
        <v>148</v>
      </c>
      <c r="C992" t="s">
        <v>24</v>
      </c>
      <c r="D992" t="s">
        <v>30</v>
      </c>
      <c r="E992" t="s">
        <v>43</v>
      </c>
      <c r="F992" t="s">
        <v>159</v>
      </c>
      <c r="G992" t="s">
        <v>379</v>
      </c>
      <c r="H992" t="s">
        <v>19</v>
      </c>
      <c r="I992">
        <v>4</v>
      </c>
    </row>
    <row r="993" spans="1:9" x14ac:dyDescent="0.25">
      <c r="A993">
        <v>1149490346</v>
      </c>
      <c r="B993" t="s">
        <v>399</v>
      </c>
      <c r="C993" t="s">
        <v>39</v>
      </c>
      <c r="D993" t="s">
        <v>30</v>
      </c>
      <c r="E993" t="s">
        <v>32</v>
      </c>
      <c r="F993" t="s">
        <v>120</v>
      </c>
      <c r="G993" t="s">
        <v>350</v>
      </c>
      <c r="H993" t="s">
        <v>398</v>
      </c>
      <c r="I993">
        <v>4</v>
      </c>
    </row>
    <row r="994" spans="1:9" x14ac:dyDescent="0.25">
      <c r="A994">
        <v>100252164</v>
      </c>
      <c r="B994" t="s">
        <v>170</v>
      </c>
      <c r="C994" t="s">
        <v>20</v>
      </c>
      <c r="D994" t="s">
        <v>16</v>
      </c>
      <c r="E994" t="s">
        <v>25</v>
      </c>
      <c r="F994" t="s">
        <v>163</v>
      </c>
      <c r="G994" t="s">
        <v>403</v>
      </c>
      <c r="H994" t="s">
        <v>19</v>
      </c>
      <c r="I994">
        <v>4</v>
      </c>
    </row>
    <row r="995" spans="1:9" x14ac:dyDescent="0.25">
      <c r="A995">
        <v>2400040369</v>
      </c>
      <c r="B995" t="s">
        <v>226</v>
      </c>
      <c r="C995" t="s">
        <v>20</v>
      </c>
      <c r="D995" t="s">
        <v>19</v>
      </c>
      <c r="E995" t="s">
        <v>18</v>
      </c>
      <c r="F995" t="s">
        <v>163</v>
      </c>
      <c r="G995" t="s">
        <v>579</v>
      </c>
      <c r="H995" t="s">
        <v>19</v>
      </c>
      <c r="I995">
        <v>4</v>
      </c>
    </row>
    <row r="996" spans="1:9" x14ac:dyDescent="0.25">
      <c r="A996">
        <v>2400020225</v>
      </c>
      <c r="B996" t="s">
        <v>170</v>
      </c>
      <c r="C996" t="s">
        <v>17</v>
      </c>
      <c r="D996" t="s">
        <v>19</v>
      </c>
      <c r="E996" t="s">
        <v>21</v>
      </c>
      <c r="F996" t="s">
        <v>163</v>
      </c>
      <c r="G996" t="s">
        <v>415</v>
      </c>
      <c r="H996" t="s">
        <v>19</v>
      </c>
      <c r="I996">
        <v>4</v>
      </c>
    </row>
    <row r="997" spans="1:9" x14ac:dyDescent="0.25">
      <c r="A997">
        <v>1149368000</v>
      </c>
      <c r="B997" t="s">
        <v>388</v>
      </c>
      <c r="C997" t="s">
        <v>27</v>
      </c>
      <c r="D997" t="s">
        <v>30</v>
      </c>
      <c r="E997" t="s">
        <v>32</v>
      </c>
      <c r="F997" t="s">
        <v>514</v>
      </c>
      <c r="G997" t="s">
        <v>357</v>
      </c>
      <c r="H997" t="s">
        <v>395</v>
      </c>
      <c r="I997">
        <v>4</v>
      </c>
    </row>
    <row r="998" spans="1:9" x14ac:dyDescent="0.25">
      <c r="A998" t="s">
        <v>28</v>
      </c>
      <c r="B998" t="s">
        <v>388</v>
      </c>
      <c r="C998" t="s">
        <v>74</v>
      </c>
      <c r="D998" t="s">
        <v>16</v>
      </c>
      <c r="E998" t="s">
        <v>74</v>
      </c>
      <c r="F998" t="s">
        <v>163</v>
      </c>
      <c r="G998" t="s">
        <v>579</v>
      </c>
      <c r="H998" t="s">
        <v>395</v>
      </c>
      <c r="I998">
        <v>4</v>
      </c>
    </row>
    <row r="999" spans="1:9" x14ac:dyDescent="0.25">
      <c r="A999">
        <v>2180937445</v>
      </c>
      <c r="B999" t="s">
        <v>170</v>
      </c>
      <c r="C999" t="s">
        <v>20</v>
      </c>
      <c r="D999" t="s">
        <v>30</v>
      </c>
      <c r="E999" t="s">
        <v>43</v>
      </c>
      <c r="F999" t="s">
        <v>483</v>
      </c>
      <c r="G999" t="s">
        <v>353</v>
      </c>
      <c r="H999" t="s">
        <v>225</v>
      </c>
      <c r="I999">
        <v>4</v>
      </c>
    </row>
    <row r="1000" spans="1:9" x14ac:dyDescent="0.25">
      <c r="A1000">
        <v>1149845632</v>
      </c>
      <c r="B1000" t="s">
        <v>148</v>
      </c>
      <c r="C1000" t="s">
        <v>26</v>
      </c>
      <c r="D1000" t="s">
        <v>30</v>
      </c>
      <c r="E1000" t="s">
        <v>32</v>
      </c>
      <c r="F1000" t="s">
        <v>136</v>
      </c>
      <c r="G1000" t="s">
        <v>343</v>
      </c>
      <c r="H1000" t="s">
        <v>19</v>
      </c>
      <c r="I1000">
        <v>4</v>
      </c>
    </row>
    <row r="1001" spans="1:9" x14ac:dyDescent="0.25">
      <c r="A1001">
        <v>1148935695</v>
      </c>
      <c r="B1001" t="s">
        <v>388</v>
      </c>
      <c r="C1001" t="s">
        <v>20</v>
      </c>
      <c r="D1001" t="s">
        <v>30</v>
      </c>
      <c r="E1001" t="s">
        <v>32</v>
      </c>
      <c r="F1001" t="s">
        <v>138</v>
      </c>
      <c r="G1001" t="s">
        <v>352</v>
      </c>
      <c r="H1001" t="s">
        <v>401</v>
      </c>
      <c r="I1001">
        <v>4</v>
      </c>
    </row>
    <row r="1002" spans="1:9" x14ac:dyDescent="0.25">
      <c r="A1002">
        <v>100252392</v>
      </c>
      <c r="B1002" t="s">
        <v>170</v>
      </c>
      <c r="C1002" t="s">
        <v>17</v>
      </c>
      <c r="D1002" t="s">
        <v>16</v>
      </c>
      <c r="E1002" t="s">
        <v>25</v>
      </c>
      <c r="F1002" t="s">
        <v>113</v>
      </c>
      <c r="G1002" t="s">
        <v>351</v>
      </c>
      <c r="H1002" t="s">
        <v>19</v>
      </c>
      <c r="I1002">
        <v>4</v>
      </c>
    </row>
    <row r="1003" spans="1:9" x14ac:dyDescent="0.25">
      <c r="A1003">
        <v>100251385</v>
      </c>
      <c r="B1003" t="s">
        <v>170</v>
      </c>
      <c r="C1003" t="s">
        <v>29</v>
      </c>
      <c r="D1003" t="s">
        <v>16</v>
      </c>
      <c r="E1003" t="s">
        <v>25</v>
      </c>
      <c r="F1003" t="s">
        <v>163</v>
      </c>
      <c r="G1003" t="s">
        <v>415</v>
      </c>
      <c r="H1003" t="s">
        <v>19</v>
      </c>
      <c r="I1003">
        <v>4</v>
      </c>
    </row>
    <row r="1004" spans="1:9" x14ac:dyDescent="0.25">
      <c r="A1004" t="s">
        <v>28</v>
      </c>
      <c r="B1004" t="s">
        <v>226</v>
      </c>
      <c r="C1004" t="s">
        <v>26</v>
      </c>
      <c r="D1004" t="s">
        <v>19</v>
      </c>
      <c r="E1004" t="s">
        <v>21</v>
      </c>
      <c r="F1004" t="s">
        <v>408</v>
      </c>
      <c r="G1004" t="s">
        <v>351</v>
      </c>
      <c r="H1004" t="s">
        <v>19</v>
      </c>
      <c r="I1004">
        <v>4</v>
      </c>
    </row>
    <row r="1005" spans="1:9" x14ac:dyDescent="0.25">
      <c r="A1005">
        <v>100252500</v>
      </c>
      <c r="B1005" t="s">
        <v>388</v>
      </c>
      <c r="C1005" t="s">
        <v>29</v>
      </c>
      <c r="D1005" t="s">
        <v>16</v>
      </c>
      <c r="E1005" t="s">
        <v>25</v>
      </c>
      <c r="F1005" t="s">
        <v>163</v>
      </c>
      <c r="G1005" t="s">
        <v>579</v>
      </c>
      <c r="H1005" t="s">
        <v>401</v>
      </c>
      <c r="I1005">
        <v>4</v>
      </c>
    </row>
    <row r="1006" spans="1:9" x14ac:dyDescent="0.25">
      <c r="A1006">
        <v>2181019430</v>
      </c>
      <c r="B1006" t="s">
        <v>148</v>
      </c>
      <c r="C1006" t="s">
        <v>17</v>
      </c>
      <c r="D1006" t="s">
        <v>30</v>
      </c>
      <c r="E1006" t="s">
        <v>43</v>
      </c>
      <c r="F1006" t="s">
        <v>409</v>
      </c>
      <c r="G1006" t="s">
        <v>352</v>
      </c>
      <c r="H1006" t="s">
        <v>19</v>
      </c>
      <c r="I1006">
        <v>4</v>
      </c>
    </row>
    <row r="1007" spans="1:9" x14ac:dyDescent="0.25">
      <c r="A1007" t="s">
        <v>23</v>
      </c>
      <c r="B1007" t="s">
        <v>40</v>
      </c>
      <c r="C1007" t="s">
        <v>26</v>
      </c>
      <c r="D1007" t="s">
        <v>19</v>
      </c>
      <c r="E1007" t="s">
        <v>21</v>
      </c>
      <c r="F1007" t="s">
        <v>408</v>
      </c>
      <c r="G1007" t="s">
        <v>351</v>
      </c>
      <c r="H1007" t="s">
        <v>19</v>
      </c>
      <c r="I1007">
        <v>4</v>
      </c>
    </row>
    <row r="1008" spans="1:9" x14ac:dyDescent="0.25">
      <c r="A1008">
        <v>100252096</v>
      </c>
      <c r="B1008" t="s">
        <v>170</v>
      </c>
      <c r="C1008" t="s">
        <v>35</v>
      </c>
      <c r="D1008" t="s">
        <v>16</v>
      </c>
      <c r="E1008" t="s">
        <v>18</v>
      </c>
      <c r="F1008" t="s">
        <v>163</v>
      </c>
      <c r="G1008" t="s">
        <v>403</v>
      </c>
      <c r="H1008" t="s">
        <v>19</v>
      </c>
      <c r="I1008">
        <v>4</v>
      </c>
    </row>
    <row r="1009" spans="1:9" x14ac:dyDescent="0.25">
      <c r="A1009">
        <v>2400011751</v>
      </c>
      <c r="B1009" t="s">
        <v>148</v>
      </c>
      <c r="C1009" t="s">
        <v>35</v>
      </c>
      <c r="D1009" t="s">
        <v>19</v>
      </c>
      <c r="E1009" t="s">
        <v>21</v>
      </c>
      <c r="F1009" t="s">
        <v>499</v>
      </c>
      <c r="G1009" t="s">
        <v>352</v>
      </c>
      <c r="H1009" t="s">
        <v>19</v>
      </c>
      <c r="I1009">
        <v>4</v>
      </c>
    </row>
    <row r="1010" spans="1:9" x14ac:dyDescent="0.25">
      <c r="A1010">
        <v>2181016000</v>
      </c>
      <c r="B1010" t="s">
        <v>170</v>
      </c>
      <c r="C1010" t="s">
        <v>24</v>
      </c>
      <c r="D1010" t="s">
        <v>30</v>
      </c>
      <c r="E1010" t="s">
        <v>43</v>
      </c>
      <c r="F1010" t="s">
        <v>419</v>
      </c>
      <c r="G1010" t="s">
        <v>587</v>
      </c>
      <c r="H1010" t="s">
        <v>19</v>
      </c>
      <c r="I1010">
        <v>4</v>
      </c>
    </row>
    <row r="1011" spans="1:9" x14ac:dyDescent="0.25">
      <c r="A1011" t="s">
        <v>28</v>
      </c>
      <c r="B1011" t="s">
        <v>170</v>
      </c>
      <c r="C1011" t="s">
        <v>26</v>
      </c>
      <c r="D1011" t="s">
        <v>19</v>
      </c>
      <c r="E1011" t="s">
        <v>21</v>
      </c>
      <c r="F1011" t="s">
        <v>139</v>
      </c>
      <c r="G1011" t="s">
        <v>352</v>
      </c>
      <c r="H1011" t="s">
        <v>19</v>
      </c>
      <c r="I1011">
        <v>4</v>
      </c>
    </row>
    <row r="1012" spans="1:9" x14ac:dyDescent="0.25">
      <c r="A1012">
        <v>2181059872</v>
      </c>
      <c r="B1012" t="s">
        <v>399</v>
      </c>
      <c r="C1012" t="s">
        <v>29</v>
      </c>
      <c r="D1012" t="s">
        <v>30</v>
      </c>
      <c r="E1012" t="s">
        <v>43</v>
      </c>
      <c r="F1012" t="s">
        <v>308</v>
      </c>
      <c r="G1012" t="s">
        <v>357</v>
      </c>
      <c r="H1012" t="s">
        <v>398</v>
      </c>
      <c r="I1012">
        <v>4</v>
      </c>
    </row>
    <row r="1013" spans="1:9" x14ac:dyDescent="0.25">
      <c r="A1013">
        <v>2400038435</v>
      </c>
      <c r="B1013" t="s">
        <v>226</v>
      </c>
      <c r="C1013" t="s">
        <v>20</v>
      </c>
      <c r="D1013" t="s">
        <v>19</v>
      </c>
      <c r="E1013" t="s">
        <v>25</v>
      </c>
      <c r="F1013" t="s">
        <v>163</v>
      </c>
      <c r="G1013" t="s">
        <v>579</v>
      </c>
      <c r="H1013" t="s">
        <v>19</v>
      </c>
      <c r="I1013">
        <v>4</v>
      </c>
    </row>
    <row r="1014" spans="1:9" x14ac:dyDescent="0.25">
      <c r="A1014">
        <v>100250129</v>
      </c>
      <c r="B1014" t="s">
        <v>170</v>
      </c>
      <c r="C1014" t="s">
        <v>39</v>
      </c>
      <c r="D1014" t="s">
        <v>16</v>
      </c>
      <c r="E1014" t="s">
        <v>25</v>
      </c>
      <c r="F1014" t="s">
        <v>163</v>
      </c>
      <c r="G1014" t="s">
        <v>415</v>
      </c>
      <c r="H1014" t="s">
        <v>19</v>
      </c>
      <c r="I1014">
        <v>4</v>
      </c>
    </row>
    <row r="1015" spans="1:9" x14ac:dyDescent="0.25">
      <c r="A1015">
        <v>200010202</v>
      </c>
      <c r="B1015" t="s">
        <v>170</v>
      </c>
      <c r="C1015" t="s">
        <v>20</v>
      </c>
      <c r="D1015" t="s">
        <v>16</v>
      </c>
      <c r="E1015" t="s">
        <v>25</v>
      </c>
      <c r="F1015" t="s">
        <v>497</v>
      </c>
      <c r="G1015" t="s">
        <v>353</v>
      </c>
      <c r="H1015" t="s">
        <v>19</v>
      </c>
      <c r="I1015">
        <v>4</v>
      </c>
    </row>
    <row r="1016" spans="1:9" x14ac:dyDescent="0.25">
      <c r="A1016" t="s">
        <v>28</v>
      </c>
      <c r="B1016" t="s">
        <v>226</v>
      </c>
      <c r="C1016" t="s">
        <v>20</v>
      </c>
      <c r="D1016" t="s">
        <v>19</v>
      </c>
      <c r="E1016" t="s">
        <v>21</v>
      </c>
      <c r="F1016" t="s">
        <v>163</v>
      </c>
      <c r="G1016" t="s">
        <v>579</v>
      </c>
      <c r="H1016" t="s">
        <v>19</v>
      </c>
      <c r="I1016">
        <v>4</v>
      </c>
    </row>
    <row r="1017" spans="1:9" x14ac:dyDescent="0.25">
      <c r="A1017">
        <v>2181112072</v>
      </c>
      <c r="B1017" t="s">
        <v>40</v>
      </c>
      <c r="C1017" t="s">
        <v>20</v>
      </c>
      <c r="D1017" t="s">
        <v>30</v>
      </c>
      <c r="E1017" t="s">
        <v>43</v>
      </c>
      <c r="F1017" t="s">
        <v>404</v>
      </c>
      <c r="G1017" t="s">
        <v>405</v>
      </c>
      <c r="H1017" t="s">
        <v>19</v>
      </c>
      <c r="I1017">
        <v>4</v>
      </c>
    </row>
    <row r="1018" spans="1:9" x14ac:dyDescent="0.25">
      <c r="A1018">
        <v>100253085</v>
      </c>
      <c r="B1018" t="s">
        <v>170</v>
      </c>
      <c r="C1018" t="s">
        <v>24</v>
      </c>
      <c r="D1018" t="s">
        <v>16</v>
      </c>
      <c r="E1018" t="s">
        <v>25</v>
      </c>
      <c r="F1018" t="s">
        <v>195</v>
      </c>
      <c r="G1018" t="s">
        <v>583</v>
      </c>
      <c r="H1018" t="s">
        <v>19</v>
      </c>
      <c r="I1018">
        <v>4</v>
      </c>
    </row>
    <row r="1019" spans="1:9" x14ac:dyDescent="0.25">
      <c r="A1019">
        <v>2400017275</v>
      </c>
      <c r="B1019" t="s">
        <v>148</v>
      </c>
      <c r="C1019" t="s">
        <v>31</v>
      </c>
      <c r="D1019" t="s">
        <v>19</v>
      </c>
      <c r="E1019" t="s">
        <v>21</v>
      </c>
      <c r="F1019" t="s">
        <v>411</v>
      </c>
      <c r="G1019" t="s">
        <v>352</v>
      </c>
      <c r="H1019" t="s">
        <v>19</v>
      </c>
      <c r="I1019">
        <v>4</v>
      </c>
    </row>
    <row r="1020" spans="1:9" x14ac:dyDescent="0.25">
      <c r="A1020">
        <v>2181210241</v>
      </c>
      <c r="B1020" t="s">
        <v>170</v>
      </c>
      <c r="C1020" t="s">
        <v>45</v>
      </c>
      <c r="D1020" t="s">
        <v>30</v>
      </c>
      <c r="E1020" t="s">
        <v>43</v>
      </c>
      <c r="F1020" t="s">
        <v>144</v>
      </c>
      <c r="G1020" t="s">
        <v>353</v>
      </c>
      <c r="H1020" t="s">
        <v>225</v>
      </c>
      <c r="I1020">
        <v>4</v>
      </c>
    </row>
    <row r="1021" spans="1:9" x14ac:dyDescent="0.25">
      <c r="A1021">
        <v>2400024430</v>
      </c>
      <c r="B1021" t="s">
        <v>388</v>
      </c>
      <c r="C1021" t="s">
        <v>39</v>
      </c>
      <c r="D1021" t="s">
        <v>19</v>
      </c>
      <c r="E1021" t="s">
        <v>21</v>
      </c>
      <c r="F1021" t="s">
        <v>114</v>
      </c>
      <c r="G1021" t="s">
        <v>352</v>
      </c>
      <c r="H1021" t="s">
        <v>401</v>
      </c>
      <c r="I1021">
        <v>4</v>
      </c>
    </row>
    <row r="1022" spans="1:9" x14ac:dyDescent="0.25">
      <c r="A1022">
        <v>100253284</v>
      </c>
      <c r="B1022" t="s">
        <v>100</v>
      </c>
      <c r="C1022" t="s">
        <v>20</v>
      </c>
      <c r="D1022" t="s">
        <v>16</v>
      </c>
      <c r="E1022" t="s">
        <v>25</v>
      </c>
      <c r="F1022" t="s">
        <v>161</v>
      </c>
      <c r="G1022" t="s">
        <v>161</v>
      </c>
      <c r="H1022" t="s">
        <v>25</v>
      </c>
      <c r="I1022">
        <v>4</v>
      </c>
    </row>
    <row r="1023" spans="1:9" x14ac:dyDescent="0.25">
      <c r="A1023">
        <v>2181244466</v>
      </c>
      <c r="B1023" t="s">
        <v>388</v>
      </c>
      <c r="C1023" t="s">
        <v>24</v>
      </c>
      <c r="D1023" t="s">
        <v>30</v>
      </c>
      <c r="E1023" t="s">
        <v>43</v>
      </c>
      <c r="F1023" t="s">
        <v>411</v>
      </c>
      <c r="G1023" t="s">
        <v>352</v>
      </c>
      <c r="H1023" t="s">
        <v>401</v>
      </c>
      <c r="I1023">
        <v>4</v>
      </c>
    </row>
    <row r="1024" spans="1:9" x14ac:dyDescent="0.25">
      <c r="A1024">
        <v>2181245802</v>
      </c>
      <c r="B1024" t="s">
        <v>226</v>
      </c>
      <c r="C1024" t="s">
        <v>31</v>
      </c>
      <c r="D1024" t="s">
        <v>30</v>
      </c>
      <c r="E1024" t="s">
        <v>43</v>
      </c>
      <c r="F1024" t="s">
        <v>163</v>
      </c>
      <c r="G1024" t="s">
        <v>579</v>
      </c>
      <c r="H1024" t="s">
        <v>19</v>
      </c>
      <c r="I1024">
        <v>4</v>
      </c>
    </row>
    <row r="1025" spans="1:9" x14ac:dyDescent="0.25">
      <c r="A1025">
        <v>2180802177</v>
      </c>
      <c r="B1025" t="s">
        <v>399</v>
      </c>
      <c r="C1025" t="s">
        <v>29</v>
      </c>
      <c r="D1025" t="s">
        <v>30</v>
      </c>
      <c r="E1025" t="s">
        <v>43</v>
      </c>
      <c r="F1025" t="s">
        <v>140</v>
      </c>
      <c r="G1025" t="s">
        <v>396</v>
      </c>
      <c r="H1025" t="s">
        <v>401</v>
      </c>
      <c r="I1025">
        <v>4</v>
      </c>
    </row>
    <row r="1026" spans="1:9" x14ac:dyDescent="0.25">
      <c r="A1026">
        <v>2181260892</v>
      </c>
      <c r="B1026" t="s">
        <v>399</v>
      </c>
      <c r="C1026" t="s">
        <v>31</v>
      </c>
      <c r="D1026" t="s">
        <v>30</v>
      </c>
      <c r="E1026" t="s">
        <v>43</v>
      </c>
      <c r="F1026" t="s">
        <v>154</v>
      </c>
      <c r="G1026" t="s">
        <v>396</v>
      </c>
      <c r="H1026" t="s">
        <v>398</v>
      </c>
      <c r="I1026">
        <v>4</v>
      </c>
    </row>
    <row r="1027" spans="1:9" x14ac:dyDescent="0.25">
      <c r="A1027">
        <v>2400021071</v>
      </c>
      <c r="B1027" t="s">
        <v>170</v>
      </c>
      <c r="C1027" t="s">
        <v>27</v>
      </c>
      <c r="D1027" t="s">
        <v>19</v>
      </c>
      <c r="E1027" t="s">
        <v>21</v>
      </c>
      <c r="F1027" t="s">
        <v>423</v>
      </c>
      <c r="G1027" t="s">
        <v>587</v>
      </c>
      <c r="H1027" t="s">
        <v>19</v>
      </c>
      <c r="I1027">
        <v>4</v>
      </c>
    </row>
    <row r="1028" spans="1:9" x14ac:dyDescent="0.25">
      <c r="A1028">
        <v>200010209</v>
      </c>
      <c r="B1028" t="s">
        <v>402</v>
      </c>
      <c r="C1028" t="s">
        <v>39</v>
      </c>
      <c r="D1028" t="s">
        <v>16</v>
      </c>
      <c r="E1028" t="s">
        <v>25</v>
      </c>
      <c r="F1028" t="s">
        <v>140</v>
      </c>
      <c r="G1028" t="s">
        <v>396</v>
      </c>
      <c r="H1028" t="s">
        <v>401</v>
      </c>
      <c r="I1028">
        <v>4</v>
      </c>
    </row>
    <row r="1029" spans="1:9" x14ac:dyDescent="0.25">
      <c r="A1029">
        <v>2400042536</v>
      </c>
      <c r="B1029" t="s">
        <v>388</v>
      </c>
      <c r="C1029" t="s">
        <v>33</v>
      </c>
      <c r="D1029" t="s">
        <v>19</v>
      </c>
      <c r="E1029" t="s">
        <v>21</v>
      </c>
      <c r="F1029" t="s">
        <v>163</v>
      </c>
      <c r="G1029" t="s">
        <v>579</v>
      </c>
      <c r="H1029" t="s">
        <v>401</v>
      </c>
      <c r="I1029">
        <v>4</v>
      </c>
    </row>
    <row r="1030" spans="1:9" x14ac:dyDescent="0.25">
      <c r="A1030">
        <v>100253479</v>
      </c>
      <c r="B1030" t="s">
        <v>170</v>
      </c>
      <c r="C1030" t="s">
        <v>26</v>
      </c>
      <c r="D1030" t="s">
        <v>16</v>
      </c>
      <c r="E1030" t="s">
        <v>25</v>
      </c>
      <c r="F1030" t="s">
        <v>163</v>
      </c>
      <c r="G1030" t="s">
        <v>415</v>
      </c>
      <c r="H1030" t="s">
        <v>19</v>
      </c>
      <c r="I1030">
        <v>4</v>
      </c>
    </row>
    <row r="1031" spans="1:9" x14ac:dyDescent="0.25">
      <c r="A1031">
        <v>2400041426</v>
      </c>
      <c r="B1031" t="s">
        <v>170</v>
      </c>
      <c r="C1031" t="s">
        <v>20</v>
      </c>
      <c r="D1031" t="s">
        <v>19</v>
      </c>
      <c r="E1031" t="s">
        <v>25</v>
      </c>
      <c r="F1031" t="s">
        <v>408</v>
      </c>
      <c r="G1031" t="s">
        <v>351</v>
      </c>
      <c r="H1031" t="s">
        <v>19</v>
      </c>
      <c r="I1031">
        <v>4</v>
      </c>
    </row>
    <row r="1032" spans="1:9" x14ac:dyDescent="0.25">
      <c r="A1032">
        <v>2181207325</v>
      </c>
      <c r="B1032" t="s">
        <v>226</v>
      </c>
      <c r="C1032" t="s">
        <v>39</v>
      </c>
      <c r="D1032" t="s">
        <v>30</v>
      </c>
      <c r="E1032" t="s">
        <v>43</v>
      </c>
      <c r="F1032" t="s">
        <v>196</v>
      </c>
      <c r="G1032" t="s">
        <v>350</v>
      </c>
      <c r="H1032" t="s">
        <v>395</v>
      </c>
      <c r="I1032">
        <v>4</v>
      </c>
    </row>
    <row r="1033" spans="1:9" x14ac:dyDescent="0.25">
      <c r="A1033">
        <v>2400042754</v>
      </c>
      <c r="B1033" t="s">
        <v>170</v>
      </c>
      <c r="C1033" t="s">
        <v>20</v>
      </c>
      <c r="D1033" t="s">
        <v>19</v>
      </c>
      <c r="E1033" t="s">
        <v>21</v>
      </c>
      <c r="F1033" t="s">
        <v>163</v>
      </c>
      <c r="G1033" t="s">
        <v>415</v>
      </c>
      <c r="H1033" t="s">
        <v>19</v>
      </c>
      <c r="I1033">
        <v>4</v>
      </c>
    </row>
    <row r="1034" spans="1:9" x14ac:dyDescent="0.25">
      <c r="A1034">
        <v>2181326116</v>
      </c>
      <c r="B1034" t="s">
        <v>148</v>
      </c>
      <c r="C1034" t="s">
        <v>24</v>
      </c>
      <c r="D1034" t="s">
        <v>30</v>
      </c>
      <c r="E1034" t="s">
        <v>43</v>
      </c>
      <c r="F1034" t="s">
        <v>409</v>
      </c>
      <c r="G1034" t="s">
        <v>352</v>
      </c>
      <c r="H1034" t="s">
        <v>19</v>
      </c>
      <c r="I1034">
        <v>4</v>
      </c>
    </row>
    <row r="1035" spans="1:9" x14ac:dyDescent="0.25">
      <c r="A1035">
        <v>100253693</v>
      </c>
      <c r="B1035" t="s">
        <v>170</v>
      </c>
      <c r="C1035" t="s">
        <v>27</v>
      </c>
      <c r="D1035" t="s">
        <v>16</v>
      </c>
      <c r="E1035" t="s">
        <v>25</v>
      </c>
      <c r="F1035" t="s">
        <v>163</v>
      </c>
      <c r="G1035" t="s">
        <v>415</v>
      </c>
      <c r="H1035" t="s">
        <v>225</v>
      </c>
      <c r="I1035">
        <v>4</v>
      </c>
    </row>
    <row r="1036" spans="1:9" x14ac:dyDescent="0.25">
      <c r="A1036">
        <v>100253688</v>
      </c>
      <c r="B1036" t="s">
        <v>170</v>
      </c>
      <c r="C1036" t="s">
        <v>45</v>
      </c>
      <c r="D1036" t="s">
        <v>16</v>
      </c>
      <c r="E1036" t="s">
        <v>18</v>
      </c>
      <c r="F1036" t="s">
        <v>163</v>
      </c>
      <c r="G1036" t="s">
        <v>415</v>
      </c>
      <c r="H1036" t="s">
        <v>225</v>
      </c>
      <c r="I1036">
        <v>4</v>
      </c>
    </row>
    <row r="1037" spans="1:9" x14ac:dyDescent="0.25">
      <c r="A1037">
        <v>100253617</v>
      </c>
      <c r="B1037" t="s">
        <v>226</v>
      </c>
      <c r="C1037" t="s">
        <v>24</v>
      </c>
      <c r="D1037" t="s">
        <v>16</v>
      </c>
      <c r="E1037" t="s">
        <v>18</v>
      </c>
      <c r="F1037" t="s">
        <v>163</v>
      </c>
      <c r="G1037" t="s">
        <v>579</v>
      </c>
      <c r="H1037" t="s">
        <v>19</v>
      </c>
      <c r="I1037">
        <v>4</v>
      </c>
    </row>
    <row r="1038" spans="1:9" x14ac:dyDescent="0.25">
      <c r="A1038" t="s">
        <v>28</v>
      </c>
      <c r="B1038" t="s">
        <v>226</v>
      </c>
      <c r="C1038" t="s">
        <v>36</v>
      </c>
      <c r="D1038" t="s">
        <v>19</v>
      </c>
      <c r="E1038" t="s">
        <v>37</v>
      </c>
      <c r="F1038" t="s">
        <v>163</v>
      </c>
      <c r="G1038" t="s">
        <v>579</v>
      </c>
      <c r="H1038" t="s">
        <v>19</v>
      </c>
      <c r="I1038">
        <v>4</v>
      </c>
    </row>
    <row r="1039" spans="1:9" x14ac:dyDescent="0.25">
      <c r="A1039" t="s">
        <v>28</v>
      </c>
      <c r="B1039" t="s">
        <v>40</v>
      </c>
      <c r="C1039" t="s">
        <v>41</v>
      </c>
      <c r="D1039" t="s">
        <v>19</v>
      </c>
      <c r="E1039" t="s">
        <v>21</v>
      </c>
      <c r="F1039" t="s">
        <v>153</v>
      </c>
      <c r="G1039" t="s">
        <v>352</v>
      </c>
      <c r="H1039" t="s">
        <v>19</v>
      </c>
      <c r="I1039">
        <v>4</v>
      </c>
    </row>
    <row r="1040" spans="1:9" x14ac:dyDescent="0.25">
      <c r="A1040">
        <v>100254039</v>
      </c>
      <c r="B1040" t="s">
        <v>402</v>
      </c>
      <c r="C1040" t="s">
        <v>17</v>
      </c>
      <c r="D1040" t="s">
        <v>16</v>
      </c>
      <c r="E1040" t="s">
        <v>25</v>
      </c>
      <c r="F1040" t="s">
        <v>163</v>
      </c>
      <c r="G1040" t="s">
        <v>579</v>
      </c>
      <c r="H1040" t="s">
        <v>401</v>
      </c>
      <c r="I1040">
        <v>4</v>
      </c>
    </row>
    <row r="1041" spans="1:9" x14ac:dyDescent="0.25">
      <c r="A1041">
        <v>1154224581</v>
      </c>
      <c r="B1041" t="s">
        <v>170</v>
      </c>
      <c r="C1041" t="s">
        <v>35</v>
      </c>
      <c r="D1041" t="s">
        <v>30</v>
      </c>
      <c r="E1041" t="s">
        <v>32</v>
      </c>
      <c r="F1041" t="s">
        <v>280</v>
      </c>
      <c r="G1041" t="s">
        <v>352</v>
      </c>
      <c r="H1041" t="s">
        <v>19</v>
      </c>
      <c r="I1041">
        <v>4</v>
      </c>
    </row>
    <row r="1042" spans="1:9" x14ac:dyDescent="0.25">
      <c r="A1042">
        <v>100254073</v>
      </c>
      <c r="B1042" t="s">
        <v>100</v>
      </c>
      <c r="C1042" t="s">
        <v>39</v>
      </c>
      <c r="D1042" t="s">
        <v>16</v>
      </c>
      <c r="E1042" t="s">
        <v>25</v>
      </c>
      <c r="F1042" t="s">
        <v>159</v>
      </c>
      <c r="G1042" t="s">
        <v>379</v>
      </c>
      <c r="H1042" t="s">
        <v>25</v>
      </c>
      <c r="I1042">
        <v>4</v>
      </c>
    </row>
    <row r="1043" spans="1:9" x14ac:dyDescent="0.25">
      <c r="A1043">
        <v>2400043075</v>
      </c>
      <c r="B1043" t="s">
        <v>40</v>
      </c>
      <c r="C1043" t="s">
        <v>20</v>
      </c>
      <c r="D1043" t="s">
        <v>19</v>
      </c>
      <c r="E1043" t="s">
        <v>21</v>
      </c>
      <c r="F1043" t="s">
        <v>154</v>
      </c>
      <c r="G1043" t="s">
        <v>396</v>
      </c>
      <c r="H1043" t="s">
        <v>395</v>
      </c>
      <c r="I1043">
        <v>4</v>
      </c>
    </row>
    <row r="1044" spans="1:9" x14ac:dyDescent="0.25">
      <c r="A1044">
        <v>100254115</v>
      </c>
      <c r="B1044" t="s">
        <v>170</v>
      </c>
      <c r="C1044" t="s">
        <v>35</v>
      </c>
      <c r="D1044" t="s">
        <v>16</v>
      </c>
      <c r="E1044" t="s">
        <v>18</v>
      </c>
      <c r="F1044" t="s">
        <v>144</v>
      </c>
      <c r="G1044" t="s">
        <v>353</v>
      </c>
      <c r="H1044" t="s">
        <v>19</v>
      </c>
      <c r="I1044">
        <v>4</v>
      </c>
    </row>
    <row r="1045" spans="1:9" x14ac:dyDescent="0.25">
      <c r="A1045">
        <v>1154224581</v>
      </c>
      <c r="B1045" t="s">
        <v>388</v>
      </c>
      <c r="C1045" t="s">
        <v>35</v>
      </c>
      <c r="D1045" t="s">
        <v>30</v>
      </c>
      <c r="E1045" t="s">
        <v>32</v>
      </c>
      <c r="F1045" t="s">
        <v>138</v>
      </c>
      <c r="G1045" t="s">
        <v>352</v>
      </c>
      <c r="H1045" t="s">
        <v>401</v>
      </c>
      <c r="I1045">
        <v>4</v>
      </c>
    </row>
    <row r="1046" spans="1:9" x14ac:dyDescent="0.25">
      <c r="A1046">
        <v>100254077</v>
      </c>
      <c r="B1046" t="s">
        <v>170</v>
      </c>
      <c r="C1046" t="s">
        <v>24</v>
      </c>
      <c r="D1046" t="s">
        <v>16</v>
      </c>
      <c r="E1046" t="s">
        <v>25</v>
      </c>
      <c r="F1046" t="s">
        <v>163</v>
      </c>
      <c r="G1046" t="s">
        <v>403</v>
      </c>
      <c r="H1046" t="s">
        <v>19</v>
      </c>
      <c r="I1046">
        <v>4</v>
      </c>
    </row>
    <row r="1047" spans="1:9" x14ac:dyDescent="0.25">
      <c r="A1047">
        <v>5.7646309341208904E+18</v>
      </c>
      <c r="B1047" t="s">
        <v>399</v>
      </c>
      <c r="C1047" t="s">
        <v>26</v>
      </c>
      <c r="D1047" t="s">
        <v>30</v>
      </c>
      <c r="E1047" t="s">
        <v>44</v>
      </c>
      <c r="F1047" t="s">
        <v>163</v>
      </c>
      <c r="G1047" t="s">
        <v>579</v>
      </c>
      <c r="H1047" t="s">
        <v>398</v>
      </c>
      <c r="I1047">
        <v>4</v>
      </c>
    </row>
    <row r="1048" spans="1:9" x14ac:dyDescent="0.25">
      <c r="A1048">
        <v>200010263</v>
      </c>
      <c r="B1048" t="s">
        <v>226</v>
      </c>
      <c r="C1048" t="s">
        <v>39</v>
      </c>
      <c r="D1048" t="s">
        <v>16</v>
      </c>
      <c r="E1048" t="s">
        <v>25</v>
      </c>
      <c r="F1048" t="s">
        <v>163</v>
      </c>
      <c r="G1048" t="s">
        <v>579</v>
      </c>
      <c r="H1048" t="s">
        <v>395</v>
      </c>
      <c r="I1048">
        <v>4</v>
      </c>
    </row>
    <row r="1049" spans="1:9" x14ac:dyDescent="0.25">
      <c r="A1049">
        <v>2400022571</v>
      </c>
      <c r="B1049" t="s">
        <v>388</v>
      </c>
      <c r="C1049" t="s">
        <v>24</v>
      </c>
      <c r="D1049" t="s">
        <v>19</v>
      </c>
      <c r="E1049" t="s">
        <v>25</v>
      </c>
      <c r="F1049" t="s">
        <v>136</v>
      </c>
      <c r="G1049" t="s">
        <v>343</v>
      </c>
      <c r="H1049" t="s">
        <v>401</v>
      </c>
      <c r="I1049">
        <v>4</v>
      </c>
    </row>
    <row r="1050" spans="1:9" x14ac:dyDescent="0.25">
      <c r="A1050">
        <v>2400017957</v>
      </c>
      <c r="B1050" t="s">
        <v>388</v>
      </c>
      <c r="C1050" t="s">
        <v>26</v>
      </c>
      <c r="D1050" t="s">
        <v>19</v>
      </c>
      <c r="E1050" t="s">
        <v>21</v>
      </c>
      <c r="F1050" t="s">
        <v>163</v>
      </c>
      <c r="G1050" t="s">
        <v>579</v>
      </c>
      <c r="H1050" t="s">
        <v>401</v>
      </c>
      <c r="I1050">
        <v>4</v>
      </c>
    </row>
    <row r="1051" spans="1:9" x14ac:dyDescent="0.25">
      <c r="A1051">
        <v>2400025222</v>
      </c>
      <c r="B1051" t="s">
        <v>226</v>
      </c>
      <c r="C1051" t="s">
        <v>39</v>
      </c>
      <c r="D1051" t="s">
        <v>19</v>
      </c>
      <c r="E1051" t="s">
        <v>21</v>
      </c>
      <c r="F1051" t="s">
        <v>163</v>
      </c>
      <c r="G1051" t="s">
        <v>579</v>
      </c>
      <c r="H1051" t="s">
        <v>19</v>
      </c>
      <c r="I1051">
        <v>4</v>
      </c>
    </row>
    <row r="1052" spans="1:9" x14ac:dyDescent="0.25">
      <c r="A1052">
        <v>100254305</v>
      </c>
      <c r="B1052" t="s">
        <v>388</v>
      </c>
      <c r="C1052" t="s">
        <v>24</v>
      </c>
      <c r="D1052" t="s">
        <v>16</v>
      </c>
      <c r="E1052" t="s">
        <v>25</v>
      </c>
      <c r="F1052" t="s">
        <v>163</v>
      </c>
      <c r="G1052" t="s">
        <v>579</v>
      </c>
      <c r="H1052" t="s">
        <v>401</v>
      </c>
      <c r="I1052">
        <v>4</v>
      </c>
    </row>
    <row r="1053" spans="1:9" x14ac:dyDescent="0.25">
      <c r="A1053">
        <v>1154913035</v>
      </c>
      <c r="B1053" t="s">
        <v>40</v>
      </c>
      <c r="C1053" t="s">
        <v>31</v>
      </c>
      <c r="D1053" t="s">
        <v>30</v>
      </c>
      <c r="E1053" t="s">
        <v>32</v>
      </c>
      <c r="F1053" t="s">
        <v>147</v>
      </c>
      <c r="G1053" t="s">
        <v>352</v>
      </c>
      <c r="H1053" t="s">
        <v>19</v>
      </c>
      <c r="I1053">
        <v>4</v>
      </c>
    </row>
    <row r="1054" spans="1:9" x14ac:dyDescent="0.25">
      <c r="A1054">
        <v>100253648</v>
      </c>
      <c r="B1054" t="s">
        <v>226</v>
      </c>
      <c r="C1054" t="s">
        <v>39</v>
      </c>
      <c r="D1054" t="s">
        <v>16</v>
      </c>
      <c r="E1054" t="s">
        <v>25</v>
      </c>
      <c r="F1054" t="s">
        <v>163</v>
      </c>
      <c r="G1054" t="s">
        <v>579</v>
      </c>
      <c r="H1054" t="s">
        <v>19</v>
      </c>
      <c r="I1054">
        <v>4</v>
      </c>
    </row>
    <row r="1055" spans="1:9" x14ac:dyDescent="0.25">
      <c r="A1055">
        <v>100254274</v>
      </c>
      <c r="B1055" t="s">
        <v>170</v>
      </c>
      <c r="C1055" t="s">
        <v>39</v>
      </c>
      <c r="D1055" t="s">
        <v>16</v>
      </c>
      <c r="E1055" t="s">
        <v>18</v>
      </c>
      <c r="F1055" t="s">
        <v>163</v>
      </c>
      <c r="G1055" t="s">
        <v>403</v>
      </c>
      <c r="H1055" t="s">
        <v>401</v>
      </c>
      <c r="I1055">
        <v>4</v>
      </c>
    </row>
    <row r="1056" spans="1:9" x14ac:dyDescent="0.25">
      <c r="A1056">
        <v>2400017694</v>
      </c>
      <c r="B1056" t="s">
        <v>226</v>
      </c>
      <c r="C1056" t="s">
        <v>39</v>
      </c>
      <c r="D1056" t="s">
        <v>19</v>
      </c>
      <c r="E1056" t="s">
        <v>25</v>
      </c>
      <c r="F1056" t="s">
        <v>163</v>
      </c>
      <c r="G1056" t="s">
        <v>579</v>
      </c>
      <c r="H1056" t="s">
        <v>19</v>
      </c>
      <c r="I1056">
        <v>4</v>
      </c>
    </row>
    <row r="1057" spans="1:9" x14ac:dyDescent="0.25">
      <c r="A1057">
        <v>2400043557</v>
      </c>
      <c r="B1057" t="s">
        <v>226</v>
      </c>
      <c r="C1057" t="s">
        <v>20</v>
      </c>
      <c r="D1057" t="s">
        <v>19</v>
      </c>
      <c r="E1057" t="s">
        <v>25</v>
      </c>
      <c r="F1057" t="s">
        <v>163</v>
      </c>
      <c r="G1057" t="s">
        <v>579</v>
      </c>
      <c r="H1057" t="s">
        <v>19</v>
      </c>
      <c r="I1057">
        <v>4</v>
      </c>
    </row>
    <row r="1058" spans="1:9" x14ac:dyDescent="0.25">
      <c r="A1058">
        <v>1154966940</v>
      </c>
      <c r="B1058" t="s">
        <v>399</v>
      </c>
      <c r="C1058" t="s">
        <v>17</v>
      </c>
      <c r="D1058" t="s">
        <v>30</v>
      </c>
      <c r="E1058" t="s">
        <v>32</v>
      </c>
      <c r="F1058" t="s">
        <v>180</v>
      </c>
      <c r="G1058" t="s">
        <v>379</v>
      </c>
      <c r="H1058" t="s">
        <v>398</v>
      </c>
      <c r="I1058">
        <v>4</v>
      </c>
    </row>
    <row r="1059" spans="1:9" x14ac:dyDescent="0.25">
      <c r="A1059" t="s">
        <v>28</v>
      </c>
      <c r="B1059" t="s">
        <v>226</v>
      </c>
      <c r="C1059" t="s">
        <v>36</v>
      </c>
      <c r="D1059" t="s">
        <v>19</v>
      </c>
      <c r="E1059" t="s">
        <v>37</v>
      </c>
      <c r="F1059" t="s">
        <v>163</v>
      </c>
      <c r="G1059" t="s">
        <v>579</v>
      </c>
      <c r="H1059" t="s">
        <v>19</v>
      </c>
      <c r="I1059">
        <v>4</v>
      </c>
    </row>
    <row r="1060" spans="1:9" x14ac:dyDescent="0.25">
      <c r="A1060">
        <v>100253828</v>
      </c>
      <c r="B1060" t="s">
        <v>170</v>
      </c>
      <c r="C1060" t="s">
        <v>27</v>
      </c>
      <c r="D1060" t="s">
        <v>16</v>
      </c>
      <c r="E1060" t="s">
        <v>18</v>
      </c>
      <c r="F1060" t="s">
        <v>515</v>
      </c>
      <c r="G1060" t="s">
        <v>351</v>
      </c>
      <c r="H1060" t="s">
        <v>225</v>
      </c>
      <c r="I1060">
        <v>4</v>
      </c>
    </row>
    <row r="1061" spans="1:9" x14ac:dyDescent="0.25">
      <c r="A1061">
        <v>2400031098</v>
      </c>
      <c r="B1061" t="s">
        <v>148</v>
      </c>
      <c r="C1061" t="s">
        <v>41</v>
      </c>
      <c r="D1061" t="s">
        <v>19</v>
      </c>
      <c r="E1061" t="s">
        <v>21</v>
      </c>
      <c r="F1061" t="s">
        <v>138</v>
      </c>
      <c r="G1061" t="s">
        <v>352</v>
      </c>
      <c r="H1061" t="s">
        <v>19</v>
      </c>
      <c r="I1061">
        <v>4</v>
      </c>
    </row>
    <row r="1062" spans="1:9" x14ac:dyDescent="0.25">
      <c r="A1062">
        <v>1156272906</v>
      </c>
      <c r="B1062" t="s">
        <v>148</v>
      </c>
      <c r="C1062" t="s">
        <v>26</v>
      </c>
      <c r="D1062" t="s">
        <v>30</v>
      </c>
      <c r="E1062" t="s">
        <v>32</v>
      </c>
      <c r="F1062" t="s">
        <v>136</v>
      </c>
      <c r="G1062" t="s">
        <v>343</v>
      </c>
      <c r="H1062" t="s">
        <v>19</v>
      </c>
      <c r="I1062">
        <v>4</v>
      </c>
    </row>
    <row r="1063" spans="1:9" x14ac:dyDescent="0.25">
      <c r="A1063">
        <v>11926</v>
      </c>
      <c r="B1063" t="s">
        <v>388</v>
      </c>
      <c r="C1063" t="s">
        <v>29</v>
      </c>
      <c r="D1063" t="s">
        <v>77</v>
      </c>
      <c r="E1063" t="s">
        <v>77</v>
      </c>
      <c r="F1063" t="s">
        <v>156</v>
      </c>
      <c r="G1063" t="s">
        <v>354</v>
      </c>
      <c r="H1063" t="s">
        <v>401</v>
      </c>
      <c r="I1063">
        <v>4</v>
      </c>
    </row>
    <row r="1064" spans="1:9" x14ac:dyDescent="0.25">
      <c r="A1064">
        <v>1</v>
      </c>
      <c r="B1064" t="s">
        <v>148</v>
      </c>
      <c r="C1064" t="s">
        <v>35</v>
      </c>
      <c r="D1064" t="s">
        <v>30</v>
      </c>
      <c r="E1064" t="s">
        <v>44</v>
      </c>
      <c r="F1064" t="s">
        <v>141</v>
      </c>
      <c r="G1064" t="s">
        <v>352</v>
      </c>
      <c r="H1064" t="s">
        <v>19</v>
      </c>
      <c r="I1064">
        <v>4</v>
      </c>
    </row>
    <row r="1065" spans="1:9" x14ac:dyDescent="0.25">
      <c r="A1065">
        <v>2181614715</v>
      </c>
      <c r="B1065" t="s">
        <v>170</v>
      </c>
      <c r="C1065" t="s">
        <v>41</v>
      </c>
      <c r="D1065" t="s">
        <v>30</v>
      </c>
      <c r="E1065" t="s">
        <v>43</v>
      </c>
      <c r="F1065" t="s">
        <v>144</v>
      </c>
      <c r="G1065" t="s">
        <v>353</v>
      </c>
      <c r="H1065" t="s">
        <v>225</v>
      </c>
      <c r="I1065">
        <v>4</v>
      </c>
    </row>
    <row r="1066" spans="1:9" x14ac:dyDescent="0.25">
      <c r="A1066">
        <v>100255008</v>
      </c>
      <c r="B1066" t="s">
        <v>100</v>
      </c>
      <c r="C1066" t="s">
        <v>35</v>
      </c>
      <c r="D1066" t="s">
        <v>16</v>
      </c>
      <c r="E1066" t="s">
        <v>25</v>
      </c>
      <c r="F1066" t="s">
        <v>208</v>
      </c>
      <c r="G1066" t="s">
        <v>396</v>
      </c>
      <c r="H1066" t="s">
        <v>25</v>
      </c>
      <c r="I1066">
        <v>4</v>
      </c>
    </row>
    <row r="1067" spans="1:9" x14ac:dyDescent="0.25">
      <c r="A1067">
        <v>2181627932</v>
      </c>
      <c r="B1067" t="s">
        <v>148</v>
      </c>
      <c r="C1067" t="s">
        <v>20</v>
      </c>
      <c r="D1067" t="s">
        <v>30</v>
      </c>
      <c r="E1067" t="s">
        <v>43</v>
      </c>
      <c r="F1067" t="s">
        <v>472</v>
      </c>
      <c r="G1067" t="s">
        <v>350</v>
      </c>
      <c r="H1067" t="s">
        <v>19</v>
      </c>
      <c r="I1067">
        <v>4</v>
      </c>
    </row>
    <row r="1068" spans="1:9" x14ac:dyDescent="0.25">
      <c r="A1068" t="s">
        <v>23</v>
      </c>
      <c r="B1068" t="s">
        <v>388</v>
      </c>
      <c r="C1068" t="s">
        <v>41</v>
      </c>
      <c r="D1068" t="s">
        <v>19</v>
      </c>
      <c r="E1068" t="s">
        <v>74</v>
      </c>
      <c r="F1068" t="s">
        <v>136</v>
      </c>
      <c r="G1068" t="s">
        <v>343</v>
      </c>
      <c r="H1068" t="s">
        <v>395</v>
      </c>
      <c r="I1068">
        <v>4</v>
      </c>
    </row>
    <row r="1069" spans="1:9" x14ac:dyDescent="0.25">
      <c r="A1069">
        <v>200010305</v>
      </c>
      <c r="B1069" t="s">
        <v>170</v>
      </c>
      <c r="C1069" t="s">
        <v>29</v>
      </c>
      <c r="D1069" t="s">
        <v>16</v>
      </c>
      <c r="E1069" t="s">
        <v>25</v>
      </c>
      <c r="F1069" t="s">
        <v>163</v>
      </c>
      <c r="G1069" t="s">
        <v>415</v>
      </c>
      <c r="H1069" t="s">
        <v>19</v>
      </c>
      <c r="I1069">
        <v>4</v>
      </c>
    </row>
    <row r="1070" spans="1:9" x14ac:dyDescent="0.25">
      <c r="A1070">
        <v>1157390796</v>
      </c>
      <c r="B1070" t="s">
        <v>148</v>
      </c>
      <c r="C1070" t="s">
        <v>31</v>
      </c>
      <c r="D1070" t="s">
        <v>30</v>
      </c>
      <c r="E1070" t="s">
        <v>32</v>
      </c>
      <c r="F1070" t="s">
        <v>161</v>
      </c>
      <c r="G1070" t="s">
        <v>161</v>
      </c>
      <c r="H1070" t="s">
        <v>19</v>
      </c>
      <c r="I1070">
        <v>4</v>
      </c>
    </row>
    <row r="1071" spans="1:9" x14ac:dyDescent="0.25">
      <c r="A1071">
        <v>5.7646309106369802E+18</v>
      </c>
      <c r="B1071" t="s">
        <v>399</v>
      </c>
      <c r="C1071" t="s">
        <v>24</v>
      </c>
      <c r="D1071" t="s">
        <v>30</v>
      </c>
      <c r="E1071" t="s">
        <v>44</v>
      </c>
      <c r="F1071" t="s">
        <v>153</v>
      </c>
      <c r="G1071" t="s">
        <v>352</v>
      </c>
      <c r="H1071" t="s">
        <v>398</v>
      </c>
      <c r="I1071">
        <v>4</v>
      </c>
    </row>
    <row r="1072" spans="1:9" x14ac:dyDescent="0.25">
      <c r="A1072">
        <v>2400029923</v>
      </c>
      <c r="B1072" t="s">
        <v>100</v>
      </c>
      <c r="C1072" t="s">
        <v>42</v>
      </c>
      <c r="D1072" t="s">
        <v>19</v>
      </c>
      <c r="E1072" t="s">
        <v>25</v>
      </c>
      <c r="F1072" t="s">
        <v>154</v>
      </c>
      <c r="G1072" t="s">
        <v>396</v>
      </c>
      <c r="H1072" t="s">
        <v>25</v>
      </c>
      <c r="I1072">
        <v>4</v>
      </c>
    </row>
    <row r="1073" spans="1:9" x14ac:dyDescent="0.25">
      <c r="A1073">
        <v>2181644860</v>
      </c>
      <c r="B1073" t="s">
        <v>170</v>
      </c>
      <c r="C1073" t="s">
        <v>42</v>
      </c>
      <c r="D1073" t="s">
        <v>30</v>
      </c>
      <c r="E1073" t="s">
        <v>43</v>
      </c>
      <c r="F1073" t="s">
        <v>156</v>
      </c>
      <c r="G1073" t="s">
        <v>354</v>
      </c>
      <c r="H1073" t="s">
        <v>19</v>
      </c>
      <c r="I1073">
        <v>4</v>
      </c>
    </row>
    <row r="1074" spans="1:9" x14ac:dyDescent="0.25">
      <c r="A1074">
        <v>100255223</v>
      </c>
      <c r="B1074" t="s">
        <v>170</v>
      </c>
      <c r="C1074" t="s">
        <v>20</v>
      </c>
      <c r="D1074" t="s">
        <v>16</v>
      </c>
      <c r="E1074" t="s">
        <v>25</v>
      </c>
      <c r="F1074" t="s">
        <v>163</v>
      </c>
      <c r="G1074" t="s">
        <v>403</v>
      </c>
      <c r="H1074" t="s">
        <v>19</v>
      </c>
      <c r="I1074">
        <v>4</v>
      </c>
    </row>
    <row r="1075" spans="1:9" x14ac:dyDescent="0.25">
      <c r="A1075">
        <v>2400025874</v>
      </c>
      <c r="B1075" t="s">
        <v>40</v>
      </c>
      <c r="C1075" t="s">
        <v>45</v>
      </c>
      <c r="D1075" t="s">
        <v>19</v>
      </c>
      <c r="E1075" t="s">
        <v>21</v>
      </c>
      <c r="F1075" t="s">
        <v>206</v>
      </c>
      <c r="G1075" t="s">
        <v>352</v>
      </c>
      <c r="H1075" t="s">
        <v>19</v>
      </c>
      <c r="I1075">
        <v>4</v>
      </c>
    </row>
    <row r="1076" spans="1:9" x14ac:dyDescent="0.25">
      <c r="A1076">
        <v>100255243</v>
      </c>
      <c r="B1076" t="s">
        <v>170</v>
      </c>
      <c r="C1076" t="s">
        <v>39</v>
      </c>
      <c r="D1076" t="s">
        <v>16</v>
      </c>
      <c r="E1076" t="s">
        <v>25</v>
      </c>
      <c r="F1076" t="s">
        <v>154</v>
      </c>
      <c r="G1076" t="s">
        <v>396</v>
      </c>
      <c r="H1076" t="s">
        <v>25</v>
      </c>
      <c r="I1076">
        <v>4</v>
      </c>
    </row>
    <row r="1077" spans="1:9" x14ac:dyDescent="0.25">
      <c r="A1077">
        <v>2181732686</v>
      </c>
      <c r="B1077" t="s">
        <v>399</v>
      </c>
      <c r="C1077" t="s">
        <v>29</v>
      </c>
      <c r="D1077" t="s">
        <v>30</v>
      </c>
      <c r="E1077" t="s">
        <v>43</v>
      </c>
      <c r="F1077" t="s">
        <v>159</v>
      </c>
      <c r="G1077" t="s">
        <v>379</v>
      </c>
      <c r="H1077" t="s">
        <v>398</v>
      </c>
      <c r="I1077">
        <v>4</v>
      </c>
    </row>
    <row r="1078" spans="1:9" x14ac:dyDescent="0.25">
      <c r="A1078" t="s">
        <v>28</v>
      </c>
      <c r="B1078" t="s">
        <v>40</v>
      </c>
      <c r="C1078" t="s">
        <v>36</v>
      </c>
      <c r="D1078" t="s">
        <v>19</v>
      </c>
      <c r="E1078" t="s">
        <v>21</v>
      </c>
      <c r="F1078" t="s">
        <v>147</v>
      </c>
      <c r="G1078" t="s">
        <v>352</v>
      </c>
      <c r="H1078" t="s">
        <v>19</v>
      </c>
      <c r="I1078">
        <v>4</v>
      </c>
    </row>
    <row r="1079" spans="1:9" x14ac:dyDescent="0.25">
      <c r="A1079">
        <v>2181736162</v>
      </c>
      <c r="B1079" t="s">
        <v>170</v>
      </c>
      <c r="C1079" t="s">
        <v>27</v>
      </c>
      <c r="D1079" t="s">
        <v>30</v>
      </c>
      <c r="E1079" t="s">
        <v>43</v>
      </c>
      <c r="F1079" t="s">
        <v>516</v>
      </c>
      <c r="G1079" t="s">
        <v>380</v>
      </c>
      <c r="H1079" t="s">
        <v>19</v>
      </c>
      <c r="I1079">
        <v>4</v>
      </c>
    </row>
    <row r="1080" spans="1:9" x14ac:dyDescent="0.25">
      <c r="A1080">
        <v>2181734249</v>
      </c>
      <c r="B1080" t="s">
        <v>399</v>
      </c>
      <c r="C1080" t="s">
        <v>29</v>
      </c>
      <c r="D1080" t="s">
        <v>30</v>
      </c>
      <c r="E1080" t="s">
        <v>43</v>
      </c>
      <c r="F1080" t="s">
        <v>136</v>
      </c>
      <c r="G1080" t="s">
        <v>343</v>
      </c>
      <c r="H1080" t="s">
        <v>398</v>
      </c>
      <c r="I1080">
        <v>4</v>
      </c>
    </row>
    <row r="1081" spans="1:9" x14ac:dyDescent="0.25">
      <c r="A1081">
        <v>2400022405</v>
      </c>
      <c r="B1081" t="s">
        <v>170</v>
      </c>
      <c r="C1081" t="s">
        <v>27</v>
      </c>
      <c r="D1081" t="s">
        <v>19</v>
      </c>
      <c r="E1081" t="s">
        <v>21</v>
      </c>
      <c r="F1081" t="s">
        <v>136</v>
      </c>
      <c r="G1081" t="s">
        <v>343</v>
      </c>
      <c r="H1081" t="s">
        <v>19</v>
      </c>
      <c r="I1081">
        <v>4</v>
      </c>
    </row>
    <row r="1082" spans="1:9" x14ac:dyDescent="0.25">
      <c r="A1082">
        <v>1158249911</v>
      </c>
      <c r="B1082" t="s">
        <v>170</v>
      </c>
      <c r="C1082" t="s">
        <v>35</v>
      </c>
      <c r="D1082" t="s">
        <v>30</v>
      </c>
      <c r="E1082" t="s">
        <v>32</v>
      </c>
      <c r="F1082" t="s">
        <v>153</v>
      </c>
      <c r="G1082" t="s">
        <v>352</v>
      </c>
      <c r="H1082" t="s">
        <v>19</v>
      </c>
      <c r="I1082">
        <v>4</v>
      </c>
    </row>
    <row r="1083" spans="1:9" x14ac:dyDescent="0.25">
      <c r="A1083">
        <v>2400021114</v>
      </c>
      <c r="B1083" t="s">
        <v>226</v>
      </c>
      <c r="C1083" t="s">
        <v>87</v>
      </c>
      <c r="D1083" t="s">
        <v>19</v>
      </c>
      <c r="E1083" t="s">
        <v>21</v>
      </c>
      <c r="F1083" t="s">
        <v>163</v>
      </c>
      <c r="G1083" t="s">
        <v>579</v>
      </c>
      <c r="H1083" t="s">
        <v>19</v>
      </c>
      <c r="I1083">
        <v>4</v>
      </c>
    </row>
    <row r="1084" spans="1:9" x14ac:dyDescent="0.25">
      <c r="A1084">
        <v>2400022923</v>
      </c>
      <c r="B1084" t="s">
        <v>226</v>
      </c>
      <c r="C1084" t="s">
        <v>17</v>
      </c>
      <c r="D1084" t="s">
        <v>19</v>
      </c>
      <c r="E1084" t="s">
        <v>37</v>
      </c>
      <c r="F1084" t="s">
        <v>163</v>
      </c>
      <c r="G1084" t="s">
        <v>579</v>
      </c>
      <c r="H1084" t="s">
        <v>19</v>
      </c>
      <c r="I1084">
        <v>4</v>
      </c>
    </row>
    <row r="1085" spans="1:9" x14ac:dyDescent="0.25">
      <c r="A1085">
        <v>100255404</v>
      </c>
      <c r="B1085" t="s">
        <v>170</v>
      </c>
      <c r="C1085" t="s">
        <v>17</v>
      </c>
      <c r="D1085" t="s">
        <v>16</v>
      </c>
      <c r="E1085" t="s">
        <v>25</v>
      </c>
      <c r="F1085" t="s">
        <v>517</v>
      </c>
      <c r="G1085" t="s">
        <v>592</v>
      </c>
      <c r="H1085" t="s">
        <v>19</v>
      </c>
      <c r="I1085">
        <v>4</v>
      </c>
    </row>
    <row r="1086" spans="1:9" x14ac:dyDescent="0.25">
      <c r="A1086">
        <v>100254651</v>
      </c>
      <c r="B1086" t="s">
        <v>388</v>
      </c>
      <c r="C1086" t="s">
        <v>29</v>
      </c>
      <c r="D1086" t="s">
        <v>16</v>
      </c>
      <c r="E1086" t="s">
        <v>25</v>
      </c>
      <c r="F1086" t="s">
        <v>204</v>
      </c>
      <c r="G1086" t="s">
        <v>396</v>
      </c>
      <c r="H1086" t="s">
        <v>395</v>
      </c>
      <c r="I1086">
        <v>4</v>
      </c>
    </row>
    <row r="1087" spans="1:9" x14ac:dyDescent="0.25">
      <c r="A1087" t="s">
        <v>28</v>
      </c>
      <c r="B1087" t="s">
        <v>226</v>
      </c>
      <c r="C1087" t="s">
        <v>20</v>
      </c>
      <c r="D1087" t="s">
        <v>19</v>
      </c>
      <c r="E1087" t="s">
        <v>74</v>
      </c>
      <c r="F1087" t="s">
        <v>163</v>
      </c>
      <c r="G1087" t="s">
        <v>579</v>
      </c>
      <c r="H1087" t="s">
        <v>19</v>
      </c>
      <c r="I1087">
        <v>4</v>
      </c>
    </row>
    <row r="1088" spans="1:9" x14ac:dyDescent="0.25">
      <c r="A1088">
        <v>2181791896</v>
      </c>
      <c r="B1088" t="s">
        <v>40</v>
      </c>
      <c r="C1088" t="s">
        <v>24</v>
      </c>
      <c r="D1088" t="s">
        <v>30</v>
      </c>
      <c r="E1088" t="s">
        <v>43</v>
      </c>
      <c r="F1088" t="s">
        <v>411</v>
      </c>
      <c r="G1088" t="s">
        <v>352</v>
      </c>
      <c r="H1088" t="s">
        <v>395</v>
      </c>
      <c r="I1088">
        <v>4</v>
      </c>
    </row>
    <row r="1089" spans="1:9" x14ac:dyDescent="0.25">
      <c r="A1089">
        <v>2400045623</v>
      </c>
      <c r="B1089" t="s">
        <v>148</v>
      </c>
      <c r="C1089" t="s">
        <v>20</v>
      </c>
      <c r="D1089" t="s">
        <v>19</v>
      </c>
      <c r="E1089" t="s">
        <v>21</v>
      </c>
      <c r="F1089" t="s">
        <v>134</v>
      </c>
      <c r="G1089" t="s">
        <v>588</v>
      </c>
      <c r="H1089" t="s">
        <v>395</v>
      </c>
      <c r="I1089">
        <v>4</v>
      </c>
    </row>
    <row r="1090" spans="1:9" x14ac:dyDescent="0.25">
      <c r="A1090">
        <v>1158871724</v>
      </c>
      <c r="B1090" t="s">
        <v>399</v>
      </c>
      <c r="C1090" t="s">
        <v>24</v>
      </c>
      <c r="D1090" t="s">
        <v>30</v>
      </c>
      <c r="E1090" t="s">
        <v>32</v>
      </c>
      <c r="F1090" t="s">
        <v>175</v>
      </c>
      <c r="G1090" t="s">
        <v>350</v>
      </c>
      <c r="H1090" t="s">
        <v>398</v>
      </c>
      <c r="I1090">
        <v>4</v>
      </c>
    </row>
    <row r="1091" spans="1:9" x14ac:dyDescent="0.25">
      <c r="A1091">
        <v>100255882</v>
      </c>
      <c r="B1091" t="s">
        <v>100</v>
      </c>
      <c r="C1091" t="s">
        <v>29</v>
      </c>
      <c r="D1091" t="s">
        <v>16</v>
      </c>
      <c r="E1091" t="s">
        <v>25</v>
      </c>
      <c r="F1091" t="s">
        <v>159</v>
      </c>
      <c r="G1091" t="s">
        <v>379</v>
      </c>
      <c r="H1091" t="s">
        <v>25</v>
      </c>
      <c r="I1091">
        <v>4</v>
      </c>
    </row>
    <row r="1092" spans="1:9" x14ac:dyDescent="0.25">
      <c r="A1092">
        <v>100255892</v>
      </c>
      <c r="B1092" t="s">
        <v>170</v>
      </c>
      <c r="C1092" t="s">
        <v>26</v>
      </c>
      <c r="D1092" t="s">
        <v>16</v>
      </c>
      <c r="E1092" t="s">
        <v>25</v>
      </c>
      <c r="F1092" t="s">
        <v>163</v>
      </c>
      <c r="G1092" t="s">
        <v>403</v>
      </c>
      <c r="H1092" t="s">
        <v>225</v>
      </c>
      <c r="I1092">
        <v>4</v>
      </c>
    </row>
    <row r="1093" spans="1:9" x14ac:dyDescent="0.25">
      <c r="A1093">
        <v>100255762</v>
      </c>
      <c r="B1093" t="s">
        <v>148</v>
      </c>
      <c r="C1093" t="s">
        <v>26</v>
      </c>
      <c r="D1093" t="s">
        <v>16</v>
      </c>
      <c r="E1093" t="s">
        <v>25</v>
      </c>
      <c r="F1093" t="s">
        <v>187</v>
      </c>
      <c r="G1093" t="s">
        <v>586</v>
      </c>
      <c r="H1093" t="s">
        <v>19</v>
      </c>
      <c r="I1093">
        <v>4</v>
      </c>
    </row>
    <row r="1094" spans="1:9" x14ac:dyDescent="0.25">
      <c r="A1094">
        <v>2181849256</v>
      </c>
      <c r="B1094" t="s">
        <v>226</v>
      </c>
      <c r="C1094" t="s">
        <v>36</v>
      </c>
      <c r="D1094" t="s">
        <v>30</v>
      </c>
      <c r="E1094" t="s">
        <v>43</v>
      </c>
      <c r="F1094" t="s">
        <v>163</v>
      </c>
      <c r="G1094" t="s">
        <v>579</v>
      </c>
      <c r="H1094" t="s">
        <v>19</v>
      </c>
      <c r="I1094">
        <v>4</v>
      </c>
    </row>
    <row r="1095" spans="1:9" x14ac:dyDescent="0.25">
      <c r="A1095" t="s">
        <v>23</v>
      </c>
      <c r="B1095" t="s">
        <v>226</v>
      </c>
      <c r="C1095" t="s">
        <v>17</v>
      </c>
      <c r="D1095" t="s">
        <v>19</v>
      </c>
      <c r="E1095" t="s">
        <v>37</v>
      </c>
      <c r="F1095" t="s">
        <v>163</v>
      </c>
      <c r="G1095" t="s">
        <v>579</v>
      </c>
      <c r="H1095" t="s">
        <v>19</v>
      </c>
      <c r="I1095">
        <v>4</v>
      </c>
    </row>
    <row r="1096" spans="1:9" x14ac:dyDescent="0.25">
      <c r="A1096">
        <v>100255938</v>
      </c>
      <c r="B1096" t="s">
        <v>402</v>
      </c>
      <c r="C1096" t="s">
        <v>41</v>
      </c>
      <c r="D1096" t="s">
        <v>16</v>
      </c>
      <c r="E1096" t="s">
        <v>25</v>
      </c>
      <c r="F1096" t="s">
        <v>163</v>
      </c>
      <c r="G1096" t="s">
        <v>579</v>
      </c>
      <c r="H1096" t="s">
        <v>401</v>
      </c>
      <c r="I1096">
        <v>4</v>
      </c>
    </row>
    <row r="1097" spans="1:9" x14ac:dyDescent="0.25">
      <c r="A1097">
        <v>2181849381</v>
      </c>
      <c r="B1097" t="s">
        <v>170</v>
      </c>
      <c r="C1097" t="s">
        <v>24</v>
      </c>
      <c r="D1097" t="s">
        <v>30</v>
      </c>
      <c r="E1097" t="s">
        <v>43</v>
      </c>
      <c r="F1097" t="s">
        <v>518</v>
      </c>
      <c r="G1097" t="s">
        <v>518</v>
      </c>
      <c r="H1097" t="s">
        <v>19</v>
      </c>
      <c r="I1097">
        <v>4</v>
      </c>
    </row>
    <row r="1098" spans="1:9" x14ac:dyDescent="0.25">
      <c r="A1098">
        <v>100255847</v>
      </c>
      <c r="B1098" t="s">
        <v>170</v>
      </c>
      <c r="C1098" t="s">
        <v>24</v>
      </c>
      <c r="D1098" t="s">
        <v>16</v>
      </c>
      <c r="E1098" t="s">
        <v>25</v>
      </c>
      <c r="F1098" t="s">
        <v>163</v>
      </c>
      <c r="G1098" t="s">
        <v>403</v>
      </c>
      <c r="H1098" t="s">
        <v>19</v>
      </c>
      <c r="I1098">
        <v>4</v>
      </c>
    </row>
    <row r="1099" spans="1:9" x14ac:dyDescent="0.25">
      <c r="A1099">
        <v>2181837727</v>
      </c>
      <c r="B1099" t="s">
        <v>399</v>
      </c>
      <c r="C1099" t="s">
        <v>29</v>
      </c>
      <c r="D1099" t="s">
        <v>30</v>
      </c>
      <c r="E1099" t="s">
        <v>43</v>
      </c>
      <c r="F1099" t="s">
        <v>144</v>
      </c>
      <c r="G1099" t="s">
        <v>353</v>
      </c>
      <c r="H1099" t="s">
        <v>398</v>
      </c>
      <c r="I1099">
        <v>4</v>
      </c>
    </row>
    <row r="1100" spans="1:9" x14ac:dyDescent="0.25">
      <c r="A1100">
        <v>2181853139</v>
      </c>
      <c r="B1100" t="s">
        <v>399</v>
      </c>
      <c r="C1100" t="s">
        <v>29</v>
      </c>
      <c r="D1100" t="s">
        <v>30</v>
      </c>
      <c r="E1100" t="s">
        <v>43</v>
      </c>
      <c r="F1100" t="s">
        <v>142</v>
      </c>
      <c r="G1100" t="s">
        <v>350</v>
      </c>
      <c r="H1100" t="s">
        <v>398</v>
      </c>
      <c r="I1100">
        <v>4</v>
      </c>
    </row>
    <row r="1101" spans="1:9" x14ac:dyDescent="0.25">
      <c r="A1101">
        <v>100255790</v>
      </c>
      <c r="B1101" t="s">
        <v>40</v>
      </c>
      <c r="C1101" t="s">
        <v>24</v>
      </c>
      <c r="D1101" t="s">
        <v>16</v>
      </c>
      <c r="E1101" t="s">
        <v>25</v>
      </c>
      <c r="F1101" t="s">
        <v>156</v>
      </c>
      <c r="G1101" t="s">
        <v>354</v>
      </c>
      <c r="H1101" t="s">
        <v>19</v>
      </c>
      <c r="I1101">
        <v>4</v>
      </c>
    </row>
    <row r="1102" spans="1:9" x14ac:dyDescent="0.25">
      <c r="A1102">
        <v>100255618</v>
      </c>
      <c r="B1102" t="s">
        <v>226</v>
      </c>
      <c r="C1102" t="s">
        <v>36</v>
      </c>
      <c r="D1102" t="s">
        <v>16</v>
      </c>
      <c r="E1102" t="s">
        <v>25</v>
      </c>
      <c r="F1102" t="s">
        <v>163</v>
      </c>
      <c r="G1102" t="s">
        <v>579</v>
      </c>
      <c r="H1102" t="s">
        <v>19</v>
      </c>
      <c r="I1102">
        <v>4</v>
      </c>
    </row>
    <row r="1103" spans="1:9" x14ac:dyDescent="0.25">
      <c r="A1103">
        <v>2181862930</v>
      </c>
      <c r="B1103" t="s">
        <v>399</v>
      </c>
      <c r="C1103" t="s">
        <v>24</v>
      </c>
      <c r="D1103" t="s">
        <v>30</v>
      </c>
      <c r="E1103" t="s">
        <v>43</v>
      </c>
      <c r="F1103" t="s">
        <v>120</v>
      </c>
      <c r="G1103" t="s">
        <v>350</v>
      </c>
      <c r="H1103" t="s">
        <v>398</v>
      </c>
      <c r="I1103">
        <v>4</v>
      </c>
    </row>
    <row r="1104" spans="1:9" x14ac:dyDescent="0.25">
      <c r="A1104">
        <v>100256047</v>
      </c>
      <c r="B1104" t="s">
        <v>170</v>
      </c>
      <c r="C1104" t="s">
        <v>36</v>
      </c>
      <c r="D1104" t="s">
        <v>16</v>
      </c>
      <c r="E1104" t="s">
        <v>18</v>
      </c>
      <c r="F1104" t="s">
        <v>163</v>
      </c>
      <c r="G1104" t="s">
        <v>403</v>
      </c>
      <c r="H1104" t="s">
        <v>19</v>
      </c>
      <c r="I1104">
        <v>4</v>
      </c>
    </row>
    <row r="1105" spans="1:9" x14ac:dyDescent="0.25">
      <c r="A1105">
        <v>2181911880</v>
      </c>
      <c r="B1105" t="s">
        <v>170</v>
      </c>
      <c r="C1105" t="s">
        <v>27</v>
      </c>
      <c r="D1105" t="s">
        <v>30</v>
      </c>
      <c r="E1105" t="s">
        <v>43</v>
      </c>
      <c r="F1105" t="s">
        <v>156</v>
      </c>
      <c r="G1105" t="s">
        <v>354</v>
      </c>
      <c r="H1105" t="s">
        <v>19</v>
      </c>
      <c r="I1105">
        <v>5</v>
      </c>
    </row>
    <row r="1106" spans="1:9" x14ac:dyDescent="0.25">
      <c r="A1106">
        <v>100255258</v>
      </c>
      <c r="B1106" t="s">
        <v>170</v>
      </c>
      <c r="C1106" t="s">
        <v>36</v>
      </c>
      <c r="D1106" t="s">
        <v>16</v>
      </c>
      <c r="E1106" t="s">
        <v>25</v>
      </c>
      <c r="F1106" t="s">
        <v>163</v>
      </c>
      <c r="G1106" t="s">
        <v>415</v>
      </c>
      <c r="H1106" t="s">
        <v>19</v>
      </c>
      <c r="I1106">
        <v>5</v>
      </c>
    </row>
    <row r="1107" spans="1:9" x14ac:dyDescent="0.25">
      <c r="A1107">
        <v>100255554</v>
      </c>
      <c r="B1107" t="s">
        <v>388</v>
      </c>
      <c r="C1107" t="s">
        <v>17</v>
      </c>
      <c r="D1107" t="s">
        <v>16</v>
      </c>
      <c r="E1107" t="s">
        <v>18</v>
      </c>
      <c r="F1107" t="s">
        <v>149</v>
      </c>
      <c r="G1107" t="s">
        <v>352</v>
      </c>
      <c r="H1107" t="s">
        <v>401</v>
      </c>
      <c r="I1107">
        <v>5</v>
      </c>
    </row>
    <row r="1108" spans="1:9" x14ac:dyDescent="0.25">
      <c r="A1108">
        <v>2181951703</v>
      </c>
      <c r="B1108" t="s">
        <v>399</v>
      </c>
      <c r="C1108" t="s">
        <v>42</v>
      </c>
      <c r="D1108" t="s">
        <v>30</v>
      </c>
      <c r="E1108" t="s">
        <v>43</v>
      </c>
      <c r="F1108" t="s">
        <v>136</v>
      </c>
      <c r="G1108" t="s">
        <v>343</v>
      </c>
      <c r="H1108" t="s">
        <v>398</v>
      </c>
      <c r="I1108">
        <v>5</v>
      </c>
    </row>
    <row r="1109" spans="1:9" x14ac:dyDescent="0.25">
      <c r="A1109">
        <v>2181951219</v>
      </c>
      <c r="B1109" t="s">
        <v>399</v>
      </c>
      <c r="C1109" t="s">
        <v>20</v>
      </c>
      <c r="D1109" t="s">
        <v>30</v>
      </c>
      <c r="E1109" t="s">
        <v>43</v>
      </c>
      <c r="F1109" t="s">
        <v>308</v>
      </c>
      <c r="G1109" t="s">
        <v>357</v>
      </c>
      <c r="H1109" t="s">
        <v>398</v>
      </c>
      <c r="I1109">
        <v>5</v>
      </c>
    </row>
    <row r="1110" spans="1:9" x14ac:dyDescent="0.25">
      <c r="A1110">
        <v>2181948494</v>
      </c>
      <c r="B1110" t="s">
        <v>148</v>
      </c>
      <c r="C1110" t="s">
        <v>35</v>
      </c>
      <c r="D1110" t="s">
        <v>30</v>
      </c>
      <c r="E1110" t="s">
        <v>43</v>
      </c>
      <c r="F1110" t="s">
        <v>472</v>
      </c>
      <c r="G1110" t="s">
        <v>350</v>
      </c>
      <c r="H1110" t="s">
        <v>19</v>
      </c>
      <c r="I1110">
        <v>5</v>
      </c>
    </row>
    <row r="1111" spans="1:9" x14ac:dyDescent="0.25">
      <c r="A1111">
        <v>24000023128</v>
      </c>
      <c r="B1111" t="s">
        <v>170</v>
      </c>
      <c r="C1111" t="s">
        <v>27</v>
      </c>
      <c r="D1111" t="s">
        <v>19</v>
      </c>
      <c r="E1111" t="s">
        <v>21</v>
      </c>
      <c r="F1111" t="s">
        <v>197</v>
      </c>
      <c r="G1111" t="s">
        <v>588</v>
      </c>
      <c r="H1111" t="s">
        <v>19</v>
      </c>
      <c r="I1111">
        <v>5</v>
      </c>
    </row>
    <row r="1112" spans="1:9" x14ac:dyDescent="0.25">
      <c r="A1112">
        <v>1160873349</v>
      </c>
      <c r="B1112" t="s">
        <v>399</v>
      </c>
      <c r="C1112" t="s">
        <v>35</v>
      </c>
      <c r="D1112" t="s">
        <v>30</v>
      </c>
      <c r="E1112" t="s">
        <v>32</v>
      </c>
      <c r="F1112" t="s">
        <v>159</v>
      </c>
      <c r="G1112" t="s">
        <v>379</v>
      </c>
      <c r="H1112" t="s">
        <v>398</v>
      </c>
      <c r="I1112">
        <v>5</v>
      </c>
    </row>
    <row r="1113" spans="1:9" x14ac:dyDescent="0.25">
      <c r="A1113">
        <v>2400046708</v>
      </c>
      <c r="B1113" t="s">
        <v>226</v>
      </c>
      <c r="C1113" t="s">
        <v>20</v>
      </c>
      <c r="D1113" t="s">
        <v>19</v>
      </c>
      <c r="E1113" t="s">
        <v>21</v>
      </c>
      <c r="F1113" t="s">
        <v>163</v>
      </c>
      <c r="G1113" t="s">
        <v>579</v>
      </c>
      <c r="H1113" t="s">
        <v>395</v>
      </c>
      <c r="I1113">
        <v>5</v>
      </c>
    </row>
    <row r="1114" spans="1:9" x14ac:dyDescent="0.25">
      <c r="A1114">
        <v>100256295</v>
      </c>
      <c r="B1114" t="s">
        <v>388</v>
      </c>
      <c r="C1114" t="s">
        <v>45</v>
      </c>
      <c r="D1114" t="s">
        <v>16</v>
      </c>
      <c r="E1114" t="s">
        <v>18</v>
      </c>
      <c r="F1114" t="s">
        <v>163</v>
      </c>
      <c r="G1114" t="s">
        <v>579</v>
      </c>
      <c r="H1114" t="s">
        <v>395</v>
      </c>
      <c r="I1114">
        <v>5</v>
      </c>
    </row>
    <row r="1115" spans="1:9" x14ac:dyDescent="0.25">
      <c r="A1115">
        <v>1160927285</v>
      </c>
      <c r="B1115" t="s">
        <v>40</v>
      </c>
      <c r="C1115" t="s">
        <v>24</v>
      </c>
      <c r="D1115" t="s">
        <v>30</v>
      </c>
      <c r="E1115" t="s">
        <v>32</v>
      </c>
      <c r="F1115" t="s">
        <v>153</v>
      </c>
      <c r="G1115" t="s">
        <v>352</v>
      </c>
      <c r="H1115" t="s">
        <v>19</v>
      </c>
      <c r="I1115">
        <v>5</v>
      </c>
    </row>
    <row r="1116" spans="1:9" x14ac:dyDescent="0.25">
      <c r="A1116" t="s">
        <v>23</v>
      </c>
      <c r="B1116" t="s">
        <v>226</v>
      </c>
      <c r="C1116" t="s">
        <v>45</v>
      </c>
      <c r="D1116" t="s">
        <v>19</v>
      </c>
      <c r="E1116" t="s">
        <v>21</v>
      </c>
      <c r="F1116" t="s">
        <v>163</v>
      </c>
      <c r="G1116" t="s">
        <v>579</v>
      </c>
      <c r="H1116" t="s">
        <v>19</v>
      </c>
      <c r="I1116">
        <v>5</v>
      </c>
    </row>
    <row r="1117" spans="1:9" x14ac:dyDescent="0.25">
      <c r="A1117">
        <v>2400046690</v>
      </c>
      <c r="B1117" t="s">
        <v>226</v>
      </c>
      <c r="C1117" t="s">
        <v>20</v>
      </c>
      <c r="D1117" t="s">
        <v>19</v>
      </c>
      <c r="E1117" t="s">
        <v>21</v>
      </c>
      <c r="F1117" t="s">
        <v>163</v>
      </c>
      <c r="G1117" t="s">
        <v>579</v>
      </c>
      <c r="H1117" t="s">
        <v>19</v>
      </c>
      <c r="I1117">
        <v>5</v>
      </c>
    </row>
    <row r="1118" spans="1:9" x14ac:dyDescent="0.25">
      <c r="A1118">
        <v>100256388</v>
      </c>
      <c r="B1118" t="s">
        <v>402</v>
      </c>
      <c r="C1118" t="s">
        <v>17</v>
      </c>
      <c r="D1118" t="s">
        <v>16</v>
      </c>
      <c r="E1118" t="s">
        <v>25</v>
      </c>
      <c r="F1118" t="s">
        <v>163</v>
      </c>
      <c r="G1118" t="s">
        <v>579</v>
      </c>
      <c r="H1118" t="s">
        <v>401</v>
      </c>
      <c r="I1118">
        <v>5</v>
      </c>
    </row>
    <row r="1119" spans="1:9" x14ac:dyDescent="0.25">
      <c r="A1119" t="s">
        <v>23</v>
      </c>
      <c r="B1119" t="s">
        <v>226</v>
      </c>
      <c r="C1119" t="s">
        <v>41</v>
      </c>
      <c r="D1119" t="s">
        <v>19</v>
      </c>
      <c r="E1119" t="s">
        <v>37</v>
      </c>
      <c r="F1119" t="s">
        <v>163</v>
      </c>
      <c r="G1119" t="s">
        <v>579</v>
      </c>
      <c r="H1119" t="s">
        <v>19</v>
      </c>
      <c r="I1119">
        <v>5</v>
      </c>
    </row>
    <row r="1120" spans="1:9" x14ac:dyDescent="0.25">
      <c r="A1120">
        <v>2181996806</v>
      </c>
      <c r="B1120" t="s">
        <v>148</v>
      </c>
      <c r="C1120" t="s">
        <v>17</v>
      </c>
      <c r="D1120" t="s">
        <v>30</v>
      </c>
      <c r="E1120" t="s">
        <v>43</v>
      </c>
      <c r="F1120" t="s">
        <v>519</v>
      </c>
      <c r="G1120" t="s">
        <v>591</v>
      </c>
      <c r="H1120" t="s">
        <v>19</v>
      </c>
      <c r="I1120">
        <v>5</v>
      </c>
    </row>
    <row r="1121" spans="1:9" x14ac:dyDescent="0.25">
      <c r="A1121">
        <v>2181998391</v>
      </c>
      <c r="B1121" t="s">
        <v>399</v>
      </c>
      <c r="C1121" t="s">
        <v>27</v>
      </c>
      <c r="D1121" t="s">
        <v>30</v>
      </c>
      <c r="E1121" t="s">
        <v>43</v>
      </c>
      <c r="F1121" t="s">
        <v>175</v>
      </c>
      <c r="G1121" t="s">
        <v>350</v>
      </c>
      <c r="H1121" t="s">
        <v>398</v>
      </c>
      <c r="I1121">
        <v>5</v>
      </c>
    </row>
    <row r="1122" spans="1:9" x14ac:dyDescent="0.25">
      <c r="A1122">
        <v>2181998533</v>
      </c>
      <c r="B1122" t="s">
        <v>399</v>
      </c>
      <c r="C1122" t="s">
        <v>31</v>
      </c>
      <c r="D1122" t="s">
        <v>30</v>
      </c>
      <c r="E1122" t="s">
        <v>43</v>
      </c>
      <c r="F1122" t="s">
        <v>421</v>
      </c>
      <c r="G1122" t="s">
        <v>396</v>
      </c>
      <c r="H1122" t="s">
        <v>398</v>
      </c>
      <c r="I1122">
        <v>5</v>
      </c>
    </row>
    <row r="1123" spans="1:9" x14ac:dyDescent="0.25">
      <c r="A1123">
        <v>100256503</v>
      </c>
      <c r="B1123" t="s">
        <v>226</v>
      </c>
      <c r="C1123" t="s">
        <v>87</v>
      </c>
      <c r="D1123" t="s">
        <v>16</v>
      </c>
      <c r="E1123" t="s">
        <v>18</v>
      </c>
      <c r="F1123" t="s">
        <v>163</v>
      </c>
      <c r="G1123" t="s">
        <v>579</v>
      </c>
      <c r="H1123" t="s">
        <v>225</v>
      </c>
      <c r="I1123">
        <v>5</v>
      </c>
    </row>
    <row r="1124" spans="1:9" x14ac:dyDescent="0.25">
      <c r="A1124" t="s">
        <v>28</v>
      </c>
      <c r="B1124" t="s">
        <v>40</v>
      </c>
      <c r="C1124" t="s">
        <v>35</v>
      </c>
      <c r="D1124" t="s">
        <v>19</v>
      </c>
      <c r="E1124" t="s">
        <v>21</v>
      </c>
      <c r="F1124" t="s">
        <v>138</v>
      </c>
      <c r="G1124" t="s">
        <v>352</v>
      </c>
      <c r="H1124" t="s">
        <v>19</v>
      </c>
      <c r="I1124">
        <v>5</v>
      </c>
    </row>
    <row r="1125" spans="1:9" x14ac:dyDescent="0.25">
      <c r="A1125">
        <v>100256297</v>
      </c>
      <c r="B1125" t="s">
        <v>402</v>
      </c>
      <c r="C1125" t="s">
        <v>35</v>
      </c>
      <c r="D1125" t="s">
        <v>16</v>
      </c>
      <c r="E1125" t="s">
        <v>18</v>
      </c>
      <c r="F1125" t="s">
        <v>163</v>
      </c>
      <c r="G1125" t="s">
        <v>579</v>
      </c>
      <c r="H1125" t="s">
        <v>401</v>
      </c>
      <c r="I1125">
        <v>5</v>
      </c>
    </row>
    <row r="1126" spans="1:9" x14ac:dyDescent="0.25">
      <c r="A1126">
        <v>2400032918</v>
      </c>
      <c r="B1126" t="s">
        <v>148</v>
      </c>
      <c r="C1126" t="s">
        <v>41</v>
      </c>
      <c r="D1126" t="s">
        <v>19</v>
      </c>
      <c r="E1126" t="s">
        <v>21</v>
      </c>
      <c r="F1126" t="s">
        <v>138</v>
      </c>
      <c r="G1126" t="s">
        <v>352</v>
      </c>
      <c r="H1126" t="s">
        <v>19</v>
      </c>
      <c r="I1126">
        <v>5</v>
      </c>
    </row>
    <row r="1127" spans="1:9" x14ac:dyDescent="0.25">
      <c r="A1127">
        <v>100256642</v>
      </c>
      <c r="B1127" t="s">
        <v>170</v>
      </c>
      <c r="C1127" t="s">
        <v>36</v>
      </c>
      <c r="D1127" t="s">
        <v>16</v>
      </c>
      <c r="E1127" t="s">
        <v>25</v>
      </c>
      <c r="F1127" t="s">
        <v>476</v>
      </c>
      <c r="G1127" t="s">
        <v>352</v>
      </c>
      <c r="H1127" t="s">
        <v>19</v>
      </c>
      <c r="I1127">
        <v>5</v>
      </c>
    </row>
    <row r="1128" spans="1:9" x14ac:dyDescent="0.25">
      <c r="A1128">
        <v>100256643</v>
      </c>
      <c r="B1128" t="s">
        <v>100</v>
      </c>
      <c r="C1128" t="s">
        <v>26</v>
      </c>
      <c r="D1128" t="s">
        <v>16</v>
      </c>
      <c r="E1128" t="s">
        <v>25</v>
      </c>
      <c r="F1128" t="s">
        <v>137</v>
      </c>
      <c r="G1128" t="s">
        <v>355</v>
      </c>
      <c r="H1128" t="s">
        <v>25</v>
      </c>
      <c r="I1128">
        <v>5</v>
      </c>
    </row>
    <row r="1129" spans="1:9" x14ac:dyDescent="0.25">
      <c r="A1129">
        <v>100256732</v>
      </c>
      <c r="B1129" t="s">
        <v>402</v>
      </c>
      <c r="C1129" t="s">
        <v>17</v>
      </c>
      <c r="D1129" t="s">
        <v>16</v>
      </c>
      <c r="E1129" t="s">
        <v>25</v>
      </c>
      <c r="F1129" t="s">
        <v>163</v>
      </c>
      <c r="G1129" t="s">
        <v>579</v>
      </c>
      <c r="H1129" t="s">
        <v>401</v>
      </c>
      <c r="I1129">
        <v>5</v>
      </c>
    </row>
    <row r="1130" spans="1:9" x14ac:dyDescent="0.25">
      <c r="A1130">
        <v>2400032922</v>
      </c>
      <c r="B1130" t="s">
        <v>148</v>
      </c>
      <c r="C1130" t="s">
        <v>41</v>
      </c>
      <c r="D1130" t="s">
        <v>19</v>
      </c>
      <c r="E1130" t="s">
        <v>18</v>
      </c>
      <c r="F1130" t="s">
        <v>507</v>
      </c>
      <c r="G1130" t="s">
        <v>352</v>
      </c>
      <c r="H1130" t="s">
        <v>19</v>
      </c>
      <c r="I1130">
        <v>5</v>
      </c>
    </row>
    <row r="1131" spans="1:9" x14ac:dyDescent="0.25">
      <c r="A1131">
        <v>100256726</v>
      </c>
      <c r="B1131" t="s">
        <v>100</v>
      </c>
      <c r="C1131" t="s">
        <v>36</v>
      </c>
      <c r="D1131" t="s">
        <v>16</v>
      </c>
      <c r="E1131" t="s">
        <v>25</v>
      </c>
      <c r="F1131" t="s">
        <v>466</v>
      </c>
      <c r="G1131" t="s">
        <v>593</v>
      </c>
      <c r="H1131" t="s">
        <v>25</v>
      </c>
      <c r="I1131">
        <v>5</v>
      </c>
    </row>
    <row r="1132" spans="1:9" x14ac:dyDescent="0.25">
      <c r="A1132">
        <v>2400029027</v>
      </c>
      <c r="B1132" t="s">
        <v>226</v>
      </c>
      <c r="C1132" t="s">
        <v>36</v>
      </c>
      <c r="D1132" t="s">
        <v>19</v>
      </c>
      <c r="E1132" t="s">
        <v>25</v>
      </c>
      <c r="F1132" t="s">
        <v>163</v>
      </c>
      <c r="G1132" t="s">
        <v>579</v>
      </c>
      <c r="H1132" t="s">
        <v>19</v>
      </c>
      <c r="I1132">
        <v>5</v>
      </c>
    </row>
    <row r="1133" spans="1:9" x14ac:dyDescent="0.25">
      <c r="A1133">
        <v>100256693</v>
      </c>
      <c r="B1133" t="s">
        <v>170</v>
      </c>
      <c r="C1133" t="s">
        <v>27</v>
      </c>
      <c r="D1133" t="s">
        <v>16</v>
      </c>
      <c r="E1133" t="s">
        <v>25</v>
      </c>
      <c r="F1133" t="s">
        <v>408</v>
      </c>
      <c r="G1133" t="s">
        <v>351</v>
      </c>
      <c r="H1133" t="s">
        <v>25</v>
      </c>
      <c r="I1133">
        <v>5</v>
      </c>
    </row>
    <row r="1134" spans="1:9" x14ac:dyDescent="0.25">
      <c r="A1134">
        <v>2400023522</v>
      </c>
      <c r="B1134" t="s">
        <v>148</v>
      </c>
      <c r="C1134" t="s">
        <v>27</v>
      </c>
      <c r="D1134" t="s">
        <v>19</v>
      </c>
      <c r="E1134" t="s">
        <v>21</v>
      </c>
      <c r="F1134" t="s">
        <v>157</v>
      </c>
      <c r="G1134" t="s">
        <v>354</v>
      </c>
      <c r="H1134" t="s">
        <v>19</v>
      </c>
      <c r="I1134">
        <v>5</v>
      </c>
    </row>
    <row r="1135" spans="1:9" x14ac:dyDescent="0.25">
      <c r="A1135">
        <v>2182141298</v>
      </c>
      <c r="B1135" t="s">
        <v>399</v>
      </c>
      <c r="C1135" t="s">
        <v>29</v>
      </c>
      <c r="D1135" t="s">
        <v>30</v>
      </c>
      <c r="E1135" t="s">
        <v>43</v>
      </c>
      <c r="F1135" t="s">
        <v>413</v>
      </c>
      <c r="G1135" t="s">
        <v>649</v>
      </c>
      <c r="H1135" t="s">
        <v>398</v>
      </c>
      <c r="I1135">
        <v>5</v>
      </c>
    </row>
    <row r="1136" spans="1:9" x14ac:dyDescent="0.25">
      <c r="A1136">
        <v>2182159826</v>
      </c>
      <c r="B1136" t="s">
        <v>226</v>
      </c>
      <c r="C1136" t="s">
        <v>42</v>
      </c>
      <c r="D1136" t="s">
        <v>30</v>
      </c>
      <c r="E1136" t="s">
        <v>43</v>
      </c>
      <c r="F1136" t="s">
        <v>163</v>
      </c>
      <c r="G1136" t="s">
        <v>579</v>
      </c>
      <c r="H1136" t="s">
        <v>19</v>
      </c>
      <c r="I1136">
        <v>5</v>
      </c>
    </row>
    <row r="1137" spans="1:9" x14ac:dyDescent="0.25">
      <c r="A1137">
        <v>100257002</v>
      </c>
      <c r="B1137" t="s">
        <v>170</v>
      </c>
      <c r="C1137" t="s">
        <v>29</v>
      </c>
      <c r="D1137" t="s">
        <v>16</v>
      </c>
      <c r="E1137" t="s">
        <v>25</v>
      </c>
      <c r="F1137" t="s">
        <v>163</v>
      </c>
      <c r="G1137" t="s">
        <v>403</v>
      </c>
      <c r="H1137" t="s">
        <v>19</v>
      </c>
      <c r="I1137">
        <v>5</v>
      </c>
    </row>
    <row r="1138" spans="1:9" x14ac:dyDescent="0.25">
      <c r="A1138">
        <v>100257072</v>
      </c>
      <c r="B1138" t="s">
        <v>388</v>
      </c>
      <c r="C1138" t="s">
        <v>17</v>
      </c>
      <c r="D1138" t="s">
        <v>16</v>
      </c>
      <c r="E1138" t="s">
        <v>25</v>
      </c>
      <c r="F1138" t="s">
        <v>520</v>
      </c>
      <c r="G1138" t="s">
        <v>350</v>
      </c>
      <c r="H1138" t="s">
        <v>401</v>
      </c>
      <c r="I1138">
        <v>5</v>
      </c>
    </row>
    <row r="1139" spans="1:9" x14ac:dyDescent="0.25">
      <c r="A1139">
        <v>200010390</v>
      </c>
      <c r="B1139" t="s">
        <v>170</v>
      </c>
      <c r="C1139" t="s">
        <v>36</v>
      </c>
      <c r="D1139" t="s">
        <v>16</v>
      </c>
      <c r="E1139" t="s">
        <v>25</v>
      </c>
      <c r="F1139" t="s">
        <v>521</v>
      </c>
      <c r="G1139" t="s">
        <v>380</v>
      </c>
      <c r="H1139" t="s">
        <v>225</v>
      </c>
      <c r="I1139">
        <v>5</v>
      </c>
    </row>
    <row r="1140" spans="1:9" x14ac:dyDescent="0.25">
      <c r="A1140">
        <v>1164238169</v>
      </c>
      <c r="B1140" t="s">
        <v>388</v>
      </c>
      <c r="C1140" t="s">
        <v>24</v>
      </c>
      <c r="D1140" t="s">
        <v>30</v>
      </c>
      <c r="E1140" t="s">
        <v>32</v>
      </c>
      <c r="F1140" t="s">
        <v>163</v>
      </c>
      <c r="G1140" t="s">
        <v>579</v>
      </c>
      <c r="H1140" t="s">
        <v>401</v>
      </c>
      <c r="I1140">
        <v>5</v>
      </c>
    </row>
    <row r="1141" spans="1:9" x14ac:dyDescent="0.25">
      <c r="A1141" t="s">
        <v>522</v>
      </c>
      <c r="B1141" t="s">
        <v>388</v>
      </c>
      <c r="C1141" t="s">
        <v>26</v>
      </c>
      <c r="D1141" t="s">
        <v>16</v>
      </c>
      <c r="E1141" t="s">
        <v>18</v>
      </c>
      <c r="F1141" t="s">
        <v>163</v>
      </c>
      <c r="G1141" t="s">
        <v>579</v>
      </c>
      <c r="H1141" t="s">
        <v>395</v>
      </c>
      <c r="I1141">
        <v>5</v>
      </c>
    </row>
    <row r="1142" spans="1:9" x14ac:dyDescent="0.25">
      <c r="A1142">
        <v>1164349263</v>
      </c>
      <c r="B1142" t="s">
        <v>399</v>
      </c>
      <c r="C1142" t="s">
        <v>42</v>
      </c>
      <c r="D1142" t="s">
        <v>30</v>
      </c>
      <c r="E1142" t="s">
        <v>32</v>
      </c>
      <c r="F1142" t="s">
        <v>507</v>
      </c>
      <c r="G1142" t="s">
        <v>352</v>
      </c>
      <c r="H1142" t="s">
        <v>398</v>
      </c>
      <c r="I1142">
        <v>5</v>
      </c>
    </row>
    <row r="1143" spans="1:9" x14ac:dyDescent="0.25">
      <c r="A1143">
        <v>1164407288</v>
      </c>
      <c r="B1143" t="s">
        <v>399</v>
      </c>
      <c r="C1143" t="s">
        <v>31</v>
      </c>
      <c r="D1143" t="s">
        <v>30</v>
      </c>
      <c r="E1143" t="s">
        <v>32</v>
      </c>
      <c r="F1143" t="s">
        <v>157</v>
      </c>
      <c r="G1143" t="s">
        <v>354</v>
      </c>
      <c r="H1143" t="s">
        <v>398</v>
      </c>
      <c r="I1143">
        <v>5</v>
      </c>
    </row>
    <row r="1144" spans="1:9" x14ac:dyDescent="0.25">
      <c r="A1144">
        <v>1164404611</v>
      </c>
      <c r="B1144" t="s">
        <v>40</v>
      </c>
      <c r="C1144" t="s">
        <v>29</v>
      </c>
      <c r="D1144" t="s">
        <v>30</v>
      </c>
      <c r="E1144" t="s">
        <v>32</v>
      </c>
      <c r="F1144" t="s">
        <v>250</v>
      </c>
      <c r="G1144" t="s">
        <v>357</v>
      </c>
      <c r="H1144" t="s">
        <v>395</v>
      </c>
      <c r="I1144">
        <v>5</v>
      </c>
    </row>
    <row r="1145" spans="1:9" x14ac:dyDescent="0.25">
      <c r="A1145">
        <v>2182297295</v>
      </c>
      <c r="B1145" t="s">
        <v>399</v>
      </c>
      <c r="C1145" t="s">
        <v>27</v>
      </c>
      <c r="D1145" t="s">
        <v>30</v>
      </c>
      <c r="E1145" t="s">
        <v>43</v>
      </c>
      <c r="F1145" t="s">
        <v>136</v>
      </c>
      <c r="G1145" t="s">
        <v>343</v>
      </c>
      <c r="H1145" t="s">
        <v>398</v>
      </c>
      <c r="I1145">
        <v>5</v>
      </c>
    </row>
    <row r="1146" spans="1:9" x14ac:dyDescent="0.25">
      <c r="A1146">
        <v>2400028076</v>
      </c>
      <c r="B1146" t="s">
        <v>170</v>
      </c>
      <c r="C1146" t="s">
        <v>36</v>
      </c>
      <c r="D1146" t="s">
        <v>19</v>
      </c>
      <c r="E1146" t="s">
        <v>25</v>
      </c>
      <c r="F1146" t="s">
        <v>163</v>
      </c>
      <c r="G1146" t="s">
        <v>403</v>
      </c>
      <c r="H1146" t="s">
        <v>19</v>
      </c>
      <c r="I1146">
        <v>5</v>
      </c>
    </row>
    <row r="1147" spans="1:9" x14ac:dyDescent="0.25">
      <c r="A1147">
        <v>2182242510</v>
      </c>
      <c r="B1147" t="s">
        <v>40</v>
      </c>
      <c r="C1147" t="s">
        <v>39</v>
      </c>
      <c r="D1147" t="s">
        <v>30</v>
      </c>
      <c r="E1147" t="s">
        <v>43</v>
      </c>
      <c r="F1147" t="s">
        <v>181</v>
      </c>
      <c r="G1147" t="s">
        <v>350</v>
      </c>
      <c r="H1147" t="s">
        <v>395</v>
      </c>
      <c r="I1147">
        <v>5</v>
      </c>
    </row>
    <row r="1148" spans="1:9" x14ac:dyDescent="0.25">
      <c r="A1148">
        <v>100256874</v>
      </c>
      <c r="B1148" t="s">
        <v>388</v>
      </c>
      <c r="C1148" t="s">
        <v>39</v>
      </c>
      <c r="D1148" t="s">
        <v>16</v>
      </c>
      <c r="E1148" t="s">
        <v>18</v>
      </c>
      <c r="F1148" t="s">
        <v>163</v>
      </c>
      <c r="G1148" t="s">
        <v>579</v>
      </c>
      <c r="H1148" t="s">
        <v>401</v>
      </c>
      <c r="I1148">
        <v>5</v>
      </c>
    </row>
    <row r="1149" spans="1:9" x14ac:dyDescent="0.25">
      <c r="A1149">
        <v>2400048610</v>
      </c>
      <c r="B1149" t="s">
        <v>388</v>
      </c>
      <c r="C1149" t="s">
        <v>20</v>
      </c>
      <c r="D1149" t="s">
        <v>19</v>
      </c>
      <c r="E1149" t="s">
        <v>21</v>
      </c>
      <c r="F1149" t="s">
        <v>204</v>
      </c>
      <c r="G1149" t="s">
        <v>396</v>
      </c>
      <c r="H1149" t="s">
        <v>401</v>
      </c>
      <c r="I1149">
        <v>5</v>
      </c>
    </row>
    <row r="1150" spans="1:9" x14ac:dyDescent="0.25">
      <c r="A1150">
        <v>2400048666</v>
      </c>
      <c r="B1150" t="s">
        <v>388</v>
      </c>
      <c r="C1150" t="s">
        <v>20</v>
      </c>
      <c r="D1150" t="s">
        <v>19</v>
      </c>
      <c r="E1150" t="s">
        <v>21</v>
      </c>
      <c r="F1150" t="s">
        <v>163</v>
      </c>
      <c r="G1150" t="s">
        <v>579</v>
      </c>
      <c r="H1150" t="s">
        <v>401</v>
      </c>
      <c r="I1150">
        <v>5</v>
      </c>
    </row>
    <row r="1151" spans="1:9" x14ac:dyDescent="0.25">
      <c r="A1151">
        <v>200010414</v>
      </c>
      <c r="B1151" t="s">
        <v>148</v>
      </c>
      <c r="C1151" t="s">
        <v>39</v>
      </c>
      <c r="D1151" t="s">
        <v>16</v>
      </c>
      <c r="E1151" t="s">
        <v>25</v>
      </c>
      <c r="F1151" t="s">
        <v>146</v>
      </c>
      <c r="G1151" t="s">
        <v>586</v>
      </c>
      <c r="H1151" t="s">
        <v>19</v>
      </c>
      <c r="I1151">
        <v>5</v>
      </c>
    </row>
    <row r="1152" spans="1:9" x14ac:dyDescent="0.25">
      <c r="A1152">
        <v>100257501</v>
      </c>
      <c r="B1152" t="s">
        <v>148</v>
      </c>
      <c r="C1152" t="s">
        <v>24</v>
      </c>
      <c r="D1152" t="s">
        <v>16</v>
      </c>
      <c r="E1152" t="s">
        <v>25</v>
      </c>
      <c r="F1152" t="s">
        <v>138</v>
      </c>
      <c r="G1152" t="s">
        <v>352</v>
      </c>
      <c r="H1152" t="s">
        <v>19</v>
      </c>
      <c r="I1152">
        <v>5</v>
      </c>
    </row>
    <row r="1153" spans="1:9" x14ac:dyDescent="0.25">
      <c r="A1153">
        <v>1165307936</v>
      </c>
      <c r="B1153" t="s">
        <v>399</v>
      </c>
      <c r="C1153" t="s">
        <v>20</v>
      </c>
      <c r="D1153" t="s">
        <v>30</v>
      </c>
      <c r="E1153" t="s">
        <v>32</v>
      </c>
      <c r="F1153" t="s">
        <v>144</v>
      </c>
      <c r="G1153" t="s">
        <v>353</v>
      </c>
      <c r="H1153" t="s">
        <v>398</v>
      </c>
      <c r="I1153">
        <v>5</v>
      </c>
    </row>
    <row r="1154" spans="1:9" x14ac:dyDescent="0.25">
      <c r="A1154">
        <v>2182343833</v>
      </c>
      <c r="B1154" t="s">
        <v>399</v>
      </c>
      <c r="C1154" t="s">
        <v>45</v>
      </c>
      <c r="D1154" t="s">
        <v>30</v>
      </c>
      <c r="E1154" t="s">
        <v>43</v>
      </c>
      <c r="F1154" t="s">
        <v>136</v>
      </c>
      <c r="G1154" t="s">
        <v>343</v>
      </c>
      <c r="H1154" t="s">
        <v>398</v>
      </c>
      <c r="I1154">
        <v>5</v>
      </c>
    </row>
    <row r="1155" spans="1:9" x14ac:dyDescent="0.25">
      <c r="A1155">
        <v>2182364608</v>
      </c>
      <c r="B1155" t="s">
        <v>388</v>
      </c>
      <c r="C1155" t="s">
        <v>20</v>
      </c>
      <c r="D1155" t="s">
        <v>30</v>
      </c>
      <c r="E1155" t="s">
        <v>43</v>
      </c>
      <c r="F1155" t="s">
        <v>163</v>
      </c>
      <c r="G1155" t="s">
        <v>579</v>
      </c>
      <c r="H1155" t="s">
        <v>401</v>
      </c>
      <c r="I1155">
        <v>5</v>
      </c>
    </row>
    <row r="1156" spans="1:9" x14ac:dyDescent="0.25">
      <c r="A1156">
        <v>100257520</v>
      </c>
      <c r="B1156" t="s">
        <v>170</v>
      </c>
      <c r="C1156" t="s">
        <v>17</v>
      </c>
      <c r="D1156" t="s">
        <v>16</v>
      </c>
      <c r="E1156" t="s">
        <v>25</v>
      </c>
      <c r="F1156" t="s">
        <v>163</v>
      </c>
      <c r="G1156" t="s">
        <v>403</v>
      </c>
      <c r="H1156" t="s">
        <v>19</v>
      </c>
      <c r="I1156">
        <v>5</v>
      </c>
    </row>
    <row r="1157" spans="1:9" x14ac:dyDescent="0.25">
      <c r="A1157">
        <v>2400028279</v>
      </c>
      <c r="B1157" t="s">
        <v>226</v>
      </c>
      <c r="C1157" t="s">
        <v>27</v>
      </c>
      <c r="D1157" t="s">
        <v>19</v>
      </c>
      <c r="E1157" t="s">
        <v>25</v>
      </c>
      <c r="F1157" t="s">
        <v>163</v>
      </c>
      <c r="G1157" t="s">
        <v>579</v>
      </c>
      <c r="H1157" t="s">
        <v>19</v>
      </c>
      <c r="I1157">
        <v>5</v>
      </c>
    </row>
    <row r="1158" spans="1:9" x14ac:dyDescent="0.25">
      <c r="A1158">
        <v>2400020435</v>
      </c>
      <c r="B1158" t="s">
        <v>170</v>
      </c>
      <c r="C1158" t="s">
        <v>26</v>
      </c>
      <c r="D1158" t="s">
        <v>19</v>
      </c>
      <c r="E1158" t="s">
        <v>21</v>
      </c>
      <c r="F1158" t="s">
        <v>437</v>
      </c>
      <c r="G1158" t="s">
        <v>352</v>
      </c>
      <c r="H1158" t="s">
        <v>19</v>
      </c>
      <c r="I1158">
        <v>5</v>
      </c>
    </row>
    <row r="1159" spans="1:9" x14ac:dyDescent="0.25">
      <c r="A1159">
        <v>2182401197</v>
      </c>
      <c r="B1159" t="s">
        <v>170</v>
      </c>
      <c r="C1159" t="s">
        <v>39</v>
      </c>
      <c r="D1159" t="s">
        <v>30</v>
      </c>
      <c r="E1159" t="s">
        <v>43</v>
      </c>
      <c r="F1159" t="s">
        <v>157</v>
      </c>
      <c r="G1159" t="s">
        <v>354</v>
      </c>
      <c r="H1159" t="s">
        <v>19</v>
      </c>
      <c r="I1159">
        <v>5</v>
      </c>
    </row>
    <row r="1160" spans="1:9" x14ac:dyDescent="0.25">
      <c r="A1160">
        <v>1166145528</v>
      </c>
      <c r="B1160" t="s">
        <v>148</v>
      </c>
      <c r="C1160" t="s">
        <v>24</v>
      </c>
      <c r="D1160" t="s">
        <v>30</v>
      </c>
      <c r="E1160" t="s">
        <v>32</v>
      </c>
      <c r="F1160" t="s">
        <v>429</v>
      </c>
      <c r="G1160" t="s">
        <v>357</v>
      </c>
      <c r="H1160" t="s">
        <v>19</v>
      </c>
      <c r="I1160">
        <v>5</v>
      </c>
    </row>
    <row r="1161" spans="1:9" x14ac:dyDescent="0.25">
      <c r="A1161">
        <v>2182421065</v>
      </c>
      <c r="B1161" t="s">
        <v>170</v>
      </c>
      <c r="C1161" t="s">
        <v>36</v>
      </c>
      <c r="D1161" t="s">
        <v>30</v>
      </c>
      <c r="E1161" t="s">
        <v>43</v>
      </c>
      <c r="F1161" t="s">
        <v>466</v>
      </c>
      <c r="G1161" t="s">
        <v>593</v>
      </c>
      <c r="H1161" t="s">
        <v>19</v>
      </c>
      <c r="I1161">
        <v>5</v>
      </c>
    </row>
    <row r="1162" spans="1:9" x14ac:dyDescent="0.25">
      <c r="A1162" t="s">
        <v>28</v>
      </c>
      <c r="B1162" t="s">
        <v>226</v>
      </c>
      <c r="C1162" t="s">
        <v>17</v>
      </c>
      <c r="D1162" t="s">
        <v>19</v>
      </c>
      <c r="E1162" t="s">
        <v>74</v>
      </c>
      <c r="F1162" t="s">
        <v>163</v>
      </c>
      <c r="G1162" t="s">
        <v>579</v>
      </c>
      <c r="H1162" t="s">
        <v>19</v>
      </c>
      <c r="I1162">
        <v>5</v>
      </c>
    </row>
    <row r="1163" spans="1:9" x14ac:dyDescent="0.25">
      <c r="A1163">
        <v>2400033091</v>
      </c>
      <c r="B1163" t="s">
        <v>226</v>
      </c>
      <c r="C1163" t="s">
        <v>36</v>
      </c>
      <c r="D1163" t="s">
        <v>19</v>
      </c>
      <c r="E1163" t="s">
        <v>21</v>
      </c>
      <c r="F1163" t="s">
        <v>163</v>
      </c>
      <c r="G1163" t="s">
        <v>579</v>
      </c>
      <c r="H1163" t="s">
        <v>19</v>
      </c>
      <c r="I1163">
        <v>5</v>
      </c>
    </row>
    <row r="1164" spans="1:9" x14ac:dyDescent="0.25">
      <c r="A1164">
        <v>100257579</v>
      </c>
      <c r="B1164" t="s">
        <v>148</v>
      </c>
      <c r="C1164" t="s">
        <v>29</v>
      </c>
      <c r="D1164" t="s">
        <v>16</v>
      </c>
      <c r="E1164" t="s">
        <v>25</v>
      </c>
      <c r="F1164" t="s">
        <v>397</v>
      </c>
      <c r="G1164" t="s">
        <v>350</v>
      </c>
      <c r="H1164" t="s">
        <v>19</v>
      </c>
      <c r="I1164">
        <v>5</v>
      </c>
    </row>
    <row r="1165" spans="1:9" x14ac:dyDescent="0.25">
      <c r="A1165">
        <v>100257971</v>
      </c>
      <c r="B1165" t="s">
        <v>170</v>
      </c>
      <c r="C1165" t="s">
        <v>27</v>
      </c>
      <c r="D1165" t="s">
        <v>16</v>
      </c>
      <c r="E1165" t="s">
        <v>25</v>
      </c>
      <c r="F1165" t="s">
        <v>163</v>
      </c>
      <c r="G1165" t="s">
        <v>403</v>
      </c>
      <c r="H1165" t="s">
        <v>225</v>
      </c>
      <c r="I1165">
        <v>5</v>
      </c>
    </row>
    <row r="1166" spans="1:9" x14ac:dyDescent="0.25">
      <c r="A1166">
        <v>100257973</v>
      </c>
      <c r="B1166" t="s">
        <v>170</v>
      </c>
      <c r="C1166" t="s">
        <v>36</v>
      </c>
      <c r="D1166" t="s">
        <v>16</v>
      </c>
      <c r="E1166" t="s">
        <v>25</v>
      </c>
      <c r="F1166" t="s">
        <v>163</v>
      </c>
      <c r="G1166" t="s">
        <v>403</v>
      </c>
      <c r="H1166" t="s">
        <v>19</v>
      </c>
      <c r="I1166">
        <v>5</v>
      </c>
    </row>
    <row r="1167" spans="1:9" x14ac:dyDescent="0.25">
      <c r="A1167">
        <v>2400033124</v>
      </c>
      <c r="B1167" t="s">
        <v>148</v>
      </c>
      <c r="C1167" t="s">
        <v>36</v>
      </c>
      <c r="D1167" t="s">
        <v>19</v>
      </c>
      <c r="E1167" t="s">
        <v>21</v>
      </c>
      <c r="F1167" t="s">
        <v>438</v>
      </c>
      <c r="G1167" t="s">
        <v>350</v>
      </c>
      <c r="H1167" t="s">
        <v>19</v>
      </c>
      <c r="I1167">
        <v>5</v>
      </c>
    </row>
    <row r="1168" spans="1:9" x14ac:dyDescent="0.25">
      <c r="A1168">
        <v>2400022730</v>
      </c>
      <c r="B1168" t="s">
        <v>170</v>
      </c>
      <c r="C1168" t="s">
        <v>87</v>
      </c>
      <c r="D1168" t="s">
        <v>19</v>
      </c>
      <c r="E1168" t="s">
        <v>21</v>
      </c>
      <c r="F1168" t="s">
        <v>523</v>
      </c>
      <c r="G1168" t="s">
        <v>351</v>
      </c>
      <c r="H1168" t="s">
        <v>19</v>
      </c>
      <c r="I1168">
        <v>5</v>
      </c>
    </row>
    <row r="1169" spans="1:9" x14ac:dyDescent="0.25">
      <c r="A1169">
        <v>2400024876</v>
      </c>
      <c r="B1169" t="s">
        <v>226</v>
      </c>
      <c r="C1169" t="s">
        <v>17</v>
      </c>
      <c r="D1169" t="s">
        <v>19</v>
      </c>
      <c r="E1169" t="s">
        <v>21</v>
      </c>
      <c r="F1169" t="s">
        <v>163</v>
      </c>
      <c r="G1169" t="s">
        <v>579</v>
      </c>
      <c r="H1169" t="s">
        <v>19</v>
      </c>
      <c r="I1169">
        <v>5</v>
      </c>
    </row>
    <row r="1170" spans="1:9" x14ac:dyDescent="0.25">
      <c r="A1170">
        <v>100258095</v>
      </c>
      <c r="B1170" t="s">
        <v>170</v>
      </c>
      <c r="C1170" t="s">
        <v>39</v>
      </c>
      <c r="D1170" t="s">
        <v>16</v>
      </c>
      <c r="E1170" t="s">
        <v>25</v>
      </c>
      <c r="F1170" t="s">
        <v>163</v>
      </c>
      <c r="G1170" t="s">
        <v>403</v>
      </c>
      <c r="H1170" t="s">
        <v>19</v>
      </c>
      <c r="I1170">
        <v>5</v>
      </c>
    </row>
    <row r="1171" spans="1:9" x14ac:dyDescent="0.25">
      <c r="A1171">
        <v>100258197</v>
      </c>
      <c r="B1171" t="s">
        <v>170</v>
      </c>
      <c r="C1171" t="s">
        <v>24</v>
      </c>
      <c r="D1171" t="s">
        <v>16</v>
      </c>
      <c r="E1171" t="s">
        <v>25</v>
      </c>
      <c r="F1171" t="s">
        <v>163</v>
      </c>
      <c r="G1171" t="s">
        <v>403</v>
      </c>
      <c r="H1171" t="s">
        <v>19</v>
      </c>
      <c r="I1171">
        <v>5</v>
      </c>
    </row>
    <row r="1172" spans="1:9" x14ac:dyDescent="0.25">
      <c r="A1172">
        <v>100257912</v>
      </c>
      <c r="B1172" t="s">
        <v>100</v>
      </c>
      <c r="C1172" t="s">
        <v>17</v>
      </c>
      <c r="D1172" t="s">
        <v>16</v>
      </c>
      <c r="E1172" t="s">
        <v>25</v>
      </c>
      <c r="F1172" t="s">
        <v>120</v>
      </c>
      <c r="G1172" t="s">
        <v>350</v>
      </c>
      <c r="H1172" t="s">
        <v>25</v>
      </c>
      <c r="I1172">
        <v>5</v>
      </c>
    </row>
    <row r="1173" spans="1:9" x14ac:dyDescent="0.25">
      <c r="A1173">
        <v>100258485</v>
      </c>
      <c r="B1173" t="s">
        <v>148</v>
      </c>
      <c r="C1173" t="s">
        <v>35</v>
      </c>
      <c r="D1173" t="s">
        <v>16</v>
      </c>
      <c r="E1173" t="s">
        <v>25</v>
      </c>
      <c r="F1173" t="s">
        <v>524</v>
      </c>
      <c r="G1173" t="s">
        <v>350</v>
      </c>
      <c r="H1173" t="s">
        <v>19</v>
      </c>
      <c r="I1173">
        <v>5</v>
      </c>
    </row>
    <row r="1174" spans="1:9" x14ac:dyDescent="0.25">
      <c r="A1174">
        <v>100258719</v>
      </c>
      <c r="B1174" t="s">
        <v>402</v>
      </c>
      <c r="C1174" t="s">
        <v>29</v>
      </c>
      <c r="D1174" t="s">
        <v>16</v>
      </c>
      <c r="E1174" t="s">
        <v>18</v>
      </c>
      <c r="F1174" t="s">
        <v>163</v>
      </c>
      <c r="G1174" t="s">
        <v>579</v>
      </c>
      <c r="H1174" t="s">
        <v>401</v>
      </c>
      <c r="I1174">
        <v>5</v>
      </c>
    </row>
    <row r="1175" spans="1:9" x14ac:dyDescent="0.25">
      <c r="A1175" t="s">
        <v>28</v>
      </c>
      <c r="B1175" t="s">
        <v>226</v>
      </c>
      <c r="C1175" t="s">
        <v>74</v>
      </c>
      <c r="D1175" t="s">
        <v>74</v>
      </c>
      <c r="E1175" t="s">
        <v>74</v>
      </c>
      <c r="F1175" t="s">
        <v>163</v>
      </c>
      <c r="G1175" t="s">
        <v>579</v>
      </c>
      <c r="H1175" t="s">
        <v>395</v>
      </c>
      <c r="I1175">
        <v>5</v>
      </c>
    </row>
    <row r="1176" spans="1:9" x14ac:dyDescent="0.25">
      <c r="A1176">
        <v>100258749</v>
      </c>
      <c r="B1176" t="s">
        <v>226</v>
      </c>
      <c r="C1176" t="s">
        <v>39</v>
      </c>
      <c r="D1176" t="s">
        <v>16</v>
      </c>
      <c r="E1176" t="s">
        <v>25</v>
      </c>
      <c r="F1176" t="s">
        <v>163</v>
      </c>
      <c r="G1176" t="s">
        <v>579</v>
      </c>
      <c r="H1176" t="s">
        <v>19</v>
      </c>
      <c r="I1176">
        <v>5</v>
      </c>
    </row>
    <row r="1177" spans="1:9" x14ac:dyDescent="0.25">
      <c r="A1177">
        <v>100258826</v>
      </c>
      <c r="B1177" t="s">
        <v>170</v>
      </c>
      <c r="C1177" t="s">
        <v>33</v>
      </c>
      <c r="D1177" t="s">
        <v>16</v>
      </c>
      <c r="E1177" t="s">
        <v>25</v>
      </c>
      <c r="F1177" t="s">
        <v>525</v>
      </c>
      <c r="G1177" t="s">
        <v>589</v>
      </c>
      <c r="H1177" t="s">
        <v>225</v>
      </c>
      <c r="I1177">
        <v>5</v>
      </c>
    </row>
    <row r="1178" spans="1:9" x14ac:dyDescent="0.25">
      <c r="A1178">
        <v>4</v>
      </c>
      <c r="B1178" t="s">
        <v>399</v>
      </c>
      <c r="C1178" t="s">
        <v>29</v>
      </c>
      <c r="D1178" t="s">
        <v>30</v>
      </c>
      <c r="E1178" t="s">
        <v>44</v>
      </c>
      <c r="F1178" t="s">
        <v>159</v>
      </c>
      <c r="G1178" t="s">
        <v>379</v>
      </c>
      <c r="H1178" t="s">
        <v>398</v>
      </c>
      <c r="I1178">
        <v>5</v>
      </c>
    </row>
    <row r="1179" spans="1:9" x14ac:dyDescent="0.25">
      <c r="A1179">
        <v>2400025530</v>
      </c>
      <c r="B1179" t="s">
        <v>226</v>
      </c>
      <c r="C1179" t="s">
        <v>17</v>
      </c>
      <c r="D1179" t="s">
        <v>19</v>
      </c>
      <c r="E1179" t="s">
        <v>37</v>
      </c>
      <c r="F1179" t="s">
        <v>163</v>
      </c>
      <c r="G1179" t="s">
        <v>579</v>
      </c>
      <c r="H1179" t="s">
        <v>19</v>
      </c>
      <c r="I1179">
        <v>5</v>
      </c>
    </row>
    <row r="1180" spans="1:9" x14ac:dyDescent="0.25">
      <c r="A1180">
        <v>2182562385</v>
      </c>
      <c r="B1180" t="s">
        <v>399</v>
      </c>
      <c r="C1180" t="s">
        <v>24</v>
      </c>
      <c r="D1180" t="s">
        <v>30</v>
      </c>
      <c r="E1180" t="s">
        <v>43</v>
      </c>
      <c r="F1180" t="s">
        <v>138</v>
      </c>
      <c r="G1180" t="s">
        <v>352</v>
      </c>
      <c r="H1180" t="s">
        <v>395</v>
      </c>
      <c r="I1180">
        <v>5</v>
      </c>
    </row>
    <row r="1181" spans="1:9" x14ac:dyDescent="0.25">
      <c r="A1181" t="s">
        <v>23</v>
      </c>
      <c r="B1181" t="s">
        <v>226</v>
      </c>
      <c r="C1181" t="s">
        <v>20</v>
      </c>
      <c r="D1181" t="s">
        <v>19</v>
      </c>
      <c r="E1181" t="s">
        <v>74</v>
      </c>
      <c r="F1181" t="s">
        <v>163</v>
      </c>
      <c r="G1181" t="s">
        <v>579</v>
      </c>
      <c r="H1181" t="s">
        <v>19</v>
      </c>
      <c r="I1181">
        <v>5</v>
      </c>
    </row>
    <row r="1182" spans="1:9" x14ac:dyDescent="0.25">
      <c r="A1182">
        <v>100258940</v>
      </c>
      <c r="B1182" t="s">
        <v>402</v>
      </c>
      <c r="C1182" t="s">
        <v>35</v>
      </c>
      <c r="D1182" t="s">
        <v>16</v>
      </c>
      <c r="E1182" t="s">
        <v>25</v>
      </c>
      <c r="F1182" t="s">
        <v>163</v>
      </c>
      <c r="G1182" t="s">
        <v>579</v>
      </c>
      <c r="H1182" t="s">
        <v>401</v>
      </c>
      <c r="I1182">
        <v>5</v>
      </c>
    </row>
    <row r="1183" spans="1:9" x14ac:dyDescent="0.25">
      <c r="A1183">
        <v>100258395</v>
      </c>
      <c r="B1183" t="s">
        <v>170</v>
      </c>
      <c r="C1183" t="s">
        <v>39</v>
      </c>
      <c r="D1183" t="s">
        <v>16</v>
      </c>
      <c r="E1183" t="s">
        <v>25</v>
      </c>
      <c r="F1183" t="s">
        <v>163</v>
      </c>
      <c r="G1183" t="s">
        <v>403</v>
      </c>
      <c r="H1183" t="s">
        <v>19</v>
      </c>
      <c r="I1183">
        <v>5</v>
      </c>
    </row>
    <row r="1184" spans="1:9" x14ac:dyDescent="0.25">
      <c r="A1184">
        <v>100257701</v>
      </c>
      <c r="B1184" t="s">
        <v>388</v>
      </c>
      <c r="C1184" t="s">
        <v>17</v>
      </c>
      <c r="D1184" t="s">
        <v>16</v>
      </c>
      <c r="E1184" t="s">
        <v>25</v>
      </c>
      <c r="F1184" t="s">
        <v>163</v>
      </c>
      <c r="G1184" t="s">
        <v>579</v>
      </c>
      <c r="H1184" t="s">
        <v>395</v>
      </c>
      <c r="I1184">
        <v>5</v>
      </c>
    </row>
    <row r="1185" spans="1:9" x14ac:dyDescent="0.25">
      <c r="A1185">
        <v>100258052</v>
      </c>
      <c r="B1185" t="s">
        <v>170</v>
      </c>
      <c r="C1185" t="s">
        <v>27</v>
      </c>
      <c r="D1185" t="s">
        <v>16</v>
      </c>
      <c r="E1185" t="s">
        <v>25</v>
      </c>
      <c r="F1185" t="s">
        <v>163</v>
      </c>
      <c r="G1185" t="s">
        <v>403</v>
      </c>
      <c r="H1185" t="s">
        <v>19</v>
      </c>
      <c r="I1185">
        <v>5</v>
      </c>
    </row>
    <row r="1186" spans="1:9" x14ac:dyDescent="0.25">
      <c r="A1186">
        <v>200010512</v>
      </c>
      <c r="B1186" t="s">
        <v>148</v>
      </c>
      <c r="C1186" t="s">
        <v>27</v>
      </c>
      <c r="D1186" t="s">
        <v>16</v>
      </c>
      <c r="E1186" t="s">
        <v>25</v>
      </c>
      <c r="F1186" t="s">
        <v>181</v>
      </c>
      <c r="G1186" t="s">
        <v>350</v>
      </c>
      <c r="H1186" t="s">
        <v>25</v>
      </c>
      <c r="I1186">
        <v>5</v>
      </c>
    </row>
    <row r="1187" spans="1:9" x14ac:dyDescent="0.25">
      <c r="A1187" t="s">
        <v>526</v>
      </c>
      <c r="B1187" t="s">
        <v>388</v>
      </c>
      <c r="C1187" t="s">
        <v>35</v>
      </c>
      <c r="D1187" t="s">
        <v>16</v>
      </c>
      <c r="E1187" t="s">
        <v>25</v>
      </c>
      <c r="F1187" t="s">
        <v>163</v>
      </c>
      <c r="G1187" t="s">
        <v>579</v>
      </c>
      <c r="H1187" t="s">
        <v>225</v>
      </c>
      <c r="I1187">
        <v>5</v>
      </c>
    </row>
    <row r="1188" spans="1:9" x14ac:dyDescent="0.25">
      <c r="A1188">
        <v>100259171</v>
      </c>
      <c r="B1188" t="s">
        <v>402</v>
      </c>
      <c r="C1188" t="s">
        <v>36</v>
      </c>
      <c r="D1188" t="s">
        <v>16</v>
      </c>
      <c r="E1188" t="s">
        <v>18</v>
      </c>
      <c r="F1188" t="s">
        <v>163</v>
      </c>
      <c r="G1188" t="s">
        <v>579</v>
      </c>
      <c r="H1188" t="s">
        <v>401</v>
      </c>
      <c r="I1188">
        <v>5</v>
      </c>
    </row>
    <row r="1189" spans="1:9" x14ac:dyDescent="0.25">
      <c r="A1189">
        <v>100258199</v>
      </c>
      <c r="B1189" t="s">
        <v>148</v>
      </c>
      <c r="C1189" t="s">
        <v>87</v>
      </c>
      <c r="D1189" t="s">
        <v>16</v>
      </c>
      <c r="E1189" t="s">
        <v>18</v>
      </c>
      <c r="F1189" t="s">
        <v>527</v>
      </c>
      <c r="G1189" t="s">
        <v>360</v>
      </c>
      <c r="H1189" t="s">
        <v>19</v>
      </c>
      <c r="I1189">
        <v>5</v>
      </c>
    </row>
    <row r="1190" spans="1:9" x14ac:dyDescent="0.25">
      <c r="A1190">
        <v>100259116</v>
      </c>
      <c r="B1190" t="s">
        <v>170</v>
      </c>
      <c r="C1190" t="s">
        <v>31</v>
      </c>
      <c r="D1190" t="s">
        <v>16</v>
      </c>
      <c r="E1190" t="s">
        <v>25</v>
      </c>
      <c r="F1190" t="s">
        <v>163</v>
      </c>
      <c r="G1190" t="s">
        <v>403</v>
      </c>
      <c r="H1190" t="s">
        <v>19</v>
      </c>
      <c r="I1190">
        <v>5</v>
      </c>
    </row>
    <row r="1191" spans="1:9" x14ac:dyDescent="0.25">
      <c r="A1191">
        <v>2182599240</v>
      </c>
      <c r="B1191" t="s">
        <v>399</v>
      </c>
      <c r="C1191" t="s">
        <v>27</v>
      </c>
      <c r="D1191" t="s">
        <v>30</v>
      </c>
      <c r="E1191" t="s">
        <v>43</v>
      </c>
      <c r="F1191" t="s">
        <v>413</v>
      </c>
      <c r="G1191" t="s">
        <v>649</v>
      </c>
      <c r="H1191" t="s">
        <v>398</v>
      </c>
      <c r="I1191">
        <v>5</v>
      </c>
    </row>
    <row r="1192" spans="1:9" x14ac:dyDescent="0.25">
      <c r="A1192">
        <v>2400024409</v>
      </c>
      <c r="B1192" t="s">
        <v>388</v>
      </c>
      <c r="C1192" t="s">
        <v>24</v>
      </c>
      <c r="D1192" t="s">
        <v>19</v>
      </c>
      <c r="E1192" t="s">
        <v>21</v>
      </c>
      <c r="F1192" t="s">
        <v>163</v>
      </c>
      <c r="G1192" t="s">
        <v>579</v>
      </c>
      <c r="H1192" t="s">
        <v>401</v>
      </c>
      <c r="I1192">
        <v>5</v>
      </c>
    </row>
    <row r="1193" spans="1:9" x14ac:dyDescent="0.25">
      <c r="A1193">
        <v>100259228</v>
      </c>
      <c r="B1193" t="s">
        <v>170</v>
      </c>
      <c r="C1193" t="s">
        <v>41</v>
      </c>
      <c r="D1193" t="s">
        <v>16</v>
      </c>
      <c r="E1193" t="s">
        <v>25</v>
      </c>
      <c r="F1193" t="s">
        <v>144</v>
      </c>
      <c r="G1193" t="s">
        <v>353</v>
      </c>
      <c r="H1193" t="s">
        <v>19</v>
      </c>
      <c r="I1193">
        <v>5</v>
      </c>
    </row>
    <row r="1194" spans="1:9" x14ac:dyDescent="0.25">
      <c r="A1194">
        <v>100259043</v>
      </c>
      <c r="B1194" t="s">
        <v>402</v>
      </c>
      <c r="C1194" t="s">
        <v>35</v>
      </c>
      <c r="D1194" t="s">
        <v>16</v>
      </c>
      <c r="E1194" t="s">
        <v>25</v>
      </c>
      <c r="F1194" t="s">
        <v>163</v>
      </c>
      <c r="G1194" t="s">
        <v>579</v>
      </c>
      <c r="H1194" t="s">
        <v>401</v>
      </c>
      <c r="I1194">
        <v>5</v>
      </c>
    </row>
    <row r="1195" spans="1:9" x14ac:dyDescent="0.25">
      <c r="A1195">
        <v>100257302</v>
      </c>
      <c r="B1195" t="s">
        <v>148</v>
      </c>
      <c r="C1195" t="s">
        <v>41</v>
      </c>
      <c r="D1195" t="s">
        <v>16</v>
      </c>
      <c r="E1195" t="s">
        <v>25</v>
      </c>
      <c r="F1195" t="s">
        <v>140</v>
      </c>
      <c r="G1195" t="s">
        <v>396</v>
      </c>
      <c r="H1195" t="s">
        <v>19</v>
      </c>
      <c r="I1195">
        <v>5</v>
      </c>
    </row>
    <row r="1196" spans="1:9" x14ac:dyDescent="0.25">
      <c r="A1196">
        <v>100259415</v>
      </c>
      <c r="B1196" t="s">
        <v>402</v>
      </c>
      <c r="C1196" t="s">
        <v>33</v>
      </c>
      <c r="D1196" t="s">
        <v>16</v>
      </c>
      <c r="E1196" t="s">
        <v>25</v>
      </c>
      <c r="F1196" t="s">
        <v>163</v>
      </c>
      <c r="G1196" t="s">
        <v>579</v>
      </c>
      <c r="H1196" t="s">
        <v>401</v>
      </c>
      <c r="I1196">
        <v>5</v>
      </c>
    </row>
    <row r="1197" spans="1:9" x14ac:dyDescent="0.25">
      <c r="A1197">
        <v>1168384388</v>
      </c>
      <c r="B1197" t="s">
        <v>170</v>
      </c>
      <c r="C1197" t="s">
        <v>26</v>
      </c>
      <c r="D1197" t="s">
        <v>30</v>
      </c>
      <c r="E1197" t="s">
        <v>32</v>
      </c>
      <c r="F1197" t="s">
        <v>144</v>
      </c>
      <c r="G1197" t="s">
        <v>353</v>
      </c>
      <c r="H1197" t="s">
        <v>19</v>
      </c>
      <c r="I1197">
        <v>5</v>
      </c>
    </row>
    <row r="1198" spans="1:9" x14ac:dyDescent="0.25">
      <c r="A1198">
        <v>100259277</v>
      </c>
      <c r="B1198" t="s">
        <v>148</v>
      </c>
      <c r="C1198" t="s">
        <v>41</v>
      </c>
      <c r="D1198" t="s">
        <v>16</v>
      </c>
      <c r="E1198" t="s">
        <v>25</v>
      </c>
      <c r="F1198" t="s">
        <v>501</v>
      </c>
      <c r="G1198" t="s">
        <v>352</v>
      </c>
      <c r="H1198" t="s">
        <v>19</v>
      </c>
      <c r="I1198">
        <v>5</v>
      </c>
    </row>
    <row r="1199" spans="1:9" x14ac:dyDescent="0.25">
      <c r="A1199">
        <v>2400025808</v>
      </c>
      <c r="B1199" t="s">
        <v>388</v>
      </c>
      <c r="C1199" t="s">
        <v>17</v>
      </c>
      <c r="D1199" t="s">
        <v>16</v>
      </c>
      <c r="E1199" t="s">
        <v>21</v>
      </c>
      <c r="F1199" t="s">
        <v>163</v>
      </c>
      <c r="G1199" t="s">
        <v>579</v>
      </c>
      <c r="H1199" t="s">
        <v>401</v>
      </c>
      <c r="I1199">
        <v>5</v>
      </c>
    </row>
    <row r="1200" spans="1:9" x14ac:dyDescent="0.25">
      <c r="A1200">
        <v>100259417</v>
      </c>
      <c r="B1200" t="s">
        <v>170</v>
      </c>
      <c r="C1200" t="s">
        <v>42</v>
      </c>
      <c r="D1200" t="s">
        <v>16</v>
      </c>
      <c r="E1200" t="s">
        <v>25</v>
      </c>
      <c r="F1200" t="s">
        <v>523</v>
      </c>
      <c r="G1200" t="s">
        <v>351</v>
      </c>
      <c r="H1200" t="s">
        <v>19</v>
      </c>
      <c r="I1200">
        <v>5</v>
      </c>
    </row>
    <row r="1201" spans="1:9" x14ac:dyDescent="0.25">
      <c r="A1201">
        <v>100259220</v>
      </c>
      <c r="B1201" t="s">
        <v>226</v>
      </c>
      <c r="C1201" t="s">
        <v>26</v>
      </c>
      <c r="D1201" t="s">
        <v>16</v>
      </c>
      <c r="E1201" t="s">
        <v>25</v>
      </c>
      <c r="F1201" t="s">
        <v>175</v>
      </c>
      <c r="G1201" t="s">
        <v>350</v>
      </c>
      <c r="H1201" t="s">
        <v>19</v>
      </c>
      <c r="I1201">
        <v>5</v>
      </c>
    </row>
    <row r="1202" spans="1:9" x14ac:dyDescent="0.25">
      <c r="A1202" t="s">
        <v>528</v>
      </c>
      <c r="B1202" t="s">
        <v>170</v>
      </c>
      <c r="C1202" t="s">
        <v>31</v>
      </c>
      <c r="D1202" t="s">
        <v>16</v>
      </c>
      <c r="E1202" t="s">
        <v>25</v>
      </c>
      <c r="F1202" t="s">
        <v>163</v>
      </c>
      <c r="G1202" t="s">
        <v>403</v>
      </c>
      <c r="H1202" t="s">
        <v>19</v>
      </c>
      <c r="I1202">
        <v>5</v>
      </c>
    </row>
    <row r="1203" spans="1:9" x14ac:dyDescent="0.25">
      <c r="A1203">
        <v>100259762</v>
      </c>
      <c r="B1203" t="s">
        <v>148</v>
      </c>
      <c r="C1203" t="s">
        <v>24</v>
      </c>
      <c r="D1203" t="s">
        <v>16</v>
      </c>
      <c r="E1203" t="s">
        <v>25</v>
      </c>
      <c r="F1203" t="s">
        <v>523</v>
      </c>
      <c r="G1203" t="s">
        <v>351</v>
      </c>
      <c r="H1203" t="s">
        <v>19</v>
      </c>
      <c r="I1203">
        <v>5</v>
      </c>
    </row>
    <row r="1204" spans="1:9" x14ac:dyDescent="0.25">
      <c r="A1204" t="s">
        <v>28</v>
      </c>
      <c r="B1204" t="s">
        <v>388</v>
      </c>
      <c r="C1204" t="s">
        <v>20</v>
      </c>
      <c r="D1204" t="s">
        <v>19</v>
      </c>
      <c r="E1204" t="s">
        <v>21</v>
      </c>
      <c r="F1204" t="s">
        <v>163</v>
      </c>
      <c r="G1204" t="s">
        <v>579</v>
      </c>
      <c r="H1204" t="s">
        <v>401</v>
      </c>
      <c r="I1204">
        <v>5</v>
      </c>
    </row>
    <row r="1205" spans="1:9" x14ac:dyDescent="0.25">
      <c r="A1205">
        <v>100257660</v>
      </c>
      <c r="B1205" t="s">
        <v>170</v>
      </c>
      <c r="C1205" t="s">
        <v>27</v>
      </c>
      <c r="D1205" t="s">
        <v>16</v>
      </c>
      <c r="E1205" t="s">
        <v>18</v>
      </c>
      <c r="F1205" t="s">
        <v>163</v>
      </c>
      <c r="G1205" t="s">
        <v>403</v>
      </c>
      <c r="H1205" t="s">
        <v>19</v>
      </c>
      <c r="I1205">
        <v>5</v>
      </c>
    </row>
    <row r="1206" spans="1:9" x14ac:dyDescent="0.25">
      <c r="A1206">
        <v>200010562</v>
      </c>
      <c r="B1206" t="s">
        <v>148</v>
      </c>
      <c r="C1206" t="s">
        <v>31</v>
      </c>
      <c r="D1206" t="s">
        <v>16</v>
      </c>
      <c r="E1206" t="s">
        <v>25</v>
      </c>
      <c r="F1206" t="s">
        <v>529</v>
      </c>
      <c r="G1206" t="s">
        <v>396</v>
      </c>
      <c r="H1206" t="s">
        <v>19</v>
      </c>
      <c r="I1206">
        <v>5</v>
      </c>
    </row>
    <row r="1207" spans="1:9" x14ac:dyDescent="0.25">
      <c r="A1207">
        <v>100257660</v>
      </c>
      <c r="B1207" t="s">
        <v>170</v>
      </c>
      <c r="C1207" t="s">
        <v>27</v>
      </c>
      <c r="D1207" t="s">
        <v>16</v>
      </c>
      <c r="E1207" t="s">
        <v>18</v>
      </c>
      <c r="F1207" t="s">
        <v>163</v>
      </c>
      <c r="G1207" t="s">
        <v>403</v>
      </c>
      <c r="H1207" t="s">
        <v>19</v>
      </c>
      <c r="I1207">
        <v>5</v>
      </c>
    </row>
    <row r="1208" spans="1:9" x14ac:dyDescent="0.25">
      <c r="A1208">
        <v>2182708293</v>
      </c>
      <c r="B1208" t="s">
        <v>388</v>
      </c>
      <c r="C1208" t="s">
        <v>45</v>
      </c>
      <c r="D1208" t="s">
        <v>30</v>
      </c>
      <c r="E1208" t="s">
        <v>43</v>
      </c>
      <c r="F1208" t="s">
        <v>163</v>
      </c>
      <c r="G1208" t="s">
        <v>579</v>
      </c>
      <c r="H1208" t="s">
        <v>401</v>
      </c>
      <c r="I1208">
        <v>5</v>
      </c>
    </row>
    <row r="1209" spans="1:9" x14ac:dyDescent="0.25">
      <c r="A1209">
        <v>100260410</v>
      </c>
      <c r="B1209" t="s">
        <v>100</v>
      </c>
      <c r="C1209" t="s">
        <v>27</v>
      </c>
      <c r="D1209" t="s">
        <v>16</v>
      </c>
      <c r="E1209" t="s">
        <v>477</v>
      </c>
      <c r="F1209" t="s">
        <v>136</v>
      </c>
      <c r="G1209" t="s">
        <v>343</v>
      </c>
      <c r="H1209" t="s">
        <v>395</v>
      </c>
      <c r="I1209">
        <v>5</v>
      </c>
    </row>
    <row r="1210" spans="1:9" x14ac:dyDescent="0.25">
      <c r="A1210">
        <v>100260387</v>
      </c>
      <c r="B1210" t="s">
        <v>402</v>
      </c>
      <c r="C1210" t="s">
        <v>29</v>
      </c>
      <c r="D1210" t="s">
        <v>16</v>
      </c>
      <c r="E1210" t="s">
        <v>25</v>
      </c>
      <c r="F1210" t="s">
        <v>163</v>
      </c>
      <c r="G1210" t="s">
        <v>579</v>
      </c>
      <c r="H1210" t="s">
        <v>401</v>
      </c>
      <c r="I1210">
        <v>5</v>
      </c>
    </row>
    <row r="1211" spans="1:9" x14ac:dyDescent="0.25">
      <c r="A1211" t="s">
        <v>28</v>
      </c>
      <c r="B1211" t="s">
        <v>148</v>
      </c>
      <c r="C1211" t="s">
        <v>45</v>
      </c>
      <c r="D1211" t="s">
        <v>19</v>
      </c>
      <c r="E1211" t="s">
        <v>21</v>
      </c>
      <c r="F1211" t="s">
        <v>136</v>
      </c>
      <c r="G1211" t="s">
        <v>343</v>
      </c>
      <c r="H1211" t="s">
        <v>19</v>
      </c>
      <c r="I1211">
        <v>5</v>
      </c>
    </row>
    <row r="1212" spans="1:9" x14ac:dyDescent="0.25">
      <c r="A1212">
        <v>100260363</v>
      </c>
      <c r="B1212" t="s">
        <v>100</v>
      </c>
      <c r="C1212" t="s">
        <v>42</v>
      </c>
      <c r="D1212" t="s">
        <v>16</v>
      </c>
      <c r="E1212" t="s">
        <v>477</v>
      </c>
      <c r="F1212" t="s">
        <v>136</v>
      </c>
      <c r="G1212" t="s">
        <v>343</v>
      </c>
      <c r="H1212" t="s">
        <v>395</v>
      </c>
      <c r="I1212">
        <v>5</v>
      </c>
    </row>
    <row r="1213" spans="1:9" x14ac:dyDescent="0.25">
      <c r="A1213">
        <v>200010547</v>
      </c>
      <c r="B1213" t="s">
        <v>100</v>
      </c>
      <c r="C1213" t="s">
        <v>24</v>
      </c>
      <c r="D1213" t="s">
        <v>16</v>
      </c>
      <c r="E1213" t="s">
        <v>477</v>
      </c>
      <c r="F1213" t="s">
        <v>136</v>
      </c>
      <c r="G1213" t="s">
        <v>343</v>
      </c>
      <c r="H1213" t="s">
        <v>395</v>
      </c>
      <c r="I1213">
        <v>5</v>
      </c>
    </row>
    <row r="1214" spans="1:9" x14ac:dyDescent="0.25">
      <c r="A1214">
        <v>100259968</v>
      </c>
      <c r="B1214" t="s">
        <v>100</v>
      </c>
      <c r="C1214" t="s">
        <v>24</v>
      </c>
      <c r="D1214" t="s">
        <v>16</v>
      </c>
      <c r="E1214" t="s">
        <v>477</v>
      </c>
      <c r="F1214" t="s">
        <v>136</v>
      </c>
      <c r="G1214" t="s">
        <v>343</v>
      </c>
      <c r="H1214" t="s">
        <v>395</v>
      </c>
      <c r="I1214">
        <v>5</v>
      </c>
    </row>
    <row r="1215" spans="1:9" x14ac:dyDescent="0.25">
      <c r="A1215">
        <v>100258250</v>
      </c>
      <c r="B1215" t="s">
        <v>226</v>
      </c>
      <c r="C1215" t="s">
        <v>24</v>
      </c>
      <c r="D1215" t="s">
        <v>16</v>
      </c>
      <c r="E1215" t="s">
        <v>25</v>
      </c>
      <c r="F1215" t="s">
        <v>163</v>
      </c>
      <c r="G1215" t="s">
        <v>579</v>
      </c>
      <c r="H1215" t="s">
        <v>395</v>
      </c>
      <c r="I1215">
        <v>5</v>
      </c>
    </row>
    <row r="1216" spans="1:9" x14ac:dyDescent="0.25">
      <c r="A1216">
        <v>100258699</v>
      </c>
      <c r="B1216" t="s">
        <v>388</v>
      </c>
      <c r="C1216" t="s">
        <v>33</v>
      </c>
      <c r="D1216" t="s">
        <v>16</v>
      </c>
      <c r="E1216" t="s">
        <v>25</v>
      </c>
      <c r="F1216" t="s">
        <v>163</v>
      </c>
      <c r="G1216" t="s">
        <v>579</v>
      </c>
      <c r="H1216" t="s">
        <v>395</v>
      </c>
      <c r="I1216">
        <v>5</v>
      </c>
    </row>
    <row r="1217" spans="1:9" x14ac:dyDescent="0.25">
      <c r="A1217">
        <v>100259882</v>
      </c>
      <c r="B1217" t="s">
        <v>170</v>
      </c>
      <c r="C1217" t="s">
        <v>17</v>
      </c>
      <c r="D1217" t="s">
        <v>16</v>
      </c>
      <c r="E1217" t="s">
        <v>25</v>
      </c>
      <c r="F1217" t="s">
        <v>530</v>
      </c>
      <c r="G1217" t="s">
        <v>351</v>
      </c>
      <c r="H1217" t="s">
        <v>19</v>
      </c>
      <c r="I1217">
        <v>5</v>
      </c>
    </row>
    <row r="1218" spans="1:9" x14ac:dyDescent="0.25">
      <c r="A1218">
        <v>100258328</v>
      </c>
      <c r="B1218" t="s">
        <v>170</v>
      </c>
      <c r="C1218" t="s">
        <v>17</v>
      </c>
      <c r="D1218" t="s">
        <v>16</v>
      </c>
      <c r="E1218" t="s">
        <v>25</v>
      </c>
      <c r="F1218" t="s">
        <v>523</v>
      </c>
      <c r="G1218" t="s">
        <v>351</v>
      </c>
      <c r="H1218" t="s">
        <v>19</v>
      </c>
      <c r="I1218">
        <v>5</v>
      </c>
    </row>
    <row r="1219" spans="1:9" x14ac:dyDescent="0.25">
      <c r="A1219">
        <v>100260398</v>
      </c>
      <c r="B1219" t="s">
        <v>100</v>
      </c>
      <c r="C1219" t="s">
        <v>33</v>
      </c>
      <c r="D1219" t="s">
        <v>16</v>
      </c>
      <c r="E1219" t="s">
        <v>477</v>
      </c>
      <c r="F1219" t="s">
        <v>530</v>
      </c>
      <c r="G1219" t="s">
        <v>351</v>
      </c>
      <c r="H1219" t="s">
        <v>395</v>
      </c>
      <c r="I1219">
        <v>5</v>
      </c>
    </row>
    <row r="1220" spans="1:9" x14ac:dyDescent="0.25">
      <c r="A1220">
        <v>100260369</v>
      </c>
      <c r="B1220" t="s">
        <v>100</v>
      </c>
      <c r="C1220" t="s">
        <v>33</v>
      </c>
      <c r="D1220" t="s">
        <v>16</v>
      </c>
      <c r="E1220" t="s">
        <v>477</v>
      </c>
      <c r="F1220" t="s">
        <v>136</v>
      </c>
      <c r="G1220" t="s">
        <v>343</v>
      </c>
      <c r="H1220" t="s">
        <v>395</v>
      </c>
      <c r="I1220">
        <v>5</v>
      </c>
    </row>
    <row r="1221" spans="1:9" x14ac:dyDescent="0.25">
      <c r="A1221">
        <v>100258360</v>
      </c>
      <c r="B1221" t="s">
        <v>100</v>
      </c>
      <c r="C1221" t="s">
        <v>20</v>
      </c>
      <c r="D1221" t="s">
        <v>16</v>
      </c>
      <c r="E1221" t="s">
        <v>25</v>
      </c>
      <c r="F1221" t="s">
        <v>530</v>
      </c>
      <c r="G1221" t="s">
        <v>351</v>
      </c>
      <c r="H1221" t="s">
        <v>25</v>
      </c>
      <c r="I1221">
        <v>5</v>
      </c>
    </row>
    <row r="1222" spans="1:9" x14ac:dyDescent="0.25">
      <c r="A1222">
        <v>100260341</v>
      </c>
      <c r="B1222" t="s">
        <v>100</v>
      </c>
      <c r="C1222" t="s">
        <v>24</v>
      </c>
      <c r="D1222" t="s">
        <v>16</v>
      </c>
      <c r="E1222" t="s">
        <v>477</v>
      </c>
      <c r="F1222" t="s">
        <v>136</v>
      </c>
      <c r="G1222" t="s">
        <v>343</v>
      </c>
      <c r="H1222" t="s">
        <v>395</v>
      </c>
      <c r="I1222">
        <v>5</v>
      </c>
    </row>
    <row r="1223" spans="1:9" x14ac:dyDescent="0.25">
      <c r="A1223" t="s">
        <v>23</v>
      </c>
      <c r="B1223" t="s">
        <v>226</v>
      </c>
      <c r="C1223" t="s">
        <v>39</v>
      </c>
      <c r="D1223" t="s">
        <v>19</v>
      </c>
      <c r="E1223" t="s">
        <v>21</v>
      </c>
      <c r="F1223" t="s">
        <v>163</v>
      </c>
      <c r="G1223" t="s">
        <v>579</v>
      </c>
      <c r="H1223" t="s">
        <v>19</v>
      </c>
      <c r="I1223">
        <v>5</v>
      </c>
    </row>
    <row r="1224" spans="1:9" x14ac:dyDescent="0.25">
      <c r="A1224">
        <v>1169995895</v>
      </c>
      <c r="B1224" t="s">
        <v>399</v>
      </c>
      <c r="C1224" t="s">
        <v>24</v>
      </c>
      <c r="D1224" t="s">
        <v>30</v>
      </c>
      <c r="E1224" t="s">
        <v>32</v>
      </c>
      <c r="F1224" t="s">
        <v>529</v>
      </c>
      <c r="G1224" t="s">
        <v>396</v>
      </c>
      <c r="H1224" t="s">
        <v>398</v>
      </c>
      <c r="I1224">
        <v>5</v>
      </c>
    </row>
    <row r="1225" spans="1:9" x14ac:dyDescent="0.25">
      <c r="A1225">
        <v>100260185</v>
      </c>
      <c r="B1225" t="s">
        <v>100</v>
      </c>
      <c r="C1225" t="s">
        <v>24</v>
      </c>
      <c r="D1225" t="s">
        <v>16</v>
      </c>
      <c r="E1225" t="s">
        <v>477</v>
      </c>
      <c r="F1225" t="s">
        <v>136</v>
      </c>
      <c r="G1225" t="s">
        <v>343</v>
      </c>
      <c r="H1225" t="s">
        <v>395</v>
      </c>
      <c r="I1225">
        <v>5</v>
      </c>
    </row>
    <row r="1226" spans="1:9" x14ac:dyDescent="0.25">
      <c r="A1226">
        <v>100260317</v>
      </c>
      <c r="B1226" t="s">
        <v>100</v>
      </c>
      <c r="C1226" t="s">
        <v>24</v>
      </c>
      <c r="D1226" t="s">
        <v>16</v>
      </c>
      <c r="E1226" t="s">
        <v>477</v>
      </c>
      <c r="F1226" t="s">
        <v>136</v>
      </c>
      <c r="G1226" t="s">
        <v>343</v>
      </c>
      <c r="H1226" t="s">
        <v>395</v>
      </c>
      <c r="I1226">
        <v>5</v>
      </c>
    </row>
    <row r="1227" spans="1:9" x14ac:dyDescent="0.25">
      <c r="A1227">
        <v>100255471</v>
      </c>
      <c r="B1227" t="s">
        <v>226</v>
      </c>
      <c r="C1227" t="s">
        <v>27</v>
      </c>
      <c r="D1227" t="s">
        <v>16</v>
      </c>
      <c r="E1227" t="s">
        <v>477</v>
      </c>
      <c r="F1227" t="s">
        <v>163</v>
      </c>
      <c r="G1227" t="s">
        <v>579</v>
      </c>
      <c r="H1227" t="s">
        <v>19</v>
      </c>
      <c r="I1227">
        <v>5</v>
      </c>
    </row>
    <row r="1228" spans="1:9" x14ac:dyDescent="0.25">
      <c r="A1228">
        <v>100259846</v>
      </c>
      <c r="B1228" t="s">
        <v>100</v>
      </c>
      <c r="C1228" t="s">
        <v>20</v>
      </c>
      <c r="D1228" t="s">
        <v>16</v>
      </c>
      <c r="E1228" t="s">
        <v>25</v>
      </c>
      <c r="F1228" t="s">
        <v>503</v>
      </c>
      <c r="G1228" t="s">
        <v>350</v>
      </c>
      <c r="H1228" t="s">
        <v>25</v>
      </c>
      <c r="I1228">
        <v>5</v>
      </c>
    </row>
    <row r="1229" spans="1:9" x14ac:dyDescent="0.25">
      <c r="A1229" t="s">
        <v>28</v>
      </c>
      <c r="B1229" t="s">
        <v>226</v>
      </c>
      <c r="C1229" t="s">
        <v>27</v>
      </c>
      <c r="D1229" t="s">
        <v>19</v>
      </c>
      <c r="E1229" t="s">
        <v>21</v>
      </c>
      <c r="F1229" t="s">
        <v>163</v>
      </c>
      <c r="G1229" t="s">
        <v>579</v>
      </c>
      <c r="H1229" t="s">
        <v>19</v>
      </c>
      <c r="I1229">
        <v>5</v>
      </c>
    </row>
    <row r="1230" spans="1:9" x14ac:dyDescent="0.25">
      <c r="A1230">
        <v>100259486</v>
      </c>
      <c r="B1230" t="s">
        <v>148</v>
      </c>
      <c r="C1230" t="s">
        <v>24</v>
      </c>
      <c r="D1230" t="s">
        <v>16</v>
      </c>
      <c r="E1230" t="s">
        <v>25</v>
      </c>
      <c r="F1230" t="s">
        <v>530</v>
      </c>
      <c r="G1230" t="s">
        <v>351</v>
      </c>
      <c r="H1230" t="s">
        <v>19</v>
      </c>
      <c r="I1230">
        <v>5</v>
      </c>
    </row>
    <row r="1231" spans="1:9" x14ac:dyDescent="0.25">
      <c r="A1231">
        <v>100257517</v>
      </c>
      <c r="B1231" t="s">
        <v>170</v>
      </c>
      <c r="C1231" t="s">
        <v>33</v>
      </c>
      <c r="D1231" t="s">
        <v>16</v>
      </c>
      <c r="E1231" t="s">
        <v>25</v>
      </c>
      <c r="F1231" t="s">
        <v>163</v>
      </c>
      <c r="G1231" t="s">
        <v>403</v>
      </c>
      <c r="H1231" t="s">
        <v>19</v>
      </c>
      <c r="I1231">
        <v>5</v>
      </c>
    </row>
    <row r="1232" spans="1:9" x14ac:dyDescent="0.25">
      <c r="A1232">
        <v>100260013</v>
      </c>
      <c r="B1232" t="s">
        <v>402</v>
      </c>
      <c r="C1232" t="s">
        <v>42</v>
      </c>
      <c r="D1232" t="s">
        <v>16</v>
      </c>
      <c r="E1232" t="s">
        <v>25</v>
      </c>
      <c r="F1232" t="s">
        <v>163</v>
      </c>
      <c r="G1232" t="s">
        <v>579</v>
      </c>
      <c r="H1232" t="s">
        <v>401</v>
      </c>
      <c r="I1232">
        <v>5</v>
      </c>
    </row>
    <row r="1233" spans="1:9" x14ac:dyDescent="0.25">
      <c r="A1233">
        <v>2400034947</v>
      </c>
      <c r="B1233" t="s">
        <v>170</v>
      </c>
      <c r="C1233" t="s">
        <v>36</v>
      </c>
      <c r="D1233" t="s">
        <v>19</v>
      </c>
      <c r="E1233" t="s">
        <v>21</v>
      </c>
      <c r="F1233" t="s">
        <v>425</v>
      </c>
      <c r="G1233" t="s">
        <v>425</v>
      </c>
      <c r="H1233" t="s">
        <v>19</v>
      </c>
      <c r="I1233">
        <v>5</v>
      </c>
    </row>
    <row r="1234" spans="1:9" x14ac:dyDescent="0.25">
      <c r="A1234">
        <v>100257989</v>
      </c>
      <c r="B1234" t="s">
        <v>148</v>
      </c>
      <c r="C1234" t="s">
        <v>20</v>
      </c>
      <c r="D1234" t="s">
        <v>16</v>
      </c>
      <c r="E1234" t="s">
        <v>25</v>
      </c>
      <c r="F1234" t="s">
        <v>136</v>
      </c>
      <c r="G1234" t="s">
        <v>343</v>
      </c>
      <c r="H1234" t="s">
        <v>25</v>
      </c>
      <c r="I1234">
        <v>5</v>
      </c>
    </row>
    <row r="1235" spans="1:9" x14ac:dyDescent="0.25">
      <c r="A1235">
        <v>100258678</v>
      </c>
      <c r="B1235" t="s">
        <v>100</v>
      </c>
      <c r="C1235" t="s">
        <v>17</v>
      </c>
      <c r="D1235" t="s">
        <v>16</v>
      </c>
      <c r="E1235" t="s">
        <v>25</v>
      </c>
      <c r="F1235" t="s">
        <v>404</v>
      </c>
      <c r="G1235" t="s">
        <v>405</v>
      </c>
      <c r="H1235" t="s">
        <v>25</v>
      </c>
      <c r="I1235">
        <v>5</v>
      </c>
    </row>
    <row r="1236" spans="1:9" x14ac:dyDescent="0.25">
      <c r="A1236" t="s">
        <v>23</v>
      </c>
      <c r="B1236" t="s">
        <v>226</v>
      </c>
      <c r="C1236" t="s">
        <v>20</v>
      </c>
      <c r="D1236" t="s">
        <v>19</v>
      </c>
      <c r="E1236" t="s">
        <v>21</v>
      </c>
      <c r="F1236" t="s">
        <v>163</v>
      </c>
      <c r="G1236" t="s">
        <v>579</v>
      </c>
      <c r="H1236" t="s">
        <v>395</v>
      </c>
      <c r="I1236">
        <v>5</v>
      </c>
    </row>
    <row r="1237" spans="1:9" x14ac:dyDescent="0.25">
      <c r="A1237">
        <v>100260518</v>
      </c>
      <c r="B1237" t="s">
        <v>388</v>
      </c>
      <c r="C1237" t="s">
        <v>20</v>
      </c>
      <c r="D1237" t="s">
        <v>16</v>
      </c>
      <c r="E1237" t="s">
        <v>25</v>
      </c>
      <c r="F1237" t="s">
        <v>163</v>
      </c>
      <c r="G1237" t="s">
        <v>579</v>
      </c>
      <c r="H1237" t="s">
        <v>401</v>
      </c>
      <c r="I1237">
        <v>5</v>
      </c>
    </row>
    <row r="1238" spans="1:9" x14ac:dyDescent="0.25">
      <c r="A1238">
        <v>1170131539</v>
      </c>
      <c r="B1238" t="s">
        <v>170</v>
      </c>
      <c r="C1238" t="s">
        <v>27</v>
      </c>
      <c r="D1238" t="s">
        <v>30</v>
      </c>
      <c r="E1238" t="s">
        <v>32</v>
      </c>
      <c r="F1238" t="s">
        <v>530</v>
      </c>
      <c r="G1238" t="s">
        <v>351</v>
      </c>
      <c r="H1238" t="s">
        <v>19</v>
      </c>
      <c r="I1238">
        <v>5</v>
      </c>
    </row>
    <row r="1239" spans="1:9" x14ac:dyDescent="0.25">
      <c r="A1239">
        <v>100258888</v>
      </c>
      <c r="B1239" t="s">
        <v>100</v>
      </c>
      <c r="C1239" t="s">
        <v>41</v>
      </c>
      <c r="D1239" t="s">
        <v>16</v>
      </c>
      <c r="E1239" t="s">
        <v>25</v>
      </c>
      <c r="F1239" t="s">
        <v>159</v>
      </c>
      <c r="G1239" t="s">
        <v>379</v>
      </c>
      <c r="H1239" t="s">
        <v>25</v>
      </c>
      <c r="I1239">
        <v>5</v>
      </c>
    </row>
    <row r="1240" spans="1:9" x14ac:dyDescent="0.25">
      <c r="A1240">
        <v>2182768632</v>
      </c>
      <c r="B1240" t="s">
        <v>170</v>
      </c>
      <c r="C1240" t="s">
        <v>20</v>
      </c>
      <c r="D1240" t="s">
        <v>30</v>
      </c>
      <c r="E1240" t="s">
        <v>43</v>
      </c>
      <c r="F1240" t="s">
        <v>420</v>
      </c>
      <c r="G1240" t="s">
        <v>355</v>
      </c>
      <c r="H1240" t="s">
        <v>19</v>
      </c>
      <c r="I1240">
        <v>5</v>
      </c>
    </row>
    <row r="1241" spans="1:9" x14ac:dyDescent="0.25">
      <c r="A1241">
        <v>100260272</v>
      </c>
      <c r="B1241" t="s">
        <v>100</v>
      </c>
      <c r="C1241" t="s">
        <v>42</v>
      </c>
      <c r="D1241" t="s">
        <v>16</v>
      </c>
      <c r="E1241" t="s">
        <v>477</v>
      </c>
      <c r="F1241" t="s">
        <v>136</v>
      </c>
      <c r="G1241" t="s">
        <v>343</v>
      </c>
      <c r="H1241" t="s">
        <v>395</v>
      </c>
      <c r="I1241">
        <v>5</v>
      </c>
    </row>
    <row r="1242" spans="1:9" x14ac:dyDescent="0.25">
      <c r="A1242">
        <v>100260719</v>
      </c>
      <c r="B1242" t="s">
        <v>100</v>
      </c>
      <c r="C1242" t="s">
        <v>24</v>
      </c>
      <c r="D1242" t="s">
        <v>16</v>
      </c>
      <c r="E1242" t="s">
        <v>477</v>
      </c>
      <c r="F1242" t="s">
        <v>136</v>
      </c>
      <c r="G1242" t="s">
        <v>343</v>
      </c>
      <c r="H1242" t="s">
        <v>395</v>
      </c>
      <c r="I1242">
        <v>5</v>
      </c>
    </row>
    <row r="1243" spans="1:9" x14ac:dyDescent="0.25">
      <c r="A1243">
        <v>100260616</v>
      </c>
      <c r="B1243" t="s">
        <v>148</v>
      </c>
      <c r="C1243" t="s">
        <v>24</v>
      </c>
      <c r="D1243" t="s">
        <v>16</v>
      </c>
      <c r="E1243" t="s">
        <v>25</v>
      </c>
      <c r="F1243" t="s">
        <v>136</v>
      </c>
      <c r="G1243" t="s">
        <v>343</v>
      </c>
      <c r="H1243" t="s">
        <v>395</v>
      </c>
      <c r="I1243">
        <v>5</v>
      </c>
    </row>
    <row r="1244" spans="1:9" x14ac:dyDescent="0.25">
      <c r="A1244">
        <v>100260654</v>
      </c>
      <c r="B1244" t="s">
        <v>170</v>
      </c>
      <c r="C1244" t="s">
        <v>24</v>
      </c>
      <c r="D1244" t="s">
        <v>16</v>
      </c>
      <c r="E1244" t="s">
        <v>25</v>
      </c>
      <c r="F1244" t="s">
        <v>163</v>
      </c>
      <c r="G1244" t="s">
        <v>415</v>
      </c>
      <c r="H1244" t="s">
        <v>19</v>
      </c>
      <c r="I1244">
        <v>5</v>
      </c>
    </row>
    <row r="1245" spans="1:9" x14ac:dyDescent="0.25">
      <c r="A1245">
        <v>2400026509</v>
      </c>
      <c r="B1245" t="s">
        <v>170</v>
      </c>
      <c r="C1245" t="s">
        <v>24</v>
      </c>
      <c r="D1245" t="s">
        <v>19</v>
      </c>
      <c r="E1245" t="s">
        <v>477</v>
      </c>
      <c r="F1245" t="s">
        <v>163</v>
      </c>
      <c r="G1245" t="s">
        <v>403</v>
      </c>
      <c r="H1245" t="s">
        <v>19</v>
      </c>
      <c r="I1245">
        <v>5</v>
      </c>
    </row>
    <row r="1246" spans="1:9" x14ac:dyDescent="0.25">
      <c r="A1246">
        <v>100260031</v>
      </c>
      <c r="B1246" t="s">
        <v>100</v>
      </c>
      <c r="C1246" t="s">
        <v>42</v>
      </c>
      <c r="D1246" t="s">
        <v>16</v>
      </c>
      <c r="E1246" t="s">
        <v>477</v>
      </c>
      <c r="F1246" t="s">
        <v>136</v>
      </c>
      <c r="G1246" t="s">
        <v>343</v>
      </c>
      <c r="H1246" t="s">
        <v>395</v>
      </c>
      <c r="I1246">
        <v>5</v>
      </c>
    </row>
    <row r="1247" spans="1:9" x14ac:dyDescent="0.25">
      <c r="A1247">
        <v>100260243</v>
      </c>
      <c r="B1247" t="s">
        <v>100</v>
      </c>
      <c r="C1247" t="s">
        <v>42</v>
      </c>
      <c r="D1247" t="s">
        <v>16</v>
      </c>
      <c r="E1247" t="s">
        <v>477</v>
      </c>
      <c r="F1247" t="s">
        <v>136</v>
      </c>
      <c r="G1247" t="s">
        <v>343</v>
      </c>
      <c r="H1247" t="s">
        <v>395</v>
      </c>
      <c r="I1247">
        <v>5</v>
      </c>
    </row>
    <row r="1248" spans="1:9" x14ac:dyDescent="0.25">
      <c r="A1248">
        <v>2182795266</v>
      </c>
      <c r="B1248" t="s">
        <v>226</v>
      </c>
      <c r="C1248" t="s">
        <v>27</v>
      </c>
      <c r="D1248" t="s">
        <v>30</v>
      </c>
      <c r="E1248" t="s">
        <v>43</v>
      </c>
      <c r="F1248" t="s">
        <v>163</v>
      </c>
      <c r="G1248" t="s">
        <v>579</v>
      </c>
      <c r="H1248" t="s">
        <v>19</v>
      </c>
      <c r="I1248">
        <v>5</v>
      </c>
    </row>
    <row r="1249" spans="1:9" x14ac:dyDescent="0.25">
      <c r="A1249">
        <v>2182800624</v>
      </c>
      <c r="B1249" t="s">
        <v>226</v>
      </c>
      <c r="C1249" t="s">
        <v>26</v>
      </c>
      <c r="D1249" t="s">
        <v>30</v>
      </c>
      <c r="E1249" t="s">
        <v>43</v>
      </c>
      <c r="F1249" t="s">
        <v>163</v>
      </c>
      <c r="G1249" t="s">
        <v>579</v>
      </c>
      <c r="H1249" t="s">
        <v>19</v>
      </c>
      <c r="I1249">
        <v>5</v>
      </c>
    </row>
    <row r="1250" spans="1:9" x14ac:dyDescent="0.25">
      <c r="A1250">
        <v>2182771672</v>
      </c>
      <c r="B1250" t="s">
        <v>40</v>
      </c>
      <c r="C1250" t="s">
        <v>29</v>
      </c>
      <c r="D1250" t="s">
        <v>30</v>
      </c>
      <c r="E1250" t="s">
        <v>43</v>
      </c>
      <c r="F1250" t="s">
        <v>531</v>
      </c>
      <c r="G1250" t="s">
        <v>593</v>
      </c>
      <c r="H1250" t="s">
        <v>19</v>
      </c>
      <c r="I1250">
        <v>5</v>
      </c>
    </row>
    <row r="1251" spans="1:9" x14ac:dyDescent="0.25">
      <c r="A1251">
        <v>2182783268</v>
      </c>
      <c r="B1251" t="s">
        <v>399</v>
      </c>
      <c r="C1251" t="s">
        <v>42</v>
      </c>
      <c r="D1251" t="s">
        <v>30</v>
      </c>
      <c r="E1251" t="s">
        <v>43</v>
      </c>
      <c r="F1251" t="s">
        <v>530</v>
      </c>
      <c r="G1251" t="s">
        <v>351</v>
      </c>
      <c r="H1251" t="s">
        <v>398</v>
      </c>
      <c r="I1251">
        <v>5</v>
      </c>
    </row>
    <row r="1252" spans="1:9" x14ac:dyDescent="0.25">
      <c r="A1252">
        <v>2182793557</v>
      </c>
      <c r="B1252" t="s">
        <v>399</v>
      </c>
      <c r="C1252" t="s">
        <v>35</v>
      </c>
      <c r="D1252" t="s">
        <v>30</v>
      </c>
      <c r="E1252" t="s">
        <v>43</v>
      </c>
      <c r="F1252" t="s">
        <v>136</v>
      </c>
      <c r="G1252" t="s">
        <v>343</v>
      </c>
      <c r="H1252" t="s">
        <v>398</v>
      </c>
      <c r="I1252">
        <v>5</v>
      </c>
    </row>
    <row r="1253" spans="1:9" x14ac:dyDescent="0.25">
      <c r="A1253" t="s">
        <v>28</v>
      </c>
      <c r="B1253" t="s">
        <v>40</v>
      </c>
      <c r="C1253" t="s">
        <v>24</v>
      </c>
      <c r="D1253" t="s">
        <v>19</v>
      </c>
      <c r="E1253" t="s">
        <v>21</v>
      </c>
      <c r="F1253" t="s">
        <v>160</v>
      </c>
      <c r="G1253" t="s">
        <v>590</v>
      </c>
      <c r="H1253" t="s">
        <v>19</v>
      </c>
      <c r="I1253">
        <v>5</v>
      </c>
    </row>
    <row r="1254" spans="1:9" x14ac:dyDescent="0.25">
      <c r="A1254">
        <v>2182807748</v>
      </c>
      <c r="B1254" t="s">
        <v>226</v>
      </c>
      <c r="C1254" t="s">
        <v>36</v>
      </c>
      <c r="D1254" t="s">
        <v>30</v>
      </c>
      <c r="E1254" t="s">
        <v>43</v>
      </c>
      <c r="F1254" t="s">
        <v>163</v>
      </c>
      <c r="G1254" t="s">
        <v>579</v>
      </c>
      <c r="H1254" t="s">
        <v>19</v>
      </c>
      <c r="I1254">
        <v>5</v>
      </c>
    </row>
    <row r="1255" spans="1:9" x14ac:dyDescent="0.25">
      <c r="A1255">
        <v>2182809082</v>
      </c>
      <c r="B1255" t="s">
        <v>170</v>
      </c>
      <c r="C1255" t="s">
        <v>27</v>
      </c>
      <c r="D1255" t="s">
        <v>30</v>
      </c>
      <c r="E1255" t="s">
        <v>43</v>
      </c>
      <c r="F1255" t="s">
        <v>144</v>
      </c>
      <c r="G1255" t="s">
        <v>353</v>
      </c>
      <c r="H1255" t="s">
        <v>225</v>
      </c>
      <c r="I1255">
        <v>5</v>
      </c>
    </row>
    <row r="1256" spans="1:9" x14ac:dyDescent="0.25">
      <c r="A1256">
        <v>24000035179</v>
      </c>
      <c r="B1256" t="s">
        <v>148</v>
      </c>
      <c r="C1256" t="s">
        <v>36</v>
      </c>
      <c r="D1256" t="s">
        <v>19</v>
      </c>
      <c r="E1256" t="s">
        <v>21</v>
      </c>
      <c r="F1256" t="s">
        <v>136</v>
      </c>
      <c r="G1256" t="s">
        <v>343</v>
      </c>
      <c r="H1256" t="s">
        <v>19</v>
      </c>
      <c r="I1256">
        <v>5</v>
      </c>
    </row>
    <row r="1257" spans="1:9" x14ac:dyDescent="0.25">
      <c r="A1257">
        <v>2400052068</v>
      </c>
      <c r="B1257" t="s">
        <v>148</v>
      </c>
      <c r="C1257" t="s">
        <v>20</v>
      </c>
      <c r="D1257" t="s">
        <v>19</v>
      </c>
      <c r="E1257" t="s">
        <v>21</v>
      </c>
      <c r="F1257" t="s">
        <v>120</v>
      </c>
      <c r="G1257" t="s">
        <v>350</v>
      </c>
      <c r="H1257" t="s">
        <v>19</v>
      </c>
      <c r="I1257">
        <v>5</v>
      </c>
    </row>
    <row r="1258" spans="1:9" x14ac:dyDescent="0.25">
      <c r="A1258">
        <v>2182824064</v>
      </c>
      <c r="B1258" t="s">
        <v>388</v>
      </c>
      <c r="C1258" t="s">
        <v>33</v>
      </c>
      <c r="D1258" t="s">
        <v>30</v>
      </c>
      <c r="E1258" t="s">
        <v>43</v>
      </c>
      <c r="F1258" t="s">
        <v>163</v>
      </c>
      <c r="G1258" t="s">
        <v>579</v>
      </c>
      <c r="H1258" t="s">
        <v>401</v>
      </c>
      <c r="I1258">
        <v>5</v>
      </c>
    </row>
    <row r="1259" spans="1:9" x14ac:dyDescent="0.25">
      <c r="A1259">
        <v>100260868</v>
      </c>
      <c r="B1259" t="s">
        <v>100</v>
      </c>
      <c r="C1259" t="s">
        <v>35</v>
      </c>
      <c r="D1259" t="s">
        <v>16</v>
      </c>
      <c r="E1259" t="s">
        <v>25</v>
      </c>
      <c r="F1259" t="s">
        <v>421</v>
      </c>
      <c r="G1259" t="s">
        <v>396</v>
      </c>
      <c r="H1259" t="s">
        <v>25</v>
      </c>
      <c r="I1259">
        <v>5</v>
      </c>
    </row>
    <row r="1260" spans="1:9" x14ac:dyDescent="0.25">
      <c r="A1260">
        <v>100260939</v>
      </c>
      <c r="B1260" t="s">
        <v>100</v>
      </c>
      <c r="C1260" t="s">
        <v>36</v>
      </c>
      <c r="D1260" t="s">
        <v>16</v>
      </c>
      <c r="E1260" t="s">
        <v>25</v>
      </c>
      <c r="F1260" t="s">
        <v>532</v>
      </c>
      <c r="G1260" t="s">
        <v>453</v>
      </c>
      <c r="H1260" t="s">
        <v>25</v>
      </c>
      <c r="I1260">
        <v>5</v>
      </c>
    </row>
    <row r="1261" spans="1:9" x14ac:dyDescent="0.25">
      <c r="A1261">
        <v>2182835980</v>
      </c>
      <c r="B1261" t="s">
        <v>388</v>
      </c>
      <c r="C1261" t="s">
        <v>20</v>
      </c>
      <c r="D1261" t="s">
        <v>30</v>
      </c>
      <c r="E1261" t="s">
        <v>43</v>
      </c>
      <c r="F1261" t="s">
        <v>163</v>
      </c>
      <c r="G1261" t="s">
        <v>579</v>
      </c>
      <c r="H1261" t="s">
        <v>401</v>
      </c>
      <c r="I1261">
        <v>5</v>
      </c>
    </row>
    <row r="1262" spans="1:9" x14ac:dyDescent="0.25">
      <c r="A1262">
        <v>2182822119</v>
      </c>
      <c r="B1262" t="s">
        <v>226</v>
      </c>
      <c r="C1262" t="s">
        <v>41</v>
      </c>
      <c r="D1262" t="s">
        <v>30</v>
      </c>
      <c r="E1262" t="s">
        <v>43</v>
      </c>
      <c r="F1262" t="s">
        <v>438</v>
      </c>
      <c r="G1262" t="s">
        <v>350</v>
      </c>
      <c r="H1262" t="s">
        <v>19</v>
      </c>
      <c r="I1262">
        <v>5</v>
      </c>
    </row>
    <row r="1263" spans="1:9" x14ac:dyDescent="0.25">
      <c r="A1263">
        <v>100258096</v>
      </c>
      <c r="B1263" t="s">
        <v>40</v>
      </c>
      <c r="C1263" t="s">
        <v>42</v>
      </c>
      <c r="D1263" t="s">
        <v>16</v>
      </c>
      <c r="E1263" t="s">
        <v>25</v>
      </c>
      <c r="F1263" t="s">
        <v>154</v>
      </c>
      <c r="G1263" t="s">
        <v>396</v>
      </c>
      <c r="H1263" t="s">
        <v>395</v>
      </c>
      <c r="I1263">
        <v>5</v>
      </c>
    </row>
    <row r="1264" spans="1:9" x14ac:dyDescent="0.25">
      <c r="A1264" t="s">
        <v>533</v>
      </c>
      <c r="B1264" t="s">
        <v>388</v>
      </c>
      <c r="C1264" t="s">
        <v>20</v>
      </c>
      <c r="D1264" t="s">
        <v>19</v>
      </c>
      <c r="E1264" t="s">
        <v>21</v>
      </c>
      <c r="F1264" t="s">
        <v>311</v>
      </c>
      <c r="G1264" t="s">
        <v>357</v>
      </c>
      <c r="H1264" t="s">
        <v>401</v>
      </c>
      <c r="I1264">
        <v>5</v>
      </c>
    </row>
    <row r="1265" spans="1:9" x14ac:dyDescent="0.25">
      <c r="A1265" t="s">
        <v>23</v>
      </c>
      <c r="B1265" t="s">
        <v>388</v>
      </c>
      <c r="C1265" t="s">
        <v>74</v>
      </c>
      <c r="D1265" t="s">
        <v>30</v>
      </c>
      <c r="E1265" t="s">
        <v>43</v>
      </c>
      <c r="F1265" t="s">
        <v>163</v>
      </c>
      <c r="G1265" t="s">
        <v>579</v>
      </c>
      <c r="H1265" t="s">
        <v>401</v>
      </c>
      <c r="I1265">
        <v>5</v>
      </c>
    </row>
    <row r="1266" spans="1:9" x14ac:dyDescent="0.25">
      <c r="A1266">
        <v>100261040</v>
      </c>
      <c r="B1266" t="s">
        <v>170</v>
      </c>
      <c r="C1266" t="s">
        <v>33</v>
      </c>
      <c r="D1266" t="s">
        <v>16</v>
      </c>
      <c r="E1266" t="s">
        <v>25</v>
      </c>
      <c r="F1266" t="s">
        <v>187</v>
      </c>
      <c r="G1266" t="s">
        <v>586</v>
      </c>
      <c r="H1266" t="s">
        <v>19</v>
      </c>
      <c r="I1266">
        <v>5</v>
      </c>
    </row>
    <row r="1267" spans="1:9" x14ac:dyDescent="0.25">
      <c r="A1267">
        <v>200010643</v>
      </c>
      <c r="B1267" t="s">
        <v>148</v>
      </c>
      <c r="C1267" t="s">
        <v>41</v>
      </c>
      <c r="D1267" t="s">
        <v>16</v>
      </c>
      <c r="E1267" t="s">
        <v>25</v>
      </c>
      <c r="F1267" t="s">
        <v>488</v>
      </c>
      <c r="G1267" t="s">
        <v>353</v>
      </c>
      <c r="H1267" t="s">
        <v>19</v>
      </c>
      <c r="I1267">
        <v>5</v>
      </c>
    </row>
    <row r="1268" spans="1:9" x14ac:dyDescent="0.25">
      <c r="A1268">
        <v>2182876922</v>
      </c>
      <c r="B1268" t="s">
        <v>170</v>
      </c>
      <c r="C1268" t="s">
        <v>35</v>
      </c>
      <c r="D1268" t="s">
        <v>30</v>
      </c>
      <c r="E1268" t="s">
        <v>43</v>
      </c>
      <c r="F1268" t="s">
        <v>144</v>
      </c>
      <c r="G1268" t="s">
        <v>353</v>
      </c>
      <c r="H1268" t="s">
        <v>225</v>
      </c>
      <c r="I1268">
        <v>5</v>
      </c>
    </row>
    <row r="1269" spans="1:9" x14ac:dyDescent="0.25">
      <c r="A1269" t="s">
        <v>23</v>
      </c>
      <c r="B1269" t="s">
        <v>388</v>
      </c>
      <c r="C1269" t="s">
        <v>74</v>
      </c>
      <c r="D1269" t="s">
        <v>30</v>
      </c>
      <c r="E1269" t="s">
        <v>43</v>
      </c>
      <c r="F1269" t="s">
        <v>163</v>
      </c>
      <c r="G1269" t="s">
        <v>579</v>
      </c>
      <c r="H1269" t="s">
        <v>398</v>
      </c>
      <c r="I1269">
        <v>5</v>
      </c>
    </row>
    <row r="1270" spans="1:9" x14ac:dyDescent="0.25">
      <c r="A1270" t="s">
        <v>23</v>
      </c>
      <c r="B1270" t="s">
        <v>226</v>
      </c>
      <c r="C1270" t="s">
        <v>41</v>
      </c>
      <c r="D1270" t="s">
        <v>19</v>
      </c>
      <c r="E1270" t="s">
        <v>37</v>
      </c>
      <c r="F1270" t="s">
        <v>163</v>
      </c>
      <c r="G1270" t="s">
        <v>579</v>
      </c>
      <c r="H1270" t="s">
        <v>19</v>
      </c>
      <c r="I1270">
        <v>5</v>
      </c>
    </row>
    <row r="1271" spans="1:9" x14ac:dyDescent="0.25">
      <c r="A1271">
        <v>100258377</v>
      </c>
      <c r="B1271" t="s">
        <v>40</v>
      </c>
      <c r="C1271" t="s">
        <v>17</v>
      </c>
      <c r="D1271" t="s">
        <v>16</v>
      </c>
      <c r="E1271" t="s">
        <v>25</v>
      </c>
      <c r="F1271" t="s">
        <v>413</v>
      </c>
      <c r="G1271" t="s">
        <v>649</v>
      </c>
      <c r="H1271" t="s">
        <v>19</v>
      </c>
      <c r="I1271">
        <v>5</v>
      </c>
    </row>
    <row r="1272" spans="1:9" x14ac:dyDescent="0.25">
      <c r="A1272">
        <v>1171111219</v>
      </c>
      <c r="B1272" t="s">
        <v>388</v>
      </c>
      <c r="C1272" t="s">
        <v>45</v>
      </c>
      <c r="D1272" t="s">
        <v>30</v>
      </c>
      <c r="E1272" t="s">
        <v>32</v>
      </c>
      <c r="F1272" t="s">
        <v>163</v>
      </c>
      <c r="G1272" t="s">
        <v>579</v>
      </c>
      <c r="H1272" t="s">
        <v>401</v>
      </c>
      <c r="I1272">
        <v>5</v>
      </c>
    </row>
    <row r="1273" spans="1:9" x14ac:dyDescent="0.25">
      <c r="A1273" t="s">
        <v>28</v>
      </c>
      <c r="B1273" t="s">
        <v>388</v>
      </c>
      <c r="C1273" t="s">
        <v>74</v>
      </c>
      <c r="D1273" t="s">
        <v>74</v>
      </c>
      <c r="E1273" t="s">
        <v>74</v>
      </c>
      <c r="F1273" t="s">
        <v>163</v>
      </c>
      <c r="G1273" t="s">
        <v>579</v>
      </c>
      <c r="H1273" t="s">
        <v>401</v>
      </c>
      <c r="I1273">
        <v>5</v>
      </c>
    </row>
    <row r="1274" spans="1:9" x14ac:dyDescent="0.25">
      <c r="A1274">
        <v>1171108079</v>
      </c>
      <c r="B1274" t="s">
        <v>40</v>
      </c>
      <c r="C1274" t="s">
        <v>29</v>
      </c>
      <c r="D1274" t="s">
        <v>30</v>
      </c>
      <c r="E1274" t="s">
        <v>32</v>
      </c>
      <c r="F1274" t="s">
        <v>156</v>
      </c>
      <c r="G1274" t="s">
        <v>354</v>
      </c>
      <c r="H1274" t="s">
        <v>19</v>
      </c>
      <c r="I1274">
        <v>5</v>
      </c>
    </row>
    <row r="1275" spans="1:9" x14ac:dyDescent="0.25">
      <c r="A1275">
        <v>2400030615</v>
      </c>
      <c r="B1275" t="s">
        <v>148</v>
      </c>
      <c r="C1275" t="s">
        <v>39</v>
      </c>
      <c r="D1275" t="s">
        <v>19</v>
      </c>
      <c r="E1275" t="s">
        <v>21</v>
      </c>
      <c r="F1275" t="s">
        <v>141</v>
      </c>
      <c r="G1275" t="s">
        <v>352</v>
      </c>
      <c r="H1275" t="s">
        <v>19</v>
      </c>
      <c r="I1275">
        <v>5</v>
      </c>
    </row>
    <row r="1276" spans="1:9" x14ac:dyDescent="0.25">
      <c r="A1276" t="s">
        <v>23</v>
      </c>
      <c r="B1276" t="s">
        <v>226</v>
      </c>
      <c r="C1276" t="s">
        <v>20</v>
      </c>
      <c r="D1276" t="s">
        <v>74</v>
      </c>
      <c r="E1276" t="s">
        <v>37</v>
      </c>
      <c r="F1276" t="s">
        <v>163</v>
      </c>
      <c r="G1276" t="s">
        <v>579</v>
      </c>
      <c r="H1276" t="s">
        <v>19</v>
      </c>
      <c r="I1276">
        <v>5</v>
      </c>
    </row>
    <row r="1277" spans="1:9" x14ac:dyDescent="0.25">
      <c r="A1277">
        <v>100261203</v>
      </c>
      <c r="B1277" t="s">
        <v>170</v>
      </c>
      <c r="C1277" t="s">
        <v>31</v>
      </c>
      <c r="D1277" t="s">
        <v>16</v>
      </c>
      <c r="E1277" t="s">
        <v>25</v>
      </c>
      <c r="F1277" t="s">
        <v>163</v>
      </c>
      <c r="G1277" t="s">
        <v>403</v>
      </c>
      <c r="H1277" t="s">
        <v>19</v>
      </c>
      <c r="I1277">
        <v>5</v>
      </c>
    </row>
    <row r="1278" spans="1:9" x14ac:dyDescent="0.25">
      <c r="A1278">
        <v>1170830358</v>
      </c>
      <c r="B1278" t="s">
        <v>388</v>
      </c>
      <c r="C1278" t="s">
        <v>24</v>
      </c>
      <c r="D1278" t="s">
        <v>30</v>
      </c>
      <c r="E1278" t="s">
        <v>32</v>
      </c>
      <c r="F1278" t="s">
        <v>163</v>
      </c>
      <c r="G1278" t="s">
        <v>579</v>
      </c>
      <c r="H1278" t="s">
        <v>401</v>
      </c>
      <c r="I1278">
        <v>5</v>
      </c>
    </row>
    <row r="1279" spans="1:9" x14ac:dyDescent="0.25">
      <c r="A1279">
        <v>2400027694</v>
      </c>
      <c r="B1279" t="s">
        <v>226</v>
      </c>
      <c r="C1279" t="s">
        <v>24</v>
      </c>
      <c r="D1279" t="s">
        <v>19</v>
      </c>
      <c r="E1279" t="s">
        <v>21</v>
      </c>
      <c r="F1279" t="s">
        <v>163</v>
      </c>
      <c r="G1279" t="s">
        <v>579</v>
      </c>
      <c r="H1279" t="s">
        <v>19</v>
      </c>
      <c r="I1279">
        <v>5</v>
      </c>
    </row>
    <row r="1280" spans="1:9" x14ac:dyDescent="0.25">
      <c r="A1280">
        <v>100261109</v>
      </c>
      <c r="B1280" t="s">
        <v>100</v>
      </c>
      <c r="C1280" t="s">
        <v>39</v>
      </c>
      <c r="D1280" t="s">
        <v>16</v>
      </c>
      <c r="E1280" t="s">
        <v>25</v>
      </c>
      <c r="F1280" t="s">
        <v>136</v>
      </c>
      <c r="G1280" t="s">
        <v>343</v>
      </c>
      <c r="H1280" t="s">
        <v>25</v>
      </c>
      <c r="I1280">
        <v>5</v>
      </c>
    </row>
    <row r="1281" spans="1:9" x14ac:dyDescent="0.25">
      <c r="A1281" t="s">
        <v>28</v>
      </c>
      <c r="B1281" t="s">
        <v>388</v>
      </c>
      <c r="C1281" t="s">
        <v>36</v>
      </c>
      <c r="D1281" t="s">
        <v>19</v>
      </c>
      <c r="E1281" t="s">
        <v>21</v>
      </c>
      <c r="F1281" t="s">
        <v>409</v>
      </c>
      <c r="G1281" t="s">
        <v>352</v>
      </c>
      <c r="H1281" t="s">
        <v>401</v>
      </c>
      <c r="I1281">
        <v>5</v>
      </c>
    </row>
    <row r="1282" spans="1:9" x14ac:dyDescent="0.25">
      <c r="A1282">
        <v>100261346</v>
      </c>
      <c r="B1282" t="s">
        <v>100</v>
      </c>
      <c r="C1282" t="s">
        <v>41</v>
      </c>
      <c r="D1282" t="s">
        <v>16</v>
      </c>
      <c r="E1282" t="s">
        <v>25</v>
      </c>
      <c r="F1282" t="s">
        <v>204</v>
      </c>
      <c r="G1282" t="s">
        <v>396</v>
      </c>
      <c r="H1282" t="s">
        <v>25</v>
      </c>
      <c r="I1282">
        <v>5</v>
      </c>
    </row>
    <row r="1283" spans="1:9" x14ac:dyDescent="0.25">
      <c r="A1283">
        <v>100261410</v>
      </c>
      <c r="B1283" t="s">
        <v>148</v>
      </c>
      <c r="C1283" t="s">
        <v>39</v>
      </c>
      <c r="D1283" t="s">
        <v>16</v>
      </c>
      <c r="E1283" t="s">
        <v>25</v>
      </c>
      <c r="F1283" t="s">
        <v>434</v>
      </c>
      <c r="G1283" t="s">
        <v>350</v>
      </c>
      <c r="H1283" t="s">
        <v>19</v>
      </c>
      <c r="I1283">
        <v>5</v>
      </c>
    </row>
    <row r="1284" spans="1:9" x14ac:dyDescent="0.25">
      <c r="A1284">
        <v>100259951</v>
      </c>
      <c r="B1284" t="s">
        <v>40</v>
      </c>
      <c r="C1284" t="s">
        <v>45</v>
      </c>
      <c r="D1284" t="s">
        <v>16</v>
      </c>
      <c r="E1284" t="s">
        <v>18</v>
      </c>
      <c r="F1284" t="s">
        <v>113</v>
      </c>
      <c r="G1284" t="s">
        <v>351</v>
      </c>
      <c r="H1284" t="s">
        <v>401</v>
      </c>
      <c r="I1284">
        <v>5</v>
      </c>
    </row>
    <row r="1285" spans="1:9" x14ac:dyDescent="0.25">
      <c r="A1285" t="s">
        <v>23</v>
      </c>
      <c r="B1285" t="s">
        <v>226</v>
      </c>
      <c r="C1285" t="s">
        <v>20</v>
      </c>
      <c r="D1285" t="s">
        <v>19</v>
      </c>
      <c r="E1285" t="s">
        <v>37</v>
      </c>
      <c r="F1285" t="s">
        <v>163</v>
      </c>
      <c r="G1285" t="s">
        <v>579</v>
      </c>
      <c r="H1285" t="s">
        <v>19</v>
      </c>
      <c r="I1285">
        <v>5</v>
      </c>
    </row>
    <row r="1286" spans="1:9" x14ac:dyDescent="0.25">
      <c r="A1286">
        <v>100261606</v>
      </c>
      <c r="B1286" t="s">
        <v>170</v>
      </c>
      <c r="C1286" t="s">
        <v>33</v>
      </c>
      <c r="D1286" t="s">
        <v>16</v>
      </c>
      <c r="E1286" t="s">
        <v>25</v>
      </c>
      <c r="F1286" t="s">
        <v>163</v>
      </c>
      <c r="G1286" t="s">
        <v>403</v>
      </c>
      <c r="H1286" t="s">
        <v>225</v>
      </c>
      <c r="I1286">
        <v>5</v>
      </c>
    </row>
    <row r="1287" spans="1:9" x14ac:dyDescent="0.25">
      <c r="A1287">
        <v>1173046831</v>
      </c>
      <c r="B1287" t="s">
        <v>170</v>
      </c>
      <c r="C1287" t="s">
        <v>45</v>
      </c>
      <c r="D1287" t="s">
        <v>30</v>
      </c>
      <c r="E1287" t="s">
        <v>32</v>
      </c>
      <c r="F1287" t="s">
        <v>447</v>
      </c>
      <c r="G1287" t="s">
        <v>357</v>
      </c>
      <c r="H1287" t="s">
        <v>19</v>
      </c>
      <c r="I1287">
        <v>5</v>
      </c>
    </row>
    <row r="1288" spans="1:9" x14ac:dyDescent="0.25">
      <c r="A1288">
        <v>2400027144</v>
      </c>
      <c r="B1288" t="s">
        <v>226</v>
      </c>
      <c r="C1288" t="s">
        <v>17</v>
      </c>
      <c r="D1288" t="s">
        <v>19</v>
      </c>
      <c r="E1288" t="s">
        <v>21</v>
      </c>
      <c r="F1288" t="s">
        <v>137</v>
      </c>
      <c r="G1288" t="s">
        <v>355</v>
      </c>
      <c r="H1288" t="s">
        <v>19</v>
      </c>
      <c r="I1288">
        <v>5</v>
      </c>
    </row>
    <row r="1289" spans="1:9" x14ac:dyDescent="0.25">
      <c r="A1289">
        <v>2183015996</v>
      </c>
      <c r="B1289" t="s">
        <v>399</v>
      </c>
      <c r="C1289" t="s">
        <v>24</v>
      </c>
      <c r="D1289" t="s">
        <v>30</v>
      </c>
      <c r="E1289" t="s">
        <v>43</v>
      </c>
      <c r="F1289" t="s">
        <v>205</v>
      </c>
      <c r="G1289" t="s">
        <v>354</v>
      </c>
      <c r="H1289" t="s">
        <v>398</v>
      </c>
      <c r="I1289">
        <v>5</v>
      </c>
    </row>
    <row r="1290" spans="1:9" x14ac:dyDescent="0.25">
      <c r="A1290">
        <v>1173300879</v>
      </c>
      <c r="B1290" t="s">
        <v>399</v>
      </c>
      <c r="C1290" t="s">
        <v>24</v>
      </c>
      <c r="D1290" t="s">
        <v>30</v>
      </c>
      <c r="E1290" t="s">
        <v>32</v>
      </c>
      <c r="F1290" t="s">
        <v>411</v>
      </c>
      <c r="G1290" t="s">
        <v>352</v>
      </c>
      <c r="H1290" t="s">
        <v>398</v>
      </c>
      <c r="I1290">
        <v>5</v>
      </c>
    </row>
    <row r="1291" spans="1:9" x14ac:dyDescent="0.25">
      <c r="A1291">
        <v>2400031171</v>
      </c>
      <c r="B1291" t="s">
        <v>388</v>
      </c>
      <c r="C1291" t="s">
        <v>45</v>
      </c>
      <c r="D1291" t="s">
        <v>19</v>
      </c>
      <c r="E1291" t="s">
        <v>21</v>
      </c>
      <c r="F1291" t="s">
        <v>490</v>
      </c>
      <c r="G1291" t="s">
        <v>589</v>
      </c>
      <c r="H1291" t="s">
        <v>19</v>
      </c>
      <c r="I1291">
        <v>5</v>
      </c>
    </row>
    <row r="1292" spans="1:9" x14ac:dyDescent="0.25">
      <c r="A1292">
        <v>1173469340</v>
      </c>
      <c r="B1292" t="s">
        <v>388</v>
      </c>
      <c r="C1292" t="s">
        <v>42</v>
      </c>
      <c r="D1292" t="s">
        <v>30</v>
      </c>
      <c r="E1292" t="s">
        <v>32</v>
      </c>
      <c r="F1292" t="s">
        <v>159</v>
      </c>
      <c r="G1292" t="s">
        <v>379</v>
      </c>
      <c r="H1292" t="s">
        <v>401</v>
      </c>
      <c r="I1292">
        <v>5</v>
      </c>
    </row>
    <row r="1293" spans="1:9" x14ac:dyDescent="0.25">
      <c r="A1293" t="s">
        <v>23</v>
      </c>
      <c r="B1293" t="s">
        <v>388</v>
      </c>
      <c r="C1293" t="s">
        <v>35</v>
      </c>
      <c r="D1293" t="s">
        <v>19</v>
      </c>
      <c r="E1293" t="s">
        <v>21</v>
      </c>
      <c r="F1293" t="s">
        <v>163</v>
      </c>
      <c r="G1293" t="s">
        <v>579</v>
      </c>
      <c r="H1293" t="s">
        <v>395</v>
      </c>
      <c r="I1293">
        <v>5</v>
      </c>
    </row>
    <row r="1294" spans="1:9" x14ac:dyDescent="0.25">
      <c r="A1294" t="s">
        <v>28</v>
      </c>
      <c r="B1294" t="s">
        <v>226</v>
      </c>
      <c r="C1294" t="s">
        <v>36</v>
      </c>
      <c r="D1294" t="s">
        <v>19</v>
      </c>
      <c r="E1294" t="s">
        <v>18</v>
      </c>
      <c r="F1294" t="s">
        <v>404</v>
      </c>
      <c r="G1294" t="s">
        <v>405</v>
      </c>
      <c r="H1294" t="s">
        <v>19</v>
      </c>
      <c r="I1294">
        <v>5</v>
      </c>
    </row>
    <row r="1295" spans="1:9" x14ac:dyDescent="0.25">
      <c r="A1295">
        <v>2400037587</v>
      </c>
      <c r="B1295" t="s">
        <v>148</v>
      </c>
      <c r="C1295" t="s">
        <v>41</v>
      </c>
      <c r="D1295" t="s">
        <v>19</v>
      </c>
      <c r="E1295" t="s">
        <v>21</v>
      </c>
      <c r="F1295" t="s">
        <v>162</v>
      </c>
      <c r="G1295" t="s">
        <v>352</v>
      </c>
      <c r="H1295" t="s">
        <v>19</v>
      </c>
      <c r="I1295">
        <v>5</v>
      </c>
    </row>
    <row r="1296" spans="1:9" x14ac:dyDescent="0.25">
      <c r="A1296" t="s">
        <v>28</v>
      </c>
      <c r="B1296" t="s">
        <v>40</v>
      </c>
      <c r="C1296" t="s">
        <v>39</v>
      </c>
      <c r="D1296" t="s">
        <v>19</v>
      </c>
      <c r="E1296" t="s">
        <v>21</v>
      </c>
      <c r="F1296" t="s">
        <v>311</v>
      </c>
      <c r="G1296" t="s">
        <v>357</v>
      </c>
      <c r="H1296" t="s">
        <v>19</v>
      </c>
      <c r="I1296">
        <v>5</v>
      </c>
    </row>
    <row r="1297" spans="1:9" x14ac:dyDescent="0.25">
      <c r="A1297">
        <v>2183019826</v>
      </c>
      <c r="B1297" t="s">
        <v>40</v>
      </c>
      <c r="C1297" t="s">
        <v>39</v>
      </c>
      <c r="D1297" t="s">
        <v>30</v>
      </c>
      <c r="E1297" t="s">
        <v>43</v>
      </c>
      <c r="F1297" t="s">
        <v>525</v>
      </c>
      <c r="G1297" t="s">
        <v>589</v>
      </c>
      <c r="H1297" t="s">
        <v>401</v>
      </c>
      <c r="I1297">
        <v>5</v>
      </c>
    </row>
    <row r="1298" spans="1:9" x14ac:dyDescent="0.25">
      <c r="A1298">
        <v>100262113</v>
      </c>
      <c r="B1298" t="s">
        <v>402</v>
      </c>
      <c r="C1298" t="s">
        <v>29</v>
      </c>
      <c r="D1298" t="s">
        <v>16</v>
      </c>
      <c r="E1298" t="s">
        <v>25</v>
      </c>
      <c r="F1298" t="s">
        <v>163</v>
      </c>
      <c r="G1298" t="s">
        <v>579</v>
      </c>
      <c r="H1298" t="s">
        <v>401</v>
      </c>
      <c r="I1298">
        <v>5</v>
      </c>
    </row>
    <row r="1299" spans="1:9" x14ac:dyDescent="0.25">
      <c r="A1299">
        <v>240005383</v>
      </c>
      <c r="B1299" t="s">
        <v>226</v>
      </c>
      <c r="C1299" t="s">
        <v>20</v>
      </c>
      <c r="D1299" t="s">
        <v>19</v>
      </c>
      <c r="E1299" t="s">
        <v>37</v>
      </c>
      <c r="F1299" t="s">
        <v>163</v>
      </c>
      <c r="G1299" t="s">
        <v>579</v>
      </c>
      <c r="H1299" t="s">
        <v>19</v>
      </c>
      <c r="I1299">
        <v>5</v>
      </c>
    </row>
    <row r="1300" spans="1:9" x14ac:dyDescent="0.25">
      <c r="A1300">
        <v>100262092</v>
      </c>
      <c r="B1300" t="s">
        <v>170</v>
      </c>
      <c r="C1300" t="s">
        <v>41</v>
      </c>
      <c r="D1300" t="s">
        <v>16</v>
      </c>
      <c r="E1300" t="s">
        <v>25</v>
      </c>
      <c r="F1300" t="s">
        <v>185</v>
      </c>
      <c r="G1300" t="s">
        <v>583</v>
      </c>
      <c r="H1300" t="s">
        <v>225</v>
      </c>
      <c r="I1300">
        <v>5</v>
      </c>
    </row>
    <row r="1301" spans="1:9" x14ac:dyDescent="0.25">
      <c r="A1301">
        <v>2400029348</v>
      </c>
      <c r="B1301" t="s">
        <v>402</v>
      </c>
      <c r="C1301" t="s">
        <v>36</v>
      </c>
      <c r="D1301" t="s">
        <v>19</v>
      </c>
      <c r="E1301" t="s">
        <v>21</v>
      </c>
      <c r="F1301" t="s">
        <v>163</v>
      </c>
      <c r="G1301" t="s">
        <v>579</v>
      </c>
      <c r="H1301" t="s">
        <v>401</v>
      </c>
      <c r="I1301">
        <v>5</v>
      </c>
    </row>
    <row r="1302" spans="1:9" x14ac:dyDescent="0.25">
      <c r="A1302">
        <v>100261424</v>
      </c>
      <c r="B1302" t="s">
        <v>100</v>
      </c>
      <c r="C1302" t="s">
        <v>20</v>
      </c>
      <c r="D1302" t="s">
        <v>16</v>
      </c>
      <c r="E1302" t="s">
        <v>25</v>
      </c>
      <c r="F1302" t="s">
        <v>449</v>
      </c>
      <c r="G1302" t="s">
        <v>405</v>
      </c>
      <c r="H1302" t="s">
        <v>25</v>
      </c>
      <c r="I1302">
        <v>5</v>
      </c>
    </row>
    <row r="1303" spans="1:9" x14ac:dyDescent="0.25">
      <c r="A1303" t="s">
        <v>535</v>
      </c>
      <c r="B1303" t="s">
        <v>226</v>
      </c>
      <c r="C1303" t="s">
        <v>24</v>
      </c>
      <c r="D1303" t="s">
        <v>16</v>
      </c>
      <c r="E1303" t="s">
        <v>25</v>
      </c>
      <c r="F1303" t="s">
        <v>163</v>
      </c>
      <c r="G1303" t="s">
        <v>579</v>
      </c>
      <c r="H1303" t="s">
        <v>25</v>
      </c>
      <c r="I1303">
        <v>5</v>
      </c>
    </row>
    <row r="1304" spans="1:9" x14ac:dyDescent="0.25">
      <c r="A1304">
        <v>1175210606</v>
      </c>
      <c r="B1304" t="s">
        <v>148</v>
      </c>
      <c r="C1304" t="s">
        <v>24</v>
      </c>
      <c r="D1304" t="s">
        <v>30</v>
      </c>
      <c r="E1304" t="s">
        <v>32</v>
      </c>
      <c r="F1304" t="s">
        <v>147</v>
      </c>
      <c r="G1304" t="s">
        <v>352</v>
      </c>
      <c r="H1304" t="s">
        <v>19</v>
      </c>
      <c r="I1304">
        <v>5</v>
      </c>
    </row>
    <row r="1305" spans="1:9" x14ac:dyDescent="0.25">
      <c r="A1305">
        <v>2400037566</v>
      </c>
      <c r="B1305" t="s">
        <v>148</v>
      </c>
      <c r="C1305" t="s">
        <v>41</v>
      </c>
      <c r="D1305" t="s">
        <v>19</v>
      </c>
      <c r="E1305" t="s">
        <v>21</v>
      </c>
      <c r="F1305" t="s">
        <v>404</v>
      </c>
      <c r="G1305" t="s">
        <v>405</v>
      </c>
      <c r="H1305" t="s">
        <v>19</v>
      </c>
      <c r="I1305">
        <v>5</v>
      </c>
    </row>
    <row r="1306" spans="1:9" x14ac:dyDescent="0.25">
      <c r="A1306">
        <v>2400024647</v>
      </c>
      <c r="B1306" t="s">
        <v>170</v>
      </c>
      <c r="C1306" t="s">
        <v>87</v>
      </c>
      <c r="D1306" t="s">
        <v>19</v>
      </c>
      <c r="E1306" t="s">
        <v>21</v>
      </c>
      <c r="F1306" t="s">
        <v>139</v>
      </c>
      <c r="G1306" t="s">
        <v>352</v>
      </c>
      <c r="H1306" t="s">
        <v>19</v>
      </c>
      <c r="I1306">
        <v>5</v>
      </c>
    </row>
    <row r="1307" spans="1:9" x14ac:dyDescent="0.25">
      <c r="A1307">
        <v>100262108</v>
      </c>
      <c r="B1307" t="s">
        <v>170</v>
      </c>
      <c r="C1307" t="s">
        <v>87</v>
      </c>
      <c r="D1307" t="s">
        <v>16</v>
      </c>
      <c r="E1307" t="s">
        <v>18</v>
      </c>
      <c r="F1307" t="s">
        <v>536</v>
      </c>
      <c r="G1307" t="s">
        <v>583</v>
      </c>
      <c r="H1307" t="s">
        <v>19</v>
      </c>
      <c r="I1307">
        <v>5</v>
      </c>
    </row>
    <row r="1308" spans="1:9" x14ac:dyDescent="0.25">
      <c r="A1308">
        <v>2183220535</v>
      </c>
      <c r="B1308" t="s">
        <v>399</v>
      </c>
      <c r="C1308" t="s">
        <v>39</v>
      </c>
      <c r="D1308" t="s">
        <v>30</v>
      </c>
      <c r="E1308" t="s">
        <v>43</v>
      </c>
      <c r="F1308" t="s">
        <v>180</v>
      </c>
      <c r="G1308" t="s">
        <v>379</v>
      </c>
      <c r="H1308" t="s">
        <v>398</v>
      </c>
      <c r="I1308">
        <v>5</v>
      </c>
    </row>
    <row r="1309" spans="1:9" x14ac:dyDescent="0.25">
      <c r="A1309">
        <v>2400015941</v>
      </c>
      <c r="B1309" t="s">
        <v>148</v>
      </c>
      <c r="C1309" t="s">
        <v>35</v>
      </c>
      <c r="D1309" t="s">
        <v>19</v>
      </c>
      <c r="E1309" t="s">
        <v>25</v>
      </c>
      <c r="F1309" t="s">
        <v>163</v>
      </c>
      <c r="G1309" t="s">
        <v>579</v>
      </c>
      <c r="H1309" t="s">
        <v>19</v>
      </c>
      <c r="I1309">
        <v>5</v>
      </c>
    </row>
    <row r="1310" spans="1:9" x14ac:dyDescent="0.25">
      <c r="A1310">
        <v>1176456837</v>
      </c>
      <c r="B1310" t="s">
        <v>399</v>
      </c>
      <c r="C1310" t="s">
        <v>26</v>
      </c>
      <c r="D1310" t="s">
        <v>30</v>
      </c>
      <c r="E1310" t="s">
        <v>32</v>
      </c>
      <c r="F1310" t="s">
        <v>154</v>
      </c>
      <c r="G1310" t="s">
        <v>396</v>
      </c>
      <c r="H1310" t="s">
        <v>398</v>
      </c>
      <c r="I1310">
        <v>5</v>
      </c>
    </row>
    <row r="1311" spans="1:9" x14ac:dyDescent="0.25">
      <c r="A1311">
        <v>5670</v>
      </c>
      <c r="B1311" t="s">
        <v>226</v>
      </c>
      <c r="C1311" t="s">
        <v>33</v>
      </c>
      <c r="D1311" t="s">
        <v>77</v>
      </c>
      <c r="E1311" t="s">
        <v>77</v>
      </c>
      <c r="F1311" t="s">
        <v>163</v>
      </c>
      <c r="G1311" t="s">
        <v>579</v>
      </c>
      <c r="H1311" t="s">
        <v>19</v>
      </c>
      <c r="I1311">
        <v>5</v>
      </c>
    </row>
    <row r="1312" spans="1:9" x14ac:dyDescent="0.25">
      <c r="A1312">
        <v>100262462</v>
      </c>
      <c r="B1312" t="s">
        <v>100</v>
      </c>
      <c r="C1312" t="s">
        <v>41</v>
      </c>
      <c r="D1312" t="s">
        <v>16</v>
      </c>
      <c r="E1312" t="s">
        <v>25</v>
      </c>
      <c r="F1312" t="s">
        <v>136</v>
      </c>
      <c r="G1312" t="s">
        <v>343</v>
      </c>
      <c r="H1312" t="s">
        <v>25</v>
      </c>
      <c r="I1312">
        <v>5</v>
      </c>
    </row>
    <row r="1313" spans="1:9" x14ac:dyDescent="0.25">
      <c r="A1313">
        <v>2400038349</v>
      </c>
      <c r="B1313" t="s">
        <v>226</v>
      </c>
      <c r="C1313" t="s">
        <v>41</v>
      </c>
      <c r="D1313" t="s">
        <v>19</v>
      </c>
      <c r="E1313" t="s">
        <v>37</v>
      </c>
      <c r="F1313" t="s">
        <v>163</v>
      </c>
      <c r="G1313" t="s">
        <v>579</v>
      </c>
      <c r="H1313" t="s">
        <v>19</v>
      </c>
      <c r="I1313">
        <v>5</v>
      </c>
    </row>
    <row r="1314" spans="1:9" x14ac:dyDescent="0.25">
      <c r="A1314">
        <v>100261751</v>
      </c>
      <c r="B1314" t="s">
        <v>170</v>
      </c>
      <c r="C1314" t="s">
        <v>17</v>
      </c>
      <c r="D1314" t="s">
        <v>16</v>
      </c>
      <c r="E1314" t="s">
        <v>25</v>
      </c>
      <c r="F1314" t="s">
        <v>185</v>
      </c>
      <c r="G1314" t="s">
        <v>583</v>
      </c>
      <c r="H1314" t="s">
        <v>19</v>
      </c>
      <c r="I1314">
        <v>5</v>
      </c>
    </row>
    <row r="1315" spans="1:9" x14ac:dyDescent="0.25">
      <c r="A1315">
        <v>100261997</v>
      </c>
      <c r="B1315" t="s">
        <v>148</v>
      </c>
      <c r="C1315" t="s">
        <v>27</v>
      </c>
      <c r="D1315" t="s">
        <v>16</v>
      </c>
      <c r="E1315" t="s">
        <v>25</v>
      </c>
      <c r="F1315" t="s">
        <v>165</v>
      </c>
      <c r="G1315" t="s">
        <v>351</v>
      </c>
      <c r="H1315" t="s">
        <v>19</v>
      </c>
      <c r="I1315">
        <v>5</v>
      </c>
    </row>
    <row r="1316" spans="1:9" x14ac:dyDescent="0.25">
      <c r="A1316">
        <v>202405191430001</v>
      </c>
      <c r="B1316" t="s">
        <v>170</v>
      </c>
      <c r="C1316" t="s">
        <v>36</v>
      </c>
      <c r="D1316" t="s">
        <v>30</v>
      </c>
      <c r="E1316" t="s">
        <v>44</v>
      </c>
      <c r="F1316" t="s">
        <v>155</v>
      </c>
      <c r="G1316" t="s">
        <v>352</v>
      </c>
      <c r="H1316" t="s">
        <v>19</v>
      </c>
      <c r="I1316">
        <v>5</v>
      </c>
    </row>
    <row r="1317" spans="1:9" x14ac:dyDescent="0.25">
      <c r="A1317">
        <v>2400054601</v>
      </c>
      <c r="B1317" t="s">
        <v>170</v>
      </c>
      <c r="C1317" t="s">
        <v>20</v>
      </c>
      <c r="D1317" t="s">
        <v>19</v>
      </c>
      <c r="E1317" t="s">
        <v>25</v>
      </c>
      <c r="F1317" t="s">
        <v>163</v>
      </c>
      <c r="G1317" t="s">
        <v>415</v>
      </c>
      <c r="H1317" t="s">
        <v>19</v>
      </c>
      <c r="I1317">
        <v>5</v>
      </c>
    </row>
    <row r="1318" spans="1:9" x14ac:dyDescent="0.25">
      <c r="A1318">
        <v>100262516</v>
      </c>
      <c r="B1318" t="s">
        <v>388</v>
      </c>
      <c r="C1318" t="s">
        <v>39</v>
      </c>
      <c r="D1318" t="s">
        <v>16</v>
      </c>
      <c r="E1318" t="s">
        <v>25</v>
      </c>
      <c r="F1318" t="s">
        <v>159</v>
      </c>
      <c r="G1318" t="s">
        <v>379</v>
      </c>
      <c r="H1318" t="s">
        <v>395</v>
      </c>
      <c r="I1318">
        <v>5</v>
      </c>
    </row>
    <row r="1319" spans="1:9" x14ac:dyDescent="0.25">
      <c r="A1319">
        <v>2400037193</v>
      </c>
      <c r="B1319" t="s">
        <v>148</v>
      </c>
      <c r="C1319" t="s">
        <v>36</v>
      </c>
      <c r="D1319" t="s">
        <v>19</v>
      </c>
      <c r="E1319" t="s">
        <v>21</v>
      </c>
      <c r="F1319" t="s">
        <v>482</v>
      </c>
      <c r="G1319" t="s">
        <v>357</v>
      </c>
      <c r="H1319" t="s">
        <v>19</v>
      </c>
      <c r="I1319">
        <v>5</v>
      </c>
    </row>
    <row r="1320" spans="1:9" x14ac:dyDescent="0.25">
      <c r="A1320">
        <v>1177738490</v>
      </c>
      <c r="B1320" t="s">
        <v>170</v>
      </c>
      <c r="C1320" t="s">
        <v>27</v>
      </c>
      <c r="D1320" t="s">
        <v>30</v>
      </c>
      <c r="E1320" t="s">
        <v>32</v>
      </c>
      <c r="F1320" t="s">
        <v>138</v>
      </c>
      <c r="G1320" t="s">
        <v>352</v>
      </c>
      <c r="H1320" t="s">
        <v>19</v>
      </c>
      <c r="I1320">
        <v>5</v>
      </c>
    </row>
    <row r="1321" spans="1:9" x14ac:dyDescent="0.25">
      <c r="A1321">
        <v>2400028301</v>
      </c>
      <c r="B1321" t="s">
        <v>170</v>
      </c>
      <c r="C1321" t="s">
        <v>17</v>
      </c>
      <c r="D1321" t="s">
        <v>19</v>
      </c>
      <c r="E1321" t="s">
        <v>21</v>
      </c>
      <c r="F1321" t="s">
        <v>419</v>
      </c>
      <c r="G1321" t="s">
        <v>587</v>
      </c>
      <c r="H1321" t="s">
        <v>19</v>
      </c>
      <c r="I1321">
        <v>5</v>
      </c>
    </row>
    <row r="1322" spans="1:9" x14ac:dyDescent="0.25">
      <c r="A1322">
        <v>100262478</v>
      </c>
      <c r="B1322" t="s">
        <v>226</v>
      </c>
      <c r="C1322" t="s">
        <v>17</v>
      </c>
      <c r="D1322" t="s">
        <v>16</v>
      </c>
      <c r="E1322" t="s">
        <v>25</v>
      </c>
      <c r="F1322" t="s">
        <v>163</v>
      </c>
      <c r="G1322" t="s">
        <v>579</v>
      </c>
      <c r="H1322" t="s">
        <v>19</v>
      </c>
      <c r="I1322">
        <v>5</v>
      </c>
    </row>
    <row r="1323" spans="1:9" x14ac:dyDescent="0.25">
      <c r="A1323" t="s">
        <v>23</v>
      </c>
      <c r="B1323" t="s">
        <v>388</v>
      </c>
      <c r="C1323" t="s">
        <v>39</v>
      </c>
      <c r="D1323" t="s">
        <v>19</v>
      </c>
      <c r="E1323" t="s">
        <v>21</v>
      </c>
      <c r="F1323" t="s">
        <v>163</v>
      </c>
      <c r="G1323" t="s">
        <v>579</v>
      </c>
      <c r="H1323" t="s">
        <v>401</v>
      </c>
      <c r="I1323">
        <v>5</v>
      </c>
    </row>
    <row r="1324" spans="1:9" x14ac:dyDescent="0.25">
      <c r="A1324">
        <v>1178699631</v>
      </c>
      <c r="B1324" t="s">
        <v>388</v>
      </c>
      <c r="C1324" t="s">
        <v>41</v>
      </c>
      <c r="D1324" t="s">
        <v>30</v>
      </c>
      <c r="E1324" t="s">
        <v>32</v>
      </c>
      <c r="F1324" t="s">
        <v>163</v>
      </c>
      <c r="G1324" t="s">
        <v>579</v>
      </c>
      <c r="H1324" t="s">
        <v>401</v>
      </c>
      <c r="I1324">
        <v>5</v>
      </c>
    </row>
    <row r="1325" spans="1:9" x14ac:dyDescent="0.25">
      <c r="A1325" t="s">
        <v>28</v>
      </c>
      <c r="B1325" t="s">
        <v>226</v>
      </c>
      <c r="C1325" t="s">
        <v>36</v>
      </c>
      <c r="D1325" t="s">
        <v>19</v>
      </c>
      <c r="E1325" t="s">
        <v>37</v>
      </c>
      <c r="F1325" t="s">
        <v>163</v>
      </c>
      <c r="G1325" t="s">
        <v>579</v>
      </c>
      <c r="H1325" t="s">
        <v>19</v>
      </c>
      <c r="I1325">
        <v>5</v>
      </c>
    </row>
    <row r="1326" spans="1:9" x14ac:dyDescent="0.25">
      <c r="A1326">
        <v>2183399016</v>
      </c>
      <c r="B1326" t="s">
        <v>40</v>
      </c>
      <c r="C1326" t="s">
        <v>31</v>
      </c>
      <c r="D1326" t="s">
        <v>30</v>
      </c>
      <c r="E1326" t="s">
        <v>43</v>
      </c>
      <c r="F1326" t="s">
        <v>159</v>
      </c>
      <c r="G1326" t="s">
        <v>379</v>
      </c>
      <c r="H1326" t="s">
        <v>19</v>
      </c>
      <c r="I1326">
        <v>5</v>
      </c>
    </row>
    <row r="1327" spans="1:9" x14ac:dyDescent="0.25">
      <c r="A1327">
        <v>2400032503</v>
      </c>
      <c r="B1327" t="s">
        <v>388</v>
      </c>
      <c r="C1327" t="s">
        <v>45</v>
      </c>
      <c r="D1327" t="s">
        <v>19</v>
      </c>
      <c r="E1327" t="s">
        <v>21</v>
      </c>
      <c r="F1327" t="s">
        <v>163</v>
      </c>
      <c r="G1327" t="s">
        <v>579</v>
      </c>
      <c r="H1327" t="s">
        <v>401</v>
      </c>
      <c r="I1327">
        <v>5</v>
      </c>
    </row>
    <row r="1328" spans="1:9" x14ac:dyDescent="0.25">
      <c r="A1328">
        <v>2183446062</v>
      </c>
      <c r="B1328" t="s">
        <v>170</v>
      </c>
      <c r="C1328" t="s">
        <v>20</v>
      </c>
      <c r="D1328" t="s">
        <v>30</v>
      </c>
      <c r="E1328" t="s">
        <v>43</v>
      </c>
      <c r="F1328" t="s">
        <v>156</v>
      </c>
      <c r="G1328" t="s">
        <v>354</v>
      </c>
      <c r="H1328" t="s">
        <v>19</v>
      </c>
      <c r="I1328">
        <v>5</v>
      </c>
    </row>
    <row r="1329" spans="1:9" x14ac:dyDescent="0.25">
      <c r="A1329">
        <v>1179407694</v>
      </c>
      <c r="B1329" t="s">
        <v>148</v>
      </c>
      <c r="C1329" t="s">
        <v>29</v>
      </c>
      <c r="D1329" t="s">
        <v>30</v>
      </c>
      <c r="E1329" t="s">
        <v>32</v>
      </c>
      <c r="F1329" t="s">
        <v>409</v>
      </c>
      <c r="G1329" t="s">
        <v>352</v>
      </c>
      <c r="H1329" t="s">
        <v>19</v>
      </c>
      <c r="I1329">
        <v>5</v>
      </c>
    </row>
    <row r="1330" spans="1:9" x14ac:dyDescent="0.25">
      <c r="A1330">
        <v>2400032503</v>
      </c>
      <c r="B1330" t="s">
        <v>388</v>
      </c>
      <c r="C1330" t="s">
        <v>45</v>
      </c>
      <c r="D1330" t="s">
        <v>19</v>
      </c>
      <c r="E1330" t="s">
        <v>21</v>
      </c>
      <c r="F1330" t="s">
        <v>139</v>
      </c>
      <c r="G1330" t="s">
        <v>352</v>
      </c>
      <c r="H1330" t="s">
        <v>401</v>
      </c>
      <c r="I1330">
        <v>5</v>
      </c>
    </row>
    <row r="1331" spans="1:9" x14ac:dyDescent="0.25">
      <c r="A1331">
        <v>2183467375</v>
      </c>
      <c r="B1331" t="s">
        <v>170</v>
      </c>
      <c r="C1331" t="s">
        <v>29</v>
      </c>
      <c r="D1331" t="s">
        <v>30</v>
      </c>
      <c r="E1331" t="s">
        <v>43</v>
      </c>
      <c r="F1331" t="s">
        <v>157</v>
      </c>
      <c r="G1331" t="s">
        <v>354</v>
      </c>
      <c r="H1331" t="s">
        <v>398</v>
      </c>
      <c r="I1331">
        <v>5</v>
      </c>
    </row>
    <row r="1332" spans="1:9" x14ac:dyDescent="0.25">
      <c r="A1332">
        <v>1179581752</v>
      </c>
      <c r="B1332" t="s">
        <v>170</v>
      </c>
      <c r="C1332" t="s">
        <v>20</v>
      </c>
      <c r="D1332" t="s">
        <v>30</v>
      </c>
      <c r="E1332" t="s">
        <v>32</v>
      </c>
      <c r="F1332" t="s">
        <v>136</v>
      </c>
      <c r="G1332" t="s">
        <v>343</v>
      </c>
      <c r="H1332" t="s">
        <v>19</v>
      </c>
      <c r="I1332">
        <v>5</v>
      </c>
    </row>
    <row r="1333" spans="1:9" x14ac:dyDescent="0.25">
      <c r="A1333">
        <v>2400032726</v>
      </c>
      <c r="B1333" t="s">
        <v>40</v>
      </c>
      <c r="C1333" t="s">
        <v>39</v>
      </c>
      <c r="D1333" t="s">
        <v>19</v>
      </c>
      <c r="E1333" t="s">
        <v>37</v>
      </c>
      <c r="F1333" t="s">
        <v>147</v>
      </c>
      <c r="G1333" t="s">
        <v>352</v>
      </c>
      <c r="H1333" t="s">
        <v>19</v>
      </c>
      <c r="I1333">
        <v>5</v>
      </c>
    </row>
    <row r="1334" spans="1:9" x14ac:dyDescent="0.25">
      <c r="A1334">
        <v>100263239</v>
      </c>
      <c r="B1334" t="s">
        <v>388</v>
      </c>
      <c r="C1334" t="s">
        <v>36</v>
      </c>
      <c r="D1334" t="s">
        <v>16</v>
      </c>
      <c r="E1334" t="s">
        <v>25</v>
      </c>
      <c r="F1334" t="s">
        <v>163</v>
      </c>
      <c r="G1334" t="s">
        <v>579</v>
      </c>
      <c r="H1334" t="s">
        <v>401</v>
      </c>
      <c r="I1334">
        <v>5</v>
      </c>
    </row>
    <row r="1335" spans="1:9" x14ac:dyDescent="0.25">
      <c r="A1335">
        <v>2183536439</v>
      </c>
      <c r="B1335" t="s">
        <v>399</v>
      </c>
      <c r="C1335" t="s">
        <v>20</v>
      </c>
      <c r="D1335" t="s">
        <v>30</v>
      </c>
      <c r="E1335" t="s">
        <v>43</v>
      </c>
      <c r="F1335" t="s">
        <v>136</v>
      </c>
      <c r="G1335" t="s">
        <v>343</v>
      </c>
      <c r="H1335" t="s">
        <v>398</v>
      </c>
      <c r="I1335">
        <v>5</v>
      </c>
    </row>
    <row r="1336" spans="1:9" x14ac:dyDescent="0.25">
      <c r="A1336">
        <v>1180816866</v>
      </c>
      <c r="B1336" t="s">
        <v>226</v>
      </c>
      <c r="C1336" t="s">
        <v>45</v>
      </c>
      <c r="D1336" t="s">
        <v>30</v>
      </c>
      <c r="E1336" t="s">
        <v>32</v>
      </c>
      <c r="F1336" t="s">
        <v>163</v>
      </c>
      <c r="G1336" t="s">
        <v>579</v>
      </c>
      <c r="H1336" t="s">
        <v>395</v>
      </c>
      <c r="I1336">
        <v>5</v>
      </c>
    </row>
    <row r="1337" spans="1:9" x14ac:dyDescent="0.25">
      <c r="A1337">
        <v>1180906094</v>
      </c>
      <c r="B1337" t="s">
        <v>170</v>
      </c>
      <c r="C1337" t="s">
        <v>24</v>
      </c>
      <c r="D1337" t="s">
        <v>30</v>
      </c>
      <c r="E1337" t="s">
        <v>32</v>
      </c>
      <c r="F1337" t="s">
        <v>144</v>
      </c>
      <c r="G1337" t="s">
        <v>353</v>
      </c>
      <c r="H1337" t="s">
        <v>19</v>
      </c>
      <c r="I1337">
        <v>5</v>
      </c>
    </row>
    <row r="1338" spans="1:9" x14ac:dyDescent="0.25">
      <c r="A1338">
        <v>100264040</v>
      </c>
      <c r="B1338" t="s">
        <v>100</v>
      </c>
      <c r="C1338" t="s">
        <v>29</v>
      </c>
      <c r="D1338" t="s">
        <v>16</v>
      </c>
      <c r="E1338" t="s">
        <v>477</v>
      </c>
      <c r="F1338" t="s">
        <v>485</v>
      </c>
      <c r="G1338" t="s">
        <v>350</v>
      </c>
      <c r="H1338" t="s">
        <v>25</v>
      </c>
      <c r="I1338">
        <v>5</v>
      </c>
    </row>
    <row r="1339" spans="1:9" x14ac:dyDescent="0.25">
      <c r="A1339">
        <v>2183656345</v>
      </c>
      <c r="B1339" t="s">
        <v>399</v>
      </c>
      <c r="C1339" t="s">
        <v>29</v>
      </c>
      <c r="D1339" t="s">
        <v>30</v>
      </c>
      <c r="E1339" t="s">
        <v>43</v>
      </c>
      <c r="F1339" t="s">
        <v>209</v>
      </c>
      <c r="G1339" t="s">
        <v>396</v>
      </c>
      <c r="H1339" t="s">
        <v>398</v>
      </c>
      <c r="I1339">
        <v>5</v>
      </c>
    </row>
    <row r="1340" spans="1:9" x14ac:dyDescent="0.25">
      <c r="A1340">
        <v>1181865047</v>
      </c>
      <c r="B1340" t="s">
        <v>399</v>
      </c>
      <c r="C1340" t="s">
        <v>33</v>
      </c>
      <c r="D1340" t="s">
        <v>30</v>
      </c>
      <c r="E1340" t="s">
        <v>32</v>
      </c>
      <c r="F1340" t="s">
        <v>159</v>
      </c>
      <c r="G1340" t="s">
        <v>379</v>
      </c>
      <c r="H1340" t="s">
        <v>398</v>
      </c>
      <c r="I1340">
        <v>5</v>
      </c>
    </row>
    <row r="1341" spans="1:9" x14ac:dyDescent="0.25">
      <c r="A1341" t="s">
        <v>28</v>
      </c>
      <c r="B1341" t="s">
        <v>226</v>
      </c>
      <c r="C1341" t="s">
        <v>17</v>
      </c>
      <c r="D1341" t="s">
        <v>19</v>
      </c>
      <c r="E1341" t="s">
        <v>21</v>
      </c>
      <c r="F1341" t="s">
        <v>136</v>
      </c>
      <c r="G1341" t="s">
        <v>343</v>
      </c>
      <c r="H1341" t="s">
        <v>19</v>
      </c>
      <c r="I1341">
        <v>5</v>
      </c>
    </row>
    <row r="1342" spans="1:9" x14ac:dyDescent="0.25">
      <c r="A1342" t="s">
        <v>28</v>
      </c>
      <c r="B1342" t="s">
        <v>148</v>
      </c>
      <c r="C1342" t="s">
        <v>36</v>
      </c>
      <c r="D1342" t="s">
        <v>19</v>
      </c>
      <c r="E1342" t="s">
        <v>21</v>
      </c>
      <c r="F1342" t="s">
        <v>409</v>
      </c>
      <c r="G1342" t="s">
        <v>352</v>
      </c>
      <c r="H1342" t="s">
        <v>19</v>
      </c>
      <c r="I1342">
        <v>5</v>
      </c>
    </row>
    <row r="1343" spans="1:9" x14ac:dyDescent="0.25">
      <c r="A1343">
        <v>1182754334</v>
      </c>
      <c r="B1343" t="s">
        <v>388</v>
      </c>
      <c r="C1343" t="s">
        <v>24</v>
      </c>
      <c r="D1343" t="s">
        <v>30</v>
      </c>
      <c r="E1343" t="s">
        <v>32</v>
      </c>
      <c r="F1343" t="s">
        <v>163</v>
      </c>
      <c r="G1343" t="s">
        <v>579</v>
      </c>
      <c r="H1343" t="s">
        <v>401</v>
      </c>
      <c r="I1343">
        <v>5</v>
      </c>
    </row>
    <row r="1344" spans="1:9" x14ac:dyDescent="0.25">
      <c r="A1344">
        <v>100264032</v>
      </c>
      <c r="B1344" t="s">
        <v>388</v>
      </c>
      <c r="C1344" t="s">
        <v>36</v>
      </c>
      <c r="D1344" t="s">
        <v>16</v>
      </c>
      <c r="E1344" t="s">
        <v>18</v>
      </c>
      <c r="F1344" t="s">
        <v>163</v>
      </c>
      <c r="G1344" t="s">
        <v>579</v>
      </c>
      <c r="H1344" t="s">
        <v>225</v>
      </c>
      <c r="I1344">
        <v>5</v>
      </c>
    </row>
    <row r="1345" spans="1:9" x14ac:dyDescent="0.25">
      <c r="A1345">
        <v>100264150</v>
      </c>
      <c r="B1345" t="s">
        <v>388</v>
      </c>
      <c r="C1345" t="s">
        <v>39</v>
      </c>
      <c r="D1345" t="s">
        <v>16</v>
      </c>
      <c r="E1345" t="s">
        <v>25</v>
      </c>
      <c r="F1345" t="s">
        <v>163</v>
      </c>
      <c r="G1345" t="s">
        <v>579</v>
      </c>
      <c r="H1345" t="s">
        <v>395</v>
      </c>
      <c r="I1345">
        <v>5</v>
      </c>
    </row>
    <row r="1346" spans="1:9" x14ac:dyDescent="0.25">
      <c r="A1346">
        <v>100264077</v>
      </c>
      <c r="B1346" t="s">
        <v>402</v>
      </c>
      <c r="C1346" t="s">
        <v>20</v>
      </c>
      <c r="D1346" t="s">
        <v>16</v>
      </c>
      <c r="E1346" t="s">
        <v>18</v>
      </c>
      <c r="F1346" t="s">
        <v>163</v>
      </c>
      <c r="G1346" t="s">
        <v>579</v>
      </c>
      <c r="H1346" t="s">
        <v>401</v>
      </c>
      <c r="I1346">
        <v>5</v>
      </c>
    </row>
    <row r="1347" spans="1:9" x14ac:dyDescent="0.25">
      <c r="A1347">
        <v>2400028639</v>
      </c>
      <c r="B1347" t="s">
        <v>170</v>
      </c>
      <c r="C1347" t="s">
        <v>27</v>
      </c>
      <c r="D1347" t="s">
        <v>19</v>
      </c>
      <c r="E1347" t="s">
        <v>21</v>
      </c>
      <c r="F1347" t="s">
        <v>433</v>
      </c>
      <c r="G1347" t="s">
        <v>433</v>
      </c>
      <c r="H1347" t="s">
        <v>19</v>
      </c>
      <c r="I1347">
        <v>5</v>
      </c>
    </row>
    <row r="1348" spans="1:9" x14ac:dyDescent="0.25">
      <c r="A1348">
        <v>2400016966</v>
      </c>
      <c r="B1348" t="s">
        <v>388</v>
      </c>
      <c r="C1348" t="s">
        <v>35</v>
      </c>
      <c r="D1348" t="s">
        <v>19</v>
      </c>
      <c r="E1348" t="s">
        <v>21</v>
      </c>
      <c r="F1348" t="s">
        <v>163</v>
      </c>
      <c r="G1348" t="s">
        <v>579</v>
      </c>
      <c r="H1348" t="s">
        <v>401</v>
      </c>
      <c r="I1348">
        <v>5</v>
      </c>
    </row>
    <row r="1349" spans="1:9" x14ac:dyDescent="0.25">
      <c r="A1349">
        <v>2400057706</v>
      </c>
      <c r="B1349" t="s">
        <v>170</v>
      </c>
      <c r="C1349" t="s">
        <v>20</v>
      </c>
      <c r="D1349" t="s">
        <v>19</v>
      </c>
      <c r="E1349" t="s">
        <v>21</v>
      </c>
      <c r="F1349" t="s">
        <v>436</v>
      </c>
      <c r="G1349" t="s">
        <v>352</v>
      </c>
      <c r="H1349" t="s">
        <v>19</v>
      </c>
      <c r="I1349">
        <v>5</v>
      </c>
    </row>
    <row r="1350" spans="1:9" x14ac:dyDescent="0.25">
      <c r="A1350">
        <v>2400030539</v>
      </c>
      <c r="B1350" t="s">
        <v>170</v>
      </c>
      <c r="C1350" t="s">
        <v>24</v>
      </c>
      <c r="D1350" t="s">
        <v>19</v>
      </c>
      <c r="E1350" t="s">
        <v>21</v>
      </c>
      <c r="F1350" t="s">
        <v>157</v>
      </c>
      <c r="G1350" t="s">
        <v>354</v>
      </c>
      <c r="H1350" t="s">
        <v>19</v>
      </c>
      <c r="I1350">
        <v>5</v>
      </c>
    </row>
    <row r="1351" spans="1:9" x14ac:dyDescent="0.25">
      <c r="A1351">
        <v>100264446</v>
      </c>
      <c r="B1351" t="s">
        <v>170</v>
      </c>
      <c r="C1351" t="s">
        <v>29</v>
      </c>
      <c r="D1351" t="s">
        <v>16</v>
      </c>
      <c r="E1351" t="s">
        <v>25</v>
      </c>
      <c r="F1351" t="s">
        <v>163</v>
      </c>
      <c r="G1351" t="s">
        <v>403</v>
      </c>
      <c r="H1351" t="s">
        <v>19</v>
      </c>
      <c r="I1351">
        <v>5</v>
      </c>
    </row>
    <row r="1352" spans="1:9" x14ac:dyDescent="0.25">
      <c r="A1352">
        <v>1184125892</v>
      </c>
      <c r="B1352" t="s">
        <v>40</v>
      </c>
      <c r="C1352" t="s">
        <v>17</v>
      </c>
      <c r="D1352" t="s">
        <v>30</v>
      </c>
      <c r="E1352" t="s">
        <v>32</v>
      </c>
      <c r="F1352" t="s">
        <v>147</v>
      </c>
      <c r="G1352" t="s">
        <v>352</v>
      </c>
      <c r="H1352" t="s">
        <v>19</v>
      </c>
      <c r="I1352">
        <v>5</v>
      </c>
    </row>
    <row r="1353" spans="1:9" x14ac:dyDescent="0.25">
      <c r="A1353">
        <v>2400029875</v>
      </c>
      <c r="B1353" t="s">
        <v>148</v>
      </c>
      <c r="C1353" t="s">
        <v>17</v>
      </c>
      <c r="D1353" t="s">
        <v>19</v>
      </c>
      <c r="E1353" t="s">
        <v>21</v>
      </c>
      <c r="F1353" t="s">
        <v>153</v>
      </c>
      <c r="G1353" t="s">
        <v>352</v>
      </c>
      <c r="H1353" t="s">
        <v>19</v>
      </c>
      <c r="I1353">
        <v>5</v>
      </c>
    </row>
    <row r="1354" spans="1:9" x14ac:dyDescent="0.25">
      <c r="A1354" t="s">
        <v>28</v>
      </c>
      <c r="B1354" t="s">
        <v>226</v>
      </c>
      <c r="C1354" t="s">
        <v>20</v>
      </c>
      <c r="D1354" t="s">
        <v>19</v>
      </c>
      <c r="E1354" t="s">
        <v>21</v>
      </c>
      <c r="F1354" t="s">
        <v>163</v>
      </c>
      <c r="G1354" t="s">
        <v>579</v>
      </c>
      <c r="H1354" t="s">
        <v>19</v>
      </c>
      <c r="I1354">
        <v>5</v>
      </c>
    </row>
    <row r="1355" spans="1:9" x14ac:dyDescent="0.25">
      <c r="A1355">
        <v>1184572864</v>
      </c>
      <c r="B1355" t="s">
        <v>399</v>
      </c>
      <c r="C1355" t="s">
        <v>36</v>
      </c>
      <c r="D1355" t="s">
        <v>30</v>
      </c>
      <c r="E1355" t="s">
        <v>32</v>
      </c>
      <c r="F1355" t="s">
        <v>180</v>
      </c>
      <c r="G1355" t="s">
        <v>379</v>
      </c>
      <c r="H1355" t="s">
        <v>395</v>
      </c>
      <c r="I1355">
        <v>5</v>
      </c>
    </row>
    <row r="1356" spans="1:9" x14ac:dyDescent="0.25">
      <c r="A1356">
        <v>2183403925</v>
      </c>
      <c r="B1356" t="s">
        <v>388</v>
      </c>
      <c r="C1356" t="s">
        <v>24</v>
      </c>
      <c r="D1356" t="s">
        <v>30</v>
      </c>
      <c r="E1356" t="s">
        <v>43</v>
      </c>
      <c r="F1356" t="s">
        <v>161</v>
      </c>
      <c r="G1356" t="s">
        <v>161</v>
      </c>
      <c r="H1356" t="s">
        <v>398</v>
      </c>
      <c r="I1356">
        <v>5</v>
      </c>
    </row>
    <row r="1357" spans="1:9" x14ac:dyDescent="0.25">
      <c r="A1357">
        <v>100264534</v>
      </c>
      <c r="B1357" t="s">
        <v>148</v>
      </c>
      <c r="C1357" t="s">
        <v>17</v>
      </c>
      <c r="D1357" t="s">
        <v>16</v>
      </c>
      <c r="E1357" t="s">
        <v>25</v>
      </c>
      <c r="F1357" t="s">
        <v>136</v>
      </c>
      <c r="G1357" t="s">
        <v>343</v>
      </c>
      <c r="H1357" t="s">
        <v>19</v>
      </c>
      <c r="I1357">
        <v>5</v>
      </c>
    </row>
    <row r="1358" spans="1:9" x14ac:dyDescent="0.25">
      <c r="A1358">
        <v>2400034082</v>
      </c>
      <c r="B1358" t="s">
        <v>388</v>
      </c>
      <c r="C1358" t="s">
        <v>39</v>
      </c>
      <c r="D1358" t="s">
        <v>30</v>
      </c>
      <c r="E1358" t="s">
        <v>32</v>
      </c>
      <c r="F1358" t="s">
        <v>163</v>
      </c>
      <c r="G1358" t="s">
        <v>579</v>
      </c>
      <c r="H1358" t="s">
        <v>401</v>
      </c>
      <c r="I1358">
        <v>5</v>
      </c>
    </row>
    <row r="1359" spans="1:9" x14ac:dyDescent="0.25">
      <c r="A1359">
        <v>2183908613</v>
      </c>
      <c r="B1359" t="s">
        <v>148</v>
      </c>
      <c r="C1359" t="s">
        <v>24</v>
      </c>
      <c r="D1359" t="s">
        <v>30</v>
      </c>
      <c r="E1359" t="s">
        <v>43</v>
      </c>
      <c r="F1359" t="s">
        <v>139</v>
      </c>
      <c r="G1359" t="s">
        <v>352</v>
      </c>
      <c r="H1359" t="s">
        <v>19</v>
      </c>
      <c r="I1359">
        <v>5</v>
      </c>
    </row>
    <row r="1360" spans="1:9" x14ac:dyDescent="0.25">
      <c r="A1360">
        <v>2183933807</v>
      </c>
      <c r="B1360" t="s">
        <v>399</v>
      </c>
      <c r="C1360" t="s">
        <v>20</v>
      </c>
      <c r="D1360" t="s">
        <v>30</v>
      </c>
      <c r="E1360" t="s">
        <v>43</v>
      </c>
      <c r="F1360" t="s">
        <v>136</v>
      </c>
      <c r="G1360" t="s">
        <v>343</v>
      </c>
      <c r="H1360" t="s">
        <v>398</v>
      </c>
      <c r="I1360">
        <v>5</v>
      </c>
    </row>
    <row r="1361" spans="1:9" x14ac:dyDescent="0.25">
      <c r="A1361">
        <v>100264647</v>
      </c>
      <c r="B1361" t="s">
        <v>40</v>
      </c>
      <c r="C1361" t="s">
        <v>45</v>
      </c>
      <c r="D1361" t="s">
        <v>16</v>
      </c>
      <c r="E1361" t="s">
        <v>18</v>
      </c>
      <c r="F1361" t="s">
        <v>160</v>
      </c>
      <c r="G1361" t="s">
        <v>590</v>
      </c>
      <c r="H1361" t="s">
        <v>19</v>
      </c>
      <c r="I1361">
        <v>5</v>
      </c>
    </row>
    <row r="1362" spans="1:9" x14ac:dyDescent="0.25">
      <c r="A1362">
        <v>100264933</v>
      </c>
      <c r="B1362" t="s">
        <v>170</v>
      </c>
      <c r="C1362" t="s">
        <v>24</v>
      </c>
      <c r="D1362" t="s">
        <v>16</v>
      </c>
      <c r="E1362" t="s">
        <v>25</v>
      </c>
      <c r="F1362" t="s">
        <v>163</v>
      </c>
      <c r="G1362" t="s">
        <v>403</v>
      </c>
      <c r="H1362" t="s">
        <v>19</v>
      </c>
      <c r="I1362">
        <v>5</v>
      </c>
    </row>
    <row r="1363" spans="1:9" x14ac:dyDescent="0.25">
      <c r="A1363" t="s">
        <v>28</v>
      </c>
      <c r="B1363" t="s">
        <v>388</v>
      </c>
      <c r="C1363" t="s">
        <v>24</v>
      </c>
      <c r="D1363" t="s">
        <v>30</v>
      </c>
      <c r="E1363" t="s">
        <v>44</v>
      </c>
      <c r="F1363" t="s">
        <v>163</v>
      </c>
      <c r="G1363" t="s">
        <v>579</v>
      </c>
      <c r="H1363" t="s">
        <v>401</v>
      </c>
      <c r="I1363">
        <v>5</v>
      </c>
    </row>
    <row r="1364" spans="1:9" x14ac:dyDescent="0.25">
      <c r="A1364">
        <v>1186149386</v>
      </c>
      <c r="B1364" t="s">
        <v>388</v>
      </c>
      <c r="C1364" t="s">
        <v>31</v>
      </c>
      <c r="D1364" t="s">
        <v>30</v>
      </c>
      <c r="E1364" t="s">
        <v>32</v>
      </c>
      <c r="F1364" t="s">
        <v>163</v>
      </c>
      <c r="G1364" t="s">
        <v>579</v>
      </c>
      <c r="H1364" t="s">
        <v>401</v>
      </c>
      <c r="I1364">
        <v>5</v>
      </c>
    </row>
    <row r="1365" spans="1:9" x14ac:dyDescent="0.25">
      <c r="A1365">
        <v>1186185847</v>
      </c>
      <c r="B1365" t="s">
        <v>40</v>
      </c>
      <c r="C1365" t="s">
        <v>45</v>
      </c>
      <c r="D1365" t="s">
        <v>30</v>
      </c>
      <c r="E1365" t="s">
        <v>32</v>
      </c>
      <c r="F1365" t="s">
        <v>206</v>
      </c>
      <c r="G1365" t="s">
        <v>352</v>
      </c>
      <c r="H1365" t="s">
        <v>19</v>
      </c>
      <c r="I1365">
        <v>5</v>
      </c>
    </row>
    <row r="1366" spans="1:9" x14ac:dyDescent="0.25">
      <c r="A1366">
        <v>2183987678</v>
      </c>
      <c r="B1366" t="s">
        <v>399</v>
      </c>
      <c r="C1366" t="s">
        <v>20</v>
      </c>
      <c r="D1366" t="s">
        <v>30</v>
      </c>
      <c r="E1366" t="s">
        <v>43</v>
      </c>
      <c r="F1366" t="s">
        <v>537</v>
      </c>
      <c r="G1366" t="s">
        <v>591</v>
      </c>
      <c r="H1366" t="s">
        <v>398</v>
      </c>
      <c r="I1366">
        <v>5</v>
      </c>
    </row>
    <row r="1367" spans="1:9" x14ac:dyDescent="0.25">
      <c r="A1367">
        <v>100264812</v>
      </c>
      <c r="B1367" t="s">
        <v>170</v>
      </c>
      <c r="C1367" t="s">
        <v>27</v>
      </c>
      <c r="D1367" t="s">
        <v>16</v>
      </c>
      <c r="E1367" t="s">
        <v>25</v>
      </c>
      <c r="F1367" t="s">
        <v>163</v>
      </c>
      <c r="G1367" t="s">
        <v>403</v>
      </c>
      <c r="H1367" t="s">
        <v>19</v>
      </c>
      <c r="I1367">
        <v>5</v>
      </c>
    </row>
    <row r="1368" spans="1:9" x14ac:dyDescent="0.25">
      <c r="A1368">
        <v>100265083</v>
      </c>
      <c r="B1368" t="s">
        <v>170</v>
      </c>
      <c r="C1368" t="s">
        <v>41</v>
      </c>
      <c r="D1368" t="s">
        <v>16</v>
      </c>
      <c r="E1368" t="s">
        <v>25</v>
      </c>
      <c r="F1368" t="s">
        <v>185</v>
      </c>
      <c r="G1368" t="s">
        <v>583</v>
      </c>
      <c r="H1368" t="s">
        <v>19</v>
      </c>
      <c r="I1368">
        <v>5</v>
      </c>
    </row>
    <row r="1369" spans="1:9" x14ac:dyDescent="0.25">
      <c r="A1369">
        <v>2400026961</v>
      </c>
      <c r="B1369" t="s">
        <v>148</v>
      </c>
      <c r="C1369" t="s">
        <v>87</v>
      </c>
      <c r="D1369" t="s">
        <v>19</v>
      </c>
      <c r="E1369" t="s">
        <v>21</v>
      </c>
      <c r="F1369" t="s">
        <v>411</v>
      </c>
      <c r="G1369" t="s">
        <v>352</v>
      </c>
      <c r="H1369" t="s">
        <v>19</v>
      </c>
      <c r="I1369">
        <v>5</v>
      </c>
    </row>
    <row r="1370" spans="1:9" x14ac:dyDescent="0.25">
      <c r="A1370">
        <v>1186914756</v>
      </c>
      <c r="B1370" t="s">
        <v>388</v>
      </c>
      <c r="C1370" t="s">
        <v>24</v>
      </c>
      <c r="D1370" t="s">
        <v>30</v>
      </c>
      <c r="E1370" t="s">
        <v>32</v>
      </c>
      <c r="F1370" t="s">
        <v>138</v>
      </c>
      <c r="G1370" t="s">
        <v>352</v>
      </c>
      <c r="H1370" t="s">
        <v>401</v>
      </c>
      <c r="I1370">
        <v>5</v>
      </c>
    </row>
    <row r="1371" spans="1:9" x14ac:dyDescent="0.25">
      <c r="A1371">
        <v>100265183</v>
      </c>
      <c r="B1371" t="s">
        <v>148</v>
      </c>
      <c r="C1371" t="s">
        <v>33</v>
      </c>
      <c r="D1371" t="s">
        <v>16</v>
      </c>
      <c r="E1371" t="s">
        <v>25</v>
      </c>
      <c r="F1371" t="s">
        <v>538</v>
      </c>
      <c r="G1371" t="s">
        <v>589</v>
      </c>
      <c r="H1371" t="s">
        <v>19</v>
      </c>
      <c r="I1371">
        <v>5</v>
      </c>
    </row>
    <row r="1372" spans="1:9" x14ac:dyDescent="0.25">
      <c r="A1372">
        <v>100265202</v>
      </c>
      <c r="B1372" t="s">
        <v>170</v>
      </c>
      <c r="C1372" t="s">
        <v>17</v>
      </c>
      <c r="D1372" t="s">
        <v>16</v>
      </c>
      <c r="E1372" t="s">
        <v>25</v>
      </c>
      <c r="F1372" t="s">
        <v>432</v>
      </c>
      <c r="G1372" t="s">
        <v>351</v>
      </c>
      <c r="H1372" t="s">
        <v>19</v>
      </c>
      <c r="I1372">
        <v>5</v>
      </c>
    </row>
    <row r="1373" spans="1:9" x14ac:dyDescent="0.25">
      <c r="A1373">
        <v>100265127</v>
      </c>
      <c r="B1373" t="s">
        <v>40</v>
      </c>
      <c r="C1373" t="s">
        <v>27</v>
      </c>
      <c r="D1373" t="s">
        <v>16</v>
      </c>
      <c r="E1373" t="s">
        <v>25</v>
      </c>
      <c r="F1373" t="s">
        <v>449</v>
      </c>
      <c r="G1373" t="s">
        <v>405</v>
      </c>
      <c r="H1373" t="s">
        <v>19</v>
      </c>
      <c r="I1373">
        <v>5</v>
      </c>
    </row>
    <row r="1374" spans="1:9" x14ac:dyDescent="0.25">
      <c r="A1374">
        <v>100265132</v>
      </c>
      <c r="B1374" t="s">
        <v>148</v>
      </c>
      <c r="C1374" t="s">
        <v>39</v>
      </c>
      <c r="D1374" t="s">
        <v>16</v>
      </c>
      <c r="E1374" t="s">
        <v>25</v>
      </c>
      <c r="F1374" t="s">
        <v>142</v>
      </c>
      <c r="G1374" t="s">
        <v>350</v>
      </c>
      <c r="H1374" t="s">
        <v>19</v>
      </c>
      <c r="I1374">
        <v>5</v>
      </c>
    </row>
    <row r="1375" spans="1:9" x14ac:dyDescent="0.25">
      <c r="A1375">
        <v>2184038684</v>
      </c>
      <c r="B1375" t="s">
        <v>148</v>
      </c>
      <c r="C1375" t="s">
        <v>26</v>
      </c>
      <c r="D1375" t="s">
        <v>30</v>
      </c>
      <c r="E1375" t="s">
        <v>43</v>
      </c>
      <c r="F1375" t="s">
        <v>294</v>
      </c>
      <c r="G1375" t="s">
        <v>352</v>
      </c>
      <c r="H1375" t="s">
        <v>19</v>
      </c>
      <c r="I1375">
        <v>5</v>
      </c>
    </row>
    <row r="1376" spans="1:9" x14ac:dyDescent="0.25">
      <c r="A1376" t="s">
        <v>539</v>
      </c>
      <c r="B1376" t="s">
        <v>170</v>
      </c>
      <c r="C1376" t="s">
        <v>45</v>
      </c>
      <c r="D1376" t="s">
        <v>30</v>
      </c>
      <c r="E1376" t="s">
        <v>43</v>
      </c>
      <c r="F1376" t="s">
        <v>156</v>
      </c>
      <c r="G1376" t="s">
        <v>354</v>
      </c>
      <c r="H1376" t="s">
        <v>19</v>
      </c>
      <c r="I1376">
        <v>5</v>
      </c>
    </row>
    <row r="1377" spans="1:9" x14ac:dyDescent="0.25">
      <c r="A1377">
        <v>2184087777</v>
      </c>
      <c r="B1377" t="s">
        <v>170</v>
      </c>
      <c r="C1377" t="s">
        <v>29</v>
      </c>
      <c r="D1377" t="s">
        <v>30</v>
      </c>
      <c r="E1377" t="s">
        <v>43</v>
      </c>
      <c r="F1377" t="s">
        <v>144</v>
      </c>
      <c r="G1377" t="s">
        <v>353</v>
      </c>
      <c r="H1377" t="s">
        <v>19</v>
      </c>
      <c r="I1377">
        <v>5</v>
      </c>
    </row>
    <row r="1378" spans="1:9" x14ac:dyDescent="0.25">
      <c r="A1378">
        <v>1187966354</v>
      </c>
      <c r="B1378" t="s">
        <v>399</v>
      </c>
      <c r="C1378" t="s">
        <v>31</v>
      </c>
      <c r="D1378" t="s">
        <v>30</v>
      </c>
      <c r="E1378" t="s">
        <v>32</v>
      </c>
      <c r="F1378" t="s">
        <v>157</v>
      </c>
      <c r="G1378" t="s">
        <v>354</v>
      </c>
      <c r="H1378" t="s">
        <v>398</v>
      </c>
      <c r="I1378">
        <v>5</v>
      </c>
    </row>
    <row r="1379" spans="1:9" x14ac:dyDescent="0.25">
      <c r="A1379">
        <v>1188032800</v>
      </c>
      <c r="B1379" t="s">
        <v>148</v>
      </c>
      <c r="C1379" t="s">
        <v>20</v>
      </c>
      <c r="D1379" t="s">
        <v>30</v>
      </c>
      <c r="E1379" t="s">
        <v>32</v>
      </c>
      <c r="F1379" t="s">
        <v>120</v>
      </c>
      <c r="G1379" t="s">
        <v>350</v>
      </c>
      <c r="H1379" t="s">
        <v>19</v>
      </c>
      <c r="I1379">
        <v>5</v>
      </c>
    </row>
    <row r="1380" spans="1:9" x14ac:dyDescent="0.25">
      <c r="A1380">
        <v>2400040455</v>
      </c>
      <c r="B1380" t="s">
        <v>170</v>
      </c>
      <c r="C1380" t="s">
        <v>36</v>
      </c>
      <c r="D1380" t="s">
        <v>19</v>
      </c>
      <c r="E1380" t="s">
        <v>21</v>
      </c>
      <c r="F1380" t="s">
        <v>191</v>
      </c>
      <c r="G1380" t="s">
        <v>582</v>
      </c>
      <c r="H1380" t="s">
        <v>19</v>
      </c>
      <c r="I1380">
        <v>5</v>
      </c>
    </row>
    <row r="1381" spans="1:9" x14ac:dyDescent="0.25">
      <c r="A1381">
        <v>100265685</v>
      </c>
      <c r="B1381" t="s">
        <v>170</v>
      </c>
      <c r="C1381" t="s">
        <v>41</v>
      </c>
      <c r="D1381" t="s">
        <v>16</v>
      </c>
      <c r="E1381" t="s">
        <v>25</v>
      </c>
      <c r="F1381" t="s">
        <v>163</v>
      </c>
      <c r="G1381" t="s">
        <v>403</v>
      </c>
      <c r="H1381" t="s">
        <v>19</v>
      </c>
      <c r="I1381">
        <v>5</v>
      </c>
    </row>
    <row r="1382" spans="1:9" x14ac:dyDescent="0.25">
      <c r="A1382">
        <v>100265693</v>
      </c>
      <c r="B1382" t="s">
        <v>170</v>
      </c>
      <c r="C1382" t="s">
        <v>20</v>
      </c>
      <c r="D1382" t="s">
        <v>16</v>
      </c>
      <c r="E1382" t="s">
        <v>25</v>
      </c>
      <c r="F1382" t="s">
        <v>163</v>
      </c>
      <c r="G1382" t="s">
        <v>403</v>
      </c>
      <c r="H1382" t="s">
        <v>225</v>
      </c>
      <c r="I1382">
        <v>5</v>
      </c>
    </row>
    <row r="1383" spans="1:9" x14ac:dyDescent="0.25">
      <c r="A1383">
        <v>2400059966</v>
      </c>
      <c r="B1383" t="s">
        <v>388</v>
      </c>
      <c r="C1383" t="s">
        <v>20</v>
      </c>
      <c r="D1383" t="s">
        <v>19</v>
      </c>
      <c r="E1383" t="s">
        <v>21</v>
      </c>
      <c r="F1383" t="s">
        <v>163</v>
      </c>
      <c r="G1383" t="s">
        <v>579</v>
      </c>
      <c r="H1383" t="s">
        <v>401</v>
      </c>
      <c r="I1383">
        <v>5</v>
      </c>
    </row>
    <row r="1384" spans="1:9" x14ac:dyDescent="0.25">
      <c r="A1384">
        <v>2184172011</v>
      </c>
      <c r="B1384" t="s">
        <v>40</v>
      </c>
      <c r="C1384" t="s">
        <v>35</v>
      </c>
      <c r="D1384" t="s">
        <v>30</v>
      </c>
      <c r="E1384" t="s">
        <v>43</v>
      </c>
      <c r="F1384" t="s">
        <v>149</v>
      </c>
      <c r="G1384" t="s">
        <v>352</v>
      </c>
      <c r="H1384" t="s">
        <v>395</v>
      </c>
      <c r="I1384">
        <v>5</v>
      </c>
    </row>
    <row r="1385" spans="1:9" x14ac:dyDescent="0.25">
      <c r="A1385">
        <v>2184183469</v>
      </c>
      <c r="B1385" t="s">
        <v>40</v>
      </c>
      <c r="C1385" t="s">
        <v>29</v>
      </c>
      <c r="D1385" t="s">
        <v>30</v>
      </c>
      <c r="E1385" t="s">
        <v>43</v>
      </c>
      <c r="F1385" t="s">
        <v>156</v>
      </c>
      <c r="G1385" t="s">
        <v>354</v>
      </c>
      <c r="H1385" t="s">
        <v>19</v>
      </c>
      <c r="I1385">
        <v>5</v>
      </c>
    </row>
    <row r="1386" spans="1:9" x14ac:dyDescent="0.25">
      <c r="A1386">
        <v>2400029502</v>
      </c>
      <c r="B1386" t="s">
        <v>170</v>
      </c>
      <c r="C1386" t="s">
        <v>27</v>
      </c>
      <c r="D1386" t="s">
        <v>19</v>
      </c>
      <c r="E1386" t="s">
        <v>18</v>
      </c>
      <c r="F1386" t="s">
        <v>165</v>
      </c>
      <c r="G1386" t="s">
        <v>351</v>
      </c>
      <c r="H1386" t="s">
        <v>19</v>
      </c>
      <c r="I1386">
        <v>5</v>
      </c>
    </row>
    <row r="1387" spans="1:9" x14ac:dyDescent="0.25">
      <c r="A1387">
        <v>2184205516</v>
      </c>
      <c r="B1387" t="s">
        <v>148</v>
      </c>
      <c r="C1387" t="s">
        <v>17</v>
      </c>
      <c r="D1387" t="s">
        <v>30</v>
      </c>
      <c r="E1387" t="s">
        <v>43</v>
      </c>
      <c r="F1387" t="s">
        <v>409</v>
      </c>
      <c r="G1387" t="s">
        <v>352</v>
      </c>
      <c r="H1387" t="s">
        <v>19</v>
      </c>
      <c r="I1387">
        <v>5</v>
      </c>
    </row>
    <row r="1388" spans="1:9" x14ac:dyDescent="0.25">
      <c r="A1388">
        <v>100265969</v>
      </c>
      <c r="B1388" t="s">
        <v>170</v>
      </c>
      <c r="C1388" t="s">
        <v>41</v>
      </c>
      <c r="D1388" t="s">
        <v>16</v>
      </c>
      <c r="E1388" t="s">
        <v>25</v>
      </c>
      <c r="F1388" t="s">
        <v>185</v>
      </c>
      <c r="G1388" t="s">
        <v>583</v>
      </c>
      <c r="H1388" t="s">
        <v>19</v>
      </c>
      <c r="I1388">
        <v>6</v>
      </c>
    </row>
    <row r="1389" spans="1:9" x14ac:dyDescent="0.25">
      <c r="A1389">
        <v>2400031328</v>
      </c>
      <c r="B1389" t="s">
        <v>148</v>
      </c>
      <c r="C1389" t="s">
        <v>17</v>
      </c>
      <c r="D1389" t="s">
        <v>19</v>
      </c>
      <c r="E1389" t="s">
        <v>21</v>
      </c>
      <c r="F1389" t="s">
        <v>250</v>
      </c>
      <c r="G1389" t="s">
        <v>357</v>
      </c>
      <c r="H1389" t="s">
        <v>19</v>
      </c>
      <c r="I1389">
        <v>6</v>
      </c>
    </row>
    <row r="1390" spans="1:9" x14ac:dyDescent="0.25">
      <c r="A1390">
        <v>2184296505</v>
      </c>
      <c r="B1390" t="s">
        <v>399</v>
      </c>
      <c r="C1390" t="s">
        <v>24</v>
      </c>
      <c r="D1390" t="s">
        <v>30</v>
      </c>
      <c r="E1390" t="s">
        <v>43</v>
      </c>
      <c r="F1390" t="s">
        <v>501</v>
      </c>
      <c r="G1390" t="s">
        <v>352</v>
      </c>
      <c r="H1390" t="s">
        <v>398</v>
      </c>
      <c r="I1390">
        <v>6</v>
      </c>
    </row>
    <row r="1391" spans="1:9" x14ac:dyDescent="0.25">
      <c r="A1391">
        <v>2184293538</v>
      </c>
      <c r="B1391" t="s">
        <v>40</v>
      </c>
      <c r="C1391" t="s">
        <v>42</v>
      </c>
      <c r="D1391" t="s">
        <v>30</v>
      </c>
      <c r="E1391" t="s">
        <v>43</v>
      </c>
      <c r="F1391" t="s">
        <v>419</v>
      </c>
      <c r="G1391" t="s">
        <v>587</v>
      </c>
      <c r="H1391" t="s">
        <v>401</v>
      </c>
      <c r="I1391">
        <v>6</v>
      </c>
    </row>
    <row r="1392" spans="1:9" x14ac:dyDescent="0.25">
      <c r="A1392">
        <v>1190006363</v>
      </c>
      <c r="B1392" t="s">
        <v>399</v>
      </c>
      <c r="C1392" t="s">
        <v>31</v>
      </c>
      <c r="D1392" t="s">
        <v>30</v>
      </c>
      <c r="E1392" t="s">
        <v>32</v>
      </c>
      <c r="F1392" t="s">
        <v>142</v>
      </c>
      <c r="G1392" t="s">
        <v>350</v>
      </c>
      <c r="H1392" t="s">
        <v>398</v>
      </c>
      <c r="I1392">
        <v>6</v>
      </c>
    </row>
    <row r="1393" spans="1:9" x14ac:dyDescent="0.25">
      <c r="A1393">
        <v>1191025073</v>
      </c>
      <c r="B1393" t="s">
        <v>170</v>
      </c>
      <c r="C1393" t="s">
        <v>20</v>
      </c>
      <c r="D1393" t="s">
        <v>30</v>
      </c>
      <c r="E1393" t="s">
        <v>32</v>
      </c>
      <c r="F1393" t="s">
        <v>154</v>
      </c>
      <c r="G1393" t="s">
        <v>396</v>
      </c>
      <c r="H1393" t="s">
        <v>19</v>
      </c>
      <c r="I1393">
        <v>6</v>
      </c>
    </row>
    <row r="1394" spans="1:9" x14ac:dyDescent="0.25">
      <c r="A1394" t="s">
        <v>28</v>
      </c>
      <c r="B1394" t="s">
        <v>226</v>
      </c>
      <c r="C1394" t="s">
        <v>20</v>
      </c>
      <c r="D1394" t="s">
        <v>19</v>
      </c>
      <c r="E1394" t="s">
        <v>21</v>
      </c>
      <c r="F1394" t="s">
        <v>163</v>
      </c>
      <c r="G1394" t="s">
        <v>579</v>
      </c>
      <c r="H1394" t="s">
        <v>395</v>
      </c>
      <c r="I1394">
        <v>6</v>
      </c>
    </row>
    <row r="1395" spans="1:9" x14ac:dyDescent="0.25">
      <c r="A1395">
        <v>2184351999</v>
      </c>
      <c r="B1395" t="s">
        <v>399</v>
      </c>
      <c r="C1395" t="s">
        <v>35</v>
      </c>
      <c r="D1395" t="s">
        <v>30</v>
      </c>
      <c r="E1395" t="s">
        <v>43</v>
      </c>
      <c r="F1395" t="s">
        <v>413</v>
      </c>
      <c r="G1395" t="s">
        <v>649</v>
      </c>
      <c r="H1395" t="s">
        <v>398</v>
      </c>
      <c r="I1395">
        <v>6</v>
      </c>
    </row>
    <row r="1396" spans="1:9" x14ac:dyDescent="0.25">
      <c r="A1396">
        <v>2400032231</v>
      </c>
      <c r="B1396" t="s">
        <v>170</v>
      </c>
      <c r="C1396" t="s">
        <v>24</v>
      </c>
      <c r="D1396" t="s">
        <v>19</v>
      </c>
      <c r="E1396" t="s">
        <v>21</v>
      </c>
      <c r="F1396" t="s">
        <v>411</v>
      </c>
      <c r="G1396" t="s">
        <v>352</v>
      </c>
      <c r="H1396" t="s">
        <v>19</v>
      </c>
      <c r="I1396">
        <v>6</v>
      </c>
    </row>
    <row r="1397" spans="1:9" x14ac:dyDescent="0.25">
      <c r="A1397">
        <v>2184395898</v>
      </c>
      <c r="B1397" t="s">
        <v>148</v>
      </c>
      <c r="C1397" t="s">
        <v>41</v>
      </c>
      <c r="D1397" t="s">
        <v>30</v>
      </c>
      <c r="E1397" t="s">
        <v>43</v>
      </c>
      <c r="F1397" t="s">
        <v>157</v>
      </c>
      <c r="G1397" t="s">
        <v>354</v>
      </c>
      <c r="H1397" t="s">
        <v>19</v>
      </c>
      <c r="I1397">
        <v>6</v>
      </c>
    </row>
    <row r="1398" spans="1:9" x14ac:dyDescent="0.25">
      <c r="A1398">
        <v>2184395708</v>
      </c>
      <c r="B1398" t="s">
        <v>170</v>
      </c>
      <c r="C1398" t="s">
        <v>31</v>
      </c>
      <c r="D1398" t="s">
        <v>30</v>
      </c>
      <c r="E1398" t="s">
        <v>43</v>
      </c>
      <c r="F1398" t="s">
        <v>147</v>
      </c>
      <c r="G1398" t="s">
        <v>352</v>
      </c>
      <c r="H1398" t="s">
        <v>19</v>
      </c>
      <c r="I1398">
        <v>6</v>
      </c>
    </row>
    <row r="1399" spans="1:9" x14ac:dyDescent="0.25">
      <c r="A1399" t="s">
        <v>23</v>
      </c>
      <c r="B1399" t="s">
        <v>226</v>
      </c>
      <c r="C1399" t="s">
        <v>17</v>
      </c>
      <c r="D1399" t="s">
        <v>19</v>
      </c>
      <c r="E1399" t="s">
        <v>37</v>
      </c>
      <c r="F1399" t="s">
        <v>163</v>
      </c>
      <c r="G1399" t="s">
        <v>579</v>
      </c>
      <c r="H1399" t="s">
        <v>19</v>
      </c>
      <c r="I1399">
        <v>6</v>
      </c>
    </row>
    <row r="1400" spans="1:9" x14ac:dyDescent="0.25">
      <c r="A1400">
        <v>100266349</v>
      </c>
      <c r="B1400" t="s">
        <v>402</v>
      </c>
      <c r="C1400" t="s">
        <v>26</v>
      </c>
      <c r="D1400" t="s">
        <v>16</v>
      </c>
      <c r="E1400" t="s">
        <v>25</v>
      </c>
      <c r="F1400" t="s">
        <v>163</v>
      </c>
      <c r="G1400" t="s">
        <v>579</v>
      </c>
      <c r="H1400" t="s">
        <v>401</v>
      </c>
      <c r="I1400">
        <v>6</v>
      </c>
    </row>
    <row r="1401" spans="1:9" x14ac:dyDescent="0.25">
      <c r="A1401">
        <v>2400031773</v>
      </c>
      <c r="B1401" t="s">
        <v>170</v>
      </c>
      <c r="C1401" t="s">
        <v>17</v>
      </c>
      <c r="D1401" t="s">
        <v>19</v>
      </c>
      <c r="E1401" t="s">
        <v>21</v>
      </c>
      <c r="F1401" t="s">
        <v>502</v>
      </c>
      <c r="G1401" t="s">
        <v>587</v>
      </c>
      <c r="H1401" t="s">
        <v>19</v>
      </c>
      <c r="I1401">
        <v>6</v>
      </c>
    </row>
    <row r="1402" spans="1:9" x14ac:dyDescent="0.25">
      <c r="A1402">
        <v>100266443</v>
      </c>
      <c r="B1402" t="s">
        <v>388</v>
      </c>
      <c r="C1402" t="s">
        <v>33</v>
      </c>
      <c r="D1402" t="s">
        <v>16</v>
      </c>
      <c r="E1402" t="s">
        <v>25</v>
      </c>
      <c r="F1402" t="s">
        <v>163</v>
      </c>
      <c r="G1402" t="s">
        <v>579</v>
      </c>
      <c r="H1402" t="s">
        <v>25</v>
      </c>
      <c r="I1402">
        <v>6</v>
      </c>
    </row>
    <row r="1403" spans="1:9" x14ac:dyDescent="0.25">
      <c r="A1403">
        <v>1192249965</v>
      </c>
      <c r="B1403" t="s">
        <v>399</v>
      </c>
      <c r="C1403" t="s">
        <v>42</v>
      </c>
      <c r="D1403" t="s">
        <v>30</v>
      </c>
      <c r="E1403" t="s">
        <v>32</v>
      </c>
      <c r="F1403" t="s">
        <v>157</v>
      </c>
      <c r="G1403" t="s">
        <v>354</v>
      </c>
      <c r="H1403" t="s">
        <v>398</v>
      </c>
      <c r="I1403">
        <v>6</v>
      </c>
    </row>
    <row r="1404" spans="1:9" x14ac:dyDescent="0.25">
      <c r="A1404">
        <v>1192380482</v>
      </c>
      <c r="B1404" t="s">
        <v>148</v>
      </c>
      <c r="C1404" t="s">
        <v>26</v>
      </c>
      <c r="D1404" t="s">
        <v>30</v>
      </c>
      <c r="E1404" t="s">
        <v>32</v>
      </c>
      <c r="F1404" t="s">
        <v>136</v>
      </c>
      <c r="G1404" t="s">
        <v>343</v>
      </c>
      <c r="H1404" t="s">
        <v>398</v>
      </c>
      <c r="I1404">
        <v>6</v>
      </c>
    </row>
    <row r="1405" spans="1:9" x14ac:dyDescent="0.25">
      <c r="A1405">
        <v>100266541</v>
      </c>
      <c r="B1405" t="s">
        <v>170</v>
      </c>
      <c r="C1405" t="s">
        <v>35</v>
      </c>
      <c r="D1405" t="s">
        <v>16</v>
      </c>
      <c r="E1405" t="s">
        <v>25</v>
      </c>
      <c r="F1405" t="s">
        <v>432</v>
      </c>
      <c r="G1405" t="s">
        <v>351</v>
      </c>
      <c r="H1405" t="s">
        <v>19</v>
      </c>
      <c r="I1405">
        <v>6</v>
      </c>
    </row>
    <row r="1406" spans="1:9" x14ac:dyDescent="0.25">
      <c r="A1406">
        <v>100256146</v>
      </c>
      <c r="B1406" t="s">
        <v>388</v>
      </c>
      <c r="C1406" t="s">
        <v>45</v>
      </c>
      <c r="D1406" t="s">
        <v>16</v>
      </c>
      <c r="E1406" t="s">
        <v>18</v>
      </c>
      <c r="F1406" t="s">
        <v>163</v>
      </c>
      <c r="G1406" t="s">
        <v>579</v>
      </c>
      <c r="H1406" t="s">
        <v>401</v>
      </c>
      <c r="I1406">
        <v>6</v>
      </c>
    </row>
    <row r="1407" spans="1:9" x14ac:dyDescent="0.25">
      <c r="A1407">
        <v>2184437564</v>
      </c>
      <c r="B1407" t="s">
        <v>40</v>
      </c>
      <c r="C1407" t="s">
        <v>42</v>
      </c>
      <c r="D1407" t="s">
        <v>30</v>
      </c>
      <c r="E1407" t="s">
        <v>43</v>
      </c>
      <c r="F1407" t="s">
        <v>120</v>
      </c>
      <c r="G1407" t="s">
        <v>350</v>
      </c>
      <c r="H1407" t="s">
        <v>395</v>
      </c>
      <c r="I1407">
        <v>6</v>
      </c>
    </row>
    <row r="1408" spans="1:9" x14ac:dyDescent="0.25">
      <c r="A1408">
        <v>2400041550</v>
      </c>
      <c r="B1408" t="s">
        <v>388</v>
      </c>
      <c r="C1408" t="s">
        <v>36</v>
      </c>
      <c r="D1408" t="s">
        <v>19</v>
      </c>
      <c r="E1408" t="s">
        <v>25</v>
      </c>
      <c r="F1408" t="s">
        <v>417</v>
      </c>
      <c r="G1408" t="s">
        <v>351</v>
      </c>
      <c r="H1408" t="s">
        <v>395</v>
      </c>
      <c r="I1408">
        <v>6</v>
      </c>
    </row>
    <row r="1409" spans="1:9" x14ac:dyDescent="0.25">
      <c r="A1409" t="s">
        <v>28</v>
      </c>
      <c r="B1409" t="s">
        <v>402</v>
      </c>
      <c r="C1409" t="s">
        <v>26</v>
      </c>
      <c r="D1409" t="s">
        <v>19</v>
      </c>
      <c r="E1409" t="s">
        <v>21</v>
      </c>
      <c r="F1409" t="s">
        <v>163</v>
      </c>
      <c r="G1409" t="s">
        <v>579</v>
      </c>
      <c r="H1409" t="s">
        <v>401</v>
      </c>
      <c r="I1409">
        <v>6</v>
      </c>
    </row>
    <row r="1410" spans="1:9" x14ac:dyDescent="0.25">
      <c r="A1410">
        <v>100266593</v>
      </c>
      <c r="B1410" t="s">
        <v>388</v>
      </c>
      <c r="C1410" t="s">
        <v>36</v>
      </c>
      <c r="D1410" t="s">
        <v>16</v>
      </c>
      <c r="E1410" t="s">
        <v>25</v>
      </c>
      <c r="F1410" t="s">
        <v>163</v>
      </c>
      <c r="G1410" t="s">
        <v>579</v>
      </c>
      <c r="H1410" t="s">
        <v>395</v>
      </c>
      <c r="I1410">
        <v>6</v>
      </c>
    </row>
    <row r="1411" spans="1:9" x14ac:dyDescent="0.25">
      <c r="A1411">
        <v>2184488786</v>
      </c>
      <c r="B1411" t="s">
        <v>40</v>
      </c>
      <c r="C1411" t="s">
        <v>26</v>
      </c>
      <c r="D1411" t="s">
        <v>30</v>
      </c>
      <c r="E1411" t="s">
        <v>43</v>
      </c>
      <c r="F1411" t="s">
        <v>114</v>
      </c>
      <c r="G1411" t="s">
        <v>352</v>
      </c>
      <c r="H1411" t="s">
        <v>19</v>
      </c>
      <c r="I1411">
        <v>6</v>
      </c>
    </row>
    <row r="1412" spans="1:9" x14ac:dyDescent="0.25">
      <c r="A1412">
        <v>100266471</v>
      </c>
      <c r="B1412" t="s">
        <v>100</v>
      </c>
      <c r="C1412" t="s">
        <v>36</v>
      </c>
      <c r="D1412" t="s">
        <v>16</v>
      </c>
      <c r="E1412" t="s">
        <v>25</v>
      </c>
      <c r="F1412" t="s">
        <v>140</v>
      </c>
      <c r="G1412" t="s">
        <v>396</v>
      </c>
      <c r="H1412" t="s">
        <v>25</v>
      </c>
      <c r="I1412">
        <v>6</v>
      </c>
    </row>
    <row r="1413" spans="1:9" x14ac:dyDescent="0.25">
      <c r="A1413" t="s">
        <v>28</v>
      </c>
      <c r="B1413" t="s">
        <v>226</v>
      </c>
      <c r="C1413" t="s">
        <v>33</v>
      </c>
      <c r="D1413" t="s">
        <v>77</v>
      </c>
      <c r="E1413" t="s">
        <v>77</v>
      </c>
      <c r="F1413" t="s">
        <v>540</v>
      </c>
      <c r="G1413" t="s">
        <v>350</v>
      </c>
      <c r="H1413" t="s">
        <v>225</v>
      </c>
      <c r="I1413">
        <v>6</v>
      </c>
    </row>
    <row r="1414" spans="1:9" x14ac:dyDescent="0.25">
      <c r="A1414">
        <v>100266765</v>
      </c>
      <c r="B1414" t="s">
        <v>40</v>
      </c>
      <c r="C1414" t="s">
        <v>39</v>
      </c>
      <c r="D1414" t="s">
        <v>16</v>
      </c>
      <c r="E1414" t="s">
        <v>25</v>
      </c>
      <c r="F1414" t="s">
        <v>197</v>
      </c>
      <c r="G1414" t="s">
        <v>588</v>
      </c>
      <c r="H1414" t="s">
        <v>19</v>
      </c>
      <c r="I1414">
        <v>6</v>
      </c>
    </row>
    <row r="1415" spans="1:9" x14ac:dyDescent="0.25">
      <c r="A1415">
        <v>100266946</v>
      </c>
      <c r="B1415" t="s">
        <v>170</v>
      </c>
      <c r="C1415" t="s">
        <v>17</v>
      </c>
      <c r="D1415" t="s">
        <v>16</v>
      </c>
      <c r="E1415" t="s">
        <v>25</v>
      </c>
      <c r="F1415" t="s">
        <v>163</v>
      </c>
      <c r="G1415" t="s">
        <v>403</v>
      </c>
      <c r="H1415" t="s">
        <v>19</v>
      </c>
      <c r="I1415">
        <v>6</v>
      </c>
    </row>
    <row r="1416" spans="1:9" x14ac:dyDescent="0.25">
      <c r="A1416">
        <v>13596</v>
      </c>
      <c r="B1416" t="s">
        <v>226</v>
      </c>
      <c r="C1416" t="s">
        <v>29</v>
      </c>
      <c r="D1416" t="s">
        <v>19</v>
      </c>
      <c r="E1416" t="s">
        <v>77</v>
      </c>
      <c r="F1416" t="s">
        <v>163</v>
      </c>
      <c r="G1416" t="s">
        <v>579</v>
      </c>
      <c r="H1416" t="s">
        <v>19</v>
      </c>
      <c r="I1416">
        <v>6</v>
      </c>
    </row>
    <row r="1417" spans="1:9" x14ac:dyDescent="0.25">
      <c r="A1417">
        <v>100267056</v>
      </c>
      <c r="B1417" t="s">
        <v>148</v>
      </c>
      <c r="C1417" t="s">
        <v>17</v>
      </c>
      <c r="D1417" t="s">
        <v>16</v>
      </c>
      <c r="E1417" t="s">
        <v>18</v>
      </c>
      <c r="F1417" t="s">
        <v>157</v>
      </c>
      <c r="G1417" t="s">
        <v>354</v>
      </c>
      <c r="H1417" t="s">
        <v>19</v>
      </c>
      <c r="I1417">
        <v>6</v>
      </c>
    </row>
    <row r="1418" spans="1:9" x14ac:dyDescent="0.25">
      <c r="A1418">
        <v>100267167</v>
      </c>
      <c r="B1418" t="s">
        <v>402</v>
      </c>
      <c r="C1418" t="s">
        <v>33</v>
      </c>
      <c r="D1418" t="s">
        <v>16</v>
      </c>
      <c r="E1418" t="s">
        <v>25</v>
      </c>
      <c r="F1418" t="s">
        <v>163</v>
      </c>
      <c r="G1418" t="s">
        <v>579</v>
      </c>
      <c r="H1418" t="s">
        <v>401</v>
      </c>
      <c r="I1418">
        <v>6</v>
      </c>
    </row>
    <row r="1419" spans="1:9" x14ac:dyDescent="0.25">
      <c r="A1419">
        <v>22289</v>
      </c>
      <c r="B1419" t="s">
        <v>226</v>
      </c>
      <c r="C1419" t="s">
        <v>42</v>
      </c>
      <c r="D1419" t="s">
        <v>19</v>
      </c>
      <c r="E1419" t="s">
        <v>77</v>
      </c>
      <c r="F1419" t="s">
        <v>163</v>
      </c>
      <c r="G1419" t="s">
        <v>579</v>
      </c>
      <c r="H1419" t="s">
        <v>225</v>
      </c>
      <c r="I1419">
        <v>6</v>
      </c>
    </row>
    <row r="1420" spans="1:9" x14ac:dyDescent="0.25">
      <c r="A1420">
        <v>2184623023</v>
      </c>
      <c r="B1420" t="s">
        <v>399</v>
      </c>
      <c r="C1420" t="s">
        <v>26</v>
      </c>
      <c r="D1420" t="s">
        <v>30</v>
      </c>
      <c r="E1420" t="s">
        <v>43</v>
      </c>
      <c r="F1420" t="s">
        <v>412</v>
      </c>
      <c r="G1420" t="s">
        <v>396</v>
      </c>
      <c r="H1420" t="s">
        <v>398</v>
      </c>
      <c r="I1420">
        <v>6</v>
      </c>
    </row>
    <row r="1421" spans="1:9" x14ac:dyDescent="0.25">
      <c r="A1421" t="s">
        <v>28</v>
      </c>
      <c r="B1421" t="s">
        <v>226</v>
      </c>
      <c r="C1421" t="s">
        <v>20</v>
      </c>
      <c r="D1421" t="s">
        <v>19</v>
      </c>
      <c r="E1421" t="s">
        <v>21</v>
      </c>
      <c r="F1421" t="s">
        <v>163</v>
      </c>
      <c r="G1421" t="s">
        <v>579</v>
      </c>
      <c r="H1421" t="s">
        <v>19</v>
      </c>
      <c r="I1421">
        <v>6</v>
      </c>
    </row>
    <row r="1422" spans="1:9" x14ac:dyDescent="0.25">
      <c r="A1422">
        <v>1195338008</v>
      </c>
      <c r="B1422" t="s">
        <v>170</v>
      </c>
      <c r="C1422" t="s">
        <v>17</v>
      </c>
      <c r="D1422" t="s">
        <v>30</v>
      </c>
      <c r="E1422" t="s">
        <v>32</v>
      </c>
      <c r="F1422" t="s">
        <v>138</v>
      </c>
      <c r="G1422" t="s">
        <v>352</v>
      </c>
      <c r="H1422" t="s">
        <v>19</v>
      </c>
      <c r="I1422">
        <v>6</v>
      </c>
    </row>
    <row r="1423" spans="1:9" x14ac:dyDescent="0.25">
      <c r="A1423" t="s">
        <v>28</v>
      </c>
      <c r="B1423" t="s">
        <v>40</v>
      </c>
      <c r="C1423" t="s">
        <v>20</v>
      </c>
      <c r="D1423" t="s">
        <v>19</v>
      </c>
      <c r="E1423" t="s">
        <v>21</v>
      </c>
      <c r="F1423" t="s">
        <v>138</v>
      </c>
      <c r="G1423" t="s">
        <v>352</v>
      </c>
      <c r="H1423" t="s">
        <v>395</v>
      </c>
      <c r="I1423">
        <v>6</v>
      </c>
    </row>
    <row r="1424" spans="1:9" x14ac:dyDescent="0.25">
      <c r="A1424">
        <v>2400018708</v>
      </c>
      <c r="B1424" t="s">
        <v>226</v>
      </c>
      <c r="C1424" t="s">
        <v>35</v>
      </c>
      <c r="D1424" t="s">
        <v>19</v>
      </c>
      <c r="E1424" t="s">
        <v>21</v>
      </c>
      <c r="F1424" t="s">
        <v>163</v>
      </c>
      <c r="G1424" t="s">
        <v>579</v>
      </c>
      <c r="H1424" t="s">
        <v>19</v>
      </c>
      <c r="I1424">
        <v>6</v>
      </c>
    </row>
    <row r="1425" spans="1:9" x14ac:dyDescent="0.25">
      <c r="A1425">
        <v>2400031605</v>
      </c>
      <c r="B1425" t="s">
        <v>170</v>
      </c>
      <c r="C1425" t="s">
        <v>27</v>
      </c>
      <c r="D1425" t="s">
        <v>19</v>
      </c>
      <c r="E1425" t="s">
        <v>21</v>
      </c>
      <c r="F1425" t="s">
        <v>437</v>
      </c>
      <c r="G1425" t="s">
        <v>352</v>
      </c>
      <c r="H1425" t="s">
        <v>19</v>
      </c>
      <c r="I1425">
        <v>6</v>
      </c>
    </row>
    <row r="1426" spans="1:9" x14ac:dyDescent="0.25">
      <c r="A1426">
        <v>2184711435</v>
      </c>
      <c r="B1426" t="s">
        <v>170</v>
      </c>
      <c r="C1426" t="s">
        <v>20</v>
      </c>
      <c r="D1426" t="s">
        <v>30</v>
      </c>
      <c r="E1426" t="s">
        <v>43</v>
      </c>
      <c r="F1426" t="s">
        <v>144</v>
      </c>
      <c r="G1426" t="s">
        <v>353</v>
      </c>
      <c r="H1426" t="s">
        <v>19</v>
      </c>
      <c r="I1426">
        <v>6</v>
      </c>
    </row>
    <row r="1427" spans="1:9" x14ac:dyDescent="0.25">
      <c r="A1427">
        <v>100267602</v>
      </c>
      <c r="B1427" t="s">
        <v>388</v>
      </c>
      <c r="C1427" t="s">
        <v>29</v>
      </c>
      <c r="D1427" t="s">
        <v>16</v>
      </c>
      <c r="E1427" t="s">
        <v>25</v>
      </c>
      <c r="F1427" t="s">
        <v>412</v>
      </c>
      <c r="G1427" t="s">
        <v>396</v>
      </c>
      <c r="H1427" t="s">
        <v>395</v>
      </c>
      <c r="I1427">
        <v>6</v>
      </c>
    </row>
    <row r="1428" spans="1:9" x14ac:dyDescent="0.25">
      <c r="A1428">
        <v>2400019007</v>
      </c>
      <c r="B1428" t="s">
        <v>170</v>
      </c>
      <c r="C1428" t="s">
        <v>35</v>
      </c>
      <c r="D1428" t="s">
        <v>19</v>
      </c>
      <c r="E1428" t="s">
        <v>21</v>
      </c>
      <c r="F1428" t="s">
        <v>454</v>
      </c>
      <c r="G1428" t="s">
        <v>351</v>
      </c>
      <c r="H1428" t="s">
        <v>19</v>
      </c>
      <c r="I1428">
        <v>6</v>
      </c>
    </row>
    <row r="1429" spans="1:9" x14ac:dyDescent="0.25">
      <c r="A1429">
        <v>100267742</v>
      </c>
      <c r="B1429" t="s">
        <v>170</v>
      </c>
      <c r="C1429" t="s">
        <v>29</v>
      </c>
      <c r="D1429" t="s">
        <v>16</v>
      </c>
      <c r="E1429" t="s">
        <v>25</v>
      </c>
      <c r="F1429" t="s">
        <v>140</v>
      </c>
      <c r="G1429" t="s">
        <v>396</v>
      </c>
      <c r="H1429" t="s">
        <v>19</v>
      </c>
      <c r="I1429">
        <v>6</v>
      </c>
    </row>
    <row r="1430" spans="1:9" x14ac:dyDescent="0.25">
      <c r="A1430">
        <v>2400028827</v>
      </c>
      <c r="B1430" t="s">
        <v>148</v>
      </c>
      <c r="C1430" t="s">
        <v>87</v>
      </c>
      <c r="D1430" t="s">
        <v>19</v>
      </c>
      <c r="E1430" t="s">
        <v>21</v>
      </c>
      <c r="F1430" t="s">
        <v>447</v>
      </c>
      <c r="G1430" t="s">
        <v>357</v>
      </c>
      <c r="H1430" t="s">
        <v>19</v>
      </c>
      <c r="I1430">
        <v>6</v>
      </c>
    </row>
    <row r="1431" spans="1:9" x14ac:dyDescent="0.25">
      <c r="A1431">
        <v>100266407</v>
      </c>
      <c r="B1431" t="s">
        <v>388</v>
      </c>
      <c r="C1431" t="s">
        <v>20</v>
      </c>
      <c r="D1431" t="s">
        <v>16</v>
      </c>
      <c r="E1431" t="s">
        <v>25</v>
      </c>
      <c r="F1431" t="s">
        <v>208</v>
      </c>
      <c r="G1431" t="s">
        <v>396</v>
      </c>
      <c r="H1431" t="s">
        <v>401</v>
      </c>
      <c r="I1431">
        <v>6</v>
      </c>
    </row>
    <row r="1432" spans="1:9" x14ac:dyDescent="0.25">
      <c r="A1432">
        <v>2400033842</v>
      </c>
      <c r="B1432" t="s">
        <v>148</v>
      </c>
      <c r="C1432" t="s">
        <v>24</v>
      </c>
      <c r="D1432" t="s">
        <v>19</v>
      </c>
      <c r="E1432" t="s">
        <v>21</v>
      </c>
      <c r="F1432" t="s">
        <v>205</v>
      </c>
      <c r="G1432" t="s">
        <v>354</v>
      </c>
      <c r="H1432" t="s">
        <v>19</v>
      </c>
      <c r="I1432">
        <v>6</v>
      </c>
    </row>
    <row r="1433" spans="1:9" x14ac:dyDescent="0.25">
      <c r="A1433">
        <v>2184623146</v>
      </c>
      <c r="B1433" t="s">
        <v>388</v>
      </c>
      <c r="C1433" t="s">
        <v>26</v>
      </c>
      <c r="D1433" t="s">
        <v>30</v>
      </c>
      <c r="E1433" t="s">
        <v>43</v>
      </c>
      <c r="F1433" t="s">
        <v>138</v>
      </c>
      <c r="G1433" t="s">
        <v>352</v>
      </c>
      <c r="H1433" t="s">
        <v>401</v>
      </c>
      <c r="I1433">
        <v>6</v>
      </c>
    </row>
    <row r="1434" spans="1:9" x14ac:dyDescent="0.25">
      <c r="A1434">
        <v>1197587327</v>
      </c>
      <c r="B1434" t="s">
        <v>148</v>
      </c>
      <c r="C1434" t="s">
        <v>36</v>
      </c>
      <c r="D1434" t="s">
        <v>30</v>
      </c>
      <c r="E1434" t="s">
        <v>32</v>
      </c>
      <c r="F1434" t="s">
        <v>308</v>
      </c>
      <c r="G1434" t="s">
        <v>357</v>
      </c>
      <c r="H1434" t="s">
        <v>19</v>
      </c>
      <c r="I1434">
        <v>6</v>
      </c>
    </row>
    <row r="1435" spans="1:9" x14ac:dyDescent="0.25">
      <c r="A1435">
        <v>100267909</v>
      </c>
      <c r="B1435" t="s">
        <v>170</v>
      </c>
      <c r="C1435" t="s">
        <v>20</v>
      </c>
      <c r="D1435" t="s">
        <v>16</v>
      </c>
      <c r="E1435" t="s">
        <v>25</v>
      </c>
      <c r="F1435" t="s">
        <v>163</v>
      </c>
      <c r="G1435" t="s">
        <v>415</v>
      </c>
      <c r="H1435" t="s">
        <v>19</v>
      </c>
      <c r="I1435">
        <v>6</v>
      </c>
    </row>
    <row r="1436" spans="1:9" x14ac:dyDescent="0.25">
      <c r="A1436" t="s">
        <v>28</v>
      </c>
      <c r="B1436" t="s">
        <v>170</v>
      </c>
      <c r="C1436" t="s">
        <v>35</v>
      </c>
      <c r="D1436" t="s">
        <v>19</v>
      </c>
      <c r="E1436" t="s">
        <v>21</v>
      </c>
      <c r="F1436" t="s">
        <v>191</v>
      </c>
      <c r="G1436" t="s">
        <v>582</v>
      </c>
      <c r="H1436" t="s">
        <v>19</v>
      </c>
      <c r="I1436">
        <v>6</v>
      </c>
    </row>
    <row r="1437" spans="1:9" x14ac:dyDescent="0.25">
      <c r="A1437">
        <v>100267613</v>
      </c>
      <c r="B1437" t="s">
        <v>226</v>
      </c>
      <c r="C1437" t="s">
        <v>35</v>
      </c>
      <c r="D1437" t="s">
        <v>16</v>
      </c>
      <c r="E1437" t="s">
        <v>25</v>
      </c>
      <c r="F1437" t="s">
        <v>140</v>
      </c>
      <c r="G1437" t="s">
        <v>396</v>
      </c>
      <c r="H1437" t="s">
        <v>19</v>
      </c>
      <c r="I1437">
        <v>6</v>
      </c>
    </row>
    <row r="1438" spans="1:9" x14ac:dyDescent="0.25">
      <c r="A1438">
        <v>2184882987</v>
      </c>
      <c r="B1438" t="s">
        <v>170</v>
      </c>
      <c r="C1438" t="s">
        <v>33</v>
      </c>
      <c r="D1438" t="s">
        <v>30</v>
      </c>
      <c r="E1438" t="s">
        <v>43</v>
      </c>
      <c r="F1438" t="s">
        <v>144</v>
      </c>
      <c r="G1438" t="s">
        <v>353</v>
      </c>
      <c r="H1438" t="s">
        <v>19</v>
      </c>
      <c r="I1438">
        <v>6</v>
      </c>
    </row>
    <row r="1439" spans="1:9" x14ac:dyDescent="0.25">
      <c r="A1439">
        <v>2184881071</v>
      </c>
      <c r="B1439" t="s">
        <v>40</v>
      </c>
      <c r="C1439" t="s">
        <v>35</v>
      </c>
      <c r="D1439" t="s">
        <v>30</v>
      </c>
      <c r="E1439" t="s">
        <v>43</v>
      </c>
      <c r="F1439" t="s">
        <v>138</v>
      </c>
      <c r="G1439" t="s">
        <v>352</v>
      </c>
      <c r="H1439" t="s">
        <v>19</v>
      </c>
      <c r="I1439">
        <v>6</v>
      </c>
    </row>
    <row r="1440" spans="1:9" x14ac:dyDescent="0.25">
      <c r="A1440">
        <v>2184884689</v>
      </c>
      <c r="B1440" t="s">
        <v>40</v>
      </c>
      <c r="C1440" t="s">
        <v>31</v>
      </c>
      <c r="D1440" t="s">
        <v>30</v>
      </c>
      <c r="E1440" t="s">
        <v>43</v>
      </c>
      <c r="F1440" t="s">
        <v>181</v>
      </c>
      <c r="G1440" t="s">
        <v>350</v>
      </c>
      <c r="H1440" t="s">
        <v>19</v>
      </c>
      <c r="I1440">
        <v>6</v>
      </c>
    </row>
    <row r="1441" spans="1:9" x14ac:dyDescent="0.25">
      <c r="A1441">
        <v>1198463129</v>
      </c>
      <c r="B1441" t="s">
        <v>148</v>
      </c>
      <c r="C1441" t="s">
        <v>33</v>
      </c>
      <c r="D1441" t="s">
        <v>30</v>
      </c>
      <c r="E1441" t="s">
        <v>32</v>
      </c>
      <c r="F1441" t="s">
        <v>541</v>
      </c>
      <c r="G1441" t="s">
        <v>351</v>
      </c>
      <c r="H1441" t="s">
        <v>19</v>
      </c>
      <c r="I1441">
        <v>6</v>
      </c>
    </row>
    <row r="1442" spans="1:9" x14ac:dyDescent="0.25">
      <c r="A1442">
        <v>2184910673</v>
      </c>
      <c r="B1442" t="s">
        <v>170</v>
      </c>
      <c r="C1442" t="s">
        <v>36</v>
      </c>
      <c r="D1442" t="s">
        <v>30</v>
      </c>
      <c r="E1442" t="s">
        <v>43</v>
      </c>
      <c r="F1442" t="s">
        <v>206</v>
      </c>
      <c r="G1442" t="s">
        <v>352</v>
      </c>
      <c r="H1442" t="s">
        <v>19</v>
      </c>
      <c r="I1442">
        <v>6</v>
      </c>
    </row>
    <row r="1443" spans="1:9" x14ac:dyDescent="0.25">
      <c r="A1443">
        <v>1198689453</v>
      </c>
      <c r="B1443" t="s">
        <v>388</v>
      </c>
      <c r="C1443" t="s">
        <v>35</v>
      </c>
      <c r="D1443" t="s">
        <v>30</v>
      </c>
      <c r="E1443" t="s">
        <v>32</v>
      </c>
      <c r="F1443" t="s">
        <v>136</v>
      </c>
      <c r="G1443" t="s">
        <v>343</v>
      </c>
      <c r="H1443" t="s">
        <v>395</v>
      </c>
      <c r="I1443">
        <v>6</v>
      </c>
    </row>
    <row r="1444" spans="1:9" x14ac:dyDescent="0.25">
      <c r="A1444">
        <v>1198989275</v>
      </c>
      <c r="B1444" t="s">
        <v>226</v>
      </c>
      <c r="C1444" t="s">
        <v>26</v>
      </c>
      <c r="D1444" t="s">
        <v>30</v>
      </c>
      <c r="E1444" t="s">
        <v>32</v>
      </c>
      <c r="F1444" t="s">
        <v>139</v>
      </c>
      <c r="G1444" t="s">
        <v>352</v>
      </c>
      <c r="H1444" t="s">
        <v>19</v>
      </c>
      <c r="I1444">
        <v>6</v>
      </c>
    </row>
    <row r="1445" spans="1:9" x14ac:dyDescent="0.25">
      <c r="A1445">
        <v>100267635</v>
      </c>
      <c r="B1445" t="s">
        <v>402</v>
      </c>
      <c r="C1445" t="s">
        <v>29</v>
      </c>
      <c r="D1445" t="s">
        <v>16</v>
      </c>
      <c r="E1445" t="s">
        <v>25</v>
      </c>
      <c r="F1445" t="s">
        <v>163</v>
      </c>
      <c r="G1445" t="s">
        <v>579</v>
      </c>
      <c r="H1445" t="s">
        <v>401</v>
      </c>
      <c r="I1445">
        <v>6</v>
      </c>
    </row>
    <row r="1446" spans="1:9" x14ac:dyDescent="0.25">
      <c r="A1446">
        <v>100268137</v>
      </c>
      <c r="B1446" t="s">
        <v>170</v>
      </c>
      <c r="C1446" t="s">
        <v>17</v>
      </c>
      <c r="D1446" t="s">
        <v>16</v>
      </c>
      <c r="E1446" t="s">
        <v>25</v>
      </c>
      <c r="F1446" t="s">
        <v>187</v>
      </c>
      <c r="G1446" t="s">
        <v>586</v>
      </c>
      <c r="H1446" t="s">
        <v>19</v>
      </c>
      <c r="I1446">
        <v>6</v>
      </c>
    </row>
    <row r="1447" spans="1:9" x14ac:dyDescent="0.25">
      <c r="A1447">
        <v>100268081</v>
      </c>
      <c r="B1447" t="s">
        <v>170</v>
      </c>
      <c r="C1447" t="s">
        <v>26</v>
      </c>
      <c r="D1447" t="s">
        <v>16</v>
      </c>
      <c r="E1447" t="s">
        <v>25</v>
      </c>
      <c r="F1447" t="s">
        <v>163</v>
      </c>
      <c r="G1447" t="s">
        <v>403</v>
      </c>
      <c r="H1447" t="s">
        <v>19</v>
      </c>
      <c r="I1447">
        <v>6</v>
      </c>
    </row>
    <row r="1448" spans="1:9" x14ac:dyDescent="0.25">
      <c r="A1448">
        <v>1199607989</v>
      </c>
      <c r="B1448" t="s">
        <v>148</v>
      </c>
      <c r="C1448" t="s">
        <v>29</v>
      </c>
      <c r="D1448" t="s">
        <v>30</v>
      </c>
      <c r="E1448" t="s">
        <v>32</v>
      </c>
      <c r="F1448" t="s">
        <v>139</v>
      </c>
      <c r="G1448" t="s">
        <v>352</v>
      </c>
      <c r="H1448" t="s">
        <v>19</v>
      </c>
      <c r="I1448">
        <v>6</v>
      </c>
    </row>
    <row r="1449" spans="1:9" x14ac:dyDescent="0.25">
      <c r="A1449">
        <v>2184995196</v>
      </c>
      <c r="B1449" t="s">
        <v>170</v>
      </c>
      <c r="C1449" t="s">
        <v>41</v>
      </c>
      <c r="D1449" t="s">
        <v>30</v>
      </c>
      <c r="E1449" t="s">
        <v>43</v>
      </c>
      <c r="F1449" t="s">
        <v>162</v>
      </c>
      <c r="G1449" t="s">
        <v>352</v>
      </c>
      <c r="H1449" t="s">
        <v>19</v>
      </c>
      <c r="I1449">
        <v>6</v>
      </c>
    </row>
    <row r="1450" spans="1:9" x14ac:dyDescent="0.25">
      <c r="A1450">
        <v>1200577688</v>
      </c>
      <c r="B1450" t="s">
        <v>40</v>
      </c>
      <c r="C1450" t="s">
        <v>33</v>
      </c>
      <c r="D1450" t="s">
        <v>30</v>
      </c>
      <c r="E1450" t="s">
        <v>32</v>
      </c>
      <c r="F1450" t="s">
        <v>429</v>
      </c>
      <c r="G1450" t="s">
        <v>357</v>
      </c>
      <c r="H1450" t="s">
        <v>19</v>
      </c>
      <c r="I1450">
        <v>6</v>
      </c>
    </row>
    <row r="1451" spans="1:9" x14ac:dyDescent="0.25">
      <c r="A1451">
        <v>100268301</v>
      </c>
      <c r="B1451" t="s">
        <v>226</v>
      </c>
      <c r="C1451" t="s">
        <v>41</v>
      </c>
      <c r="D1451" t="s">
        <v>16</v>
      </c>
      <c r="E1451" t="s">
        <v>25</v>
      </c>
      <c r="F1451" t="s">
        <v>542</v>
      </c>
      <c r="G1451" t="s">
        <v>353</v>
      </c>
      <c r="H1451" t="s">
        <v>19</v>
      </c>
      <c r="I1451">
        <v>6</v>
      </c>
    </row>
    <row r="1452" spans="1:9" x14ac:dyDescent="0.25">
      <c r="A1452">
        <v>100268482</v>
      </c>
      <c r="B1452" t="s">
        <v>40</v>
      </c>
      <c r="C1452" t="s">
        <v>29</v>
      </c>
      <c r="D1452" t="s">
        <v>16</v>
      </c>
      <c r="E1452" t="s">
        <v>25</v>
      </c>
      <c r="F1452" t="s">
        <v>474</v>
      </c>
      <c r="G1452" t="s">
        <v>589</v>
      </c>
      <c r="H1452" t="s">
        <v>19</v>
      </c>
      <c r="I1452">
        <v>6</v>
      </c>
    </row>
    <row r="1453" spans="1:9" x14ac:dyDescent="0.25">
      <c r="A1453">
        <v>1201040103</v>
      </c>
      <c r="B1453" t="s">
        <v>170</v>
      </c>
      <c r="C1453" t="s">
        <v>26</v>
      </c>
      <c r="D1453" t="s">
        <v>30</v>
      </c>
      <c r="E1453" t="s">
        <v>32</v>
      </c>
      <c r="F1453" t="s">
        <v>136</v>
      </c>
      <c r="G1453" t="s">
        <v>343</v>
      </c>
      <c r="H1453" t="s">
        <v>19</v>
      </c>
      <c r="I1453">
        <v>6</v>
      </c>
    </row>
    <row r="1454" spans="1:9" x14ac:dyDescent="0.25">
      <c r="A1454">
        <v>2185099357</v>
      </c>
      <c r="B1454" t="s">
        <v>399</v>
      </c>
      <c r="C1454" t="s">
        <v>26</v>
      </c>
      <c r="D1454" t="s">
        <v>30</v>
      </c>
      <c r="E1454" t="s">
        <v>43</v>
      </c>
      <c r="F1454" t="s">
        <v>136</v>
      </c>
      <c r="G1454" t="s">
        <v>343</v>
      </c>
      <c r="H1454" t="s">
        <v>398</v>
      </c>
      <c r="I1454">
        <v>6</v>
      </c>
    </row>
    <row r="1455" spans="1:9" x14ac:dyDescent="0.25">
      <c r="A1455">
        <v>100268698</v>
      </c>
      <c r="B1455" t="s">
        <v>170</v>
      </c>
      <c r="C1455" t="s">
        <v>39</v>
      </c>
      <c r="D1455" t="s">
        <v>16</v>
      </c>
      <c r="E1455" t="s">
        <v>25</v>
      </c>
      <c r="F1455" t="s">
        <v>144</v>
      </c>
      <c r="G1455" t="s">
        <v>353</v>
      </c>
      <c r="H1455" t="s">
        <v>19</v>
      </c>
      <c r="I1455">
        <v>6</v>
      </c>
    </row>
    <row r="1456" spans="1:9" x14ac:dyDescent="0.25">
      <c r="A1456">
        <v>2185101269</v>
      </c>
      <c r="B1456" t="s">
        <v>399</v>
      </c>
      <c r="C1456" t="s">
        <v>17</v>
      </c>
      <c r="D1456" t="s">
        <v>30</v>
      </c>
      <c r="E1456" t="s">
        <v>43</v>
      </c>
      <c r="F1456" t="s">
        <v>136</v>
      </c>
      <c r="G1456" t="s">
        <v>343</v>
      </c>
      <c r="H1456" t="s">
        <v>398</v>
      </c>
      <c r="I1456">
        <v>6</v>
      </c>
    </row>
    <row r="1457" spans="1:9" x14ac:dyDescent="0.25">
      <c r="A1457" t="s">
        <v>28</v>
      </c>
      <c r="B1457" t="s">
        <v>388</v>
      </c>
      <c r="C1457" t="s">
        <v>45</v>
      </c>
      <c r="D1457" t="s">
        <v>19</v>
      </c>
      <c r="E1457" t="s">
        <v>21</v>
      </c>
      <c r="F1457" t="s">
        <v>163</v>
      </c>
      <c r="G1457" t="s">
        <v>579</v>
      </c>
      <c r="H1457" t="s">
        <v>401</v>
      </c>
      <c r="I1457">
        <v>6</v>
      </c>
    </row>
    <row r="1458" spans="1:9" x14ac:dyDescent="0.25">
      <c r="A1458">
        <v>100268910</v>
      </c>
      <c r="B1458" t="s">
        <v>226</v>
      </c>
      <c r="C1458" t="s">
        <v>20</v>
      </c>
      <c r="D1458" t="s">
        <v>16</v>
      </c>
      <c r="E1458" t="s">
        <v>25</v>
      </c>
      <c r="F1458" t="s">
        <v>163</v>
      </c>
      <c r="G1458" t="s">
        <v>579</v>
      </c>
      <c r="H1458" t="s">
        <v>395</v>
      </c>
      <c r="I1458">
        <v>6</v>
      </c>
    </row>
    <row r="1459" spans="1:9" x14ac:dyDescent="0.25">
      <c r="A1459">
        <v>100269008</v>
      </c>
      <c r="B1459" t="s">
        <v>148</v>
      </c>
      <c r="C1459" t="s">
        <v>36</v>
      </c>
      <c r="D1459" t="s">
        <v>16</v>
      </c>
      <c r="E1459" t="s">
        <v>25</v>
      </c>
      <c r="F1459" t="s">
        <v>397</v>
      </c>
      <c r="G1459" t="s">
        <v>350</v>
      </c>
      <c r="H1459" t="s">
        <v>19</v>
      </c>
      <c r="I1459">
        <v>6</v>
      </c>
    </row>
    <row r="1460" spans="1:9" x14ac:dyDescent="0.25">
      <c r="A1460">
        <v>2400043846</v>
      </c>
      <c r="B1460" t="s">
        <v>170</v>
      </c>
      <c r="C1460" t="s">
        <v>24</v>
      </c>
      <c r="D1460" t="s">
        <v>19</v>
      </c>
      <c r="E1460" t="s">
        <v>25</v>
      </c>
      <c r="F1460" t="s">
        <v>163</v>
      </c>
      <c r="G1460" t="s">
        <v>415</v>
      </c>
      <c r="H1460" t="s">
        <v>19</v>
      </c>
      <c r="I1460">
        <v>6</v>
      </c>
    </row>
    <row r="1461" spans="1:9" x14ac:dyDescent="0.25">
      <c r="A1461">
        <v>2185158164</v>
      </c>
      <c r="B1461" t="s">
        <v>170</v>
      </c>
      <c r="C1461" t="s">
        <v>42</v>
      </c>
      <c r="D1461" t="s">
        <v>30</v>
      </c>
      <c r="E1461" t="s">
        <v>43</v>
      </c>
      <c r="F1461" t="s">
        <v>144</v>
      </c>
      <c r="G1461" t="s">
        <v>353</v>
      </c>
      <c r="H1461" t="s">
        <v>225</v>
      </c>
      <c r="I1461">
        <v>6</v>
      </c>
    </row>
    <row r="1462" spans="1:9" x14ac:dyDescent="0.25">
      <c r="A1462" t="s">
        <v>28</v>
      </c>
      <c r="B1462" t="s">
        <v>388</v>
      </c>
      <c r="C1462" t="s">
        <v>74</v>
      </c>
      <c r="D1462" t="s">
        <v>19</v>
      </c>
      <c r="E1462" t="s">
        <v>74</v>
      </c>
      <c r="F1462" t="s">
        <v>163</v>
      </c>
      <c r="G1462" t="s">
        <v>579</v>
      </c>
      <c r="H1462" t="s">
        <v>395</v>
      </c>
      <c r="I1462">
        <v>6</v>
      </c>
    </row>
    <row r="1463" spans="1:9" x14ac:dyDescent="0.25">
      <c r="A1463">
        <v>1202246003</v>
      </c>
      <c r="B1463" t="s">
        <v>388</v>
      </c>
      <c r="C1463" t="s">
        <v>42</v>
      </c>
      <c r="D1463" t="s">
        <v>30</v>
      </c>
      <c r="E1463" t="s">
        <v>32</v>
      </c>
      <c r="F1463" t="s">
        <v>136</v>
      </c>
      <c r="G1463" t="s">
        <v>343</v>
      </c>
      <c r="H1463" t="s">
        <v>225</v>
      </c>
      <c r="I1463">
        <v>6</v>
      </c>
    </row>
    <row r="1464" spans="1:9" x14ac:dyDescent="0.25">
      <c r="A1464">
        <v>100269131</v>
      </c>
      <c r="B1464" t="s">
        <v>40</v>
      </c>
      <c r="C1464" t="s">
        <v>31</v>
      </c>
      <c r="D1464" t="s">
        <v>16</v>
      </c>
      <c r="E1464" t="s">
        <v>25</v>
      </c>
      <c r="F1464" t="s">
        <v>543</v>
      </c>
      <c r="G1464" t="s">
        <v>353</v>
      </c>
      <c r="H1464" t="s">
        <v>19</v>
      </c>
      <c r="I1464">
        <v>6</v>
      </c>
    </row>
    <row r="1465" spans="1:9" x14ac:dyDescent="0.25">
      <c r="A1465">
        <v>100268728</v>
      </c>
      <c r="B1465" t="s">
        <v>100</v>
      </c>
      <c r="C1465" t="s">
        <v>35</v>
      </c>
      <c r="D1465" t="s">
        <v>16</v>
      </c>
      <c r="E1465" t="s">
        <v>25</v>
      </c>
      <c r="F1465" t="s">
        <v>140</v>
      </c>
      <c r="G1465" t="s">
        <v>396</v>
      </c>
      <c r="H1465" t="s">
        <v>25</v>
      </c>
      <c r="I1465">
        <v>6</v>
      </c>
    </row>
    <row r="1466" spans="1:9" x14ac:dyDescent="0.25">
      <c r="A1466">
        <v>2185150264</v>
      </c>
      <c r="B1466" t="s">
        <v>40</v>
      </c>
      <c r="C1466" t="s">
        <v>29</v>
      </c>
      <c r="D1466" t="s">
        <v>30</v>
      </c>
      <c r="E1466" t="s">
        <v>43</v>
      </c>
      <c r="F1466" t="s">
        <v>156</v>
      </c>
      <c r="G1466" t="s">
        <v>354</v>
      </c>
      <c r="H1466" t="s">
        <v>19</v>
      </c>
      <c r="I1466">
        <v>6</v>
      </c>
    </row>
    <row r="1467" spans="1:9" x14ac:dyDescent="0.25">
      <c r="A1467">
        <v>1202349180</v>
      </c>
      <c r="B1467" t="s">
        <v>148</v>
      </c>
      <c r="C1467" t="s">
        <v>36</v>
      </c>
      <c r="D1467" t="s">
        <v>30</v>
      </c>
      <c r="E1467" t="s">
        <v>32</v>
      </c>
      <c r="F1467" t="s">
        <v>541</v>
      </c>
      <c r="G1467" t="s">
        <v>351</v>
      </c>
      <c r="H1467" t="s">
        <v>19</v>
      </c>
      <c r="I1467">
        <v>6</v>
      </c>
    </row>
    <row r="1468" spans="1:9" x14ac:dyDescent="0.25">
      <c r="A1468">
        <v>100269412</v>
      </c>
      <c r="B1468" t="s">
        <v>40</v>
      </c>
      <c r="C1468" t="s">
        <v>41</v>
      </c>
      <c r="D1468" t="s">
        <v>16</v>
      </c>
      <c r="E1468" t="s">
        <v>25</v>
      </c>
      <c r="F1468" t="s">
        <v>542</v>
      </c>
      <c r="G1468" t="s">
        <v>353</v>
      </c>
      <c r="H1468" t="s">
        <v>19</v>
      </c>
      <c r="I1468">
        <v>6</v>
      </c>
    </row>
    <row r="1469" spans="1:9" x14ac:dyDescent="0.25">
      <c r="A1469">
        <v>2400034884</v>
      </c>
      <c r="B1469" t="s">
        <v>388</v>
      </c>
      <c r="C1469" t="s">
        <v>24</v>
      </c>
      <c r="D1469" t="s">
        <v>19</v>
      </c>
      <c r="E1469" t="s">
        <v>21</v>
      </c>
      <c r="F1469" t="s">
        <v>163</v>
      </c>
      <c r="G1469" t="s">
        <v>579</v>
      </c>
      <c r="H1469" t="s">
        <v>401</v>
      </c>
      <c r="I1469">
        <v>6</v>
      </c>
    </row>
    <row r="1470" spans="1:9" x14ac:dyDescent="0.25">
      <c r="A1470">
        <v>100269440</v>
      </c>
      <c r="B1470" t="s">
        <v>226</v>
      </c>
      <c r="C1470" t="s">
        <v>39</v>
      </c>
      <c r="D1470" t="s">
        <v>16</v>
      </c>
      <c r="E1470" t="s">
        <v>25</v>
      </c>
      <c r="F1470" t="s">
        <v>163</v>
      </c>
      <c r="G1470" t="s">
        <v>579</v>
      </c>
      <c r="H1470" t="s">
        <v>395</v>
      </c>
      <c r="I1470">
        <v>6</v>
      </c>
    </row>
    <row r="1471" spans="1:9" x14ac:dyDescent="0.25">
      <c r="A1471">
        <v>100269413</v>
      </c>
      <c r="B1471" t="s">
        <v>148</v>
      </c>
      <c r="C1471" t="s">
        <v>17</v>
      </c>
      <c r="D1471" t="s">
        <v>16</v>
      </c>
      <c r="E1471" t="s">
        <v>25</v>
      </c>
      <c r="F1471" t="s">
        <v>541</v>
      </c>
      <c r="G1471" t="s">
        <v>351</v>
      </c>
      <c r="H1471" t="s">
        <v>19</v>
      </c>
      <c r="I1471">
        <v>6</v>
      </c>
    </row>
    <row r="1472" spans="1:9" x14ac:dyDescent="0.25">
      <c r="A1472">
        <v>100268190</v>
      </c>
      <c r="B1472" t="s">
        <v>170</v>
      </c>
      <c r="C1472" t="s">
        <v>39</v>
      </c>
      <c r="D1472" t="s">
        <v>16</v>
      </c>
      <c r="E1472" t="s">
        <v>25</v>
      </c>
      <c r="F1472" t="s">
        <v>163</v>
      </c>
      <c r="G1472" t="s">
        <v>403</v>
      </c>
      <c r="H1472" t="s">
        <v>19</v>
      </c>
      <c r="I1472">
        <v>6</v>
      </c>
    </row>
    <row r="1473" spans="1:9" x14ac:dyDescent="0.25">
      <c r="A1473" t="s">
        <v>23</v>
      </c>
      <c r="B1473" t="s">
        <v>388</v>
      </c>
      <c r="C1473" t="s">
        <v>36</v>
      </c>
      <c r="D1473" t="s">
        <v>19</v>
      </c>
      <c r="E1473" t="s">
        <v>21</v>
      </c>
      <c r="F1473" t="s">
        <v>311</v>
      </c>
      <c r="G1473" t="s">
        <v>357</v>
      </c>
      <c r="H1473" t="s">
        <v>395</v>
      </c>
      <c r="I1473">
        <v>6</v>
      </c>
    </row>
    <row r="1474" spans="1:9" x14ac:dyDescent="0.25">
      <c r="A1474">
        <v>1203026977</v>
      </c>
      <c r="B1474" t="s">
        <v>148</v>
      </c>
      <c r="C1474" t="s">
        <v>20</v>
      </c>
      <c r="D1474" t="s">
        <v>30</v>
      </c>
      <c r="E1474" t="s">
        <v>32</v>
      </c>
      <c r="F1474" t="s">
        <v>544</v>
      </c>
      <c r="G1474" t="s">
        <v>351</v>
      </c>
      <c r="H1474" t="s">
        <v>19</v>
      </c>
      <c r="I1474">
        <v>6</v>
      </c>
    </row>
    <row r="1475" spans="1:9" x14ac:dyDescent="0.25">
      <c r="A1475">
        <v>100269616</v>
      </c>
      <c r="B1475" t="s">
        <v>170</v>
      </c>
      <c r="C1475" t="s">
        <v>36</v>
      </c>
      <c r="D1475" t="s">
        <v>16</v>
      </c>
      <c r="E1475" t="s">
        <v>25</v>
      </c>
      <c r="F1475" t="s">
        <v>163</v>
      </c>
      <c r="G1475" t="s">
        <v>403</v>
      </c>
      <c r="H1475" t="s">
        <v>225</v>
      </c>
      <c r="I1475">
        <v>6</v>
      </c>
    </row>
    <row r="1476" spans="1:9" x14ac:dyDescent="0.25">
      <c r="A1476">
        <v>1203209118</v>
      </c>
      <c r="B1476" t="s">
        <v>170</v>
      </c>
      <c r="C1476" t="s">
        <v>45</v>
      </c>
      <c r="D1476" t="s">
        <v>30</v>
      </c>
      <c r="E1476" t="s">
        <v>32</v>
      </c>
      <c r="F1476" t="s">
        <v>545</v>
      </c>
      <c r="G1476" t="s">
        <v>585</v>
      </c>
      <c r="H1476" t="s">
        <v>19</v>
      </c>
      <c r="I1476">
        <v>6</v>
      </c>
    </row>
    <row r="1477" spans="1:9" x14ac:dyDescent="0.25">
      <c r="A1477">
        <v>2400044790</v>
      </c>
      <c r="B1477" t="s">
        <v>226</v>
      </c>
      <c r="C1477" t="s">
        <v>36</v>
      </c>
      <c r="D1477" t="s">
        <v>19</v>
      </c>
      <c r="E1477" t="s">
        <v>21</v>
      </c>
      <c r="F1477" t="s">
        <v>147</v>
      </c>
      <c r="G1477" t="s">
        <v>352</v>
      </c>
      <c r="H1477" t="s">
        <v>19</v>
      </c>
      <c r="I1477">
        <v>6</v>
      </c>
    </row>
    <row r="1478" spans="1:9" x14ac:dyDescent="0.25">
      <c r="A1478">
        <v>5.7646322621885297E+18</v>
      </c>
      <c r="B1478" t="s">
        <v>148</v>
      </c>
      <c r="C1478" t="s">
        <v>31</v>
      </c>
      <c r="D1478" t="s">
        <v>30</v>
      </c>
      <c r="E1478" t="s">
        <v>44</v>
      </c>
      <c r="F1478" t="s">
        <v>156</v>
      </c>
      <c r="G1478" t="s">
        <v>354</v>
      </c>
      <c r="H1478" t="s">
        <v>19</v>
      </c>
      <c r="I1478">
        <v>6</v>
      </c>
    </row>
    <row r="1479" spans="1:9" x14ac:dyDescent="0.25">
      <c r="A1479">
        <v>240065862</v>
      </c>
      <c r="B1479" t="s">
        <v>170</v>
      </c>
      <c r="C1479" t="s">
        <v>20</v>
      </c>
      <c r="D1479" t="s">
        <v>19</v>
      </c>
      <c r="E1479" t="s">
        <v>18</v>
      </c>
      <c r="F1479" t="s">
        <v>163</v>
      </c>
      <c r="G1479" t="s">
        <v>415</v>
      </c>
      <c r="H1479" t="s">
        <v>19</v>
      </c>
      <c r="I1479">
        <v>6</v>
      </c>
    </row>
    <row r="1480" spans="1:9" x14ac:dyDescent="0.25">
      <c r="A1480">
        <v>100269300</v>
      </c>
      <c r="B1480" t="s">
        <v>388</v>
      </c>
      <c r="C1480" t="s">
        <v>29</v>
      </c>
      <c r="D1480" t="s">
        <v>16</v>
      </c>
      <c r="E1480" t="s">
        <v>25</v>
      </c>
      <c r="F1480" t="s">
        <v>163</v>
      </c>
      <c r="G1480" t="s">
        <v>579</v>
      </c>
      <c r="H1480" t="s">
        <v>401</v>
      </c>
      <c r="I1480">
        <v>6</v>
      </c>
    </row>
    <row r="1481" spans="1:9" x14ac:dyDescent="0.25">
      <c r="A1481" t="s">
        <v>28</v>
      </c>
      <c r="B1481" t="s">
        <v>388</v>
      </c>
      <c r="C1481" t="s">
        <v>74</v>
      </c>
      <c r="D1481" t="s">
        <v>16</v>
      </c>
      <c r="E1481" t="s">
        <v>74</v>
      </c>
      <c r="F1481" t="s">
        <v>163</v>
      </c>
      <c r="G1481" t="s">
        <v>579</v>
      </c>
      <c r="H1481" t="s">
        <v>225</v>
      </c>
      <c r="I1481">
        <v>6</v>
      </c>
    </row>
    <row r="1482" spans="1:9" x14ac:dyDescent="0.25">
      <c r="A1482">
        <v>2185233539</v>
      </c>
      <c r="B1482" t="s">
        <v>170</v>
      </c>
      <c r="C1482" t="s">
        <v>20</v>
      </c>
      <c r="D1482" t="s">
        <v>30</v>
      </c>
      <c r="E1482" t="s">
        <v>43</v>
      </c>
      <c r="F1482" t="s">
        <v>546</v>
      </c>
      <c r="G1482" t="s">
        <v>380</v>
      </c>
      <c r="H1482" t="s">
        <v>19</v>
      </c>
      <c r="I1482">
        <v>6</v>
      </c>
    </row>
    <row r="1483" spans="1:9" x14ac:dyDescent="0.25">
      <c r="A1483">
        <v>100269386</v>
      </c>
      <c r="B1483" t="s">
        <v>40</v>
      </c>
      <c r="C1483" t="s">
        <v>20</v>
      </c>
      <c r="D1483" t="s">
        <v>16</v>
      </c>
      <c r="E1483" t="s">
        <v>25</v>
      </c>
      <c r="F1483" t="s">
        <v>142</v>
      </c>
      <c r="G1483" t="s">
        <v>350</v>
      </c>
      <c r="H1483" t="s">
        <v>395</v>
      </c>
      <c r="I1483">
        <v>6</v>
      </c>
    </row>
    <row r="1484" spans="1:9" x14ac:dyDescent="0.25">
      <c r="A1484">
        <v>2185283711</v>
      </c>
      <c r="B1484" t="s">
        <v>399</v>
      </c>
      <c r="C1484" t="s">
        <v>26</v>
      </c>
      <c r="D1484" t="s">
        <v>30</v>
      </c>
      <c r="E1484" t="s">
        <v>43</v>
      </c>
      <c r="F1484" t="s">
        <v>136</v>
      </c>
      <c r="G1484" t="s">
        <v>343</v>
      </c>
      <c r="H1484" t="s">
        <v>398</v>
      </c>
      <c r="I1484">
        <v>6</v>
      </c>
    </row>
    <row r="1485" spans="1:9" x14ac:dyDescent="0.25">
      <c r="A1485">
        <v>100269275</v>
      </c>
      <c r="B1485" t="s">
        <v>100</v>
      </c>
      <c r="C1485" t="s">
        <v>24</v>
      </c>
      <c r="D1485" t="s">
        <v>16</v>
      </c>
      <c r="E1485" t="s">
        <v>25</v>
      </c>
      <c r="F1485" t="s">
        <v>137</v>
      </c>
      <c r="G1485" t="s">
        <v>355</v>
      </c>
      <c r="H1485" t="s">
        <v>25</v>
      </c>
      <c r="I1485">
        <v>6</v>
      </c>
    </row>
    <row r="1486" spans="1:9" x14ac:dyDescent="0.25">
      <c r="A1486">
        <v>100261214</v>
      </c>
      <c r="B1486" t="s">
        <v>170</v>
      </c>
      <c r="C1486" t="s">
        <v>41</v>
      </c>
      <c r="D1486" t="s">
        <v>16</v>
      </c>
      <c r="E1486" t="s">
        <v>25</v>
      </c>
      <c r="F1486" t="s">
        <v>163</v>
      </c>
      <c r="G1486" t="s">
        <v>415</v>
      </c>
      <c r="H1486" t="s">
        <v>395</v>
      </c>
      <c r="I1486">
        <v>6</v>
      </c>
    </row>
    <row r="1487" spans="1:9" x14ac:dyDescent="0.25">
      <c r="A1487">
        <v>1204146844</v>
      </c>
      <c r="B1487" t="s">
        <v>148</v>
      </c>
      <c r="C1487" t="s">
        <v>17</v>
      </c>
      <c r="D1487" t="s">
        <v>30</v>
      </c>
      <c r="E1487" t="s">
        <v>32</v>
      </c>
      <c r="F1487" t="s">
        <v>113</v>
      </c>
      <c r="G1487" t="s">
        <v>351</v>
      </c>
      <c r="H1487" t="s">
        <v>19</v>
      </c>
      <c r="I1487">
        <v>6</v>
      </c>
    </row>
    <row r="1488" spans="1:9" x14ac:dyDescent="0.25">
      <c r="A1488">
        <v>1204009003</v>
      </c>
      <c r="B1488" t="s">
        <v>399</v>
      </c>
      <c r="C1488" t="s">
        <v>26</v>
      </c>
      <c r="D1488" t="s">
        <v>30</v>
      </c>
      <c r="E1488" t="s">
        <v>32</v>
      </c>
      <c r="F1488" t="s">
        <v>544</v>
      </c>
      <c r="G1488" t="s">
        <v>351</v>
      </c>
      <c r="H1488" t="s">
        <v>398</v>
      </c>
      <c r="I1488">
        <v>6</v>
      </c>
    </row>
    <row r="1489" spans="1:9" x14ac:dyDescent="0.25">
      <c r="A1489" t="s">
        <v>23</v>
      </c>
      <c r="B1489" t="s">
        <v>226</v>
      </c>
      <c r="C1489" t="s">
        <v>45</v>
      </c>
      <c r="D1489" t="s">
        <v>19</v>
      </c>
      <c r="E1489" t="s">
        <v>21</v>
      </c>
      <c r="F1489" t="s">
        <v>163</v>
      </c>
      <c r="G1489" t="s">
        <v>579</v>
      </c>
      <c r="H1489" t="s">
        <v>19</v>
      </c>
      <c r="I1489">
        <v>6</v>
      </c>
    </row>
    <row r="1490" spans="1:9" x14ac:dyDescent="0.25">
      <c r="A1490">
        <v>2400028215</v>
      </c>
      <c r="B1490" t="s">
        <v>148</v>
      </c>
      <c r="C1490" t="s">
        <v>39</v>
      </c>
      <c r="D1490" t="s">
        <v>19</v>
      </c>
      <c r="E1490" t="s">
        <v>21</v>
      </c>
      <c r="F1490" t="s">
        <v>113</v>
      </c>
      <c r="G1490" t="s">
        <v>351</v>
      </c>
      <c r="H1490" t="s">
        <v>19</v>
      </c>
      <c r="I1490">
        <v>6</v>
      </c>
    </row>
    <row r="1491" spans="1:9" x14ac:dyDescent="0.25">
      <c r="A1491">
        <v>100270181</v>
      </c>
      <c r="B1491" t="s">
        <v>170</v>
      </c>
      <c r="C1491" t="s">
        <v>35</v>
      </c>
      <c r="D1491" t="s">
        <v>16</v>
      </c>
      <c r="E1491" t="s">
        <v>25</v>
      </c>
      <c r="F1491" t="s">
        <v>197</v>
      </c>
      <c r="G1491" t="s">
        <v>588</v>
      </c>
      <c r="H1491" t="s">
        <v>19</v>
      </c>
      <c r="I1491">
        <v>6</v>
      </c>
    </row>
    <row r="1492" spans="1:9" x14ac:dyDescent="0.25">
      <c r="A1492">
        <v>2185314814</v>
      </c>
      <c r="B1492" t="s">
        <v>399</v>
      </c>
      <c r="C1492" t="s">
        <v>42</v>
      </c>
      <c r="D1492" t="s">
        <v>30</v>
      </c>
      <c r="E1492" t="s">
        <v>43</v>
      </c>
      <c r="F1492" t="s">
        <v>527</v>
      </c>
      <c r="G1492" t="s">
        <v>343</v>
      </c>
      <c r="H1492" t="s">
        <v>398</v>
      </c>
      <c r="I1492">
        <v>6</v>
      </c>
    </row>
    <row r="1493" spans="1:9" x14ac:dyDescent="0.25">
      <c r="A1493">
        <v>100270134</v>
      </c>
      <c r="B1493" t="s">
        <v>148</v>
      </c>
      <c r="C1493" t="s">
        <v>35</v>
      </c>
      <c r="D1493" t="s">
        <v>16</v>
      </c>
      <c r="E1493" t="s">
        <v>25</v>
      </c>
      <c r="F1493" t="s">
        <v>541</v>
      </c>
      <c r="G1493" t="s">
        <v>351</v>
      </c>
      <c r="H1493" t="s">
        <v>19</v>
      </c>
      <c r="I1493">
        <v>6</v>
      </c>
    </row>
    <row r="1494" spans="1:9" x14ac:dyDescent="0.25">
      <c r="A1494">
        <v>1204433679</v>
      </c>
      <c r="B1494" t="s">
        <v>399</v>
      </c>
      <c r="C1494" t="s">
        <v>24</v>
      </c>
      <c r="D1494" t="s">
        <v>30</v>
      </c>
      <c r="E1494" t="s">
        <v>32</v>
      </c>
      <c r="F1494" t="s">
        <v>547</v>
      </c>
      <c r="G1494" t="s">
        <v>453</v>
      </c>
      <c r="H1494" t="s">
        <v>398</v>
      </c>
      <c r="I1494">
        <v>6</v>
      </c>
    </row>
    <row r="1495" spans="1:9" x14ac:dyDescent="0.25">
      <c r="A1495" t="s">
        <v>23</v>
      </c>
      <c r="B1495" t="s">
        <v>226</v>
      </c>
      <c r="C1495" t="s">
        <v>20</v>
      </c>
      <c r="D1495" t="s">
        <v>19</v>
      </c>
      <c r="E1495" t="s">
        <v>21</v>
      </c>
      <c r="F1495" t="s">
        <v>163</v>
      </c>
      <c r="G1495" t="s">
        <v>579</v>
      </c>
      <c r="H1495" t="s">
        <v>19</v>
      </c>
      <c r="I1495">
        <v>6</v>
      </c>
    </row>
    <row r="1496" spans="1:9" x14ac:dyDescent="0.25">
      <c r="A1496">
        <v>100270231</v>
      </c>
      <c r="B1496" t="s">
        <v>170</v>
      </c>
      <c r="C1496" t="s">
        <v>26</v>
      </c>
      <c r="D1496" t="s">
        <v>16</v>
      </c>
      <c r="E1496" t="s">
        <v>25</v>
      </c>
      <c r="F1496" t="s">
        <v>542</v>
      </c>
      <c r="G1496" t="s">
        <v>353</v>
      </c>
      <c r="H1496" t="s">
        <v>19</v>
      </c>
      <c r="I1496">
        <v>6</v>
      </c>
    </row>
    <row r="1497" spans="1:9" x14ac:dyDescent="0.25">
      <c r="A1497">
        <v>1205144480</v>
      </c>
      <c r="B1497" t="s">
        <v>148</v>
      </c>
      <c r="C1497" t="s">
        <v>36</v>
      </c>
      <c r="D1497" t="s">
        <v>30</v>
      </c>
      <c r="E1497" t="s">
        <v>32</v>
      </c>
      <c r="F1497" t="s">
        <v>544</v>
      </c>
      <c r="G1497" t="s">
        <v>351</v>
      </c>
      <c r="H1497" t="s">
        <v>19</v>
      </c>
      <c r="I1497">
        <v>6</v>
      </c>
    </row>
    <row r="1498" spans="1:9" x14ac:dyDescent="0.25">
      <c r="A1498">
        <v>100269748</v>
      </c>
      <c r="B1498" t="s">
        <v>148</v>
      </c>
      <c r="C1498" t="s">
        <v>41</v>
      </c>
      <c r="D1498" t="s">
        <v>16</v>
      </c>
      <c r="E1498" t="s">
        <v>25</v>
      </c>
      <c r="F1498" t="s">
        <v>541</v>
      </c>
      <c r="G1498" t="s">
        <v>351</v>
      </c>
      <c r="H1498" t="s">
        <v>19</v>
      </c>
      <c r="I1498">
        <v>6</v>
      </c>
    </row>
    <row r="1499" spans="1:9" x14ac:dyDescent="0.25">
      <c r="A1499">
        <v>2400067362</v>
      </c>
      <c r="B1499" t="s">
        <v>226</v>
      </c>
      <c r="C1499" t="s">
        <v>20</v>
      </c>
      <c r="D1499" t="s">
        <v>19</v>
      </c>
      <c r="E1499" t="s">
        <v>21</v>
      </c>
      <c r="F1499" t="s">
        <v>163</v>
      </c>
      <c r="G1499" t="s">
        <v>579</v>
      </c>
      <c r="H1499" t="s">
        <v>19</v>
      </c>
      <c r="I1499">
        <v>6</v>
      </c>
    </row>
    <row r="1500" spans="1:9" x14ac:dyDescent="0.25">
      <c r="A1500">
        <v>1205239528</v>
      </c>
      <c r="B1500" t="s">
        <v>148</v>
      </c>
      <c r="C1500" t="s">
        <v>27</v>
      </c>
      <c r="D1500" t="s">
        <v>30</v>
      </c>
      <c r="E1500" t="s">
        <v>32</v>
      </c>
      <c r="F1500" t="s">
        <v>408</v>
      </c>
      <c r="G1500" t="s">
        <v>351</v>
      </c>
      <c r="H1500" t="s">
        <v>19</v>
      </c>
      <c r="I1500">
        <v>6</v>
      </c>
    </row>
    <row r="1501" spans="1:9" x14ac:dyDescent="0.25">
      <c r="A1501">
        <v>1205233651</v>
      </c>
      <c r="B1501" t="s">
        <v>170</v>
      </c>
      <c r="C1501" t="s">
        <v>24</v>
      </c>
      <c r="D1501" t="s">
        <v>30</v>
      </c>
      <c r="E1501" t="s">
        <v>32</v>
      </c>
      <c r="F1501" t="s">
        <v>138</v>
      </c>
      <c r="G1501" t="s">
        <v>352</v>
      </c>
      <c r="H1501" t="s">
        <v>19</v>
      </c>
      <c r="I1501">
        <v>6</v>
      </c>
    </row>
    <row r="1502" spans="1:9" x14ac:dyDescent="0.25">
      <c r="A1502">
        <v>1205373858</v>
      </c>
      <c r="B1502" t="s">
        <v>399</v>
      </c>
      <c r="C1502" t="s">
        <v>35</v>
      </c>
      <c r="D1502" t="s">
        <v>30</v>
      </c>
      <c r="E1502" t="s">
        <v>32</v>
      </c>
      <c r="F1502" t="s">
        <v>412</v>
      </c>
      <c r="G1502" t="s">
        <v>396</v>
      </c>
      <c r="H1502" t="s">
        <v>398</v>
      </c>
      <c r="I1502">
        <v>6</v>
      </c>
    </row>
    <row r="1503" spans="1:9" x14ac:dyDescent="0.25">
      <c r="A1503">
        <v>100268615</v>
      </c>
      <c r="B1503" t="s">
        <v>148</v>
      </c>
      <c r="C1503" t="s">
        <v>20</v>
      </c>
      <c r="D1503" t="s">
        <v>16</v>
      </c>
      <c r="E1503" t="s">
        <v>25</v>
      </c>
      <c r="F1503" t="s">
        <v>536</v>
      </c>
      <c r="G1503" t="s">
        <v>583</v>
      </c>
      <c r="H1503" t="s">
        <v>19</v>
      </c>
      <c r="I1503">
        <v>6</v>
      </c>
    </row>
    <row r="1504" spans="1:9" x14ac:dyDescent="0.25">
      <c r="A1504">
        <v>1205523114</v>
      </c>
      <c r="B1504" t="s">
        <v>40</v>
      </c>
      <c r="C1504" t="s">
        <v>29</v>
      </c>
      <c r="D1504" t="s">
        <v>30</v>
      </c>
      <c r="E1504" t="s">
        <v>32</v>
      </c>
      <c r="F1504" t="s">
        <v>472</v>
      </c>
      <c r="G1504" t="s">
        <v>350</v>
      </c>
      <c r="H1504" t="s">
        <v>19</v>
      </c>
      <c r="I1504">
        <v>6</v>
      </c>
    </row>
    <row r="1505" spans="1:9" x14ac:dyDescent="0.25">
      <c r="A1505">
        <v>200010984</v>
      </c>
      <c r="B1505" t="s">
        <v>170</v>
      </c>
      <c r="C1505" t="s">
        <v>20</v>
      </c>
      <c r="D1505" t="s">
        <v>16</v>
      </c>
      <c r="E1505" t="s">
        <v>25</v>
      </c>
      <c r="F1505" t="s">
        <v>548</v>
      </c>
      <c r="G1505" t="s">
        <v>396</v>
      </c>
      <c r="H1505" t="s">
        <v>19</v>
      </c>
      <c r="I1505">
        <v>6</v>
      </c>
    </row>
    <row r="1506" spans="1:9" x14ac:dyDescent="0.25">
      <c r="A1506">
        <v>100268209</v>
      </c>
      <c r="B1506" t="s">
        <v>148</v>
      </c>
      <c r="C1506" t="s">
        <v>27</v>
      </c>
      <c r="D1506" t="s">
        <v>16</v>
      </c>
      <c r="E1506" t="s">
        <v>25</v>
      </c>
      <c r="F1506" t="s">
        <v>541</v>
      </c>
      <c r="G1506" t="s">
        <v>351</v>
      </c>
      <c r="H1506" t="s">
        <v>19</v>
      </c>
      <c r="I1506">
        <v>6</v>
      </c>
    </row>
    <row r="1507" spans="1:9" x14ac:dyDescent="0.25">
      <c r="A1507">
        <v>100270757</v>
      </c>
      <c r="B1507" t="s">
        <v>100</v>
      </c>
      <c r="C1507" t="s">
        <v>27</v>
      </c>
      <c r="D1507" t="s">
        <v>16</v>
      </c>
      <c r="E1507" t="s">
        <v>25</v>
      </c>
      <c r="F1507" t="s">
        <v>137</v>
      </c>
      <c r="G1507" t="s">
        <v>355</v>
      </c>
      <c r="H1507" t="s">
        <v>25</v>
      </c>
      <c r="I1507">
        <v>6</v>
      </c>
    </row>
    <row r="1508" spans="1:9" x14ac:dyDescent="0.25">
      <c r="A1508">
        <v>2185416011</v>
      </c>
      <c r="B1508" t="s">
        <v>148</v>
      </c>
      <c r="C1508" t="s">
        <v>36</v>
      </c>
      <c r="D1508" t="s">
        <v>30</v>
      </c>
      <c r="E1508" t="s">
        <v>43</v>
      </c>
      <c r="F1508" t="s">
        <v>549</v>
      </c>
      <c r="G1508" t="s">
        <v>353</v>
      </c>
      <c r="H1508" t="s">
        <v>19</v>
      </c>
      <c r="I1508">
        <v>6</v>
      </c>
    </row>
    <row r="1509" spans="1:9" x14ac:dyDescent="0.25">
      <c r="A1509">
        <v>1205238073</v>
      </c>
      <c r="B1509" t="s">
        <v>399</v>
      </c>
      <c r="C1509" t="s">
        <v>41</v>
      </c>
      <c r="D1509" t="s">
        <v>30</v>
      </c>
      <c r="E1509" t="s">
        <v>32</v>
      </c>
      <c r="F1509" t="s">
        <v>550</v>
      </c>
      <c r="G1509" t="s">
        <v>351</v>
      </c>
      <c r="H1509" t="s">
        <v>398</v>
      </c>
      <c r="I1509">
        <v>6</v>
      </c>
    </row>
    <row r="1510" spans="1:9" x14ac:dyDescent="0.25">
      <c r="A1510">
        <v>22701</v>
      </c>
      <c r="B1510" t="s">
        <v>226</v>
      </c>
      <c r="C1510" t="s">
        <v>42</v>
      </c>
      <c r="D1510" t="s">
        <v>19</v>
      </c>
      <c r="E1510" t="s">
        <v>21</v>
      </c>
      <c r="F1510" t="s">
        <v>163</v>
      </c>
      <c r="G1510" t="s">
        <v>579</v>
      </c>
      <c r="H1510" t="s">
        <v>19</v>
      </c>
      <c r="I1510">
        <v>6</v>
      </c>
    </row>
    <row r="1511" spans="1:9" x14ac:dyDescent="0.25">
      <c r="A1511" t="s">
        <v>28</v>
      </c>
      <c r="B1511" t="s">
        <v>388</v>
      </c>
      <c r="C1511" t="s">
        <v>20</v>
      </c>
      <c r="D1511" t="s">
        <v>19</v>
      </c>
      <c r="E1511" t="s">
        <v>21</v>
      </c>
      <c r="F1511" t="s">
        <v>163</v>
      </c>
      <c r="G1511" t="s">
        <v>579</v>
      </c>
      <c r="H1511" t="s">
        <v>401</v>
      </c>
      <c r="I1511">
        <v>6</v>
      </c>
    </row>
    <row r="1512" spans="1:9" x14ac:dyDescent="0.25">
      <c r="A1512">
        <v>5.7646323868851896E+18</v>
      </c>
      <c r="B1512" t="s">
        <v>399</v>
      </c>
      <c r="C1512" t="s">
        <v>29</v>
      </c>
      <c r="D1512" t="s">
        <v>30</v>
      </c>
      <c r="E1512" t="s">
        <v>44</v>
      </c>
      <c r="F1512" t="s">
        <v>420</v>
      </c>
      <c r="G1512" t="s">
        <v>355</v>
      </c>
      <c r="H1512" t="s">
        <v>398</v>
      </c>
      <c r="I1512">
        <v>6</v>
      </c>
    </row>
    <row r="1513" spans="1:9" x14ac:dyDescent="0.25">
      <c r="A1513">
        <v>1205720157</v>
      </c>
      <c r="B1513" t="s">
        <v>170</v>
      </c>
      <c r="C1513" t="s">
        <v>33</v>
      </c>
      <c r="D1513" t="s">
        <v>30</v>
      </c>
      <c r="E1513" t="s">
        <v>32</v>
      </c>
      <c r="F1513" t="s">
        <v>144</v>
      </c>
      <c r="G1513" t="s">
        <v>353</v>
      </c>
      <c r="H1513" t="s">
        <v>225</v>
      </c>
      <c r="I1513">
        <v>6</v>
      </c>
    </row>
    <row r="1514" spans="1:9" x14ac:dyDescent="0.25">
      <c r="A1514">
        <v>2400067698</v>
      </c>
      <c r="B1514" t="s">
        <v>148</v>
      </c>
      <c r="C1514" t="s">
        <v>20</v>
      </c>
      <c r="D1514" t="s">
        <v>19</v>
      </c>
      <c r="E1514" t="s">
        <v>21</v>
      </c>
      <c r="F1514" t="s">
        <v>140</v>
      </c>
      <c r="G1514" t="s">
        <v>396</v>
      </c>
      <c r="H1514" t="s">
        <v>19</v>
      </c>
      <c r="I1514">
        <v>6</v>
      </c>
    </row>
    <row r="1515" spans="1:9" x14ac:dyDescent="0.25">
      <c r="A1515">
        <v>1205984724</v>
      </c>
      <c r="B1515" t="s">
        <v>148</v>
      </c>
      <c r="C1515" t="s">
        <v>35</v>
      </c>
      <c r="D1515" t="s">
        <v>30</v>
      </c>
      <c r="E1515" t="s">
        <v>32</v>
      </c>
      <c r="F1515" t="s">
        <v>411</v>
      </c>
      <c r="G1515" t="s">
        <v>352</v>
      </c>
      <c r="H1515" t="s">
        <v>19</v>
      </c>
      <c r="I1515">
        <v>6</v>
      </c>
    </row>
    <row r="1516" spans="1:9" x14ac:dyDescent="0.25">
      <c r="A1516">
        <v>1205887518</v>
      </c>
      <c r="B1516" t="s">
        <v>399</v>
      </c>
      <c r="C1516" t="s">
        <v>33</v>
      </c>
      <c r="D1516" t="s">
        <v>30</v>
      </c>
      <c r="E1516" t="s">
        <v>32</v>
      </c>
      <c r="F1516" t="s">
        <v>162</v>
      </c>
      <c r="G1516" t="s">
        <v>352</v>
      </c>
      <c r="H1516" t="s">
        <v>398</v>
      </c>
      <c r="I1516">
        <v>6</v>
      </c>
    </row>
    <row r="1517" spans="1:9" x14ac:dyDescent="0.25">
      <c r="A1517">
        <v>2400040858</v>
      </c>
      <c r="B1517" t="s">
        <v>40</v>
      </c>
      <c r="C1517" t="s">
        <v>45</v>
      </c>
      <c r="D1517" t="s">
        <v>19</v>
      </c>
      <c r="E1517" t="s">
        <v>21</v>
      </c>
      <c r="F1517" t="s">
        <v>421</v>
      </c>
      <c r="G1517" t="s">
        <v>396</v>
      </c>
      <c r="H1517" t="s">
        <v>19</v>
      </c>
      <c r="I1517">
        <v>6</v>
      </c>
    </row>
    <row r="1518" spans="1:9" x14ac:dyDescent="0.25">
      <c r="A1518">
        <v>2185454441</v>
      </c>
      <c r="B1518" t="s">
        <v>40</v>
      </c>
      <c r="C1518" t="s">
        <v>39</v>
      </c>
      <c r="D1518" t="s">
        <v>30</v>
      </c>
      <c r="E1518" t="s">
        <v>43</v>
      </c>
      <c r="F1518" t="s">
        <v>548</v>
      </c>
      <c r="G1518" t="s">
        <v>396</v>
      </c>
      <c r="H1518" t="s">
        <v>395</v>
      </c>
      <c r="I1518">
        <v>6</v>
      </c>
    </row>
    <row r="1519" spans="1:9" x14ac:dyDescent="0.25">
      <c r="A1519" t="s">
        <v>28</v>
      </c>
      <c r="B1519" t="s">
        <v>388</v>
      </c>
      <c r="C1519" t="s">
        <v>39</v>
      </c>
      <c r="D1519" t="s">
        <v>19</v>
      </c>
      <c r="E1519" t="s">
        <v>21</v>
      </c>
      <c r="F1519" t="s">
        <v>408</v>
      </c>
      <c r="G1519" t="s">
        <v>351</v>
      </c>
      <c r="H1519" t="s">
        <v>401</v>
      </c>
      <c r="I1519">
        <v>6</v>
      </c>
    </row>
    <row r="1520" spans="1:9" x14ac:dyDescent="0.25">
      <c r="A1520">
        <v>1206239887</v>
      </c>
      <c r="B1520" t="s">
        <v>148</v>
      </c>
      <c r="C1520" t="s">
        <v>39</v>
      </c>
      <c r="D1520" t="s">
        <v>30</v>
      </c>
      <c r="E1520" t="s">
        <v>32</v>
      </c>
      <c r="F1520" t="s">
        <v>134</v>
      </c>
      <c r="G1520" t="s">
        <v>588</v>
      </c>
      <c r="H1520" t="s">
        <v>19</v>
      </c>
      <c r="I1520">
        <v>6</v>
      </c>
    </row>
    <row r="1521" spans="1:9" x14ac:dyDescent="0.25">
      <c r="A1521">
        <v>100270913</v>
      </c>
      <c r="B1521" t="s">
        <v>100</v>
      </c>
      <c r="C1521" t="s">
        <v>39</v>
      </c>
      <c r="D1521" t="s">
        <v>16</v>
      </c>
      <c r="E1521" t="s">
        <v>25</v>
      </c>
      <c r="F1521" t="s">
        <v>142</v>
      </c>
      <c r="G1521" t="s">
        <v>350</v>
      </c>
      <c r="H1521" t="s">
        <v>25</v>
      </c>
      <c r="I1521">
        <v>6</v>
      </c>
    </row>
    <row r="1522" spans="1:9" x14ac:dyDescent="0.25">
      <c r="A1522">
        <v>100268077</v>
      </c>
      <c r="B1522" t="s">
        <v>100</v>
      </c>
      <c r="C1522" t="s">
        <v>36</v>
      </c>
      <c r="D1522" t="s">
        <v>16</v>
      </c>
      <c r="E1522" t="s">
        <v>25</v>
      </c>
      <c r="F1522" t="s">
        <v>137</v>
      </c>
      <c r="G1522" t="s">
        <v>355</v>
      </c>
      <c r="H1522" t="s">
        <v>25</v>
      </c>
      <c r="I1522">
        <v>6</v>
      </c>
    </row>
    <row r="1523" spans="1:9" x14ac:dyDescent="0.25">
      <c r="A1523" t="s">
        <v>28</v>
      </c>
      <c r="B1523" t="s">
        <v>226</v>
      </c>
      <c r="C1523" t="s">
        <v>41</v>
      </c>
      <c r="D1523" t="s">
        <v>19</v>
      </c>
      <c r="E1523" t="s">
        <v>37</v>
      </c>
      <c r="F1523" t="s">
        <v>136</v>
      </c>
      <c r="G1523" t="s">
        <v>343</v>
      </c>
      <c r="H1523" t="s">
        <v>19</v>
      </c>
      <c r="I1523">
        <v>6</v>
      </c>
    </row>
    <row r="1524" spans="1:9" x14ac:dyDescent="0.25">
      <c r="A1524" t="s">
        <v>23</v>
      </c>
      <c r="B1524" t="s">
        <v>40</v>
      </c>
      <c r="C1524" t="s">
        <v>26</v>
      </c>
      <c r="D1524" t="s">
        <v>19</v>
      </c>
      <c r="E1524" t="s">
        <v>21</v>
      </c>
      <c r="F1524" t="s">
        <v>142</v>
      </c>
      <c r="G1524" t="s">
        <v>350</v>
      </c>
      <c r="H1524" t="s">
        <v>395</v>
      </c>
      <c r="I1524">
        <v>6</v>
      </c>
    </row>
    <row r="1525" spans="1:9" x14ac:dyDescent="0.25">
      <c r="A1525" t="s">
        <v>23</v>
      </c>
      <c r="B1525" t="s">
        <v>226</v>
      </c>
      <c r="C1525" t="s">
        <v>36</v>
      </c>
      <c r="D1525" t="s">
        <v>19</v>
      </c>
      <c r="E1525" t="s">
        <v>37</v>
      </c>
      <c r="F1525" t="s">
        <v>163</v>
      </c>
      <c r="G1525" t="s">
        <v>579</v>
      </c>
      <c r="H1525" t="s">
        <v>19</v>
      </c>
      <c r="I1525">
        <v>6</v>
      </c>
    </row>
    <row r="1526" spans="1:9" x14ac:dyDescent="0.25">
      <c r="A1526">
        <v>100271025</v>
      </c>
      <c r="B1526" t="s">
        <v>170</v>
      </c>
      <c r="C1526" t="s">
        <v>17</v>
      </c>
      <c r="D1526" t="s">
        <v>16</v>
      </c>
      <c r="E1526" t="s">
        <v>25</v>
      </c>
      <c r="F1526" t="s">
        <v>185</v>
      </c>
      <c r="G1526" t="s">
        <v>583</v>
      </c>
      <c r="H1526" t="s">
        <v>19</v>
      </c>
      <c r="I1526">
        <v>6</v>
      </c>
    </row>
    <row r="1527" spans="1:9" x14ac:dyDescent="0.25">
      <c r="A1527" t="s">
        <v>23</v>
      </c>
      <c r="B1527" t="s">
        <v>226</v>
      </c>
      <c r="C1527" t="s">
        <v>87</v>
      </c>
      <c r="D1527" t="s">
        <v>19</v>
      </c>
      <c r="E1527" t="s">
        <v>21</v>
      </c>
      <c r="F1527" t="s">
        <v>163</v>
      </c>
      <c r="G1527" t="s">
        <v>579</v>
      </c>
      <c r="H1527" t="s">
        <v>19</v>
      </c>
      <c r="I1527">
        <v>6</v>
      </c>
    </row>
    <row r="1528" spans="1:9" x14ac:dyDescent="0.25">
      <c r="A1528">
        <v>2185493582</v>
      </c>
      <c r="B1528" t="s">
        <v>148</v>
      </c>
      <c r="C1528" t="s">
        <v>26</v>
      </c>
      <c r="D1528" t="s">
        <v>30</v>
      </c>
      <c r="E1528" t="s">
        <v>43</v>
      </c>
      <c r="F1528" t="s">
        <v>429</v>
      </c>
      <c r="G1528" t="s">
        <v>357</v>
      </c>
      <c r="H1528" t="s">
        <v>19</v>
      </c>
      <c r="I1528">
        <v>6</v>
      </c>
    </row>
    <row r="1529" spans="1:9" x14ac:dyDescent="0.25">
      <c r="A1529">
        <v>7</v>
      </c>
      <c r="B1529" t="s">
        <v>399</v>
      </c>
      <c r="C1529" t="s">
        <v>26</v>
      </c>
      <c r="D1529" t="s">
        <v>30</v>
      </c>
      <c r="E1529" t="s">
        <v>44</v>
      </c>
      <c r="F1529" t="s">
        <v>136</v>
      </c>
      <c r="G1529" t="s">
        <v>343</v>
      </c>
      <c r="H1529" t="s">
        <v>398</v>
      </c>
      <c r="I1529">
        <v>6</v>
      </c>
    </row>
    <row r="1530" spans="1:9" x14ac:dyDescent="0.25">
      <c r="A1530">
        <v>2185499574</v>
      </c>
      <c r="B1530" t="s">
        <v>399</v>
      </c>
      <c r="C1530" t="s">
        <v>41</v>
      </c>
      <c r="D1530" t="s">
        <v>30</v>
      </c>
      <c r="E1530" t="s">
        <v>43</v>
      </c>
      <c r="F1530" t="s">
        <v>159</v>
      </c>
      <c r="G1530" t="s">
        <v>379</v>
      </c>
      <c r="H1530" t="s">
        <v>398</v>
      </c>
      <c r="I1530">
        <v>6</v>
      </c>
    </row>
    <row r="1531" spans="1:9" x14ac:dyDescent="0.25">
      <c r="A1531">
        <v>2400041197</v>
      </c>
      <c r="B1531" t="s">
        <v>148</v>
      </c>
      <c r="C1531" t="s">
        <v>45</v>
      </c>
      <c r="D1531" t="s">
        <v>19</v>
      </c>
      <c r="E1531" t="s">
        <v>21</v>
      </c>
      <c r="F1531" t="s">
        <v>404</v>
      </c>
      <c r="G1531" t="s">
        <v>405</v>
      </c>
      <c r="H1531" t="s">
        <v>19</v>
      </c>
      <c r="I1531">
        <v>6</v>
      </c>
    </row>
    <row r="1532" spans="1:9" x14ac:dyDescent="0.25">
      <c r="A1532" t="s">
        <v>23</v>
      </c>
      <c r="B1532" t="s">
        <v>226</v>
      </c>
      <c r="C1532" t="s">
        <v>87</v>
      </c>
      <c r="D1532" t="s">
        <v>19</v>
      </c>
      <c r="E1532" t="s">
        <v>37</v>
      </c>
      <c r="F1532" t="s">
        <v>136</v>
      </c>
      <c r="G1532" t="s">
        <v>343</v>
      </c>
      <c r="H1532" t="s">
        <v>19</v>
      </c>
      <c r="I1532">
        <v>6</v>
      </c>
    </row>
    <row r="1533" spans="1:9" x14ac:dyDescent="0.25">
      <c r="A1533">
        <v>100270304</v>
      </c>
      <c r="B1533" t="s">
        <v>402</v>
      </c>
      <c r="C1533" t="s">
        <v>20</v>
      </c>
      <c r="D1533" t="s">
        <v>16</v>
      </c>
      <c r="E1533" t="s">
        <v>25</v>
      </c>
      <c r="F1533" t="s">
        <v>163</v>
      </c>
      <c r="G1533" t="s">
        <v>579</v>
      </c>
      <c r="H1533" t="s">
        <v>401</v>
      </c>
      <c r="I1533">
        <v>6</v>
      </c>
    </row>
    <row r="1534" spans="1:9" x14ac:dyDescent="0.25">
      <c r="A1534">
        <v>2400029129</v>
      </c>
      <c r="B1534" t="s">
        <v>388</v>
      </c>
      <c r="C1534" t="s">
        <v>31</v>
      </c>
      <c r="D1534" t="s">
        <v>19</v>
      </c>
      <c r="E1534" t="s">
        <v>21</v>
      </c>
      <c r="F1534" t="s">
        <v>425</v>
      </c>
      <c r="G1534" t="s">
        <v>425</v>
      </c>
      <c r="H1534" t="s">
        <v>401</v>
      </c>
      <c r="I1534">
        <v>6</v>
      </c>
    </row>
    <row r="1535" spans="1:9" x14ac:dyDescent="0.25">
      <c r="A1535">
        <v>2</v>
      </c>
      <c r="B1535" t="s">
        <v>170</v>
      </c>
      <c r="C1535" t="s">
        <v>17</v>
      </c>
      <c r="D1535" t="s">
        <v>30</v>
      </c>
      <c r="E1535" t="s">
        <v>44</v>
      </c>
      <c r="F1535" t="s">
        <v>144</v>
      </c>
      <c r="G1535" t="s">
        <v>353</v>
      </c>
      <c r="H1535" t="s">
        <v>19</v>
      </c>
      <c r="I1535">
        <v>6</v>
      </c>
    </row>
    <row r="1536" spans="1:9" x14ac:dyDescent="0.25">
      <c r="A1536">
        <v>2185548457</v>
      </c>
      <c r="B1536" t="s">
        <v>170</v>
      </c>
      <c r="C1536" t="s">
        <v>29</v>
      </c>
      <c r="D1536" t="s">
        <v>30</v>
      </c>
      <c r="E1536" t="s">
        <v>43</v>
      </c>
      <c r="F1536" t="s">
        <v>144</v>
      </c>
      <c r="G1536" t="s">
        <v>353</v>
      </c>
      <c r="H1536" t="s">
        <v>19</v>
      </c>
      <c r="I1536">
        <v>6</v>
      </c>
    </row>
    <row r="1537" spans="1:9" x14ac:dyDescent="0.25">
      <c r="A1537">
        <v>1207681583</v>
      </c>
      <c r="B1537" t="s">
        <v>388</v>
      </c>
      <c r="C1537" t="s">
        <v>17</v>
      </c>
      <c r="D1537" t="s">
        <v>30</v>
      </c>
      <c r="E1537" t="s">
        <v>32</v>
      </c>
      <c r="F1537" t="s">
        <v>147</v>
      </c>
      <c r="G1537" t="s">
        <v>352</v>
      </c>
      <c r="H1537" t="s">
        <v>401</v>
      </c>
      <c r="I1537">
        <v>6</v>
      </c>
    </row>
    <row r="1538" spans="1:9" x14ac:dyDescent="0.25">
      <c r="A1538">
        <v>2400035532</v>
      </c>
      <c r="B1538" t="s">
        <v>40</v>
      </c>
      <c r="C1538" t="s">
        <v>17</v>
      </c>
      <c r="D1538" t="s">
        <v>19</v>
      </c>
      <c r="E1538" t="s">
        <v>21</v>
      </c>
      <c r="F1538" t="s">
        <v>137</v>
      </c>
      <c r="G1538" t="s">
        <v>355</v>
      </c>
      <c r="H1538" t="s">
        <v>19</v>
      </c>
      <c r="I1538">
        <v>6</v>
      </c>
    </row>
    <row r="1539" spans="1:9" x14ac:dyDescent="0.25">
      <c r="A1539">
        <v>200011031</v>
      </c>
      <c r="B1539" t="s">
        <v>402</v>
      </c>
      <c r="C1539" t="s">
        <v>27</v>
      </c>
      <c r="D1539" t="s">
        <v>16</v>
      </c>
      <c r="E1539" t="s">
        <v>25</v>
      </c>
      <c r="F1539" t="s">
        <v>163</v>
      </c>
      <c r="G1539" t="s">
        <v>579</v>
      </c>
      <c r="H1539" t="s">
        <v>401</v>
      </c>
      <c r="I1539">
        <v>6</v>
      </c>
    </row>
    <row r="1540" spans="1:9" x14ac:dyDescent="0.25">
      <c r="A1540">
        <v>100271490</v>
      </c>
      <c r="B1540" t="s">
        <v>170</v>
      </c>
      <c r="C1540" t="s">
        <v>41</v>
      </c>
      <c r="D1540" t="s">
        <v>16</v>
      </c>
      <c r="E1540" t="s">
        <v>25</v>
      </c>
      <c r="F1540" t="s">
        <v>185</v>
      </c>
      <c r="G1540" t="s">
        <v>583</v>
      </c>
      <c r="H1540" t="s">
        <v>19</v>
      </c>
      <c r="I1540">
        <v>6</v>
      </c>
    </row>
    <row r="1541" spans="1:9" x14ac:dyDescent="0.25">
      <c r="A1541">
        <v>2185589624</v>
      </c>
      <c r="B1541" t="s">
        <v>399</v>
      </c>
      <c r="C1541" t="s">
        <v>39</v>
      </c>
      <c r="D1541" t="s">
        <v>30</v>
      </c>
      <c r="E1541" t="s">
        <v>43</v>
      </c>
      <c r="F1541" t="s">
        <v>156</v>
      </c>
      <c r="G1541" t="s">
        <v>354</v>
      </c>
      <c r="H1541" t="s">
        <v>398</v>
      </c>
      <c r="I1541">
        <v>6</v>
      </c>
    </row>
    <row r="1542" spans="1:9" x14ac:dyDescent="0.25">
      <c r="A1542">
        <v>100271460</v>
      </c>
      <c r="B1542" t="s">
        <v>388</v>
      </c>
      <c r="C1542" t="s">
        <v>36</v>
      </c>
      <c r="D1542" t="s">
        <v>16</v>
      </c>
      <c r="E1542" t="s">
        <v>18</v>
      </c>
      <c r="F1542" t="s">
        <v>449</v>
      </c>
      <c r="G1542" t="s">
        <v>405</v>
      </c>
      <c r="H1542" t="s">
        <v>401</v>
      </c>
      <c r="I1542">
        <v>6</v>
      </c>
    </row>
    <row r="1543" spans="1:9" x14ac:dyDescent="0.25">
      <c r="A1543" t="s">
        <v>28</v>
      </c>
      <c r="B1543" t="s">
        <v>388</v>
      </c>
      <c r="C1543" t="s">
        <v>74</v>
      </c>
      <c r="D1543" t="s">
        <v>74</v>
      </c>
      <c r="E1543" t="s">
        <v>74</v>
      </c>
      <c r="F1543" t="s">
        <v>157</v>
      </c>
      <c r="G1543" t="s">
        <v>354</v>
      </c>
      <c r="H1543" t="s">
        <v>401</v>
      </c>
      <c r="I1543">
        <v>6</v>
      </c>
    </row>
    <row r="1544" spans="1:9" x14ac:dyDescent="0.25">
      <c r="A1544">
        <v>1208467977</v>
      </c>
      <c r="B1544" t="s">
        <v>170</v>
      </c>
      <c r="C1544" t="s">
        <v>17</v>
      </c>
      <c r="D1544" t="s">
        <v>30</v>
      </c>
      <c r="E1544" t="s">
        <v>32</v>
      </c>
      <c r="F1544" t="s">
        <v>437</v>
      </c>
      <c r="G1544" t="s">
        <v>352</v>
      </c>
      <c r="H1544" t="s">
        <v>19</v>
      </c>
      <c r="I1544">
        <v>6</v>
      </c>
    </row>
    <row r="1545" spans="1:9" x14ac:dyDescent="0.25">
      <c r="A1545">
        <v>100271509</v>
      </c>
      <c r="B1545" t="s">
        <v>170</v>
      </c>
      <c r="C1545" t="s">
        <v>17</v>
      </c>
      <c r="D1545" t="s">
        <v>16</v>
      </c>
      <c r="E1545" t="s">
        <v>25</v>
      </c>
      <c r="F1545" t="s">
        <v>425</v>
      </c>
      <c r="G1545" t="s">
        <v>425</v>
      </c>
      <c r="H1545" t="s">
        <v>19</v>
      </c>
      <c r="I1545">
        <v>6</v>
      </c>
    </row>
    <row r="1546" spans="1:9" x14ac:dyDescent="0.25">
      <c r="A1546">
        <v>100271641</v>
      </c>
      <c r="B1546" t="s">
        <v>170</v>
      </c>
      <c r="C1546" t="s">
        <v>17</v>
      </c>
      <c r="D1546" t="s">
        <v>16</v>
      </c>
      <c r="E1546" t="s">
        <v>25</v>
      </c>
      <c r="F1546" t="s">
        <v>187</v>
      </c>
      <c r="G1546" t="s">
        <v>586</v>
      </c>
      <c r="H1546" t="s">
        <v>19</v>
      </c>
      <c r="I1546">
        <v>6</v>
      </c>
    </row>
    <row r="1547" spans="1:9" x14ac:dyDescent="0.25">
      <c r="A1547" t="s">
        <v>28</v>
      </c>
      <c r="B1547" t="s">
        <v>226</v>
      </c>
      <c r="C1547" t="s">
        <v>87</v>
      </c>
      <c r="D1547" t="s">
        <v>19</v>
      </c>
      <c r="E1547" t="s">
        <v>21</v>
      </c>
      <c r="F1547" t="s">
        <v>163</v>
      </c>
      <c r="G1547" t="s">
        <v>579</v>
      </c>
      <c r="H1547" t="s">
        <v>19</v>
      </c>
      <c r="I1547">
        <v>6</v>
      </c>
    </row>
    <row r="1548" spans="1:9" x14ac:dyDescent="0.25">
      <c r="A1548" t="s">
        <v>23</v>
      </c>
      <c r="B1548" t="s">
        <v>226</v>
      </c>
      <c r="C1548" t="s">
        <v>20</v>
      </c>
      <c r="D1548" t="s">
        <v>19</v>
      </c>
      <c r="E1548" t="s">
        <v>21</v>
      </c>
      <c r="F1548" t="s">
        <v>163</v>
      </c>
      <c r="G1548" t="s">
        <v>579</v>
      </c>
      <c r="H1548" t="s">
        <v>19</v>
      </c>
      <c r="I1548">
        <v>6</v>
      </c>
    </row>
    <row r="1549" spans="1:9" x14ac:dyDescent="0.25">
      <c r="A1549" t="s">
        <v>28</v>
      </c>
      <c r="B1549" t="s">
        <v>388</v>
      </c>
      <c r="C1549" t="s">
        <v>74</v>
      </c>
      <c r="D1549" t="s">
        <v>74</v>
      </c>
      <c r="E1549" t="s">
        <v>74</v>
      </c>
      <c r="F1549" t="s">
        <v>163</v>
      </c>
      <c r="G1549" t="s">
        <v>579</v>
      </c>
      <c r="H1549" t="s">
        <v>395</v>
      </c>
      <c r="I1549">
        <v>6</v>
      </c>
    </row>
    <row r="1550" spans="1:9" x14ac:dyDescent="0.25">
      <c r="A1550">
        <v>2400029922</v>
      </c>
      <c r="B1550" t="s">
        <v>226</v>
      </c>
      <c r="C1550" t="s">
        <v>27</v>
      </c>
      <c r="D1550" t="s">
        <v>19</v>
      </c>
      <c r="E1550" t="s">
        <v>25</v>
      </c>
      <c r="F1550" t="s">
        <v>136</v>
      </c>
      <c r="G1550" t="s">
        <v>343</v>
      </c>
      <c r="H1550" t="s">
        <v>395</v>
      </c>
      <c r="I1550">
        <v>6</v>
      </c>
    </row>
    <row r="1551" spans="1:9" x14ac:dyDescent="0.25">
      <c r="A1551">
        <v>1209384143</v>
      </c>
      <c r="B1551" t="s">
        <v>148</v>
      </c>
      <c r="C1551" t="s">
        <v>31</v>
      </c>
      <c r="D1551" t="s">
        <v>30</v>
      </c>
      <c r="E1551" t="s">
        <v>32</v>
      </c>
      <c r="F1551" t="s">
        <v>136</v>
      </c>
      <c r="G1551" t="s">
        <v>343</v>
      </c>
      <c r="H1551" t="s">
        <v>19</v>
      </c>
      <c r="I1551">
        <v>6</v>
      </c>
    </row>
    <row r="1552" spans="1:9" x14ac:dyDescent="0.25">
      <c r="A1552">
        <v>1209718792</v>
      </c>
      <c r="B1552" t="s">
        <v>399</v>
      </c>
      <c r="C1552" t="s">
        <v>35</v>
      </c>
      <c r="D1552" t="s">
        <v>30</v>
      </c>
      <c r="E1552" t="s">
        <v>32</v>
      </c>
      <c r="F1552" t="s">
        <v>425</v>
      </c>
      <c r="G1552" t="s">
        <v>425</v>
      </c>
      <c r="H1552" t="s">
        <v>398</v>
      </c>
      <c r="I1552">
        <v>6</v>
      </c>
    </row>
    <row r="1553" spans="1:9" x14ac:dyDescent="0.25">
      <c r="A1553">
        <v>1209716947</v>
      </c>
      <c r="B1553" t="s">
        <v>399</v>
      </c>
      <c r="C1553" t="s">
        <v>26</v>
      </c>
      <c r="D1553" t="s">
        <v>30</v>
      </c>
      <c r="E1553" t="s">
        <v>32</v>
      </c>
      <c r="F1553" t="s">
        <v>138</v>
      </c>
      <c r="G1553" t="s">
        <v>352</v>
      </c>
      <c r="H1553" t="s">
        <v>398</v>
      </c>
      <c r="I1553">
        <v>6</v>
      </c>
    </row>
    <row r="1554" spans="1:9" x14ac:dyDescent="0.25">
      <c r="A1554">
        <v>1209819528</v>
      </c>
      <c r="B1554" t="s">
        <v>148</v>
      </c>
      <c r="C1554" t="s">
        <v>17</v>
      </c>
      <c r="D1554" t="s">
        <v>30</v>
      </c>
      <c r="E1554" t="s">
        <v>32</v>
      </c>
      <c r="F1554" t="s">
        <v>150</v>
      </c>
      <c r="G1554" t="s">
        <v>352</v>
      </c>
      <c r="H1554" t="s">
        <v>19</v>
      </c>
      <c r="I1554">
        <v>6</v>
      </c>
    </row>
    <row r="1555" spans="1:9" x14ac:dyDescent="0.25">
      <c r="A1555">
        <v>5.7646327468319703E+18</v>
      </c>
      <c r="B1555" t="s">
        <v>148</v>
      </c>
      <c r="C1555" t="s">
        <v>33</v>
      </c>
      <c r="D1555" t="s">
        <v>30</v>
      </c>
      <c r="E1555" t="s">
        <v>44</v>
      </c>
      <c r="F1555" t="s">
        <v>149</v>
      </c>
      <c r="G1555" t="s">
        <v>352</v>
      </c>
      <c r="H1555" t="s">
        <v>19</v>
      </c>
      <c r="I1555">
        <v>6</v>
      </c>
    </row>
    <row r="1556" spans="1:9" x14ac:dyDescent="0.25">
      <c r="A1556">
        <v>100272081</v>
      </c>
      <c r="B1556" t="s">
        <v>170</v>
      </c>
      <c r="C1556" t="s">
        <v>35</v>
      </c>
      <c r="D1556" t="s">
        <v>16</v>
      </c>
      <c r="E1556" t="s">
        <v>25</v>
      </c>
      <c r="F1556" t="s">
        <v>163</v>
      </c>
      <c r="G1556" t="s">
        <v>415</v>
      </c>
      <c r="H1556" t="s">
        <v>19</v>
      </c>
      <c r="I1556">
        <v>6</v>
      </c>
    </row>
    <row r="1557" spans="1:9" x14ac:dyDescent="0.25">
      <c r="A1557">
        <v>100272169</v>
      </c>
      <c r="B1557" t="s">
        <v>148</v>
      </c>
      <c r="C1557" t="s">
        <v>31</v>
      </c>
      <c r="D1557" t="s">
        <v>16</v>
      </c>
      <c r="E1557" t="s">
        <v>25</v>
      </c>
      <c r="F1557" t="s">
        <v>142</v>
      </c>
      <c r="G1557" t="s">
        <v>350</v>
      </c>
      <c r="H1557" t="s">
        <v>19</v>
      </c>
      <c r="I1557">
        <v>6</v>
      </c>
    </row>
    <row r="1558" spans="1:9" x14ac:dyDescent="0.25">
      <c r="A1558" t="s">
        <v>28</v>
      </c>
      <c r="B1558" t="s">
        <v>226</v>
      </c>
      <c r="C1558" t="s">
        <v>17</v>
      </c>
      <c r="D1558" t="s">
        <v>19</v>
      </c>
      <c r="E1558" t="s">
        <v>74</v>
      </c>
      <c r="F1558" t="s">
        <v>163</v>
      </c>
      <c r="G1558" t="s">
        <v>579</v>
      </c>
      <c r="H1558" t="s">
        <v>395</v>
      </c>
      <c r="I1558">
        <v>6</v>
      </c>
    </row>
    <row r="1559" spans="1:9" x14ac:dyDescent="0.25">
      <c r="A1559">
        <v>2400047610</v>
      </c>
      <c r="B1559" t="s">
        <v>148</v>
      </c>
      <c r="C1559" t="s">
        <v>41</v>
      </c>
      <c r="D1559" t="s">
        <v>19</v>
      </c>
      <c r="E1559" t="s">
        <v>21</v>
      </c>
      <c r="F1559" t="s">
        <v>150</v>
      </c>
      <c r="G1559" t="s">
        <v>352</v>
      </c>
      <c r="H1559" t="s">
        <v>19</v>
      </c>
      <c r="I1559">
        <v>6</v>
      </c>
    </row>
    <row r="1560" spans="1:9" x14ac:dyDescent="0.25">
      <c r="A1560" t="s">
        <v>28</v>
      </c>
      <c r="B1560" t="s">
        <v>226</v>
      </c>
      <c r="C1560" t="s">
        <v>41</v>
      </c>
      <c r="D1560" t="s">
        <v>74</v>
      </c>
      <c r="E1560" t="s">
        <v>74</v>
      </c>
      <c r="F1560" t="s">
        <v>163</v>
      </c>
      <c r="G1560" t="s">
        <v>579</v>
      </c>
      <c r="H1560" t="s">
        <v>395</v>
      </c>
      <c r="I1560">
        <v>6</v>
      </c>
    </row>
    <row r="1561" spans="1:9" x14ac:dyDescent="0.25">
      <c r="A1561">
        <v>2185790845</v>
      </c>
      <c r="B1561" t="s">
        <v>399</v>
      </c>
      <c r="C1561" t="s">
        <v>20</v>
      </c>
      <c r="D1561" t="s">
        <v>30</v>
      </c>
      <c r="E1561" t="s">
        <v>43</v>
      </c>
      <c r="F1561" t="s">
        <v>551</v>
      </c>
      <c r="G1561" t="s">
        <v>380</v>
      </c>
      <c r="H1561" t="s">
        <v>398</v>
      </c>
      <c r="I1561">
        <v>6</v>
      </c>
    </row>
    <row r="1562" spans="1:9" x14ac:dyDescent="0.25">
      <c r="A1562">
        <v>1211434724</v>
      </c>
      <c r="B1562" t="s">
        <v>399</v>
      </c>
      <c r="C1562" t="s">
        <v>42</v>
      </c>
      <c r="D1562" t="s">
        <v>30</v>
      </c>
      <c r="E1562" t="s">
        <v>32</v>
      </c>
      <c r="F1562" t="s">
        <v>136</v>
      </c>
      <c r="G1562" t="s">
        <v>343</v>
      </c>
      <c r="H1562" t="s">
        <v>398</v>
      </c>
      <c r="I1562">
        <v>6</v>
      </c>
    </row>
    <row r="1563" spans="1:9" x14ac:dyDescent="0.25">
      <c r="A1563">
        <v>2400034884</v>
      </c>
      <c r="B1563" t="s">
        <v>388</v>
      </c>
      <c r="C1563" t="s">
        <v>24</v>
      </c>
      <c r="D1563" t="s">
        <v>19</v>
      </c>
      <c r="E1563" t="s">
        <v>21</v>
      </c>
      <c r="F1563" t="s">
        <v>462</v>
      </c>
      <c r="G1563" t="s">
        <v>405</v>
      </c>
      <c r="H1563" t="s">
        <v>401</v>
      </c>
      <c r="I1563">
        <v>6</v>
      </c>
    </row>
    <row r="1564" spans="1:9" x14ac:dyDescent="0.25">
      <c r="A1564">
        <v>100272372</v>
      </c>
      <c r="B1564" t="s">
        <v>226</v>
      </c>
      <c r="C1564" t="s">
        <v>20</v>
      </c>
      <c r="D1564" t="s">
        <v>16</v>
      </c>
      <c r="E1564" t="s">
        <v>25</v>
      </c>
      <c r="F1564" t="s">
        <v>163</v>
      </c>
      <c r="G1564" t="s">
        <v>579</v>
      </c>
      <c r="H1564" t="s">
        <v>395</v>
      </c>
      <c r="I1564">
        <v>6</v>
      </c>
    </row>
    <row r="1565" spans="1:9" x14ac:dyDescent="0.25">
      <c r="A1565">
        <v>2400070257</v>
      </c>
      <c r="B1565" t="s">
        <v>226</v>
      </c>
      <c r="C1565" t="s">
        <v>20</v>
      </c>
      <c r="D1565" t="s">
        <v>19</v>
      </c>
      <c r="E1565" t="s">
        <v>21</v>
      </c>
      <c r="F1565" t="s">
        <v>163</v>
      </c>
      <c r="G1565" t="s">
        <v>579</v>
      </c>
      <c r="H1565" t="s">
        <v>19</v>
      </c>
      <c r="I1565">
        <v>6</v>
      </c>
    </row>
    <row r="1566" spans="1:9" x14ac:dyDescent="0.25">
      <c r="A1566">
        <v>2185837025</v>
      </c>
      <c r="B1566" t="s">
        <v>170</v>
      </c>
      <c r="C1566" t="s">
        <v>35</v>
      </c>
      <c r="D1566" t="s">
        <v>30</v>
      </c>
      <c r="E1566" t="s">
        <v>43</v>
      </c>
      <c r="F1566" t="s">
        <v>136</v>
      </c>
      <c r="G1566" t="s">
        <v>343</v>
      </c>
      <c r="H1566" t="s">
        <v>19</v>
      </c>
      <c r="I1566">
        <v>6</v>
      </c>
    </row>
    <row r="1567" spans="1:9" x14ac:dyDescent="0.25">
      <c r="A1567">
        <v>2400070049</v>
      </c>
      <c r="B1567" t="s">
        <v>40</v>
      </c>
      <c r="C1567" t="s">
        <v>20</v>
      </c>
      <c r="D1567" t="s">
        <v>19</v>
      </c>
      <c r="E1567" t="s">
        <v>21</v>
      </c>
      <c r="F1567" t="s">
        <v>438</v>
      </c>
      <c r="G1567" t="s">
        <v>350</v>
      </c>
      <c r="H1567" t="s">
        <v>19</v>
      </c>
      <c r="I1567">
        <v>6</v>
      </c>
    </row>
    <row r="1568" spans="1:9" x14ac:dyDescent="0.25">
      <c r="A1568">
        <v>1</v>
      </c>
      <c r="B1568" t="s">
        <v>388</v>
      </c>
      <c r="C1568" t="s">
        <v>24</v>
      </c>
      <c r="D1568" t="s">
        <v>30</v>
      </c>
      <c r="E1568" t="s">
        <v>44</v>
      </c>
      <c r="F1568" t="s">
        <v>120</v>
      </c>
      <c r="G1568" t="s">
        <v>350</v>
      </c>
      <c r="H1568" t="s">
        <v>401</v>
      </c>
      <c r="I1568">
        <v>6</v>
      </c>
    </row>
    <row r="1569" spans="1:9" x14ac:dyDescent="0.25">
      <c r="A1569">
        <v>100272490</v>
      </c>
      <c r="B1569" t="s">
        <v>226</v>
      </c>
      <c r="C1569" t="s">
        <v>20</v>
      </c>
      <c r="D1569" t="s">
        <v>16</v>
      </c>
      <c r="E1569" t="s">
        <v>18</v>
      </c>
      <c r="F1569" t="s">
        <v>438</v>
      </c>
      <c r="G1569" t="s">
        <v>350</v>
      </c>
      <c r="H1569" t="s">
        <v>19</v>
      </c>
      <c r="I1569">
        <v>6</v>
      </c>
    </row>
    <row r="1570" spans="1:9" x14ac:dyDescent="0.25">
      <c r="A1570">
        <v>1212188555</v>
      </c>
      <c r="B1570" t="s">
        <v>170</v>
      </c>
      <c r="C1570" t="s">
        <v>29</v>
      </c>
      <c r="D1570" t="s">
        <v>30</v>
      </c>
      <c r="E1570" t="s">
        <v>32</v>
      </c>
      <c r="F1570" t="s">
        <v>419</v>
      </c>
      <c r="G1570" t="s">
        <v>587</v>
      </c>
      <c r="H1570" t="s">
        <v>225</v>
      </c>
      <c r="I1570">
        <v>6</v>
      </c>
    </row>
    <row r="1571" spans="1:9" x14ac:dyDescent="0.25">
      <c r="A1571" t="s">
        <v>28</v>
      </c>
      <c r="B1571" t="s">
        <v>388</v>
      </c>
      <c r="C1571" t="s">
        <v>74</v>
      </c>
      <c r="D1571" t="s">
        <v>74</v>
      </c>
      <c r="E1571" t="s">
        <v>74</v>
      </c>
      <c r="F1571" t="s">
        <v>163</v>
      </c>
      <c r="G1571" t="s">
        <v>579</v>
      </c>
      <c r="H1571" t="s">
        <v>401</v>
      </c>
      <c r="I1571">
        <v>6</v>
      </c>
    </row>
    <row r="1572" spans="1:9" x14ac:dyDescent="0.25">
      <c r="A1572">
        <v>2400070593</v>
      </c>
      <c r="B1572" t="s">
        <v>40</v>
      </c>
      <c r="C1572" t="s">
        <v>20</v>
      </c>
      <c r="D1572" t="s">
        <v>19</v>
      </c>
      <c r="E1572" t="s">
        <v>21</v>
      </c>
      <c r="F1572" t="s">
        <v>130</v>
      </c>
      <c r="G1572" t="s">
        <v>350</v>
      </c>
      <c r="H1572" t="s">
        <v>395</v>
      </c>
      <c r="I1572">
        <v>6</v>
      </c>
    </row>
    <row r="1573" spans="1:9" x14ac:dyDescent="0.25">
      <c r="A1573">
        <v>2400020479</v>
      </c>
      <c r="B1573" t="s">
        <v>40</v>
      </c>
      <c r="C1573" t="s">
        <v>26</v>
      </c>
      <c r="D1573" t="s">
        <v>19</v>
      </c>
      <c r="E1573" t="s">
        <v>18</v>
      </c>
      <c r="F1573" t="s">
        <v>311</v>
      </c>
      <c r="G1573" t="s">
        <v>357</v>
      </c>
      <c r="H1573" t="s">
        <v>395</v>
      </c>
      <c r="I1573">
        <v>6</v>
      </c>
    </row>
    <row r="1574" spans="1:9" x14ac:dyDescent="0.25">
      <c r="A1574" t="s">
        <v>23</v>
      </c>
      <c r="B1574" t="s">
        <v>226</v>
      </c>
      <c r="C1574" t="s">
        <v>17</v>
      </c>
      <c r="D1574" t="s">
        <v>74</v>
      </c>
      <c r="E1574" t="s">
        <v>74</v>
      </c>
      <c r="F1574" t="s">
        <v>163</v>
      </c>
      <c r="G1574" t="s">
        <v>579</v>
      </c>
      <c r="H1574" t="s">
        <v>395</v>
      </c>
      <c r="I1574">
        <v>6</v>
      </c>
    </row>
    <row r="1575" spans="1:9" x14ac:dyDescent="0.25">
      <c r="A1575">
        <v>2185935767</v>
      </c>
      <c r="B1575" t="s">
        <v>388</v>
      </c>
      <c r="C1575" t="s">
        <v>33</v>
      </c>
      <c r="D1575" t="s">
        <v>30</v>
      </c>
      <c r="E1575" t="s">
        <v>43</v>
      </c>
      <c r="F1575" t="s">
        <v>163</v>
      </c>
      <c r="G1575" t="s">
        <v>579</v>
      </c>
      <c r="H1575" t="s">
        <v>401</v>
      </c>
      <c r="I1575">
        <v>6</v>
      </c>
    </row>
    <row r="1576" spans="1:9" x14ac:dyDescent="0.25">
      <c r="A1576">
        <v>1212872463</v>
      </c>
      <c r="B1576" t="s">
        <v>399</v>
      </c>
      <c r="C1576" t="s">
        <v>35</v>
      </c>
      <c r="D1576" t="s">
        <v>30</v>
      </c>
      <c r="E1576" t="s">
        <v>32</v>
      </c>
      <c r="F1576" t="s">
        <v>397</v>
      </c>
      <c r="G1576" t="s">
        <v>350</v>
      </c>
      <c r="H1576" t="s">
        <v>398</v>
      </c>
      <c r="I1576">
        <v>6</v>
      </c>
    </row>
    <row r="1577" spans="1:9" x14ac:dyDescent="0.25">
      <c r="A1577" t="s">
        <v>28</v>
      </c>
      <c r="B1577" t="s">
        <v>226</v>
      </c>
      <c r="C1577" t="s">
        <v>35</v>
      </c>
      <c r="D1577" t="s">
        <v>19</v>
      </c>
      <c r="E1577" t="s">
        <v>21</v>
      </c>
      <c r="F1577" t="s">
        <v>163</v>
      </c>
      <c r="G1577" t="s">
        <v>579</v>
      </c>
      <c r="H1577" t="s">
        <v>19</v>
      </c>
      <c r="I1577">
        <v>6</v>
      </c>
    </row>
    <row r="1578" spans="1:9" x14ac:dyDescent="0.25">
      <c r="A1578">
        <v>2400037786</v>
      </c>
      <c r="B1578" t="s">
        <v>388</v>
      </c>
      <c r="C1578" t="s">
        <v>24</v>
      </c>
      <c r="D1578" t="s">
        <v>19</v>
      </c>
      <c r="E1578" t="s">
        <v>21</v>
      </c>
      <c r="F1578" t="s">
        <v>139</v>
      </c>
      <c r="G1578" t="s">
        <v>352</v>
      </c>
      <c r="H1578" t="s">
        <v>19</v>
      </c>
      <c r="I1578">
        <v>6</v>
      </c>
    </row>
    <row r="1579" spans="1:9" x14ac:dyDescent="0.25">
      <c r="A1579">
        <v>200011066</v>
      </c>
      <c r="B1579" t="s">
        <v>402</v>
      </c>
      <c r="C1579" t="s">
        <v>41</v>
      </c>
      <c r="D1579" t="s">
        <v>16</v>
      </c>
      <c r="E1579" t="s">
        <v>25</v>
      </c>
      <c r="F1579" t="s">
        <v>163</v>
      </c>
      <c r="G1579" t="s">
        <v>579</v>
      </c>
      <c r="H1579" t="s">
        <v>395</v>
      </c>
      <c r="I1579">
        <v>6</v>
      </c>
    </row>
    <row r="1580" spans="1:9" x14ac:dyDescent="0.25">
      <c r="A1580">
        <v>1213389495</v>
      </c>
      <c r="B1580" t="s">
        <v>399</v>
      </c>
      <c r="C1580" t="s">
        <v>45</v>
      </c>
      <c r="D1580" t="s">
        <v>30</v>
      </c>
      <c r="E1580" t="s">
        <v>32</v>
      </c>
      <c r="F1580" t="s">
        <v>136</v>
      </c>
      <c r="G1580" t="s">
        <v>343</v>
      </c>
      <c r="H1580" t="s">
        <v>398</v>
      </c>
      <c r="I1580">
        <v>6</v>
      </c>
    </row>
    <row r="1581" spans="1:9" x14ac:dyDescent="0.25">
      <c r="A1581" t="s">
        <v>23</v>
      </c>
      <c r="B1581" t="s">
        <v>148</v>
      </c>
      <c r="C1581" t="s">
        <v>20</v>
      </c>
      <c r="D1581" t="s">
        <v>19</v>
      </c>
      <c r="E1581" t="s">
        <v>21</v>
      </c>
      <c r="F1581" t="s">
        <v>141</v>
      </c>
      <c r="G1581" t="s">
        <v>352</v>
      </c>
      <c r="H1581" t="s">
        <v>19</v>
      </c>
      <c r="I1581">
        <v>6</v>
      </c>
    </row>
    <row r="1582" spans="1:9" x14ac:dyDescent="0.25">
      <c r="A1582">
        <v>100271813</v>
      </c>
      <c r="B1582" t="s">
        <v>170</v>
      </c>
      <c r="C1582" t="s">
        <v>41</v>
      </c>
      <c r="D1582" t="s">
        <v>16</v>
      </c>
      <c r="E1582" t="s">
        <v>25</v>
      </c>
      <c r="F1582" t="s">
        <v>551</v>
      </c>
      <c r="G1582" t="s">
        <v>380</v>
      </c>
      <c r="H1582" t="s">
        <v>401</v>
      </c>
      <c r="I1582">
        <v>6</v>
      </c>
    </row>
    <row r="1583" spans="1:9" x14ac:dyDescent="0.25">
      <c r="A1583">
        <v>2400048010</v>
      </c>
      <c r="B1583" t="s">
        <v>226</v>
      </c>
      <c r="C1583" t="s">
        <v>36</v>
      </c>
      <c r="D1583" t="s">
        <v>19</v>
      </c>
      <c r="E1583" t="s">
        <v>21</v>
      </c>
      <c r="F1583" t="s">
        <v>483</v>
      </c>
      <c r="G1583" t="s">
        <v>353</v>
      </c>
      <c r="H1583" t="s">
        <v>19</v>
      </c>
      <c r="I1583">
        <v>6</v>
      </c>
    </row>
    <row r="1584" spans="1:9" x14ac:dyDescent="0.25">
      <c r="A1584">
        <v>2400036831</v>
      </c>
      <c r="B1584" t="s">
        <v>226</v>
      </c>
      <c r="C1584" t="s">
        <v>17</v>
      </c>
      <c r="D1584" t="s">
        <v>19</v>
      </c>
      <c r="E1584" t="s">
        <v>21</v>
      </c>
      <c r="F1584" t="s">
        <v>163</v>
      </c>
      <c r="G1584" t="s">
        <v>579</v>
      </c>
      <c r="H1584" t="s">
        <v>19</v>
      </c>
      <c r="I1584">
        <v>6</v>
      </c>
    </row>
    <row r="1585" spans="1:9" x14ac:dyDescent="0.25">
      <c r="A1585">
        <v>100272172</v>
      </c>
      <c r="B1585" t="s">
        <v>170</v>
      </c>
      <c r="C1585" t="s">
        <v>29</v>
      </c>
      <c r="D1585" t="s">
        <v>16</v>
      </c>
      <c r="E1585" t="s">
        <v>25</v>
      </c>
      <c r="F1585" t="s">
        <v>163</v>
      </c>
      <c r="G1585" t="s">
        <v>403</v>
      </c>
      <c r="H1585" t="s">
        <v>19</v>
      </c>
      <c r="I1585">
        <v>6</v>
      </c>
    </row>
    <row r="1586" spans="1:9" x14ac:dyDescent="0.25">
      <c r="A1586">
        <v>6226</v>
      </c>
      <c r="B1586" t="s">
        <v>170</v>
      </c>
      <c r="C1586" t="s">
        <v>33</v>
      </c>
      <c r="D1586" t="s">
        <v>77</v>
      </c>
      <c r="E1586" t="s">
        <v>77</v>
      </c>
      <c r="F1586" t="s">
        <v>464</v>
      </c>
      <c r="G1586" t="s">
        <v>593</v>
      </c>
      <c r="H1586" t="s">
        <v>19</v>
      </c>
      <c r="I1586">
        <v>6</v>
      </c>
    </row>
    <row r="1587" spans="1:9" x14ac:dyDescent="0.25">
      <c r="A1587" t="s">
        <v>28</v>
      </c>
      <c r="B1587" t="s">
        <v>226</v>
      </c>
      <c r="C1587" t="s">
        <v>24</v>
      </c>
      <c r="D1587" t="s">
        <v>19</v>
      </c>
      <c r="E1587" t="s">
        <v>21</v>
      </c>
      <c r="F1587" t="s">
        <v>163</v>
      </c>
      <c r="G1587" t="s">
        <v>579</v>
      </c>
      <c r="H1587" t="s">
        <v>19</v>
      </c>
      <c r="I1587">
        <v>6</v>
      </c>
    </row>
    <row r="1588" spans="1:9" x14ac:dyDescent="0.25">
      <c r="A1588">
        <v>2186034115</v>
      </c>
      <c r="B1588" t="s">
        <v>148</v>
      </c>
      <c r="C1588" t="s">
        <v>36</v>
      </c>
      <c r="D1588" t="s">
        <v>30</v>
      </c>
      <c r="E1588" t="s">
        <v>43</v>
      </c>
      <c r="F1588" t="s">
        <v>250</v>
      </c>
      <c r="G1588" t="s">
        <v>357</v>
      </c>
      <c r="H1588" t="s">
        <v>19</v>
      </c>
      <c r="I1588">
        <v>6</v>
      </c>
    </row>
    <row r="1589" spans="1:9" x14ac:dyDescent="0.25">
      <c r="A1589">
        <v>2186037391</v>
      </c>
      <c r="B1589" t="s">
        <v>170</v>
      </c>
      <c r="C1589" t="s">
        <v>26</v>
      </c>
      <c r="D1589" t="s">
        <v>30</v>
      </c>
      <c r="E1589" t="s">
        <v>43</v>
      </c>
      <c r="F1589" t="s">
        <v>425</v>
      </c>
      <c r="G1589" t="s">
        <v>425</v>
      </c>
      <c r="H1589" t="s">
        <v>19</v>
      </c>
      <c r="I1589">
        <v>6</v>
      </c>
    </row>
    <row r="1590" spans="1:9" x14ac:dyDescent="0.25">
      <c r="A1590">
        <v>2400021716</v>
      </c>
      <c r="B1590" t="s">
        <v>170</v>
      </c>
      <c r="C1590" t="s">
        <v>35</v>
      </c>
      <c r="D1590" t="s">
        <v>19</v>
      </c>
      <c r="E1590" t="s">
        <v>21</v>
      </c>
      <c r="F1590" t="s">
        <v>163</v>
      </c>
      <c r="G1590" t="s">
        <v>415</v>
      </c>
      <c r="H1590" t="s">
        <v>19</v>
      </c>
      <c r="I1590">
        <v>6</v>
      </c>
    </row>
    <row r="1591" spans="1:9" x14ac:dyDescent="0.25">
      <c r="A1591">
        <v>2186057492</v>
      </c>
      <c r="B1591" t="s">
        <v>170</v>
      </c>
      <c r="C1591" t="s">
        <v>20</v>
      </c>
      <c r="D1591" t="s">
        <v>30</v>
      </c>
      <c r="E1591" t="s">
        <v>43</v>
      </c>
      <c r="F1591" t="s">
        <v>151</v>
      </c>
      <c r="G1591" t="s">
        <v>151</v>
      </c>
      <c r="H1591" t="s">
        <v>19</v>
      </c>
      <c r="I1591">
        <v>6</v>
      </c>
    </row>
    <row r="1592" spans="1:9" x14ac:dyDescent="0.25">
      <c r="A1592">
        <v>100273017</v>
      </c>
      <c r="B1592" t="s">
        <v>402</v>
      </c>
      <c r="C1592" t="s">
        <v>27</v>
      </c>
      <c r="D1592" t="s">
        <v>16</v>
      </c>
      <c r="E1592" t="s">
        <v>25</v>
      </c>
      <c r="F1592" t="s">
        <v>163</v>
      </c>
      <c r="G1592" t="s">
        <v>579</v>
      </c>
      <c r="H1592" t="s">
        <v>401</v>
      </c>
      <c r="I1592">
        <v>6</v>
      </c>
    </row>
    <row r="1593" spans="1:9" x14ac:dyDescent="0.25">
      <c r="A1593" t="s">
        <v>28</v>
      </c>
      <c r="B1593" t="s">
        <v>226</v>
      </c>
      <c r="C1593" t="s">
        <v>31</v>
      </c>
      <c r="D1593" t="s">
        <v>19</v>
      </c>
      <c r="E1593" t="s">
        <v>21</v>
      </c>
      <c r="F1593" t="s">
        <v>163</v>
      </c>
      <c r="G1593" t="s">
        <v>579</v>
      </c>
      <c r="H1593" t="s">
        <v>19</v>
      </c>
      <c r="I1593">
        <v>6</v>
      </c>
    </row>
    <row r="1594" spans="1:9" x14ac:dyDescent="0.25">
      <c r="A1594" t="s">
        <v>28</v>
      </c>
      <c r="B1594" t="s">
        <v>388</v>
      </c>
      <c r="C1594" t="s">
        <v>87</v>
      </c>
      <c r="D1594" t="s">
        <v>19</v>
      </c>
      <c r="E1594" t="s">
        <v>21</v>
      </c>
      <c r="F1594" t="s">
        <v>149</v>
      </c>
      <c r="G1594" t="s">
        <v>352</v>
      </c>
      <c r="H1594" t="s">
        <v>401</v>
      </c>
      <c r="I1594">
        <v>6</v>
      </c>
    </row>
    <row r="1595" spans="1:9" x14ac:dyDescent="0.25">
      <c r="A1595">
        <v>6239</v>
      </c>
      <c r="B1595" t="s">
        <v>226</v>
      </c>
      <c r="C1595" t="s">
        <v>33</v>
      </c>
      <c r="D1595" t="s">
        <v>77</v>
      </c>
      <c r="E1595" t="s">
        <v>77</v>
      </c>
      <c r="F1595" t="s">
        <v>163</v>
      </c>
      <c r="G1595" t="s">
        <v>579</v>
      </c>
      <c r="H1595" t="s">
        <v>19</v>
      </c>
      <c r="I1595">
        <v>6</v>
      </c>
    </row>
    <row r="1596" spans="1:9" x14ac:dyDescent="0.25">
      <c r="A1596">
        <v>1215722095</v>
      </c>
      <c r="B1596" t="s">
        <v>170</v>
      </c>
      <c r="C1596" t="s">
        <v>27</v>
      </c>
      <c r="D1596" t="s">
        <v>30</v>
      </c>
      <c r="E1596" t="s">
        <v>32</v>
      </c>
      <c r="F1596" t="s">
        <v>280</v>
      </c>
      <c r="G1596" t="s">
        <v>352</v>
      </c>
      <c r="H1596" t="s">
        <v>19</v>
      </c>
      <c r="I1596">
        <v>6</v>
      </c>
    </row>
    <row r="1597" spans="1:9" x14ac:dyDescent="0.25">
      <c r="A1597">
        <v>100273175</v>
      </c>
      <c r="B1597" t="s">
        <v>388</v>
      </c>
      <c r="C1597" t="s">
        <v>42</v>
      </c>
      <c r="D1597" t="s">
        <v>16</v>
      </c>
      <c r="E1597" t="s">
        <v>25</v>
      </c>
      <c r="F1597" t="s">
        <v>163</v>
      </c>
      <c r="G1597" t="s">
        <v>579</v>
      </c>
      <c r="H1597" t="s">
        <v>401</v>
      </c>
      <c r="I1597">
        <v>6</v>
      </c>
    </row>
    <row r="1598" spans="1:9" x14ac:dyDescent="0.25">
      <c r="A1598">
        <v>100273344</v>
      </c>
      <c r="B1598" t="s">
        <v>100</v>
      </c>
      <c r="C1598" t="s">
        <v>20</v>
      </c>
      <c r="D1598" t="s">
        <v>16</v>
      </c>
      <c r="E1598" t="s">
        <v>25</v>
      </c>
      <c r="F1598" t="s">
        <v>120</v>
      </c>
      <c r="G1598" t="s">
        <v>350</v>
      </c>
      <c r="H1598" t="s">
        <v>25</v>
      </c>
      <c r="I1598">
        <v>6</v>
      </c>
    </row>
    <row r="1599" spans="1:9" x14ac:dyDescent="0.25">
      <c r="A1599" t="s">
        <v>28</v>
      </c>
      <c r="B1599" t="s">
        <v>226</v>
      </c>
      <c r="C1599" t="s">
        <v>27</v>
      </c>
      <c r="D1599" t="s">
        <v>19</v>
      </c>
      <c r="E1599" t="s">
        <v>37</v>
      </c>
      <c r="F1599" t="s">
        <v>147</v>
      </c>
      <c r="G1599" t="s">
        <v>352</v>
      </c>
      <c r="H1599" t="s">
        <v>401</v>
      </c>
      <c r="I1599">
        <v>6</v>
      </c>
    </row>
    <row r="1600" spans="1:9" x14ac:dyDescent="0.25">
      <c r="A1600">
        <v>100273046</v>
      </c>
      <c r="B1600" t="s">
        <v>226</v>
      </c>
      <c r="C1600" t="s">
        <v>36</v>
      </c>
      <c r="D1600" t="s">
        <v>16</v>
      </c>
      <c r="E1600" t="s">
        <v>25</v>
      </c>
      <c r="F1600" t="s">
        <v>481</v>
      </c>
      <c r="G1600" t="s">
        <v>351</v>
      </c>
      <c r="H1600" t="s">
        <v>19</v>
      </c>
      <c r="I1600">
        <v>6</v>
      </c>
    </row>
    <row r="1601" spans="1:9" x14ac:dyDescent="0.25">
      <c r="A1601">
        <v>2186141056</v>
      </c>
      <c r="B1601" t="s">
        <v>399</v>
      </c>
      <c r="C1601" t="s">
        <v>31</v>
      </c>
      <c r="D1601" t="s">
        <v>30</v>
      </c>
      <c r="E1601" t="s">
        <v>43</v>
      </c>
      <c r="F1601" t="s">
        <v>130</v>
      </c>
      <c r="G1601" t="s">
        <v>350</v>
      </c>
      <c r="H1601" t="s">
        <v>398</v>
      </c>
      <c r="I1601">
        <v>6</v>
      </c>
    </row>
    <row r="1602" spans="1:9" x14ac:dyDescent="0.25">
      <c r="A1602">
        <v>2400032431</v>
      </c>
      <c r="B1602" t="s">
        <v>40</v>
      </c>
      <c r="C1602" t="s">
        <v>87</v>
      </c>
      <c r="D1602" t="s">
        <v>19</v>
      </c>
      <c r="E1602" t="s">
        <v>21</v>
      </c>
      <c r="F1602" t="s">
        <v>136</v>
      </c>
      <c r="G1602" t="s">
        <v>343</v>
      </c>
      <c r="H1602" t="s">
        <v>401</v>
      </c>
      <c r="I1602">
        <v>6</v>
      </c>
    </row>
    <row r="1603" spans="1:9" x14ac:dyDescent="0.25">
      <c r="A1603">
        <v>2400037406</v>
      </c>
      <c r="B1603" t="s">
        <v>226</v>
      </c>
      <c r="C1603" t="s">
        <v>17</v>
      </c>
      <c r="D1603" t="s">
        <v>19</v>
      </c>
      <c r="E1603" t="s">
        <v>21</v>
      </c>
      <c r="F1603" t="s">
        <v>163</v>
      </c>
      <c r="G1603" t="s">
        <v>579</v>
      </c>
      <c r="H1603" t="s">
        <v>19</v>
      </c>
      <c r="I1603">
        <v>6</v>
      </c>
    </row>
    <row r="1604" spans="1:9" x14ac:dyDescent="0.25">
      <c r="A1604" t="s">
        <v>28</v>
      </c>
      <c r="B1604" t="s">
        <v>226</v>
      </c>
      <c r="C1604" t="s">
        <v>20</v>
      </c>
      <c r="D1604" t="s">
        <v>19</v>
      </c>
      <c r="E1604" t="s">
        <v>37</v>
      </c>
      <c r="F1604" t="s">
        <v>163</v>
      </c>
      <c r="G1604" t="s">
        <v>579</v>
      </c>
      <c r="H1604" t="s">
        <v>19</v>
      </c>
      <c r="I1604">
        <v>6</v>
      </c>
    </row>
    <row r="1605" spans="1:9" x14ac:dyDescent="0.25">
      <c r="A1605">
        <v>100273526</v>
      </c>
      <c r="B1605" t="s">
        <v>170</v>
      </c>
      <c r="C1605" t="s">
        <v>20</v>
      </c>
      <c r="D1605" t="s">
        <v>16</v>
      </c>
      <c r="E1605" t="s">
        <v>25</v>
      </c>
      <c r="F1605" t="s">
        <v>163</v>
      </c>
      <c r="G1605" t="s">
        <v>403</v>
      </c>
      <c r="H1605" t="s">
        <v>19</v>
      </c>
      <c r="I1605">
        <v>6</v>
      </c>
    </row>
    <row r="1606" spans="1:9" x14ac:dyDescent="0.25">
      <c r="A1606">
        <v>2400037439</v>
      </c>
      <c r="B1606" t="s">
        <v>40</v>
      </c>
      <c r="C1606" t="s">
        <v>17</v>
      </c>
      <c r="D1606" t="s">
        <v>19</v>
      </c>
      <c r="E1606" t="s">
        <v>21</v>
      </c>
      <c r="F1606" t="s">
        <v>280</v>
      </c>
      <c r="G1606" t="s">
        <v>352</v>
      </c>
      <c r="H1606" t="s">
        <v>19</v>
      </c>
      <c r="I1606">
        <v>6</v>
      </c>
    </row>
    <row r="1607" spans="1:9" x14ac:dyDescent="0.25">
      <c r="A1607">
        <v>2185854408</v>
      </c>
      <c r="B1607" t="s">
        <v>399</v>
      </c>
      <c r="C1607" t="s">
        <v>42</v>
      </c>
      <c r="D1607" t="s">
        <v>30</v>
      </c>
      <c r="E1607" t="s">
        <v>43</v>
      </c>
      <c r="F1607" t="s">
        <v>120</v>
      </c>
      <c r="G1607" t="s">
        <v>350</v>
      </c>
      <c r="H1607" t="s">
        <v>398</v>
      </c>
      <c r="I1607">
        <v>6</v>
      </c>
    </row>
    <row r="1608" spans="1:9" x14ac:dyDescent="0.25">
      <c r="A1608" t="s">
        <v>28</v>
      </c>
      <c r="B1608" t="s">
        <v>226</v>
      </c>
      <c r="C1608" t="s">
        <v>45</v>
      </c>
      <c r="D1608" t="s">
        <v>19</v>
      </c>
      <c r="E1608" t="s">
        <v>21</v>
      </c>
      <c r="F1608" t="s">
        <v>163</v>
      </c>
      <c r="G1608" t="s">
        <v>579</v>
      </c>
      <c r="H1608" t="s">
        <v>19</v>
      </c>
      <c r="I1608">
        <v>6</v>
      </c>
    </row>
    <row r="1609" spans="1:9" x14ac:dyDescent="0.25">
      <c r="A1609">
        <v>100273737</v>
      </c>
      <c r="B1609" t="s">
        <v>402</v>
      </c>
      <c r="C1609" t="s">
        <v>39</v>
      </c>
      <c r="D1609" t="s">
        <v>16</v>
      </c>
      <c r="E1609" t="s">
        <v>25</v>
      </c>
      <c r="F1609" t="s">
        <v>163</v>
      </c>
      <c r="G1609" t="s">
        <v>579</v>
      </c>
      <c r="H1609" t="s">
        <v>401</v>
      </c>
      <c r="I1609">
        <v>6</v>
      </c>
    </row>
    <row r="1610" spans="1:9" x14ac:dyDescent="0.25">
      <c r="A1610" t="s">
        <v>28</v>
      </c>
      <c r="B1610" t="s">
        <v>40</v>
      </c>
      <c r="C1610" t="s">
        <v>17</v>
      </c>
      <c r="D1610" t="s">
        <v>19</v>
      </c>
      <c r="E1610" t="s">
        <v>21</v>
      </c>
      <c r="F1610" t="s">
        <v>433</v>
      </c>
      <c r="G1610" t="s">
        <v>433</v>
      </c>
      <c r="H1610" t="s">
        <v>395</v>
      </c>
      <c r="I1610">
        <v>6</v>
      </c>
    </row>
    <row r="1611" spans="1:9" x14ac:dyDescent="0.25">
      <c r="A1611">
        <v>1216762679</v>
      </c>
      <c r="B1611" t="s">
        <v>388</v>
      </c>
      <c r="C1611" t="s">
        <v>27</v>
      </c>
      <c r="D1611" t="s">
        <v>30</v>
      </c>
      <c r="E1611" t="s">
        <v>32</v>
      </c>
      <c r="F1611" t="s">
        <v>507</v>
      </c>
      <c r="G1611" t="s">
        <v>352</v>
      </c>
      <c r="H1611" t="s">
        <v>401</v>
      </c>
      <c r="I1611">
        <v>6</v>
      </c>
    </row>
    <row r="1612" spans="1:9" x14ac:dyDescent="0.25">
      <c r="A1612" t="s">
        <v>23</v>
      </c>
      <c r="B1612" t="s">
        <v>388</v>
      </c>
      <c r="C1612" t="s">
        <v>158</v>
      </c>
      <c r="D1612" t="s">
        <v>77</v>
      </c>
      <c r="E1612" t="s">
        <v>77</v>
      </c>
      <c r="F1612" t="s">
        <v>163</v>
      </c>
      <c r="G1612" t="s">
        <v>579</v>
      </c>
      <c r="H1612" t="s">
        <v>395</v>
      </c>
      <c r="I1612">
        <v>6</v>
      </c>
    </row>
    <row r="1613" spans="1:9" x14ac:dyDescent="0.25">
      <c r="A1613">
        <v>100273530</v>
      </c>
      <c r="B1613" t="s">
        <v>170</v>
      </c>
      <c r="C1613" t="s">
        <v>45</v>
      </c>
      <c r="D1613" t="s">
        <v>16</v>
      </c>
      <c r="E1613" t="s">
        <v>18</v>
      </c>
      <c r="F1613" t="s">
        <v>163</v>
      </c>
      <c r="G1613" t="s">
        <v>403</v>
      </c>
      <c r="H1613" t="s">
        <v>225</v>
      </c>
      <c r="I1613">
        <v>6</v>
      </c>
    </row>
    <row r="1614" spans="1:9" x14ac:dyDescent="0.25">
      <c r="A1614" t="s">
        <v>552</v>
      </c>
      <c r="B1614" t="s">
        <v>399</v>
      </c>
      <c r="C1614" t="s">
        <v>33</v>
      </c>
      <c r="D1614" t="s">
        <v>30</v>
      </c>
      <c r="E1614" t="s">
        <v>179</v>
      </c>
      <c r="F1614" t="s">
        <v>130</v>
      </c>
      <c r="G1614" t="s">
        <v>350</v>
      </c>
      <c r="H1614" t="s">
        <v>398</v>
      </c>
      <c r="I1614">
        <v>6</v>
      </c>
    </row>
    <row r="1615" spans="1:9" x14ac:dyDescent="0.25">
      <c r="A1615">
        <v>100273947</v>
      </c>
      <c r="B1615" t="s">
        <v>402</v>
      </c>
      <c r="C1615" t="s">
        <v>45</v>
      </c>
      <c r="D1615" t="s">
        <v>16</v>
      </c>
      <c r="E1615" t="s">
        <v>18</v>
      </c>
      <c r="F1615" t="s">
        <v>163</v>
      </c>
      <c r="G1615" t="s">
        <v>579</v>
      </c>
      <c r="H1615" t="s">
        <v>401</v>
      </c>
      <c r="I1615">
        <v>6</v>
      </c>
    </row>
    <row r="1616" spans="1:9" x14ac:dyDescent="0.25">
      <c r="A1616">
        <v>2186243155</v>
      </c>
      <c r="B1616" t="s">
        <v>399</v>
      </c>
      <c r="C1616" t="s">
        <v>158</v>
      </c>
      <c r="D1616" t="s">
        <v>30</v>
      </c>
      <c r="E1616" t="s">
        <v>43</v>
      </c>
      <c r="F1616" t="s">
        <v>421</v>
      </c>
      <c r="G1616" t="s">
        <v>396</v>
      </c>
      <c r="H1616" t="s">
        <v>398</v>
      </c>
      <c r="I1616">
        <v>6</v>
      </c>
    </row>
    <row r="1617" spans="1:9" x14ac:dyDescent="0.25">
      <c r="A1617">
        <v>1217387193</v>
      </c>
      <c r="B1617" t="s">
        <v>170</v>
      </c>
      <c r="C1617" t="s">
        <v>29</v>
      </c>
      <c r="D1617" t="s">
        <v>30</v>
      </c>
      <c r="E1617" t="s">
        <v>32</v>
      </c>
      <c r="F1617" t="s">
        <v>138</v>
      </c>
      <c r="G1617" t="s">
        <v>352</v>
      </c>
      <c r="H1617" t="s">
        <v>19</v>
      </c>
      <c r="I1617">
        <v>6</v>
      </c>
    </row>
    <row r="1618" spans="1:9" x14ac:dyDescent="0.25">
      <c r="A1618">
        <v>100273399</v>
      </c>
      <c r="B1618" t="s">
        <v>100</v>
      </c>
      <c r="C1618" t="s">
        <v>41</v>
      </c>
      <c r="D1618" t="s">
        <v>16</v>
      </c>
      <c r="E1618" t="s">
        <v>477</v>
      </c>
      <c r="F1618" t="s">
        <v>136</v>
      </c>
      <c r="G1618" t="s">
        <v>343</v>
      </c>
      <c r="H1618" t="s">
        <v>25</v>
      </c>
      <c r="I1618">
        <v>6</v>
      </c>
    </row>
    <row r="1619" spans="1:9" x14ac:dyDescent="0.25">
      <c r="A1619">
        <v>100273671</v>
      </c>
      <c r="B1619" t="s">
        <v>388</v>
      </c>
      <c r="C1619" t="s">
        <v>17</v>
      </c>
      <c r="D1619" t="s">
        <v>16</v>
      </c>
      <c r="E1619" t="s">
        <v>25</v>
      </c>
      <c r="F1619" t="s">
        <v>137</v>
      </c>
      <c r="G1619" t="s">
        <v>355</v>
      </c>
      <c r="H1619" t="s">
        <v>401</v>
      </c>
      <c r="I1619">
        <v>6</v>
      </c>
    </row>
    <row r="1620" spans="1:9" x14ac:dyDescent="0.25">
      <c r="A1620">
        <v>2400049137</v>
      </c>
      <c r="B1620" t="s">
        <v>148</v>
      </c>
      <c r="C1620" t="s">
        <v>36</v>
      </c>
      <c r="D1620" t="s">
        <v>19</v>
      </c>
      <c r="E1620" t="s">
        <v>21</v>
      </c>
      <c r="F1620" t="s">
        <v>139</v>
      </c>
      <c r="G1620" t="s">
        <v>352</v>
      </c>
      <c r="H1620" t="s">
        <v>19</v>
      </c>
      <c r="I1620">
        <v>6</v>
      </c>
    </row>
    <row r="1621" spans="1:9" x14ac:dyDescent="0.25">
      <c r="A1621">
        <v>2400073024</v>
      </c>
      <c r="B1621" t="s">
        <v>388</v>
      </c>
      <c r="C1621" t="s">
        <v>20</v>
      </c>
      <c r="D1621" t="s">
        <v>19</v>
      </c>
      <c r="E1621" t="s">
        <v>21</v>
      </c>
      <c r="F1621" t="s">
        <v>163</v>
      </c>
      <c r="G1621" t="s">
        <v>579</v>
      </c>
      <c r="H1621" t="s">
        <v>401</v>
      </c>
      <c r="I1621">
        <v>6</v>
      </c>
    </row>
    <row r="1622" spans="1:9" x14ac:dyDescent="0.25">
      <c r="A1622">
        <v>100273888</v>
      </c>
      <c r="B1622" t="s">
        <v>170</v>
      </c>
      <c r="C1622" t="s">
        <v>17</v>
      </c>
      <c r="D1622" t="s">
        <v>16</v>
      </c>
      <c r="E1622" t="s">
        <v>18</v>
      </c>
      <c r="F1622" t="s">
        <v>163</v>
      </c>
      <c r="G1622" t="s">
        <v>415</v>
      </c>
      <c r="H1622" t="s">
        <v>19</v>
      </c>
      <c r="I1622">
        <v>6</v>
      </c>
    </row>
    <row r="1623" spans="1:9" x14ac:dyDescent="0.25">
      <c r="A1623" t="s">
        <v>28</v>
      </c>
      <c r="B1623" t="s">
        <v>226</v>
      </c>
      <c r="C1623" t="s">
        <v>24</v>
      </c>
      <c r="D1623" t="s">
        <v>19</v>
      </c>
      <c r="E1623" t="s">
        <v>21</v>
      </c>
      <c r="F1623" t="s">
        <v>163</v>
      </c>
      <c r="G1623" t="s">
        <v>579</v>
      </c>
      <c r="H1623" t="s">
        <v>19</v>
      </c>
      <c r="I1623">
        <v>6</v>
      </c>
    </row>
    <row r="1624" spans="1:9" x14ac:dyDescent="0.25">
      <c r="A1624" t="s">
        <v>23</v>
      </c>
      <c r="B1624" t="s">
        <v>226</v>
      </c>
      <c r="C1624" t="s">
        <v>33</v>
      </c>
      <c r="D1624" t="s">
        <v>77</v>
      </c>
      <c r="E1624" t="s">
        <v>77</v>
      </c>
      <c r="F1624" t="s">
        <v>163</v>
      </c>
      <c r="G1624" t="s">
        <v>579</v>
      </c>
      <c r="H1624" t="s">
        <v>19</v>
      </c>
      <c r="I1624">
        <v>6</v>
      </c>
    </row>
    <row r="1625" spans="1:9" x14ac:dyDescent="0.25">
      <c r="A1625">
        <v>2400037994</v>
      </c>
      <c r="B1625" t="s">
        <v>388</v>
      </c>
      <c r="C1625" t="s">
        <v>17</v>
      </c>
      <c r="D1625" t="s">
        <v>19</v>
      </c>
      <c r="E1625" t="s">
        <v>21</v>
      </c>
      <c r="F1625" t="s">
        <v>163</v>
      </c>
      <c r="G1625" t="s">
        <v>579</v>
      </c>
      <c r="H1625" t="s">
        <v>401</v>
      </c>
      <c r="I1625">
        <v>6</v>
      </c>
    </row>
    <row r="1626" spans="1:9" x14ac:dyDescent="0.25">
      <c r="A1626" t="s">
        <v>28</v>
      </c>
      <c r="B1626" t="s">
        <v>148</v>
      </c>
      <c r="C1626" t="s">
        <v>27</v>
      </c>
      <c r="D1626" t="s">
        <v>19</v>
      </c>
      <c r="E1626" t="s">
        <v>21</v>
      </c>
      <c r="F1626" t="s">
        <v>436</v>
      </c>
      <c r="G1626" t="s">
        <v>352</v>
      </c>
      <c r="H1626" t="s">
        <v>19</v>
      </c>
      <c r="I1626">
        <v>6</v>
      </c>
    </row>
    <row r="1627" spans="1:9" x14ac:dyDescent="0.25">
      <c r="A1627">
        <v>2400022405</v>
      </c>
      <c r="B1627" t="s">
        <v>226</v>
      </c>
      <c r="C1627" t="s">
        <v>35</v>
      </c>
      <c r="D1627" t="s">
        <v>19</v>
      </c>
      <c r="E1627" t="s">
        <v>21</v>
      </c>
      <c r="F1627" t="s">
        <v>163</v>
      </c>
      <c r="G1627" t="s">
        <v>579</v>
      </c>
      <c r="H1627" t="s">
        <v>19</v>
      </c>
      <c r="I1627">
        <v>6</v>
      </c>
    </row>
    <row r="1628" spans="1:9" x14ac:dyDescent="0.25">
      <c r="A1628">
        <v>100274187</v>
      </c>
      <c r="B1628" t="s">
        <v>148</v>
      </c>
      <c r="C1628" t="s">
        <v>31</v>
      </c>
      <c r="D1628" t="s">
        <v>16</v>
      </c>
      <c r="E1628" t="s">
        <v>25</v>
      </c>
      <c r="F1628" t="s">
        <v>140</v>
      </c>
      <c r="G1628" t="s">
        <v>396</v>
      </c>
      <c r="H1628" t="s">
        <v>19</v>
      </c>
      <c r="I1628">
        <v>6</v>
      </c>
    </row>
    <row r="1629" spans="1:9" x14ac:dyDescent="0.25">
      <c r="A1629">
        <v>100274343</v>
      </c>
      <c r="B1629" t="s">
        <v>148</v>
      </c>
      <c r="C1629" t="s">
        <v>20</v>
      </c>
      <c r="D1629" t="s">
        <v>16</v>
      </c>
      <c r="E1629" t="s">
        <v>25</v>
      </c>
      <c r="F1629" t="s">
        <v>146</v>
      </c>
      <c r="G1629" t="s">
        <v>586</v>
      </c>
      <c r="H1629" t="s">
        <v>19</v>
      </c>
      <c r="I1629">
        <v>6</v>
      </c>
    </row>
    <row r="1630" spans="1:9" x14ac:dyDescent="0.25">
      <c r="A1630">
        <v>100274091</v>
      </c>
      <c r="B1630" t="s">
        <v>170</v>
      </c>
      <c r="C1630" t="s">
        <v>27</v>
      </c>
      <c r="D1630" t="s">
        <v>16</v>
      </c>
      <c r="E1630" t="s">
        <v>25</v>
      </c>
      <c r="F1630" t="s">
        <v>163</v>
      </c>
      <c r="G1630" t="s">
        <v>403</v>
      </c>
      <c r="H1630" t="s">
        <v>19</v>
      </c>
      <c r="I1630">
        <v>6</v>
      </c>
    </row>
    <row r="1631" spans="1:9" x14ac:dyDescent="0.25">
      <c r="A1631">
        <v>2186353612</v>
      </c>
      <c r="B1631" t="s">
        <v>399</v>
      </c>
      <c r="C1631" t="s">
        <v>36</v>
      </c>
      <c r="D1631" t="s">
        <v>30</v>
      </c>
      <c r="E1631" t="s">
        <v>43</v>
      </c>
      <c r="F1631" t="s">
        <v>434</v>
      </c>
      <c r="G1631" t="s">
        <v>350</v>
      </c>
      <c r="H1631" t="s">
        <v>398</v>
      </c>
      <c r="I1631">
        <v>6</v>
      </c>
    </row>
    <row r="1632" spans="1:9" x14ac:dyDescent="0.25">
      <c r="A1632">
        <v>100274254</v>
      </c>
      <c r="B1632" t="s">
        <v>388</v>
      </c>
      <c r="C1632" t="s">
        <v>41</v>
      </c>
      <c r="D1632" t="s">
        <v>16</v>
      </c>
      <c r="E1632" t="s">
        <v>18</v>
      </c>
      <c r="F1632" t="s">
        <v>421</v>
      </c>
      <c r="G1632" t="s">
        <v>396</v>
      </c>
      <c r="H1632" t="s">
        <v>395</v>
      </c>
      <c r="I1632">
        <v>6</v>
      </c>
    </row>
    <row r="1633" spans="1:9" x14ac:dyDescent="0.25">
      <c r="A1633" t="s">
        <v>23</v>
      </c>
      <c r="B1633" t="s">
        <v>170</v>
      </c>
      <c r="C1633" t="s">
        <v>36</v>
      </c>
      <c r="D1633" t="s">
        <v>19</v>
      </c>
      <c r="E1633" t="s">
        <v>21</v>
      </c>
      <c r="F1633" t="s">
        <v>163</v>
      </c>
      <c r="G1633" t="s">
        <v>415</v>
      </c>
      <c r="H1633" t="s">
        <v>19</v>
      </c>
      <c r="I1633">
        <v>6</v>
      </c>
    </row>
    <row r="1634" spans="1:9" x14ac:dyDescent="0.25">
      <c r="A1634">
        <v>2400037202</v>
      </c>
      <c r="B1634" t="s">
        <v>388</v>
      </c>
      <c r="C1634" t="s">
        <v>27</v>
      </c>
      <c r="D1634" t="s">
        <v>19</v>
      </c>
      <c r="E1634" t="s">
        <v>21</v>
      </c>
      <c r="F1634" t="s">
        <v>163</v>
      </c>
      <c r="G1634" t="s">
        <v>579</v>
      </c>
      <c r="H1634" t="s">
        <v>19</v>
      </c>
      <c r="I1634">
        <v>6</v>
      </c>
    </row>
    <row r="1635" spans="1:9" x14ac:dyDescent="0.25">
      <c r="A1635" t="s">
        <v>28</v>
      </c>
      <c r="B1635" t="s">
        <v>226</v>
      </c>
      <c r="C1635" t="s">
        <v>20</v>
      </c>
      <c r="D1635" t="s">
        <v>19</v>
      </c>
      <c r="E1635" t="s">
        <v>21</v>
      </c>
      <c r="F1635" t="s">
        <v>163</v>
      </c>
      <c r="G1635" t="s">
        <v>579</v>
      </c>
      <c r="H1635" t="s">
        <v>19</v>
      </c>
      <c r="I1635">
        <v>6</v>
      </c>
    </row>
    <row r="1636" spans="1:9" x14ac:dyDescent="0.25">
      <c r="A1636">
        <v>2</v>
      </c>
      <c r="B1636" t="s">
        <v>148</v>
      </c>
      <c r="C1636" t="s">
        <v>35</v>
      </c>
      <c r="D1636" t="s">
        <v>30</v>
      </c>
      <c r="E1636" t="s">
        <v>44</v>
      </c>
      <c r="F1636" t="s">
        <v>280</v>
      </c>
      <c r="G1636" t="s">
        <v>352</v>
      </c>
      <c r="H1636" t="s">
        <v>19</v>
      </c>
      <c r="I1636">
        <v>6</v>
      </c>
    </row>
    <row r="1637" spans="1:9" x14ac:dyDescent="0.25">
      <c r="A1637">
        <v>1219592048</v>
      </c>
      <c r="B1637" t="s">
        <v>148</v>
      </c>
      <c r="C1637" t="s">
        <v>35</v>
      </c>
      <c r="D1637" t="s">
        <v>30</v>
      </c>
      <c r="E1637" t="s">
        <v>32</v>
      </c>
      <c r="F1637" t="s">
        <v>476</v>
      </c>
      <c r="G1637" t="s">
        <v>352</v>
      </c>
      <c r="H1637" t="s">
        <v>19</v>
      </c>
      <c r="I1637">
        <v>6</v>
      </c>
    </row>
    <row r="1638" spans="1:9" x14ac:dyDescent="0.25">
      <c r="A1638" t="s">
        <v>28</v>
      </c>
      <c r="B1638" t="s">
        <v>226</v>
      </c>
      <c r="C1638" t="s">
        <v>36</v>
      </c>
      <c r="D1638" t="s">
        <v>19</v>
      </c>
      <c r="E1638" t="s">
        <v>37</v>
      </c>
      <c r="F1638" t="s">
        <v>163</v>
      </c>
      <c r="G1638" t="s">
        <v>579</v>
      </c>
      <c r="H1638" t="s">
        <v>19</v>
      </c>
      <c r="I1638">
        <v>6</v>
      </c>
    </row>
    <row r="1639" spans="1:9" x14ac:dyDescent="0.25">
      <c r="A1639">
        <v>2186470203</v>
      </c>
      <c r="B1639" t="s">
        <v>170</v>
      </c>
      <c r="C1639" t="s">
        <v>31</v>
      </c>
      <c r="D1639" t="s">
        <v>30</v>
      </c>
      <c r="E1639" t="s">
        <v>43</v>
      </c>
      <c r="F1639" t="s">
        <v>140</v>
      </c>
      <c r="G1639" t="s">
        <v>396</v>
      </c>
      <c r="H1639" t="s">
        <v>398</v>
      </c>
      <c r="I1639">
        <v>6</v>
      </c>
    </row>
    <row r="1640" spans="1:9" x14ac:dyDescent="0.25">
      <c r="A1640">
        <v>2186470883</v>
      </c>
      <c r="B1640" t="s">
        <v>388</v>
      </c>
      <c r="C1640" t="s">
        <v>42</v>
      </c>
      <c r="D1640" t="s">
        <v>30</v>
      </c>
      <c r="E1640" t="s">
        <v>43</v>
      </c>
      <c r="F1640" t="s">
        <v>420</v>
      </c>
      <c r="G1640" t="s">
        <v>355</v>
      </c>
      <c r="H1640" t="s">
        <v>395</v>
      </c>
      <c r="I1640">
        <v>6</v>
      </c>
    </row>
    <row r="1641" spans="1:9" x14ac:dyDescent="0.25">
      <c r="A1641">
        <v>2186480950</v>
      </c>
      <c r="B1641" t="s">
        <v>399</v>
      </c>
      <c r="C1641" t="s">
        <v>26</v>
      </c>
      <c r="D1641" t="s">
        <v>30</v>
      </c>
      <c r="E1641" t="s">
        <v>43</v>
      </c>
      <c r="F1641" t="s">
        <v>120</v>
      </c>
      <c r="G1641" t="s">
        <v>350</v>
      </c>
      <c r="H1641" t="s">
        <v>398</v>
      </c>
      <c r="I1641">
        <v>6</v>
      </c>
    </row>
    <row r="1642" spans="1:9" x14ac:dyDescent="0.25">
      <c r="A1642">
        <v>1219985280</v>
      </c>
      <c r="B1642" t="s">
        <v>399</v>
      </c>
      <c r="C1642" t="s">
        <v>35</v>
      </c>
      <c r="D1642" t="s">
        <v>30</v>
      </c>
      <c r="E1642" t="s">
        <v>32</v>
      </c>
      <c r="F1642" t="s">
        <v>136</v>
      </c>
      <c r="G1642" t="s">
        <v>343</v>
      </c>
      <c r="H1642" t="s">
        <v>398</v>
      </c>
      <c r="I1642">
        <v>6</v>
      </c>
    </row>
    <row r="1643" spans="1:9" x14ac:dyDescent="0.25">
      <c r="A1643">
        <v>2186493111</v>
      </c>
      <c r="B1643" t="s">
        <v>399</v>
      </c>
      <c r="C1643" t="s">
        <v>41</v>
      </c>
      <c r="D1643" t="s">
        <v>30</v>
      </c>
      <c r="E1643" t="s">
        <v>43</v>
      </c>
      <c r="F1643" t="s">
        <v>175</v>
      </c>
      <c r="G1643" t="s">
        <v>350</v>
      </c>
      <c r="H1643" t="s">
        <v>398</v>
      </c>
      <c r="I1643">
        <v>6</v>
      </c>
    </row>
    <row r="1644" spans="1:9" x14ac:dyDescent="0.25">
      <c r="A1644">
        <v>100274099</v>
      </c>
      <c r="B1644" t="s">
        <v>402</v>
      </c>
      <c r="C1644" t="s">
        <v>41</v>
      </c>
      <c r="D1644" t="s">
        <v>16</v>
      </c>
      <c r="E1644" t="s">
        <v>25</v>
      </c>
      <c r="F1644" t="s">
        <v>163</v>
      </c>
      <c r="G1644" t="s">
        <v>579</v>
      </c>
      <c r="H1644" t="s">
        <v>395</v>
      </c>
      <c r="I1644">
        <v>7</v>
      </c>
    </row>
    <row r="1645" spans="1:9" x14ac:dyDescent="0.25">
      <c r="A1645">
        <v>2400045333</v>
      </c>
      <c r="B1645" t="s">
        <v>40</v>
      </c>
      <c r="C1645" t="s">
        <v>45</v>
      </c>
      <c r="D1645" t="s">
        <v>19</v>
      </c>
      <c r="E1645" t="s">
        <v>21</v>
      </c>
      <c r="F1645" t="s">
        <v>136</v>
      </c>
      <c r="G1645" t="s">
        <v>343</v>
      </c>
      <c r="H1645" t="s">
        <v>19</v>
      </c>
      <c r="I1645">
        <v>7</v>
      </c>
    </row>
    <row r="1646" spans="1:9" x14ac:dyDescent="0.25">
      <c r="A1646" t="s">
        <v>23</v>
      </c>
      <c r="B1646" t="s">
        <v>399</v>
      </c>
      <c r="C1646" t="s">
        <v>26</v>
      </c>
      <c r="D1646" t="s">
        <v>30</v>
      </c>
      <c r="E1646" t="s">
        <v>43</v>
      </c>
      <c r="F1646" t="s">
        <v>136</v>
      </c>
      <c r="G1646" t="s">
        <v>343</v>
      </c>
      <c r="H1646" t="s">
        <v>398</v>
      </c>
      <c r="I1646">
        <v>7</v>
      </c>
    </row>
    <row r="1647" spans="1:9" x14ac:dyDescent="0.25">
      <c r="A1647">
        <v>100274700</v>
      </c>
      <c r="B1647" t="s">
        <v>170</v>
      </c>
      <c r="C1647" t="s">
        <v>17</v>
      </c>
      <c r="D1647" t="s">
        <v>16</v>
      </c>
      <c r="E1647" t="s">
        <v>25</v>
      </c>
      <c r="F1647" t="s">
        <v>163</v>
      </c>
      <c r="G1647" t="s">
        <v>415</v>
      </c>
      <c r="H1647" t="s">
        <v>19</v>
      </c>
      <c r="I1647">
        <v>7</v>
      </c>
    </row>
    <row r="1648" spans="1:9" x14ac:dyDescent="0.25">
      <c r="A1648" t="s">
        <v>23</v>
      </c>
      <c r="B1648" t="s">
        <v>226</v>
      </c>
      <c r="C1648" t="s">
        <v>36</v>
      </c>
      <c r="D1648" t="s">
        <v>19</v>
      </c>
      <c r="E1648" t="s">
        <v>74</v>
      </c>
      <c r="F1648" t="s">
        <v>163</v>
      </c>
      <c r="G1648" t="s">
        <v>579</v>
      </c>
      <c r="H1648" t="s">
        <v>395</v>
      </c>
      <c r="I1648">
        <v>7</v>
      </c>
    </row>
    <row r="1649" spans="1:9" x14ac:dyDescent="0.25">
      <c r="A1649">
        <v>2400033539</v>
      </c>
      <c r="B1649" t="s">
        <v>40</v>
      </c>
      <c r="C1649" t="s">
        <v>17</v>
      </c>
      <c r="D1649" t="s">
        <v>19</v>
      </c>
      <c r="E1649" t="s">
        <v>21</v>
      </c>
      <c r="F1649" t="s">
        <v>153</v>
      </c>
      <c r="G1649" t="s">
        <v>352</v>
      </c>
      <c r="H1649" t="s">
        <v>19</v>
      </c>
      <c r="I1649">
        <v>7</v>
      </c>
    </row>
    <row r="1650" spans="1:9" x14ac:dyDescent="0.25">
      <c r="A1650">
        <v>1220505718</v>
      </c>
      <c r="B1650" t="s">
        <v>148</v>
      </c>
      <c r="C1650" t="s">
        <v>45</v>
      </c>
      <c r="D1650" t="s">
        <v>30</v>
      </c>
      <c r="E1650" t="s">
        <v>32</v>
      </c>
      <c r="F1650" t="s">
        <v>136</v>
      </c>
      <c r="G1650" t="s">
        <v>343</v>
      </c>
      <c r="H1650" t="s">
        <v>19</v>
      </c>
      <c r="I1650">
        <v>7</v>
      </c>
    </row>
    <row r="1651" spans="1:9" x14ac:dyDescent="0.25">
      <c r="A1651">
        <v>2400022730</v>
      </c>
      <c r="B1651" t="s">
        <v>226</v>
      </c>
      <c r="C1651" t="s">
        <v>35</v>
      </c>
      <c r="D1651" t="s">
        <v>19</v>
      </c>
      <c r="E1651" t="s">
        <v>21</v>
      </c>
      <c r="F1651" t="s">
        <v>514</v>
      </c>
      <c r="G1651" t="s">
        <v>357</v>
      </c>
      <c r="H1651" t="s">
        <v>19</v>
      </c>
      <c r="I1651">
        <v>7</v>
      </c>
    </row>
    <row r="1652" spans="1:9" x14ac:dyDescent="0.25">
      <c r="A1652">
        <v>2186538439</v>
      </c>
      <c r="B1652" t="s">
        <v>399</v>
      </c>
      <c r="C1652" t="s">
        <v>33</v>
      </c>
      <c r="D1652" t="s">
        <v>30</v>
      </c>
      <c r="E1652" t="s">
        <v>43</v>
      </c>
      <c r="F1652" t="s">
        <v>434</v>
      </c>
      <c r="G1652" t="s">
        <v>350</v>
      </c>
      <c r="H1652" t="s">
        <v>398</v>
      </c>
      <c r="I1652">
        <v>7</v>
      </c>
    </row>
    <row r="1653" spans="1:9" x14ac:dyDescent="0.25">
      <c r="A1653">
        <v>1220826449</v>
      </c>
      <c r="B1653" t="s">
        <v>226</v>
      </c>
      <c r="C1653" t="s">
        <v>29</v>
      </c>
      <c r="D1653" t="s">
        <v>30</v>
      </c>
      <c r="E1653" t="s">
        <v>32</v>
      </c>
      <c r="F1653" t="s">
        <v>147</v>
      </c>
      <c r="G1653" t="s">
        <v>352</v>
      </c>
      <c r="H1653" t="s">
        <v>395</v>
      </c>
      <c r="I1653">
        <v>7</v>
      </c>
    </row>
    <row r="1654" spans="1:9" x14ac:dyDescent="0.25">
      <c r="A1654">
        <v>100274658</v>
      </c>
      <c r="B1654" t="s">
        <v>402</v>
      </c>
      <c r="C1654" t="s">
        <v>42</v>
      </c>
      <c r="D1654" t="s">
        <v>16</v>
      </c>
      <c r="E1654" t="s">
        <v>25</v>
      </c>
      <c r="F1654" t="s">
        <v>163</v>
      </c>
      <c r="G1654" t="s">
        <v>579</v>
      </c>
      <c r="H1654" t="s">
        <v>401</v>
      </c>
      <c r="I1654">
        <v>7</v>
      </c>
    </row>
    <row r="1655" spans="1:9" x14ac:dyDescent="0.25">
      <c r="A1655">
        <v>100274927</v>
      </c>
      <c r="B1655" t="s">
        <v>170</v>
      </c>
      <c r="C1655" t="s">
        <v>27</v>
      </c>
      <c r="D1655" t="s">
        <v>16</v>
      </c>
      <c r="E1655" t="s">
        <v>25</v>
      </c>
      <c r="F1655" t="s">
        <v>474</v>
      </c>
      <c r="G1655" t="s">
        <v>589</v>
      </c>
      <c r="H1655" t="s">
        <v>19</v>
      </c>
      <c r="I1655">
        <v>7</v>
      </c>
    </row>
    <row r="1656" spans="1:9" x14ac:dyDescent="0.25">
      <c r="A1656">
        <v>2186565983</v>
      </c>
      <c r="B1656" t="s">
        <v>399</v>
      </c>
      <c r="C1656" t="s">
        <v>29</v>
      </c>
      <c r="D1656" t="s">
        <v>30</v>
      </c>
      <c r="E1656" t="s">
        <v>43</v>
      </c>
      <c r="F1656" t="s">
        <v>154</v>
      </c>
      <c r="G1656" t="s">
        <v>396</v>
      </c>
      <c r="H1656" t="s">
        <v>398</v>
      </c>
      <c r="I1656">
        <v>7</v>
      </c>
    </row>
    <row r="1657" spans="1:9" x14ac:dyDescent="0.25">
      <c r="A1657">
        <v>100274906</v>
      </c>
      <c r="B1657" t="s">
        <v>170</v>
      </c>
      <c r="C1657" t="s">
        <v>27</v>
      </c>
      <c r="D1657" t="s">
        <v>16</v>
      </c>
      <c r="E1657" t="s">
        <v>25</v>
      </c>
      <c r="F1657" t="s">
        <v>433</v>
      </c>
      <c r="G1657" t="s">
        <v>433</v>
      </c>
      <c r="H1657" t="s">
        <v>19</v>
      </c>
      <c r="I1657">
        <v>7</v>
      </c>
    </row>
    <row r="1658" spans="1:9" x14ac:dyDescent="0.25">
      <c r="A1658">
        <v>2186585698</v>
      </c>
      <c r="B1658" t="s">
        <v>399</v>
      </c>
      <c r="C1658" t="s">
        <v>41</v>
      </c>
      <c r="D1658" t="s">
        <v>30</v>
      </c>
      <c r="E1658" t="s">
        <v>43</v>
      </c>
      <c r="F1658" t="s">
        <v>136</v>
      </c>
      <c r="G1658" t="s">
        <v>343</v>
      </c>
      <c r="H1658" t="s">
        <v>398</v>
      </c>
      <c r="I1658">
        <v>7</v>
      </c>
    </row>
    <row r="1659" spans="1:9" x14ac:dyDescent="0.25">
      <c r="A1659" t="s">
        <v>23</v>
      </c>
      <c r="B1659" t="s">
        <v>226</v>
      </c>
      <c r="C1659" t="s">
        <v>20</v>
      </c>
      <c r="D1659" t="s">
        <v>19</v>
      </c>
      <c r="E1659" t="s">
        <v>21</v>
      </c>
      <c r="F1659" t="s">
        <v>163</v>
      </c>
      <c r="G1659" t="s">
        <v>579</v>
      </c>
      <c r="H1659" t="s">
        <v>19</v>
      </c>
      <c r="I1659">
        <v>7</v>
      </c>
    </row>
    <row r="1660" spans="1:9" x14ac:dyDescent="0.25">
      <c r="A1660">
        <v>2400043841</v>
      </c>
      <c r="B1660" t="s">
        <v>388</v>
      </c>
      <c r="C1660" t="s">
        <v>39</v>
      </c>
      <c r="D1660" t="s">
        <v>19</v>
      </c>
      <c r="E1660" t="s">
        <v>21</v>
      </c>
      <c r="F1660" t="s">
        <v>137</v>
      </c>
      <c r="G1660" t="s">
        <v>355</v>
      </c>
      <c r="H1660" t="s">
        <v>395</v>
      </c>
      <c r="I1660">
        <v>7</v>
      </c>
    </row>
    <row r="1661" spans="1:9" x14ac:dyDescent="0.25">
      <c r="A1661">
        <v>2186585668</v>
      </c>
      <c r="B1661" t="s">
        <v>399</v>
      </c>
      <c r="C1661" t="s">
        <v>41</v>
      </c>
      <c r="D1661" t="s">
        <v>30</v>
      </c>
      <c r="E1661" t="s">
        <v>43</v>
      </c>
      <c r="F1661" t="s">
        <v>136</v>
      </c>
      <c r="G1661" t="s">
        <v>343</v>
      </c>
      <c r="H1661" t="s">
        <v>398</v>
      </c>
      <c r="I1661">
        <v>7</v>
      </c>
    </row>
    <row r="1662" spans="1:9" x14ac:dyDescent="0.25">
      <c r="A1662" t="s">
        <v>23</v>
      </c>
      <c r="B1662" t="s">
        <v>388</v>
      </c>
      <c r="C1662" t="s">
        <v>24</v>
      </c>
      <c r="D1662" t="s">
        <v>74</v>
      </c>
      <c r="E1662" t="s">
        <v>74</v>
      </c>
      <c r="F1662" t="s">
        <v>136</v>
      </c>
      <c r="G1662" t="s">
        <v>343</v>
      </c>
      <c r="H1662" t="s">
        <v>395</v>
      </c>
      <c r="I1662">
        <v>7</v>
      </c>
    </row>
    <row r="1663" spans="1:9" x14ac:dyDescent="0.25">
      <c r="A1663">
        <v>100275178</v>
      </c>
      <c r="B1663" t="s">
        <v>226</v>
      </c>
      <c r="C1663" t="s">
        <v>17</v>
      </c>
      <c r="D1663" t="s">
        <v>16</v>
      </c>
      <c r="E1663" t="s">
        <v>25</v>
      </c>
      <c r="F1663" t="s">
        <v>163</v>
      </c>
      <c r="G1663" t="s">
        <v>579</v>
      </c>
      <c r="H1663" t="s">
        <v>395</v>
      </c>
      <c r="I1663">
        <v>7</v>
      </c>
    </row>
    <row r="1664" spans="1:9" x14ac:dyDescent="0.25">
      <c r="A1664" t="s">
        <v>23</v>
      </c>
      <c r="B1664" t="s">
        <v>40</v>
      </c>
      <c r="C1664" t="s">
        <v>31</v>
      </c>
      <c r="D1664" t="s">
        <v>19</v>
      </c>
      <c r="E1664" t="s">
        <v>21</v>
      </c>
      <c r="F1664" t="s">
        <v>136</v>
      </c>
      <c r="G1664" t="s">
        <v>343</v>
      </c>
      <c r="H1664" t="s">
        <v>395</v>
      </c>
      <c r="I1664">
        <v>7</v>
      </c>
    </row>
    <row r="1665" spans="1:9" x14ac:dyDescent="0.25">
      <c r="A1665">
        <v>1222124623</v>
      </c>
      <c r="B1665" t="s">
        <v>388</v>
      </c>
      <c r="C1665" t="s">
        <v>17</v>
      </c>
      <c r="D1665" t="s">
        <v>30</v>
      </c>
      <c r="E1665" t="s">
        <v>32</v>
      </c>
      <c r="F1665" t="s">
        <v>149</v>
      </c>
      <c r="G1665" t="s">
        <v>352</v>
      </c>
      <c r="H1665" t="s">
        <v>401</v>
      </c>
      <c r="I1665">
        <v>7</v>
      </c>
    </row>
    <row r="1666" spans="1:9" x14ac:dyDescent="0.25">
      <c r="A1666">
        <v>2186652057</v>
      </c>
      <c r="B1666" t="s">
        <v>40</v>
      </c>
      <c r="C1666" t="s">
        <v>17</v>
      </c>
      <c r="D1666" t="s">
        <v>30</v>
      </c>
      <c r="E1666" t="s">
        <v>43</v>
      </c>
      <c r="F1666" t="s">
        <v>155</v>
      </c>
      <c r="G1666" t="s">
        <v>352</v>
      </c>
      <c r="H1666" t="s">
        <v>395</v>
      </c>
      <c r="I1666">
        <v>7</v>
      </c>
    </row>
    <row r="1667" spans="1:9" x14ac:dyDescent="0.25">
      <c r="A1667">
        <v>100275362</v>
      </c>
      <c r="B1667" t="s">
        <v>100</v>
      </c>
      <c r="C1667" t="s">
        <v>29</v>
      </c>
      <c r="D1667" t="s">
        <v>16</v>
      </c>
      <c r="E1667" t="s">
        <v>25</v>
      </c>
      <c r="F1667" t="s">
        <v>136</v>
      </c>
      <c r="G1667" t="s">
        <v>343</v>
      </c>
      <c r="H1667" t="s">
        <v>25</v>
      </c>
      <c r="I1667">
        <v>7</v>
      </c>
    </row>
    <row r="1668" spans="1:9" x14ac:dyDescent="0.25">
      <c r="A1668">
        <v>100275356</v>
      </c>
      <c r="B1668" t="s">
        <v>402</v>
      </c>
      <c r="C1668" t="s">
        <v>24</v>
      </c>
      <c r="D1668" t="s">
        <v>16</v>
      </c>
      <c r="E1668" t="s">
        <v>25</v>
      </c>
      <c r="F1668" t="s">
        <v>163</v>
      </c>
      <c r="G1668" t="s">
        <v>579</v>
      </c>
      <c r="H1668" t="s">
        <v>401</v>
      </c>
      <c r="I1668">
        <v>7</v>
      </c>
    </row>
    <row r="1669" spans="1:9" x14ac:dyDescent="0.25">
      <c r="A1669">
        <v>2400050628</v>
      </c>
      <c r="B1669" t="s">
        <v>148</v>
      </c>
      <c r="C1669" t="s">
        <v>36</v>
      </c>
      <c r="D1669" t="s">
        <v>19</v>
      </c>
      <c r="E1669" t="s">
        <v>21</v>
      </c>
      <c r="F1669" t="s">
        <v>150</v>
      </c>
      <c r="G1669" t="s">
        <v>352</v>
      </c>
      <c r="H1669" t="s">
        <v>19</v>
      </c>
      <c r="I1669">
        <v>7</v>
      </c>
    </row>
    <row r="1670" spans="1:9" x14ac:dyDescent="0.25">
      <c r="A1670">
        <v>5.7646329522857503E+18</v>
      </c>
      <c r="B1670" t="s">
        <v>226</v>
      </c>
      <c r="C1670" t="s">
        <v>39</v>
      </c>
      <c r="D1670" t="s">
        <v>30</v>
      </c>
      <c r="E1670" t="s">
        <v>44</v>
      </c>
      <c r="F1670" t="s">
        <v>163</v>
      </c>
      <c r="G1670" t="s">
        <v>579</v>
      </c>
      <c r="H1670" t="s">
        <v>19</v>
      </c>
      <c r="I1670">
        <v>7</v>
      </c>
    </row>
    <row r="1671" spans="1:9" x14ac:dyDescent="0.25">
      <c r="A1671">
        <v>2400034086</v>
      </c>
      <c r="B1671" t="s">
        <v>226</v>
      </c>
      <c r="C1671" t="s">
        <v>87</v>
      </c>
      <c r="D1671" t="s">
        <v>19</v>
      </c>
      <c r="E1671" t="s">
        <v>21</v>
      </c>
      <c r="F1671" t="s">
        <v>163</v>
      </c>
      <c r="G1671" t="s">
        <v>579</v>
      </c>
      <c r="H1671" t="s">
        <v>19</v>
      </c>
      <c r="I1671">
        <v>7</v>
      </c>
    </row>
    <row r="1672" spans="1:9" x14ac:dyDescent="0.25">
      <c r="A1672">
        <v>2400032474</v>
      </c>
      <c r="B1672" t="s">
        <v>226</v>
      </c>
      <c r="C1672" t="s">
        <v>31</v>
      </c>
      <c r="D1672" t="s">
        <v>19</v>
      </c>
      <c r="E1672" t="s">
        <v>21</v>
      </c>
      <c r="F1672" t="s">
        <v>163</v>
      </c>
      <c r="G1672" t="s">
        <v>579</v>
      </c>
      <c r="H1672" t="s">
        <v>19</v>
      </c>
      <c r="I1672">
        <v>7</v>
      </c>
    </row>
    <row r="1673" spans="1:9" x14ac:dyDescent="0.25">
      <c r="A1673">
        <v>100275186</v>
      </c>
      <c r="B1673" t="s">
        <v>170</v>
      </c>
      <c r="C1673" t="s">
        <v>20</v>
      </c>
      <c r="D1673" t="s">
        <v>16</v>
      </c>
      <c r="E1673" t="s">
        <v>25</v>
      </c>
      <c r="F1673" t="s">
        <v>474</v>
      </c>
      <c r="G1673" t="s">
        <v>589</v>
      </c>
      <c r="H1673" t="s">
        <v>19</v>
      </c>
      <c r="I1673">
        <v>7</v>
      </c>
    </row>
    <row r="1674" spans="1:9" x14ac:dyDescent="0.25">
      <c r="A1674">
        <v>1222637805</v>
      </c>
      <c r="B1674" t="s">
        <v>399</v>
      </c>
      <c r="C1674" t="s">
        <v>45</v>
      </c>
      <c r="D1674" t="s">
        <v>30</v>
      </c>
      <c r="E1674" t="s">
        <v>32</v>
      </c>
      <c r="F1674" t="s">
        <v>180</v>
      </c>
      <c r="G1674" t="s">
        <v>379</v>
      </c>
      <c r="H1674" t="s">
        <v>398</v>
      </c>
      <c r="I1674">
        <v>7</v>
      </c>
    </row>
    <row r="1675" spans="1:9" x14ac:dyDescent="0.25">
      <c r="A1675">
        <v>5.7646329893088799E+18</v>
      </c>
      <c r="B1675" t="s">
        <v>148</v>
      </c>
      <c r="C1675" t="s">
        <v>33</v>
      </c>
      <c r="D1675" t="s">
        <v>30</v>
      </c>
      <c r="E1675" t="s">
        <v>44</v>
      </c>
      <c r="F1675" t="s">
        <v>412</v>
      </c>
      <c r="G1675" t="s">
        <v>396</v>
      </c>
      <c r="H1675" t="s">
        <v>19</v>
      </c>
      <c r="I1675">
        <v>7</v>
      </c>
    </row>
    <row r="1676" spans="1:9" x14ac:dyDescent="0.25">
      <c r="A1676">
        <v>1222858166</v>
      </c>
      <c r="B1676" t="s">
        <v>399</v>
      </c>
      <c r="C1676" t="s">
        <v>29</v>
      </c>
      <c r="D1676" t="s">
        <v>30</v>
      </c>
      <c r="E1676" t="s">
        <v>32</v>
      </c>
      <c r="F1676" t="s">
        <v>523</v>
      </c>
      <c r="G1676" t="s">
        <v>351</v>
      </c>
      <c r="H1676" t="s">
        <v>398</v>
      </c>
      <c r="I1676">
        <v>7</v>
      </c>
    </row>
    <row r="1677" spans="1:9" x14ac:dyDescent="0.25">
      <c r="A1677">
        <v>1222857837</v>
      </c>
      <c r="B1677" t="s">
        <v>148</v>
      </c>
      <c r="C1677" t="s">
        <v>33</v>
      </c>
      <c r="D1677" t="s">
        <v>30</v>
      </c>
      <c r="E1677" t="s">
        <v>32</v>
      </c>
      <c r="F1677" t="s">
        <v>136</v>
      </c>
      <c r="G1677" t="s">
        <v>343</v>
      </c>
      <c r="H1677" t="s">
        <v>19</v>
      </c>
      <c r="I1677">
        <v>7</v>
      </c>
    </row>
    <row r="1678" spans="1:9" x14ac:dyDescent="0.25">
      <c r="A1678" t="s">
        <v>23</v>
      </c>
      <c r="B1678" t="s">
        <v>399</v>
      </c>
      <c r="C1678" t="s">
        <v>45</v>
      </c>
      <c r="D1678" t="s">
        <v>30</v>
      </c>
      <c r="E1678" t="s">
        <v>44</v>
      </c>
      <c r="F1678" t="s">
        <v>120</v>
      </c>
      <c r="G1678" t="s">
        <v>350</v>
      </c>
      <c r="H1678" t="s">
        <v>398</v>
      </c>
      <c r="I1678">
        <v>7</v>
      </c>
    </row>
    <row r="1679" spans="1:9" x14ac:dyDescent="0.25">
      <c r="A1679">
        <v>1223165933</v>
      </c>
      <c r="B1679" t="s">
        <v>226</v>
      </c>
      <c r="C1679" t="s">
        <v>36</v>
      </c>
      <c r="D1679" t="s">
        <v>30</v>
      </c>
      <c r="E1679" t="s">
        <v>32</v>
      </c>
      <c r="F1679" t="s">
        <v>163</v>
      </c>
      <c r="G1679" t="s">
        <v>579</v>
      </c>
      <c r="H1679" t="s">
        <v>395</v>
      </c>
      <c r="I1679">
        <v>7</v>
      </c>
    </row>
    <row r="1680" spans="1:9" x14ac:dyDescent="0.25">
      <c r="A1680">
        <v>4</v>
      </c>
      <c r="B1680" t="s">
        <v>399</v>
      </c>
      <c r="C1680" t="s">
        <v>41</v>
      </c>
      <c r="D1680" t="s">
        <v>30</v>
      </c>
      <c r="E1680" t="s">
        <v>44</v>
      </c>
      <c r="F1680" t="s">
        <v>163</v>
      </c>
      <c r="G1680" t="s">
        <v>579</v>
      </c>
      <c r="H1680" t="s">
        <v>398</v>
      </c>
      <c r="I1680">
        <v>7</v>
      </c>
    </row>
    <row r="1681" spans="1:9" x14ac:dyDescent="0.25">
      <c r="A1681" t="s">
        <v>28</v>
      </c>
      <c r="B1681" t="s">
        <v>226</v>
      </c>
      <c r="C1681" t="s">
        <v>35</v>
      </c>
      <c r="D1681" t="s">
        <v>74</v>
      </c>
      <c r="E1681" t="s">
        <v>74</v>
      </c>
      <c r="F1681" t="s">
        <v>163</v>
      </c>
      <c r="G1681" t="s">
        <v>579</v>
      </c>
      <c r="H1681" t="s">
        <v>395</v>
      </c>
      <c r="I1681">
        <v>7</v>
      </c>
    </row>
    <row r="1682" spans="1:9" x14ac:dyDescent="0.25">
      <c r="A1682">
        <v>100275574</v>
      </c>
      <c r="B1682" t="s">
        <v>170</v>
      </c>
      <c r="C1682" t="s">
        <v>33</v>
      </c>
      <c r="D1682" t="s">
        <v>16</v>
      </c>
      <c r="E1682" t="s">
        <v>25</v>
      </c>
      <c r="F1682" t="s">
        <v>156</v>
      </c>
      <c r="G1682" t="s">
        <v>354</v>
      </c>
      <c r="H1682" t="s">
        <v>19</v>
      </c>
      <c r="I1682">
        <v>7</v>
      </c>
    </row>
    <row r="1683" spans="1:9" x14ac:dyDescent="0.25">
      <c r="A1683">
        <v>100275877</v>
      </c>
      <c r="B1683" t="s">
        <v>40</v>
      </c>
      <c r="C1683" t="s">
        <v>33</v>
      </c>
      <c r="D1683" t="s">
        <v>16</v>
      </c>
      <c r="E1683" t="s">
        <v>25</v>
      </c>
      <c r="F1683" t="s">
        <v>512</v>
      </c>
      <c r="G1683" t="s">
        <v>396</v>
      </c>
      <c r="H1683" t="s">
        <v>19</v>
      </c>
      <c r="I1683">
        <v>7</v>
      </c>
    </row>
    <row r="1684" spans="1:9" x14ac:dyDescent="0.25">
      <c r="A1684" t="s">
        <v>23</v>
      </c>
      <c r="B1684" t="s">
        <v>388</v>
      </c>
      <c r="C1684" t="s">
        <v>45</v>
      </c>
      <c r="D1684" t="s">
        <v>19</v>
      </c>
      <c r="E1684" t="s">
        <v>21</v>
      </c>
      <c r="F1684" t="s">
        <v>409</v>
      </c>
      <c r="G1684" t="s">
        <v>352</v>
      </c>
      <c r="H1684" t="s">
        <v>395</v>
      </c>
      <c r="I1684">
        <v>7</v>
      </c>
    </row>
    <row r="1685" spans="1:9" x14ac:dyDescent="0.25">
      <c r="A1685">
        <v>2186657254</v>
      </c>
      <c r="B1685" t="s">
        <v>40</v>
      </c>
      <c r="C1685" t="s">
        <v>39</v>
      </c>
      <c r="D1685" t="s">
        <v>30</v>
      </c>
      <c r="E1685" t="s">
        <v>43</v>
      </c>
      <c r="F1685" t="s">
        <v>418</v>
      </c>
      <c r="G1685" t="s">
        <v>352</v>
      </c>
      <c r="H1685" t="s">
        <v>395</v>
      </c>
      <c r="I1685">
        <v>7</v>
      </c>
    </row>
    <row r="1686" spans="1:9" x14ac:dyDescent="0.25">
      <c r="A1686">
        <v>100275174</v>
      </c>
      <c r="B1686" t="s">
        <v>388</v>
      </c>
      <c r="C1686" t="s">
        <v>31</v>
      </c>
      <c r="D1686" t="s">
        <v>16</v>
      </c>
      <c r="E1686" t="s">
        <v>25</v>
      </c>
      <c r="F1686" t="s">
        <v>461</v>
      </c>
      <c r="G1686" t="s">
        <v>350</v>
      </c>
      <c r="H1686" t="s">
        <v>395</v>
      </c>
      <c r="I1686">
        <v>7</v>
      </c>
    </row>
    <row r="1687" spans="1:9" x14ac:dyDescent="0.25">
      <c r="A1687">
        <v>2400034533</v>
      </c>
      <c r="B1687" t="s">
        <v>170</v>
      </c>
      <c r="C1687" t="s">
        <v>87</v>
      </c>
      <c r="D1687" t="s">
        <v>19</v>
      </c>
      <c r="E1687" t="s">
        <v>21</v>
      </c>
      <c r="F1687" t="s">
        <v>113</v>
      </c>
      <c r="G1687" t="s">
        <v>351</v>
      </c>
      <c r="H1687" t="s">
        <v>19</v>
      </c>
      <c r="I1687">
        <v>7</v>
      </c>
    </row>
    <row r="1688" spans="1:9" x14ac:dyDescent="0.25">
      <c r="A1688" t="s">
        <v>23</v>
      </c>
      <c r="B1688" t="s">
        <v>40</v>
      </c>
      <c r="C1688" t="s">
        <v>74</v>
      </c>
      <c r="D1688" t="s">
        <v>74</v>
      </c>
      <c r="E1688" t="s">
        <v>74</v>
      </c>
      <c r="F1688" t="s">
        <v>137</v>
      </c>
      <c r="G1688" t="s">
        <v>355</v>
      </c>
      <c r="H1688" t="s">
        <v>395</v>
      </c>
      <c r="I1688">
        <v>7</v>
      </c>
    </row>
    <row r="1689" spans="1:9" x14ac:dyDescent="0.25">
      <c r="A1689">
        <v>2400076816</v>
      </c>
      <c r="B1689" t="s">
        <v>170</v>
      </c>
      <c r="C1689" t="s">
        <v>20</v>
      </c>
      <c r="D1689" t="s">
        <v>19</v>
      </c>
      <c r="E1689" t="s">
        <v>21</v>
      </c>
      <c r="F1689" t="s">
        <v>157</v>
      </c>
      <c r="G1689" t="s">
        <v>354</v>
      </c>
      <c r="H1689" t="s">
        <v>19</v>
      </c>
      <c r="I1689">
        <v>7</v>
      </c>
    </row>
    <row r="1690" spans="1:9" x14ac:dyDescent="0.25">
      <c r="A1690">
        <v>100276094</v>
      </c>
      <c r="B1690" t="s">
        <v>100</v>
      </c>
      <c r="C1690" t="s">
        <v>33</v>
      </c>
      <c r="D1690" t="s">
        <v>16</v>
      </c>
      <c r="E1690" t="s">
        <v>25</v>
      </c>
      <c r="F1690" t="s">
        <v>154</v>
      </c>
      <c r="G1690" t="s">
        <v>396</v>
      </c>
      <c r="H1690" t="s">
        <v>25</v>
      </c>
      <c r="I1690">
        <v>7</v>
      </c>
    </row>
    <row r="1691" spans="1:9" x14ac:dyDescent="0.25">
      <c r="A1691">
        <v>100276083</v>
      </c>
      <c r="B1691" t="s">
        <v>100</v>
      </c>
      <c r="C1691" t="s">
        <v>158</v>
      </c>
      <c r="D1691" t="s">
        <v>16</v>
      </c>
      <c r="E1691" t="s">
        <v>25</v>
      </c>
      <c r="F1691" t="s">
        <v>159</v>
      </c>
      <c r="G1691" t="s">
        <v>379</v>
      </c>
      <c r="H1691" t="s">
        <v>25</v>
      </c>
      <c r="I1691">
        <v>7</v>
      </c>
    </row>
    <row r="1692" spans="1:9" x14ac:dyDescent="0.25">
      <c r="A1692">
        <v>2186889854</v>
      </c>
      <c r="B1692" t="s">
        <v>170</v>
      </c>
      <c r="C1692" t="s">
        <v>35</v>
      </c>
      <c r="D1692" t="s">
        <v>30</v>
      </c>
      <c r="E1692" t="s">
        <v>43</v>
      </c>
      <c r="F1692" t="s">
        <v>134</v>
      </c>
      <c r="G1692" t="s">
        <v>588</v>
      </c>
      <c r="H1692" t="s">
        <v>19</v>
      </c>
      <c r="I1692">
        <v>7</v>
      </c>
    </row>
    <row r="1693" spans="1:9" x14ac:dyDescent="0.25">
      <c r="A1693">
        <v>100275919</v>
      </c>
      <c r="B1693" t="s">
        <v>388</v>
      </c>
      <c r="C1693" t="s">
        <v>17</v>
      </c>
      <c r="D1693" t="s">
        <v>16</v>
      </c>
      <c r="E1693" t="s">
        <v>25</v>
      </c>
      <c r="F1693" t="s">
        <v>397</v>
      </c>
      <c r="G1693" t="s">
        <v>350</v>
      </c>
      <c r="H1693" t="s">
        <v>401</v>
      </c>
      <c r="I1693">
        <v>7</v>
      </c>
    </row>
    <row r="1694" spans="1:9" x14ac:dyDescent="0.25">
      <c r="A1694">
        <v>2186887066</v>
      </c>
      <c r="B1694" t="s">
        <v>148</v>
      </c>
      <c r="C1694" t="s">
        <v>45</v>
      </c>
      <c r="D1694" t="s">
        <v>30</v>
      </c>
      <c r="E1694" t="s">
        <v>43</v>
      </c>
      <c r="F1694" t="s">
        <v>420</v>
      </c>
      <c r="G1694" t="s">
        <v>355</v>
      </c>
      <c r="H1694" t="s">
        <v>19</v>
      </c>
      <c r="I1694">
        <v>7</v>
      </c>
    </row>
    <row r="1695" spans="1:9" x14ac:dyDescent="0.25">
      <c r="A1695">
        <v>2186906303</v>
      </c>
      <c r="B1695" t="s">
        <v>399</v>
      </c>
      <c r="C1695" t="s">
        <v>35</v>
      </c>
      <c r="D1695" t="s">
        <v>30</v>
      </c>
      <c r="E1695" t="s">
        <v>43</v>
      </c>
      <c r="F1695" t="s">
        <v>411</v>
      </c>
      <c r="G1695" t="s">
        <v>352</v>
      </c>
      <c r="H1695" t="s">
        <v>398</v>
      </c>
      <c r="I1695">
        <v>7</v>
      </c>
    </row>
    <row r="1696" spans="1:9" x14ac:dyDescent="0.25">
      <c r="A1696">
        <v>100276379</v>
      </c>
      <c r="B1696" t="s">
        <v>170</v>
      </c>
      <c r="C1696" t="s">
        <v>24</v>
      </c>
      <c r="D1696" t="s">
        <v>16</v>
      </c>
      <c r="E1696" t="s">
        <v>25</v>
      </c>
      <c r="F1696" t="s">
        <v>163</v>
      </c>
      <c r="G1696" t="s">
        <v>403</v>
      </c>
      <c r="H1696" t="s">
        <v>19</v>
      </c>
      <c r="I1696">
        <v>7</v>
      </c>
    </row>
    <row r="1697" spans="1:9" x14ac:dyDescent="0.25">
      <c r="A1697">
        <v>100276272</v>
      </c>
      <c r="B1697" t="s">
        <v>388</v>
      </c>
      <c r="C1697" t="s">
        <v>27</v>
      </c>
      <c r="D1697" t="s">
        <v>16</v>
      </c>
      <c r="E1697" t="s">
        <v>25</v>
      </c>
      <c r="F1697" t="s">
        <v>413</v>
      </c>
      <c r="G1697" t="s">
        <v>649</v>
      </c>
      <c r="H1697" t="s">
        <v>401</v>
      </c>
      <c r="I1697">
        <v>7</v>
      </c>
    </row>
    <row r="1698" spans="1:9" x14ac:dyDescent="0.25">
      <c r="A1698">
        <v>200011204</v>
      </c>
      <c r="B1698" t="s">
        <v>402</v>
      </c>
      <c r="C1698" t="s">
        <v>17</v>
      </c>
      <c r="D1698" t="s">
        <v>16</v>
      </c>
      <c r="E1698" t="s">
        <v>25</v>
      </c>
      <c r="F1698" t="s">
        <v>163</v>
      </c>
      <c r="G1698" t="s">
        <v>579</v>
      </c>
      <c r="H1698" t="s">
        <v>395</v>
      </c>
      <c r="I1698">
        <v>7</v>
      </c>
    </row>
    <row r="1699" spans="1:9" x14ac:dyDescent="0.25">
      <c r="A1699">
        <v>2186983150</v>
      </c>
      <c r="B1699" t="s">
        <v>148</v>
      </c>
      <c r="C1699" t="s">
        <v>36</v>
      </c>
      <c r="D1699" t="s">
        <v>30</v>
      </c>
      <c r="E1699" t="s">
        <v>43</v>
      </c>
      <c r="F1699" t="s">
        <v>138</v>
      </c>
      <c r="G1699" t="s">
        <v>352</v>
      </c>
      <c r="H1699" t="s">
        <v>19</v>
      </c>
      <c r="I1699">
        <v>7</v>
      </c>
    </row>
    <row r="1700" spans="1:9" x14ac:dyDescent="0.25">
      <c r="A1700">
        <v>1225705819</v>
      </c>
      <c r="B1700" t="s">
        <v>388</v>
      </c>
      <c r="C1700" t="s">
        <v>45</v>
      </c>
      <c r="D1700" t="s">
        <v>30</v>
      </c>
      <c r="E1700" t="s">
        <v>32</v>
      </c>
      <c r="F1700" t="s">
        <v>142</v>
      </c>
      <c r="G1700" t="s">
        <v>350</v>
      </c>
      <c r="H1700" t="s">
        <v>395</v>
      </c>
      <c r="I1700">
        <v>7</v>
      </c>
    </row>
    <row r="1701" spans="1:9" x14ac:dyDescent="0.25">
      <c r="A1701">
        <v>1225720023</v>
      </c>
      <c r="B1701" t="s">
        <v>399</v>
      </c>
      <c r="C1701" t="s">
        <v>20</v>
      </c>
      <c r="D1701" t="s">
        <v>30</v>
      </c>
      <c r="E1701" t="s">
        <v>32</v>
      </c>
      <c r="F1701" t="s">
        <v>136</v>
      </c>
      <c r="G1701" t="s">
        <v>343</v>
      </c>
      <c r="H1701" t="s">
        <v>398</v>
      </c>
      <c r="I1701">
        <v>7</v>
      </c>
    </row>
    <row r="1702" spans="1:9" x14ac:dyDescent="0.25">
      <c r="A1702">
        <v>5.7646330366122404E+18</v>
      </c>
      <c r="B1702" t="s">
        <v>148</v>
      </c>
      <c r="C1702" t="s">
        <v>39</v>
      </c>
      <c r="D1702" t="s">
        <v>30</v>
      </c>
      <c r="E1702" t="s">
        <v>44</v>
      </c>
      <c r="F1702" t="s">
        <v>128</v>
      </c>
      <c r="G1702" t="s">
        <v>350</v>
      </c>
      <c r="H1702" t="s">
        <v>19</v>
      </c>
      <c r="I1702">
        <v>7</v>
      </c>
    </row>
    <row r="1703" spans="1:9" x14ac:dyDescent="0.25">
      <c r="A1703" t="s">
        <v>23</v>
      </c>
      <c r="B1703" t="s">
        <v>226</v>
      </c>
      <c r="C1703" t="s">
        <v>17</v>
      </c>
      <c r="D1703" t="s">
        <v>19</v>
      </c>
      <c r="E1703" t="s">
        <v>21</v>
      </c>
      <c r="F1703" t="s">
        <v>163</v>
      </c>
      <c r="G1703" t="s">
        <v>579</v>
      </c>
      <c r="H1703" t="s">
        <v>19</v>
      </c>
      <c r="I1703">
        <v>7</v>
      </c>
    </row>
    <row r="1704" spans="1:9" x14ac:dyDescent="0.25">
      <c r="A1704" t="s">
        <v>23</v>
      </c>
      <c r="B1704" t="s">
        <v>388</v>
      </c>
      <c r="C1704" t="s">
        <v>36</v>
      </c>
      <c r="D1704" t="s">
        <v>19</v>
      </c>
      <c r="E1704" t="s">
        <v>21</v>
      </c>
      <c r="F1704" t="s">
        <v>553</v>
      </c>
      <c r="G1704" t="s">
        <v>590</v>
      </c>
      <c r="H1704" t="s">
        <v>395</v>
      </c>
      <c r="I1704">
        <v>7</v>
      </c>
    </row>
    <row r="1705" spans="1:9" x14ac:dyDescent="0.25">
      <c r="A1705">
        <v>100276407</v>
      </c>
      <c r="B1705" t="s">
        <v>402</v>
      </c>
      <c r="C1705" t="s">
        <v>45</v>
      </c>
      <c r="D1705" t="s">
        <v>16</v>
      </c>
      <c r="E1705" t="s">
        <v>18</v>
      </c>
      <c r="F1705" t="s">
        <v>163</v>
      </c>
      <c r="G1705" t="s">
        <v>579</v>
      </c>
      <c r="H1705" t="s">
        <v>395</v>
      </c>
      <c r="I1705">
        <v>7</v>
      </c>
    </row>
    <row r="1706" spans="1:9" x14ac:dyDescent="0.25">
      <c r="A1706">
        <v>2400062074</v>
      </c>
      <c r="B1706" t="s">
        <v>388</v>
      </c>
      <c r="C1706" t="s">
        <v>36</v>
      </c>
      <c r="D1706" t="s">
        <v>19</v>
      </c>
      <c r="E1706" t="s">
        <v>37</v>
      </c>
      <c r="F1706" t="s">
        <v>136</v>
      </c>
      <c r="G1706" t="s">
        <v>343</v>
      </c>
      <c r="H1706" t="s">
        <v>401</v>
      </c>
      <c r="I1706">
        <v>7</v>
      </c>
    </row>
    <row r="1707" spans="1:9" x14ac:dyDescent="0.25">
      <c r="A1707">
        <v>100276450</v>
      </c>
      <c r="B1707" t="s">
        <v>170</v>
      </c>
      <c r="C1707" t="s">
        <v>36</v>
      </c>
      <c r="D1707" t="s">
        <v>16</v>
      </c>
      <c r="E1707" t="s">
        <v>18</v>
      </c>
      <c r="F1707" t="s">
        <v>163</v>
      </c>
      <c r="G1707" t="s">
        <v>403</v>
      </c>
      <c r="H1707" t="s">
        <v>19</v>
      </c>
      <c r="I1707">
        <v>7</v>
      </c>
    </row>
    <row r="1708" spans="1:9" x14ac:dyDescent="0.25">
      <c r="A1708" t="s">
        <v>28</v>
      </c>
      <c r="B1708" t="s">
        <v>388</v>
      </c>
      <c r="C1708" t="s">
        <v>74</v>
      </c>
      <c r="D1708" t="s">
        <v>74</v>
      </c>
      <c r="E1708" t="s">
        <v>74</v>
      </c>
      <c r="F1708" t="s">
        <v>154</v>
      </c>
      <c r="G1708" t="s">
        <v>396</v>
      </c>
      <c r="H1708" t="s">
        <v>395</v>
      </c>
      <c r="I1708">
        <v>7</v>
      </c>
    </row>
    <row r="1709" spans="1:9" x14ac:dyDescent="0.25">
      <c r="A1709">
        <v>100276497</v>
      </c>
      <c r="B1709" t="s">
        <v>226</v>
      </c>
      <c r="C1709" t="s">
        <v>158</v>
      </c>
      <c r="D1709" t="s">
        <v>16</v>
      </c>
      <c r="E1709" t="s">
        <v>25</v>
      </c>
      <c r="F1709" t="s">
        <v>163</v>
      </c>
      <c r="G1709" t="s">
        <v>579</v>
      </c>
      <c r="H1709" t="s">
        <v>225</v>
      </c>
      <c r="I1709">
        <v>7</v>
      </c>
    </row>
    <row r="1710" spans="1:9" x14ac:dyDescent="0.25">
      <c r="A1710" t="s">
        <v>28</v>
      </c>
      <c r="B1710" t="s">
        <v>40</v>
      </c>
      <c r="C1710" t="s">
        <v>41</v>
      </c>
      <c r="D1710" t="s">
        <v>19</v>
      </c>
      <c r="E1710" t="s">
        <v>37</v>
      </c>
      <c r="F1710" t="s">
        <v>136</v>
      </c>
      <c r="G1710" t="s">
        <v>343</v>
      </c>
      <c r="H1710" t="s">
        <v>401</v>
      </c>
      <c r="I1710">
        <v>7</v>
      </c>
    </row>
    <row r="1711" spans="1:9" x14ac:dyDescent="0.25">
      <c r="A1711">
        <v>100276420</v>
      </c>
      <c r="B1711" t="s">
        <v>170</v>
      </c>
      <c r="C1711" t="s">
        <v>26</v>
      </c>
      <c r="D1711" t="s">
        <v>16</v>
      </c>
      <c r="E1711" t="s">
        <v>25</v>
      </c>
      <c r="F1711" t="s">
        <v>163</v>
      </c>
      <c r="G1711" t="s">
        <v>403</v>
      </c>
      <c r="H1711" t="s">
        <v>19</v>
      </c>
      <c r="I1711">
        <v>7</v>
      </c>
    </row>
    <row r="1712" spans="1:9" x14ac:dyDescent="0.25">
      <c r="A1712">
        <v>100276716</v>
      </c>
      <c r="B1712" t="s">
        <v>40</v>
      </c>
      <c r="C1712" t="s">
        <v>158</v>
      </c>
      <c r="D1712" t="s">
        <v>16</v>
      </c>
      <c r="E1712" t="s">
        <v>25</v>
      </c>
      <c r="F1712" t="s">
        <v>412</v>
      </c>
      <c r="G1712" t="s">
        <v>396</v>
      </c>
      <c r="H1712" t="s">
        <v>19</v>
      </c>
      <c r="I1712">
        <v>7</v>
      </c>
    </row>
    <row r="1713" spans="1:9" x14ac:dyDescent="0.25">
      <c r="A1713" t="s">
        <v>28</v>
      </c>
      <c r="B1713" t="s">
        <v>226</v>
      </c>
      <c r="C1713" t="s">
        <v>36</v>
      </c>
      <c r="D1713" t="s">
        <v>19</v>
      </c>
      <c r="E1713" t="s">
        <v>21</v>
      </c>
      <c r="F1713" t="s">
        <v>163</v>
      </c>
      <c r="G1713" t="s">
        <v>579</v>
      </c>
      <c r="H1713" t="s">
        <v>19</v>
      </c>
      <c r="I1713">
        <v>7</v>
      </c>
    </row>
    <row r="1714" spans="1:9" x14ac:dyDescent="0.25">
      <c r="A1714">
        <v>2187074344</v>
      </c>
      <c r="B1714" t="s">
        <v>170</v>
      </c>
      <c r="C1714" t="s">
        <v>31</v>
      </c>
      <c r="D1714" t="s">
        <v>30</v>
      </c>
      <c r="E1714" t="s">
        <v>43</v>
      </c>
      <c r="F1714" t="s">
        <v>487</v>
      </c>
      <c r="G1714" t="s">
        <v>355</v>
      </c>
      <c r="H1714" t="s">
        <v>19</v>
      </c>
      <c r="I1714">
        <v>7</v>
      </c>
    </row>
    <row r="1715" spans="1:9" x14ac:dyDescent="0.25">
      <c r="A1715">
        <v>100276439</v>
      </c>
      <c r="B1715" t="s">
        <v>170</v>
      </c>
      <c r="C1715" t="s">
        <v>45</v>
      </c>
      <c r="D1715" t="s">
        <v>16</v>
      </c>
      <c r="E1715" t="s">
        <v>18</v>
      </c>
      <c r="F1715" t="s">
        <v>163</v>
      </c>
      <c r="G1715" t="s">
        <v>403</v>
      </c>
      <c r="H1715" t="s">
        <v>19</v>
      </c>
      <c r="I1715">
        <v>7</v>
      </c>
    </row>
    <row r="1716" spans="1:9" x14ac:dyDescent="0.25">
      <c r="A1716" t="s">
        <v>28</v>
      </c>
      <c r="B1716" t="s">
        <v>226</v>
      </c>
      <c r="C1716" t="s">
        <v>158</v>
      </c>
      <c r="D1716" t="s">
        <v>19</v>
      </c>
      <c r="E1716" t="s">
        <v>21</v>
      </c>
      <c r="F1716" t="s">
        <v>163</v>
      </c>
      <c r="G1716" t="s">
        <v>579</v>
      </c>
      <c r="H1716" t="s">
        <v>19</v>
      </c>
      <c r="I1716">
        <v>7</v>
      </c>
    </row>
    <row r="1717" spans="1:9" x14ac:dyDescent="0.25">
      <c r="A1717" t="s">
        <v>28</v>
      </c>
      <c r="B1717" t="s">
        <v>388</v>
      </c>
      <c r="C1717" t="s">
        <v>42</v>
      </c>
      <c r="D1717" t="s">
        <v>77</v>
      </c>
      <c r="E1717" t="s">
        <v>77</v>
      </c>
      <c r="F1717" t="s">
        <v>140</v>
      </c>
      <c r="G1717" t="s">
        <v>396</v>
      </c>
      <c r="H1717" t="s">
        <v>401</v>
      </c>
      <c r="I1717">
        <v>7</v>
      </c>
    </row>
    <row r="1718" spans="1:9" x14ac:dyDescent="0.25">
      <c r="A1718">
        <v>2400040455</v>
      </c>
      <c r="B1718" t="s">
        <v>170</v>
      </c>
      <c r="C1718" t="s">
        <v>17</v>
      </c>
      <c r="D1718" t="s">
        <v>19</v>
      </c>
      <c r="E1718" t="s">
        <v>21</v>
      </c>
      <c r="F1718" t="s">
        <v>163</v>
      </c>
      <c r="G1718" t="s">
        <v>415</v>
      </c>
      <c r="H1718" t="s">
        <v>19</v>
      </c>
      <c r="I1718">
        <v>7</v>
      </c>
    </row>
    <row r="1719" spans="1:9" x14ac:dyDescent="0.25">
      <c r="A1719">
        <v>100276725</v>
      </c>
      <c r="B1719" t="s">
        <v>170</v>
      </c>
      <c r="C1719" t="s">
        <v>17</v>
      </c>
      <c r="D1719" t="s">
        <v>16</v>
      </c>
      <c r="E1719" t="s">
        <v>25</v>
      </c>
      <c r="F1719" t="s">
        <v>142</v>
      </c>
      <c r="G1719" t="s">
        <v>350</v>
      </c>
      <c r="H1719" t="s">
        <v>25</v>
      </c>
      <c r="I1719">
        <v>7</v>
      </c>
    </row>
    <row r="1720" spans="1:9" x14ac:dyDescent="0.25">
      <c r="A1720">
        <v>2187113551</v>
      </c>
      <c r="B1720" t="s">
        <v>388</v>
      </c>
      <c r="C1720" t="s">
        <v>45</v>
      </c>
      <c r="D1720" t="s">
        <v>30</v>
      </c>
      <c r="E1720" t="s">
        <v>43</v>
      </c>
      <c r="F1720" t="s">
        <v>159</v>
      </c>
      <c r="G1720" t="s">
        <v>379</v>
      </c>
      <c r="H1720" t="s">
        <v>395</v>
      </c>
      <c r="I1720">
        <v>7</v>
      </c>
    </row>
    <row r="1721" spans="1:9" x14ac:dyDescent="0.25">
      <c r="A1721">
        <v>2187126244</v>
      </c>
      <c r="B1721" t="s">
        <v>399</v>
      </c>
      <c r="C1721" t="s">
        <v>24</v>
      </c>
      <c r="D1721" t="s">
        <v>30</v>
      </c>
      <c r="E1721" t="s">
        <v>43</v>
      </c>
      <c r="F1721" t="s">
        <v>181</v>
      </c>
      <c r="G1721" t="s">
        <v>350</v>
      </c>
      <c r="H1721" t="s">
        <v>398</v>
      </c>
      <c r="I1721">
        <v>7</v>
      </c>
    </row>
    <row r="1722" spans="1:9" x14ac:dyDescent="0.25">
      <c r="A1722">
        <v>2187061127</v>
      </c>
      <c r="B1722" t="s">
        <v>170</v>
      </c>
      <c r="C1722" t="s">
        <v>17</v>
      </c>
      <c r="D1722" t="s">
        <v>30</v>
      </c>
      <c r="E1722" t="s">
        <v>43</v>
      </c>
      <c r="F1722" t="s">
        <v>400</v>
      </c>
      <c r="G1722" t="s">
        <v>380</v>
      </c>
      <c r="H1722" t="s">
        <v>19</v>
      </c>
      <c r="I1722">
        <v>7</v>
      </c>
    </row>
    <row r="1723" spans="1:9" x14ac:dyDescent="0.25">
      <c r="A1723">
        <v>2400024059</v>
      </c>
      <c r="B1723" t="s">
        <v>40</v>
      </c>
      <c r="C1723" t="s">
        <v>35</v>
      </c>
      <c r="D1723" t="s">
        <v>19</v>
      </c>
      <c r="E1723" t="s">
        <v>21</v>
      </c>
      <c r="F1723" t="s">
        <v>136</v>
      </c>
      <c r="G1723" t="s">
        <v>343</v>
      </c>
      <c r="H1723" t="s">
        <v>395</v>
      </c>
      <c r="I1723">
        <v>7</v>
      </c>
    </row>
    <row r="1724" spans="1:9" x14ac:dyDescent="0.25">
      <c r="A1724">
        <v>5.7646328430325299E+18</v>
      </c>
      <c r="B1724" t="s">
        <v>170</v>
      </c>
      <c r="C1724" t="s">
        <v>45</v>
      </c>
      <c r="D1724" t="s">
        <v>30</v>
      </c>
      <c r="E1724" t="s">
        <v>44</v>
      </c>
      <c r="F1724" t="s">
        <v>519</v>
      </c>
      <c r="G1724" t="s">
        <v>591</v>
      </c>
      <c r="H1724" t="s">
        <v>19</v>
      </c>
      <c r="I1724">
        <v>7</v>
      </c>
    </row>
    <row r="1725" spans="1:9" x14ac:dyDescent="0.25">
      <c r="A1725">
        <v>2400052665</v>
      </c>
      <c r="B1725" t="s">
        <v>170</v>
      </c>
      <c r="C1725" t="s">
        <v>36</v>
      </c>
      <c r="D1725" t="s">
        <v>19</v>
      </c>
      <c r="E1725" t="s">
        <v>21</v>
      </c>
      <c r="F1725" t="s">
        <v>425</v>
      </c>
      <c r="G1725" t="s">
        <v>425</v>
      </c>
      <c r="H1725" t="s">
        <v>225</v>
      </c>
      <c r="I1725">
        <v>7</v>
      </c>
    </row>
    <row r="1726" spans="1:9" x14ac:dyDescent="0.25">
      <c r="A1726">
        <v>100276971</v>
      </c>
      <c r="B1726" t="s">
        <v>100</v>
      </c>
      <c r="C1726" t="s">
        <v>20</v>
      </c>
      <c r="D1726" t="s">
        <v>16</v>
      </c>
      <c r="E1726" t="s">
        <v>25</v>
      </c>
      <c r="F1726" t="s">
        <v>472</v>
      </c>
      <c r="G1726" t="s">
        <v>350</v>
      </c>
      <c r="H1726" t="s">
        <v>25</v>
      </c>
      <c r="I1726">
        <v>7</v>
      </c>
    </row>
    <row r="1727" spans="1:9" x14ac:dyDescent="0.25">
      <c r="A1727">
        <v>100276009</v>
      </c>
      <c r="B1727" t="s">
        <v>388</v>
      </c>
      <c r="C1727" t="s">
        <v>158</v>
      </c>
      <c r="D1727" t="s">
        <v>16</v>
      </c>
      <c r="E1727" t="s">
        <v>25</v>
      </c>
      <c r="F1727" t="s">
        <v>469</v>
      </c>
      <c r="G1727" t="s">
        <v>351</v>
      </c>
      <c r="H1727" t="s">
        <v>401</v>
      </c>
      <c r="I1727">
        <v>7</v>
      </c>
    </row>
    <row r="1728" spans="1:9" x14ac:dyDescent="0.25">
      <c r="A1728">
        <v>100277000</v>
      </c>
      <c r="B1728" t="s">
        <v>100</v>
      </c>
      <c r="C1728" t="s">
        <v>158</v>
      </c>
      <c r="D1728" t="s">
        <v>16</v>
      </c>
      <c r="E1728" t="s">
        <v>25</v>
      </c>
      <c r="F1728" t="s">
        <v>141</v>
      </c>
      <c r="G1728" t="s">
        <v>352</v>
      </c>
      <c r="H1728" t="s">
        <v>25</v>
      </c>
      <c r="I1728">
        <v>7</v>
      </c>
    </row>
    <row r="1729" spans="1:9" x14ac:dyDescent="0.25">
      <c r="A1729">
        <v>1227707943</v>
      </c>
      <c r="B1729" t="s">
        <v>399</v>
      </c>
      <c r="C1729" t="s">
        <v>33</v>
      </c>
      <c r="D1729" t="s">
        <v>30</v>
      </c>
      <c r="E1729" t="s">
        <v>32</v>
      </c>
      <c r="F1729" t="s">
        <v>175</v>
      </c>
      <c r="G1729" t="s">
        <v>350</v>
      </c>
      <c r="H1729" t="s">
        <v>398</v>
      </c>
      <c r="I1729">
        <v>7</v>
      </c>
    </row>
    <row r="1730" spans="1:9" x14ac:dyDescent="0.25">
      <c r="A1730" t="s">
        <v>28</v>
      </c>
      <c r="B1730" t="s">
        <v>388</v>
      </c>
      <c r="C1730" t="s">
        <v>36</v>
      </c>
      <c r="D1730" t="s">
        <v>19</v>
      </c>
      <c r="E1730" t="s">
        <v>21</v>
      </c>
      <c r="F1730" t="s">
        <v>429</v>
      </c>
      <c r="G1730" t="s">
        <v>357</v>
      </c>
      <c r="H1730" t="s">
        <v>395</v>
      </c>
      <c r="I1730">
        <v>7</v>
      </c>
    </row>
    <row r="1731" spans="1:9" x14ac:dyDescent="0.25">
      <c r="A1731">
        <v>2187199922</v>
      </c>
      <c r="B1731" t="s">
        <v>148</v>
      </c>
      <c r="C1731" t="s">
        <v>17</v>
      </c>
      <c r="D1731" t="s">
        <v>30</v>
      </c>
      <c r="E1731" t="s">
        <v>43</v>
      </c>
      <c r="F1731" t="s">
        <v>156</v>
      </c>
      <c r="G1731" t="s">
        <v>354</v>
      </c>
      <c r="H1731" t="s">
        <v>19</v>
      </c>
      <c r="I1731">
        <v>7</v>
      </c>
    </row>
    <row r="1732" spans="1:9" x14ac:dyDescent="0.25">
      <c r="A1732">
        <v>2</v>
      </c>
      <c r="B1732" t="s">
        <v>170</v>
      </c>
      <c r="C1732" t="s">
        <v>41</v>
      </c>
      <c r="D1732" t="s">
        <v>30</v>
      </c>
      <c r="E1732" t="s">
        <v>44</v>
      </c>
      <c r="F1732" t="s">
        <v>554</v>
      </c>
      <c r="G1732" t="s">
        <v>352</v>
      </c>
      <c r="H1732" t="s">
        <v>19</v>
      </c>
      <c r="I1732">
        <v>7</v>
      </c>
    </row>
    <row r="1733" spans="1:9" x14ac:dyDescent="0.25">
      <c r="A1733">
        <v>5.7646333165862195E+18</v>
      </c>
      <c r="B1733" t="s">
        <v>399</v>
      </c>
      <c r="C1733" t="s">
        <v>33</v>
      </c>
      <c r="D1733" t="s">
        <v>30</v>
      </c>
      <c r="E1733" t="s">
        <v>44</v>
      </c>
      <c r="F1733" t="s">
        <v>136</v>
      </c>
      <c r="G1733" t="s">
        <v>343</v>
      </c>
      <c r="H1733" t="s">
        <v>398</v>
      </c>
      <c r="I1733">
        <v>7</v>
      </c>
    </row>
    <row r="1734" spans="1:9" x14ac:dyDescent="0.25">
      <c r="A1734">
        <v>2400045624</v>
      </c>
      <c r="B1734" t="s">
        <v>388</v>
      </c>
      <c r="C1734" t="s">
        <v>39</v>
      </c>
      <c r="D1734" t="s">
        <v>19</v>
      </c>
      <c r="E1734" t="s">
        <v>21</v>
      </c>
      <c r="F1734" t="s">
        <v>163</v>
      </c>
      <c r="G1734" t="s">
        <v>579</v>
      </c>
      <c r="H1734" t="s">
        <v>395</v>
      </c>
      <c r="I1734">
        <v>7</v>
      </c>
    </row>
    <row r="1735" spans="1:9" x14ac:dyDescent="0.25">
      <c r="A1735">
        <v>1228857297</v>
      </c>
      <c r="B1735" t="s">
        <v>399</v>
      </c>
      <c r="C1735" t="s">
        <v>20</v>
      </c>
      <c r="D1735" t="s">
        <v>30</v>
      </c>
      <c r="E1735" t="s">
        <v>32</v>
      </c>
      <c r="F1735" t="s">
        <v>472</v>
      </c>
      <c r="G1735" t="s">
        <v>350</v>
      </c>
      <c r="H1735" t="s">
        <v>398</v>
      </c>
      <c r="I1735">
        <v>7</v>
      </c>
    </row>
    <row r="1736" spans="1:9" x14ac:dyDescent="0.25">
      <c r="A1736">
        <v>100277494</v>
      </c>
      <c r="B1736" t="s">
        <v>148</v>
      </c>
      <c r="C1736" t="s">
        <v>33</v>
      </c>
      <c r="D1736" t="s">
        <v>16</v>
      </c>
      <c r="E1736" t="s">
        <v>25</v>
      </c>
      <c r="F1736" t="s">
        <v>120</v>
      </c>
      <c r="G1736" t="s">
        <v>350</v>
      </c>
      <c r="H1736" t="s">
        <v>19</v>
      </c>
      <c r="I1736">
        <v>7</v>
      </c>
    </row>
    <row r="1737" spans="1:9" x14ac:dyDescent="0.25">
      <c r="A1737">
        <v>2400041070</v>
      </c>
      <c r="B1737" t="s">
        <v>148</v>
      </c>
      <c r="C1737" t="s">
        <v>17</v>
      </c>
      <c r="D1737" t="s">
        <v>19</v>
      </c>
      <c r="E1737" t="s">
        <v>21</v>
      </c>
      <c r="F1737" t="s">
        <v>507</v>
      </c>
      <c r="G1737" t="s">
        <v>352</v>
      </c>
      <c r="H1737" t="s">
        <v>19</v>
      </c>
      <c r="I1737">
        <v>7</v>
      </c>
    </row>
    <row r="1738" spans="1:9" x14ac:dyDescent="0.25">
      <c r="A1738">
        <v>100277353</v>
      </c>
      <c r="B1738" t="s">
        <v>170</v>
      </c>
      <c r="C1738" t="s">
        <v>31</v>
      </c>
      <c r="D1738" t="s">
        <v>16</v>
      </c>
      <c r="E1738" t="s">
        <v>25</v>
      </c>
      <c r="F1738" t="s">
        <v>163</v>
      </c>
      <c r="G1738" t="s">
        <v>403</v>
      </c>
      <c r="H1738" t="s">
        <v>19</v>
      </c>
      <c r="I1738">
        <v>7</v>
      </c>
    </row>
    <row r="1739" spans="1:9" x14ac:dyDescent="0.25">
      <c r="A1739">
        <v>1228982114</v>
      </c>
      <c r="B1739" t="s">
        <v>388</v>
      </c>
      <c r="C1739" t="s">
        <v>35</v>
      </c>
      <c r="D1739" t="s">
        <v>30</v>
      </c>
      <c r="E1739" t="s">
        <v>32</v>
      </c>
      <c r="F1739" t="s">
        <v>425</v>
      </c>
      <c r="G1739" t="s">
        <v>425</v>
      </c>
      <c r="H1739" t="s">
        <v>395</v>
      </c>
      <c r="I1739">
        <v>7</v>
      </c>
    </row>
    <row r="1740" spans="1:9" x14ac:dyDescent="0.25">
      <c r="A1740">
        <v>1229093342</v>
      </c>
      <c r="B1740" t="s">
        <v>170</v>
      </c>
      <c r="C1740" t="s">
        <v>20</v>
      </c>
      <c r="D1740" t="s">
        <v>30</v>
      </c>
      <c r="E1740" t="s">
        <v>32</v>
      </c>
      <c r="F1740" t="s">
        <v>437</v>
      </c>
      <c r="G1740" t="s">
        <v>352</v>
      </c>
      <c r="H1740" t="s">
        <v>19</v>
      </c>
      <c r="I1740">
        <v>7</v>
      </c>
    </row>
    <row r="1741" spans="1:9" x14ac:dyDescent="0.25">
      <c r="A1741" t="s">
        <v>23</v>
      </c>
      <c r="B1741" t="s">
        <v>388</v>
      </c>
      <c r="C1741" t="s">
        <v>20</v>
      </c>
      <c r="D1741" t="s">
        <v>19</v>
      </c>
      <c r="E1741" t="s">
        <v>37</v>
      </c>
      <c r="F1741" t="s">
        <v>138</v>
      </c>
      <c r="G1741" t="s">
        <v>352</v>
      </c>
      <c r="H1741" t="s">
        <v>19</v>
      </c>
      <c r="I1741">
        <v>7</v>
      </c>
    </row>
    <row r="1742" spans="1:9" x14ac:dyDescent="0.25">
      <c r="A1742">
        <v>2400079402</v>
      </c>
      <c r="B1742" t="s">
        <v>148</v>
      </c>
      <c r="C1742" t="s">
        <v>20</v>
      </c>
      <c r="D1742" t="s">
        <v>19</v>
      </c>
      <c r="E1742" t="s">
        <v>21</v>
      </c>
      <c r="F1742" t="s">
        <v>149</v>
      </c>
      <c r="G1742" t="s">
        <v>352</v>
      </c>
      <c r="H1742" t="s">
        <v>19</v>
      </c>
      <c r="I1742">
        <v>7</v>
      </c>
    </row>
    <row r="1743" spans="1:9" x14ac:dyDescent="0.25">
      <c r="A1743">
        <v>100277569</v>
      </c>
      <c r="B1743" t="s">
        <v>170</v>
      </c>
      <c r="C1743" t="s">
        <v>36</v>
      </c>
      <c r="D1743" t="s">
        <v>16</v>
      </c>
      <c r="E1743" t="s">
        <v>25</v>
      </c>
      <c r="F1743" t="s">
        <v>408</v>
      </c>
      <c r="G1743" t="s">
        <v>351</v>
      </c>
      <c r="H1743" t="s">
        <v>19</v>
      </c>
      <c r="I1743">
        <v>7</v>
      </c>
    </row>
    <row r="1744" spans="1:9" x14ac:dyDescent="0.25">
      <c r="A1744">
        <v>1229351610</v>
      </c>
      <c r="B1744" t="s">
        <v>399</v>
      </c>
      <c r="C1744" t="s">
        <v>17</v>
      </c>
      <c r="D1744" t="s">
        <v>30</v>
      </c>
      <c r="E1744" t="s">
        <v>32</v>
      </c>
      <c r="F1744" t="s">
        <v>159</v>
      </c>
      <c r="G1744" t="s">
        <v>379</v>
      </c>
      <c r="H1744" t="s">
        <v>398</v>
      </c>
      <c r="I1744">
        <v>7</v>
      </c>
    </row>
    <row r="1745" spans="1:9" x14ac:dyDescent="0.25">
      <c r="A1745">
        <v>2175340064</v>
      </c>
      <c r="B1745" t="s">
        <v>399</v>
      </c>
      <c r="C1745" t="s">
        <v>45</v>
      </c>
      <c r="D1745" t="s">
        <v>30</v>
      </c>
      <c r="E1745" t="s">
        <v>43</v>
      </c>
      <c r="F1745" t="s">
        <v>154</v>
      </c>
      <c r="G1745" t="s">
        <v>396</v>
      </c>
      <c r="H1745" t="s">
        <v>395</v>
      </c>
      <c r="I1745">
        <v>7</v>
      </c>
    </row>
    <row r="1746" spans="1:9" x14ac:dyDescent="0.25">
      <c r="A1746">
        <v>2187324372</v>
      </c>
      <c r="B1746" t="s">
        <v>170</v>
      </c>
      <c r="C1746" t="s">
        <v>36</v>
      </c>
      <c r="D1746" t="s">
        <v>30</v>
      </c>
      <c r="E1746" t="s">
        <v>43</v>
      </c>
      <c r="F1746" t="s">
        <v>151</v>
      </c>
      <c r="G1746" t="s">
        <v>151</v>
      </c>
      <c r="H1746" t="s">
        <v>19</v>
      </c>
      <c r="I1746">
        <v>7</v>
      </c>
    </row>
    <row r="1747" spans="1:9" x14ac:dyDescent="0.25">
      <c r="A1747">
        <v>100277789</v>
      </c>
      <c r="B1747" t="s">
        <v>170</v>
      </c>
      <c r="C1747" t="s">
        <v>24</v>
      </c>
      <c r="D1747" t="s">
        <v>16</v>
      </c>
      <c r="E1747" t="s">
        <v>25</v>
      </c>
      <c r="F1747" t="s">
        <v>163</v>
      </c>
      <c r="G1747" t="s">
        <v>403</v>
      </c>
      <c r="H1747" t="s">
        <v>19</v>
      </c>
      <c r="I1747">
        <v>7</v>
      </c>
    </row>
    <row r="1748" spans="1:9" x14ac:dyDescent="0.25">
      <c r="A1748">
        <v>100277865</v>
      </c>
      <c r="B1748" t="s">
        <v>170</v>
      </c>
      <c r="C1748" t="s">
        <v>17</v>
      </c>
      <c r="D1748" t="s">
        <v>16</v>
      </c>
      <c r="E1748" t="s">
        <v>25</v>
      </c>
      <c r="F1748" t="s">
        <v>163</v>
      </c>
      <c r="G1748" t="s">
        <v>403</v>
      </c>
      <c r="H1748" t="s">
        <v>19</v>
      </c>
      <c r="I1748">
        <v>7</v>
      </c>
    </row>
    <row r="1749" spans="1:9" x14ac:dyDescent="0.25">
      <c r="A1749" t="s">
        <v>23</v>
      </c>
      <c r="B1749" t="s">
        <v>388</v>
      </c>
      <c r="C1749" t="s">
        <v>17</v>
      </c>
      <c r="D1749" t="s">
        <v>19</v>
      </c>
      <c r="E1749" t="s">
        <v>21</v>
      </c>
      <c r="F1749" t="s">
        <v>153</v>
      </c>
      <c r="G1749" t="s">
        <v>352</v>
      </c>
      <c r="H1749" t="s">
        <v>395</v>
      </c>
      <c r="I1749">
        <v>7</v>
      </c>
    </row>
    <row r="1750" spans="1:9" x14ac:dyDescent="0.25">
      <c r="A1750">
        <v>2400024443</v>
      </c>
      <c r="B1750" t="s">
        <v>170</v>
      </c>
      <c r="C1750" t="s">
        <v>35</v>
      </c>
      <c r="D1750" t="s">
        <v>19</v>
      </c>
      <c r="E1750" t="s">
        <v>21</v>
      </c>
      <c r="F1750" t="s">
        <v>555</v>
      </c>
      <c r="G1750" t="s">
        <v>352</v>
      </c>
      <c r="H1750" t="s">
        <v>19</v>
      </c>
      <c r="I1750">
        <v>7</v>
      </c>
    </row>
    <row r="1751" spans="1:9" x14ac:dyDescent="0.25">
      <c r="A1751">
        <v>2187348305</v>
      </c>
      <c r="B1751" t="s">
        <v>170</v>
      </c>
      <c r="C1751" t="s">
        <v>36</v>
      </c>
      <c r="D1751" t="s">
        <v>30</v>
      </c>
      <c r="E1751" t="s">
        <v>43</v>
      </c>
      <c r="F1751" t="s">
        <v>144</v>
      </c>
      <c r="G1751" t="s">
        <v>353</v>
      </c>
      <c r="H1751" t="s">
        <v>19</v>
      </c>
      <c r="I1751">
        <v>7</v>
      </c>
    </row>
    <row r="1752" spans="1:9" x14ac:dyDescent="0.25">
      <c r="A1752">
        <v>100277394</v>
      </c>
      <c r="B1752" t="s">
        <v>170</v>
      </c>
      <c r="C1752" t="s">
        <v>39</v>
      </c>
      <c r="D1752" t="s">
        <v>16</v>
      </c>
      <c r="E1752" t="s">
        <v>25</v>
      </c>
      <c r="F1752" t="s">
        <v>510</v>
      </c>
      <c r="G1752" t="s">
        <v>351</v>
      </c>
      <c r="H1752" t="s">
        <v>19</v>
      </c>
      <c r="I1752">
        <v>7</v>
      </c>
    </row>
    <row r="1753" spans="1:9" x14ac:dyDescent="0.25">
      <c r="A1753">
        <v>100277836</v>
      </c>
      <c r="B1753" t="s">
        <v>170</v>
      </c>
      <c r="C1753" t="s">
        <v>39</v>
      </c>
      <c r="D1753" t="s">
        <v>16</v>
      </c>
      <c r="E1753" t="s">
        <v>25</v>
      </c>
      <c r="F1753" t="s">
        <v>163</v>
      </c>
      <c r="G1753" t="s">
        <v>403</v>
      </c>
      <c r="H1753" t="s">
        <v>19</v>
      </c>
      <c r="I1753">
        <v>7</v>
      </c>
    </row>
    <row r="1754" spans="1:9" x14ac:dyDescent="0.25">
      <c r="A1754">
        <v>2400079988</v>
      </c>
      <c r="B1754" t="s">
        <v>148</v>
      </c>
      <c r="C1754" t="s">
        <v>20</v>
      </c>
      <c r="D1754" t="s">
        <v>19</v>
      </c>
      <c r="E1754" t="s">
        <v>18</v>
      </c>
      <c r="F1754" t="s">
        <v>149</v>
      </c>
      <c r="G1754" t="s">
        <v>352</v>
      </c>
      <c r="H1754" t="s">
        <v>19</v>
      </c>
      <c r="I1754">
        <v>7</v>
      </c>
    </row>
    <row r="1755" spans="1:9" x14ac:dyDescent="0.25">
      <c r="A1755">
        <v>100278097</v>
      </c>
      <c r="B1755" t="s">
        <v>170</v>
      </c>
      <c r="C1755" t="s">
        <v>39</v>
      </c>
      <c r="D1755" t="s">
        <v>16</v>
      </c>
      <c r="E1755" t="s">
        <v>25</v>
      </c>
      <c r="F1755" t="s">
        <v>163</v>
      </c>
      <c r="G1755" t="s">
        <v>415</v>
      </c>
      <c r="H1755" t="s">
        <v>225</v>
      </c>
      <c r="I1755">
        <v>7</v>
      </c>
    </row>
    <row r="1756" spans="1:9" x14ac:dyDescent="0.25">
      <c r="A1756">
        <v>100277169</v>
      </c>
      <c r="B1756" t="s">
        <v>170</v>
      </c>
      <c r="C1756" t="s">
        <v>31</v>
      </c>
      <c r="D1756" t="s">
        <v>16</v>
      </c>
      <c r="E1756" t="s">
        <v>18</v>
      </c>
      <c r="F1756" t="s">
        <v>469</v>
      </c>
      <c r="G1756" t="s">
        <v>351</v>
      </c>
      <c r="H1756" t="s">
        <v>19</v>
      </c>
      <c r="I1756">
        <v>7</v>
      </c>
    </row>
    <row r="1757" spans="1:9" x14ac:dyDescent="0.25">
      <c r="A1757">
        <v>2187434414</v>
      </c>
      <c r="B1757" t="s">
        <v>399</v>
      </c>
      <c r="C1757" t="s">
        <v>45</v>
      </c>
      <c r="D1757" t="s">
        <v>30</v>
      </c>
      <c r="E1757" t="s">
        <v>43</v>
      </c>
      <c r="F1757" t="s">
        <v>180</v>
      </c>
      <c r="G1757" t="s">
        <v>379</v>
      </c>
      <c r="H1757" t="s">
        <v>398</v>
      </c>
      <c r="I1757">
        <v>7</v>
      </c>
    </row>
    <row r="1758" spans="1:9" x14ac:dyDescent="0.25">
      <c r="A1758">
        <v>100278185</v>
      </c>
      <c r="B1758" t="s">
        <v>100</v>
      </c>
      <c r="C1758" t="s">
        <v>31</v>
      </c>
      <c r="D1758" t="s">
        <v>16</v>
      </c>
      <c r="E1758" t="s">
        <v>25</v>
      </c>
      <c r="F1758" t="s">
        <v>421</v>
      </c>
      <c r="G1758" t="s">
        <v>396</v>
      </c>
      <c r="H1758" t="s">
        <v>25</v>
      </c>
      <c r="I1758">
        <v>7</v>
      </c>
    </row>
    <row r="1759" spans="1:9" x14ac:dyDescent="0.25">
      <c r="A1759" t="s">
        <v>28</v>
      </c>
      <c r="B1759" t="s">
        <v>226</v>
      </c>
      <c r="C1759" t="s">
        <v>17</v>
      </c>
      <c r="D1759" t="s">
        <v>19</v>
      </c>
      <c r="E1759" t="s">
        <v>37</v>
      </c>
      <c r="F1759" t="s">
        <v>163</v>
      </c>
      <c r="G1759" t="s">
        <v>579</v>
      </c>
      <c r="H1759" t="s">
        <v>19</v>
      </c>
      <c r="I1759">
        <v>7</v>
      </c>
    </row>
    <row r="1760" spans="1:9" x14ac:dyDescent="0.25">
      <c r="A1760">
        <v>2400024729</v>
      </c>
      <c r="B1760" t="s">
        <v>170</v>
      </c>
      <c r="C1760" t="s">
        <v>35</v>
      </c>
      <c r="D1760" t="s">
        <v>19</v>
      </c>
      <c r="E1760" t="s">
        <v>21</v>
      </c>
      <c r="F1760" t="s">
        <v>494</v>
      </c>
      <c r="G1760" t="s">
        <v>582</v>
      </c>
      <c r="H1760" t="s">
        <v>19</v>
      </c>
      <c r="I1760">
        <v>7</v>
      </c>
    </row>
    <row r="1761" spans="1:9" x14ac:dyDescent="0.25">
      <c r="A1761">
        <v>2400047093</v>
      </c>
      <c r="B1761" t="s">
        <v>148</v>
      </c>
      <c r="C1761" t="s">
        <v>39</v>
      </c>
      <c r="D1761" t="s">
        <v>19</v>
      </c>
      <c r="E1761" t="s">
        <v>21</v>
      </c>
      <c r="F1761" t="s">
        <v>485</v>
      </c>
      <c r="G1761" t="s">
        <v>350</v>
      </c>
      <c r="H1761" t="s">
        <v>19</v>
      </c>
      <c r="I1761">
        <v>7</v>
      </c>
    </row>
    <row r="1762" spans="1:9" x14ac:dyDescent="0.25">
      <c r="A1762">
        <v>100277771</v>
      </c>
      <c r="B1762" t="s">
        <v>226</v>
      </c>
      <c r="C1762" t="s">
        <v>35</v>
      </c>
      <c r="D1762" t="s">
        <v>16</v>
      </c>
      <c r="E1762" t="s">
        <v>25</v>
      </c>
      <c r="F1762" t="s">
        <v>163</v>
      </c>
      <c r="G1762" t="s">
        <v>579</v>
      </c>
      <c r="H1762" t="s">
        <v>25</v>
      </c>
      <c r="I1762">
        <v>7</v>
      </c>
    </row>
    <row r="1763" spans="1:9" x14ac:dyDescent="0.25">
      <c r="A1763">
        <v>1231664220</v>
      </c>
      <c r="B1763" t="s">
        <v>148</v>
      </c>
      <c r="C1763" t="s">
        <v>20</v>
      </c>
      <c r="D1763" t="s">
        <v>30</v>
      </c>
      <c r="E1763" t="s">
        <v>32</v>
      </c>
      <c r="F1763" t="s">
        <v>136</v>
      </c>
      <c r="G1763" t="s">
        <v>343</v>
      </c>
      <c r="H1763" t="s">
        <v>19</v>
      </c>
      <c r="I1763">
        <v>7</v>
      </c>
    </row>
    <row r="1764" spans="1:9" x14ac:dyDescent="0.25">
      <c r="A1764">
        <v>2187549756</v>
      </c>
      <c r="B1764" t="s">
        <v>226</v>
      </c>
      <c r="C1764" t="s">
        <v>41</v>
      </c>
      <c r="D1764" t="s">
        <v>30</v>
      </c>
      <c r="E1764" t="s">
        <v>43</v>
      </c>
      <c r="F1764" t="s">
        <v>140</v>
      </c>
      <c r="G1764" t="s">
        <v>396</v>
      </c>
      <c r="H1764" t="s">
        <v>19</v>
      </c>
      <c r="I1764">
        <v>7</v>
      </c>
    </row>
    <row r="1765" spans="1:9" x14ac:dyDescent="0.25">
      <c r="A1765">
        <v>2400024806</v>
      </c>
      <c r="B1765" t="s">
        <v>170</v>
      </c>
      <c r="C1765" t="s">
        <v>35</v>
      </c>
      <c r="D1765" t="s">
        <v>19</v>
      </c>
      <c r="E1765" t="s">
        <v>21</v>
      </c>
      <c r="F1765" t="s">
        <v>163</v>
      </c>
      <c r="G1765" t="s">
        <v>415</v>
      </c>
      <c r="H1765" t="s">
        <v>395</v>
      </c>
      <c r="I1765">
        <v>7</v>
      </c>
    </row>
    <row r="1766" spans="1:9" x14ac:dyDescent="0.25">
      <c r="A1766" t="s">
        <v>28</v>
      </c>
      <c r="B1766" t="s">
        <v>148</v>
      </c>
      <c r="C1766" t="s">
        <v>87</v>
      </c>
      <c r="D1766" t="s">
        <v>19</v>
      </c>
      <c r="E1766" t="s">
        <v>21</v>
      </c>
      <c r="F1766" t="s">
        <v>161</v>
      </c>
      <c r="G1766" t="s">
        <v>161</v>
      </c>
      <c r="H1766" t="s">
        <v>19</v>
      </c>
      <c r="I1766">
        <v>7</v>
      </c>
    </row>
    <row r="1767" spans="1:9" x14ac:dyDescent="0.25">
      <c r="A1767">
        <v>1231750030</v>
      </c>
      <c r="B1767" t="s">
        <v>170</v>
      </c>
      <c r="C1767" t="s">
        <v>39</v>
      </c>
      <c r="D1767" t="s">
        <v>30</v>
      </c>
      <c r="E1767" t="s">
        <v>32</v>
      </c>
      <c r="F1767" t="s">
        <v>139</v>
      </c>
      <c r="G1767" t="s">
        <v>352</v>
      </c>
      <c r="H1767" t="s">
        <v>19</v>
      </c>
      <c r="I1767">
        <v>7</v>
      </c>
    </row>
    <row r="1768" spans="1:9" x14ac:dyDescent="0.25">
      <c r="A1768">
        <v>5.7646333019858504E+18</v>
      </c>
      <c r="B1768" t="s">
        <v>148</v>
      </c>
      <c r="C1768" t="s">
        <v>29</v>
      </c>
      <c r="D1768" t="s">
        <v>30</v>
      </c>
      <c r="E1768" t="s">
        <v>44</v>
      </c>
      <c r="F1768" t="s">
        <v>130</v>
      </c>
      <c r="G1768" t="s">
        <v>350</v>
      </c>
      <c r="H1768" t="s">
        <v>19</v>
      </c>
      <c r="I1768">
        <v>7</v>
      </c>
    </row>
    <row r="1769" spans="1:9" x14ac:dyDescent="0.25">
      <c r="A1769">
        <v>81</v>
      </c>
      <c r="B1769" t="s">
        <v>226</v>
      </c>
      <c r="C1769" t="s">
        <v>29</v>
      </c>
      <c r="D1769" t="s">
        <v>176</v>
      </c>
      <c r="E1769" t="s">
        <v>177</v>
      </c>
      <c r="F1769" t="s">
        <v>163</v>
      </c>
      <c r="G1769" t="s">
        <v>579</v>
      </c>
      <c r="H1769" t="s">
        <v>225</v>
      </c>
      <c r="I1769">
        <v>7</v>
      </c>
    </row>
    <row r="1770" spans="1:9" x14ac:dyDescent="0.25">
      <c r="A1770">
        <v>100278416</v>
      </c>
      <c r="B1770" t="s">
        <v>402</v>
      </c>
      <c r="C1770" t="s">
        <v>20</v>
      </c>
      <c r="D1770" t="s">
        <v>16</v>
      </c>
      <c r="E1770" t="s">
        <v>25</v>
      </c>
      <c r="F1770" t="s">
        <v>163</v>
      </c>
      <c r="G1770" t="s">
        <v>579</v>
      </c>
      <c r="H1770" t="s">
        <v>401</v>
      </c>
      <c r="I1770">
        <v>7</v>
      </c>
    </row>
    <row r="1771" spans="1:9" x14ac:dyDescent="0.25">
      <c r="A1771">
        <v>100278478</v>
      </c>
      <c r="B1771" t="s">
        <v>388</v>
      </c>
      <c r="C1771" t="s">
        <v>17</v>
      </c>
      <c r="D1771" t="s">
        <v>16</v>
      </c>
      <c r="E1771" t="s">
        <v>25</v>
      </c>
      <c r="F1771" t="s">
        <v>113</v>
      </c>
      <c r="G1771" t="s">
        <v>351</v>
      </c>
      <c r="H1771" t="s">
        <v>401</v>
      </c>
      <c r="I1771">
        <v>7</v>
      </c>
    </row>
    <row r="1772" spans="1:9" x14ac:dyDescent="0.25">
      <c r="A1772">
        <v>1232491986</v>
      </c>
      <c r="B1772" t="s">
        <v>148</v>
      </c>
      <c r="C1772" t="s">
        <v>45</v>
      </c>
      <c r="D1772" t="s">
        <v>30</v>
      </c>
      <c r="E1772" t="s">
        <v>32</v>
      </c>
      <c r="F1772" t="s">
        <v>507</v>
      </c>
      <c r="G1772" t="s">
        <v>352</v>
      </c>
      <c r="H1772" t="s">
        <v>19</v>
      </c>
      <c r="I1772">
        <v>7</v>
      </c>
    </row>
    <row r="1773" spans="1:9" x14ac:dyDescent="0.25">
      <c r="A1773" t="s">
        <v>23</v>
      </c>
      <c r="B1773" t="s">
        <v>226</v>
      </c>
      <c r="C1773" t="s">
        <v>87</v>
      </c>
      <c r="D1773" t="s">
        <v>19</v>
      </c>
      <c r="E1773" t="s">
        <v>21</v>
      </c>
      <c r="F1773" t="s">
        <v>163</v>
      </c>
      <c r="G1773" t="s">
        <v>579</v>
      </c>
      <c r="H1773" t="s">
        <v>19</v>
      </c>
      <c r="I1773">
        <v>7</v>
      </c>
    </row>
    <row r="1774" spans="1:9" x14ac:dyDescent="0.25">
      <c r="A1774" t="s">
        <v>23</v>
      </c>
      <c r="B1774" t="s">
        <v>40</v>
      </c>
      <c r="C1774" t="s">
        <v>45</v>
      </c>
      <c r="D1774" t="s">
        <v>19</v>
      </c>
      <c r="E1774" t="s">
        <v>21</v>
      </c>
      <c r="F1774" t="s">
        <v>136</v>
      </c>
      <c r="G1774" t="s">
        <v>343</v>
      </c>
      <c r="H1774" t="s">
        <v>401</v>
      </c>
      <c r="I1774">
        <v>7</v>
      </c>
    </row>
    <row r="1775" spans="1:9" x14ac:dyDescent="0.25">
      <c r="A1775">
        <v>1226089849</v>
      </c>
      <c r="B1775" t="s">
        <v>399</v>
      </c>
      <c r="C1775" t="s">
        <v>20</v>
      </c>
      <c r="D1775" t="s">
        <v>30</v>
      </c>
      <c r="E1775" t="s">
        <v>32</v>
      </c>
      <c r="F1775" t="s">
        <v>181</v>
      </c>
      <c r="G1775" t="s">
        <v>350</v>
      </c>
      <c r="H1775" t="s">
        <v>398</v>
      </c>
      <c r="I1775">
        <v>7</v>
      </c>
    </row>
    <row r="1776" spans="1:9" x14ac:dyDescent="0.25">
      <c r="A1776">
        <v>100278530</v>
      </c>
      <c r="B1776" t="s">
        <v>100</v>
      </c>
      <c r="C1776" t="s">
        <v>17</v>
      </c>
      <c r="D1776" t="s">
        <v>16</v>
      </c>
      <c r="E1776" t="s">
        <v>25</v>
      </c>
      <c r="F1776" t="s">
        <v>142</v>
      </c>
      <c r="G1776" t="s">
        <v>350</v>
      </c>
      <c r="H1776" t="s">
        <v>25</v>
      </c>
      <c r="I1776">
        <v>7</v>
      </c>
    </row>
    <row r="1777" spans="1:9" x14ac:dyDescent="0.25">
      <c r="A1777">
        <v>100278846</v>
      </c>
      <c r="B1777" t="s">
        <v>170</v>
      </c>
      <c r="C1777" t="s">
        <v>20</v>
      </c>
      <c r="D1777" t="s">
        <v>16</v>
      </c>
      <c r="E1777" t="s">
        <v>25</v>
      </c>
      <c r="F1777" t="s">
        <v>527</v>
      </c>
      <c r="G1777" t="s">
        <v>360</v>
      </c>
      <c r="H1777" t="s">
        <v>19</v>
      </c>
      <c r="I1777">
        <v>7</v>
      </c>
    </row>
    <row r="1778" spans="1:9" x14ac:dyDescent="0.25">
      <c r="A1778">
        <v>100278784</v>
      </c>
      <c r="B1778" t="s">
        <v>388</v>
      </c>
      <c r="C1778" t="s">
        <v>17</v>
      </c>
      <c r="D1778" t="s">
        <v>16</v>
      </c>
      <c r="E1778" t="s">
        <v>25</v>
      </c>
      <c r="F1778" t="s">
        <v>491</v>
      </c>
      <c r="G1778" t="s">
        <v>590</v>
      </c>
      <c r="H1778" t="s">
        <v>395</v>
      </c>
      <c r="I1778">
        <v>7</v>
      </c>
    </row>
    <row r="1779" spans="1:9" x14ac:dyDescent="0.25">
      <c r="A1779" t="s">
        <v>28</v>
      </c>
      <c r="B1779" t="s">
        <v>388</v>
      </c>
      <c r="C1779" t="s">
        <v>74</v>
      </c>
      <c r="D1779" t="s">
        <v>30</v>
      </c>
      <c r="E1779" t="s">
        <v>43</v>
      </c>
      <c r="F1779" t="s">
        <v>120</v>
      </c>
      <c r="G1779" t="s">
        <v>350</v>
      </c>
      <c r="H1779" t="s">
        <v>395</v>
      </c>
      <c r="I1779">
        <v>7</v>
      </c>
    </row>
    <row r="1780" spans="1:9" x14ac:dyDescent="0.25">
      <c r="A1780">
        <v>2187692296</v>
      </c>
      <c r="B1780" t="s">
        <v>148</v>
      </c>
      <c r="C1780" t="s">
        <v>41</v>
      </c>
      <c r="D1780" t="s">
        <v>30</v>
      </c>
      <c r="E1780" t="s">
        <v>43</v>
      </c>
      <c r="F1780" t="s">
        <v>140</v>
      </c>
      <c r="G1780" t="s">
        <v>396</v>
      </c>
      <c r="H1780" t="s">
        <v>19</v>
      </c>
      <c r="I1780">
        <v>7</v>
      </c>
    </row>
    <row r="1781" spans="1:9" x14ac:dyDescent="0.25">
      <c r="A1781">
        <v>100278936</v>
      </c>
      <c r="B1781" t="s">
        <v>402</v>
      </c>
      <c r="C1781" t="s">
        <v>35</v>
      </c>
      <c r="D1781" t="s">
        <v>16</v>
      </c>
      <c r="E1781" t="s">
        <v>18</v>
      </c>
      <c r="F1781" t="s">
        <v>163</v>
      </c>
      <c r="G1781" t="s">
        <v>579</v>
      </c>
      <c r="H1781" t="s">
        <v>401</v>
      </c>
      <c r="I1781">
        <v>7</v>
      </c>
    </row>
    <row r="1782" spans="1:9" x14ac:dyDescent="0.25">
      <c r="A1782">
        <v>1233737528</v>
      </c>
      <c r="B1782" t="s">
        <v>399</v>
      </c>
      <c r="C1782" t="s">
        <v>26</v>
      </c>
      <c r="D1782" t="s">
        <v>30</v>
      </c>
      <c r="E1782" t="s">
        <v>32</v>
      </c>
      <c r="F1782" t="s">
        <v>136</v>
      </c>
      <c r="G1782" t="s">
        <v>343</v>
      </c>
      <c r="H1782" t="s">
        <v>398</v>
      </c>
      <c r="I1782">
        <v>7</v>
      </c>
    </row>
    <row r="1783" spans="1:9" x14ac:dyDescent="0.25">
      <c r="A1783">
        <v>100278715</v>
      </c>
      <c r="B1783" t="s">
        <v>388</v>
      </c>
      <c r="C1783" t="s">
        <v>17</v>
      </c>
      <c r="D1783" t="s">
        <v>16</v>
      </c>
      <c r="E1783" t="s">
        <v>25</v>
      </c>
      <c r="F1783" t="s">
        <v>160</v>
      </c>
      <c r="G1783" t="s">
        <v>590</v>
      </c>
      <c r="H1783" t="s">
        <v>395</v>
      </c>
      <c r="I1783">
        <v>7</v>
      </c>
    </row>
    <row r="1784" spans="1:9" x14ac:dyDescent="0.25">
      <c r="A1784">
        <v>2187759925</v>
      </c>
      <c r="B1784" t="s">
        <v>148</v>
      </c>
      <c r="C1784" t="s">
        <v>20</v>
      </c>
      <c r="D1784" t="s">
        <v>30</v>
      </c>
      <c r="E1784" t="s">
        <v>43</v>
      </c>
      <c r="F1784" t="s">
        <v>507</v>
      </c>
      <c r="G1784" t="s">
        <v>352</v>
      </c>
      <c r="H1784" t="s">
        <v>19</v>
      </c>
      <c r="I1784">
        <v>7</v>
      </c>
    </row>
    <row r="1785" spans="1:9" x14ac:dyDescent="0.25">
      <c r="A1785">
        <v>1234254396</v>
      </c>
      <c r="B1785" t="s">
        <v>148</v>
      </c>
      <c r="C1785" t="s">
        <v>36</v>
      </c>
      <c r="D1785" t="s">
        <v>30</v>
      </c>
      <c r="E1785" t="s">
        <v>32</v>
      </c>
      <c r="F1785" t="s">
        <v>134</v>
      </c>
      <c r="G1785" t="s">
        <v>588</v>
      </c>
      <c r="H1785" t="s">
        <v>225</v>
      </c>
      <c r="I1785">
        <v>7</v>
      </c>
    </row>
    <row r="1786" spans="1:9" x14ac:dyDescent="0.25">
      <c r="A1786">
        <v>100279077</v>
      </c>
      <c r="B1786" t="s">
        <v>226</v>
      </c>
      <c r="C1786" t="s">
        <v>20</v>
      </c>
      <c r="D1786" t="s">
        <v>16</v>
      </c>
      <c r="E1786" t="s">
        <v>25</v>
      </c>
      <c r="F1786" t="s">
        <v>163</v>
      </c>
      <c r="G1786" t="s">
        <v>579</v>
      </c>
      <c r="H1786" t="s">
        <v>19</v>
      </c>
      <c r="I1786">
        <v>7</v>
      </c>
    </row>
    <row r="1787" spans="1:9" x14ac:dyDescent="0.25">
      <c r="A1787">
        <v>2400036739</v>
      </c>
      <c r="B1787" t="s">
        <v>170</v>
      </c>
      <c r="C1787" t="s">
        <v>87</v>
      </c>
      <c r="D1787" t="s">
        <v>19</v>
      </c>
      <c r="E1787" t="s">
        <v>21</v>
      </c>
      <c r="F1787" t="s">
        <v>138</v>
      </c>
      <c r="G1787" t="s">
        <v>352</v>
      </c>
      <c r="H1787" t="s">
        <v>19</v>
      </c>
      <c r="I1787">
        <v>7</v>
      </c>
    </row>
    <row r="1788" spans="1:9" x14ac:dyDescent="0.25">
      <c r="A1788">
        <v>2187796364</v>
      </c>
      <c r="B1788" t="s">
        <v>148</v>
      </c>
      <c r="C1788" t="s">
        <v>39</v>
      </c>
      <c r="D1788" t="s">
        <v>30</v>
      </c>
      <c r="E1788" t="s">
        <v>43</v>
      </c>
      <c r="F1788" t="s">
        <v>149</v>
      </c>
      <c r="G1788" t="s">
        <v>352</v>
      </c>
      <c r="H1788" t="s">
        <v>19</v>
      </c>
      <c r="I1788">
        <v>7</v>
      </c>
    </row>
    <row r="1789" spans="1:9" x14ac:dyDescent="0.25">
      <c r="A1789" t="s">
        <v>28</v>
      </c>
      <c r="B1789" t="s">
        <v>388</v>
      </c>
      <c r="C1789" t="s">
        <v>17</v>
      </c>
      <c r="D1789" t="s">
        <v>19</v>
      </c>
      <c r="E1789" t="s">
        <v>21</v>
      </c>
      <c r="F1789" t="s">
        <v>507</v>
      </c>
      <c r="G1789" t="s">
        <v>352</v>
      </c>
      <c r="H1789" t="s">
        <v>401</v>
      </c>
      <c r="I1789">
        <v>7</v>
      </c>
    </row>
    <row r="1790" spans="1:9" x14ac:dyDescent="0.25">
      <c r="A1790">
        <v>1233470673</v>
      </c>
      <c r="B1790" t="s">
        <v>399</v>
      </c>
      <c r="C1790" t="s">
        <v>33</v>
      </c>
      <c r="D1790" t="s">
        <v>30</v>
      </c>
      <c r="E1790" t="s">
        <v>32</v>
      </c>
      <c r="F1790" t="s">
        <v>438</v>
      </c>
      <c r="G1790" t="s">
        <v>350</v>
      </c>
      <c r="H1790" t="s">
        <v>398</v>
      </c>
      <c r="I1790">
        <v>7</v>
      </c>
    </row>
    <row r="1791" spans="1:9" x14ac:dyDescent="0.25">
      <c r="A1791">
        <v>100279416</v>
      </c>
      <c r="B1791" t="s">
        <v>388</v>
      </c>
      <c r="C1791" t="s">
        <v>36</v>
      </c>
      <c r="D1791" t="s">
        <v>16</v>
      </c>
      <c r="E1791" t="s">
        <v>25</v>
      </c>
      <c r="F1791" t="s">
        <v>136</v>
      </c>
      <c r="G1791" t="s">
        <v>343</v>
      </c>
      <c r="H1791" t="s">
        <v>395</v>
      </c>
      <c r="I1791">
        <v>7</v>
      </c>
    </row>
    <row r="1792" spans="1:9" x14ac:dyDescent="0.25">
      <c r="A1792" t="s">
        <v>23</v>
      </c>
      <c r="B1792" t="s">
        <v>226</v>
      </c>
      <c r="C1792" t="s">
        <v>36</v>
      </c>
      <c r="D1792" t="s">
        <v>74</v>
      </c>
      <c r="E1792" t="s">
        <v>74</v>
      </c>
      <c r="F1792" t="s">
        <v>163</v>
      </c>
      <c r="G1792" t="s">
        <v>579</v>
      </c>
      <c r="H1792" t="s">
        <v>19</v>
      </c>
      <c r="I1792">
        <v>7</v>
      </c>
    </row>
    <row r="1793" spans="1:9" x14ac:dyDescent="0.25">
      <c r="A1793">
        <v>2400082613</v>
      </c>
      <c r="B1793" t="s">
        <v>148</v>
      </c>
      <c r="C1793" t="s">
        <v>33</v>
      </c>
      <c r="D1793" t="s">
        <v>19</v>
      </c>
      <c r="E1793" t="s">
        <v>25</v>
      </c>
      <c r="F1793" t="s">
        <v>136</v>
      </c>
      <c r="G1793" t="s">
        <v>343</v>
      </c>
      <c r="H1793" t="s">
        <v>19</v>
      </c>
      <c r="I1793">
        <v>7</v>
      </c>
    </row>
    <row r="1794" spans="1:9" x14ac:dyDescent="0.25">
      <c r="A1794">
        <v>2400050618</v>
      </c>
      <c r="B1794" t="s">
        <v>226</v>
      </c>
      <c r="C1794" t="s">
        <v>45</v>
      </c>
      <c r="D1794" t="s">
        <v>19</v>
      </c>
      <c r="E1794" t="s">
        <v>18</v>
      </c>
      <c r="F1794" t="s">
        <v>163</v>
      </c>
      <c r="G1794" t="s">
        <v>579</v>
      </c>
      <c r="H1794" t="s">
        <v>19</v>
      </c>
      <c r="I1794">
        <v>7</v>
      </c>
    </row>
    <row r="1795" spans="1:9" x14ac:dyDescent="0.25">
      <c r="A1795">
        <v>100279420</v>
      </c>
      <c r="B1795" t="s">
        <v>170</v>
      </c>
      <c r="C1795" t="s">
        <v>41</v>
      </c>
      <c r="D1795" t="s">
        <v>16</v>
      </c>
      <c r="E1795" t="s">
        <v>25</v>
      </c>
      <c r="F1795" t="s">
        <v>556</v>
      </c>
      <c r="G1795" t="s">
        <v>591</v>
      </c>
      <c r="H1795" t="s">
        <v>19</v>
      </c>
      <c r="I1795">
        <v>7</v>
      </c>
    </row>
    <row r="1796" spans="1:9" x14ac:dyDescent="0.25">
      <c r="A1796">
        <v>100279343</v>
      </c>
      <c r="B1796" t="s">
        <v>148</v>
      </c>
      <c r="C1796" t="s">
        <v>39</v>
      </c>
      <c r="D1796" t="s">
        <v>16</v>
      </c>
      <c r="E1796" t="s">
        <v>25</v>
      </c>
      <c r="F1796" t="s">
        <v>140</v>
      </c>
      <c r="G1796" t="s">
        <v>396</v>
      </c>
      <c r="H1796" t="s">
        <v>19</v>
      </c>
      <c r="I1796">
        <v>7</v>
      </c>
    </row>
    <row r="1797" spans="1:9" x14ac:dyDescent="0.25">
      <c r="A1797">
        <v>1235677267</v>
      </c>
      <c r="B1797" t="s">
        <v>399</v>
      </c>
      <c r="C1797" t="s">
        <v>24</v>
      </c>
      <c r="D1797" t="s">
        <v>30</v>
      </c>
      <c r="E1797" t="s">
        <v>32</v>
      </c>
      <c r="F1797" t="s">
        <v>140</v>
      </c>
      <c r="G1797" t="s">
        <v>396</v>
      </c>
      <c r="H1797" t="s">
        <v>398</v>
      </c>
      <c r="I1797">
        <v>7</v>
      </c>
    </row>
    <row r="1798" spans="1:9" x14ac:dyDescent="0.25">
      <c r="A1798">
        <v>5.7646333008953303E+18</v>
      </c>
      <c r="B1798" t="s">
        <v>170</v>
      </c>
      <c r="C1798" t="s">
        <v>42</v>
      </c>
      <c r="D1798" t="s">
        <v>30</v>
      </c>
      <c r="E1798" t="s">
        <v>44</v>
      </c>
      <c r="F1798" t="s">
        <v>136</v>
      </c>
      <c r="G1798" t="s">
        <v>343</v>
      </c>
      <c r="H1798" t="s">
        <v>225</v>
      </c>
      <c r="I1798">
        <v>7</v>
      </c>
    </row>
    <row r="1799" spans="1:9" x14ac:dyDescent="0.25">
      <c r="A1799">
        <v>2187903720</v>
      </c>
      <c r="B1799" t="s">
        <v>388</v>
      </c>
      <c r="C1799" t="s">
        <v>42</v>
      </c>
      <c r="D1799" t="s">
        <v>30</v>
      </c>
      <c r="E1799" t="s">
        <v>43</v>
      </c>
      <c r="F1799" t="s">
        <v>140</v>
      </c>
      <c r="G1799" t="s">
        <v>396</v>
      </c>
      <c r="H1799" t="s">
        <v>401</v>
      </c>
      <c r="I1799">
        <v>7</v>
      </c>
    </row>
    <row r="1800" spans="1:9" x14ac:dyDescent="0.25">
      <c r="A1800">
        <v>2187901499</v>
      </c>
      <c r="B1800" t="s">
        <v>399</v>
      </c>
      <c r="C1800" t="s">
        <v>27</v>
      </c>
      <c r="D1800" t="s">
        <v>30</v>
      </c>
      <c r="E1800" t="s">
        <v>43</v>
      </c>
      <c r="F1800" t="s">
        <v>434</v>
      </c>
      <c r="G1800" t="s">
        <v>350</v>
      </c>
      <c r="H1800" t="s">
        <v>398</v>
      </c>
      <c r="I1800">
        <v>7</v>
      </c>
    </row>
    <row r="1801" spans="1:9" x14ac:dyDescent="0.25">
      <c r="A1801" t="s">
        <v>23</v>
      </c>
      <c r="B1801" t="s">
        <v>226</v>
      </c>
      <c r="C1801" t="s">
        <v>29</v>
      </c>
      <c r="D1801" t="s">
        <v>19</v>
      </c>
      <c r="E1801" t="s">
        <v>18</v>
      </c>
      <c r="F1801" t="s">
        <v>163</v>
      </c>
      <c r="G1801" t="s">
        <v>579</v>
      </c>
      <c r="H1801" t="s">
        <v>19</v>
      </c>
      <c r="I1801">
        <v>7</v>
      </c>
    </row>
    <row r="1802" spans="1:9" x14ac:dyDescent="0.25">
      <c r="A1802">
        <v>5.7646332555297403E+18</v>
      </c>
      <c r="B1802" t="s">
        <v>170</v>
      </c>
      <c r="C1802" t="s">
        <v>42</v>
      </c>
      <c r="D1802" t="s">
        <v>30</v>
      </c>
      <c r="E1802" t="s">
        <v>44</v>
      </c>
      <c r="F1802" t="s">
        <v>136</v>
      </c>
      <c r="G1802" t="s">
        <v>343</v>
      </c>
      <c r="H1802" t="s">
        <v>19</v>
      </c>
      <c r="I1802">
        <v>7</v>
      </c>
    </row>
    <row r="1803" spans="1:9" x14ac:dyDescent="0.25">
      <c r="A1803">
        <v>1236977970</v>
      </c>
      <c r="B1803" t="s">
        <v>399</v>
      </c>
      <c r="C1803" t="s">
        <v>27</v>
      </c>
      <c r="D1803" t="s">
        <v>30</v>
      </c>
      <c r="E1803" t="s">
        <v>32</v>
      </c>
      <c r="F1803" t="s">
        <v>205</v>
      </c>
      <c r="G1803" t="s">
        <v>354</v>
      </c>
      <c r="H1803" t="s">
        <v>398</v>
      </c>
      <c r="I1803">
        <v>7</v>
      </c>
    </row>
    <row r="1804" spans="1:9" x14ac:dyDescent="0.25">
      <c r="A1804">
        <v>100279617</v>
      </c>
      <c r="B1804" t="s">
        <v>388</v>
      </c>
      <c r="C1804" t="s">
        <v>41</v>
      </c>
      <c r="D1804" t="s">
        <v>16</v>
      </c>
      <c r="E1804" t="s">
        <v>18</v>
      </c>
      <c r="F1804" t="s">
        <v>159</v>
      </c>
      <c r="G1804" t="s">
        <v>379</v>
      </c>
      <c r="H1804" t="s">
        <v>395</v>
      </c>
      <c r="I1804">
        <v>7</v>
      </c>
    </row>
    <row r="1805" spans="1:9" x14ac:dyDescent="0.25">
      <c r="A1805" t="s">
        <v>28</v>
      </c>
      <c r="B1805" t="s">
        <v>388</v>
      </c>
      <c r="C1805" t="s">
        <v>41</v>
      </c>
      <c r="D1805" t="s">
        <v>19</v>
      </c>
      <c r="E1805" t="s">
        <v>21</v>
      </c>
      <c r="F1805" t="s">
        <v>136</v>
      </c>
      <c r="G1805" t="s">
        <v>343</v>
      </c>
      <c r="H1805" t="s">
        <v>395</v>
      </c>
      <c r="I1805">
        <v>7</v>
      </c>
    </row>
    <row r="1806" spans="1:9" x14ac:dyDescent="0.25">
      <c r="A1806">
        <v>2400055648</v>
      </c>
      <c r="B1806" t="s">
        <v>226</v>
      </c>
      <c r="C1806" t="s">
        <v>36</v>
      </c>
      <c r="D1806" t="s">
        <v>19</v>
      </c>
      <c r="E1806" t="s">
        <v>25</v>
      </c>
      <c r="F1806" t="s">
        <v>163</v>
      </c>
      <c r="G1806" t="s">
        <v>579</v>
      </c>
      <c r="H1806" t="s">
        <v>19</v>
      </c>
      <c r="I1806">
        <v>7</v>
      </c>
    </row>
    <row r="1807" spans="1:9" x14ac:dyDescent="0.25">
      <c r="A1807" t="s">
        <v>23</v>
      </c>
      <c r="B1807" t="s">
        <v>388</v>
      </c>
      <c r="C1807" t="s">
        <v>20</v>
      </c>
      <c r="D1807" t="s">
        <v>19</v>
      </c>
      <c r="E1807" t="s">
        <v>21</v>
      </c>
      <c r="F1807" t="s">
        <v>140</v>
      </c>
      <c r="G1807" t="s">
        <v>396</v>
      </c>
      <c r="H1807" t="s">
        <v>19</v>
      </c>
      <c r="I1807">
        <v>7</v>
      </c>
    </row>
    <row r="1808" spans="1:9" x14ac:dyDescent="0.25">
      <c r="A1808">
        <v>200011313</v>
      </c>
      <c r="B1808" t="s">
        <v>402</v>
      </c>
      <c r="C1808" t="s">
        <v>17</v>
      </c>
      <c r="D1808" t="s">
        <v>16</v>
      </c>
      <c r="E1808" t="s">
        <v>18</v>
      </c>
      <c r="F1808" t="s">
        <v>163</v>
      </c>
      <c r="G1808" t="s">
        <v>579</v>
      </c>
      <c r="H1808" t="s">
        <v>401</v>
      </c>
      <c r="I1808">
        <v>7</v>
      </c>
    </row>
    <row r="1809" spans="1:9" x14ac:dyDescent="0.25">
      <c r="A1809" t="s">
        <v>23</v>
      </c>
      <c r="B1809" t="s">
        <v>226</v>
      </c>
      <c r="C1809" t="s">
        <v>20</v>
      </c>
      <c r="D1809" t="s">
        <v>19</v>
      </c>
      <c r="E1809" t="s">
        <v>21</v>
      </c>
      <c r="F1809" t="s">
        <v>163</v>
      </c>
      <c r="G1809" t="s">
        <v>579</v>
      </c>
      <c r="H1809" t="s">
        <v>395</v>
      </c>
      <c r="I1809">
        <v>7</v>
      </c>
    </row>
    <row r="1810" spans="1:9" x14ac:dyDescent="0.25">
      <c r="A1810" t="s">
        <v>23</v>
      </c>
      <c r="B1810" t="s">
        <v>226</v>
      </c>
      <c r="C1810" t="s">
        <v>20</v>
      </c>
      <c r="D1810" t="s">
        <v>19</v>
      </c>
      <c r="E1810" t="s">
        <v>37</v>
      </c>
      <c r="F1810" t="s">
        <v>163</v>
      </c>
      <c r="G1810" t="s">
        <v>579</v>
      </c>
      <c r="H1810" t="s">
        <v>19</v>
      </c>
      <c r="I1810">
        <v>7</v>
      </c>
    </row>
    <row r="1811" spans="1:9" x14ac:dyDescent="0.25">
      <c r="A1811">
        <v>100280130</v>
      </c>
      <c r="B1811" t="s">
        <v>100</v>
      </c>
      <c r="C1811" t="s">
        <v>24</v>
      </c>
      <c r="D1811" t="s">
        <v>16</v>
      </c>
      <c r="E1811" t="s">
        <v>25</v>
      </c>
      <c r="F1811" t="s">
        <v>140</v>
      </c>
      <c r="G1811" t="s">
        <v>396</v>
      </c>
      <c r="H1811" t="s">
        <v>25</v>
      </c>
      <c r="I1811">
        <v>7</v>
      </c>
    </row>
    <row r="1812" spans="1:9" x14ac:dyDescent="0.25">
      <c r="A1812">
        <v>100280131</v>
      </c>
      <c r="B1812" t="s">
        <v>100</v>
      </c>
      <c r="C1812" t="s">
        <v>24</v>
      </c>
      <c r="D1812" t="s">
        <v>16</v>
      </c>
      <c r="E1812" t="s">
        <v>25</v>
      </c>
      <c r="F1812" t="s">
        <v>140</v>
      </c>
      <c r="G1812" t="s">
        <v>396</v>
      </c>
      <c r="H1812" t="s">
        <v>25</v>
      </c>
      <c r="I1812">
        <v>7</v>
      </c>
    </row>
    <row r="1813" spans="1:9" x14ac:dyDescent="0.25">
      <c r="A1813">
        <v>100278282</v>
      </c>
      <c r="B1813" t="s">
        <v>402</v>
      </c>
      <c r="C1813" t="s">
        <v>45</v>
      </c>
      <c r="D1813" t="s">
        <v>16</v>
      </c>
      <c r="E1813" t="s">
        <v>18</v>
      </c>
      <c r="F1813" t="s">
        <v>163</v>
      </c>
      <c r="G1813" t="s">
        <v>579</v>
      </c>
      <c r="H1813" t="s">
        <v>395</v>
      </c>
      <c r="I1813">
        <v>7</v>
      </c>
    </row>
    <row r="1814" spans="1:9" x14ac:dyDescent="0.25">
      <c r="A1814">
        <v>2400037123</v>
      </c>
      <c r="B1814" t="s">
        <v>170</v>
      </c>
      <c r="C1814" t="s">
        <v>26</v>
      </c>
      <c r="D1814" t="s">
        <v>19</v>
      </c>
      <c r="E1814" t="s">
        <v>21</v>
      </c>
      <c r="F1814" t="s">
        <v>162</v>
      </c>
      <c r="G1814" t="s">
        <v>352</v>
      </c>
      <c r="H1814" t="s">
        <v>19</v>
      </c>
      <c r="I1814">
        <v>7</v>
      </c>
    </row>
    <row r="1815" spans="1:9" x14ac:dyDescent="0.25">
      <c r="A1815" t="s">
        <v>28</v>
      </c>
      <c r="B1815" t="s">
        <v>226</v>
      </c>
      <c r="C1815" t="s">
        <v>20</v>
      </c>
      <c r="D1815" t="s">
        <v>19</v>
      </c>
      <c r="E1815" t="s">
        <v>37</v>
      </c>
      <c r="F1815" t="s">
        <v>163</v>
      </c>
      <c r="G1815" t="s">
        <v>579</v>
      </c>
      <c r="H1815" t="s">
        <v>395</v>
      </c>
      <c r="I1815">
        <v>7</v>
      </c>
    </row>
    <row r="1816" spans="1:9" x14ac:dyDescent="0.25">
      <c r="A1816">
        <v>2400041284</v>
      </c>
      <c r="B1816" t="s">
        <v>226</v>
      </c>
      <c r="C1816" t="s">
        <v>17</v>
      </c>
      <c r="D1816" t="s">
        <v>19</v>
      </c>
      <c r="E1816" t="s">
        <v>18</v>
      </c>
      <c r="F1816" t="s">
        <v>163</v>
      </c>
      <c r="G1816" t="s">
        <v>579</v>
      </c>
      <c r="H1816" t="s">
        <v>19</v>
      </c>
      <c r="I1816">
        <v>7</v>
      </c>
    </row>
    <row r="1817" spans="1:9" x14ac:dyDescent="0.25">
      <c r="A1817" t="s">
        <v>23</v>
      </c>
      <c r="B1817" t="s">
        <v>226</v>
      </c>
      <c r="C1817" t="s">
        <v>31</v>
      </c>
      <c r="D1817" t="s">
        <v>19</v>
      </c>
      <c r="E1817" t="s">
        <v>21</v>
      </c>
      <c r="F1817" t="s">
        <v>163</v>
      </c>
      <c r="G1817" t="s">
        <v>579</v>
      </c>
      <c r="H1817" t="s">
        <v>19</v>
      </c>
      <c r="I1817">
        <v>7</v>
      </c>
    </row>
    <row r="1818" spans="1:9" x14ac:dyDescent="0.25">
      <c r="A1818">
        <v>100279509</v>
      </c>
      <c r="B1818" t="s">
        <v>388</v>
      </c>
      <c r="C1818" t="s">
        <v>35</v>
      </c>
      <c r="D1818" t="s">
        <v>16</v>
      </c>
      <c r="E1818" t="s">
        <v>25</v>
      </c>
      <c r="F1818" t="s">
        <v>491</v>
      </c>
      <c r="G1818" t="s">
        <v>590</v>
      </c>
      <c r="H1818" t="s">
        <v>401</v>
      </c>
      <c r="I1818">
        <v>7</v>
      </c>
    </row>
    <row r="1819" spans="1:9" x14ac:dyDescent="0.25">
      <c r="A1819" t="s">
        <v>28</v>
      </c>
      <c r="B1819" t="s">
        <v>388</v>
      </c>
      <c r="C1819" t="s">
        <v>74</v>
      </c>
      <c r="D1819" t="s">
        <v>74</v>
      </c>
      <c r="E1819" t="s">
        <v>74</v>
      </c>
      <c r="F1819" t="s">
        <v>481</v>
      </c>
      <c r="G1819" t="s">
        <v>351</v>
      </c>
      <c r="H1819" t="s">
        <v>395</v>
      </c>
      <c r="I1819">
        <v>7</v>
      </c>
    </row>
    <row r="1820" spans="1:9" x14ac:dyDescent="0.25">
      <c r="A1820">
        <v>1237991383</v>
      </c>
      <c r="B1820" t="s">
        <v>399</v>
      </c>
      <c r="C1820" t="s">
        <v>17</v>
      </c>
      <c r="D1820" t="s">
        <v>30</v>
      </c>
      <c r="E1820" t="s">
        <v>32</v>
      </c>
      <c r="F1820" t="s">
        <v>408</v>
      </c>
      <c r="G1820" t="s">
        <v>351</v>
      </c>
      <c r="H1820" t="s">
        <v>398</v>
      </c>
      <c r="I1820">
        <v>7</v>
      </c>
    </row>
    <row r="1821" spans="1:9" x14ac:dyDescent="0.25">
      <c r="A1821">
        <v>100280157</v>
      </c>
      <c r="B1821" t="s">
        <v>170</v>
      </c>
      <c r="C1821" t="s">
        <v>17</v>
      </c>
      <c r="D1821" t="s">
        <v>16</v>
      </c>
      <c r="E1821" t="s">
        <v>25</v>
      </c>
      <c r="F1821" t="s">
        <v>163</v>
      </c>
      <c r="G1821" t="s">
        <v>403</v>
      </c>
      <c r="H1821" t="s">
        <v>19</v>
      </c>
      <c r="I1821">
        <v>7</v>
      </c>
    </row>
    <row r="1822" spans="1:9" x14ac:dyDescent="0.25">
      <c r="A1822">
        <v>15185</v>
      </c>
      <c r="B1822" t="s">
        <v>407</v>
      </c>
      <c r="C1822" t="s">
        <v>29</v>
      </c>
      <c r="D1822" t="s">
        <v>77</v>
      </c>
      <c r="E1822" t="s">
        <v>77</v>
      </c>
      <c r="F1822" t="s">
        <v>163</v>
      </c>
      <c r="G1822" t="s">
        <v>579</v>
      </c>
      <c r="H1822" t="s">
        <v>225</v>
      </c>
      <c r="I1822">
        <v>7</v>
      </c>
    </row>
    <row r="1823" spans="1:9" x14ac:dyDescent="0.25">
      <c r="A1823" t="s">
        <v>28</v>
      </c>
      <c r="B1823" t="s">
        <v>148</v>
      </c>
      <c r="C1823" t="s">
        <v>36</v>
      </c>
      <c r="D1823" t="s">
        <v>19</v>
      </c>
      <c r="E1823" t="s">
        <v>21</v>
      </c>
      <c r="F1823" t="s">
        <v>538</v>
      </c>
      <c r="G1823" t="s">
        <v>589</v>
      </c>
      <c r="H1823" t="s">
        <v>19</v>
      </c>
      <c r="I1823">
        <v>7</v>
      </c>
    </row>
    <row r="1824" spans="1:9" x14ac:dyDescent="0.25">
      <c r="A1824">
        <v>100280448</v>
      </c>
      <c r="B1824" t="s">
        <v>100</v>
      </c>
      <c r="C1824" t="s">
        <v>31</v>
      </c>
      <c r="D1824" t="s">
        <v>16</v>
      </c>
      <c r="E1824" t="s">
        <v>25</v>
      </c>
      <c r="F1824" t="s">
        <v>421</v>
      </c>
      <c r="G1824" t="s">
        <v>396</v>
      </c>
      <c r="H1824" t="s">
        <v>25</v>
      </c>
      <c r="I1824">
        <v>7</v>
      </c>
    </row>
    <row r="1825" spans="1:9" x14ac:dyDescent="0.25">
      <c r="A1825">
        <v>2188202670</v>
      </c>
      <c r="B1825" t="s">
        <v>148</v>
      </c>
      <c r="C1825" t="s">
        <v>36</v>
      </c>
      <c r="D1825" t="s">
        <v>30</v>
      </c>
      <c r="E1825" t="s">
        <v>43</v>
      </c>
      <c r="F1825" t="s">
        <v>156</v>
      </c>
      <c r="G1825" t="s">
        <v>354</v>
      </c>
      <c r="H1825" t="s">
        <v>19</v>
      </c>
      <c r="I1825">
        <v>7</v>
      </c>
    </row>
    <row r="1826" spans="1:9" x14ac:dyDescent="0.25">
      <c r="A1826" t="s">
        <v>23</v>
      </c>
      <c r="B1826" t="s">
        <v>226</v>
      </c>
      <c r="C1826" t="s">
        <v>20</v>
      </c>
      <c r="D1826" t="s">
        <v>19</v>
      </c>
      <c r="E1826" t="s">
        <v>74</v>
      </c>
      <c r="F1826" t="s">
        <v>163</v>
      </c>
      <c r="G1826" t="s">
        <v>579</v>
      </c>
      <c r="H1826" t="s">
        <v>395</v>
      </c>
      <c r="I1826">
        <v>7</v>
      </c>
    </row>
    <row r="1827" spans="1:9" x14ac:dyDescent="0.25">
      <c r="A1827" t="s">
        <v>23</v>
      </c>
      <c r="B1827" t="s">
        <v>226</v>
      </c>
      <c r="C1827" t="s">
        <v>20</v>
      </c>
      <c r="D1827" t="s">
        <v>19</v>
      </c>
      <c r="E1827" t="s">
        <v>37</v>
      </c>
      <c r="F1827" t="s">
        <v>163</v>
      </c>
      <c r="G1827" t="s">
        <v>579</v>
      </c>
      <c r="H1827" t="s">
        <v>19</v>
      </c>
      <c r="I1827">
        <v>7</v>
      </c>
    </row>
    <row r="1828" spans="1:9" x14ac:dyDescent="0.25">
      <c r="A1828">
        <v>2188227781</v>
      </c>
      <c r="B1828" t="s">
        <v>388</v>
      </c>
      <c r="C1828" t="s">
        <v>36</v>
      </c>
      <c r="D1828" t="s">
        <v>30</v>
      </c>
      <c r="E1828" t="s">
        <v>43</v>
      </c>
      <c r="F1828" t="s">
        <v>308</v>
      </c>
      <c r="G1828" t="s">
        <v>357</v>
      </c>
      <c r="H1828" t="s">
        <v>401</v>
      </c>
      <c r="I1828">
        <v>7</v>
      </c>
    </row>
    <row r="1829" spans="1:9" x14ac:dyDescent="0.25">
      <c r="A1829">
        <v>2188240504</v>
      </c>
      <c r="B1829" t="s">
        <v>148</v>
      </c>
      <c r="C1829" t="s">
        <v>20</v>
      </c>
      <c r="D1829" t="s">
        <v>30</v>
      </c>
      <c r="E1829" t="s">
        <v>43</v>
      </c>
      <c r="F1829" t="s">
        <v>507</v>
      </c>
      <c r="G1829" t="s">
        <v>352</v>
      </c>
      <c r="H1829" t="s">
        <v>19</v>
      </c>
      <c r="I1829">
        <v>7</v>
      </c>
    </row>
    <row r="1830" spans="1:9" x14ac:dyDescent="0.25">
      <c r="A1830">
        <v>5.7646335771154104E+18</v>
      </c>
      <c r="B1830" t="s">
        <v>148</v>
      </c>
      <c r="C1830" t="s">
        <v>33</v>
      </c>
      <c r="D1830" t="s">
        <v>30</v>
      </c>
      <c r="E1830" t="s">
        <v>44</v>
      </c>
      <c r="F1830" t="s">
        <v>409</v>
      </c>
      <c r="G1830" t="s">
        <v>352</v>
      </c>
      <c r="H1830" t="s">
        <v>19</v>
      </c>
      <c r="I1830">
        <v>7</v>
      </c>
    </row>
    <row r="1831" spans="1:9" x14ac:dyDescent="0.25">
      <c r="A1831">
        <v>100280649</v>
      </c>
      <c r="B1831" t="s">
        <v>170</v>
      </c>
      <c r="C1831" t="s">
        <v>39</v>
      </c>
      <c r="D1831" t="s">
        <v>16</v>
      </c>
      <c r="E1831" t="s">
        <v>25</v>
      </c>
      <c r="F1831" t="s">
        <v>153</v>
      </c>
      <c r="G1831" t="s">
        <v>352</v>
      </c>
      <c r="H1831" t="s">
        <v>19</v>
      </c>
      <c r="I1831">
        <v>7</v>
      </c>
    </row>
    <row r="1832" spans="1:9" x14ac:dyDescent="0.25">
      <c r="A1832">
        <v>2400044190</v>
      </c>
      <c r="B1832" t="s">
        <v>170</v>
      </c>
      <c r="C1832" t="s">
        <v>17</v>
      </c>
      <c r="D1832" t="s">
        <v>19</v>
      </c>
      <c r="E1832" t="s">
        <v>21</v>
      </c>
      <c r="F1832" t="s">
        <v>141</v>
      </c>
      <c r="G1832" t="s">
        <v>352</v>
      </c>
      <c r="H1832" t="s">
        <v>19</v>
      </c>
      <c r="I1832">
        <v>7</v>
      </c>
    </row>
    <row r="1833" spans="1:9" x14ac:dyDescent="0.25">
      <c r="A1833" t="s">
        <v>28</v>
      </c>
      <c r="B1833" t="s">
        <v>226</v>
      </c>
      <c r="C1833" t="s">
        <v>36</v>
      </c>
      <c r="D1833" t="s">
        <v>19</v>
      </c>
      <c r="E1833" t="s">
        <v>21</v>
      </c>
      <c r="F1833" t="s">
        <v>163</v>
      </c>
      <c r="G1833" t="s">
        <v>579</v>
      </c>
      <c r="H1833" t="s">
        <v>19</v>
      </c>
      <c r="I1833">
        <v>7</v>
      </c>
    </row>
    <row r="1834" spans="1:9" x14ac:dyDescent="0.25">
      <c r="A1834">
        <v>100280625</v>
      </c>
      <c r="B1834" t="s">
        <v>170</v>
      </c>
      <c r="C1834" t="s">
        <v>27</v>
      </c>
      <c r="D1834" t="s">
        <v>16</v>
      </c>
      <c r="E1834" t="s">
        <v>25</v>
      </c>
      <c r="F1834" t="s">
        <v>120</v>
      </c>
      <c r="G1834" t="s">
        <v>350</v>
      </c>
      <c r="H1834" t="s">
        <v>19</v>
      </c>
      <c r="I1834">
        <v>7</v>
      </c>
    </row>
    <row r="1835" spans="1:9" x14ac:dyDescent="0.25">
      <c r="A1835">
        <v>2188253371</v>
      </c>
      <c r="B1835" t="s">
        <v>170</v>
      </c>
      <c r="C1835" t="s">
        <v>20</v>
      </c>
      <c r="D1835" t="s">
        <v>30</v>
      </c>
      <c r="E1835" t="s">
        <v>43</v>
      </c>
      <c r="F1835" t="s">
        <v>551</v>
      </c>
      <c r="G1835" t="s">
        <v>380</v>
      </c>
      <c r="H1835" t="s">
        <v>19</v>
      </c>
      <c r="I1835">
        <v>7</v>
      </c>
    </row>
    <row r="1836" spans="1:9" x14ac:dyDescent="0.25">
      <c r="A1836">
        <v>100280445</v>
      </c>
      <c r="B1836" t="s">
        <v>226</v>
      </c>
      <c r="C1836" t="s">
        <v>158</v>
      </c>
      <c r="D1836" t="s">
        <v>16</v>
      </c>
      <c r="E1836" t="s">
        <v>18</v>
      </c>
      <c r="F1836" t="s">
        <v>163</v>
      </c>
      <c r="G1836" t="s">
        <v>579</v>
      </c>
      <c r="H1836" t="s">
        <v>19</v>
      </c>
      <c r="I1836">
        <v>7</v>
      </c>
    </row>
    <row r="1837" spans="1:9" x14ac:dyDescent="0.25">
      <c r="A1837">
        <v>2400085229</v>
      </c>
      <c r="B1837" t="s">
        <v>226</v>
      </c>
      <c r="C1837" t="s">
        <v>20</v>
      </c>
      <c r="D1837" t="s">
        <v>19</v>
      </c>
      <c r="E1837" t="s">
        <v>21</v>
      </c>
      <c r="F1837" t="s">
        <v>163</v>
      </c>
      <c r="G1837" t="s">
        <v>579</v>
      </c>
      <c r="H1837" t="s">
        <v>19</v>
      </c>
      <c r="I1837">
        <v>7</v>
      </c>
    </row>
    <row r="1838" spans="1:9" x14ac:dyDescent="0.25">
      <c r="A1838">
        <v>100280576</v>
      </c>
      <c r="B1838" t="s">
        <v>388</v>
      </c>
      <c r="C1838" t="s">
        <v>31</v>
      </c>
      <c r="D1838" t="s">
        <v>16</v>
      </c>
      <c r="E1838" t="s">
        <v>25</v>
      </c>
      <c r="F1838" t="s">
        <v>417</v>
      </c>
      <c r="G1838" t="s">
        <v>351</v>
      </c>
      <c r="H1838" t="s">
        <v>395</v>
      </c>
      <c r="I1838">
        <v>7</v>
      </c>
    </row>
    <row r="1839" spans="1:9" x14ac:dyDescent="0.25">
      <c r="A1839">
        <v>100280725</v>
      </c>
      <c r="B1839" t="s">
        <v>170</v>
      </c>
      <c r="C1839" t="s">
        <v>20</v>
      </c>
      <c r="D1839" t="s">
        <v>16</v>
      </c>
      <c r="E1839" t="s">
        <v>25</v>
      </c>
      <c r="F1839" t="s">
        <v>136</v>
      </c>
      <c r="G1839" t="s">
        <v>343</v>
      </c>
      <c r="H1839" t="s">
        <v>19</v>
      </c>
      <c r="I1839">
        <v>7</v>
      </c>
    </row>
    <row r="1840" spans="1:9" x14ac:dyDescent="0.25">
      <c r="A1840">
        <v>2400085626</v>
      </c>
      <c r="B1840" t="s">
        <v>388</v>
      </c>
      <c r="C1840" t="s">
        <v>20</v>
      </c>
      <c r="D1840" t="s">
        <v>19</v>
      </c>
      <c r="E1840" t="s">
        <v>21</v>
      </c>
      <c r="F1840" t="s">
        <v>163</v>
      </c>
      <c r="G1840" t="s">
        <v>579</v>
      </c>
      <c r="H1840" t="s">
        <v>395</v>
      </c>
      <c r="I1840">
        <v>7</v>
      </c>
    </row>
    <row r="1841" spans="1:9" x14ac:dyDescent="0.25">
      <c r="A1841">
        <v>100280761</v>
      </c>
      <c r="B1841" t="s">
        <v>170</v>
      </c>
      <c r="C1841" t="s">
        <v>17</v>
      </c>
      <c r="D1841" t="s">
        <v>16</v>
      </c>
      <c r="E1841" t="s">
        <v>25</v>
      </c>
      <c r="F1841" t="s">
        <v>163</v>
      </c>
      <c r="G1841" t="s">
        <v>403</v>
      </c>
      <c r="H1841" t="s">
        <v>19</v>
      </c>
      <c r="I1841">
        <v>7</v>
      </c>
    </row>
    <row r="1842" spans="1:9" x14ac:dyDescent="0.25">
      <c r="A1842">
        <v>100280894</v>
      </c>
      <c r="B1842" t="s">
        <v>100</v>
      </c>
      <c r="C1842" t="s">
        <v>26</v>
      </c>
      <c r="D1842" t="s">
        <v>16</v>
      </c>
      <c r="E1842" t="s">
        <v>25</v>
      </c>
      <c r="F1842" t="s">
        <v>420</v>
      </c>
      <c r="G1842" t="s">
        <v>355</v>
      </c>
      <c r="H1842" t="s">
        <v>25</v>
      </c>
      <c r="I1842">
        <v>7</v>
      </c>
    </row>
    <row r="1843" spans="1:9" x14ac:dyDescent="0.25">
      <c r="A1843">
        <v>100280964</v>
      </c>
      <c r="B1843" t="s">
        <v>388</v>
      </c>
      <c r="C1843" t="s">
        <v>158</v>
      </c>
      <c r="D1843" t="s">
        <v>16</v>
      </c>
      <c r="E1843" t="s">
        <v>18</v>
      </c>
      <c r="F1843" t="s">
        <v>280</v>
      </c>
      <c r="G1843" t="s">
        <v>352</v>
      </c>
      <c r="H1843" t="s">
        <v>395</v>
      </c>
      <c r="I1843">
        <v>7</v>
      </c>
    </row>
    <row r="1844" spans="1:9" x14ac:dyDescent="0.25">
      <c r="A1844">
        <v>1239856625</v>
      </c>
      <c r="B1844" t="s">
        <v>170</v>
      </c>
      <c r="C1844" t="s">
        <v>20</v>
      </c>
      <c r="D1844" t="s">
        <v>30</v>
      </c>
      <c r="E1844" t="s">
        <v>32</v>
      </c>
      <c r="F1844" t="s">
        <v>138</v>
      </c>
      <c r="G1844" t="s">
        <v>352</v>
      </c>
      <c r="H1844" t="s">
        <v>19</v>
      </c>
      <c r="I1844">
        <v>7</v>
      </c>
    </row>
    <row r="1845" spans="1:9" x14ac:dyDescent="0.25">
      <c r="A1845">
        <v>1240094005</v>
      </c>
      <c r="B1845" t="s">
        <v>388</v>
      </c>
      <c r="C1845" t="s">
        <v>31</v>
      </c>
      <c r="D1845" t="s">
        <v>30</v>
      </c>
      <c r="E1845" t="s">
        <v>43</v>
      </c>
      <c r="F1845" t="s">
        <v>136</v>
      </c>
      <c r="G1845" t="s">
        <v>343</v>
      </c>
      <c r="H1845" t="s">
        <v>401</v>
      </c>
      <c r="I1845">
        <v>7</v>
      </c>
    </row>
    <row r="1846" spans="1:9" x14ac:dyDescent="0.25">
      <c r="A1846" t="s">
        <v>28</v>
      </c>
      <c r="B1846" t="s">
        <v>226</v>
      </c>
      <c r="C1846" t="s">
        <v>20</v>
      </c>
      <c r="D1846" t="s">
        <v>19</v>
      </c>
      <c r="E1846" t="s">
        <v>37</v>
      </c>
      <c r="F1846" t="s">
        <v>136</v>
      </c>
      <c r="G1846" t="s">
        <v>343</v>
      </c>
      <c r="H1846" t="s">
        <v>401</v>
      </c>
      <c r="I1846">
        <v>7</v>
      </c>
    </row>
    <row r="1847" spans="1:9" x14ac:dyDescent="0.25">
      <c r="A1847">
        <v>2188328951</v>
      </c>
      <c r="B1847" t="s">
        <v>399</v>
      </c>
      <c r="C1847" t="s">
        <v>20</v>
      </c>
      <c r="D1847" t="s">
        <v>30</v>
      </c>
      <c r="E1847" t="s">
        <v>43</v>
      </c>
      <c r="F1847" t="s">
        <v>140</v>
      </c>
      <c r="G1847" t="s">
        <v>396</v>
      </c>
      <c r="H1847" t="s">
        <v>398</v>
      </c>
      <c r="I1847">
        <v>7</v>
      </c>
    </row>
    <row r="1848" spans="1:9" x14ac:dyDescent="0.25">
      <c r="A1848">
        <v>100280812</v>
      </c>
      <c r="B1848" t="s">
        <v>100</v>
      </c>
      <c r="C1848" t="s">
        <v>41</v>
      </c>
      <c r="D1848" t="s">
        <v>16</v>
      </c>
      <c r="E1848" t="s">
        <v>25</v>
      </c>
      <c r="F1848" t="s">
        <v>165</v>
      </c>
      <c r="G1848" t="s">
        <v>351</v>
      </c>
      <c r="H1848" t="s">
        <v>25</v>
      </c>
      <c r="I1848">
        <v>7</v>
      </c>
    </row>
    <row r="1849" spans="1:9" x14ac:dyDescent="0.25">
      <c r="A1849">
        <v>100281058</v>
      </c>
      <c r="B1849" t="s">
        <v>170</v>
      </c>
      <c r="C1849" t="s">
        <v>29</v>
      </c>
      <c r="D1849" t="s">
        <v>16</v>
      </c>
      <c r="E1849" t="s">
        <v>25</v>
      </c>
      <c r="F1849" t="s">
        <v>163</v>
      </c>
      <c r="G1849" t="s">
        <v>403</v>
      </c>
      <c r="H1849" t="s">
        <v>401</v>
      </c>
      <c r="I1849">
        <v>7</v>
      </c>
    </row>
    <row r="1850" spans="1:9" x14ac:dyDescent="0.25">
      <c r="A1850">
        <v>2400086205</v>
      </c>
      <c r="B1850" t="s">
        <v>148</v>
      </c>
      <c r="C1850" t="s">
        <v>20</v>
      </c>
      <c r="D1850" t="s">
        <v>19</v>
      </c>
      <c r="E1850" t="s">
        <v>21</v>
      </c>
      <c r="F1850" t="s">
        <v>449</v>
      </c>
      <c r="G1850" t="s">
        <v>405</v>
      </c>
      <c r="H1850" t="s">
        <v>19</v>
      </c>
      <c r="I1850">
        <v>7</v>
      </c>
    </row>
    <row r="1851" spans="1:9" x14ac:dyDescent="0.25">
      <c r="A1851">
        <v>2400044657</v>
      </c>
      <c r="B1851" t="s">
        <v>388</v>
      </c>
      <c r="C1851" t="s">
        <v>17</v>
      </c>
      <c r="D1851" t="s">
        <v>19</v>
      </c>
      <c r="E1851" t="s">
        <v>21</v>
      </c>
      <c r="F1851" t="s">
        <v>411</v>
      </c>
      <c r="G1851" t="s">
        <v>352</v>
      </c>
      <c r="H1851" t="s">
        <v>19</v>
      </c>
      <c r="I1851">
        <v>7</v>
      </c>
    </row>
    <row r="1852" spans="1:9" x14ac:dyDescent="0.25">
      <c r="A1852">
        <v>100281132</v>
      </c>
      <c r="B1852" t="s">
        <v>148</v>
      </c>
      <c r="C1852" t="s">
        <v>17</v>
      </c>
      <c r="D1852" t="s">
        <v>16</v>
      </c>
      <c r="E1852" t="s">
        <v>25</v>
      </c>
      <c r="F1852" t="s">
        <v>558</v>
      </c>
      <c r="G1852" t="s">
        <v>351</v>
      </c>
      <c r="H1852" t="s">
        <v>19</v>
      </c>
      <c r="I1852">
        <v>7</v>
      </c>
    </row>
    <row r="1853" spans="1:9" x14ac:dyDescent="0.25">
      <c r="A1853" t="s">
        <v>28</v>
      </c>
      <c r="B1853" t="s">
        <v>388</v>
      </c>
      <c r="C1853" t="s">
        <v>45</v>
      </c>
      <c r="D1853" t="s">
        <v>30</v>
      </c>
      <c r="E1853" t="s">
        <v>74</v>
      </c>
      <c r="F1853" t="s">
        <v>137</v>
      </c>
      <c r="G1853" t="s">
        <v>355</v>
      </c>
      <c r="H1853" t="s">
        <v>401</v>
      </c>
      <c r="I1853">
        <v>7</v>
      </c>
    </row>
    <row r="1854" spans="1:9" x14ac:dyDescent="0.25">
      <c r="A1854">
        <v>2400038005</v>
      </c>
      <c r="B1854" t="s">
        <v>226</v>
      </c>
      <c r="C1854" t="s">
        <v>87</v>
      </c>
      <c r="D1854" t="s">
        <v>19</v>
      </c>
      <c r="E1854" t="s">
        <v>18</v>
      </c>
      <c r="F1854" t="s">
        <v>163</v>
      </c>
      <c r="G1854" t="s">
        <v>579</v>
      </c>
      <c r="H1854" t="s">
        <v>225</v>
      </c>
      <c r="I1854">
        <v>7</v>
      </c>
    </row>
    <row r="1855" spans="1:9" x14ac:dyDescent="0.25">
      <c r="A1855" t="s">
        <v>28</v>
      </c>
      <c r="B1855" t="s">
        <v>40</v>
      </c>
      <c r="C1855" t="s">
        <v>17</v>
      </c>
      <c r="D1855" t="s">
        <v>19</v>
      </c>
      <c r="E1855" t="s">
        <v>21</v>
      </c>
      <c r="F1855" t="s">
        <v>136</v>
      </c>
      <c r="G1855" t="s">
        <v>343</v>
      </c>
      <c r="H1855" t="s">
        <v>19</v>
      </c>
      <c r="I1855">
        <v>7</v>
      </c>
    </row>
    <row r="1856" spans="1:9" x14ac:dyDescent="0.25">
      <c r="A1856">
        <v>100280194</v>
      </c>
      <c r="B1856" t="s">
        <v>100</v>
      </c>
      <c r="C1856" t="s">
        <v>20</v>
      </c>
      <c r="D1856" t="s">
        <v>16</v>
      </c>
      <c r="E1856" t="s">
        <v>25</v>
      </c>
      <c r="F1856" t="s">
        <v>140</v>
      </c>
      <c r="G1856" t="s">
        <v>396</v>
      </c>
      <c r="H1856" t="s">
        <v>25</v>
      </c>
      <c r="I1856">
        <v>7</v>
      </c>
    </row>
    <row r="1857" spans="1:9" x14ac:dyDescent="0.25">
      <c r="A1857">
        <v>2400057200</v>
      </c>
      <c r="B1857" t="s">
        <v>148</v>
      </c>
      <c r="C1857" t="s">
        <v>36</v>
      </c>
      <c r="D1857" t="s">
        <v>19</v>
      </c>
      <c r="E1857" t="s">
        <v>25</v>
      </c>
      <c r="F1857" t="s">
        <v>136</v>
      </c>
      <c r="G1857" t="s">
        <v>343</v>
      </c>
      <c r="H1857" t="s">
        <v>19</v>
      </c>
      <c r="I1857">
        <v>7</v>
      </c>
    </row>
    <row r="1858" spans="1:9" x14ac:dyDescent="0.25">
      <c r="A1858">
        <v>100281107</v>
      </c>
      <c r="B1858" t="s">
        <v>148</v>
      </c>
      <c r="C1858" t="s">
        <v>42</v>
      </c>
      <c r="D1858" t="s">
        <v>16</v>
      </c>
      <c r="E1858" t="s">
        <v>25</v>
      </c>
      <c r="F1858" t="s">
        <v>558</v>
      </c>
      <c r="G1858" t="s">
        <v>351</v>
      </c>
      <c r="H1858" t="s">
        <v>19</v>
      </c>
      <c r="I1858">
        <v>7</v>
      </c>
    </row>
    <row r="1859" spans="1:9" x14ac:dyDescent="0.25">
      <c r="A1859">
        <v>100281339</v>
      </c>
      <c r="B1859" t="s">
        <v>388</v>
      </c>
      <c r="C1859" t="s">
        <v>26</v>
      </c>
      <c r="D1859" t="s">
        <v>16</v>
      </c>
      <c r="E1859" t="s">
        <v>25</v>
      </c>
      <c r="F1859" t="s">
        <v>136</v>
      </c>
      <c r="G1859" t="s">
        <v>343</v>
      </c>
      <c r="H1859" t="s">
        <v>395</v>
      </c>
      <c r="I1859">
        <v>7</v>
      </c>
    </row>
    <row r="1860" spans="1:9" x14ac:dyDescent="0.25">
      <c r="A1860">
        <v>100281210</v>
      </c>
      <c r="B1860" t="s">
        <v>170</v>
      </c>
      <c r="C1860" t="s">
        <v>26</v>
      </c>
      <c r="D1860" t="s">
        <v>16</v>
      </c>
      <c r="E1860" t="s">
        <v>25</v>
      </c>
      <c r="F1860" t="s">
        <v>163</v>
      </c>
      <c r="G1860" t="s">
        <v>415</v>
      </c>
      <c r="H1860" t="s">
        <v>19</v>
      </c>
      <c r="I1860">
        <v>7</v>
      </c>
    </row>
    <row r="1861" spans="1:9" x14ac:dyDescent="0.25">
      <c r="A1861">
        <v>2188422961</v>
      </c>
      <c r="B1861" t="s">
        <v>399</v>
      </c>
      <c r="C1861" t="s">
        <v>158</v>
      </c>
      <c r="D1861" t="s">
        <v>30</v>
      </c>
      <c r="E1861" t="s">
        <v>43</v>
      </c>
      <c r="F1861" t="s">
        <v>420</v>
      </c>
      <c r="G1861" t="s">
        <v>355</v>
      </c>
      <c r="H1861" t="s">
        <v>398</v>
      </c>
      <c r="I1861">
        <v>7</v>
      </c>
    </row>
    <row r="1862" spans="1:9" x14ac:dyDescent="0.25">
      <c r="A1862" t="s">
        <v>28</v>
      </c>
      <c r="B1862" t="s">
        <v>388</v>
      </c>
      <c r="C1862" t="s">
        <v>20</v>
      </c>
      <c r="D1862" t="s">
        <v>74</v>
      </c>
      <c r="E1862" t="s">
        <v>74</v>
      </c>
      <c r="F1862" t="s">
        <v>485</v>
      </c>
      <c r="G1862" t="s">
        <v>350</v>
      </c>
      <c r="H1862" t="s">
        <v>395</v>
      </c>
      <c r="I1862">
        <v>7</v>
      </c>
    </row>
    <row r="1863" spans="1:9" x14ac:dyDescent="0.25">
      <c r="A1863">
        <v>2188428560</v>
      </c>
      <c r="B1863" t="s">
        <v>226</v>
      </c>
      <c r="C1863" t="s">
        <v>20</v>
      </c>
      <c r="D1863" t="s">
        <v>30</v>
      </c>
      <c r="E1863" t="s">
        <v>43</v>
      </c>
      <c r="F1863" t="s">
        <v>163</v>
      </c>
      <c r="G1863" t="s">
        <v>579</v>
      </c>
      <c r="H1863" t="s">
        <v>19</v>
      </c>
      <c r="I1863">
        <v>7</v>
      </c>
    </row>
    <row r="1864" spans="1:9" x14ac:dyDescent="0.25">
      <c r="A1864">
        <v>100281522</v>
      </c>
      <c r="B1864" t="s">
        <v>402</v>
      </c>
      <c r="C1864" t="s">
        <v>17</v>
      </c>
      <c r="D1864" t="s">
        <v>16</v>
      </c>
      <c r="E1864" t="s">
        <v>25</v>
      </c>
      <c r="F1864" t="s">
        <v>163</v>
      </c>
      <c r="G1864" t="s">
        <v>579</v>
      </c>
      <c r="H1864" t="s">
        <v>401</v>
      </c>
      <c r="I1864">
        <v>7</v>
      </c>
    </row>
    <row r="1865" spans="1:9" x14ac:dyDescent="0.25">
      <c r="A1865">
        <v>2188434840</v>
      </c>
      <c r="B1865" t="s">
        <v>170</v>
      </c>
      <c r="C1865" t="s">
        <v>20</v>
      </c>
      <c r="D1865" t="s">
        <v>30</v>
      </c>
      <c r="E1865" t="s">
        <v>43</v>
      </c>
      <c r="F1865" t="s">
        <v>153</v>
      </c>
      <c r="G1865" t="s">
        <v>352</v>
      </c>
      <c r="H1865" t="s">
        <v>19</v>
      </c>
      <c r="I1865">
        <v>7</v>
      </c>
    </row>
    <row r="1866" spans="1:9" x14ac:dyDescent="0.25">
      <c r="A1866">
        <v>1241289104</v>
      </c>
      <c r="B1866" t="s">
        <v>399</v>
      </c>
      <c r="C1866" t="s">
        <v>45</v>
      </c>
      <c r="D1866" t="s">
        <v>30</v>
      </c>
      <c r="E1866" t="s">
        <v>32</v>
      </c>
      <c r="F1866" t="s">
        <v>159</v>
      </c>
      <c r="G1866" t="s">
        <v>379</v>
      </c>
      <c r="H1866" t="s">
        <v>398</v>
      </c>
      <c r="I1866">
        <v>7</v>
      </c>
    </row>
    <row r="1867" spans="1:9" x14ac:dyDescent="0.25">
      <c r="A1867">
        <v>2188438465</v>
      </c>
      <c r="B1867" t="s">
        <v>399</v>
      </c>
      <c r="C1867" t="s">
        <v>35</v>
      </c>
      <c r="D1867" t="s">
        <v>30</v>
      </c>
      <c r="E1867" t="s">
        <v>43</v>
      </c>
      <c r="F1867" t="s">
        <v>138</v>
      </c>
      <c r="G1867" t="s">
        <v>352</v>
      </c>
      <c r="H1867" t="s">
        <v>401</v>
      </c>
      <c r="I1867">
        <v>7</v>
      </c>
    </row>
    <row r="1868" spans="1:9" x14ac:dyDescent="0.25">
      <c r="A1868">
        <v>1240528363</v>
      </c>
      <c r="B1868" t="s">
        <v>148</v>
      </c>
      <c r="C1868" t="s">
        <v>31</v>
      </c>
      <c r="D1868" t="s">
        <v>30</v>
      </c>
      <c r="E1868" t="s">
        <v>32</v>
      </c>
      <c r="F1868" t="s">
        <v>397</v>
      </c>
      <c r="G1868" t="s">
        <v>350</v>
      </c>
      <c r="H1868" t="s">
        <v>19</v>
      </c>
      <c r="I1868">
        <v>7</v>
      </c>
    </row>
    <row r="1869" spans="1:9" x14ac:dyDescent="0.25">
      <c r="A1869">
        <v>100281471</v>
      </c>
      <c r="B1869" t="s">
        <v>100</v>
      </c>
      <c r="C1869" t="s">
        <v>39</v>
      </c>
      <c r="D1869" t="s">
        <v>16</v>
      </c>
      <c r="E1869" t="s">
        <v>25</v>
      </c>
      <c r="F1869" t="s">
        <v>159</v>
      </c>
      <c r="G1869" t="s">
        <v>379</v>
      </c>
      <c r="H1869" t="s">
        <v>25</v>
      </c>
      <c r="I1869">
        <v>7</v>
      </c>
    </row>
    <row r="1870" spans="1:9" x14ac:dyDescent="0.25">
      <c r="A1870">
        <v>1241342598</v>
      </c>
      <c r="B1870" t="s">
        <v>170</v>
      </c>
      <c r="C1870" t="s">
        <v>33</v>
      </c>
      <c r="D1870" t="s">
        <v>30</v>
      </c>
      <c r="E1870" t="s">
        <v>32</v>
      </c>
      <c r="F1870" t="s">
        <v>136</v>
      </c>
      <c r="G1870" t="s">
        <v>343</v>
      </c>
      <c r="H1870" t="s">
        <v>19</v>
      </c>
      <c r="I1870">
        <v>7</v>
      </c>
    </row>
    <row r="1871" spans="1:9" x14ac:dyDescent="0.25">
      <c r="A1871">
        <v>100281077</v>
      </c>
      <c r="B1871" t="s">
        <v>148</v>
      </c>
      <c r="C1871" t="s">
        <v>39</v>
      </c>
      <c r="D1871" t="s">
        <v>16</v>
      </c>
      <c r="E1871" t="s">
        <v>25</v>
      </c>
      <c r="F1871" t="s">
        <v>160</v>
      </c>
      <c r="G1871" t="s">
        <v>590</v>
      </c>
      <c r="H1871" t="s">
        <v>25</v>
      </c>
      <c r="I1871">
        <v>7</v>
      </c>
    </row>
    <row r="1872" spans="1:9" x14ac:dyDescent="0.25">
      <c r="A1872">
        <v>1241436882</v>
      </c>
      <c r="B1872" t="s">
        <v>148</v>
      </c>
      <c r="C1872" t="s">
        <v>36</v>
      </c>
      <c r="D1872" t="s">
        <v>30</v>
      </c>
      <c r="E1872" t="s">
        <v>32</v>
      </c>
      <c r="F1872" t="s">
        <v>146</v>
      </c>
      <c r="G1872" t="s">
        <v>586</v>
      </c>
      <c r="H1872" t="s">
        <v>19</v>
      </c>
      <c r="I1872">
        <v>7</v>
      </c>
    </row>
    <row r="1873" spans="1:9" x14ac:dyDescent="0.25">
      <c r="A1873">
        <v>2188449924</v>
      </c>
      <c r="B1873" t="s">
        <v>399</v>
      </c>
      <c r="C1873" t="s">
        <v>42</v>
      </c>
      <c r="D1873" t="s">
        <v>30</v>
      </c>
      <c r="E1873" t="s">
        <v>43</v>
      </c>
      <c r="F1873" t="s">
        <v>559</v>
      </c>
      <c r="G1873" t="s">
        <v>590</v>
      </c>
      <c r="H1873" t="s">
        <v>398</v>
      </c>
      <c r="I1873">
        <v>7</v>
      </c>
    </row>
    <row r="1874" spans="1:9" x14ac:dyDescent="0.25">
      <c r="A1874">
        <v>1241522107</v>
      </c>
      <c r="B1874" t="s">
        <v>388</v>
      </c>
      <c r="C1874" t="s">
        <v>31</v>
      </c>
      <c r="D1874" t="s">
        <v>30</v>
      </c>
      <c r="E1874" t="s">
        <v>32</v>
      </c>
      <c r="F1874" t="s">
        <v>514</v>
      </c>
      <c r="G1874" t="s">
        <v>357</v>
      </c>
      <c r="H1874" t="s">
        <v>401</v>
      </c>
      <c r="I1874">
        <v>7</v>
      </c>
    </row>
    <row r="1875" spans="1:9" x14ac:dyDescent="0.25">
      <c r="A1875">
        <v>2188489872</v>
      </c>
      <c r="B1875" t="s">
        <v>226</v>
      </c>
      <c r="C1875" t="s">
        <v>27</v>
      </c>
      <c r="D1875" t="s">
        <v>30</v>
      </c>
      <c r="E1875" t="s">
        <v>43</v>
      </c>
      <c r="F1875" t="s">
        <v>163</v>
      </c>
      <c r="G1875" t="s">
        <v>579</v>
      </c>
      <c r="H1875" t="s">
        <v>225</v>
      </c>
      <c r="I1875">
        <v>7</v>
      </c>
    </row>
    <row r="1876" spans="1:9" x14ac:dyDescent="0.25">
      <c r="A1876">
        <v>100281573</v>
      </c>
      <c r="B1876" t="s">
        <v>388</v>
      </c>
      <c r="C1876" t="s">
        <v>31</v>
      </c>
      <c r="D1876" t="s">
        <v>16</v>
      </c>
      <c r="E1876" t="s">
        <v>18</v>
      </c>
      <c r="F1876" t="s">
        <v>460</v>
      </c>
      <c r="G1876" t="s">
        <v>350</v>
      </c>
      <c r="H1876" t="s">
        <v>401</v>
      </c>
      <c r="I1876">
        <v>7</v>
      </c>
    </row>
    <row r="1877" spans="1:9" x14ac:dyDescent="0.25">
      <c r="A1877">
        <v>2188510934</v>
      </c>
      <c r="B1877" t="s">
        <v>399</v>
      </c>
      <c r="C1877" t="s">
        <v>158</v>
      </c>
      <c r="D1877" t="s">
        <v>30</v>
      </c>
      <c r="E1877" t="s">
        <v>43</v>
      </c>
      <c r="F1877" t="s">
        <v>136</v>
      </c>
      <c r="G1877" t="s">
        <v>343</v>
      </c>
      <c r="H1877" t="s">
        <v>395</v>
      </c>
      <c r="I1877">
        <v>7</v>
      </c>
    </row>
    <row r="1878" spans="1:9" x14ac:dyDescent="0.25">
      <c r="A1878">
        <v>2400087024</v>
      </c>
      <c r="B1878" t="s">
        <v>226</v>
      </c>
      <c r="C1878" t="s">
        <v>20</v>
      </c>
      <c r="D1878" t="s">
        <v>19</v>
      </c>
      <c r="E1878" t="s">
        <v>25</v>
      </c>
      <c r="F1878" t="s">
        <v>163</v>
      </c>
      <c r="G1878" t="s">
        <v>579</v>
      </c>
      <c r="H1878" t="s">
        <v>19</v>
      </c>
      <c r="I1878">
        <v>7</v>
      </c>
    </row>
    <row r="1879" spans="1:9" x14ac:dyDescent="0.25">
      <c r="A1879">
        <v>100281756</v>
      </c>
      <c r="B1879" t="s">
        <v>402</v>
      </c>
      <c r="C1879" t="s">
        <v>42</v>
      </c>
      <c r="D1879" t="s">
        <v>16</v>
      </c>
      <c r="E1879" t="s">
        <v>18</v>
      </c>
      <c r="F1879" t="s">
        <v>163</v>
      </c>
      <c r="G1879" t="s">
        <v>579</v>
      </c>
      <c r="H1879" t="s">
        <v>401</v>
      </c>
      <c r="I1879">
        <v>7</v>
      </c>
    </row>
    <row r="1880" spans="1:9" x14ac:dyDescent="0.25">
      <c r="A1880" t="s">
        <v>23</v>
      </c>
      <c r="B1880" t="s">
        <v>226</v>
      </c>
      <c r="C1880" t="s">
        <v>17</v>
      </c>
      <c r="D1880" t="s">
        <v>19</v>
      </c>
      <c r="E1880" t="s">
        <v>25</v>
      </c>
      <c r="F1880" t="s">
        <v>163</v>
      </c>
      <c r="G1880" t="s">
        <v>579</v>
      </c>
      <c r="H1880" t="s">
        <v>19</v>
      </c>
      <c r="I1880">
        <v>7</v>
      </c>
    </row>
    <row r="1881" spans="1:9" x14ac:dyDescent="0.25">
      <c r="A1881">
        <v>1242271676</v>
      </c>
      <c r="B1881" t="s">
        <v>388</v>
      </c>
      <c r="C1881" t="s">
        <v>20</v>
      </c>
      <c r="D1881" t="s">
        <v>30</v>
      </c>
      <c r="E1881" t="s">
        <v>32</v>
      </c>
      <c r="F1881" t="s">
        <v>560</v>
      </c>
      <c r="G1881" t="s">
        <v>350</v>
      </c>
      <c r="H1881" t="s">
        <v>401</v>
      </c>
      <c r="I1881">
        <v>7</v>
      </c>
    </row>
    <row r="1882" spans="1:9" x14ac:dyDescent="0.25">
      <c r="A1882">
        <v>5.7646336132367596E+18</v>
      </c>
      <c r="B1882" t="s">
        <v>40</v>
      </c>
      <c r="C1882" t="s">
        <v>20</v>
      </c>
      <c r="D1882" t="s">
        <v>30</v>
      </c>
      <c r="E1882" t="s">
        <v>44</v>
      </c>
      <c r="F1882" t="s">
        <v>136</v>
      </c>
      <c r="G1882" t="s">
        <v>343</v>
      </c>
      <c r="H1882" t="s">
        <v>395</v>
      </c>
      <c r="I1882">
        <v>7</v>
      </c>
    </row>
    <row r="1883" spans="1:9" x14ac:dyDescent="0.25">
      <c r="A1883">
        <v>100281619</v>
      </c>
      <c r="B1883" t="s">
        <v>40</v>
      </c>
      <c r="C1883" t="s">
        <v>26</v>
      </c>
      <c r="D1883" t="s">
        <v>16</v>
      </c>
      <c r="E1883" t="s">
        <v>18</v>
      </c>
      <c r="F1883" t="s">
        <v>512</v>
      </c>
      <c r="G1883" t="s">
        <v>396</v>
      </c>
      <c r="H1883" t="s">
        <v>19</v>
      </c>
      <c r="I1883">
        <v>7</v>
      </c>
    </row>
    <row r="1884" spans="1:9" x14ac:dyDescent="0.25">
      <c r="A1884" t="s">
        <v>28</v>
      </c>
      <c r="B1884" t="s">
        <v>226</v>
      </c>
      <c r="C1884" t="s">
        <v>20</v>
      </c>
      <c r="D1884" t="s">
        <v>19</v>
      </c>
      <c r="E1884" t="s">
        <v>74</v>
      </c>
      <c r="F1884" t="s">
        <v>163</v>
      </c>
      <c r="G1884" t="s">
        <v>579</v>
      </c>
      <c r="H1884" t="s">
        <v>395</v>
      </c>
      <c r="I1884">
        <v>7</v>
      </c>
    </row>
    <row r="1885" spans="1:9" x14ac:dyDescent="0.25">
      <c r="A1885">
        <v>100281619</v>
      </c>
      <c r="B1885" t="s">
        <v>226</v>
      </c>
      <c r="C1885" t="s">
        <v>26</v>
      </c>
      <c r="D1885" t="s">
        <v>16</v>
      </c>
      <c r="E1885" t="s">
        <v>18</v>
      </c>
      <c r="F1885" t="s">
        <v>512</v>
      </c>
      <c r="G1885" t="s">
        <v>396</v>
      </c>
      <c r="H1885" t="s">
        <v>395</v>
      </c>
      <c r="I1885">
        <v>7</v>
      </c>
    </row>
    <row r="1886" spans="1:9" x14ac:dyDescent="0.25">
      <c r="A1886">
        <v>2400057876</v>
      </c>
      <c r="B1886" t="s">
        <v>388</v>
      </c>
      <c r="C1886" t="s">
        <v>36</v>
      </c>
      <c r="D1886" t="s">
        <v>19</v>
      </c>
      <c r="E1886" t="s">
        <v>21</v>
      </c>
      <c r="F1886" t="s">
        <v>155</v>
      </c>
      <c r="G1886" t="s">
        <v>352</v>
      </c>
      <c r="H1886" t="s">
        <v>401</v>
      </c>
      <c r="I1886">
        <v>7</v>
      </c>
    </row>
    <row r="1887" spans="1:9" x14ac:dyDescent="0.25">
      <c r="A1887">
        <v>2188448676</v>
      </c>
      <c r="B1887" t="s">
        <v>40</v>
      </c>
      <c r="C1887" t="s">
        <v>24</v>
      </c>
      <c r="D1887" t="s">
        <v>30</v>
      </c>
      <c r="E1887" t="s">
        <v>43</v>
      </c>
      <c r="F1887" t="s">
        <v>147</v>
      </c>
      <c r="G1887" t="s">
        <v>352</v>
      </c>
      <c r="H1887" t="s">
        <v>395</v>
      </c>
      <c r="I1887">
        <v>7</v>
      </c>
    </row>
    <row r="1888" spans="1:9" x14ac:dyDescent="0.25">
      <c r="A1888">
        <v>2400087151</v>
      </c>
      <c r="B1888" t="s">
        <v>226</v>
      </c>
      <c r="C1888" t="s">
        <v>20</v>
      </c>
      <c r="D1888" t="s">
        <v>19</v>
      </c>
      <c r="E1888" t="s">
        <v>21</v>
      </c>
      <c r="F1888" t="s">
        <v>163</v>
      </c>
      <c r="G1888" t="s">
        <v>579</v>
      </c>
      <c r="H1888" t="s">
        <v>19</v>
      </c>
      <c r="I1888">
        <v>7</v>
      </c>
    </row>
    <row r="1889" spans="1:9" x14ac:dyDescent="0.25">
      <c r="A1889">
        <v>2400050406</v>
      </c>
      <c r="B1889" t="s">
        <v>170</v>
      </c>
      <c r="C1889" t="s">
        <v>39</v>
      </c>
      <c r="D1889" t="s">
        <v>19</v>
      </c>
      <c r="E1889" t="s">
        <v>21</v>
      </c>
      <c r="F1889" t="s">
        <v>561</v>
      </c>
      <c r="G1889" t="s">
        <v>582</v>
      </c>
      <c r="H1889" t="s">
        <v>19</v>
      </c>
      <c r="I1889">
        <v>7</v>
      </c>
    </row>
    <row r="1890" spans="1:9" x14ac:dyDescent="0.25">
      <c r="A1890">
        <v>2188612807</v>
      </c>
      <c r="B1890" t="s">
        <v>170</v>
      </c>
      <c r="C1890" t="s">
        <v>42</v>
      </c>
      <c r="D1890" t="s">
        <v>30</v>
      </c>
      <c r="E1890" t="s">
        <v>43</v>
      </c>
      <c r="F1890" t="s">
        <v>157</v>
      </c>
      <c r="G1890" t="s">
        <v>354</v>
      </c>
      <c r="H1890" t="s">
        <v>19</v>
      </c>
      <c r="I1890">
        <v>7</v>
      </c>
    </row>
    <row r="1891" spans="1:9" x14ac:dyDescent="0.25">
      <c r="A1891">
        <v>2188613456</v>
      </c>
      <c r="B1891" t="s">
        <v>148</v>
      </c>
      <c r="C1891" t="s">
        <v>35</v>
      </c>
      <c r="D1891" t="s">
        <v>30</v>
      </c>
      <c r="E1891" t="s">
        <v>43</v>
      </c>
      <c r="F1891" t="s">
        <v>139</v>
      </c>
      <c r="G1891" t="s">
        <v>352</v>
      </c>
      <c r="H1891" t="s">
        <v>19</v>
      </c>
      <c r="I1891">
        <v>7</v>
      </c>
    </row>
    <row r="1892" spans="1:9" x14ac:dyDescent="0.25">
      <c r="A1892">
        <v>2400027017</v>
      </c>
      <c r="B1892" t="s">
        <v>388</v>
      </c>
      <c r="C1892" t="s">
        <v>35</v>
      </c>
      <c r="D1892" t="s">
        <v>19</v>
      </c>
      <c r="E1892" t="s">
        <v>21</v>
      </c>
      <c r="F1892" t="s">
        <v>154</v>
      </c>
      <c r="G1892" t="s">
        <v>396</v>
      </c>
      <c r="H1892" t="s">
        <v>401</v>
      </c>
      <c r="I1892">
        <v>7</v>
      </c>
    </row>
    <row r="1893" spans="1:9" x14ac:dyDescent="0.25">
      <c r="A1893">
        <v>2400038531</v>
      </c>
      <c r="B1893" t="s">
        <v>170</v>
      </c>
      <c r="C1893" t="s">
        <v>87</v>
      </c>
      <c r="D1893" t="s">
        <v>19</v>
      </c>
      <c r="E1893" t="s">
        <v>21</v>
      </c>
      <c r="F1893" t="s">
        <v>156</v>
      </c>
      <c r="G1893" t="s">
        <v>354</v>
      </c>
      <c r="H1893" t="s">
        <v>19</v>
      </c>
      <c r="I1893">
        <v>7</v>
      </c>
    </row>
    <row r="1894" spans="1:9" x14ac:dyDescent="0.25">
      <c r="A1894">
        <v>100282058</v>
      </c>
      <c r="B1894" t="s">
        <v>402</v>
      </c>
      <c r="C1894" t="s">
        <v>17</v>
      </c>
      <c r="D1894" t="s">
        <v>16</v>
      </c>
      <c r="E1894" t="s">
        <v>25</v>
      </c>
      <c r="F1894" t="s">
        <v>163</v>
      </c>
      <c r="G1894" t="s">
        <v>579</v>
      </c>
      <c r="H1894" t="s">
        <v>395</v>
      </c>
      <c r="I1894">
        <v>7</v>
      </c>
    </row>
    <row r="1895" spans="1:9" x14ac:dyDescent="0.25">
      <c r="A1895">
        <v>1243931957</v>
      </c>
      <c r="B1895" t="s">
        <v>399</v>
      </c>
      <c r="C1895" t="s">
        <v>158</v>
      </c>
      <c r="D1895" t="s">
        <v>30</v>
      </c>
      <c r="E1895" t="s">
        <v>43</v>
      </c>
      <c r="F1895" t="s">
        <v>434</v>
      </c>
      <c r="G1895" t="s">
        <v>350</v>
      </c>
      <c r="H1895" t="s">
        <v>398</v>
      </c>
      <c r="I1895">
        <v>7</v>
      </c>
    </row>
    <row r="1896" spans="1:9" x14ac:dyDescent="0.25">
      <c r="A1896">
        <v>2400088112</v>
      </c>
      <c r="B1896" t="s">
        <v>148</v>
      </c>
      <c r="C1896" t="s">
        <v>20</v>
      </c>
      <c r="D1896" t="s">
        <v>19</v>
      </c>
      <c r="E1896" t="s">
        <v>21</v>
      </c>
      <c r="F1896" t="s">
        <v>404</v>
      </c>
      <c r="G1896" t="s">
        <v>405</v>
      </c>
      <c r="H1896" t="s">
        <v>19</v>
      </c>
      <c r="I1896">
        <v>7</v>
      </c>
    </row>
    <row r="1897" spans="1:9" x14ac:dyDescent="0.25">
      <c r="A1897">
        <v>100281957</v>
      </c>
      <c r="B1897" t="s">
        <v>388</v>
      </c>
      <c r="C1897" t="s">
        <v>26</v>
      </c>
      <c r="D1897" t="s">
        <v>16</v>
      </c>
      <c r="E1897" t="s">
        <v>25</v>
      </c>
      <c r="F1897" t="s">
        <v>421</v>
      </c>
      <c r="G1897" t="s">
        <v>396</v>
      </c>
      <c r="H1897" t="s">
        <v>401</v>
      </c>
      <c r="I1897">
        <v>7</v>
      </c>
    </row>
    <row r="1898" spans="1:9" x14ac:dyDescent="0.25">
      <c r="A1898">
        <v>100282156</v>
      </c>
      <c r="B1898" t="s">
        <v>170</v>
      </c>
      <c r="C1898" t="s">
        <v>17</v>
      </c>
      <c r="D1898" t="s">
        <v>16</v>
      </c>
      <c r="E1898" t="s">
        <v>25</v>
      </c>
      <c r="F1898" t="s">
        <v>160</v>
      </c>
      <c r="G1898" t="s">
        <v>590</v>
      </c>
      <c r="H1898" t="s">
        <v>19</v>
      </c>
      <c r="I1898">
        <v>7</v>
      </c>
    </row>
    <row r="1899" spans="1:9" x14ac:dyDescent="0.25">
      <c r="A1899">
        <v>1244043665</v>
      </c>
      <c r="B1899" t="s">
        <v>226</v>
      </c>
      <c r="C1899" t="s">
        <v>33</v>
      </c>
      <c r="D1899" t="s">
        <v>30</v>
      </c>
      <c r="E1899" t="s">
        <v>32</v>
      </c>
      <c r="F1899" t="s">
        <v>113</v>
      </c>
      <c r="G1899" t="s">
        <v>351</v>
      </c>
      <c r="H1899" t="s">
        <v>19</v>
      </c>
      <c r="I1899">
        <v>7</v>
      </c>
    </row>
    <row r="1900" spans="1:9" x14ac:dyDescent="0.25">
      <c r="A1900">
        <v>2188707995</v>
      </c>
      <c r="B1900" t="s">
        <v>40</v>
      </c>
      <c r="C1900" t="s">
        <v>20</v>
      </c>
      <c r="D1900" t="s">
        <v>30</v>
      </c>
      <c r="E1900" t="s">
        <v>43</v>
      </c>
      <c r="F1900" t="s">
        <v>138</v>
      </c>
      <c r="G1900" t="s">
        <v>352</v>
      </c>
      <c r="H1900" t="s">
        <v>395</v>
      </c>
      <c r="I1900">
        <v>7</v>
      </c>
    </row>
    <row r="1901" spans="1:9" x14ac:dyDescent="0.25">
      <c r="A1901">
        <v>100282177</v>
      </c>
      <c r="B1901" t="s">
        <v>388</v>
      </c>
      <c r="C1901" t="s">
        <v>36</v>
      </c>
      <c r="D1901" t="s">
        <v>16</v>
      </c>
      <c r="E1901" t="s">
        <v>25</v>
      </c>
      <c r="F1901" t="s">
        <v>491</v>
      </c>
      <c r="G1901" t="s">
        <v>590</v>
      </c>
      <c r="H1901" t="s">
        <v>401</v>
      </c>
      <c r="I1901">
        <v>7</v>
      </c>
    </row>
    <row r="1902" spans="1:9" x14ac:dyDescent="0.25">
      <c r="A1902">
        <v>1243938132</v>
      </c>
      <c r="B1902" t="s">
        <v>399</v>
      </c>
      <c r="C1902" t="s">
        <v>35</v>
      </c>
      <c r="D1902" t="s">
        <v>30</v>
      </c>
      <c r="E1902" t="s">
        <v>32</v>
      </c>
      <c r="F1902" t="s">
        <v>137</v>
      </c>
      <c r="G1902" t="s">
        <v>355</v>
      </c>
      <c r="H1902" t="s">
        <v>398</v>
      </c>
      <c r="I1902">
        <v>7</v>
      </c>
    </row>
    <row r="1903" spans="1:9" x14ac:dyDescent="0.25">
      <c r="A1903">
        <v>2400088031</v>
      </c>
      <c r="B1903" t="s">
        <v>388</v>
      </c>
      <c r="C1903" t="s">
        <v>20</v>
      </c>
      <c r="D1903" t="s">
        <v>19</v>
      </c>
      <c r="E1903" t="s">
        <v>21</v>
      </c>
      <c r="F1903" t="s">
        <v>421</v>
      </c>
      <c r="G1903" t="s">
        <v>396</v>
      </c>
      <c r="H1903" t="s">
        <v>401</v>
      </c>
      <c r="I1903">
        <v>7</v>
      </c>
    </row>
    <row r="1904" spans="1:9" x14ac:dyDescent="0.25">
      <c r="A1904" t="s">
        <v>23</v>
      </c>
      <c r="B1904" t="s">
        <v>226</v>
      </c>
      <c r="C1904" t="s">
        <v>87</v>
      </c>
      <c r="D1904" t="s">
        <v>19</v>
      </c>
      <c r="E1904" t="s">
        <v>21</v>
      </c>
      <c r="F1904" t="s">
        <v>163</v>
      </c>
      <c r="G1904" t="s">
        <v>579</v>
      </c>
      <c r="H1904" t="s">
        <v>19</v>
      </c>
      <c r="I1904">
        <v>7</v>
      </c>
    </row>
    <row r="1905" spans="1:9" x14ac:dyDescent="0.25">
      <c r="A1905">
        <v>240000545</v>
      </c>
      <c r="B1905" t="s">
        <v>40</v>
      </c>
      <c r="C1905" t="s">
        <v>26</v>
      </c>
      <c r="D1905" t="s">
        <v>19</v>
      </c>
      <c r="E1905" t="s">
        <v>21</v>
      </c>
      <c r="F1905" t="s">
        <v>120</v>
      </c>
      <c r="G1905" t="s">
        <v>350</v>
      </c>
      <c r="H1905" t="s">
        <v>395</v>
      </c>
      <c r="I1905">
        <v>7</v>
      </c>
    </row>
    <row r="1906" spans="1:9" x14ac:dyDescent="0.25">
      <c r="A1906">
        <v>2188756564</v>
      </c>
      <c r="B1906" t="s">
        <v>399</v>
      </c>
      <c r="C1906" t="s">
        <v>29</v>
      </c>
      <c r="D1906" t="s">
        <v>30</v>
      </c>
      <c r="E1906" t="s">
        <v>43</v>
      </c>
      <c r="F1906" t="s">
        <v>136</v>
      </c>
      <c r="G1906" t="s">
        <v>343</v>
      </c>
      <c r="H1906" t="s">
        <v>398</v>
      </c>
      <c r="I1906">
        <v>7</v>
      </c>
    </row>
    <row r="1907" spans="1:9" x14ac:dyDescent="0.25">
      <c r="A1907">
        <v>1244746757</v>
      </c>
      <c r="B1907" t="s">
        <v>399</v>
      </c>
      <c r="C1907" t="s">
        <v>29</v>
      </c>
      <c r="D1907" t="s">
        <v>30</v>
      </c>
      <c r="E1907" t="s">
        <v>32</v>
      </c>
      <c r="F1907" t="s">
        <v>408</v>
      </c>
      <c r="G1907" t="s">
        <v>351</v>
      </c>
      <c r="H1907" t="s">
        <v>398</v>
      </c>
      <c r="I1907">
        <v>7</v>
      </c>
    </row>
    <row r="1908" spans="1:9" x14ac:dyDescent="0.25">
      <c r="A1908">
        <v>2188768623</v>
      </c>
      <c r="B1908" t="s">
        <v>399</v>
      </c>
      <c r="C1908" t="s">
        <v>29</v>
      </c>
      <c r="D1908" t="s">
        <v>30</v>
      </c>
      <c r="E1908" t="s">
        <v>43</v>
      </c>
      <c r="F1908" t="s">
        <v>150</v>
      </c>
      <c r="G1908" t="s">
        <v>352</v>
      </c>
      <c r="H1908" t="s">
        <v>398</v>
      </c>
      <c r="I1908">
        <v>7</v>
      </c>
    </row>
    <row r="1909" spans="1:9" x14ac:dyDescent="0.25">
      <c r="A1909">
        <v>2188769823</v>
      </c>
      <c r="B1909" t="s">
        <v>399</v>
      </c>
      <c r="C1909" t="s">
        <v>45</v>
      </c>
      <c r="D1909" t="s">
        <v>30</v>
      </c>
      <c r="E1909" t="s">
        <v>43</v>
      </c>
      <c r="F1909" t="s">
        <v>136</v>
      </c>
      <c r="G1909" t="s">
        <v>343</v>
      </c>
      <c r="H1909" t="s">
        <v>398</v>
      </c>
      <c r="I1909">
        <v>7</v>
      </c>
    </row>
    <row r="1910" spans="1:9" x14ac:dyDescent="0.25">
      <c r="A1910">
        <v>1244890437</v>
      </c>
      <c r="B1910" t="s">
        <v>388</v>
      </c>
      <c r="C1910" t="s">
        <v>20</v>
      </c>
      <c r="D1910" t="s">
        <v>30</v>
      </c>
      <c r="E1910" t="s">
        <v>32</v>
      </c>
      <c r="F1910" t="s">
        <v>136</v>
      </c>
      <c r="G1910" t="s">
        <v>343</v>
      </c>
      <c r="H1910" t="s">
        <v>395</v>
      </c>
      <c r="I1910">
        <v>7</v>
      </c>
    </row>
    <row r="1911" spans="1:9" x14ac:dyDescent="0.25">
      <c r="A1911" t="s">
        <v>23</v>
      </c>
      <c r="B1911" t="s">
        <v>388</v>
      </c>
      <c r="C1911" t="s">
        <v>87</v>
      </c>
      <c r="D1911" t="s">
        <v>19</v>
      </c>
      <c r="E1911" t="s">
        <v>21</v>
      </c>
      <c r="F1911" t="s">
        <v>464</v>
      </c>
      <c r="G1911" t="s">
        <v>593</v>
      </c>
      <c r="H1911" t="s">
        <v>19</v>
      </c>
      <c r="I1911">
        <v>7</v>
      </c>
    </row>
    <row r="1912" spans="1:9" x14ac:dyDescent="0.25">
      <c r="A1912">
        <v>100282281</v>
      </c>
      <c r="B1912" t="s">
        <v>388</v>
      </c>
      <c r="C1912" t="s">
        <v>24</v>
      </c>
      <c r="D1912" t="s">
        <v>16</v>
      </c>
      <c r="E1912" t="s">
        <v>25</v>
      </c>
      <c r="F1912" t="s">
        <v>438</v>
      </c>
      <c r="G1912" t="s">
        <v>350</v>
      </c>
      <c r="H1912" t="s">
        <v>401</v>
      </c>
      <c r="I1912">
        <v>7</v>
      </c>
    </row>
    <row r="1913" spans="1:9" x14ac:dyDescent="0.25">
      <c r="A1913">
        <v>100282328</v>
      </c>
      <c r="B1913" t="s">
        <v>170</v>
      </c>
      <c r="C1913" t="s">
        <v>39</v>
      </c>
      <c r="D1913" t="s">
        <v>16</v>
      </c>
      <c r="E1913" t="s">
        <v>25</v>
      </c>
      <c r="F1913" t="s">
        <v>163</v>
      </c>
      <c r="G1913" t="s">
        <v>415</v>
      </c>
      <c r="H1913" t="s">
        <v>19</v>
      </c>
      <c r="I1913">
        <v>7</v>
      </c>
    </row>
    <row r="1914" spans="1:9" x14ac:dyDescent="0.25">
      <c r="A1914">
        <v>1245365270</v>
      </c>
      <c r="B1914" t="s">
        <v>226</v>
      </c>
      <c r="C1914" t="s">
        <v>41</v>
      </c>
      <c r="D1914" t="s">
        <v>30</v>
      </c>
      <c r="E1914" t="s">
        <v>32</v>
      </c>
      <c r="F1914" t="s">
        <v>562</v>
      </c>
      <c r="G1914" t="s">
        <v>562</v>
      </c>
      <c r="H1914" t="s">
        <v>19</v>
      </c>
      <c r="I1914">
        <v>7</v>
      </c>
    </row>
    <row r="1915" spans="1:9" x14ac:dyDescent="0.25">
      <c r="A1915">
        <v>2188799671</v>
      </c>
      <c r="B1915" t="s">
        <v>148</v>
      </c>
      <c r="C1915" t="s">
        <v>41</v>
      </c>
      <c r="D1915" t="s">
        <v>30</v>
      </c>
      <c r="E1915" t="s">
        <v>43</v>
      </c>
      <c r="F1915" t="s">
        <v>136</v>
      </c>
      <c r="G1915" t="s">
        <v>343</v>
      </c>
      <c r="H1915" t="s">
        <v>19</v>
      </c>
      <c r="I1915">
        <v>7</v>
      </c>
    </row>
    <row r="1916" spans="1:9" x14ac:dyDescent="0.25">
      <c r="A1916">
        <v>1245474622</v>
      </c>
      <c r="B1916" t="s">
        <v>399</v>
      </c>
      <c r="C1916" t="s">
        <v>39</v>
      </c>
      <c r="D1916" t="s">
        <v>30</v>
      </c>
      <c r="E1916" t="s">
        <v>32</v>
      </c>
      <c r="F1916" t="s">
        <v>250</v>
      </c>
      <c r="G1916" t="s">
        <v>357</v>
      </c>
      <c r="H1916" t="s">
        <v>398</v>
      </c>
      <c r="I1916">
        <v>7</v>
      </c>
    </row>
    <row r="1917" spans="1:9" x14ac:dyDescent="0.25">
      <c r="A1917">
        <v>2400081096</v>
      </c>
      <c r="B1917" t="s">
        <v>226</v>
      </c>
      <c r="C1917" t="s">
        <v>20</v>
      </c>
      <c r="D1917" t="s">
        <v>19</v>
      </c>
      <c r="E1917" t="s">
        <v>21</v>
      </c>
      <c r="F1917" t="s">
        <v>163</v>
      </c>
      <c r="G1917" t="s">
        <v>579</v>
      </c>
      <c r="H1917" t="s">
        <v>19</v>
      </c>
      <c r="I1917">
        <v>7</v>
      </c>
    </row>
    <row r="1918" spans="1:9" x14ac:dyDescent="0.25">
      <c r="A1918">
        <v>2400039165</v>
      </c>
      <c r="B1918" t="s">
        <v>170</v>
      </c>
      <c r="C1918" t="s">
        <v>26</v>
      </c>
      <c r="D1918" t="s">
        <v>19</v>
      </c>
      <c r="E1918" t="s">
        <v>21</v>
      </c>
      <c r="F1918" t="s">
        <v>163</v>
      </c>
      <c r="G1918" t="s">
        <v>415</v>
      </c>
      <c r="H1918" t="s">
        <v>19</v>
      </c>
      <c r="I1918">
        <v>7</v>
      </c>
    </row>
    <row r="1919" spans="1:9" x14ac:dyDescent="0.25">
      <c r="A1919" t="s">
        <v>28</v>
      </c>
      <c r="B1919" t="s">
        <v>226</v>
      </c>
      <c r="C1919" t="s">
        <v>20</v>
      </c>
      <c r="D1919" t="s">
        <v>19</v>
      </c>
      <c r="E1919" t="s">
        <v>37</v>
      </c>
      <c r="F1919" t="s">
        <v>163</v>
      </c>
      <c r="G1919" t="s">
        <v>579</v>
      </c>
      <c r="H1919" t="s">
        <v>19</v>
      </c>
      <c r="I1919">
        <v>7</v>
      </c>
    </row>
    <row r="1920" spans="1:9" x14ac:dyDescent="0.25">
      <c r="A1920">
        <v>2188869063</v>
      </c>
      <c r="B1920" t="s">
        <v>226</v>
      </c>
      <c r="C1920" t="s">
        <v>17</v>
      </c>
      <c r="D1920" t="s">
        <v>30</v>
      </c>
      <c r="E1920" t="s">
        <v>43</v>
      </c>
      <c r="F1920" t="s">
        <v>144</v>
      </c>
      <c r="G1920" t="s">
        <v>353</v>
      </c>
      <c r="H1920" t="s">
        <v>19</v>
      </c>
      <c r="I1920">
        <v>8</v>
      </c>
    </row>
    <row r="1921" spans="1:9" x14ac:dyDescent="0.25">
      <c r="A1921" t="s">
        <v>28</v>
      </c>
      <c r="B1921" t="s">
        <v>40</v>
      </c>
      <c r="C1921" t="s">
        <v>41</v>
      </c>
      <c r="D1921" t="s">
        <v>19</v>
      </c>
      <c r="E1921" t="s">
        <v>21</v>
      </c>
      <c r="F1921" t="s">
        <v>156</v>
      </c>
      <c r="G1921" t="s">
        <v>354</v>
      </c>
      <c r="H1921" t="s">
        <v>395</v>
      </c>
      <c r="I1921">
        <v>8</v>
      </c>
    </row>
    <row r="1922" spans="1:9" x14ac:dyDescent="0.25">
      <c r="A1922" t="s">
        <v>28</v>
      </c>
      <c r="B1922" t="s">
        <v>40</v>
      </c>
      <c r="C1922" t="s">
        <v>41</v>
      </c>
      <c r="D1922" t="s">
        <v>74</v>
      </c>
      <c r="E1922" t="s">
        <v>74</v>
      </c>
      <c r="F1922" t="s">
        <v>136</v>
      </c>
      <c r="G1922" t="s">
        <v>343</v>
      </c>
      <c r="H1922" t="s">
        <v>401</v>
      </c>
      <c r="I1922">
        <v>8</v>
      </c>
    </row>
    <row r="1923" spans="1:9" x14ac:dyDescent="0.25">
      <c r="A1923">
        <v>2400045861</v>
      </c>
      <c r="B1923" t="s">
        <v>226</v>
      </c>
      <c r="C1923" t="s">
        <v>24</v>
      </c>
      <c r="D1923" t="s">
        <v>19</v>
      </c>
      <c r="E1923" t="s">
        <v>21</v>
      </c>
      <c r="F1923" t="s">
        <v>163</v>
      </c>
      <c r="G1923" t="s">
        <v>579</v>
      </c>
      <c r="H1923" t="s">
        <v>19</v>
      </c>
      <c r="I1923">
        <v>8</v>
      </c>
    </row>
    <row r="1924" spans="1:9" x14ac:dyDescent="0.25">
      <c r="A1924">
        <v>2400055706</v>
      </c>
      <c r="B1924" t="s">
        <v>226</v>
      </c>
      <c r="C1924" t="s">
        <v>45</v>
      </c>
      <c r="D1924" t="s">
        <v>19</v>
      </c>
      <c r="E1924" t="s">
        <v>21</v>
      </c>
      <c r="F1924" t="s">
        <v>140</v>
      </c>
      <c r="G1924" t="s">
        <v>396</v>
      </c>
      <c r="H1924" t="s">
        <v>19</v>
      </c>
      <c r="I1924">
        <v>8</v>
      </c>
    </row>
    <row r="1925" spans="1:9" x14ac:dyDescent="0.25">
      <c r="A1925">
        <v>2400089772</v>
      </c>
      <c r="B1925" t="s">
        <v>170</v>
      </c>
      <c r="C1925" t="s">
        <v>20</v>
      </c>
      <c r="D1925" t="s">
        <v>19</v>
      </c>
      <c r="E1925" t="s">
        <v>21</v>
      </c>
      <c r="F1925" t="s">
        <v>138</v>
      </c>
      <c r="G1925" t="s">
        <v>352</v>
      </c>
      <c r="H1925" t="s">
        <v>19</v>
      </c>
      <c r="I1925">
        <v>8</v>
      </c>
    </row>
    <row r="1926" spans="1:9" x14ac:dyDescent="0.25">
      <c r="A1926">
        <v>2188920563</v>
      </c>
      <c r="B1926" t="s">
        <v>388</v>
      </c>
      <c r="C1926" t="s">
        <v>24</v>
      </c>
      <c r="D1926" t="s">
        <v>30</v>
      </c>
      <c r="E1926" t="s">
        <v>43</v>
      </c>
      <c r="F1926" t="s">
        <v>156</v>
      </c>
      <c r="G1926" t="s">
        <v>354</v>
      </c>
      <c r="H1926" t="s">
        <v>401</v>
      </c>
      <c r="I1926">
        <v>8</v>
      </c>
    </row>
    <row r="1927" spans="1:9" x14ac:dyDescent="0.25">
      <c r="A1927">
        <v>2188889335</v>
      </c>
      <c r="B1927" t="s">
        <v>40</v>
      </c>
      <c r="C1927" t="s">
        <v>45</v>
      </c>
      <c r="D1927" t="s">
        <v>30</v>
      </c>
      <c r="E1927" t="s">
        <v>43</v>
      </c>
      <c r="F1927" t="s">
        <v>175</v>
      </c>
      <c r="G1927" t="s">
        <v>350</v>
      </c>
      <c r="H1927" t="s">
        <v>19</v>
      </c>
      <c r="I1927">
        <v>8</v>
      </c>
    </row>
    <row r="1928" spans="1:9" x14ac:dyDescent="0.25">
      <c r="A1928">
        <v>2188809247</v>
      </c>
      <c r="B1928" t="s">
        <v>399</v>
      </c>
      <c r="C1928" t="s">
        <v>27</v>
      </c>
      <c r="D1928" t="s">
        <v>30</v>
      </c>
      <c r="E1928" t="s">
        <v>43</v>
      </c>
      <c r="F1928" t="s">
        <v>137</v>
      </c>
      <c r="G1928" t="s">
        <v>355</v>
      </c>
      <c r="H1928" t="s">
        <v>398</v>
      </c>
      <c r="I1928">
        <v>8</v>
      </c>
    </row>
    <row r="1929" spans="1:9" x14ac:dyDescent="0.25">
      <c r="A1929">
        <v>1246917878</v>
      </c>
      <c r="B1929" t="s">
        <v>399</v>
      </c>
      <c r="C1929" t="s">
        <v>29</v>
      </c>
      <c r="D1929" t="s">
        <v>30</v>
      </c>
      <c r="E1929" t="s">
        <v>32</v>
      </c>
      <c r="F1929" t="s">
        <v>159</v>
      </c>
      <c r="G1929" t="s">
        <v>379</v>
      </c>
      <c r="H1929" t="s">
        <v>398</v>
      </c>
      <c r="I1929">
        <v>8</v>
      </c>
    </row>
    <row r="1930" spans="1:9" x14ac:dyDescent="0.25">
      <c r="A1930">
        <v>1247113049</v>
      </c>
      <c r="B1930" t="s">
        <v>399</v>
      </c>
      <c r="C1930" t="s">
        <v>45</v>
      </c>
      <c r="D1930" t="s">
        <v>30</v>
      </c>
      <c r="E1930" t="s">
        <v>32</v>
      </c>
      <c r="F1930" t="s">
        <v>142</v>
      </c>
      <c r="G1930" t="s">
        <v>350</v>
      </c>
      <c r="H1930" t="s">
        <v>398</v>
      </c>
      <c r="I1930">
        <v>8</v>
      </c>
    </row>
    <row r="1931" spans="1:9" x14ac:dyDescent="0.25">
      <c r="A1931" t="s">
        <v>563</v>
      </c>
      <c r="B1931" t="s">
        <v>170</v>
      </c>
      <c r="C1931" t="s">
        <v>39</v>
      </c>
      <c r="D1931" t="s">
        <v>176</v>
      </c>
      <c r="E1931" t="s">
        <v>177</v>
      </c>
      <c r="F1931" t="s">
        <v>163</v>
      </c>
      <c r="G1931" t="s">
        <v>403</v>
      </c>
      <c r="H1931" t="s">
        <v>225</v>
      </c>
      <c r="I1931">
        <v>8</v>
      </c>
    </row>
    <row r="1932" spans="1:9" x14ac:dyDescent="0.25">
      <c r="A1932">
        <v>100283139</v>
      </c>
      <c r="B1932" t="s">
        <v>148</v>
      </c>
      <c r="C1932" t="s">
        <v>17</v>
      </c>
      <c r="D1932" t="s">
        <v>16</v>
      </c>
      <c r="E1932" t="s">
        <v>25</v>
      </c>
      <c r="F1932" t="s">
        <v>163</v>
      </c>
      <c r="G1932" t="s">
        <v>579</v>
      </c>
      <c r="H1932" t="s">
        <v>19</v>
      </c>
      <c r="I1932">
        <v>8</v>
      </c>
    </row>
    <row r="1933" spans="1:9" x14ac:dyDescent="0.25">
      <c r="A1933">
        <v>2189010826</v>
      </c>
      <c r="B1933" t="s">
        <v>170</v>
      </c>
      <c r="C1933" t="s">
        <v>17</v>
      </c>
      <c r="D1933" t="s">
        <v>30</v>
      </c>
      <c r="E1933" t="s">
        <v>43</v>
      </c>
      <c r="F1933" t="s">
        <v>140</v>
      </c>
      <c r="G1933" t="s">
        <v>396</v>
      </c>
      <c r="H1933" t="s">
        <v>19</v>
      </c>
      <c r="I1933">
        <v>8</v>
      </c>
    </row>
    <row r="1934" spans="1:9" x14ac:dyDescent="0.25">
      <c r="A1934" t="s">
        <v>28</v>
      </c>
      <c r="B1934" t="s">
        <v>388</v>
      </c>
      <c r="C1934" t="s">
        <v>45</v>
      </c>
      <c r="D1934" t="s">
        <v>19</v>
      </c>
      <c r="E1934" t="s">
        <v>21</v>
      </c>
      <c r="F1934" t="s">
        <v>136</v>
      </c>
      <c r="G1934" t="s">
        <v>343</v>
      </c>
      <c r="H1934" t="s">
        <v>401</v>
      </c>
      <c r="I1934">
        <v>8</v>
      </c>
    </row>
    <row r="1935" spans="1:9" x14ac:dyDescent="0.25">
      <c r="A1935">
        <v>100283443</v>
      </c>
      <c r="B1935" t="s">
        <v>148</v>
      </c>
      <c r="C1935" t="s">
        <v>31</v>
      </c>
      <c r="D1935" t="s">
        <v>16</v>
      </c>
      <c r="E1935" t="s">
        <v>25</v>
      </c>
      <c r="F1935" t="s">
        <v>136</v>
      </c>
      <c r="G1935" t="s">
        <v>343</v>
      </c>
      <c r="H1935" t="s">
        <v>19</v>
      </c>
      <c r="I1935">
        <v>8</v>
      </c>
    </row>
    <row r="1936" spans="1:9" x14ac:dyDescent="0.25">
      <c r="A1936">
        <v>1248341889</v>
      </c>
      <c r="B1936" t="s">
        <v>399</v>
      </c>
      <c r="C1936" t="s">
        <v>33</v>
      </c>
      <c r="D1936" t="s">
        <v>30</v>
      </c>
      <c r="E1936" t="s">
        <v>32</v>
      </c>
      <c r="F1936" t="s">
        <v>412</v>
      </c>
      <c r="G1936" t="s">
        <v>396</v>
      </c>
      <c r="H1936" t="s">
        <v>398</v>
      </c>
      <c r="I1936">
        <v>8</v>
      </c>
    </row>
    <row r="1937" spans="1:9" x14ac:dyDescent="0.25">
      <c r="A1937">
        <v>2400028059</v>
      </c>
      <c r="B1937" t="s">
        <v>148</v>
      </c>
      <c r="C1937" t="s">
        <v>35</v>
      </c>
      <c r="D1937" t="s">
        <v>19</v>
      </c>
      <c r="E1937" t="s">
        <v>21</v>
      </c>
      <c r="F1937" t="s">
        <v>154</v>
      </c>
      <c r="G1937" t="s">
        <v>396</v>
      </c>
      <c r="H1937" t="s">
        <v>19</v>
      </c>
      <c r="I1937">
        <v>8</v>
      </c>
    </row>
    <row r="1938" spans="1:9" x14ac:dyDescent="0.25">
      <c r="A1938">
        <v>5.7646337078560696E+18</v>
      </c>
      <c r="B1938" t="s">
        <v>170</v>
      </c>
      <c r="C1938" t="s">
        <v>20</v>
      </c>
      <c r="D1938" t="s">
        <v>30</v>
      </c>
      <c r="E1938" t="s">
        <v>44</v>
      </c>
      <c r="F1938" t="s">
        <v>157</v>
      </c>
      <c r="G1938" t="s">
        <v>354</v>
      </c>
      <c r="H1938" t="s">
        <v>19</v>
      </c>
      <c r="I1938">
        <v>8</v>
      </c>
    </row>
    <row r="1939" spans="1:9" x14ac:dyDescent="0.25">
      <c r="A1939">
        <v>2189146763</v>
      </c>
      <c r="B1939" t="s">
        <v>170</v>
      </c>
      <c r="C1939" t="s">
        <v>24</v>
      </c>
      <c r="D1939" t="s">
        <v>30</v>
      </c>
      <c r="E1939" t="s">
        <v>43</v>
      </c>
      <c r="F1939" t="s">
        <v>136</v>
      </c>
      <c r="G1939" t="s">
        <v>343</v>
      </c>
      <c r="H1939" t="s">
        <v>19</v>
      </c>
      <c r="I1939">
        <v>8</v>
      </c>
    </row>
    <row r="1940" spans="1:9" x14ac:dyDescent="0.25">
      <c r="A1940">
        <v>2189147819</v>
      </c>
      <c r="B1940" t="s">
        <v>170</v>
      </c>
      <c r="C1940" t="s">
        <v>20</v>
      </c>
      <c r="D1940" t="s">
        <v>30</v>
      </c>
      <c r="E1940" t="s">
        <v>43</v>
      </c>
      <c r="F1940" t="s">
        <v>141</v>
      </c>
      <c r="G1940" t="s">
        <v>352</v>
      </c>
      <c r="H1940" t="s">
        <v>19</v>
      </c>
      <c r="I1940">
        <v>8</v>
      </c>
    </row>
    <row r="1941" spans="1:9" x14ac:dyDescent="0.25">
      <c r="A1941">
        <v>100283589</v>
      </c>
      <c r="B1941" t="s">
        <v>148</v>
      </c>
      <c r="C1941" t="s">
        <v>31</v>
      </c>
      <c r="D1941" t="s">
        <v>16</v>
      </c>
      <c r="E1941" t="s">
        <v>25</v>
      </c>
      <c r="F1941" t="s">
        <v>161</v>
      </c>
      <c r="G1941" t="s">
        <v>161</v>
      </c>
      <c r="H1941" t="s">
        <v>19</v>
      </c>
      <c r="I1941">
        <v>8</v>
      </c>
    </row>
    <row r="1942" spans="1:9" x14ac:dyDescent="0.25">
      <c r="A1942">
        <v>2400045608</v>
      </c>
      <c r="B1942" t="s">
        <v>388</v>
      </c>
      <c r="C1942" t="s">
        <v>27</v>
      </c>
      <c r="D1942" t="s">
        <v>19</v>
      </c>
      <c r="E1942" t="s">
        <v>21</v>
      </c>
      <c r="F1942" t="s">
        <v>155</v>
      </c>
      <c r="G1942" t="s">
        <v>352</v>
      </c>
      <c r="H1942" t="s">
        <v>401</v>
      </c>
      <c r="I1942">
        <v>8</v>
      </c>
    </row>
    <row r="1943" spans="1:9" x14ac:dyDescent="0.25">
      <c r="A1943" t="s">
        <v>28</v>
      </c>
      <c r="B1943" t="s">
        <v>399</v>
      </c>
      <c r="C1943" t="s">
        <v>74</v>
      </c>
      <c r="D1943" t="s">
        <v>30</v>
      </c>
      <c r="E1943" t="s">
        <v>43</v>
      </c>
      <c r="F1943" t="s">
        <v>163</v>
      </c>
      <c r="G1943" t="s">
        <v>579</v>
      </c>
      <c r="H1943" t="s">
        <v>398</v>
      </c>
      <c r="I1943">
        <v>8</v>
      </c>
    </row>
    <row r="1944" spans="1:9" x14ac:dyDescent="0.25">
      <c r="A1944">
        <v>1249865533</v>
      </c>
      <c r="B1944" t="s">
        <v>399</v>
      </c>
      <c r="C1944" t="s">
        <v>29</v>
      </c>
      <c r="D1944" t="s">
        <v>30</v>
      </c>
      <c r="E1944" t="s">
        <v>32</v>
      </c>
      <c r="F1944" t="s">
        <v>159</v>
      </c>
      <c r="G1944" t="s">
        <v>379</v>
      </c>
      <c r="H1944" t="s">
        <v>398</v>
      </c>
      <c r="I1944">
        <v>8</v>
      </c>
    </row>
    <row r="1945" spans="1:9" x14ac:dyDescent="0.25">
      <c r="A1945">
        <v>100283861</v>
      </c>
      <c r="B1945" t="s">
        <v>100</v>
      </c>
      <c r="C1945" t="s">
        <v>36</v>
      </c>
      <c r="D1945" t="s">
        <v>16</v>
      </c>
      <c r="E1945" t="s">
        <v>25</v>
      </c>
      <c r="F1945" t="s">
        <v>137</v>
      </c>
      <c r="G1945" t="s">
        <v>355</v>
      </c>
      <c r="H1945" t="s">
        <v>25</v>
      </c>
      <c r="I1945">
        <v>8</v>
      </c>
    </row>
    <row r="1946" spans="1:9" x14ac:dyDescent="0.25">
      <c r="A1946">
        <v>2189240537</v>
      </c>
      <c r="B1946" t="s">
        <v>388</v>
      </c>
      <c r="C1946" t="s">
        <v>29</v>
      </c>
      <c r="D1946" t="s">
        <v>30</v>
      </c>
      <c r="E1946" t="s">
        <v>43</v>
      </c>
      <c r="F1946" t="s">
        <v>136</v>
      </c>
      <c r="G1946" t="s">
        <v>343</v>
      </c>
      <c r="H1946" t="s">
        <v>401</v>
      </c>
      <c r="I1946">
        <v>8</v>
      </c>
    </row>
    <row r="1947" spans="1:9" x14ac:dyDescent="0.25">
      <c r="A1947" t="s">
        <v>178</v>
      </c>
      <c r="B1947" t="s">
        <v>170</v>
      </c>
      <c r="C1947" t="s">
        <v>36</v>
      </c>
      <c r="D1947" t="s">
        <v>30</v>
      </c>
      <c r="E1947" t="s">
        <v>179</v>
      </c>
      <c r="F1947" t="s">
        <v>156</v>
      </c>
      <c r="G1947" t="s">
        <v>354</v>
      </c>
      <c r="H1947" t="s">
        <v>19</v>
      </c>
      <c r="I1947">
        <v>8</v>
      </c>
    </row>
    <row r="1948" spans="1:9" x14ac:dyDescent="0.25">
      <c r="A1948">
        <v>100283977</v>
      </c>
      <c r="B1948" t="s">
        <v>100</v>
      </c>
      <c r="C1948" t="s">
        <v>24</v>
      </c>
      <c r="D1948" t="s">
        <v>16</v>
      </c>
      <c r="E1948" t="s">
        <v>25</v>
      </c>
      <c r="F1948" t="s">
        <v>180</v>
      </c>
      <c r="G1948" t="s">
        <v>379</v>
      </c>
      <c r="H1948" t="s">
        <v>25</v>
      </c>
      <c r="I1948">
        <v>8</v>
      </c>
    </row>
    <row r="1949" spans="1:9" x14ac:dyDescent="0.25">
      <c r="A1949">
        <v>2189282967</v>
      </c>
      <c r="B1949" t="s">
        <v>148</v>
      </c>
      <c r="C1949" t="s">
        <v>20</v>
      </c>
      <c r="D1949" t="s">
        <v>30</v>
      </c>
      <c r="E1949" t="s">
        <v>43</v>
      </c>
      <c r="F1949" t="s">
        <v>136</v>
      </c>
      <c r="G1949" t="s">
        <v>343</v>
      </c>
      <c r="H1949" t="s">
        <v>19</v>
      </c>
      <c r="I1949">
        <v>8</v>
      </c>
    </row>
    <row r="1950" spans="1:9" x14ac:dyDescent="0.25">
      <c r="A1950">
        <v>2189290065</v>
      </c>
      <c r="B1950" t="s">
        <v>399</v>
      </c>
      <c r="C1950" t="s">
        <v>29</v>
      </c>
      <c r="D1950" t="s">
        <v>30</v>
      </c>
      <c r="E1950" t="s">
        <v>43</v>
      </c>
      <c r="F1950" t="s">
        <v>466</v>
      </c>
      <c r="G1950" t="s">
        <v>593</v>
      </c>
      <c r="H1950" t="s">
        <v>398</v>
      </c>
      <c r="I1950">
        <v>8</v>
      </c>
    </row>
    <row r="1951" spans="1:9" x14ac:dyDescent="0.25">
      <c r="A1951">
        <v>100283993</v>
      </c>
      <c r="B1951" t="s">
        <v>170</v>
      </c>
      <c r="C1951" t="s">
        <v>39</v>
      </c>
      <c r="D1951" t="s">
        <v>16</v>
      </c>
      <c r="E1951" t="s">
        <v>25</v>
      </c>
      <c r="F1951" t="s">
        <v>163</v>
      </c>
      <c r="G1951" t="s">
        <v>403</v>
      </c>
      <c r="H1951" t="s">
        <v>19</v>
      </c>
      <c r="I1951">
        <v>8</v>
      </c>
    </row>
    <row r="1952" spans="1:9" x14ac:dyDescent="0.25">
      <c r="A1952">
        <v>2400047600</v>
      </c>
      <c r="B1952" t="s">
        <v>388</v>
      </c>
      <c r="C1952" t="s">
        <v>17</v>
      </c>
      <c r="D1952" t="s">
        <v>19</v>
      </c>
      <c r="E1952" t="s">
        <v>21</v>
      </c>
      <c r="F1952" t="s">
        <v>120</v>
      </c>
      <c r="G1952" t="s">
        <v>350</v>
      </c>
      <c r="H1952" t="s">
        <v>401</v>
      </c>
      <c r="I1952">
        <v>8</v>
      </c>
    </row>
    <row r="1953" spans="1:9" x14ac:dyDescent="0.25">
      <c r="A1953" t="s">
        <v>28</v>
      </c>
      <c r="B1953" t="s">
        <v>148</v>
      </c>
      <c r="C1953" t="s">
        <v>20</v>
      </c>
      <c r="D1953" t="s">
        <v>19</v>
      </c>
      <c r="E1953" t="s">
        <v>21</v>
      </c>
      <c r="F1953" t="s">
        <v>137</v>
      </c>
      <c r="G1953" t="s">
        <v>355</v>
      </c>
      <c r="H1953" t="s">
        <v>19</v>
      </c>
      <c r="I1953">
        <v>8</v>
      </c>
    </row>
    <row r="1954" spans="1:9" x14ac:dyDescent="0.25">
      <c r="A1954">
        <v>1250712096</v>
      </c>
      <c r="B1954" t="s">
        <v>170</v>
      </c>
      <c r="C1954" t="s">
        <v>31</v>
      </c>
      <c r="D1954" t="s">
        <v>30</v>
      </c>
      <c r="E1954" t="s">
        <v>32</v>
      </c>
      <c r="F1954" t="s">
        <v>144</v>
      </c>
      <c r="G1954" t="s">
        <v>353</v>
      </c>
      <c r="H1954" t="s">
        <v>19</v>
      </c>
      <c r="I1954">
        <v>8</v>
      </c>
    </row>
    <row r="1955" spans="1:9" x14ac:dyDescent="0.25">
      <c r="A1955">
        <v>100283629</v>
      </c>
      <c r="B1955" t="s">
        <v>226</v>
      </c>
      <c r="C1955" t="s">
        <v>87</v>
      </c>
      <c r="D1955" t="s">
        <v>16</v>
      </c>
      <c r="E1955" t="s">
        <v>18</v>
      </c>
      <c r="F1955" t="s">
        <v>163</v>
      </c>
      <c r="G1955" t="s">
        <v>579</v>
      </c>
      <c r="H1955" t="s">
        <v>19</v>
      </c>
      <c r="I1955">
        <v>8</v>
      </c>
    </row>
    <row r="1956" spans="1:9" x14ac:dyDescent="0.25">
      <c r="A1956">
        <v>2189310739</v>
      </c>
      <c r="B1956" t="s">
        <v>399</v>
      </c>
      <c r="C1956" t="s">
        <v>31</v>
      </c>
      <c r="D1956" t="s">
        <v>30</v>
      </c>
      <c r="E1956" t="s">
        <v>43</v>
      </c>
      <c r="F1956" t="s">
        <v>136</v>
      </c>
      <c r="G1956" t="s">
        <v>343</v>
      </c>
      <c r="H1956" t="s">
        <v>398</v>
      </c>
      <c r="I1956">
        <v>8</v>
      </c>
    </row>
    <row r="1957" spans="1:9" x14ac:dyDescent="0.25">
      <c r="A1957">
        <v>100282740</v>
      </c>
      <c r="B1957" t="s">
        <v>388</v>
      </c>
      <c r="C1957" t="s">
        <v>24</v>
      </c>
      <c r="D1957" t="s">
        <v>16</v>
      </c>
      <c r="E1957" t="s">
        <v>25</v>
      </c>
      <c r="F1957" t="s">
        <v>154</v>
      </c>
      <c r="G1957" t="s">
        <v>396</v>
      </c>
      <c r="H1957" t="s">
        <v>401</v>
      </c>
      <c r="I1957">
        <v>8</v>
      </c>
    </row>
    <row r="1958" spans="1:9" x14ac:dyDescent="0.25">
      <c r="A1958">
        <v>100284078</v>
      </c>
      <c r="B1958" t="s">
        <v>402</v>
      </c>
      <c r="C1958" t="s">
        <v>39</v>
      </c>
      <c r="D1958" t="s">
        <v>16</v>
      </c>
      <c r="E1958" t="s">
        <v>18</v>
      </c>
      <c r="F1958" t="s">
        <v>163</v>
      </c>
      <c r="G1958" t="s">
        <v>579</v>
      </c>
      <c r="H1958" t="s">
        <v>395</v>
      </c>
      <c r="I1958">
        <v>8</v>
      </c>
    </row>
    <row r="1959" spans="1:9" x14ac:dyDescent="0.25">
      <c r="A1959">
        <v>1250919553</v>
      </c>
      <c r="B1959" t="s">
        <v>388</v>
      </c>
      <c r="C1959" t="s">
        <v>17</v>
      </c>
      <c r="D1959" t="s">
        <v>30</v>
      </c>
      <c r="E1959" t="s">
        <v>32</v>
      </c>
      <c r="F1959" t="s">
        <v>180</v>
      </c>
      <c r="G1959" t="s">
        <v>379</v>
      </c>
      <c r="H1959" t="s">
        <v>401</v>
      </c>
      <c r="I1959">
        <v>8</v>
      </c>
    </row>
    <row r="1960" spans="1:9" x14ac:dyDescent="0.25">
      <c r="A1960" t="s">
        <v>28</v>
      </c>
      <c r="B1960" t="s">
        <v>388</v>
      </c>
      <c r="C1960" t="s">
        <v>74</v>
      </c>
      <c r="D1960" t="s">
        <v>74</v>
      </c>
      <c r="E1960" t="s">
        <v>74</v>
      </c>
      <c r="F1960" t="s">
        <v>163</v>
      </c>
      <c r="G1960" t="s">
        <v>579</v>
      </c>
      <c r="H1960" t="s">
        <v>395</v>
      </c>
      <c r="I1960">
        <v>8</v>
      </c>
    </row>
    <row r="1961" spans="1:9" x14ac:dyDescent="0.25">
      <c r="A1961">
        <v>100284230</v>
      </c>
      <c r="B1961" t="s">
        <v>402</v>
      </c>
      <c r="C1961" t="s">
        <v>17</v>
      </c>
      <c r="D1961" t="s">
        <v>16</v>
      </c>
      <c r="E1961" t="s">
        <v>25</v>
      </c>
      <c r="F1961" t="s">
        <v>163</v>
      </c>
      <c r="G1961" t="s">
        <v>579</v>
      </c>
      <c r="H1961" t="s">
        <v>401</v>
      </c>
      <c r="I1961">
        <v>8</v>
      </c>
    </row>
    <row r="1962" spans="1:9" x14ac:dyDescent="0.25">
      <c r="A1962">
        <v>2189362819</v>
      </c>
      <c r="B1962" t="s">
        <v>148</v>
      </c>
      <c r="C1962" t="s">
        <v>24</v>
      </c>
      <c r="D1962" t="s">
        <v>30</v>
      </c>
      <c r="E1962" t="s">
        <v>43</v>
      </c>
      <c r="F1962" t="s">
        <v>175</v>
      </c>
      <c r="G1962" t="s">
        <v>350</v>
      </c>
      <c r="H1962" t="s">
        <v>398</v>
      </c>
      <c r="I1962">
        <v>8</v>
      </c>
    </row>
    <row r="1963" spans="1:9" x14ac:dyDescent="0.25">
      <c r="A1963">
        <v>100265943</v>
      </c>
      <c r="B1963" t="s">
        <v>388</v>
      </c>
      <c r="C1963" t="s">
        <v>42</v>
      </c>
      <c r="D1963" t="s">
        <v>16</v>
      </c>
      <c r="E1963" t="s">
        <v>18</v>
      </c>
      <c r="F1963" t="s">
        <v>163</v>
      </c>
      <c r="G1963" t="s">
        <v>579</v>
      </c>
      <c r="H1963" t="s">
        <v>401</v>
      </c>
      <c r="I1963">
        <v>8</v>
      </c>
    </row>
    <row r="1964" spans="1:9" x14ac:dyDescent="0.25">
      <c r="A1964">
        <v>100284029</v>
      </c>
      <c r="B1964" t="s">
        <v>40</v>
      </c>
      <c r="C1964" t="s">
        <v>39</v>
      </c>
      <c r="D1964" t="s">
        <v>16</v>
      </c>
      <c r="E1964" t="s">
        <v>25</v>
      </c>
      <c r="F1964" t="s">
        <v>181</v>
      </c>
      <c r="G1964" t="s">
        <v>350</v>
      </c>
      <c r="H1964" t="s">
        <v>19</v>
      </c>
      <c r="I1964">
        <v>8</v>
      </c>
    </row>
    <row r="1965" spans="1:9" x14ac:dyDescent="0.25">
      <c r="A1965">
        <v>2400000488</v>
      </c>
      <c r="B1965" t="s">
        <v>170</v>
      </c>
      <c r="C1965" t="s">
        <v>182</v>
      </c>
      <c r="D1965" t="s">
        <v>19</v>
      </c>
      <c r="E1965" t="s">
        <v>21</v>
      </c>
      <c r="F1965" t="s">
        <v>134</v>
      </c>
      <c r="G1965" t="s">
        <v>588</v>
      </c>
      <c r="H1965" t="s">
        <v>19</v>
      </c>
      <c r="I1965">
        <v>8</v>
      </c>
    </row>
    <row r="1966" spans="1:9" x14ac:dyDescent="0.25">
      <c r="A1966">
        <v>100284125</v>
      </c>
      <c r="B1966" t="s">
        <v>170</v>
      </c>
      <c r="C1966" t="s">
        <v>41</v>
      </c>
      <c r="D1966" t="s">
        <v>16</v>
      </c>
      <c r="E1966" t="s">
        <v>25</v>
      </c>
      <c r="F1966" t="s">
        <v>163</v>
      </c>
      <c r="G1966" t="s">
        <v>415</v>
      </c>
      <c r="H1966" t="s">
        <v>19</v>
      </c>
      <c r="I1966">
        <v>8</v>
      </c>
    </row>
    <row r="1967" spans="1:9" x14ac:dyDescent="0.25">
      <c r="A1967">
        <v>2189374290</v>
      </c>
      <c r="B1967" t="s">
        <v>399</v>
      </c>
      <c r="C1967" t="s">
        <v>33</v>
      </c>
      <c r="D1967" t="s">
        <v>30</v>
      </c>
      <c r="E1967" t="s">
        <v>43</v>
      </c>
      <c r="F1967" t="s">
        <v>120</v>
      </c>
      <c r="G1967" t="s">
        <v>350</v>
      </c>
      <c r="H1967" t="s">
        <v>398</v>
      </c>
      <c r="I1967">
        <v>8</v>
      </c>
    </row>
    <row r="1968" spans="1:9" x14ac:dyDescent="0.25">
      <c r="A1968" t="s">
        <v>28</v>
      </c>
      <c r="B1968" t="s">
        <v>388</v>
      </c>
      <c r="C1968" t="s">
        <v>87</v>
      </c>
      <c r="D1968" t="s">
        <v>19</v>
      </c>
      <c r="E1968" t="s">
        <v>37</v>
      </c>
      <c r="F1968" t="s">
        <v>564</v>
      </c>
      <c r="G1968" t="s">
        <v>591</v>
      </c>
      <c r="H1968" t="s">
        <v>395</v>
      </c>
      <c r="I1968">
        <v>8</v>
      </c>
    </row>
    <row r="1969" spans="1:9" x14ac:dyDescent="0.25">
      <c r="A1969">
        <v>2400061068</v>
      </c>
      <c r="B1969" t="s">
        <v>40</v>
      </c>
      <c r="C1969" t="s">
        <v>36</v>
      </c>
      <c r="D1969" t="s">
        <v>19</v>
      </c>
      <c r="E1969" t="s">
        <v>21</v>
      </c>
      <c r="F1969" t="s">
        <v>183</v>
      </c>
      <c r="G1969" t="s">
        <v>655</v>
      </c>
      <c r="H1969" t="s">
        <v>19</v>
      </c>
      <c r="I1969">
        <v>8</v>
      </c>
    </row>
    <row r="1970" spans="1:9" x14ac:dyDescent="0.25">
      <c r="A1970">
        <v>2400000588</v>
      </c>
      <c r="B1970" t="s">
        <v>388</v>
      </c>
      <c r="C1970" t="s">
        <v>182</v>
      </c>
      <c r="D1970" t="s">
        <v>19</v>
      </c>
      <c r="E1970" t="s">
        <v>21</v>
      </c>
      <c r="F1970" t="s">
        <v>250</v>
      </c>
      <c r="G1970" t="s">
        <v>357</v>
      </c>
      <c r="H1970" t="s">
        <v>401</v>
      </c>
      <c r="I1970">
        <v>8</v>
      </c>
    </row>
    <row r="1971" spans="1:9" x14ac:dyDescent="0.25">
      <c r="A1971">
        <v>2400060914</v>
      </c>
      <c r="B1971" t="s">
        <v>226</v>
      </c>
      <c r="C1971" t="s">
        <v>36</v>
      </c>
      <c r="D1971" t="s">
        <v>19</v>
      </c>
      <c r="E1971" t="s">
        <v>21</v>
      </c>
      <c r="F1971" t="s">
        <v>185</v>
      </c>
      <c r="G1971" t="s">
        <v>583</v>
      </c>
      <c r="H1971" t="s">
        <v>19</v>
      </c>
      <c r="I1971">
        <v>8</v>
      </c>
    </row>
    <row r="1972" spans="1:9" x14ac:dyDescent="0.25">
      <c r="A1972">
        <v>1251970935</v>
      </c>
      <c r="B1972" t="s">
        <v>226</v>
      </c>
      <c r="C1972" t="s">
        <v>182</v>
      </c>
      <c r="D1972" t="s">
        <v>30</v>
      </c>
      <c r="E1972" t="s">
        <v>32</v>
      </c>
      <c r="F1972" t="s">
        <v>136</v>
      </c>
      <c r="G1972" t="s">
        <v>343</v>
      </c>
      <c r="H1972" t="s">
        <v>398</v>
      </c>
      <c r="I1972">
        <v>8</v>
      </c>
    </row>
    <row r="1973" spans="1:9" x14ac:dyDescent="0.25">
      <c r="A1973">
        <v>2400053213</v>
      </c>
      <c r="B1973" t="s">
        <v>148</v>
      </c>
      <c r="C1973" t="s">
        <v>39</v>
      </c>
      <c r="D1973" t="s">
        <v>19</v>
      </c>
      <c r="E1973" t="s">
        <v>25</v>
      </c>
      <c r="F1973" t="s">
        <v>154</v>
      </c>
      <c r="G1973" t="s">
        <v>396</v>
      </c>
      <c r="H1973" t="s">
        <v>19</v>
      </c>
      <c r="I1973">
        <v>8</v>
      </c>
    </row>
    <row r="1974" spans="1:9" x14ac:dyDescent="0.25">
      <c r="A1974">
        <v>100284160</v>
      </c>
      <c r="B1974" t="s">
        <v>388</v>
      </c>
      <c r="C1974" t="s">
        <v>42</v>
      </c>
      <c r="D1974" t="s">
        <v>16</v>
      </c>
      <c r="E1974" t="s">
        <v>25</v>
      </c>
      <c r="F1974" t="s">
        <v>462</v>
      </c>
      <c r="G1974" t="s">
        <v>405</v>
      </c>
      <c r="H1974" t="s">
        <v>401</v>
      </c>
      <c r="I1974">
        <v>8</v>
      </c>
    </row>
    <row r="1975" spans="1:9" x14ac:dyDescent="0.25">
      <c r="A1975">
        <v>100284630</v>
      </c>
      <c r="B1975" t="s">
        <v>388</v>
      </c>
      <c r="C1975" t="s">
        <v>41</v>
      </c>
      <c r="D1975" t="s">
        <v>16</v>
      </c>
      <c r="E1975" t="s">
        <v>25</v>
      </c>
      <c r="F1975" t="s">
        <v>137</v>
      </c>
      <c r="G1975" t="s">
        <v>355</v>
      </c>
      <c r="H1975" t="s">
        <v>401</v>
      </c>
      <c r="I1975">
        <v>8</v>
      </c>
    </row>
    <row r="1976" spans="1:9" x14ac:dyDescent="0.25">
      <c r="A1976">
        <v>100284630</v>
      </c>
      <c r="B1976" t="s">
        <v>388</v>
      </c>
      <c r="C1976" t="s">
        <v>41</v>
      </c>
      <c r="D1976" t="s">
        <v>16</v>
      </c>
      <c r="E1976" t="s">
        <v>25</v>
      </c>
      <c r="F1976" t="s">
        <v>137</v>
      </c>
      <c r="G1976" t="s">
        <v>355</v>
      </c>
      <c r="H1976" t="s">
        <v>401</v>
      </c>
      <c r="I1976">
        <v>8</v>
      </c>
    </row>
    <row r="1977" spans="1:9" x14ac:dyDescent="0.25">
      <c r="A1977" t="s">
        <v>23</v>
      </c>
      <c r="B1977" t="s">
        <v>40</v>
      </c>
      <c r="C1977" t="s">
        <v>182</v>
      </c>
      <c r="D1977" t="s">
        <v>19</v>
      </c>
      <c r="E1977" t="s">
        <v>21</v>
      </c>
      <c r="F1977" t="s">
        <v>149</v>
      </c>
      <c r="G1977" t="s">
        <v>352</v>
      </c>
      <c r="H1977" t="s">
        <v>401</v>
      </c>
      <c r="I1977">
        <v>8</v>
      </c>
    </row>
    <row r="1978" spans="1:9" x14ac:dyDescent="0.25">
      <c r="A1978">
        <v>2400048281</v>
      </c>
      <c r="B1978" t="s">
        <v>148</v>
      </c>
      <c r="C1978" t="s">
        <v>17</v>
      </c>
      <c r="D1978" t="s">
        <v>19</v>
      </c>
      <c r="E1978" t="s">
        <v>21</v>
      </c>
      <c r="F1978" t="s">
        <v>120</v>
      </c>
      <c r="G1978" t="s">
        <v>350</v>
      </c>
      <c r="H1978" t="s">
        <v>19</v>
      </c>
      <c r="I1978">
        <v>8</v>
      </c>
    </row>
    <row r="1979" spans="1:9" x14ac:dyDescent="0.25">
      <c r="A1979">
        <v>240000089</v>
      </c>
      <c r="B1979" t="s">
        <v>170</v>
      </c>
      <c r="C1979" t="s">
        <v>182</v>
      </c>
      <c r="D1979" t="s">
        <v>19</v>
      </c>
      <c r="E1979" t="s">
        <v>21</v>
      </c>
      <c r="F1979" t="s">
        <v>155</v>
      </c>
      <c r="G1979" t="s">
        <v>352</v>
      </c>
      <c r="H1979" t="s">
        <v>19</v>
      </c>
      <c r="I1979">
        <v>8</v>
      </c>
    </row>
    <row r="1980" spans="1:9" x14ac:dyDescent="0.25">
      <c r="A1980">
        <v>100284816</v>
      </c>
      <c r="B1980" t="s">
        <v>226</v>
      </c>
      <c r="C1980" t="s">
        <v>31</v>
      </c>
      <c r="D1980" t="s">
        <v>16</v>
      </c>
      <c r="E1980" t="s">
        <v>25</v>
      </c>
      <c r="F1980" t="s">
        <v>163</v>
      </c>
      <c r="G1980" t="s">
        <v>579</v>
      </c>
      <c r="H1980" t="s">
        <v>19</v>
      </c>
      <c r="I1980">
        <v>8</v>
      </c>
    </row>
    <row r="1981" spans="1:9" x14ac:dyDescent="0.25">
      <c r="A1981">
        <v>5.76463367527471E+18</v>
      </c>
      <c r="B1981" t="s">
        <v>170</v>
      </c>
      <c r="C1981" t="s">
        <v>31</v>
      </c>
      <c r="D1981" t="s">
        <v>30</v>
      </c>
      <c r="E1981" t="s">
        <v>44</v>
      </c>
      <c r="F1981" t="s">
        <v>146</v>
      </c>
      <c r="G1981" t="s">
        <v>586</v>
      </c>
      <c r="H1981" t="s">
        <v>19</v>
      </c>
      <c r="I1981">
        <v>8</v>
      </c>
    </row>
    <row r="1982" spans="1:9" x14ac:dyDescent="0.25">
      <c r="A1982">
        <v>100284807</v>
      </c>
      <c r="B1982" t="s">
        <v>226</v>
      </c>
      <c r="C1982" t="s">
        <v>182</v>
      </c>
      <c r="D1982" t="s">
        <v>16</v>
      </c>
      <c r="E1982" t="s">
        <v>25</v>
      </c>
      <c r="F1982" t="s">
        <v>144</v>
      </c>
      <c r="G1982" t="s">
        <v>353</v>
      </c>
      <c r="H1982" t="s">
        <v>19</v>
      </c>
      <c r="I1982">
        <v>8</v>
      </c>
    </row>
    <row r="1983" spans="1:9" x14ac:dyDescent="0.25">
      <c r="A1983">
        <v>1252842530</v>
      </c>
      <c r="B1983" t="s">
        <v>40</v>
      </c>
      <c r="C1983" t="s">
        <v>17</v>
      </c>
      <c r="D1983" t="s">
        <v>30</v>
      </c>
      <c r="E1983" t="s">
        <v>32</v>
      </c>
      <c r="F1983" t="s">
        <v>138</v>
      </c>
      <c r="G1983" t="s">
        <v>352</v>
      </c>
      <c r="H1983" t="s">
        <v>398</v>
      </c>
      <c r="I1983">
        <v>8</v>
      </c>
    </row>
    <row r="1984" spans="1:9" x14ac:dyDescent="0.25">
      <c r="A1984">
        <v>2189501647</v>
      </c>
      <c r="B1984" t="s">
        <v>388</v>
      </c>
      <c r="C1984" t="s">
        <v>35</v>
      </c>
      <c r="D1984" t="s">
        <v>30</v>
      </c>
      <c r="E1984" t="s">
        <v>43</v>
      </c>
      <c r="F1984" t="s">
        <v>554</v>
      </c>
      <c r="G1984" t="s">
        <v>352</v>
      </c>
      <c r="H1984" t="s">
        <v>401</v>
      </c>
      <c r="I1984">
        <v>8</v>
      </c>
    </row>
    <row r="1985" spans="1:9" x14ac:dyDescent="0.25">
      <c r="A1985">
        <v>2400000905</v>
      </c>
      <c r="B1985" t="s">
        <v>170</v>
      </c>
      <c r="C1985" t="s">
        <v>182</v>
      </c>
      <c r="D1985" t="s">
        <v>19</v>
      </c>
      <c r="E1985" t="s">
        <v>21</v>
      </c>
      <c r="F1985" t="s">
        <v>186</v>
      </c>
      <c r="G1985" t="s">
        <v>591</v>
      </c>
      <c r="H1985" t="s">
        <v>19</v>
      </c>
      <c r="I1985">
        <v>8</v>
      </c>
    </row>
    <row r="1986" spans="1:9" x14ac:dyDescent="0.25">
      <c r="A1986">
        <v>2189517003</v>
      </c>
      <c r="B1986" t="s">
        <v>148</v>
      </c>
      <c r="C1986" t="s">
        <v>158</v>
      </c>
      <c r="D1986" t="s">
        <v>30</v>
      </c>
      <c r="E1986" t="s">
        <v>43</v>
      </c>
      <c r="F1986" t="s">
        <v>139</v>
      </c>
      <c r="G1986" t="s">
        <v>352</v>
      </c>
      <c r="H1986" t="s">
        <v>19</v>
      </c>
      <c r="I1986">
        <v>8</v>
      </c>
    </row>
    <row r="1987" spans="1:9" x14ac:dyDescent="0.25">
      <c r="A1987">
        <v>2400040637</v>
      </c>
      <c r="B1987" t="s">
        <v>170</v>
      </c>
      <c r="C1987" t="s">
        <v>31</v>
      </c>
      <c r="D1987" t="s">
        <v>19</v>
      </c>
      <c r="E1987" t="s">
        <v>21</v>
      </c>
      <c r="F1987" t="s">
        <v>163</v>
      </c>
      <c r="G1987" t="s">
        <v>415</v>
      </c>
      <c r="H1987" t="s">
        <v>19</v>
      </c>
      <c r="I1987">
        <v>8</v>
      </c>
    </row>
    <row r="1988" spans="1:9" x14ac:dyDescent="0.25">
      <c r="A1988">
        <v>2400053842</v>
      </c>
      <c r="B1988" t="s">
        <v>226</v>
      </c>
      <c r="C1988" t="s">
        <v>39</v>
      </c>
      <c r="D1988" t="s">
        <v>19</v>
      </c>
      <c r="E1988" t="s">
        <v>37</v>
      </c>
      <c r="F1988" t="s">
        <v>163</v>
      </c>
      <c r="G1988" t="s">
        <v>579</v>
      </c>
      <c r="H1988" t="s">
        <v>19</v>
      </c>
      <c r="I1988">
        <v>8</v>
      </c>
    </row>
    <row r="1989" spans="1:9" x14ac:dyDescent="0.25">
      <c r="A1989">
        <v>100285089</v>
      </c>
      <c r="B1989" t="s">
        <v>148</v>
      </c>
      <c r="C1989" t="s">
        <v>33</v>
      </c>
      <c r="D1989" t="s">
        <v>16</v>
      </c>
      <c r="E1989" t="s">
        <v>25</v>
      </c>
      <c r="F1989" t="s">
        <v>120</v>
      </c>
      <c r="G1989" t="s">
        <v>350</v>
      </c>
      <c r="H1989" t="s">
        <v>25</v>
      </c>
      <c r="I1989">
        <v>8</v>
      </c>
    </row>
    <row r="1990" spans="1:9" x14ac:dyDescent="0.25">
      <c r="A1990">
        <v>2189502582</v>
      </c>
      <c r="B1990" t="s">
        <v>40</v>
      </c>
      <c r="C1990" t="s">
        <v>42</v>
      </c>
      <c r="D1990" t="s">
        <v>30</v>
      </c>
      <c r="E1990" t="s">
        <v>43</v>
      </c>
      <c r="F1990" t="s">
        <v>187</v>
      </c>
      <c r="G1990" t="s">
        <v>586</v>
      </c>
      <c r="H1990" t="s">
        <v>401</v>
      </c>
      <c r="I1990">
        <v>8</v>
      </c>
    </row>
    <row r="1991" spans="1:9" x14ac:dyDescent="0.25">
      <c r="A1991">
        <v>2400093892</v>
      </c>
      <c r="B1991" t="s">
        <v>170</v>
      </c>
      <c r="C1991" t="s">
        <v>20</v>
      </c>
      <c r="D1991" t="s">
        <v>19</v>
      </c>
      <c r="E1991" t="s">
        <v>21</v>
      </c>
      <c r="F1991" t="s">
        <v>150</v>
      </c>
      <c r="G1991" t="s">
        <v>352</v>
      </c>
      <c r="H1991" t="s">
        <v>19</v>
      </c>
      <c r="I1991">
        <v>8</v>
      </c>
    </row>
    <row r="1992" spans="1:9" x14ac:dyDescent="0.25">
      <c r="A1992">
        <v>2400046971</v>
      </c>
      <c r="B1992" t="s">
        <v>40</v>
      </c>
      <c r="C1992" t="s">
        <v>27</v>
      </c>
      <c r="D1992" t="s">
        <v>19</v>
      </c>
      <c r="E1992" t="s">
        <v>21</v>
      </c>
      <c r="F1992" t="s">
        <v>136</v>
      </c>
      <c r="G1992" t="s">
        <v>343</v>
      </c>
      <c r="H1992" t="s">
        <v>395</v>
      </c>
      <c r="I1992">
        <v>8</v>
      </c>
    </row>
    <row r="1993" spans="1:9" x14ac:dyDescent="0.25">
      <c r="A1993" t="s">
        <v>28</v>
      </c>
      <c r="B1993" t="s">
        <v>388</v>
      </c>
      <c r="C1993" t="s">
        <v>36</v>
      </c>
      <c r="D1993" t="s">
        <v>19</v>
      </c>
      <c r="E1993" t="s">
        <v>21</v>
      </c>
      <c r="F1993" t="s">
        <v>438</v>
      </c>
      <c r="G1993" t="s">
        <v>350</v>
      </c>
      <c r="H1993" t="s">
        <v>401</v>
      </c>
      <c r="I1993">
        <v>8</v>
      </c>
    </row>
    <row r="1994" spans="1:9" x14ac:dyDescent="0.25">
      <c r="A1994">
        <v>100285163</v>
      </c>
      <c r="B1994" t="s">
        <v>170</v>
      </c>
      <c r="C1994" t="s">
        <v>27</v>
      </c>
      <c r="D1994" t="s">
        <v>16</v>
      </c>
      <c r="E1994" t="s">
        <v>25</v>
      </c>
      <c r="F1994" t="s">
        <v>163</v>
      </c>
      <c r="G1994" t="s">
        <v>403</v>
      </c>
      <c r="H1994" t="s">
        <v>19</v>
      </c>
      <c r="I1994">
        <v>8</v>
      </c>
    </row>
    <row r="1995" spans="1:9" x14ac:dyDescent="0.25">
      <c r="A1995">
        <v>2400052987</v>
      </c>
      <c r="B1995" t="s">
        <v>402</v>
      </c>
      <c r="C1995" t="s">
        <v>39</v>
      </c>
      <c r="D1995" t="s">
        <v>19</v>
      </c>
      <c r="E1995" t="s">
        <v>18</v>
      </c>
      <c r="F1995" t="s">
        <v>163</v>
      </c>
      <c r="G1995" t="s">
        <v>579</v>
      </c>
      <c r="H1995" t="s">
        <v>401</v>
      </c>
      <c r="I1995">
        <v>8</v>
      </c>
    </row>
    <row r="1996" spans="1:9" x14ac:dyDescent="0.25">
      <c r="A1996">
        <v>2189672863</v>
      </c>
      <c r="B1996" t="s">
        <v>399</v>
      </c>
      <c r="C1996" t="s">
        <v>42</v>
      </c>
      <c r="D1996" t="s">
        <v>30</v>
      </c>
      <c r="E1996" t="s">
        <v>43</v>
      </c>
      <c r="F1996" t="s">
        <v>159</v>
      </c>
      <c r="G1996" t="s">
        <v>379</v>
      </c>
      <c r="H1996" t="s">
        <v>395</v>
      </c>
      <c r="I1996">
        <v>8</v>
      </c>
    </row>
    <row r="1997" spans="1:9" x14ac:dyDescent="0.25">
      <c r="A1997">
        <v>2189681389</v>
      </c>
      <c r="B1997" t="s">
        <v>148</v>
      </c>
      <c r="C1997" t="s">
        <v>39</v>
      </c>
      <c r="D1997" t="s">
        <v>30</v>
      </c>
      <c r="E1997" t="s">
        <v>43</v>
      </c>
      <c r="F1997" t="s">
        <v>146</v>
      </c>
      <c r="G1997" t="s">
        <v>586</v>
      </c>
      <c r="H1997" t="s">
        <v>19</v>
      </c>
      <c r="I1997">
        <v>8</v>
      </c>
    </row>
    <row r="1998" spans="1:9" x14ac:dyDescent="0.25">
      <c r="A1998">
        <v>202408111645476</v>
      </c>
      <c r="B1998" t="s">
        <v>399</v>
      </c>
      <c r="C1998" t="s">
        <v>45</v>
      </c>
      <c r="D1998" t="s">
        <v>30</v>
      </c>
      <c r="E1998" t="s">
        <v>44</v>
      </c>
      <c r="F1998" t="s">
        <v>150</v>
      </c>
      <c r="G1998" t="s">
        <v>352</v>
      </c>
      <c r="H1998" t="s">
        <v>398</v>
      </c>
      <c r="I1998">
        <v>8</v>
      </c>
    </row>
    <row r="1999" spans="1:9" x14ac:dyDescent="0.25">
      <c r="A1999">
        <v>2400047770</v>
      </c>
      <c r="B1999" t="s">
        <v>40</v>
      </c>
      <c r="C1999" t="s">
        <v>24</v>
      </c>
      <c r="D1999" t="s">
        <v>19</v>
      </c>
      <c r="E1999" t="s">
        <v>21</v>
      </c>
      <c r="F1999" t="s">
        <v>150</v>
      </c>
      <c r="G1999" t="s">
        <v>352</v>
      </c>
      <c r="H1999" t="s">
        <v>395</v>
      </c>
      <c r="I1999">
        <v>8</v>
      </c>
    </row>
    <row r="2000" spans="1:9" x14ac:dyDescent="0.25">
      <c r="A2000">
        <v>16288</v>
      </c>
      <c r="B2000" t="s">
        <v>388</v>
      </c>
      <c r="C2000" t="s">
        <v>29</v>
      </c>
      <c r="D2000" t="s">
        <v>77</v>
      </c>
      <c r="E2000" t="s">
        <v>21</v>
      </c>
      <c r="F2000" t="s">
        <v>162</v>
      </c>
      <c r="G2000" t="s">
        <v>352</v>
      </c>
      <c r="H2000" t="s">
        <v>395</v>
      </c>
      <c r="I2000">
        <v>8</v>
      </c>
    </row>
    <row r="2001" spans="1:9" x14ac:dyDescent="0.25">
      <c r="A2001" t="s">
        <v>23</v>
      </c>
      <c r="B2001" t="s">
        <v>170</v>
      </c>
      <c r="C2001" t="s">
        <v>29</v>
      </c>
      <c r="D2001" t="s">
        <v>77</v>
      </c>
      <c r="E2001" t="s">
        <v>21</v>
      </c>
      <c r="F2001" t="s">
        <v>144</v>
      </c>
      <c r="G2001" t="s">
        <v>353</v>
      </c>
      <c r="H2001" t="s">
        <v>395</v>
      </c>
      <c r="I2001">
        <v>8</v>
      </c>
    </row>
    <row r="2002" spans="1:9" x14ac:dyDescent="0.25">
      <c r="A2002">
        <v>2400054323</v>
      </c>
      <c r="B2002" t="s">
        <v>388</v>
      </c>
      <c r="C2002" t="s">
        <v>39</v>
      </c>
      <c r="D2002" t="s">
        <v>19</v>
      </c>
      <c r="E2002" t="s">
        <v>21</v>
      </c>
      <c r="F2002" t="s">
        <v>136</v>
      </c>
      <c r="G2002" t="s">
        <v>343</v>
      </c>
      <c r="H2002" t="s">
        <v>401</v>
      </c>
      <c r="I2002">
        <v>8</v>
      </c>
    </row>
    <row r="2003" spans="1:9" x14ac:dyDescent="0.25">
      <c r="A2003">
        <v>100285116</v>
      </c>
      <c r="B2003" t="s">
        <v>388</v>
      </c>
      <c r="C2003" t="s">
        <v>29</v>
      </c>
      <c r="D2003" t="s">
        <v>16</v>
      </c>
      <c r="E2003" t="s">
        <v>25</v>
      </c>
      <c r="F2003" t="s">
        <v>491</v>
      </c>
      <c r="G2003" t="s">
        <v>590</v>
      </c>
      <c r="H2003" t="s">
        <v>401</v>
      </c>
      <c r="I2003">
        <v>8</v>
      </c>
    </row>
    <row r="2004" spans="1:9" x14ac:dyDescent="0.25">
      <c r="A2004">
        <v>1254868335</v>
      </c>
      <c r="B2004" t="s">
        <v>399</v>
      </c>
      <c r="C2004" t="s">
        <v>45</v>
      </c>
      <c r="D2004" t="s">
        <v>30</v>
      </c>
      <c r="E2004" t="s">
        <v>32</v>
      </c>
      <c r="F2004" t="s">
        <v>503</v>
      </c>
      <c r="G2004" t="s">
        <v>350</v>
      </c>
      <c r="H2004" t="s">
        <v>398</v>
      </c>
      <c r="I2004">
        <v>8</v>
      </c>
    </row>
    <row r="2005" spans="1:9" x14ac:dyDescent="0.25">
      <c r="A2005" t="s">
        <v>28</v>
      </c>
      <c r="B2005" t="s">
        <v>388</v>
      </c>
      <c r="C2005" t="s">
        <v>26</v>
      </c>
      <c r="D2005" t="s">
        <v>19</v>
      </c>
      <c r="E2005" t="s">
        <v>21</v>
      </c>
      <c r="F2005" t="s">
        <v>140</v>
      </c>
      <c r="G2005" t="s">
        <v>396</v>
      </c>
      <c r="H2005" t="s">
        <v>401</v>
      </c>
      <c r="I2005">
        <v>8</v>
      </c>
    </row>
    <row r="2006" spans="1:9" x14ac:dyDescent="0.25">
      <c r="A2006">
        <v>100285197</v>
      </c>
      <c r="B2006" t="s">
        <v>148</v>
      </c>
      <c r="C2006" t="s">
        <v>36</v>
      </c>
      <c r="D2006" t="s">
        <v>16</v>
      </c>
      <c r="E2006" t="s">
        <v>25</v>
      </c>
      <c r="F2006" t="s">
        <v>188</v>
      </c>
      <c r="G2006" t="s">
        <v>351</v>
      </c>
      <c r="H2006" t="s">
        <v>19</v>
      </c>
      <c r="I2006">
        <v>8</v>
      </c>
    </row>
    <row r="2007" spans="1:9" x14ac:dyDescent="0.25">
      <c r="A2007">
        <v>100285332</v>
      </c>
      <c r="B2007" t="s">
        <v>148</v>
      </c>
      <c r="C2007" t="s">
        <v>35</v>
      </c>
      <c r="D2007" t="s">
        <v>16</v>
      </c>
      <c r="E2007" t="s">
        <v>25</v>
      </c>
      <c r="F2007" t="s">
        <v>136</v>
      </c>
      <c r="G2007" t="s">
        <v>343</v>
      </c>
      <c r="H2007" t="s">
        <v>225</v>
      </c>
      <c r="I2007">
        <v>8</v>
      </c>
    </row>
    <row r="2008" spans="1:9" x14ac:dyDescent="0.25">
      <c r="A2008">
        <v>419049</v>
      </c>
      <c r="B2008" t="s">
        <v>170</v>
      </c>
      <c r="C2008" t="s">
        <v>17</v>
      </c>
      <c r="D2008" t="s">
        <v>189</v>
      </c>
      <c r="E2008" t="s">
        <v>25</v>
      </c>
      <c r="F2008" t="s">
        <v>163</v>
      </c>
      <c r="G2008" t="s">
        <v>403</v>
      </c>
      <c r="H2008" t="s">
        <v>19</v>
      </c>
      <c r="I2008">
        <v>8</v>
      </c>
    </row>
    <row r="2009" spans="1:9" x14ac:dyDescent="0.25">
      <c r="A2009">
        <v>100284611</v>
      </c>
      <c r="B2009" t="s">
        <v>226</v>
      </c>
      <c r="C2009" t="s">
        <v>20</v>
      </c>
      <c r="D2009" t="s">
        <v>16</v>
      </c>
      <c r="E2009" t="s">
        <v>18</v>
      </c>
      <c r="F2009" t="s">
        <v>163</v>
      </c>
      <c r="G2009" t="s">
        <v>579</v>
      </c>
      <c r="H2009" t="s">
        <v>19</v>
      </c>
      <c r="I2009">
        <v>8</v>
      </c>
    </row>
    <row r="2010" spans="1:9" x14ac:dyDescent="0.25">
      <c r="A2010">
        <v>100284808</v>
      </c>
      <c r="B2010" t="s">
        <v>388</v>
      </c>
      <c r="C2010" t="s">
        <v>41</v>
      </c>
      <c r="D2010" t="s">
        <v>16</v>
      </c>
      <c r="E2010" t="s">
        <v>25</v>
      </c>
      <c r="F2010" t="s">
        <v>163</v>
      </c>
      <c r="G2010" t="s">
        <v>579</v>
      </c>
      <c r="H2010" t="s">
        <v>19</v>
      </c>
      <c r="I2010">
        <v>8</v>
      </c>
    </row>
    <row r="2011" spans="1:9" x14ac:dyDescent="0.25">
      <c r="A2011">
        <v>2400047296</v>
      </c>
      <c r="B2011" t="s">
        <v>388</v>
      </c>
      <c r="C2011" t="s">
        <v>27</v>
      </c>
      <c r="D2011" t="s">
        <v>19</v>
      </c>
      <c r="E2011" t="s">
        <v>21</v>
      </c>
      <c r="F2011" t="s">
        <v>140</v>
      </c>
      <c r="G2011" t="s">
        <v>396</v>
      </c>
      <c r="H2011" t="s">
        <v>401</v>
      </c>
      <c r="I2011">
        <v>8</v>
      </c>
    </row>
    <row r="2012" spans="1:9" x14ac:dyDescent="0.25">
      <c r="A2012">
        <v>100285439</v>
      </c>
      <c r="B2012" t="s">
        <v>100</v>
      </c>
      <c r="C2012" t="s">
        <v>26</v>
      </c>
      <c r="D2012" t="s">
        <v>16</v>
      </c>
      <c r="E2012" t="s">
        <v>25</v>
      </c>
      <c r="F2012" t="s">
        <v>142</v>
      </c>
      <c r="G2012" t="s">
        <v>350</v>
      </c>
      <c r="H2012" t="s">
        <v>25</v>
      </c>
      <c r="I2012">
        <v>8</v>
      </c>
    </row>
    <row r="2013" spans="1:9" x14ac:dyDescent="0.25">
      <c r="A2013">
        <v>100285448</v>
      </c>
      <c r="B2013" t="s">
        <v>226</v>
      </c>
      <c r="C2013" t="s">
        <v>182</v>
      </c>
      <c r="D2013" t="s">
        <v>16</v>
      </c>
      <c r="E2013" t="s">
        <v>25</v>
      </c>
      <c r="F2013" t="s">
        <v>163</v>
      </c>
      <c r="G2013" t="s">
        <v>579</v>
      </c>
      <c r="H2013" t="s">
        <v>19</v>
      </c>
      <c r="I2013">
        <v>8</v>
      </c>
    </row>
    <row r="2014" spans="1:9" x14ac:dyDescent="0.25">
      <c r="A2014">
        <v>2189326102</v>
      </c>
      <c r="B2014" t="s">
        <v>399</v>
      </c>
      <c r="C2014" t="s">
        <v>42</v>
      </c>
      <c r="D2014" t="s">
        <v>30</v>
      </c>
      <c r="E2014" t="s">
        <v>43</v>
      </c>
      <c r="F2014" t="s">
        <v>136</v>
      </c>
      <c r="G2014" t="s">
        <v>343</v>
      </c>
      <c r="H2014" t="s">
        <v>398</v>
      </c>
      <c r="I2014">
        <v>8</v>
      </c>
    </row>
    <row r="2015" spans="1:9" x14ac:dyDescent="0.25">
      <c r="A2015" t="s">
        <v>28</v>
      </c>
      <c r="B2015" t="s">
        <v>226</v>
      </c>
      <c r="C2015" t="s">
        <v>31</v>
      </c>
      <c r="D2015" t="s">
        <v>74</v>
      </c>
      <c r="E2015" t="s">
        <v>74</v>
      </c>
      <c r="F2015" t="s">
        <v>163</v>
      </c>
      <c r="G2015" t="s">
        <v>579</v>
      </c>
      <c r="H2015" t="s">
        <v>395</v>
      </c>
      <c r="I2015">
        <v>8</v>
      </c>
    </row>
    <row r="2016" spans="1:9" x14ac:dyDescent="0.25">
      <c r="A2016">
        <v>100285433</v>
      </c>
      <c r="B2016" t="s">
        <v>170</v>
      </c>
      <c r="C2016" t="s">
        <v>17</v>
      </c>
      <c r="D2016" t="s">
        <v>16</v>
      </c>
      <c r="E2016" t="s">
        <v>25</v>
      </c>
      <c r="F2016" t="s">
        <v>185</v>
      </c>
      <c r="G2016" t="s">
        <v>583</v>
      </c>
      <c r="H2016" t="s">
        <v>19</v>
      </c>
      <c r="I2016">
        <v>8</v>
      </c>
    </row>
    <row r="2017" spans="1:9" x14ac:dyDescent="0.25">
      <c r="A2017">
        <v>2189766262</v>
      </c>
      <c r="B2017" t="s">
        <v>399</v>
      </c>
      <c r="C2017" t="s">
        <v>33</v>
      </c>
      <c r="D2017" t="s">
        <v>30</v>
      </c>
      <c r="E2017" t="s">
        <v>43</v>
      </c>
      <c r="F2017" t="s">
        <v>154</v>
      </c>
      <c r="G2017" t="s">
        <v>396</v>
      </c>
      <c r="H2017" t="s">
        <v>398</v>
      </c>
      <c r="I2017">
        <v>8</v>
      </c>
    </row>
    <row r="2018" spans="1:9" x14ac:dyDescent="0.25">
      <c r="A2018" t="s">
        <v>23</v>
      </c>
      <c r="B2018" t="s">
        <v>226</v>
      </c>
      <c r="C2018" t="s">
        <v>41</v>
      </c>
      <c r="D2018" t="s">
        <v>19</v>
      </c>
      <c r="E2018" t="s">
        <v>37</v>
      </c>
      <c r="F2018" t="s">
        <v>136</v>
      </c>
      <c r="G2018" t="s">
        <v>343</v>
      </c>
      <c r="H2018" t="s">
        <v>19</v>
      </c>
      <c r="I2018">
        <v>8</v>
      </c>
    </row>
    <row r="2019" spans="1:9" x14ac:dyDescent="0.25">
      <c r="A2019">
        <v>100285508</v>
      </c>
      <c r="B2019" t="s">
        <v>100</v>
      </c>
      <c r="C2019" t="s">
        <v>45</v>
      </c>
      <c r="D2019" t="s">
        <v>16</v>
      </c>
      <c r="E2019" t="s">
        <v>18</v>
      </c>
      <c r="F2019" t="s">
        <v>113</v>
      </c>
      <c r="G2019" t="s">
        <v>351</v>
      </c>
      <c r="H2019" t="s">
        <v>19</v>
      </c>
      <c r="I2019">
        <v>8</v>
      </c>
    </row>
    <row r="2020" spans="1:9" x14ac:dyDescent="0.25">
      <c r="A2020">
        <v>100284797</v>
      </c>
      <c r="B2020" t="s">
        <v>226</v>
      </c>
      <c r="C2020" t="s">
        <v>182</v>
      </c>
      <c r="D2020" t="s">
        <v>16</v>
      </c>
      <c r="E2020" t="s">
        <v>25</v>
      </c>
      <c r="F2020" t="s">
        <v>163</v>
      </c>
      <c r="G2020" t="s">
        <v>579</v>
      </c>
      <c r="H2020" t="s">
        <v>19</v>
      </c>
      <c r="I2020">
        <v>8</v>
      </c>
    </row>
    <row r="2021" spans="1:9" x14ac:dyDescent="0.25">
      <c r="A2021" t="s">
        <v>23</v>
      </c>
      <c r="B2021" t="s">
        <v>388</v>
      </c>
      <c r="C2021" t="s">
        <v>41</v>
      </c>
      <c r="D2021" t="s">
        <v>19</v>
      </c>
      <c r="E2021" t="s">
        <v>21</v>
      </c>
      <c r="F2021" t="s">
        <v>437</v>
      </c>
      <c r="G2021" t="s">
        <v>352</v>
      </c>
      <c r="H2021" t="s">
        <v>401</v>
      </c>
      <c r="I2021">
        <v>8</v>
      </c>
    </row>
    <row r="2022" spans="1:9" x14ac:dyDescent="0.25">
      <c r="A2022" t="s">
        <v>23</v>
      </c>
      <c r="B2022" t="s">
        <v>226</v>
      </c>
      <c r="C2022" t="s">
        <v>26</v>
      </c>
      <c r="D2022" t="s">
        <v>74</v>
      </c>
      <c r="E2022" t="s">
        <v>74</v>
      </c>
      <c r="F2022" t="s">
        <v>163</v>
      </c>
      <c r="G2022" t="s">
        <v>579</v>
      </c>
      <c r="H2022" t="s">
        <v>395</v>
      </c>
      <c r="I2022">
        <v>8</v>
      </c>
    </row>
    <row r="2023" spans="1:9" x14ac:dyDescent="0.25">
      <c r="A2023" t="s">
        <v>190</v>
      </c>
      <c r="B2023" t="s">
        <v>226</v>
      </c>
      <c r="C2023" t="s">
        <v>29</v>
      </c>
      <c r="D2023" t="s">
        <v>176</v>
      </c>
      <c r="E2023" t="s">
        <v>177</v>
      </c>
      <c r="F2023" t="s">
        <v>163</v>
      </c>
      <c r="G2023" t="s">
        <v>579</v>
      </c>
      <c r="H2023" t="s">
        <v>395</v>
      </c>
      <c r="I2023">
        <v>8</v>
      </c>
    </row>
    <row r="2024" spans="1:9" x14ac:dyDescent="0.25">
      <c r="A2024">
        <v>100285685</v>
      </c>
      <c r="B2024" t="s">
        <v>170</v>
      </c>
      <c r="C2024" t="s">
        <v>31</v>
      </c>
      <c r="D2024" t="s">
        <v>16</v>
      </c>
      <c r="E2024" t="s">
        <v>25</v>
      </c>
      <c r="F2024" t="s">
        <v>144</v>
      </c>
      <c r="G2024" t="s">
        <v>353</v>
      </c>
      <c r="H2024" t="s">
        <v>19</v>
      </c>
      <c r="I2024">
        <v>8</v>
      </c>
    </row>
    <row r="2025" spans="1:9" x14ac:dyDescent="0.25">
      <c r="A2025">
        <v>1256187850</v>
      </c>
      <c r="B2025" t="s">
        <v>399</v>
      </c>
      <c r="C2025" t="s">
        <v>182</v>
      </c>
      <c r="D2025" t="s">
        <v>30</v>
      </c>
      <c r="E2025" t="s">
        <v>32</v>
      </c>
      <c r="F2025" t="s">
        <v>472</v>
      </c>
      <c r="G2025" t="s">
        <v>350</v>
      </c>
      <c r="H2025" t="s">
        <v>398</v>
      </c>
      <c r="I2025">
        <v>8</v>
      </c>
    </row>
    <row r="2026" spans="1:9" x14ac:dyDescent="0.25">
      <c r="A2026">
        <v>100285554</v>
      </c>
      <c r="B2026" t="s">
        <v>226</v>
      </c>
      <c r="C2026" t="s">
        <v>31</v>
      </c>
      <c r="D2026" t="s">
        <v>16</v>
      </c>
      <c r="E2026" t="s">
        <v>25</v>
      </c>
      <c r="F2026" t="s">
        <v>163</v>
      </c>
      <c r="G2026" t="s">
        <v>579</v>
      </c>
      <c r="H2026" t="s">
        <v>19</v>
      </c>
      <c r="I2026">
        <v>8</v>
      </c>
    </row>
    <row r="2027" spans="1:9" x14ac:dyDescent="0.25">
      <c r="A2027">
        <v>100285677</v>
      </c>
      <c r="B2027" t="s">
        <v>148</v>
      </c>
      <c r="C2027" t="s">
        <v>17</v>
      </c>
      <c r="D2027" t="s">
        <v>16</v>
      </c>
      <c r="E2027" t="s">
        <v>25</v>
      </c>
      <c r="F2027" t="s">
        <v>146</v>
      </c>
      <c r="G2027" t="s">
        <v>586</v>
      </c>
      <c r="H2027" t="s">
        <v>19</v>
      </c>
      <c r="I2027">
        <v>8</v>
      </c>
    </row>
    <row r="2028" spans="1:9" x14ac:dyDescent="0.25">
      <c r="A2028">
        <v>2400063651</v>
      </c>
      <c r="B2028" t="s">
        <v>170</v>
      </c>
      <c r="C2028" t="s">
        <v>41</v>
      </c>
      <c r="D2028" t="s">
        <v>19</v>
      </c>
      <c r="E2028" t="s">
        <v>21</v>
      </c>
      <c r="F2028" t="s">
        <v>191</v>
      </c>
      <c r="G2028" t="s">
        <v>582</v>
      </c>
      <c r="H2028" t="s">
        <v>19</v>
      </c>
      <c r="I2028">
        <v>8</v>
      </c>
    </row>
    <row r="2029" spans="1:9" x14ac:dyDescent="0.25">
      <c r="A2029" t="s">
        <v>23</v>
      </c>
      <c r="B2029" t="s">
        <v>388</v>
      </c>
      <c r="C2029" t="s">
        <v>39</v>
      </c>
      <c r="D2029" t="s">
        <v>19</v>
      </c>
      <c r="E2029" t="s">
        <v>21</v>
      </c>
      <c r="F2029" t="s">
        <v>404</v>
      </c>
      <c r="G2029" t="s">
        <v>405</v>
      </c>
      <c r="H2029" t="s">
        <v>401</v>
      </c>
      <c r="I2029">
        <v>8</v>
      </c>
    </row>
    <row r="2030" spans="1:9" x14ac:dyDescent="0.25">
      <c r="A2030">
        <v>1256399322</v>
      </c>
      <c r="B2030" t="s">
        <v>399</v>
      </c>
      <c r="C2030" t="s">
        <v>20</v>
      </c>
      <c r="D2030" t="s">
        <v>30</v>
      </c>
      <c r="E2030" t="s">
        <v>32</v>
      </c>
      <c r="F2030" t="s">
        <v>155</v>
      </c>
      <c r="G2030" t="s">
        <v>352</v>
      </c>
      <c r="H2030" t="s">
        <v>398</v>
      </c>
      <c r="I2030">
        <v>8</v>
      </c>
    </row>
    <row r="2031" spans="1:9" x14ac:dyDescent="0.25">
      <c r="A2031">
        <v>2400054646</v>
      </c>
      <c r="B2031" t="s">
        <v>388</v>
      </c>
      <c r="C2031" t="s">
        <v>39</v>
      </c>
      <c r="D2031" t="s">
        <v>16</v>
      </c>
      <c r="E2031" t="s">
        <v>21</v>
      </c>
      <c r="F2031" t="s">
        <v>180</v>
      </c>
      <c r="G2031" t="s">
        <v>379</v>
      </c>
      <c r="H2031" t="s">
        <v>401</v>
      </c>
      <c r="I2031">
        <v>8</v>
      </c>
    </row>
    <row r="2032" spans="1:9" x14ac:dyDescent="0.25">
      <c r="A2032" t="s">
        <v>28</v>
      </c>
      <c r="B2032" t="s">
        <v>226</v>
      </c>
      <c r="C2032" t="s">
        <v>87</v>
      </c>
      <c r="D2032" t="s">
        <v>19</v>
      </c>
      <c r="E2032" t="s">
        <v>74</v>
      </c>
      <c r="F2032" t="s">
        <v>163</v>
      </c>
      <c r="G2032" t="s">
        <v>579</v>
      </c>
      <c r="H2032" t="s">
        <v>19</v>
      </c>
      <c r="I2032">
        <v>8</v>
      </c>
    </row>
    <row r="2033" spans="1:9" x14ac:dyDescent="0.25">
      <c r="A2033">
        <v>100285821</v>
      </c>
      <c r="B2033" t="s">
        <v>100</v>
      </c>
      <c r="C2033" t="s">
        <v>42</v>
      </c>
      <c r="D2033" t="s">
        <v>16</v>
      </c>
      <c r="E2033" t="s">
        <v>25</v>
      </c>
      <c r="F2033" t="s">
        <v>192</v>
      </c>
      <c r="G2033" t="s">
        <v>351</v>
      </c>
      <c r="H2033" t="s">
        <v>25</v>
      </c>
      <c r="I2033">
        <v>8</v>
      </c>
    </row>
    <row r="2034" spans="1:9" x14ac:dyDescent="0.25">
      <c r="A2034">
        <v>100285934</v>
      </c>
      <c r="B2034" t="s">
        <v>170</v>
      </c>
      <c r="C2034" t="s">
        <v>182</v>
      </c>
      <c r="D2034" t="s">
        <v>16</v>
      </c>
      <c r="E2034" t="s">
        <v>25</v>
      </c>
      <c r="F2034" t="s">
        <v>163</v>
      </c>
      <c r="G2034" t="s">
        <v>403</v>
      </c>
      <c r="H2034" t="s">
        <v>19</v>
      </c>
      <c r="I2034">
        <v>8</v>
      </c>
    </row>
    <row r="2035" spans="1:9" x14ac:dyDescent="0.25">
      <c r="A2035" t="s">
        <v>23</v>
      </c>
      <c r="B2035" t="s">
        <v>226</v>
      </c>
      <c r="C2035" t="s">
        <v>87</v>
      </c>
      <c r="D2035" t="s">
        <v>19</v>
      </c>
      <c r="E2035" t="s">
        <v>21</v>
      </c>
      <c r="F2035" t="s">
        <v>163</v>
      </c>
      <c r="G2035" t="s">
        <v>579</v>
      </c>
      <c r="H2035" t="s">
        <v>19</v>
      </c>
      <c r="I2035">
        <v>8</v>
      </c>
    </row>
    <row r="2036" spans="1:9" x14ac:dyDescent="0.25">
      <c r="A2036">
        <v>100285214</v>
      </c>
      <c r="B2036" t="s">
        <v>388</v>
      </c>
      <c r="C2036" t="s">
        <v>29</v>
      </c>
      <c r="D2036" t="s">
        <v>16</v>
      </c>
      <c r="E2036" t="s">
        <v>25</v>
      </c>
      <c r="F2036" t="s">
        <v>159</v>
      </c>
      <c r="G2036" t="s">
        <v>379</v>
      </c>
      <c r="H2036" t="s">
        <v>401</v>
      </c>
      <c r="I2036">
        <v>8</v>
      </c>
    </row>
    <row r="2037" spans="1:9" x14ac:dyDescent="0.25">
      <c r="A2037">
        <v>2400048419</v>
      </c>
      <c r="B2037" t="s">
        <v>40</v>
      </c>
      <c r="C2037" t="s">
        <v>24</v>
      </c>
      <c r="D2037" t="s">
        <v>19</v>
      </c>
      <c r="E2037" t="s">
        <v>21</v>
      </c>
      <c r="F2037" t="s">
        <v>149</v>
      </c>
      <c r="G2037" t="s">
        <v>352</v>
      </c>
      <c r="H2037" t="s">
        <v>395</v>
      </c>
      <c r="I2037">
        <v>8</v>
      </c>
    </row>
    <row r="2038" spans="1:9" x14ac:dyDescent="0.25">
      <c r="A2038">
        <v>100286130</v>
      </c>
      <c r="B2038" t="s">
        <v>170</v>
      </c>
      <c r="C2038" t="s">
        <v>24</v>
      </c>
      <c r="D2038" t="s">
        <v>16</v>
      </c>
      <c r="E2038" t="s">
        <v>25</v>
      </c>
      <c r="F2038" t="s">
        <v>144</v>
      </c>
      <c r="G2038" t="s">
        <v>353</v>
      </c>
      <c r="H2038" t="s">
        <v>19</v>
      </c>
      <c r="I2038">
        <v>8</v>
      </c>
    </row>
    <row r="2039" spans="1:9" x14ac:dyDescent="0.25">
      <c r="A2039">
        <v>2400095632</v>
      </c>
      <c r="B2039" t="s">
        <v>226</v>
      </c>
      <c r="C2039" t="s">
        <v>29</v>
      </c>
      <c r="D2039" t="s">
        <v>19</v>
      </c>
      <c r="E2039" t="s">
        <v>25</v>
      </c>
      <c r="F2039" t="s">
        <v>136</v>
      </c>
      <c r="G2039" t="s">
        <v>343</v>
      </c>
      <c r="H2039" t="s">
        <v>25</v>
      </c>
      <c r="I2039">
        <v>8</v>
      </c>
    </row>
    <row r="2040" spans="1:9" x14ac:dyDescent="0.25">
      <c r="A2040">
        <v>100286367</v>
      </c>
      <c r="B2040" t="s">
        <v>170</v>
      </c>
      <c r="C2040" t="s">
        <v>20</v>
      </c>
      <c r="D2040" t="s">
        <v>16</v>
      </c>
      <c r="E2040" t="s">
        <v>25</v>
      </c>
      <c r="F2040" t="s">
        <v>194</v>
      </c>
      <c r="G2040" t="s">
        <v>351</v>
      </c>
      <c r="H2040" t="s">
        <v>19</v>
      </c>
      <c r="I2040">
        <v>8</v>
      </c>
    </row>
    <row r="2041" spans="1:9" x14ac:dyDescent="0.25">
      <c r="A2041">
        <v>100286408</v>
      </c>
      <c r="B2041" t="s">
        <v>148</v>
      </c>
      <c r="C2041" t="s">
        <v>20</v>
      </c>
      <c r="D2041" t="s">
        <v>16</v>
      </c>
      <c r="E2041" t="s">
        <v>25</v>
      </c>
      <c r="F2041" t="s">
        <v>120</v>
      </c>
      <c r="G2041" t="s">
        <v>350</v>
      </c>
      <c r="H2041" t="s">
        <v>19</v>
      </c>
      <c r="I2041">
        <v>8</v>
      </c>
    </row>
    <row r="2042" spans="1:9" x14ac:dyDescent="0.25">
      <c r="A2042">
        <v>100286273</v>
      </c>
      <c r="B2042" t="s">
        <v>170</v>
      </c>
      <c r="C2042" t="s">
        <v>17</v>
      </c>
      <c r="D2042" t="s">
        <v>16</v>
      </c>
      <c r="E2042" t="s">
        <v>25</v>
      </c>
      <c r="F2042" t="s">
        <v>195</v>
      </c>
      <c r="G2042" t="s">
        <v>583</v>
      </c>
      <c r="H2042" t="s">
        <v>19</v>
      </c>
      <c r="I2042">
        <v>8</v>
      </c>
    </row>
    <row r="2043" spans="1:9" x14ac:dyDescent="0.25">
      <c r="A2043">
        <v>100286459</v>
      </c>
      <c r="B2043" t="s">
        <v>388</v>
      </c>
      <c r="C2043" t="s">
        <v>17</v>
      </c>
      <c r="D2043" t="s">
        <v>16</v>
      </c>
      <c r="E2043" t="s">
        <v>25</v>
      </c>
      <c r="F2043" t="s">
        <v>136</v>
      </c>
      <c r="G2043" t="s">
        <v>343</v>
      </c>
      <c r="H2043" t="s">
        <v>401</v>
      </c>
      <c r="I2043">
        <v>8</v>
      </c>
    </row>
    <row r="2044" spans="1:9" x14ac:dyDescent="0.25">
      <c r="A2044">
        <v>100285937</v>
      </c>
      <c r="B2044" t="s">
        <v>388</v>
      </c>
      <c r="C2044" t="s">
        <v>45</v>
      </c>
      <c r="D2044" t="s">
        <v>16</v>
      </c>
      <c r="E2044" t="s">
        <v>18</v>
      </c>
      <c r="F2044" t="s">
        <v>154</v>
      </c>
      <c r="G2044" t="s">
        <v>396</v>
      </c>
      <c r="H2044" t="s">
        <v>401</v>
      </c>
      <c r="I2044">
        <v>8</v>
      </c>
    </row>
    <row r="2045" spans="1:9" x14ac:dyDescent="0.25">
      <c r="A2045">
        <v>100286578</v>
      </c>
      <c r="B2045" t="s">
        <v>402</v>
      </c>
      <c r="C2045" t="s">
        <v>158</v>
      </c>
      <c r="D2045" t="s">
        <v>16</v>
      </c>
      <c r="E2045" t="s">
        <v>25</v>
      </c>
      <c r="F2045" t="s">
        <v>163</v>
      </c>
      <c r="G2045" t="s">
        <v>579</v>
      </c>
      <c r="H2045" t="s">
        <v>401</v>
      </c>
      <c r="I2045">
        <v>8</v>
      </c>
    </row>
    <row r="2046" spans="1:9" x14ac:dyDescent="0.25">
      <c r="A2046">
        <v>100285840</v>
      </c>
      <c r="B2046" t="s">
        <v>226</v>
      </c>
      <c r="C2046" t="s">
        <v>24</v>
      </c>
      <c r="D2046" t="s">
        <v>16</v>
      </c>
      <c r="E2046" t="s">
        <v>25</v>
      </c>
      <c r="F2046" t="s">
        <v>163</v>
      </c>
      <c r="G2046" t="s">
        <v>579</v>
      </c>
      <c r="H2046" t="s">
        <v>225</v>
      </c>
      <c r="I2046">
        <v>8</v>
      </c>
    </row>
    <row r="2047" spans="1:9" x14ac:dyDescent="0.25">
      <c r="A2047">
        <v>2400055123</v>
      </c>
      <c r="B2047" t="s">
        <v>226</v>
      </c>
      <c r="C2047" t="s">
        <v>39</v>
      </c>
      <c r="D2047" t="s">
        <v>19</v>
      </c>
      <c r="E2047" t="s">
        <v>25</v>
      </c>
      <c r="F2047" t="s">
        <v>163</v>
      </c>
      <c r="G2047" t="s">
        <v>579</v>
      </c>
      <c r="H2047" t="s">
        <v>395</v>
      </c>
      <c r="I2047">
        <v>8</v>
      </c>
    </row>
    <row r="2048" spans="1:9" x14ac:dyDescent="0.25">
      <c r="A2048">
        <v>2400042405</v>
      </c>
      <c r="B2048" t="s">
        <v>226</v>
      </c>
      <c r="C2048" t="s">
        <v>87</v>
      </c>
      <c r="D2048" t="s">
        <v>19</v>
      </c>
      <c r="E2048" t="s">
        <v>37</v>
      </c>
      <c r="F2048" t="s">
        <v>163</v>
      </c>
      <c r="G2048" t="s">
        <v>579</v>
      </c>
      <c r="H2048" t="s">
        <v>19</v>
      </c>
      <c r="I2048">
        <v>8</v>
      </c>
    </row>
    <row r="2049" spans="1:9" x14ac:dyDescent="0.25">
      <c r="A2049" t="s">
        <v>23</v>
      </c>
      <c r="B2049" t="s">
        <v>40</v>
      </c>
      <c r="C2049" t="s">
        <v>45</v>
      </c>
      <c r="D2049" t="s">
        <v>19</v>
      </c>
      <c r="E2049" t="s">
        <v>21</v>
      </c>
      <c r="F2049" t="s">
        <v>161</v>
      </c>
      <c r="G2049" t="s">
        <v>161</v>
      </c>
      <c r="H2049" t="s">
        <v>395</v>
      </c>
      <c r="I2049">
        <v>8</v>
      </c>
    </row>
    <row r="2050" spans="1:9" x14ac:dyDescent="0.25">
      <c r="A2050" t="s">
        <v>28</v>
      </c>
      <c r="B2050" t="s">
        <v>388</v>
      </c>
      <c r="C2050" t="s">
        <v>74</v>
      </c>
      <c r="D2050" t="s">
        <v>74</v>
      </c>
      <c r="E2050" t="s">
        <v>74</v>
      </c>
      <c r="F2050" t="s">
        <v>140</v>
      </c>
      <c r="G2050" t="s">
        <v>396</v>
      </c>
      <c r="H2050" t="s">
        <v>401</v>
      </c>
      <c r="I2050">
        <v>8</v>
      </c>
    </row>
    <row r="2051" spans="1:9" x14ac:dyDescent="0.25">
      <c r="A2051">
        <v>2400060379</v>
      </c>
      <c r="B2051" t="s">
        <v>40</v>
      </c>
      <c r="C2051" t="s">
        <v>45</v>
      </c>
      <c r="D2051" t="s">
        <v>19</v>
      </c>
      <c r="E2051" t="s">
        <v>18</v>
      </c>
      <c r="F2051" t="s">
        <v>250</v>
      </c>
      <c r="G2051" t="s">
        <v>357</v>
      </c>
      <c r="H2051" t="s">
        <v>395</v>
      </c>
      <c r="I2051">
        <v>8</v>
      </c>
    </row>
    <row r="2052" spans="1:9" x14ac:dyDescent="0.25">
      <c r="A2052">
        <v>5.7646341490968504E+18</v>
      </c>
      <c r="B2052" t="s">
        <v>148</v>
      </c>
      <c r="C2052" t="s">
        <v>39</v>
      </c>
      <c r="D2052" t="s">
        <v>30</v>
      </c>
      <c r="E2052" t="s">
        <v>44</v>
      </c>
      <c r="F2052" t="s">
        <v>196</v>
      </c>
      <c r="G2052" t="s">
        <v>350</v>
      </c>
      <c r="H2052" t="s">
        <v>19</v>
      </c>
      <c r="I2052">
        <v>8</v>
      </c>
    </row>
    <row r="2053" spans="1:9" x14ac:dyDescent="0.25">
      <c r="A2053">
        <v>100286726</v>
      </c>
      <c r="B2053" t="s">
        <v>148</v>
      </c>
      <c r="C2053" t="s">
        <v>182</v>
      </c>
      <c r="D2053" t="s">
        <v>16</v>
      </c>
      <c r="E2053" t="s">
        <v>25</v>
      </c>
      <c r="F2053" t="s">
        <v>197</v>
      </c>
      <c r="G2053" t="s">
        <v>588</v>
      </c>
      <c r="H2053" t="s">
        <v>19</v>
      </c>
      <c r="I2053">
        <v>8</v>
      </c>
    </row>
    <row r="2054" spans="1:9" x14ac:dyDescent="0.25">
      <c r="A2054">
        <v>100286728</v>
      </c>
      <c r="B2054" t="s">
        <v>170</v>
      </c>
      <c r="C2054" t="s">
        <v>39</v>
      </c>
      <c r="D2054" t="s">
        <v>16</v>
      </c>
      <c r="E2054" t="s">
        <v>25</v>
      </c>
      <c r="F2054" t="s">
        <v>144</v>
      </c>
      <c r="G2054" t="s">
        <v>353</v>
      </c>
      <c r="H2054" t="s">
        <v>225</v>
      </c>
      <c r="I2054">
        <v>8</v>
      </c>
    </row>
    <row r="2055" spans="1:9" x14ac:dyDescent="0.25">
      <c r="A2055">
        <v>1258834582</v>
      </c>
      <c r="B2055" t="s">
        <v>170</v>
      </c>
      <c r="C2055" t="s">
        <v>20</v>
      </c>
      <c r="D2055" t="s">
        <v>30</v>
      </c>
      <c r="E2055" t="s">
        <v>32</v>
      </c>
      <c r="F2055" t="s">
        <v>149</v>
      </c>
      <c r="G2055" t="s">
        <v>352</v>
      </c>
      <c r="H2055" t="s">
        <v>19</v>
      </c>
      <c r="I2055">
        <v>8</v>
      </c>
    </row>
    <row r="2056" spans="1:9" x14ac:dyDescent="0.25">
      <c r="A2056">
        <v>100286692</v>
      </c>
      <c r="B2056" t="s">
        <v>40</v>
      </c>
      <c r="C2056" t="s">
        <v>33</v>
      </c>
      <c r="D2056" t="s">
        <v>16</v>
      </c>
      <c r="E2056" t="s">
        <v>25</v>
      </c>
      <c r="F2056" t="s">
        <v>198</v>
      </c>
      <c r="G2056" t="s">
        <v>350</v>
      </c>
      <c r="H2056" t="s">
        <v>395</v>
      </c>
      <c r="I2056">
        <v>8</v>
      </c>
    </row>
    <row r="2057" spans="1:9" x14ac:dyDescent="0.25">
      <c r="A2057">
        <v>2190057206</v>
      </c>
      <c r="B2057" t="s">
        <v>399</v>
      </c>
      <c r="C2057" t="s">
        <v>29</v>
      </c>
      <c r="D2057" t="s">
        <v>30</v>
      </c>
      <c r="E2057" t="s">
        <v>43</v>
      </c>
      <c r="F2057" t="s">
        <v>159</v>
      </c>
      <c r="G2057" t="s">
        <v>379</v>
      </c>
      <c r="H2057" t="s">
        <v>398</v>
      </c>
      <c r="I2057">
        <v>8</v>
      </c>
    </row>
    <row r="2058" spans="1:9" x14ac:dyDescent="0.25">
      <c r="A2058">
        <v>100286805</v>
      </c>
      <c r="B2058" t="s">
        <v>402</v>
      </c>
      <c r="C2058" t="s">
        <v>17</v>
      </c>
      <c r="D2058" t="s">
        <v>16</v>
      </c>
      <c r="E2058" t="s">
        <v>18</v>
      </c>
      <c r="F2058" t="s">
        <v>163</v>
      </c>
      <c r="G2058" t="s">
        <v>579</v>
      </c>
      <c r="H2058" t="s">
        <v>401</v>
      </c>
      <c r="I2058">
        <v>8</v>
      </c>
    </row>
    <row r="2059" spans="1:9" x14ac:dyDescent="0.25">
      <c r="A2059">
        <v>200011544</v>
      </c>
      <c r="B2059" t="s">
        <v>148</v>
      </c>
      <c r="C2059" t="s">
        <v>20</v>
      </c>
      <c r="D2059" t="s">
        <v>16</v>
      </c>
      <c r="E2059" t="s">
        <v>25</v>
      </c>
      <c r="F2059" t="s">
        <v>199</v>
      </c>
      <c r="G2059" t="s">
        <v>351</v>
      </c>
      <c r="H2059" t="s">
        <v>19</v>
      </c>
      <c r="I2059">
        <v>8</v>
      </c>
    </row>
    <row r="2060" spans="1:9" x14ac:dyDescent="0.25">
      <c r="A2060" t="s">
        <v>23</v>
      </c>
      <c r="B2060" t="s">
        <v>388</v>
      </c>
      <c r="C2060" t="s">
        <v>27</v>
      </c>
      <c r="D2060" t="s">
        <v>19</v>
      </c>
      <c r="E2060" t="s">
        <v>74</v>
      </c>
      <c r="F2060" t="s">
        <v>163</v>
      </c>
      <c r="G2060" t="s">
        <v>579</v>
      </c>
      <c r="H2060" t="s">
        <v>401</v>
      </c>
      <c r="I2060">
        <v>8</v>
      </c>
    </row>
    <row r="2061" spans="1:9" x14ac:dyDescent="0.25">
      <c r="A2061">
        <v>1259361379</v>
      </c>
      <c r="B2061" t="s">
        <v>399</v>
      </c>
      <c r="C2061" t="s">
        <v>45</v>
      </c>
      <c r="D2061" t="s">
        <v>30</v>
      </c>
      <c r="E2061" t="s">
        <v>32</v>
      </c>
      <c r="F2061" t="s">
        <v>120</v>
      </c>
      <c r="G2061" t="s">
        <v>350</v>
      </c>
      <c r="H2061" t="s">
        <v>398</v>
      </c>
      <c r="I2061">
        <v>8</v>
      </c>
    </row>
    <row r="2062" spans="1:9" x14ac:dyDescent="0.25">
      <c r="A2062">
        <v>100285855</v>
      </c>
      <c r="B2062" t="s">
        <v>100</v>
      </c>
      <c r="C2062" t="s">
        <v>158</v>
      </c>
      <c r="D2062" t="s">
        <v>16</v>
      </c>
      <c r="E2062" t="s">
        <v>25</v>
      </c>
      <c r="F2062" t="s">
        <v>180</v>
      </c>
      <c r="G2062" t="s">
        <v>379</v>
      </c>
      <c r="H2062" t="s">
        <v>25</v>
      </c>
      <c r="I2062">
        <v>8</v>
      </c>
    </row>
    <row r="2063" spans="1:9" x14ac:dyDescent="0.25">
      <c r="A2063">
        <v>1259480083</v>
      </c>
      <c r="B2063" t="s">
        <v>399</v>
      </c>
      <c r="C2063" t="s">
        <v>29</v>
      </c>
      <c r="D2063" t="s">
        <v>30</v>
      </c>
      <c r="E2063" t="s">
        <v>32</v>
      </c>
      <c r="F2063" t="s">
        <v>180</v>
      </c>
      <c r="G2063" t="s">
        <v>379</v>
      </c>
      <c r="H2063" t="s">
        <v>398</v>
      </c>
      <c r="I2063">
        <v>8</v>
      </c>
    </row>
    <row r="2064" spans="1:9" x14ac:dyDescent="0.25">
      <c r="A2064">
        <v>100287012</v>
      </c>
      <c r="B2064" t="s">
        <v>148</v>
      </c>
      <c r="C2064" t="s">
        <v>41</v>
      </c>
      <c r="D2064" t="s">
        <v>16</v>
      </c>
      <c r="E2064" t="s">
        <v>25</v>
      </c>
      <c r="F2064" t="s">
        <v>163</v>
      </c>
      <c r="G2064" t="s">
        <v>579</v>
      </c>
      <c r="H2064" t="s">
        <v>19</v>
      </c>
      <c r="I2064">
        <v>8</v>
      </c>
    </row>
    <row r="2065" spans="1:9" x14ac:dyDescent="0.25">
      <c r="A2065">
        <v>100287027</v>
      </c>
      <c r="B2065" t="s">
        <v>170</v>
      </c>
      <c r="C2065" t="s">
        <v>45</v>
      </c>
      <c r="D2065" t="s">
        <v>16</v>
      </c>
      <c r="E2065" t="s">
        <v>18</v>
      </c>
      <c r="F2065" t="s">
        <v>163</v>
      </c>
      <c r="G2065" t="s">
        <v>415</v>
      </c>
      <c r="H2065" t="s">
        <v>19</v>
      </c>
      <c r="I2065">
        <v>8</v>
      </c>
    </row>
    <row r="2066" spans="1:9" x14ac:dyDescent="0.25">
      <c r="A2066">
        <v>2190167561</v>
      </c>
      <c r="B2066" t="s">
        <v>40</v>
      </c>
      <c r="C2066" t="s">
        <v>20</v>
      </c>
      <c r="D2066" t="s">
        <v>30</v>
      </c>
      <c r="E2066" t="s">
        <v>43</v>
      </c>
      <c r="F2066" t="s">
        <v>138</v>
      </c>
      <c r="G2066" t="s">
        <v>352</v>
      </c>
      <c r="H2066" t="s">
        <v>395</v>
      </c>
      <c r="I2066">
        <v>8</v>
      </c>
    </row>
    <row r="2067" spans="1:9" x14ac:dyDescent="0.25">
      <c r="A2067">
        <v>1260036631</v>
      </c>
      <c r="B2067" t="s">
        <v>170</v>
      </c>
      <c r="C2067" t="s">
        <v>29</v>
      </c>
      <c r="D2067" t="s">
        <v>30</v>
      </c>
      <c r="E2067" t="s">
        <v>32</v>
      </c>
      <c r="F2067" t="s">
        <v>185</v>
      </c>
      <c r="G2067" t="s">
        <v>583</v>
      </c>
      <c r="H2067" t="s">
        <v>19</v>
      </c>
      <c r="I2067">
        <v>8</v>
      </c>
    </row>
    <row r="2068" spans="1:9" x14ac:dyDescent="0.25">
      <c r="A2068">
        <v>100286571</v>
      </c>
      <c r="B2068" t="s">
        <v>226</v>
      </c>
      <c r="C2068" t="s">
        <v>20</v>
      </c>
      <c r="D2068" t="s">
        <v>16</v>
      </c>
      <c r="E2068" t="s">
        <v>25</v>
      </c>
      <c r="F2068" t="s">
        <v>163</v>
      </c>
      <c r="G2068" t="s">
        <v>579</v>
      </c>
      <c r="H2068" t="s">
        <v>19</v>
      </c>
      <c r="I2068">
        <v>8</v>
      </c>
    </row>
    <row r="2069" spans="1:9" x14ac:dyDescent="0.25">
      <c r="A2069">
        <v>2400042835</v>
      </c>
      <c r="B2069" t="s">
        <v>226</v>
      </c>
      <c r="C2069" t="s">
        <v>87</v>
      </c>
      <c r="D2069" t="s">
        <v>19</v>
      </c>
      <c r="E2069" t="s">
        <v>21</v>
      </c>
      <c r="F2069" t="s">
        <v>163</v>
      </c>
      <c r="G2069" t="s">
        <v>579</v>
      </c>
      <c r="H2069" t="s">
        <v>19</v>
      </c>
      <c r="I2069">
        <v>8</v>
      </c>
    </row>
    <row r="2070" spans="1:9" x14ac:dyDescent="0.25">
      <c r="A2070">
        <v>100287089</v>
      </c>
      <c r="B2070" t="s">
        <v>170</v>
      </c>
      <c r="C2070" t="s">
        <v>39</v>
      </c>
      <c r="D2070" t="s">
        <v>16</v>
      </c>
      <c r="E2070" t="s">
        <v>25</v>
      </c>
      <c r="F2070" t="s">
        <v>163</v>
      </c>
      <c r="G2070" t="s">
        <v>403</v>
      </c>
      <c r="H2070" t="s">
        <v>19</v>
      </c>
      <c r="I2070">
        <v>8</v>
      </c>
    </row>
    <row r="2071" spans="1:9" x14ac:dyDescent="0.25">
      <c r="A2071">
        <v>2400095968</v>
      </c>
      <c r="B2071" t="s">
        <v>170</v>
      </c>
      <c r="C2071" t="s">
        <v>20</v>
      </c>
      <c r="D2071" t="s">
        <v>19</v>
      </c>
      <c r="E2071" t="s">
        <v>18</v>
      </c>
      <c r="F2071" t="s">
        <v>163</v>
      </c>
      <c r="G2071" t="s">
        <v>415</v>
      </c>
      <c r="H2071" t="s">
        <v>19</v>
      </c>
      <c r="I2071">
        <v>8</v>
      </c>
    </row>
    <row r="2072" spans="1:9" x14ac:dyDescent="0.25">
      <c r="A2072">
        <v>100286701</v>
      </c>
      <c r="B2072" t="s">
        <v>388</v>
      </c>
      <c r="C2072" t="s">
        <v>41</v>
      </c>
      <c r="D2072" t="s">
        <v>16</v>
      </c>
      <c r="E2072" t="s">
        <v>25</v>
      </c>
      <c r="F2072" t="s">
        <v>397</v>
      </c>
      <c r="G2072" t="s">
        <v>350</v>
      </c>
      <c r="H2072" t="s">
        <v>401</v>
      </c>
      <c r="I2072">
        <v>8</v>
      </c>
    </row>
    <row r="2073" spans="1:9" x14ac:dyDescent="0.25">
      <c r="A2073">
        <v>2190243745</v>
      </c>
      <c r="B2073" t="s">
        <v>148</v>
      </c>
      <c r="C2073" t="s">
        <v>17</v>
      </c>
      <c r="D2073" t="s">
        <v>30</v>
      </c>
      <c r="E2073" t="s">
        <v>43</v>
      </c>
      <c r="F2073" t="s">
        <v>136</v>
      </c>
      <c r="G2073" t="s">
        <v>343</v>
      </c>
      <c r="H2073" t="s">
        <v>19</v>
      </c>
      <c r="I2073">
        <v>8</v>
      </c>
    </row>
    <row r="2074" spans="1:9" x14ac:dyDescent="0.25">
      <c r="A2074" t="s">
        <v>23</v>
      </c>
      <c r="B2074" t="s">
        <v>226</v>
      </c>
      <c r="C2074" t="s">
        <v>200</v>
      </c>
      <c r="D2074" t="s">
        <v>19</v>
      </c>
      <c r="E2074" t="s">
        <v>21</v>
      </c>
      <c r="F2074" t="s">
        <v>147</v>
      </c>
      <c r="G2074" t="s">
        <v>352</v>
      </c>
      <c r="H2074" t="s">
        <v>19</v>
      </c>
      <c r="I2074">
        <v>8</v>
      </c>
    </row>
    <row r="2075" spans="1:9" x14ac:dyDescent="0.25">
      <c r="A2075" t="s">
        <v>23</v>
      </c>
      <c r="B2075" t="s">
        <v>388</v>
      </c>
      <c r="C2075" t="s">
        <v>74</v>
      </c>
      <c r="D2075" t="s">
        <v>74</v>
      </c>
      <c r="E2075" t="s">
        <v>37</v>
      </c>
      <c r="F2075" t="s">
        <v>411</v>
      </c>
      <c r="G2075" t="s">
        <v>352</v>
      </c>
      <c r="H2075" t="s">
        <v>395</v>
      </c>
      <c r="I2075">
        <v>8</v>
      </c>
    </row>
    <row r="2076" spans="1:9" x14ac:dyDescent="0.25">
      <c r="A2076" t="s">
        <v>23</v>
      </c>
      <c r="B2076" t="s">
        <v>226</v>
      </c>
      <c r="C2076" t="s">
        <v>26</v>
      </c>
      <c r="D2076" t="s">
        <v>19</v>
      </c>
      <c r="E2076" t="s">
        <v>74</v>
      </c>
      <c r="F2076" t="s">
        <v>163</v>
      </c>
      <c r="G2076" t="s">
        <v>579</v>
      </c>
      <c r="H2076" t="s">
        <v>19</v>
      </c>
      <c r="I2076">
        <v>8</v>
      </c>
    </row>
    <row r="2077" spans="1:9" x14ac:dyDescent="0.25">
      <c r="A2077">
        <v>2400002391</v>
      </c>
      <c r="B2077" t="s">
        <v>226</v>
      </c>
      <c r="C2077" t="s">
        <v>182</v>
      </c>
      <c r="D2077" t="s">
        <v>19</v>
      </c>
      <c r="E2077" t="s">
        <v>18</v>
      </c>
      <c r="F2077" t="s">
        <v>163</v>
      </c>
      <c r="G2077" t="s">
        <v>579</v>
      </c>
      <c r="H2077" t="s">
        <v>19</v>
      </c>
      <c r="I2077">
        <v>8</v>
      </c>
    </row>
    <row r="2078" spans="1:9" x14ac:dyDescent="0.25">
      <c r="A2078">
        <v>100287124</v>
      </c>
      <c r="B2078" t="s">
        <v>170</v>
      </c>
      <c r="C2078" t="s">
        <v>41</v>
      </c>
      <c r="D2078" t="s">
        <v>16</v>
      </c>
      <c r="E2078" t="s">
        <v>25</v>
      </c>
      <c r="F2078" t="s">
        <v>163</v>
      </c>
      <c r="G2078" t="s">
        <v>415</v>
      </c>
      <c r="H2078" t="s">
        <v>19</v>
      </c>
      <c r="I2078">
        <v>8</v>
      </c>
    </row>
    <row r="2079" spans="1:9" x14ac:dyDescent="0.25">
      <c r="A2079">
        <v>100287162</v>
      </c>
      <c r="B2079" t="s">
        <v>226</v>
      </c>
      <c r="C2079" t="s">
        <v>36</v>
      </c>
      <c r="D2079" t="s">
        <v>16</v>
      </c>
      <c r="E2079" t="s">
        <v>25</v>
      </c>
      <c r="F2079" t="s">
        <v>153</v>
      </c>
      <c r="G2079" t="s">
        <v>352</v>
      </c>
      <c r="H2079" t="s">
        <v>19</v>
      </c>
      <c r="I2079">
        <v>8</v>
      </c>
    </row>
    <row r="2080" spans="1:9" x14ac:dyDescent="0.25">
      <c r="A2080" t="s">
        <v>28</v>
      </c>
      <c r="B2080" t="s">
        <v>399</v>
      </c>
      <c r="C2080" t="s">
        <v>74</v>
      </c>
      <c r="D2080" t="s">
        <v>30</v>
      </c>
      <c r="E2080" t="s">
        <v>74</v>
      </c>
      <c r="F2080" t="s">
        <v>163</v>
      </c>
      <c r="G2080" t="s">
        <v>579</v>
      </c>
      <c r="H2080" t="s">
        <v>398</v>
      </c>
      <c r="I2080">
        <v>8</v>
      </c>
    </row>
    <row r="2081" spans="1:9" x14ac:dyDescent="0.25">
      <c r="A2081" t="s">
        <v>23</v>
      </c>
      <c r="B2081" t="s">
        <v>388</v>
      </c>
      <c r="C2081" t="s">
        <v>158</v>
      </c>
      <c r="D2081" t="s">
        <v>19</v>
      </c>
      <c r="E2081" t="s">
        <v>21</v>
      </c>
      <c r="F2081" t="s">
        <v>156</v>
      </c>
      <c r="G2081" t="s">
        <v>354</v>
      </c>
      <c r="H2081" t="s">
        <v>401</v>
      </c>
      <c r="I2081">
        <v>8</v>
      </c>
    </row>
    <row r="2082" spans="1:9" x14ac:dyDescent="0.25">
      <c r="A2082" t="s">
        <v>201</v>
      </c>
      <c r="B2082" t="s">
        <v>170</v>
      </c>
      <c r="C2082" t="s">
        <v>41</v>
      </c>
      <c r="D2082" t="s">
        <v>176</v>
      </c>
      <c r="E2082" t="s">
        <v>177</v>
      </c>
      <c r="F2082" t="s">
        <v>163</v>
      </c>
      <c r="G2082" t="s">
        <v>403</v>
      </c>
      <c r="H2082" t="s">
        <v>19</v>
      </c>
      <c r="I2082">
        <v>8</v>
      </c>
    </row>
    <row r="2083" spans="1:9" x14ac:dyDescent="0.25">
      <c r="A2083">
        <v>2400002852</v>
      </c>
      <c r="B2083" t="s">
        <v>170</v>
      </c>
      <c r="C2083" t="s">
        <v>182</v>
      </c>
      <c r="D2083" t="s">
        <v>19</v>
      </c>
      <c r="E2083" t="s">
        <v>21</v>
      </c>
      <c r="F2083" t="s">
        <v>202</v>
      </c>
      <c r="G2083" t="s">
        <v>591</v>
      </c>
      <c r="H2083" t="s">
        <v>19</v>
      </c>
      <c r="I2083">
        <v>8</v>
      </c>
    </row>
    <row r="2084" spans="1:9" x14ac:dyDescent="0.25">
      <c r="A2084">
        <v>2400056199</v>
      </c>
      <c r="B2084" t="s">
        <v>388</v>
      </c>
      <c r="C2084" t="s">
        <v>39</v>
      </c>
      <c r="D2084" t="s">
        <v>19</v>
      </c>
      <c r="E2084" t="s">
        <v>21</v>
      </c>
      <c r="F2084" t="s">
        <v>136</v>
      </c>
      <c r="G2084" t="s">
        <v>343</v>
      </c>
      <c r="H2084" t="s">
        <v>401</v>
      </c>
      <c r="I2084">
        <v>8</v>
      </c>
    </row>
    <row r="2085" spans="1:9" x14ac:dyDescent="0.25">
      <c r="A2085">
        <v>100285184</v>
      </c>
      <c r="B2085" t="s">
        <v>388</v>
      </c>
      <c r="C2085" t="s">
        <v>29</v>
      </c>
      <c r="D2085" t="s">
        <v>16</v>
      </c>
      <c r="E2085" t="s">
        <v>25</v>
      </c>
      <c r="F2085" t="s">
        <v>159</v>
      </c>
      <c r="G2085" t="s">
        <v>379</v>
      </c>
      <c r="H2085" t="s">
        <v>401</v>
      </c>
      <c r="I2085">
        <v>8</v>
      </c>
    </row>
    <row r="2086" spans="1:9" x14ac:dyDescent="0.25">
      <c r="A2086" t="s">
        <v>203</v>
      </c>
      <c r="B2086" t="s">
        <v>226</v>
      </c>
      <c r="C2086" t="s">
        <v>33</v>
      </c>
      <c r="D2086" t="s">
        <v>176</v>
      </c>
      <c r="E2086" t="s">
        <v>177</v>
      </c>
      <c r="F2086" t="s">
        <v>163</v>
      </c>
      <c r="G2086" t="s">
        <v>579</v>
      </c>
      <c r="H2086" t="s">
        <v>395</v>
      </c>
      <c r="I2086">
        <v>8</v>
      </c>
    </row>
    <row r="2087" spans="1:9" x14ac:dyDescent="0.25">
      <c r="A2087">
        <v>2190383507</v>
      </c>
      <c r="B2087" t="s">
        <v>148</v>
      </c>
      <c r="C2087" t="s">
        <v>36</v>
      </c>
      <c r="D2087" t="s">
        <v>30</v>
      </c>
      <c r="E2087" t="s">
        <v>43</v>
      </c>
      <c r="F2087" t="s">
        <v>162</v>
      </c>
      <c r="G2087" t="s">
        <v>352</v>
      </c>
      <c r="H2087" t="s">
        <v>19</v>
      </c>
      <c r="I2087">
        <v>8</v>
      </c>
    </row>
    <row r="2088" spans="1:9" x14ac:dyDescent="0.25">
      <c r="A2088">
        <v>2400043381</v>
      </c>
      <c r="B2088" t="s">
        <v>40</v>
      </c>
      <c r="C2088" t="s">
        <v>87</v>
      </c>
      <c r="D2088" t="s">
        <v>19</v>
      </c>
      <c r="E2088" t="s">
        <v>21</v>
      </c>
      <c r="F2088" t="s">
        <v>161</v>
      </c>
      <c r="G2088" t="s">
        <v>161</v>
      </c>
      <c r="H2088" t="s">
        <v>395</v>
      </c>
      <c r="I2088">
        <v>8</v>
      </c>
    </row>
    <row r="2089" spans="1:9" x14ac:dyDescent="0.25">
      <c r="A2089">
        <v>100287592</v>
      </c>
      <c r="B2089" t="s">
        <v>170</v>
      </c>
      <c r="C2089" t="s">
        <v>31</v>
      </c>
      <c r="D2089" t="s">
        <v>16</v>
      </c>
      <c r="E2089" t="s">
        <v>25</v>
      </c>
      <c r="F2089" t="s">
        <v>163</v>
      </c>
      <c r="G2089" t="s">
        <v>403</v>
      </c>
      <c r="H2089" t="s">
        <v>19</v>
      </c>
      <c r="I2089">
        <v>8</v>
      </c>
    </row>
    <row r="2090" spans="1:9" x14ac:dyDescent="0.25">
      <c r="A2090">
        <v>2400098468</v>
      </c>
      <c r="B2090" t="s">
        <v>170</v>
      </c>
      <c r="C2090" t="s">
        <v>20</v>
      </c>
      <c r="D2090" t="s">
        <v>19</v>
      </c>
      <c r="E2090" t="s">
        <v>21</v>
      </c>
      <c r="F2090" t="s">
        <v>187</v>
      </c>
      <c r="G2090" t="s">
        <v>586</v>
      </c>
      <c r="H2090" t="s">
        <v>19</v>
      </c>
      <c r="I2090">
        <v>8</v>
      </c>
    </row>
    <row r="2091" spans="1:9" x14ac:dyDescent="0.25">
      <c r="A2091">
        <v>100287465</v>
      </c>
      <c r="B2091" t="s">
        <v>170</v>
      </c>
      <c r="C2091" t="s">
        <v>36</v>
      </c>
      <c r="D2091" t="s">
        <v>16</v>
      </c>
      <c r="E2091" t="s">
        <v>25</v>
      </c>
      <c r="F2091" t="s">
        <v>165</v>
      </c>
      <c r="G2091" t="s">
        <v>351</v>
      </c>
      <c r="H2091" t="s">
        <v>19</v>
      </c>
      <c r="I2091">
        <v>8</v>
      </c>
    </row>
    <row r="2092" spans="1:9" x14ac:dyDescent="0.25">
      <c r="A2092" t="s">
        <v>28</v>
      </c>
      <c r="B2092" t="s">
        <v>226</v>
      </c>
      <c r="C2092" t="s">
        <v>42</v>
      </c>
      <c r="D2092" t="s">
        <v>19</v>
      </c>
      <c r="E2092" t="s">
        <v>21</v>
      </c>
      <c r="F2092" t="s">
        <v>163</v>
      </c>
      <c r="G2092" t="s">
        <v>579</v>
      </c>
      <c r="H2092" t="s">
        <v>19</v>
      </c>
      <c r="I2092">
        <v>8</v>
      </c>
    </row>
    <row r="2093" spans="1:9" x14ac:dyDescent="0.25">
      <c r="A2093">
        <v>2400049411</v>
      </c>
      <c r="B2093" t="s">
        <v>388</v>
      </c>
      <c r="C2093" t="s">
        <v>27</v>
      </c>
      <c r="D2093" t="s">
        <v>19</v>
      </c>
      <c r="E2093" t="s">
        <v>21</v>
      </c>
      <c r="F2093" t="s">
        <v>250</v>
      </c>
      <c r="G2093" t="s">
        <v>357</v>
      </c>
      <c r="H2093" t="s">
        <v>401</v>
      </c>
      <c r="I2093">
        <v>8</v>
      </c>
    </row>
    <row r="2094" spans="1:9" x14ac:dyDescent="0.25">
      <c r="A2094">
        <v>100287899</v>
      </c>
      <c r="B2094" t="s">
        <v>148</v>
      </c>
      <c r="C2094" t="s">
        <v>17</v>
      </c>
      <c r="D2094" t="s">
        <v>16</v>
      </c>
      <c r="E2094" t="s">
        <v>25</v>
      </c>
      <c r="F2094" t="s">
        <v>180</v>
      </c>
      <c r="G2094" t="s">
        <v>379</v>
      </c>
      <c r="H2094" t="s">
        <v>19</v>
      </c>
      <c r="I2094">
        <v>8</v>
      </c>
    </row>
    <row r="2095" spans="1:9" x14ac:dyDescent="0.25">
      <c r="A2095" t="s">
        <v>23</v>
      </c>
      <c r="B2095" t="s">
        <v>226</v>
      </c>
      <c r="C2095" t="s">
        <v>41</v>
      </c>
      <c r="D2095" t="s">
        <v>19</v>
      </c>
      <c r="E2095" t="s">
        <v>21</v>
      </c>
      <c r="F2095" t="s">
        <v>163</v>
      </c>
      <c r="G2095" t="s">
        <v>579</v>
      </c>
      <c r="H2095" t="s">
        <v>19</v>
      </c>
      <c r="I2095">
        <v>8</v>
      </c>
    </row>
    <row r="2096" spans="1:9" x14ac:dyDescent="0.25">
      <c r="A2096">
        <v>2190361251</v>
      </c>
      <c r="B2096" t="s">
        <v>399</v>
      </c>
      <c r="C2096" t="s">
        <v>20</v>
      </c>
      <c r="D2096" t="s">
        <v>30</v>
      </c>
      <c r="E2096" t="s">
        <v>43</v>
      </c>
      <c r="F2096" t="s">
        <v>142</v>
      </c>
      <c r="G2096" t="s">
        <v>350</v>
      </c>
      <c r="H2096" t="s">
        <v>398</v>
      </c>
      <c r="I2096">
        <v>8</v>
      </c>
    </row>
    <row r="2097" spans="1:9" x14ac:dyDescent="0.25">
      <c r="A2097">
        <v>2190448444</v>
      </c>
      <c r="B2097" t="s">
        <v>148</v>
      </c>
      <c r="C2097" t="s">
        <v>24</v>
      </c>
      <c r="D2097" t="s">
        <v>30</v>
      </c>
      <c r="E2097" t="s">
        <v>43</v>
      </c>
      <c r="F2097" t="s">
        <v>146</v>
      </c>
      <c r="G2097" t="s">
        <v>586</v>
      </c>
      <c r="H2097" t="s">
        <v>19</v>
      </c>
      <c r="I2097">
        <v>8</v>
      </c>
    </row>
    <row r="2098" spans="1:9" x14ac:dyDescent="0.25">
      <c r="A2098" t="s">
        <v>23</v>
      </c>
      <c r="B2098" t="s">
        <v>226</v>
      </c>
      <c r="C2098" t="s">
        <v>26</v>
      </c>
      <c r="D2098" t="s">
        <v>19</v>
      </c>
      <c r="E2098" t="s">
        <v>21</v>
      </c>
      <c r="F2098" t="s">
        <v>163</v>
      </c>
      <c r="G2098" t="s">
        <v>579</v>
      </c>
      <c r="H2098" t="s">
        <v>395</v>
      </c>
      <c r="I2098">
        <v>8</v>
      </c>
    </row>
    <row r="2099" spans="1:9" x14ac:dyDescent="0.25">
      <c r="A2099">
        <v>100288094</v>
      </c>
      <c r="B2099" t="s">
        <v>402</v>
      </c>
      <c r="C2099" t="s">
        <v>36</v>
      </c>
      <c r="D2099" t="s">
        <v>16</v>
      </c>
      <c r="E2099" t="s">
        <v>25</v>
      </c>
      <c r="F2099" t="s">
        <v>163</v>
      </c>
      <c r="G2099" t="s">
        <v>579</v>
      </c>
      <c r="H2099" t="s">
        <v>401</v>
      </c>
      <c r="I2099">
        <v>8</v>
      </c>
    </row>
    <row r="2100" spans="1:9" x14ac:dyDescent="0.25">
      <c r="A2100" t="s">
        <v>23</v>
      </c>
      <c r="B2100" t="s">
        <v>388</v>
      </c>
      <c r="C2100" t="s">
        <v>20</v>
      </c>
      <c r="D2100" t="s">
        <v>19</v>
      </c>
      <c r="E2100" t="s">
        <v>37</v>
      </c>
      <c r="F2100" t="s">
        <v>136</v>
      </c>
      <c r="G2100" t="s">
        <v>343</v>
      </c>
      <c r="H2100" t="s">
        <v>401</v>
      </c>
      <c r="I2100">
        <v>8</v>
      </c>
    </row>
    <row r="2101" spans="1:9" x14ac:dyDescent="0.25">
      <c r="A2101">
        <v>100288097</v>
      </c>
      <c r="B2101" t="s">
        <v>170</v>
      </c>
      <c r="C2101" t="s">
        <v>26</v>
      </c>
      <c r="D2101" t="s">
        <v>16</v>
      </c>
      <c r="E2101" t="s">
        <v>25</v>
      </c>
      <c r="F2101" t="s">
        <v>163</v>
      </c>
      <c r="G2101" t="s">
        <v>403</v>
      </c>
      <c r="H2101" t="s">
        <v>19</v>
      </c>
      <c r="I2101">
        <v>8</v>
      </c>
    </row>
    <row r="2102" spans="1:9" x14ac:dyDescent="0.25">
      <c r="A2102" t="s">
        <v>28</v>
      </c>
      <c r="B2102" t="s">
        <v>170</v>
      </c>
      <c r="C2102" t="s">
        <v>45</v>
      </c>
      <c r="D2102" t="s">
        <v>19</v>
      </c>
      <c r="E2102" t="s">
        <v>21</v>
      </c>
      <c r="F2102" t="s">
        <v>163</v>
      </c>
      <c r="G2102" t="s">
        <v>415</v>
      </c>
      <c r="H2102" t="s">
        <v>19</v>
      </c>
      <c r="I2102">
        <v>8</v>
      </c>
    </row>
    <row r="2103" spans="1:9" x14ac:dyDescent="0.25">
      <c r="A2103">
        <v>100288332</v>
      </c>
      <c r="B2103" t="s">
        <v>402</v>
      </c>
      <c r="C2103" t="s">
        <v>17</v>
      </c>
      <c r="D2103" t="s">
        <v>16</v>
      </c>
      <c r="E2103" t="s">
        <v>25</v>
      </c>
      <c r="F2103" t="s">
        <v>163</v>
      </c>
      <c r="G2103" t="s">
        <v>579</v>
      </c>
      <c r="H2103" t="s">
        <v>401</v>
      </c>
      <c r="I2103">
        <v>8</v>
      </c>
    </row>
    <row r="2104" spans="1:9" x14ac:dyDescent="0.25">
      <c r="A2104">
        <v>100288353</v>
      </c>
      <c r="B2104" t="s">
        <v>402</v>
      </c>
      <c r="C2104" t="s">
        <v>17</v>
      </c>
      <c r="D2104" t="s">
        <v>16</v>
      </c>
      <c r="E2104" t="s">
        <v>25</v>
      </c>
      <c r="F2104" t="s">
        <v>163</v>
      </c>
      <c r="G2104" t="s">
        <v>579</v>
      </c>
      <c r="H2104" t="s">
        <v>401</v>
      </c>
      <c r="I2104">
        <v>8</v>
      </c>
    </row>
    <row r="2105" spans="1:9" x14ac:dyDescent="0.25">
      <c r="A2105">
        <v>2400099224</v>
      </c>
      <c r="B2105" t="s">
        <v>388</v>
      </c>
      <c r="C2105" t="s">
        <v>20</v>
      </c>
      <c r="D2105" t="s">
        <v>19</v>
      </c>
      <c r="E2105" t="s">
        <v>21</v>
      </c>
      <c r="F2105" t="s">
        <v>204</v>
      </c>
      <c r="G2105" t="s">
        <v>396</v>
      </c>
      <c r="H2105" t="s">
        <v>401</v>
      </c>
      <c r="I2105">
        <v>8</v>
      </c>
    </row>
    <row r="2106" spans="1:9" x14ac:dyDescent="0.25">
      <c r="A2106" t="s">
        <v>28</v>
      </c>
      <c r="B2106" t="s">
        <v>388</v>
      </c>
      <c r="C2106" t="s">
        <v>74</v>
      </c>
      <c r="D2106" t="s">
        <v>74</v>
      </c>
      <c r="E2106" t="s">
        <v>74</v>
      </c>
      <c r="F2106" t="s">
        <v>175</v>
      </c>
      <c r="G2106" t="s">
        <v>350</v>
      </c>
      <c r="H2106" t="s">
        <v>395</v>
      </c>
      <c r="I2106">
        <v>8</v>
      </c>
    </row>
    <row r="2107" spans="1:9" x14ac:dyDescent="0.25">
      <c r="A2107" t="s">
        <v>28</v>
      </c>
      <c r="B2107" t="s">
        <v>226</v>
      </c>
      <c r="C2107" t="s">
        <v>87</v>
      </c>
      <c r="D2107" t="s">
        <v>19</v>
      </c>
      <c r="E2107" t="s">
        <v>21</v>
      </c>
      <c r="F2107" t="s">
        <v>163</v>
      </c>
      <c r="G2107" t="s">
        <v>579</v>
      </c>
      <c r="H2107" t="s">
        <v>19</v>
      </c>
      <c r="I2107">
        <v>8</v>
      </c>
    </row>
    <row r="2108" spans="1:9" x14ac:dyDescent="0.25">
      <c r="A2108" t="s">
        <v>28</v>
      </c>
      <c r="B2108" t="s">
        <v>226</v>
      </c>
      <c r="C2108" t="s">
        <v>87</v>
      </c>
      <c r="D2108" t="s">
        <v>19</v>
      </c>
      <c r="E2108" t="s">
        <v>21</v>
      </c>
      <c r="F2108" t="s">
        <v>163</v>
      </c>
      <c r="G2108" t="s">
        <v>579</v>
      </c>
      <c r="H2108" t="s">
        <v>19</v>
      </c>
      <c r="I2108">
        <v>8</v>
      </c>
    </row>
    <row r="2109" spans="1:9" x14ac:dyDescent="0.25">
      <c r="A2109">
        <v>100287260</v>
      </c>
      <c r="B2109" t="s">
        <v>170</v>
      </c>
      <c r="C2109" t="s">
        <v>27</v>
      </c>
      <c r="D2109" t="s">
        <v>16</v>
      </c>
      <c r="E2109" t="s">
        <v>25</v>
      </c>
      <c r="F2109" t="s">
        <v>163</v>
      </c>
      <c r="G2109" t="s">
        <v>403</v>
      </c>
      <c r="H2109" t="s">
        <v>19</v>
      </c>
      <c r="I2109">
        <v>8</v>
      </c>
    </row>
    <row r="2110" spans="1:9" x14ac:dyDescent="0.25">
      <c r="A2110">
        <v>100288570</v>
      </c>
      <c r="B2110" t="s">
        <v>170</v>
      </c>
      <c r="C2110" t="s">
        <v>36</v>
      </c>
      <c r="D2110" t="s">
        <v>16</v>
      </c>
      <c r="E2110" t="s">
        <v>25</v>
      </c>
      <c r="F2110" t="s">
        <v>144</v>
      </c>
      <c r="G2110" t="s">
        <v>353</v>
      </c>
      <c r="H2110" t="s">
        <v>225</v>
      </c>
      <c r="I2110">
        <v>8</v>
      </c>
    </row>
    <row r="2111" spans="1:9" x14ac:dyDescent="0.25">
      <c r="A2111">
        <v>2400099399</v>
      </c>
      <c r="B2111" t="s">
        <v>226</v>
      </c>
      <c r="C2111" t="s">
        <v>20</v>
      </c>
      <c r="D2111" t="s">
        <v>19</v>
      </c>
      <c r="E2111" t="s">
        <v>21</v>
      </c>
      <c r="F2111" t="s">
        <v>163</v>
      </c>
      <c r="G2111" t="s">
        <v>579</v>
      </c>
      <c r="H2111" t="s">
        <v>19</v>
      </c>
      <c r="I2111">
        <v>8</v>
      </c>
    </row>
    <row r="2112" spans="1:9" x14ac:dyDescent="0.25">
      <c r="A2112">
        <v>100288552</v>
      </c>
      <c r="B2112" t="s">
        <v>402</v>
      </c>
      <c r="C2112" t="s">
        <v>20</v>
      </c>
      <c r="D2112" t="s">
        <v>16</v>
      </c>
      <c r="E2112" t="s">
        <v>25</v>
      </c>
      <c r="F2112" t="s">
        <v>163</v>
      </c>
      <c r="G2112" t="s">
        <v>579</v>
      </c>
      <c r="H2112" t="s">
        <v>19</v>
      </c>
      <c r="I2112">
        <v>8</v>
      </c>
    </row>
    <row r="2113" spans="1:9" x14ac:dyDescent="0.25">
      <c r="A2113">
        <v>2190573541</v>
      </c>
      <c r="B2113" t="s">
        <v>399</v>
      </c>
      <c r="C2113" t="s">
        <v>42</v>
      </c>
      <c r="D2113" t="s">
        <v>30</v>
      </c>
      <c r="E2113" t="s">
        <v>43</v>
      </c>
      <c r="F2113" t="s">
        <v>141</v>
      </c>
      <c r="G2113" t="s">
        <v>352</v>
      </c>
      <c r="H2113" t="s">
        <v>398</v>
      </c>
      <c r="I2113">
        <v>8</v>
      </c>
    </row>
    <row r="2114" spans="1:9" x14ac:dyDescent="0.25">
      <c r="A2114">
        <v>100288552</v>
      </c>
      <c r="B2114" t="s">
        <v>226</v>
      </c>
      <c r="C2114" t="s">
        <v>20</v>
      </c>
      <c r="D2114" t="s">
        <v>16</v>
      </c>
      <c r="E2114" t="s">
        <v>25</v>
      </c>
      <c r="F2114" t="s">
        <v>163</v>
      </c>
      <c r="G2114" t="s">
        <v>579</v>
      </c>
      <c r="H2114" t="s">
        <v>19</v>
      </c>
      <c r="I2114">
        <v>8</v>
      </c>
    </row>
    <row r="2115" spans="1:9" x14ac:dyDescent="0.25">
      <c r="A2115" t="s">
        <v>28</v>
      </c>
      <c r="B2115" t="s">
        <v>226</v>
      </c>
      <c r="C2115" t="s">
        <v>87</v>
      </c>
      <c r="D2115" t="s">
        <v>19</v>
      </c>
      <c r="E2115" t="s">
        <v>21</v>
      </c>
      <c r="F2115" t="s">
        <v>308</v>
      </c>
      <c r="G2115" t="s">
        <v>357</v>
      </c>
      <c r="H2115" t="s">
        <v>19</v>
      </c>
      <c r="I2115">
        <v>8</v>
      </c>
    </row>
    <row r="2116" spans="1:9" x14ac:dyDescent="0.25">
      <c r="A2116">
        <v>2190613372</v>
      </c>
      <c r="B2116" t="s">
        <v>148</v>
      </c>
      <c r="C2116" t="s">
        <v>31</v>
      </c>
      <c r="D2116" t="s">
        <v>30</v>
      </c>
      <c r="E2116" t="s">
        <v>43</v>
      </c>
      <c r="F2116" t="s">
        <v>438</v>
      </c>
      <c r="G2116" t="s">
        <v>350</v>
      </c>
      <c r="H2116" t="s">
        <v>225</v>
      </c>
      <c r="I2116">
        <v>8</v>
      </c>
    </row>
    <row r="2117" spans="1:9" x14ac:dyDescent="0.25">
      <c r="A2117">
        <v>1264789468</v>
      </c>
      <c r="B2117" t="s">
        <v>399</v>
      </c>
      <c r="C2117" t="s">
        <v>20</v>
      </c>
      <c r="D2117" t="s">
        <v>30</v>
      </c>
      <c r="E2117" t="s">
        <v>32</v>
      </c>
      <c r="F2117" t="s">
        <v>413</v>
      </c>
      <c r="G2117" t="s">
        <v>649</v>
      </c>
      <c r="H2117" t="s">
        <v>398</v>
      </c>
      <c r="I2117">
        <v>8</v>
      </c>
    </row>
    <row r="2118" spans="1:9" x14ac:dyDescent="0.25">
      <c r="A2118">
        <v>1264712182</v>
      </c>
      <c r="B2118" t="s">
        <v>388</v>
      </c>
      <c r="C2118" t="s">
        <v>27</v>
      </c>
      <c r="D2118" t="s">
        <v>30</v>
      </c>
      <c r="E2118" t="s">
        <v>32</v>
      </c>
      <c r="F2118" t="s">
        <v>181</v>
      </c>
      <c r="G2118" t="s">
        <v>350</v>
      </c>
      <c r="H2118" t="s">
        <v>401</v>
      </c>
      <c r="I2118">
        <v>8</v>
      </c>
    </row>
    <row r="2119" spans="1:9" x14ac:dyDescent="0.25">
      <c r="A2119">
        <v>2190602766</v>
      </c>
      <c r="B2119" t="s">
        <v>40</v>
      </c>
      <c r="C2119" t="s">
        <v>200</v>
      </c>
      <c r="D2119" t="s">
        <v>30</v>
      </c>
      <c r="E2119" t="s">
        <v>43</v>
      </c>
      <c r="F2119" t="s">
        <v>181</v>
      </c>
      <c r="G2119" t="s">
        <v>350</v>
      </c>
      <c r="H2119" t="s">
        <v>19</v>
      </c>
      <c r="I2119">
        <v>8</v>
      </c>
    </row>
    <row r="2120" spans="1:9" x14ac:dyDescent="0.25">
      <c r="A2120" t="s">
        <v>23</v>
      </c>
      <c r="B2120" t="s">
        <v>388</v>
      </c>
      <c r="C2120" t="s">
        <v>35</v>
      </c>
      <c r="D2120" t="s">
        <v>74</v>
      </c>
      <c r="E2120" t="s">
        <v>74</v>
      </c>
      <c r="F2120" t="s">
        <v>157</v>
      </c>
      <c r="G2120" t="s">
        <v>354</v>
      </c>
      <c r="H2120" t="s">
        <v>401</v>
      </c>
      <c r="I2120">
        <v>8</v>
      </c>
    </row>
    <row r="2121" spans="1:9" x14ac:dyDescent="0.25">
      <c r="A2121" t="s">
        <v>23</v>
      </c>
      <c r="B2121" t="s">
        <v>388</v>
      </c>
      <c r="C2121" t="s">
        <v>74</v>
      </c>
      <c r="D2121" t="s">
        <v>74</v>
      </c>
      <c r="E2121" t="s">
        <v>74</v>
      </c>
      <c r="F2121" t="s">
        <v>163</v>
      </c>
      <c r="G2121" t="s">
        <v>579</v>
      </c>
      <c r="H2121" t="s">
        <v>401</v>
      </c>
      <c r="I2121">
        <v>8</v>
      </c>
    </row>
    <row r="2122" spans="1:9" x14ac:dyDescent="0.25">
      <c r="A2122">
        <v>2190615763</v>
      </c>
      <c r="B2122" t="s">
        <v>148</v>
      </c>
      <c r="C2122" t="s">
        <v>26</v>
      </c>
      <c r="D2122" t="s">
        <v>30</v>
      </c>
      <c r="E2122" t="s">
        <v>43</v>
      </c>
      <c r="F2122" t="s">
        <v>162</v>
      </c>
      <c r="G2122" t="s">
        <v>352</v>
      </c>
      <c r="H2122" t="s">
        <v>19</v>
      </c>
      <c r="I2122">
        <v>8</v>
      </c>
    </row>
    <row r="2123" spans="1:9" x14ac:dyDescent="0.25">
      <c r="A2123">
        <v>100288733</v>
      </c>
      <c r="B2123" t="s">
        <v>100</v>
      </c>
      <c r="C2123" t="s">
        <v>17</v>
      </c>
      <c r="D2123" t="s">
        <v>16</v>
      </c>
      <c r="E2123" t="s">
        <v>25</v>
      </c>
      <c r="F2123" t="s">
        <v>205</v>
      </c>
      <c r="G2123" t="s">
        <v>354</v>
      </c>
      <c r="H2123" t="s">
        <v>25</v>
      </c>
      <c r="I2123">
        <v>8</v>
      </c>
    </row>
    <row r="2124" spans="1:9" x14ac:dyDescent="0.25">
      <c r="A2124">
        <v>2190700714</v>
      </c>
      <c r="B2124" t="s">
        <v>170</v>
      </c>
      <c r="C2124" t="s">
        <v>31</v>
      </c>
      <c r="D2124" t="s">
        <v>30</v>
      </c>
      <c r="E2124" t="s">
        <v>43</v>
      </c>
      <c r="F2124" t="s">
        <v>206</v>
      </c>
      <c r="G2124" t="s">
        <v>352</v>
      </c>
      <c r="H2124" t="s">
        <v>19</v>
      </c>
      <c r="I2124">
        <v>8</v>
      </c>
    </row>
    <row r="2125" spans="1:9" x14ac:dyDescent="0.25">
      <c r="A2125">
        <v>2190730417</v>
      </c>
      <c r="B2125" t="s">
        <v>226</v>
      </c>
      <c r="C2125" t="s">
        <v>17</v>
      </c>
      <c r="D2125" t="s">
        <v>30</v>
      </c>
      <c r="E2125" t="s">
        <v>43</v>
      </c>
      <c r="F2125" t="s">
        <v>134</v>
      </c>
      <c r="G2125" t="s">
        <v>588</v>
      </c>
      <c r="H2125" t="s">
        <v>19</v>
      </c>
      <c r="I2125">
        <v>8</v>
      </c>
    </row>
    <row r="2126" spans="1:9" x14ac:dyDescent="0.25">
      <c r="A2126">
        <v>100288379</v>
      </c>
      <c r="B2126" t="s">
        <v>100</v>
      </c>
      <c r="C2126" t="s">
        <v>36</v>
      </c>
      <c r="D2126" t="s">
        <v>16</v>
      </c>
      <c r="E2126" t="s">
        <v>25</v>
      </c>
      <c r="F2126" t="s">
        <v>136</v>
      </c>
      <c r="G2126" t="s">
        <v>343</v>
      </c>
      <c r="H2126" t="s">
        <v>25</v>
      </c>
      <c r="I2126">
        <v>8</v>
      </c>
    </row>
    <row r="2127" spans="1:9" x14ac:dyDescent="0.25">
      <c r="A2127">
        <v>2190590772</v>
      </c>
      <c r="B2127" t="s">
        <v>388</v>
      </c>
      <c r="C2127" t="s">
        <v>29</v>
      </c>
      <c r="D2127" t="s">
        <v>30</v>
      </c>
      <c r="E2127" t="s">
        <v>43</v>
      </c>
      <c r="F2127" t="s">
        <v>280</v>
      </c>
      <c r="G2127" t="s">
        <v>352</v>
      </c>
      <c r="H2127" t="s">
        <v>401</v>
      </c>
      <c r="I2127">
        <v>8</v>
      </c>
    </row>
    <row r="2128" spans="1:9" x14ac:dyDescent="0.25">
      <c r="A2128">
        <v>100288982</v>
      </c>
      <c r="B2128" t="s">
        <v>170</v>
      </c>
      <c r="C2128" t="s">
        <v>182</v>
      </c>
      <c r="D2128" t="s">
        <v>16</v>
      </c>
      <c r="E2128" t="s">
        <v>25</v>
      </c>
      <c r="F2128" t="s">
        <v>163</v>
      </c>
      <c r="G2128" t="s">
        <v>403</v>
      </c>
      <c r="H2128" t="s">
        <v>19</v>
      </c>
      <c r="I2128">
        <v>8</v>
      </c>
    </row>
    <row r="2129" spans="1:9" x14ac:dyDescent="0.25">
      <c r="A2129">
        <v>100288348</v>
      </c>
      <c r="B2129" t="s">
        <v>40</v>
      </c>
      <c r="C2129" t="s">
        <v>20</v>
      </c>
      <c r="D2129" t="s">
        <v>16</v>
      </c>
      <c r="E2129" t="s">
        <v>18</v>
      </c>
      <c r="F2129" t="s">
        <v>204</v>
      </c>
      <c r="G2129" t="s">
        <v>396</v>
      </c>
      <c r="H2129" t="s">
        <v>395</v>
      </c>
      <c r="I2129">
        <v>8</v>
      </c>
    </row>
    <row r="2130" spans="1:9" x14ac:dyDescent="0.25">
      <c r="A2130">
        <v>100289070</v>
      </c>
      <c r="B2130" t="s">
        <v>170</v>
      </c>
      <c r="C2130" t="s">
        <v>20</v>
      </c>
      <c r="D2130" t="s">
        <v>16</v>
      </c>
      <c r="E2130" t="s">
        <v>25</v>
      </c>
      <c r="F2130" t="s">
        <v>144</v>
      </c>
      <c r="G2130" t="s">
        <v>353</v>
      </c>
      <c r="H2130" t="s">
        <v>19</v>
      </c>
      <c r="I2130">
        <v>8</v>
      </c>
    </row>
    <row r="2131" spans="1:9" x14ac:dyDescent="0.25">
      <c r="A2131">
        <v>100289008</v>
      </c>
      <c r="B2131" t="s">
        <v>170</v>
      </c>
      <c r="C2131" t="s">
        <v>26</v>
      </c>
      <c r="D2131" t="s">
        <v>16</v>
      </c>
      <c r="E2131" t="s">
        <v>25</v>
      </c>
      <c r="F2131" t="s">
        <v>163</v>
      </c>
      <c r="G2131" t="s">
        <v>403</v>
      </c>
      <c r="H2131" t="s">
        <v>19</v>
      </c>
      <c r="I2131">
        <v>8</v>
      </c>
    </row>
    <row r="2132" spans="1:9" x14ac:dyDescent="0.25">
      <c r="A2132">
        <v>100288433</v>
      </c>
      <c r="B2132" t="s">
        <v>148</v>
      </c>
      <c r="C2132" t="s">
        <v>41</v>
      </c>
      <c r="D2132" t="s">
        <v>16</v>
      </c>
      <c r="E2132" t="s">
        <v>18</v>
      </c>
      <c r="F2132" t="s">
        <v>120</v>
      </c>
      <c r="G2132" t="s">
        <v>350</v>
      </c>
      <c r="H2132" t="s">
        <v>19</v>
      </c>
      <c r="I2132">
        <v>8</v>
      </c>
    </row>
    <row r="2133" spans="1:9" x14ac:dyDescent="0.25">
      <c r="A2133">
        <v>100289174</v>
      </c>
      <c r="B2133" t="s">
        <v>226</v>
      </c>
      <c r="C2133" t="s">
        <v>182</v>
      </c>
      <c r="D2133" t="s">
        <v>16</v>
      </c>
      <c r="E2133" t="s">
        <v>477</v>
      </c>
      <c r="F2133" t="s">
        <v>163</v>
      </c>
      <c r="G2133" t="s">
        <v>579</v>
      </c>
      <c r="H2133" t="s">
        <v>225</v>
      </c>
      <c r="I2133">
        <v>8</v>
      </c>
    </row>
    <row r="2134" spans="1:9" x14ac:dyDescent="0.25">
      <c r="A2134">
        <v>100289235</v>
      </c>
      <c r="B2134" t="s">
        <v>402</v>
      </c>
      <c r="C2134" t="s">
        <v>26</v>
      </c>
      <c r="D2134" t="s">
        <v>16</v>
      </c>
      <c r="E2134" t="s">
        <v>25</v>
      </c>
      <c r="F2134" t="s">
        <v>163</v>
      </c>
      <c r="G2134" t="s">
        <v>579</v>
      </c>
      <c r="H2134" t="s">
        <v>401</v>
      </c>
      <c r="I2134">
        <v>8</v>
      </c>
    </row>
    <row r="2135" spans="1:9" x14ac:dyDescent="0.25">
      <c r="A2135">
        <v>2400003031</v>
      </c>
      <c r="B2135" t="s">
        <v>226</v>
      </c>
      <c r="C2135" t="s">
        <v>182</v>
      </c>
      <c r="D2135" t="s">
        <v>19</v>
      </c>
      <c r="E2135" t="s">
        <v>21</v>
      </c>
      <c r="F2135" t="s">
        <v>163</v>
      </c>
      <c r="G2135" t="s">
        <v>579</v>
      </c>
      <c r="H2135" t="s">
        <v>19</v>
      </c>
      <c r="I2135">
        <v>8</v>
      </c>
    </row>
    <row r="2136" spans="1:9" x14ac:dyDescent="0.25">
      <c r="A2136" t="s">
        <v>23</v>
      </c>
      <c r="B2136" t="s">
        <v>388</v>
      </c>
      <c r="C2136" t="s">
        <v>182</v>
      </c>
      <c r="D2136" t="s">
        <v>19</v>
      </c>
      <c r="E2136" t="s">
        <v>74</v>
      </c>
      <c r="F2136" t="s">
        <v>147</v>
      </c>
      <c r="G2136" t="s">
        <v>352</v>
      </c>
      <c r="H2136" t="s">
        <v>401</v>
      </c>
      <c r="I2136">
        <v>8</v>
      </c>
    </row>
    <row r="2137" spans="1:9" x14ac:dyDescent="0.25">
      <c r="A2137">
        <v>2190879151</v>
      </c>
      <c r="B2137" t="s">
        <v>226</v>
      </c>
      <c r="C2137" t="s">
        <v>36</v>
      </c>
      <c r="D2137" t="s">
        <v>30</v>
      </c>
      <c r="E2137" t="s">
        <v>43</v>
      </c>
      <c r="F2137" t="s">
        <v>136</v>
      </c>
      <c r="G2137" t="s">
        <v>343</v>
      </c>
      <c r="H2137" t="s">
        <v>395</v>
      </c>
      <c r="I2137">
        <v>8</v>
      </c>
    </row>
    <row r="2138" spans="1:9" x14ac:dyDescent="0.25">
      <c r="A2138">
        <v>2190883163</v>
      </c>
      <c r="B2138" t="s">
        <v>40</v>
      </c>
      <c r="C2138" t="s">
        <v>45</v>
      </c>
      <c r="D2138" t="s">
        <v>30</v>
      </c>
      <c r="E2138" t="s">
        <v>43</v>
      </c>
      <c r="F2138" t="s">
        <v>197</v>
      </c>
      <c r="G2138" t="s">
        <v>588</v>
      </c>
      <c r="H2138" t="s">
        <v>395</v>
      </c>
      <c r="I2138">
        <v>8</v>
      </c>
    </row>
    <row r="2139" spans="1:9" x14ac:dyDescent="0.25">
      <c r="A2139">
        <v>2400044452</v>
      </c>
      <c r="B2139" t="s">
        <v>170</v>
      </c>
      <c r="C2139" t="s">
        <v>87</v>
      </c>
      <c r="D2139" t="s">
        <v>19</v>
      </c>
      <c r="E2139" t="s">
        <v>21</v>
      </c>
      <c r="F2139" t="s">
        <v>250</v>
      </c>
      <c r="G2139" t="s">
        <v>357</v>
      </c>
      <c r="H2139" t="s">
        <v>19</v>
      </c>
      <c r="I2139">
        <v>8</v>
      </c>
    </row>
    <row r="2140" spans="1:9" x14ac:dyDescent="0.25">
      <c r="A2140">
        <v>100289329</v>
      </c>
      <c r="B2140" t="s">
        <v>226</v>
      </c>
      <c r="C2140" t="s">
        <v>27</v>
      </c>
      <c r="D2140" t="s">
        <v>16</v>
      </c>
      <c r="E2140" t="s">
        <v>18</v>
      </c>
      <c r="F2140" t="s">
        <v>163</v>
      </c>
      <c r="G2140" t="s">
        <v>579</v>
      </c>
      <c r="H2140" t="s">
        <v>19</v>
      </c>
      <c r="I2140">
        <v>8</v>
      </c>
    </row>
    <row r="2141" spans="1:9" x14ac:dyDescent="0.25">
      <c r="A2141">
        <v>200011661</v>
      </c>
      <c r="B2141" t="s">
        <v>170</v>
      </c>
      <c r="C2141" t="s">
        <v>36</v>
      </c>
      <c r="D2141" t="s">
        <v>16</v>
      </c>
      <c r="E2141" t="s">
        <v>25</v>
      </c>
      <c r="F2141" t="s">
        <v>163</v>
      </c>
      <c r="G2141" t="s">
        <v>403</v>
      </c>
      <c r="H2141" t="s">
        <v>19</v>
      </c>
      <c r="I2141">
        <v>8</v>
      </c>
    </row>
    <row r="2142" spans="1:9" x14ac:dyDescent="0.25">
      <c r="A2142">
        <v>2400098970</v>
      </c>
      <c r="B2142" t="s">
        <v>100</v>
      </c>
      <c r="C2142" t="s">
        <v>33</v>
      </c>
      <c r="D2142" t="s">
        <v>19</v>
      </c>
      <c r="E2142" t="s">
        <v>25</v>
      </c>
      <c r="F2142" t="s">
        <v>207</v>
      </c>
      <c r="G2142" t="s">
        <v>351</v>
      </c>
      <c r="H2142" t="s">
        <v>25</v>
      </c>
      <c r="I2142">
        <v>8</v>
      </c>
    </row>
    <row r="2143" spans="1:9" x14ac:dyDescent="0.25">
      <c r="A2143">
        <v>100289162</v>
      </c>
      <c r="B2143" t="s">
        <v>40</v>
      </c>
      <c r="C2143" t="s">
        <v>33</v>
      </c>
      <c r="D2143" t="s">
        <v>16</v>
      </c>
      <c r="E2143" t="s">
        <v>25</v>
      </c>
      <c r="F2143" t="s">
        <v>208</v>
      </c>
      <c r="G2143" t="s">
        <v>396</v>
      </c>
      <c r="H2143" t="s">
        <v>395</v>
      </c>
      <c r="I2143">
        <v>8</v>
      </c>
    </row>
    <row r="2144" spans="1:9" x14ac:dyDescent="0.25">
      <c r="A2144">
        <v>100289626</v>
      </c>
      <c r="B2144" t="s">
        <v>170</v>
      </c>
      <c r="C2144" t="s">
        <v>31</v>
      </c>
      <c r="D2144" t="s">
        <v>16</v>
      </c>
      <c r="E2144" t="s">
        <v>25</v>
      </c>
      <c r="F2144" t="s">
        <v>163</v>
      </c>
      <c r="G2144" t="s">
        <v>403</v>
      </c>
      <c r="H2144" t="s">
        <v>19</v>
      </c>
      <c r="I2144">
        <v>8</v>
      </c>
    </row>
    <row r="2145" spans="1:9" x14ac:dyDescent="0.25">
      <c r="A2145">
        <v>100288767</v>
      </c>
      <c r="B2145" t="s">
        <v>388</v>
      </c>
      <c r="C2145" t="s">
        <v>17</v>
      </c>
      <c r="D2145" t="s">
        <v>16</v>
      </c>
      <c r="E2145" t="s">
        <v>25</v>
      </c>
      <c r="F2145" t="s">
        <v>491</v>
      </c>
      <c r="G2145" t="s">
        <v>590</v>
      </c>
      <c r="H2145" t="s">
        <v>401</v>
      </c>
      <c r="I2145">
        <v>8</v>
      </c>
    </row>
    <row r="2146" spans="1:9" x14ac:dyDescent="0.25">
      <c r="A2146">
        <v>100289621</v>
      </c>
      <c r="B2146" t="s">
        <v>100</v>
      </c>
      <c r="C2146" t="s">
        <v>36</v>
      </c>
      <c r="D2146" t="s">
        <v>16</v>
      </c>
      <c r="E2146" t="s">
        <v>25</v>
      </c>
      <c r="F2146" t="s">
        <v>154</v>
      </c>
      <c r="G2146" t="s">
        <v>396</v>
      </c>
      <c r="H2146" t="s">
        <v>25</v>
      </c>
      <c r="I2146">
        <v>8</v>
      </c>
    </row>
    <row r="2147" spans="1:9" x14ac:dyDescent="0.25">
      <c r="A2147">
        <v>2400101092</v>
      </c>
      <c r="B2147" t="s">
        <v>388</v>
      </c>
      <c r="C2147" t="s">
        <v>20</v>
      </c>
      <c r="D2147" t="s">
        <v>19</v>
      </c>
      <c r="E2147" t="s">
        <v>21</v>
      </c>
      <c r="F2147" t="s">
        <v>163</v>
      </c>
      <c r="G2147" t="s">
        <v>579</v>
      </c>
      <c r="H2147" t="s">
        <v>401</v>
      </c>
      <c r="I2147">
        <v>8</v>
      </c>
    </row>
    <row r="2148" spans="1:9" x14ac:dyDescent="0.25">
      <c r="A2148" t="s">
        <v>28</v>
      </c>
      <c r="B2148" t="s">
        <v>402</v>
      </c>
      <c r="C2148" t="s">
        <v>29</v>
      </c>
      <c r="D2148" t="s">
        <v>77</v>
      </c>
      <c r="E2148" t="s">
        <v>77</v>
      </c>
      <c r="F2148" t="s">
        <v>163</v>
      </c>
      <c r="G2148" t="s">
        <v>579</v>
      </c>
      <c r="H2148" t="s">
        <v>395</v>
      </c>
      <c r="I2148">
        <v>8</v>
      </c>
    </row>
    <row r="2149" spans="1:9" x14ac:dyDescent="0.25">
      <c r="A2149">
        <v>100289669</v>
      </c>
      <c r="B2149" t="s">
        <v>40</v>
      </c>
      <c r="C2149" t="s">
        <v>36</v>
      </c>
      <c r="D2149" t="s">
        <v>16</v>
      </c>
      <c r="E2149" t="s">
        <v>25</v>
      </c>
      <c r="F2149" t="s">
        <v>160</v>
      </c>
      <c r="G2149" t="s">
        <v>590</v>
      </c>
      <c r="H2149" t="s">
        <v>19</v>
      </c>
      <c r="I2149">
        <v>8</v>
      </c>
    </row>
    <row r="2150" spans="1:9" x14ac:dyDescent="0.25">
      <c r="A2150">
        <v>100289466</v>
      </c>
      <c r="B2150" t="s">
        <v>40</v>
      </c>
      <c r="C2150" t="s">
        <v>29</v>
      </c>
      <c r="D2150" t="s">
        <v>16</v>
      </c>
      <c r="E2150" t="s">
        <v>25</v>
      </c>
      <c r="F2150" t="s">
        <v>188</v>
      </c>
      <c r="G2150" t="s">
        <v>351</v>
      </c>
      <c r="H2150" t="s">
        <v>19</v>
      </c>
      <c r="I2150">
        <v>8</v>
      </c>
    </row>
    <row r="2151" spans="1:9" x14ac:dyDescent="0.25">
      <c r="A2151">
        <v>100289775</v>
      </c>
      <c r="B2151" t="s">
        <v>402</v>
      </c>
      <c r="C2151" t="s">
        <v>17</v>
      </c>
      <c r="D2151" t="s">
        <v>16</v>
      </c>
      <c r="E2151" t="s">
        <v>25</v>
      </c>
      <c r="F2151" t="s">
        <v>163</v>
      </c>
      <c r="G2151" t="s">
        <v>579</v>
      </c>
      <c r="H2151" t="s">
        <v>401</v>
      </c>
      <c r="I2151">
        <v>8</v>
      </c>
    </row>
    <row r="2152" spans="1:9" x14ac:dyDescent="0.25">
      <c r="A2152">
        <v>1268101844</v>
      </c>
      <c r="B2152" t="s">
        <v>388</v>
      </c>
      <c r="C2152" t="s">
        <v>200</v>
      </c>
      <c r="D2152" t="s">
        <v>30</v>
      </c>
      <c r="E2152" t="s">
        <v>32</v>
      </c>
      <c r="F2152" t="s">
        <v>138</v>
      </c>
      <c r="G2152" t="s">
        <v>352</v>
      </c>
      <c r="H2152" t="s">
        <v>401</v>
      </c>
      <c r="I2152">
        <v>8</v>
      </c>
    </row>
    <row r="2153" spans="1:9" x14ac:dyDescent="0.25">
      <c r="A2153">
        <v>100289769</v>
      </c>
      <c r="B2153" t="s">
        <v>170</v>
      </c>
      <c r="C2153" t="s">
        <v>17</v>
      </c>
      <c r="D2153" t="s">
        <v>16</v>
      </c>
      <c r="E2153" t="s">
        <v>18</v>
      </c>
      <c r="F2153" t="s">
        <v>136</v>
      </c>
      <c r="G2153" t="s">
        <v>343</v>
      </c>
      <c r="H2153" t="s">
        <v>19</v>
      </c>
      <c r="I2153">
        <v>8</v>
      </c>
    </row>
    <row r="2154" spans="1:9" x14ac:dyDescent="0.25">
      <c r="A2154">
        <v>100289720</v>
      </c>
      <c r="B2154" t="s">
        <v>388</v>
      </c>
      <c r="C2154" t="s">
        <v>182</v>
      </c>
      <c r="D2154" t="s">
        <v>16</v>
      </c>
      <c r="E2154" t="s">
        <v>25</v>
      </c>
      <c r="F2154" t="s">
        <v>136</v>
      </c>
      <c r="G2154" t="s">
        <v>343</v>
      </c>
      <c r="H2154" t="s">
        <v>401</v>
      </c>
      <c r="I2154">
        <v>8</v>
      </c>
    </row>
    <row r="2155" spans="1:9" x14ac:dyDescent="0.25">
      <c r="A2155">
        <v>2190992231</v>
      </c>
      <c r="B2155" t="s">
        <v>170</v>
      </c>
      <c r="C2155" t="s">
        <v>27</v>
      </c>
      <c r="D2155" t="s">
        <v>30</v>
      </c>
      <c r="E2155" t="s">
        <v>43</v>
      </c>
      <c r="F2155" t="s">
        <v>151</v>
      </c>
      <c r="G2155" t="s">
        <v>151</v>
      </c>
      <c r="H2155" t="s">
        <v>19</v>
      </c>
      <c r="I2155">
        <v>8</v>
      </c>
    </row>
    <row r="2156" spans="1:9" x14ac:dyDescent="0.25">
      <c r="A2156">
        <v>2400044368</v>
      </c>
      <c r="B2156" t="s">
        <v>40</v>
      </c>
      <c r="C2156" t="s">
        <v>31</v>
      </c>
      <c r="D2156" t="s">
        <v>19</v>
      </c>
      <c r="E2156" t="s">
        <v>21</v>
      </c>
      <c r="F2156" t="s">
        <v>157</v>
      </c>
      <c r="G2156" t="s">
        <v>354</v>
      </c>
      <c r="H2156" t="s">
        <v>19</v>
      </c>
      <c r="I2156">
        <v>8</v>
      </c>
    </row>
    <row r="2157" spans="1:9" x14ac:dyDescent="0.25">
      <c r="A2157">
        <v>100289526</v>
      </c>
      <c r="B2157" t="s">
        <v>388</v>
      </c>
      <c r="C2157" t="s">
        <v>17</v>
      </c>
      <c r="D2157" t="s">
        <v>16</v>
      </c>
      <c r="E2157" t="s">
        <v>25</v>
      </c>
      <c r="F2157" t="s">
        <v>204</v>
      </c>
      <c r="G2157" t="s">
        <v>396</v>
      </c>
      <c r="H2157" t="s">
        <v>401</v>
      </c>
      <c r="I2157">
        <v>8</v>
      </c>
    </row>
    <row r="2158" spans="1:9" x14ac:dyDescent="0.25">
      <c r="A2158">
        <v>100289823</v>
      </c>
      <c r="B2158" t="s">
        <v>388</v>
      </c>
      <c r="C2158" t="s">
        <v>200</v>
      </c>
      <c r="D2158" t="s">
        <v>16</v>
      </c>
      <c r="E2158" t="s">
        <v>25</v>
      </c>
      <c r="F2158" t="s">
        <v>136</v>
      </c>
      <c r="G2158" t="s">
        <v>343</v>
      </c>
      <c r="H2158" t="s">
        <v>401</v>
      </c>
      <c r="I2158">
        <v>8</v>
      </c>
    </row>
    <row r="2159" spans="1:9" x14ac:dyDescent="0.25">
      <c r="A2159">
        <v>100289996</v>
      </c>
      <c r="B2159" t="s">
        <v>402</v>
      </c>
      <c r="C2159" t="s">
        <v>20</v>
      </c>
      <c r="D2159" t="s">
        <v>16</v>
      </c>
      <c r="E2159" t="s">
        <v>18</v>
      </c>
      <c r="F2159" t="s">
        <v>163</v>
      </c>
      <c r="G2159" t="s">
        <v>579</v>
      </c>
      <c r="H2159" t="s">
        <v>401</v>
      </c>
      <c r="I2159">
        <v>8</v>
      </c>
    </row>
    <row r="2160" spans="1:9" x14ac:dyDescent="0.25">
      <c r="A2160">
        <v>1268918790</v>
      </c>
      <c r="B2160" t="s">
        <v>399</v>
      </c>
      <c r="C2160" t="s">
        <v>42</v>
      </c>
      <c r="D2160" t="s">
        <v>30</v>
      </c>
      <c r="E2160" t="s">
        <v>32</v>
      </c>
      <c r="F2160" t="s">
        <v>175</v>
      </c>
      <c r="G2160" t="s">
        <v>350</v>
      </c>
      <c r="H2160" t="s">
        <v>398</v>
      </c>
      <c r="I2160">
        <v>8</v>
      </c>
    </row>
    <row r="2161" spans="1:9" x14ac:dyDescent="0.25">
      <c r="A2161">
        <v>1268931655</v>
      </c>
      <c r="B2161" t="s">
        <v>148</v>
      </c>
      <c r="C2161" t="s">
        <v>31</v>
      </c>
      <c r="D2161" t="s">
        <v>30</v>
      </c>
      <c r="E2161" t="s">
        <v>32</v>
      </c>
      <c r="F2161" t="s">
        <v>149</v>
      </c>
      <c r="G2161" t="s">
        <v>352</v>
      </c>
      <c r="H2161" t="s">
        <v>19</v>
      </c>
      <c r="I2161">
        <v>8</v>
      </c>
    </row>
    <row r="2162" spans="1:9" x14ac:dyDescent="0.25">
      <c r="A2162">
        <v>100289970</v>
      </c>
      <c r="B2162" t="s">
        <v>100</v>
      </c>
      <c r="C2162" t="s">
        <v>33</v>
      </c>
      <c r="D2162" t="s">
        <v>16</v>
      </c>
      <c r="E2162" t="s">
        <v>25</v>
      </c>
      <c r="F2162" t="s">
        <v>120</v>
      </c>
      <c r="G2162" t="s">
        <v>350</v>
      </c>
      <c r="H2162" t="s">
        <v>25</v>
      </c>
      <c r="I2162">
        <v>8</v>
      </c>
    </row>
    <row r="2163" spans="1:9" x14ac:dyDescent="0.25">
      <c r="A2163">
        <v>2400002173</v>
      </c>
      <c r="B2163" t="s">
        <v>226</v>
      </c>
      <c r="C2163" t="s">
        <v>200</v>
      </c>
      <c r="D2163" t="s">
        <v>19</v>
      </c>
      <c r="E2163" t="s">
        <v>21</v>
      </c>
      <c r="F2163" t="s">
        <v>136</v>
      </c>
      <c r="G2163" t="s">
        <v>343</v>
      </c>
      <c r="H2163" t="s">
        <v>19</v>
      </c>
      <c r="I2163">
        <v>8</v>
      </c>
    </row>
    <row r="2164" spans="1:9" x14ac:dyDescent="0.25">
      <c r="A2164">
        <v>100290139</v>
      </c>
      <c r="B2164" t="s">
        <v>402</v>
      </c>
      <c r="C2164" t="s">
        <v>200</v>
      </c>
      <c r="D2164" t="s">
        <v>16</v>
      </c>
      <c r="E2164" t="s">
        <v>25</v>
      </c>
      <c r="F2164" t="s">
        <v>163</v>
      </c>
      <c r="G2164" t="s">
        <v>579</v>
      </c>
      <c r="H2164" t="s">
        <v>401</v>
      </c>
      <c r="I2164">
        <v>8</v>
      </c>
    </row>
    <row r="2165" spans="1:9" x14ac:dyDescent="0.25">
      <c r="A2165" t="s">
        <v>28</v>
      </c>
      <c r="B2165" t="s">
        <v>388</v>
      </c>
      <c r="C2165" t="s">
        <v>74</v>
      </c>
      <c r="D2165" t="s">
        <v>74</v>
      </c>
      <c r="E2165" t="s">
        <v>74</v>
      </c>
      <c r="F2165" t="s">
        <v>163</v>
      </c>
      <c r="G2165" t="s">
        <v>579</v>
      </c>
      <c r="H2165" t="s">
        <v>401</v>
      </c>
      <c r="I2165">
        <v>8</v>
      </c>
    </row>
    <row r="2166" spans="1:9" x14ac:dyDescent="0.25">
      <c r="A2166" t="s">
        <v>28</v>
      </c>
      <c r="B2166" t="s">
        <v>388</v>
      </c>
      <c r="C2166" t="s">
        <v>36</v>
      </c>
      <c r="D2166" t="s">
        <v>19</v>
      </c>
      <c r="E2166" t="s">
        <v>37</v>
      </c>
      <c r="F2166" t="s">
        <v>136</v>
      </c>
      <c r="G2166" t="s">
        <v>343</v>
      </c>
      <c r="H2166" t="s">
        <v>401</v>
      </c>
      <c r="I2166">
        <v>8</v>
      </c>
    </row>
    <row r="2167" spans="1:9" x14ac:dyDescent="0.25">
      <c r="A2167">
        <v>100290108</v>
      </c>
      <c r="B2167" t="s">
        <v>402</v>
      </c>
      <c r="C2167" t="s">
        <v>41</v>
      </c>
      <c r="D2167" t="s">
        <v>16</v>
      </c>
      <c r="E2167" t="s">
        <v>18</v>
      </c>
      <c r="F2167" t="s">
        <v>163</v>
      </c>
      <c r="G2167" t="s">
        <v>579</v>
      </c>
      <c r="H2167" t="s">
        <v>401</v>
      </c>
      <c r="I2167">
        <v>8</v>
      </c>
    </row>
    <row r="2168" spans="1:9" x14ac:dyDescent="0.25">
      <c r="A2168">
        <v>2191075407</v>
      </c>
      <c r="B2168" t="s">
        <v>399</v>
      </c>
      <c r="C2168" t="s">
        <v>26</v>
      </c>
      <c r="D2168" t="s">
        <v>30</v>
      </c>
      <c r="E2168" t="s">
        <v>43</v>
      </c>
      <c r="F2168" t="s">
        <v>155</v>
      </c>
      <c r="G2168" t="s">
        <v>352</v>
      </c>
      <c r="H2168" t="s">
        <v>398</v>
      </c>
      <c r="I2168">
        <v>8</v>
      </c>
    </row>
    <row r="2169" spans="1:9" x14ac:dyDescent="0.25">
      <c r="A2169">
        <v>2191070471</v>
      </c>
      <c r="B2169" t="s">
        <v>226</v>
      </c>
      <c r="C2169" t="s">
        <v>41</v>
      </c>
      <c r="D2169" t="s">
        <v>30</v>
      </c>
      <c r="E2169" t="s">
        <v>43</v>
      </c>
      <c r="F2169" t="s">
        <v>163</v>
      </c>
      <c r="G2169" t="s">
        <v>579</v>
      </c>
      <c r="H2169" t="s">
        <v>401</v>
      </c>
      <c r="I2169">
        <v>8</v>
      </c>
    </row>
    <row r="2170" spans="1:9" x14ac:dyDescent="0.25">
      <c r="A2170">
        <v>2400102192</v>
      </c>
      <c r="B2170" t="s">
        <v>388</v>
      </c>
      <c r="C2170" t="s">
        <v>20</v>
      </c>
      <c r="D2170" t="s">
        <v>19</v>
      </c>
      <c r="E2170" t="s">
        <v>21</v>
      </c>
      <c r="F2170" t="s">
        <v>204</v>
      </c>
      <c r="G2170" t="s">
        <v>396</v>
      </c>
      <c r="H2170" t="s">
        <v>401</v>
      </c>
      <c r="I2170">
        <v>8</v>
      </c>
    </row>
    <row r="2171" spans="1:9" x14ac:dyDescent="0.25">
      <c r="A2171">
        <v>2400052621</v>
      </c>
      <c r="B2171" t="s">
        <v>40</v>
      </c>
      <c r="C2171" t="s">
        <v>17</v>
      </c>
      <c r="D2171" t="s">
        <v>19</v>
      </c>
      <c r="E2171" t="s">
        <v>21</v>
      </c>
      <c r="F2171" t="s">
        <v>250</v>
      </c>
      <c r="G2171" t="s">
        <v>357</v>
      </c>
      <c r="H2171" t="s">
        <v>395</v>
      </c>
      <c r="I2171">
        <v>8</v>
      </c>
    </row>
    <row r="2172" spans="1:9" x14ac:dyDescent="0.25">
      <c r="A2172" t="s">
        <v>565</v>
      </c>
      <c r="B2172" t="s">
        <v>170</v>
      </c>
      <c r="C2172" t="s">
        <v>39</v>
      </c>
      <c r="D2172" t="s">
        <v>176</v>
      </c>
      <c r="E2172" t="s">
        <v>177</v>
      </c>
      <c r="F2172" t="s">
        <v>163</v>
      </c>
      <c r="G2172" t="s">
        <v>403</v>
      </c>
      <c r="H2172" t="s">
        <v>225</v>
      </c>
      <c r="I2172">
        <v>8</v>
      </c>
    </row>
    <row r="2173" spans="1:9" x14ac:dyDescent="0.25">
      <c r="A2173" t="s">
        <v>23</v>
      </c>
      <c r="B2173" t="s">
        <v>226</v>
      </c>
      <c r="C2173" t="s">
        <v>39</v>
      </c>
      <c r="D2173" t="s">
        <v>19</v>
      </c>
      <c r="E2173" t="s">
        <v>21</v>
      </c>
      <c r="F2173" t="s">
        <v>163</v>
      </c>
      <c r="G2173" t="s">
        <v>579</v>
      </c>
      <c r="H2173" t="s">
        <v>19</v>
      </c>
      <c r="I2173">
        <v>8</v>
      </c>
    </row>
    <row r="2174" spans="1:9" x14ac:dyDescent="0.25">
      <c r="A2174">
        <v>1269501064</v>
      </c>
      <c r="B2174" t="s">
        <v>399</v>
      </c>
      <c r="C2174" t="s">
        <v>26</v>
      </c>
      <c r="D2174" t="s">
        <v>30</v>
      </c>
      <c r="E2174" t="s">
        <v>32</v>
      </c>
      <c r="F2174" t="s">
        <v>466</v>
      </c>
      <c r="G2174" t="s">
        <v>593</v>
      </c>
      <c r="H2174" t="s">
        <v>398</v>
      </c>
      <c r="I2174">
        <v>8</v>
      </c>
    </row>
    <row r="2175" spans="1:9" x14ac:dyDescent="0.25">
      <c r="A2175">
        <v>2191088862</v>
      </c>
      <c r="B2175" t="s">
        <v>170</v>
      </c>
      <c r="C2175" t="s">
        <v>41</v>
      </c>
      <c r="D2175" t="s">
        <v>30</v>
      </c>
      <c r="E2175" t="s">
        <v>43</v>
      </c>
      <c r="F2175" t="s">
        <v>138</v>
      </c>
      <c r="G2175" t="s">
        <v>352</v>
      </c>
      <c r="H2175" t="s">
        <v>19</v>
      </c>
      <c r="I2175">
        <v>8</v>
      </c>
    </row>
    <row r="2176" spans="1:9" x14ac:dyDescent="0.25">
      <c r="A2176">
        <v>2191092962</v>
      </c>
      <c r="B2176" t="s">
        <v>399</v>
      </c>
      <c r="C2176" t="s">
        <v>41</v>
      </c>
      <c r="D2176" t="s">
        <v>30</v>
      </c>
      <c r="E2176" t="s">
        <v>43</v>
      </c>
      <c r="F2176" t="s">
        <v>136</v>
      </c>
      <c r="G2176" t="s">
        <v>343</v>
      </c>
      <c r="H2176" t="s">
        <v>398</v>
      </c>
      <c r="I2176">
        <v>8</v>
      </c>
    </row>
    <row r="2177" spans="1:9" x14ac:dyDescent="0.25">
      <c r="A2177">
        <v>2190784272</v>
      </c>
      <c r="B2177" t="s">
        <v>40</v>
      </c>
      <c r="C2177" t="s">
        <v>158</v>
      </c>
      <c r="D2177" t="s">
        <v>30</v>
      </c>
      <c r="E2177" t="s">
        <v>43</v>
      </c>
      <c r="F2177" t="s">
        <v>159</v>
      </c>
      <c r="G2177" t="s">
        <v>379</v>
      </c>
      <c r="H2177" t="s">
        <v>19</v>
      </c>
      <c r="I2177">
        <v>8</v>
      </c>
    </row>
    <row r="2178" spans="1:9" x14ac:dyDescent="0.25">
      <c r="A2178">
        <v>100290434</v>
      </c>
      <c r="B2178" t="s">
        <v>402</v>
      </c>
      <c r="C2178" t="s">
        <v>39</v>
      </c>
      <c r="D2178" t="s">
        <v>16</v>
      </c>
      <c r="E2178" t="s">
        <v>18</v>
      </c>
      <c r="F2178" t="s">
        <v>163</v>
      </c>
      <c r="G2178" t="s">
        <v>579</v>
      </c>
      <c r="H2178" t="s">
        <v>401</v>
      </c>
      <c r="I2178">
        <v>8</v>
      </c>
    </row>
    <row r="2179" spans="1:9" x14ac:dyDescent="0.25">
      <c r="A2179">
        <v>100290328</v>
      </c>
      <c r="B2179" t="s">
        <v>170</v>
      </c>
      <c r="C2179" t="s">
        <v>29</v>
      </c>
      <c r="D2179" t="s">
        <v>16</v>
      </c>
      <c r="E2179" t="s">
        <v>18</v>
      </c>
      <c r="F2179" t="s">
        <v>163</v>
      </c>
      <c r="G2179" t="s">
        <v>403</v>
      </c>
      <c r="H2179" t="s">
        <v>19</v>
      </c>
      <c r="I2179">
        <v>8</v>
      </c>
    </row>
    <row r="2180" spans="1:9" x14ac:dyDescent="0.25">
      <c r="A2180">
        <v>2400044801</v>
      </c>
      <c r="B2180" t="s">
        <v>388</v>
      </c>
      <c r="C2180" t="s">
        <v>31</v>
      </c>
      <c r="D2180" t="s">
        <v>19</v>
      </c>
      <c r="E2180" t="s">
        <v>21</v>
      </c>
      <c r="F2180" t="s">
        <v>447</v>
      </c>
      <c r="G2180" t="s">
        <v>357</v>
      </c>
      <c r="H2180" t="s">
        <v>401</v>
      </c>
      <c r="I2180">
        <v>8</v>
      </c>
    </row>
    <row r="2181" spans="1:9" x14ac:dyDescent="0.25">
      <c r="A2181">
        <v>2191091759</v>
      </c>
      <c r="B2181" t="s">
        <v>399</v>
      </c>
      <c r="C2181" t="s">
        <v>42</v>
      </c>
      <c r="D2181" t="s">
        <v>30</v>
      </c>
      <c r="E2181" t="s">
        <v>43</v>
      </c>
      <c r="F2181" t="s">
        <v>113</v>
      </c>
      <c r="G2181" t="s">
        <v>351</v>
      </c>
      <c r="H2181" t="s">
        <v>398</v>
      </c>
      <c r="I2181">
        <v>8</v>
      </c>
    </row>
    <row r="2182" spans="1:9" x14ac:dyDescent="0.25">
      <c r="A2182" t="s">
        <v>23</v>
      </c>
      <c r="B2182" t="s">
        <v>388</v>
      </c>
      <c r="C2182" t="s">
        <v>74</v>
      </c>
      <c r="D2182" t="s">
        <v>74</v>
      </c>
      <c r="E2182" t="s">
        <v>74</v>
      </c>
      <c r="F2182" t="s">
        <v>137</v>
      </c>
      <c r="G2182" t="s">
        <v>355</v>
      </c>
      <c r="H2182" t="s">
        <v>395</v>
      </c>
      <c r="I2182">
        <v>8</v>
      </c>
    </row>
    <row r="2183" spans="1:9" x14ac:dyDescent="0.25">
      <c r="A2183">
        <v>1267334194</v>
      </c>
      <c r="B2183" t="s">
        <v>399</v>
      </c>
      <c r="C2183" t="s">
        <v>29</v>
      </c>
      <c r="D2183" t="s">
        <v>30</v>
      </c>
      <c r="E2183" t="s">
        <v>32</v>
      </c>
      <c r="F2183" t="s">
        <v>136</v>
      </c>
      <c r="G2183" t="s">
        <v>343</v>
      </c>
      <c r="H2183" t="s">
        <v>398</v>
      </c>
      <c r="I2183">
        <v>8</v>
      </c>
    </row>
    <row r="2184" spans="1:9" x14ac:dyDescent="0.25">
      <c r="A2184">
        <v>1270251339</v>
      </c>
      <c r="B2184" t="s">
        <v>170</v>
      </c>
      <c r="C2184" t="s">
        <v>20</v>
      </c>
      <c r="D2184" t="s">
        <v>30</v>
      </c>
      <c r="E2184" t="s">
        <v>32</v>
      </c>
      <c r="F2184" t="s">
        <v>138</v>
      </c>
      <c r="G2184" t="s">
        <v>352</v>
      </c>
      <c r="H2184" t="s">
        <v>19</v>
      </c>
      <c r="I2184">
        <v>8</v>
      </c>
    </row>
    <row r="2185" spans="1:9" x14ac:dyDescent="0.25">
      <c r="A2185" t="s">
        <v>28</v>
      </c>
      <c r="B2185" t="s">
        <v>388</v>
      </c>
      <c r="C2185" t="s">
        <v>31</v>
      </c>
      <c r="D2185" t="s">
        <v>19</v>
      </c>
      <c r="E2185" t="s">
        <v>21</v>
      </c>
      <c r="F2185" t="s">
        <v>157</v>
      </c>
      <c r="G2185" t="s">
        <v>354</v>
      </c>
      <c r="H2185" t="s">
        <v>401</v>
      </c>
      <c r="I2185">
        <v>8</v>
      </c>
    </row>
    <row r="2186" spans="1:9" x14ac:dyDescent="0.25">
      <c r="A2186">
        <v>24000102704</v>
      </c>
      <c r="B2186" t="s">
        <v>226</v>
      </c>
      <c r="C2186" t="s">
        <v>20</v>
      </c>
      <c r="D2186" t="s">
        <v>19</v>
      </c>
      <c r="E2186" t="s">
        <v>21</v>
      </c>
      <c r="F2186" t="s">
        <v>163</v>
      </c>
      <c r="G2186" t="s">
        <v>579</v>
      </c>
      <c r="H2186" t="s">
        <v>19</v>
      </c>
      <c r="I2186">
        <v>8</v>
      </c>
    </row>
    <row r="2187" spans="1:9" x14ac:dyDescent="0.25">
      <c r="A2187">
        <v>2191180627</v>
      </c>
      <c r="B2187" t="s">
        <v>148</v>
      </c>
      <c r="C2187" t="s">
        <v>39</v>
      </c>
      <c r="D2187" t="s">
        <v>30</v>
      </c>
      <c r="E2187" t="s">
        <v>43</v>
      </c>
      <c r="F2187" t="s">
        <v>162</v>
      </c>
      <c r="G2187" t="s">
        <v>352</v>
      </c>
      <c r="H2187" t="s">
        <v>19</v>
      </c>
      <c r="I2187">
        <v>8</v>
      </c>
    </row>
    <row r="2188" spans="1:9" x14ac:dyDescent="0.25">
      <c r="A2188">
        <v>100290604</v>
      </c>
      <c r="B2188" t="s">
        <v>170</v>
      </c>
      <c r="C2188" t="s">
        <v>158</v>
      </c>
      <c r="D2188" t="s">
        <v>16</v>
      </c>
      <c r="E2188" t="s">
        <v>25</v>
      </c>
      <c r="F2188" t="s">
        <v>163</v>
      </c>
      <c r="G2188" t="s">
        <v>403</v>
      </c>
      <c r="H2188" t="s">
        <v>19</v>
      </c>
      <c r="I2188">
        <v>8</v>
      </c>
    </row>
    <row r="2189" spans="1:9" x14ac:dyDescent="0.25">
      <c r="A2189">
        <v>2400053491</v>
      </c>
      <c r="B2189" t="s">
        <v>226</v>
      </c>
      <c r="C2189" t="s">
        <v>17</v>
      </c>
      <c r="D2189" t="s">
        <v>19</v>
      </c>
      <c r="E2189" t="s">
        <v>21</v>
      </c>
      <c r="F2189" t="s">
        <v>163</v>
      </c>
      <c r="G2189" t="s">
        <v>579</v>
      </c>
      <c r="H2189" t="s">
        <v>19</v>
      </c>
      <c r="I2189">
        <v>8</v>
      </c>
    </row>
    <row r="2190" spans="1:9" x14ac:dyDescent="0.25">
      <c r="A2190">
        <v>100290416</v>
      </c>
      <c r="B2190" t="s">
        <v>40</v>
      </c>
      <c r="C2190" t="s">
        <v>20</v>
      </c>
      <c r="D2190" t="s">
        <v>16</v>
      </c>
      <c r="E2190" t="s">
        <v>18</v>
      </c>
      <c r="F2190" t="s">
        <v>209</v>
      </c>
      <c r="G2190" t="s">
        <v>396</v>
      </c>
      <c r="H2190" t="s">
        <v>19</v>
      </c>
      <c r="I2190">
        <v>8</v>
      </c>
    </row>
    <row r="2191" spans="1:9" x14ac:dyDescent="0.25">
      <c r="A2191">
        <v>2191059040</v>
      </c>
      <c r="B2191" t="s">
        <v>399</v>
      </c>
      <c r="C2191" t="s">
        <v>20</v>
      </c>
      <c r="D2191" t="s">
        <v>30</v>
      </c>
      <c r="E2191" t="s">
        <v>43</v>
      </c>
      <c r="F2191" t="s">
        <v>412</v>
      </c>
      <c r="G2191" t="s">
        <v>396</v>
      </c>
      <c r="H2191" t="s">
        <v>398</v>
      </c>
      <c r="I2191">
        <v>8</v>
      </c>
    </row>
    <row r="2192" spans="1:9" x14ac:dyDescent="0.25">
      <c r="A2192">
        <v>2191232311</v>
      </c>
      <c r="B2192" t="s">
        <v>226</v>
      </c>
      <c r="C2192" t="s">
        <v>182</v>
      </c>
      <c r="D2192" t="s">
        <v>30</v>
      </c>
      <c r="E2192" t="s">
        <v>43</v>
      </c>
      <c r="F2192" t="s">
        <v>163</v>
      </c>
      <c r="G2192" t="s">
        <v>579</v>
      </c>
      <c r="H2192" t="s">
        <v>19</v>
      </c>
      <c r="I2192">
        <v>8</v>
      </c>
    </row>
    <row r="2193" spans="1:9" x14ac:dyDescent="0.25">
      <c r="A2193" t="s">
        <v>28</v>
      </c>
      <c r="B2193" t="s">
        <v>226</v>
      </c>
      <c r="C2193" t="s">
        <v>27</v>
      </c>
      <c r="D2193" t="s">
        <v>19</v>
      </c>
      <c r="E2193" t="s">
        <v>21</v>
      </c>
      <c r="F2193" t="s">
        <v>163</v>
      </c>
      <c r="G2193" t="s">
        <v>579</v>
      </c>
      <c r="H2193" t="s">
        <v>19</v>
      </c>
      <c r="I2193">
        <v>8</v>
      </c>
    </row>
    <row r="2194" spans="1:9" x14ac:dyDescent="0.25">
      <c r="A2194">
        <v>2191244520</v>
      </c>
      <c r="B2194" t="s">
        <v>40</v>
      </c>
      <c r="C2194" t="s">
        <v>26</v>
      </c>
      <c r="D2194" t="s">
        <v>30</v>
      </c>
      <c r="E2194" t="s">
        <v>43</v>
      </c>
      <c r="F2194" t="s">
        <v>138</v>
      </c>
      <c r="G2194" t="s">
        <v>352</v>
      </c>
      <c r="H2194" t="s">
        <v>395</v>
      </c>
      <c r="I2194">
        <v>8</v>
      </c>
    </row>
    <row r="2195" spans="1:9" x14ac:dyDescent="0.25">
      <c r="A2195">
        <v>2400051958</v>
      </c>
      <c r="B2195" t="s">
        <v>388</v>
      </c>
      <c r="C2195" t="s">
        <v>27</v>
      </c>
      <c r="D2195" t="s">
        <v>19</v>
      </c>
      <c r="E2195" t="s">
        <v>21</v>
      </c>
      <c r="F2195" t="s">
        <v>136</v>
      </c>
      <c r="G2195" t="s">
        <v>343</v>
      </c>
      <c r="H2195" t="s">
        <v>401</v>
      </c>
      <c r="I2195">
        <v>8</v>
      </c>
    </row>
    <row r="2196" spans="1:9" x14ac:dyDescent="0.25">
      <c r="A2196">
        <v>2188898597</v>
      </c>
      <c r="B2196" t="s">
        <v>148</v>
      </c>
      <c r="C2196" t="s">
        <v>240</v>
      </c>
      <c r="D2196" t="s">
        <v>30</v>
      </c>
      <c r="E2196" t="s">
        <v>43</v>
      </c>
      <c r="F2196" t="s">
        <v>243</v>
      </c>
      <c r="G2196" t="s">
        <v>350</v>
      </c>
      <c r="H2196" t="s">
        <v>22</v>
      </c>
      <c r="I2196">
        <v>8</v>
      </c>
    </row>
    <row r="2197" spans="1:9" x14ac:dyDescent="0.25">
      <c r="A2197">
        <v>2189206175</v>
      </c>
      <c r="B2197" t="s">
        <v>170</v>
      </c>
      <c r="C2197" t="s">
        <v>240</v>
      </c>
      <c r="D2197" t="s">
        <v>30</v>
      </c>
      <c r="E2197" t="s">
        <v>43</v>
      </c>
      <c r="F2197" t="s">
        <v>222</v>
      </c>
      <c r="G2197" t="s">
        <v>351</v>
      </c>
      <c r="H2197" t="s">
        <v>22</v>
      </c>
      <c r="I2197">
        <v>8</v>
      </c>
    </row>
    <row r="2198" spans="1:9" x14ac:dyDescent="0.25">
      <c r="A2198">
        <v>2189212027</v>
      </c>
      <c r="B2198" t="s">
        <v>399</v>
      </c>
      <c r="C2198" t="s">
        <v>240</v>
      </c>
      <c r="D2198" t="s">
        <v>30</v>
      </c>
      <c r="E2198" t="s">
        <v>43</v>
      </c>
      <c r="F2198" t="s">
        <v>222</v>
      </c>
      <c r="G2198" t="s">
        <v>351</v>
      </c>
      <c r="H2198" t="s">
        <v>398</v>
      </c>
      <c r="I2198">
        <v>8</v>
      </c>
    </row>
    <row r="2199" spans="1:9" x14ac:dyDescent="0.25">
      <c r="A2199">
        <v>2189474206</v>
      </c>
      <c r="B2199" t="s">
        <v>399</v>
      </c>
      <c r="C2199" t="s">
        <v>240</v>
      </c>
      <c r="D2199" t="s">
        <v>30</v>
      </c>
      <c r="E2199" t="s">
        <v>43</v>
      </c>
      <c r="F2199" t="s">
        <v>243</v>
      </c>
      <c r="G2199" t="s">
        <v>350</v>
      </c>
      <c r="H2199" t="s">
        <v>398</v>
      </c>
      <c r="I2199">
        <v>8</v>
      </c>
    </row>
    <row r="2200" spans="1:9" x14ac:dyDescent="0.25">
      <c r="A2200">
        <v>2189681389</v>
      </c>
      <c r="B2200" t="s">
        <v>148</v>
      </c>
      <c r="C2200" t="s">
        <v>240</v>
      </c>
      <c r="D2200" t="s">
        <v>30</v>
      </c>
      <c r="E2200" t="s">
        <v>43</v>
      </c>
      <c r="F2200" t="s">
        <v>227</v>
      </c>
      <c r="G2200" t="s">
        <v>379</v>
      </c>
      <c r="H2200" t="s">
        <v>22</v>
      </c>
      <c r="I2200">
        <v>8</v>
      </c>
    </row>
    <row r="2201" spans="1:9" x14ac:dyDescent="0.25">
      <c r="A2201">
        <v>2190013459</v>
      </c>
      <c r="B2201" t="s">
        <v>399</v>
      </c>
      <c r="C2201" t="s">
        <v>240</v>
      </c>
      <c r="D2201" t="s">
        <v>30</v>
      </c>
      <c r="E2201" t="s">
        <v>43</v>
      </c>
      <c r="F2201" t="s">
        <v>243</v>
      </c>
      <c r="G2201" t="s">
        <v>350</v>
      </c>
      <c r="H2201" t="s">
        <v>398</v>
      </c>
      <c r="I2201">
        <v>8</v>
      </c>
    </row>
    <row r="2202" spans="1:9" x14ac:dyDescent="0.25">
      <c r="A2202">
        <v>2190409605</v>
      </c>
      <c r="B2202" t="s">
        <v>170</v>
      </c>
      <c r="C2202" t="s">
        <v>240</v>
      </c>
      <c r="D2202" t="s">
        <v>30</v>
      </c>
      <c r="E2202" t="s">
        <v>43</v>
      </c>
      <c r="F2202" t="s">
        <v>272</v>
      </c>
      <c r="G2202" t="s">
        <v>352</v>
      </c>
      <c r="H2202" t="s">
        <v>22</v>
      </c>
      <c r="I2202">
        <v>8</v>
      </c>
    </row>
    <row r="2203" spans="1:9" x14ac:dyDescent="0.25">
      <c r="A2203">
        <v>2190708288</v>
      </c>
      <c r="B2203" t="s">
        <v>40</v>
      </c>
      <c r="C2203" t="s">
        <v>240</v>
      </c>
      <c r="D2203" t="s">
        <v>30</v>
      </c>
      <c r="E2203" t="s">
        <v>43</v>
      </c>
      <c r="F2203" t="s">
        <v>222</v>
      </c>
      <c r="G2203" t="s">
        <v>351</v>
      </c>
      <c r="H2203" t="s">
        <v>19</v>
      </c>
      <c r="I2203">
        <v>8</v>
      </c>
    </row>
    <row r="2204" spans="1:9" x14ac:dyDescent="0.25">
      <c r="A2204">
        <v>2191115259</v>
      </c>
      <c r="B2204" t="s">
        <v>399</v>
      </c>
      <c r="C2204" t="s">
        <v>240</v>
      </c>
      <c r="D2204" t="s">
        <v>30</v>
      </c>
      <c r="E2204" t="s">
        <v>43</v>
      </c>
      <c r="F2204" t="s">
        <v>219</v>
      </c>
      <c r="G2204" t="s">
        <v>350</v>
      </c>
      <c r="H2204" t="s">
        <v>398</v>
      </c>
      <c r="I2204">
        <v>8</v>
      </c>
    </row>
    <row r="2205" spans="1:9" x14ac:dyDescent="0.25">
      <c r="A2205">
        <v>2191180627</v>
      </c>
      <c r="B2205" t="s">
        <v>170</v>
      </c>
      <c r="C2205" t="s">
        <v>240</v>
      </c>
      <c r="D2205" t="s">
        <v>30</v>
      </c>
      <c r="E2205" t="s">
        <v>43</v>
      </c>
      <c r="F2205" t="s">
        <v>244</v>
      </c>
      <c r="G2205" t="s">
        <v>350</v>
      </c>
      <c r="H2205" t="s">
        <v>22</v>
      </c>
      <c r="I2205">
        <v>8</v>
      </c>
    </row>
    <row r="2206" spans="1:9" x14ac:dyDescent="0.25">
      <c r="A2206">
        <v>2191263218</v>
      </c>
      <c r="B2206" t="s">
        <v>148</v>
      </c>
      <c r="C2206" t="s">
        <v>240</v>
      </c>
      <c r="D2206" t="s">
        <v>30</v>
      </c>
      <c r="E2206" t="s">
        <v>43</v>
      </c>
      <c r="F2206" t="s">
        <v>245</v>
      </c>
      <c r="G2206" t="s">
        <v>352</v>
      </c>
      <c r="H2206" t="s">
        <v>22</v>
      </c>
      <c r="I2206">
        <v>8</v>
      </c>
    </row>
    <row r="2207" spans="1:9" x14ac:dyDescent="0.25">
      <c r="A2207">
        <v>2188872534</v>
      </c>
      <c r="B2207" t="s">
        <v>148</v>
      </c>
      <c r="C2207" t="s">
        <v>237</v>
      </c>
      <c r="D2207" t="s">
        <v>30</v>
      </c>
      <c r="E2207" t="s">
        <v>43</v>
      </c>
      <c r="F2207" t="s">
        <v>246</v>
      </c>
      <c r="G2207" t="s">
        <v>352</v>
      </c>
      <c r="H2207" t="s">
        <v>22</v>
      </c>
      <c r="I2207">
        <v>8</v>
      </c>
    </row>
    <row r="2208" spans="1:9" x14ac:dyDescent="0.25">
      <c r="A2208">
        <v>2188920845</v>
      </c>
      <c r="B2208" t="s">
        <v>148</v>
      </c>
      <c r="C2208" t="s">
        <v>237</v>
      </c>
      <c r="D2208" t="s">
        <v>30</v>
      </c>
      <c r="E2208" t="s">
        <v>43</v>
      </c>
      <c r="F2208" t="s">
        <v>227</v>
      </c>
      <c r="G2208" t="s">
        <v>379</v>
      </c>
      <c r="H2208" t="s">
        <v>22</v>
      </c>
      <c r="I2208">
        <v>8</v>
      </c>
    </row>
    <row r="2209" spans="1:9" x14ac:dyDescent="0.25">
      <c r="A2209">
        <v>2188936200</v>
      </c>
      <c r="B2209" t="s">
        <v>170</v>
      </c>
      <c r="C2209" t="s">
        <v>237</v>
      </c>
      <c r="D2209" t="s">
        <v>30</v>
      </c>
      <c r="E2209" t="s">
        <v>43</v>
      </c>
      <c r="F2209" t="s">
        <v>247</v>
      </c>
      <c r="G2209" t="s">
        <v>587</v>
      </c>
      <c r="H2209" t="s">
        <v>22</v>
      </c>
      <c r="I2209">
        <v>8</v>
      </c>
    </row>
    <row r="2210" spans="1:9" x14ac:dyDescent="0.25">
      <c r="A2210">
        <v>2189291519</v>
      </c>
      <c r="B2210" t="s">
        <v>148</v>
      </c>
      <c r="C2210" t="s">
        <v>237</v>
      </c>
      <c r="D2210" t="s">
        <v>30</v>
      </c>
      <c r="E2210" t="s">
        <v>43</v>
      </c>
      <c r="F2210" t="s">
        <v>222</v>
      </c>
      <c r="G2210" t="s">
        <v>351</v>
      </c>
      <c r="H2210" t="s">
        <v>22</v>
      </c>
      <c r="I2210">
        <v>8</v>
      </c>
    </row>
    <row r="2211" spans="1:9" x14ac:dyDescent="0.25">
      <c r="A2211">
        <v>2189310739</v>
      </c>
      <c r="B2211" t="s">
        <v>399</v>
      </c>
      <c r="C2211" t="s">
        <v>237</v>
      </c>
      <c r="D2211" t="s">
        <v>30</v>
      </c>
      <c r="E2211" t="s">
        <v>43</v>
      </c>
      <c r="F2211" t="s">
        <v>220</v>
      </c>
      <c r="G2211" t="s">
        <v>354</v>
      </c>
      <c r="H2211" t="s">
        <v>398</v>
      </c>
      <c r="I2211">
        <v>8</v>
      </c>
    </row>
    <row r="2212" spans="1:9" x14ac:dyDescent="0.25">
      <c r="A2212">
        <v>2189341591</v>
      </c>
      <c r="B2212" t="s">
        <v>170</v>
      </c>
      <c r="C2212" t="s">
        <v>237</v>
      </c>
      <c r="D2212" t="s">
        <v>30</v>
      </c>
      <c r="E2212" t="s">
        <v>43</v>
      </c>
      <c r="F2212" t="s">
        <v>248</v>
      </c>
      <c r="G2212" t="s">
        <v>353</v>
      </c>
      <c r="H2212" t="s">
        <v>22</v>
      </c>
      <c r="I2212">
        <v>8</v>
      </c>
    </row>
    <row r="2213" spans="1:9" x14ac:dyDescent="0.25">
      <c r="A2213">
        <v>2190029034</v>
      </c>
      <c r="B2213" t="s">
        <v>170</v>
      </c>
      <c r="C2213" t="s">
        <v>237</v>
      </c>
      <c r="D2213" t="s">
        <v>30</v>
      </c>
      <c r="E2213" t="s">
        <v>43</v>
      </c>
      <c r="F2213" t="s">
        <v>228</v>
      </c>
      <c r="G2213" t="s">
        <v>353</v>
      </c>
      <c r="H2213" t="s">
        <v>225</v>
      </c>
      <c r="I2213">
        <v>8</v>
      </c>
    </row>
    <row r="2214" spans="1:9" x14ac:dyDescent="0.25">
      <c r="A2214">
        <v>2190237919</v>
      </c>
      <c r="B2214" t="s">
        <v>170</v>
      </c>
      <c r="C2214" t="s">
        <v>237</v>
      </c>
      <c r="D2214" t="s">
        <v>30</v>
      </c>
      <c r="E2214" t="s">
        <v>43</v>
      </c>
      <c r="F2214" t="s">
        <v>250</v>
      </c>
      <c r="G2214" t="s">
        <v>357</v>
      </c>
      <c r="H2214" t="s">
        <v>22</v>
      </c>
      <c r="I2214">
        <v>8</v>
      </c>
    </row>
    <row r="2215" spans="1:9" x14ac:dyDescent="0.25">
      <c r="A2215">
        <v>2190426524</v>
      </c>
      <c r="B2215" t="s">
        <v>148</v>
      </c>
      <c r="C2215" t="s">
        <v>237</v>
      </c>
      <c r="D2215" t="s">
        <v>30</v>
      </c>
      <c r="E2215" t="s">
        <v>43</v>
      </c>
      <c r="F2215" t="s">
        <v>251</v>
      </c>
      <c r="G2215" t="s">
        <v>350</v>
      </c>
      <c r="H2215" t="s">
        <v>22</v>
      </c>
      <c r="I2215">
        <v>8</v>
      </c>
    </row>
    <row r="2216" spans="1:9" x14ac:dyDescent="0.25">
      <c r="A2216">
        <v>2190445491</v>
      </c>
      <c r="B2216" t="s">
        <v>399</v>
      </c>
      <c r="C2216" t="s">
        <v>237</v>
      </c>
      <c r="D2216" t="s">
        <v>30</v>
      </c>
      <c r="E2216" t="s">
        <v>43</v>
      </c>
      <c r="F2216" t="s">
        <v>137</v>
      </c>
      <c r="G2216" t="s">
        <v>355</v>
      </c>
      <c r="H2216" t="s">
        <v>398</v>
      </c>
      <c r="I2216">
        <v>8</v>
      </c>
    </row>
    <row r="2217" spans="1:9" x14ac:dyDescent="0.25">
      <c r="A2217">
        <v>2190613372</v>
      </c>
      <c r="B2217" t="s">
        <v>148</v>
      </c>
      <c r="C2217" t="s">
        <v>237</v>
      </c>
      <c r="D2217" t="s">
        <v>30</v>
      </c>
      <c r="E2217" t="s">
        <v>43</v>
      </c>
      <c r="F2217" t="s">
        <v>360</v>
      </c>
      <c r="G2217" t="s">
        <v>360</v>
      </c>
      <c r="H2217" t="s">
        <v>22</v>
      </c>
      <c r="I2217">
        <v>8</v>
      </c>
    </row>
    <row r="2218" spans="1:9" x14ac:dyDescent="0.25">
      <c r="A2218">
        <v>2190700714</v>
      </c>
      <c r="B2218" t="s">
        <v>170</v>
      </c>
      <c r="C2218" t="s">
        <v>237</v>
      </c>
      <c r="D2218" t="s">
        <v>30</v>
      </c>
      <c r="E2218" t="s">
        <v>43</v>
      </c>
      <c r="F2218" t="s">
        <v>254</v>
      </c>
      <c r="G2218" t="s">
        <v>352</v>
      </c>
      <c r="H2218" t="s">
        <v>22</v>
      </c>
      <c r="I2218">
        <v>8</v>
      </c>
    </row>
    <row r="2219" spans="1:9" x14ac:dyDescent="0.25">
      <c r="A2219">
        <v>2190700758</v>
      </c>
      <c r="B2219" t="s">
        <v>170</v>
      </c>
      <c r="C2219" t="s">
        <v>237</v>
      </c>
      <c r="D2219" t="s">
        <v>30</v>
      </c>
      <c r="E2219" t="s">
        <v>43</v>
      </c>
      <c r="F2219" t="s">
        <v>219</v>
      </c>
      <c r="G2219" t="s">
        <v>350</v>
      </c>
      <c r="H2219" t="s">
        <v>22</v>
      </c>
      <c r="I2219">
        <v>8</v>
      </c>
    </row>
    <row r="2220" spans="1:9" x14ac:dyDescent="0.25">
      <c r="A2220">
        <v>2191033490</v>
      </c>
      <c r="B2220" t="s">
        <v>148</v>
      </c>
      <c r="C2220" t="s">
        <v>237</v>
      </c>
      <c r="D2220" t="s">
        <v>30</v>
      </c>
      <c r="E2220" t="s">
        <v>43</v>
      </c>
      <c r="F2220" t="s">
        <v>255</v>
      </c>
      <c r="G2220" t="s">
        <v>593</v>
      </c>
      <c r="H2220" t="s">
        <v>398</v>
      </c>
      <c r="I2220">
        <v>8</v>
      </c>
    </row>
    <row r="2221" spans="1:9" x14ac:dyDescent="0.25">
      <c r="A2221">
        <v>2191252214</v>
      </c>
      <c r="B2221" t="s">
        <v>40</v>
      </c>
      <c r="C2221" t="s">
        <v>237</v>
      </c>
      <c r="D2221" t="s">
        <v>30</v>
      </c>
      <c r="E2221" t="s">
        <v>43</v>
      </c>
      <c r="F2221" t="s">
        <v>256</v>
      </c>
      <c r="G2221" t="s">
        <v>649</v>
      </c>
      <c r="H2221" t="s">
        <v>360</v>
      </c>
      <c r="I2221">
        <v>8</v>
      </c>
    </row>
    <row r="2222" spans="1:9" x14ac:dyDescent="0.25">
      <c r="A2222">
        <v>2188877139</v>
      </c>
      <c r="B2222" t="s">
        <v>170</v>
      </c>
      <c r="C2222" t="s">
        <v>238</v>
      </c>
      <c r="D2222" t="s">
        <v>30</v>
      </c>
      <c r="E2222" t="s">
        <v>43</v>
      </c>
      <c r="F2222" t="s">
        <v>138</v>
      </c>
      <c r="G2222" t="s">
        <v>352</v>
      </c>
      <c r="H2222" t="s">
        <v>22</v>
      </c>
      <c r="I2222">
        <v>8</v>
      </c>
    </row>
    <row r="2223" spans="1:9" x14ac:dyDescent="0.25">
      <c r="A2223">
        <v>2189062567</v>
      </c>
      <c r="B2223" t="s">
        <v>170</v>
      </c>
      <c r="C2223" t="s">
        <v>238</v>
      </c>
      <c r="D2223" t="s">
        <v>30</v>
      </c>
      <c r="E2223" t="s">
        <v>43</v>
      </c>
      <c r="F2223" t="s">
        <v>243</v>
      </c>
      <c r="G2223" t="s">
        <v>350</v>
      </c>
      <c r="H2223" t="s">
        <v>22</v>
      </c>
      <c r="I2223">
        <v>8</v>
      </c>
    </row>
    <row r="2224" spans="1:9" x14ac:dyDescent="0.25">
      <c r="A2224">
        <v>2189146763</v>
      </c>
      <c r="B2224" t="s">
        <v>170</v>
      </c>
      <c r="C2224" t="s">
        <v>238</v>
      </c>
      <c r="D2224" t="s">
        <v>30</v>
      </c>
      <c r="E2224" t="s">
        <v>43</v>
      </c>
      <c r="F2224" t="s">
        <v>257</v>
      </c>
      <c r="G2224" t="s">
        <v>352</v>
      </c>
      <c r="H2224" t="s">
        <v>22</v>
      </c>
      <c r="I2224">
        <v>8</v>
      </c>
    </row>
    <row r="2225" spans="1:9" x14ac:dyDescent="0.25">
      <c r="A2225">
        <v>2189290955</v>
      </c>
      <c r="B2225" t="s">
        <v>399</v>
      </c>
      <c r="C2225" t="s">
        <v>238</v>
      </c>
      <c r="D2225" t="s">
        <v>30</v>
      </c>
      <c r="E2225" t="s">
        <v>43</v>
      </c>
      <c r="F2225" t="s">
        <v>258</v>
      </c>
      <c r="G2225" t="s">
        <v>352</v>
      </c>
      <c r="H2225" t="s">
        <v>398</v>
      </c>
      <c r="I2225">
        <v>8</v>
      </c>
    </row>
    <row r="2226" spans="1:9" x14ac:dyDescent="0.25">
      <c r="A2226">
        <v>2189361913</v>
      </c>
      <c r="B2226" t="s">
        <v>170</v>
      </c>
      <c r="C2226" t="s">
        <v>238</v>
      </c>
      <c r="D2226" t="s">
        <v>30</v>
      </c>
      <c r="E2226" t="s">
        <v>43</v>
      </c>
      <c r="F2226" t="s">
        <v>243</v>
      </c>
      <c r="G2226" t="s">
        <v>350</v>
      </c>
      <c r="H2226" t="s">
        <v>22</v>
      </c>
      <c r="I2226">
        <v>8</v>
      </c>
    </row>
    <row r="2227" spans="1:9" x14ac:dyDescent="0.25">
      <c r="A2227">
        <v>2189363410</v>
      </c>
      <c r="B2227" t="s">
        <v>148</v>
      </c>
      <c r="C2227" t="s">
        <v>238</v>
      </c>
      <c r="D2227" t="s">
        <v>30</v>
      </c>
      <c r="E2227" t="s">
        <v>43</v>
      </c>
      <c r="F2227" t="s">
        <v>434</v>
      </c>
      <c r="G2227" t="s">
        <v>350</v>
      </c>
      <c r="H2227" t="s">
        <v>22</v>
      </c>
      <c r="I2227">
        <v>8</v>
      </c>
    </row>
    <row r="2228" spans="1:9" x14ac:dyDescent="0.25">
      <c r="A2228">
        <v>2189821165</v>
      </c>
      <c r="B2228" t="s">
        <v>148</v>
      </c>
      <c r="C2228" t="s">
        <v>238</v>
      </c>
      <c r="D2228" t="s">
        <v>30</v>
      </c>
      <c r="E2228" t="s">
        <v>43</v>
      </c>
      <c r="F2228" t="s">
        <v>228</v>
      </c>
      <c r="G2228" t="s">
        <v>353</v>
      </c>
      <c r="H2228" t="s">
        <v>22</v>
      </c>
      <c r="I2228">
        <v>8</v>
      </c>
    </row>
    <row r="2229" spans="1:9" x14ac:dyDescent="0.25">
      <c r="A2229">
        <v>2189894011</v>
      </c>
      <c r="B2229" t="s">
        <v>170</v>
      </c>
      <c r="C2229" t="s">
        <v>238</v>
      </c>
      <c r="D2229" t="s">
        <v>30</v>
      </c>
      <c r="E2229" t="s">
        <v>43</v>
      </c>
      <c r="F2229" t="s">
        <v>360</v>
      </c>
      <c r="G2229" t="s">
        <v>354</v>
      </c>
      <c r="H2229" t="s">
        <v>398</v>
      </c>
      <c r="I2229">
        <v>8</v>
      </c>
    </row>
    <row r="2230" spans="1:9" x14ac:dyDescent="0.25">
      <c r="A2230">
        <v>2189904571</v>
      </c>
      <c r="B2230" t="s">
        <v>148</v>
      </c>
      <c r="C2230" t="s">
        <v>238</v>
      </c>
      <c r="D2230" t="s">
        <v>30</v>
      </c>
      <c r="E2230" t="s">
        <v>43</v>
      </c>
      <c r="F2230" t="s">
        <v>138</v>
      </c>
      <c r="G2230" t="s">
        <v>352</v>
      </c>
      <c r="H2230" t="s">
        <v>22</v>
      </c>
      <c r="I2230">
        <v>8</v>
      </c>
    </row>
    <row r="2231" spans="1:9" x14ac:dyDescent="0.25">
      <c r="A2231">
        <v>2190032037</v>
      </c>
      <c r="B2231" t="s">
        <v>148</v>
      </c>
      <c r="C2231" t="s">
        <v>238</v>
      </c>
      <c r="D2231" t="s">
        <v>30</v>
      </c>
      <c r="E2231" t="s">
        <v>43</v>
      </c>
      <c r="F2231" t="s">
        <v>259</v>
      </c>
      <c r="G2231" t="s">
        <v>353</v>
      </c>
      <c r="H2231" t="s">
        <v>22</v>
      </c>
      <c r="I2231">
        <v>8</v>
      </c>
    </row>
    <row r="2232" spans="1:9" x14ac:dyDescent="0.25">
      <c r="A2232">
        <v>2190437888</v>
      </c>
      <c r="B2232" t="s">
        <v>170</v>
      </c>
      <c r="C2232" t="s">
        <v>238</v>
      </c>
      <c r="D2232" t="s">
        <v>30</v>
      </c>
      <c r="E2232" t="s">
        <v>43</v>
      </c>
      <c r="F2232" t="s">
        <v>260</v>
      </c>
      <c r="G2232" t="s">
        <v>587</v>
      </c>
      <c r="H2232" t="s">
        <v>22</v>
      </c>
      <c r="I2232">
        <v>8</v>
      </c>
    </row>
    <row r="2233" spans="1:9" x14ac:dyDescent="0.25">
      <c r="A2233">
        <v>2190448106</v>
      </c>
      <c r="B2233" t="s">
        <v>170</v>
      </c>
      <c r="C2233" t="s">
        <v>238</v>
      </c>
      <c r="D2233" t="s">
        <v>30</v>
      </c>
      <c r="E2233" t="s">
        <v>43</v>
      </c>
      <c r="F2233" t="s">
        <v>228</v>
      </c>
      <c r="G2233" t="s">
        <v>353</v>
      </c>
      <c r="H2233" t="s">
        <v>225</v>
      </c>
      <c r="I2233">
        <v>8</v>
      </c>
    </row>
    <row r="2234" spans="1:9" x14ac:dyDescent="0.25">
      <c r="A2234">
        <v>2190474400</v>
      </c>
      <c r="B2234" t="s">
        <v>170</v>
      </c>
      <c r="C2234" t="s">
        <v>238</v>
      </c>
      <c r="D2234" t="s">
        <v>30</v>
      </c>
      <c r="E2234" t="s">
        <v>43</v>
      </c>
      <c r="F2234" t="s">
        <v>261</v>
      </c>
      <c r="G2234" t="s">
        <v>352</v>
      </c>
      <c r="H2234" t="s">
        <v>22</v>
      </c>
      <c r="I2234">
        <v>8</v>
      </c>
    </row>
    <row r="2235" spans="1:9" x14ac:dyDescent="0.25">
      <c r="A2235">
        <v>2190699303</v>
      </c>
      <c r="B2235" t="s">
        <v>148</v>
      </c>
      <c r="C2235" t="s">
        <v>238</v>
      </c>
      <c r="D2235" t="s">
        <v>30</v>
      </c>
      <c r="E2235" t="s">
        <v>43</v>
      </c>
      <c r="F2235" t="s">
        <v>262</v>
      </c>
      <c r="G2235" t="s">
        <v>380</v>
      </c>
      <c r="H2235" t="s">
        <v>22</v>
      </c>
      <c r="I2235">
        <v>8</v>
      </c>
    </row>
    <row r="2236" spans="1:9" x14ac:dyDescent="0.25">
      <c r="A2236">
        <v>2190942710</v>
      </c>
      <c r="B2236" t="s">
        <v>148</v>
      </c>
      <c r="C2236" t="s">
        <v>238</v>
      </c>
      <c r="D2236" t="s">
        <v>30</v>
      </c>
      <c r="E2236" t="s">
        <v>43</v>
      </c>
      <c r="F2236" t="s">
        <v>250</v>
      </c>
      <c r="G2236" t="s">
        <v>357</v>
      </c>
      <c r="H2236" t="s">
        <v>22</v>
      </c>
      <c r="I2236">
        <v>8</v>
      </c>
    </row>
    <row r="2237" spans="1:9" x14ac:dyDescent="0.25">
      <c r="A2237">
        <v>2188865679</v>
      </c>
      <c r="B2237" t="s">
        <v>170</v>
      </c>
      <c r="C2237" t="s">
        <v>232</v>
      </c>
      <c r="D2237" t="s">
        <v>30</v>
      </c>
      <c r="E2237" t="s">
        <v>43</v>
      </c>
      <c r="F2237" t="s">
        <v>228</v>
      </c>
      <c r="G2237" t="s">
        <v>353</v>
      </c>
      <c r="H2237" t="s">
        <v>225</v>
      </c>
      <c r="I2237">
        <v>8</v>
      </c>
    </row>
    <row r="2238" spans="1:9" x14ac:dyDescent="0.25">
      <c r="A2238">
        <v>2188869063</v>
      </c>
      <c r="B2238" t="s">
        <v>170</v>
      </c>
      <c r="C2238" t="s">
        <v>232</v>
      </c>
      <c r="D2238" t="s">
        <v>30</v>
      </c>
      <c r="E2238" t="s">
        <v>43</v>
      </c>
      <c r="F2238" t="s">
        <v>228</v>
      </c>
      <c r="G2238" t="s">
        <v>353</v>
      </c>
      <c r="H2238" t="s">
        <v>398</v>
      </c>
      <c r="I2238">
        <v>8</v>
      </c>
    </row>
    <row r="2239" spans="1:9" x14ac:dyDescent="0.25">
      <c r="A2239">
        <v>2188954994</v>
      </c>
      <c r="B2239" t="s">
        <v>170</v>
      </c>
      <c r="C2239" t="s">
        <v>232</v>
      </c>
      <c r="D2239" t="s">
        <v>30</v>
      </c>
      <c r="E2239" t="s">
        <v>43</v>
      </c>
      <c r="F2239" t="s">
        <v>263</v>
      </c>
      <c r="G2239" t="s">
        <v>357</v>
      </c>
      <c r="H2239" t="s">
        <v>22</v>
      </c>
      <c r="I2239">
        <v>8</v>
      </c>
    </row>
    <row r="2240" spans="1:9" x14ac:dyDescent="0.25">
      <c r="A2240">
        <v>2189010826</v>
      </c>
      <c r="B2240" t="s">
        <v>170</v>
      </c>
      <c r="C2240" t="s">
        <v>232</v>
      </c>
      <c r="D2240" t="s">
        <v>30</v>
      </c>
      <c r="E2240" t="s">
        <v>43</v>
      </c>
      <c r="F2240" t="s">
        <v>264</v>
      </c>
      <c r="G2240" t="s">
        <v>396</v>
      </c>
      <c r="H2240" t="s">
        <v>22</v>
      </c>
      <c r="I2240">
        <v>8</v>
      </c>
    </row>
    <row r="2241" spans="1:9" x14ac:dyDescent="0.25">
      <c r="A2241">
        <v>2189136944</v>
      </c>
      <c r="B2241" t="s">
        <v>40</v>
      </c>
      <c r="C2241" t="s">
        <v>232</v>
      </c>
      <c r="D2241" t="s">
        <v>30</v>
      </c>
      <c r="E2241" t="s">
        <v>43</v>
      </c>
      <c r="F2241" t="s">
        <v>258</v>
      </c>
      <c r="G2241" t="s">
        <v>352</v>
      </c>
      <c r="H2241" t="s">
        <v>145</v>
      </c>
      <c r="I2241">
        <v>8</v>
      </c>
    </row>
    <row r="2242" spans="1:9" x14ac:dyDescent="0.25">
      <c r="A2242">
        <v>2189700111</v>
      </c>
      <c r="B2242" t="s">
        <v>148</v>
      </c>
      <c r="C2242" t="s">
        <v>232</v>
      </c>
      <c r="D2242" t="s">
        <v>30</v>
      </c>
      <c r="E2242" t="s">
        <v>43</v>
      </c>
      <c r="F2242" t="s">
        <v>253</v>
      </c>
      <c r="G2242" t="s">
        <v>588</v>
      </c>
      <c r="H2242" t="s">
        <v>22</v>
      </c>
      <c r="I2242">
        <v>8</v>
      </c>
    </row>
    <row r="2243" spans="1:9" x14ac:dyDescent="0.25">
      <c r="A2243">
        <v>2189874924</v>
      </c>
      <c r="B2243" t="s">
        <v>170</v>
      </c>
      <c r="C2243" t="s">
        <v>232</v>
      </c>
      <c r="D2243" t="s">
        <v>30</v>
      </c>
      <c r="E2243" t="s">
        <v>43</v>
      </c>
      <c r="F2243" t="s">
        <v>259</v>
      </c>
      <c r="G2243" t="s">
        <v>353</v>
      </c>
      <c r="H2243" t="s">
        <v>22</v>
      </c>
      <c r="I2243">
        <v>8</v>
      </c>
    </row>
    <row r="2244" spans="1:9" x14ac:dyDescent="0.25">
      <c r="A2244">
        <v>2190015311</v>
      </c>
      <c r="B2244" t="s">
        <v>148</v>
      </c>
      <c r="C2244" t="s">
        <v>232</v>
      </c>
      <c r="D2244" t="s">
        <v>30</v>
      </c>
      <c r="E2244" t="s">
        <v>43</v>
      </c>
      <c r="F2244" t="s">
        <v>265</v>
      </c>
      <c r="G2244" t="s">
        <v>265</v>
      </c>
      <c r="H2244" t="s">
        <v>22</v>
      </c>
      <c r="I2244">
        <v>8</v>
      </c>
    </row>
    <row r="2245" spans="1:9" x14ac:dyDescent="0.25">
      <c r="A2245">
        <v>2190134473</v>
      </c>
      <c r="B2245" t="s">
        <v>148</v>
      </c>
      <c r="C2245" t="s">
        <v>232</v>
      </c>
      <c r="D2245" t="s">
        <v>30</v>
      </c>
      <c r="E2245" t="s">
        <v>43</v>
      </c>
      <c r="F2245" t="s">
        <v>258</v>
      </c>
      <c r="G2245" t="s">
        <v>352</v>
      </c>
      <c r="H2245" t="s">
        <v>22</v>
      </c>
      <c r="I2245">
        <v>8</v>
      </c>
    </row>
    <row r="2246" spans="1:9" x14ac:dyDescent="0.25">
      <c r="A2246">
        <v>2190406134</v>
      </c>
      <c r="B2246" t="s">
        <v>148</v>
      </c>
      <c r="C2246" t="s">
        <v>232</v>
      </c>
      <c r="D2246" t="s">
        <v>30</v>
      </c>
      <c r="E2246" t="s">
        <v>43</v>
      </c>
      <c r="F2246" t="s">
        <v>266</v>
      </c>
      <c r="G2246" t="s">
        <v>352</v>
      </c>
      <c r="H2246" t="s">
        <v>22</v>
      </c>
      <c r="I2246">
        <v>8</v>
      </c>
    </row>
    <row r="2247" spans="1:9" x14ac:dyDescent="0.25">
      <c r="A2247">
        <v>2190730417</v>
      </c>
      <c r="B2247" t="s">
        <v>170</v>
      </c>
      <c r="C2247" t="s">
        <v>232</v>
      </c>
      <c r="D2247" t="s">
        <v>30</v>
      </c>
      <c r="E2247" t="s">
        <v>43</v>
      </c>
      <c r="F2247" t="s">
        <v>253</v>
      </c>
      <c r="G2247" t="s">
        <v>588</v>
      </c>
      <c r="H2247" t="s">
        <v>22</v>
      </c>
      <c r="I2247">
        <v>8</v>
      </c>
    </row>
    <row r="2248" spans="1:9" x14ac:dyDescent="0.25">
      <c r="A2248">
        <v>2191017168</v>
      </c>
      <c r="B2248" t="s">
        <v>170</v>
      </c>
      <c r="C2248" t="s">
        <v>232</v>
      </c>
      <c r="D2248" t="s">
        <v>30</v>
      </c>
      <c r="E2248" t="s">
        <v>43</v>
      </c>
      <c r="F2248" t="s">
        <v>216</v>
      </c>
      <c r="G2248" t="s">
        <v>351</v>
      </c>
      <c r="H2248" t="s">
        <v>22</v>
      </c>
      <c r="I2248">
        <v>8</v>
      </c>
    </row>
    <row r="2249" spans="1:9" x14ac:dyDescent="0.25">
      <c r="A2249">
        <v>2191083626</v>
      </c>
      <c r="B2249" t="s">
        <v>170</v>
      </c>
      <c r="C2249" t="s">
        <v>232</v>
      </c>
      <c r="D2249" t="s">
        <v>30</v>
      </c>
      <c r="E2249" t="s">
        <v>43</v>
      </c>
      <c r="F2249" t="s">
        <v>267</v>
      </c>
      <c r="G2249" t="s">
        <v>589</v>
      </c>
      <c r="H2249" t="s">
        <v>398</v>
      </c>
      <c r="I2249">
        <v>8</v>
      </c>
    </row>
    <row r="2250" spans="1:9" x14ac:dyDescent="0.25">
      <c r="A2250">
        <v>2189091370</v>
      </c>
      <c r="B2250" t="s">
        <v>148</v>
      </c>
      <c r="C2250" t="s">
        <v>241</v>
      </c>
      <c r="D2250" t="s">
        <v>30</v>
      </c>
      <c r="E2250" t="s">
        <v>43</v>
      </c>
      <c r="F2250" t="s">
        <v>268</v>
      </c>
      <c r="G2250" t="s">
        <v>355</v>
      </c>
      <c r="H2250" t="s">
        <v>22</v>
      </c>
      <c r="I2250">
        <v>8</v>
      </c>
    </row>
    <row r="2251" spans="1:9" x14ac:dyDescent="0.25">
      <c r="A2251">
        <v>2189092139</v>
      </c>
      <c r="B2251" t="s">
        <v>170</v>
      </c>
      <c r="C2251" t="s">
        <v>241</v>
      </c>
      <c r="D2251" t="s">
        <v>30</v>
      </c>
      <c r="E2251" t="s">
        <v>43</v>
      </c>
      <c r="F2251" t="s">
        <v>269</v>
      </c>
      <c r="G2251" t="s">
        <v>269</v>
      </c>
      <c r="H2251" t="s">
        <v>22</v>
      </c>
      <c r="I2251">
        <v>8</v>
      </c>
    </row>
    <row r="2252" spans="1:9" x14ac:dyDescent="0.25">
      <c r="A2252">
        <v>2189101488</v>
      </c>
      <c r="B2252" t="s">
        <v>399</v>
      </c>
      <c r="C2252" t="s">
        <v>241</v>
      </c>
      <c r="D2252" t="s">
        <v>30</v>
      </c>
      <c r="E2252" t="s">
        <v>43</v>
      </c>
      <c r="F2252" t="s">
        <v>434</v>
      </c>
      <c r="G2252" t="s">
        <v>350</v>
      </c>
      <c r="H2252" t="s">
        <v>398</v>
      </c>
      <c r="I2252">
        <v>8</v>
      </c>
    </row>
    <row r="2253" spans="1:9" x14ac:dyDescent="0.25">
      <c r="A2253">
        <v>2189302190</v>
      </c>
      <c r="B2253" t="s">
        <v>148</v>
      </c>
      <c r="C2253" t="s">
        <v>241</v>
      </c>
      <c r="D2253" t="s">
        <v>30</v>
      </c>
      <c r="E2253" t="s">
        <v>43</v>
      </c>
      <c r="F2253" t="s">
        <v>360</v>
      </c>
      <c r="G2253" t="s">
        <v>360</v>
      </c>
      <c r="H2253" t="s">
        <v>22</v>
      </c>
      <c r="I2253">
        <v>8</v>
      </c>
    </row>
    <row r="2254" spans="1:9" x14ac:dyDescent="0.25">
      <c r="A2254">
        <v>2189754271</v>
      </c>
      <c r="B2254" t="s">
        <v>148</v>
      </c>
      <c r="C2254" t="s">
        <v>241</v>
      </c>
      <c r="D2254" t="s">
        <v>30</v>
      </c>
      <c r="E2254" t="s">
        <v>43</v>
      </c>
      <c r="F2254" t="s">
        <v>270</v>
      </c>
      <c r="G2254" t="s">
        <v>350</v>
      </c>
      <c r="H2254" t="s">
        <v>225</v>
      </c>
      <c r="I2254">
        <v>8</v>
      </c>
    </row>
    <row r="2255" spans="1:9" x14ac:dyDescent="0.25">
      <c r="A2255">
        <v>2190151318</v>
      </c>
      <c r="B2255" t="s">
        <v>170</v>
      </c>
      <c r="C2255" t="s">
        <v>241</v>
      </c>
      <c r="D2255" t="s">
        <v>30</v>
      </c>
      <c r="E2255" t="s">
        <v>43</v>
      </c>
      <c r="F2255" t="s">
        <v>228</v>
      </c>
      <c r="G2255" t="s">
        <v>353</v>
      </c>
      <c r="H2255" t="s">
        <v>225</v>
      </c>
      <c r="I2255">
        <v>8</v>
      </c>
    </row>
    <row r="2256" spans="1:9" x14ac:dyDescent="0.25">
      <c r="A2256">
        <v>2190384350</v>
      </c>
      <c r="B2256" t="s">
        <v>148</v>
      </c>
      <c r="C2256" t="s">
        <v>241</v>
      </c>
      <c r="D2256" t="s">
        <v>30</v>
      </c>
      <c r="E2256" t="s">
        <v>43</v>
      </c>
      <c r="F2256" t="s">
        <v>271</v>
      </c>
      <c r="G2256" t="s">
        <v>586</v>
      </c>
      <c r="H2256" t="s">
        <v>22</v>
      </c>
      <c r="I2256">
        <v>8</v>
      </c>
    </row>
    <row r="2257" spans="1:9" x14ac:dyDescent="0.25">
      <c r="A2257">
        <v>2190521432</v>
      </c>
      <c r="B2257" t="s">
        <v>399</v>
      </c>
      <c r="C2257" t="s">
        <v>241</v>
      </c>
      <c r="D2257" t="s">
        <v>30</v>
      </c>
      <c r="E2257" t="s">
        <v>43</v>
      </c>
      <c r="F2257" t="s">
        <v>216</v>
      </c>
      <c r="G2257" t="s">
        <v>351</v>
      </c>
      <c r="H2257" t="s">
        <v>398</v>
      </c>
      <c r="I2257">
        <v>8</v>
      </c>
    </row>
    <row r="2258" spans="1:9" x14ac:dyDescent="0.25">
      <c r="A2258">
        <v>2190594778</v>
      </c>
      <c r="B2258" t="s">
        <v>148</v>
      </c>
      <c r="C2258" t="s">
        <v>241</v>
      </c>
      <c r="D2258" t="s">
        <v>30</v>
      </c>
      <c r="E2258" t="s">
        <v>43</v>
      </c>
      <c r="F2258" t="s">
        <v>222</v>
      </c>
      <c r="G2258" t="s">
        <v>351</v>
      </c>
      <c r="H2258" t="s">
        <v>22</v>
      </c>
      <c r="I2258">
        <v>8</v>
      </c>
    </row>
    <row r="2259" spans="1:9" x14ac:dyDescent="0.25">
      <c r="A2259">
        <v>2190799032</v>
      </c>
      <c r="B2259" t="s">
        <v>148</v>
      </c>
      <c r="C2259" t="s">
        <v>241</v>
      </c>
      <c r="D2259" t="s">
        <v>30</v>
      </c>
      <c r="E2259" t="s">
        <v>43</v>
      </c>
      <c r="F2259" t="s">
        <v>268</v>
      </c>
      <c r="G2259" t="s">
        <v>355</v>
      </c>
      <c r="H2259" t="s">
        <v>22</v>
      </c>
      <c r="I2259">
        <v>8</v>
      </c>
    </row>
    <row r="2260" spans="1:9" x14ac:dyDescent="0.25">
      <c r="A2260">
        <v>2190882879</v>
      </c>
      <c r="B2260" t="s">
        <v>148</v>
      </c>
      <c r="C2260" t="s">
        <v>241</v>
      </c>
      <c r="D2260" t="s">
        <v>30</v>
      </c>
      <c r="E2260" t="s">
        <v>43</v>
      </c>
      <c r="F2260" t="s">
        <v>360</v>
      </c>
      <c r="G2260" t="s">
        <v>352</v>
      </c>
      <c r="H2260" t="s">
        <v>22</v>
      </c>
      <c r="I2260">
        <v>8</v>
      </c>
    </row>
    <row r="2261" spans="1:9" x14ac:dyDescent="0.25">
      <c r="A2261">
        <v>2191062051</v>
      </c>
      <c r="B2261" t="s">
        <v>148</v>
      </c>
      <c r="C2261" t="s">
        <v>241</v>
      </c>
      <c r="D2261" t="s">
        <v>30</v>
      </c>
      <c r="E2261" t="s">
        <v>43</v>
      </c>
      <c r="F2261" t="s">
        <v>273</v>
      </c>
      <c r="G2261" t="s">
        <v>350</v>
      </c>
      <c r="H2261" t="s">
        <v>22</v>
      </c>
      <c r="I2261">
        <v>8</v>
      </c>
    </row>
    <row r="2262" spans="1:9" x14ac:dyDescent="0.25">
      <c r="A2262">
        <v>2191104501</v>
      </c>
      <c r="B2262" t="s">
        <v>399</v>
      </c>
      <c r="C2262" t="s">
        <v>241</v>
      </c>
      <c r="D2262" t="s">
        <v>30</v>
      </c>
      <c r="E2262" t="s">
        <v>43</v>
      </c>
      <c r="F2262" t="s">
        <v>420</v>
      </c>
      <c r="G2262" t="s">
        <v>355</v>
      </c>
      <c r="H2262" t="s">
        <v>398</v>
      </c>
      <c r="I2262">
        <v>8</v>
      </c>
    </row>
    <row r="2263" spans="1:9" x14ac:dyDescent="0.25">
      <c r="A2263">
        <v>2189066699</v>
      </c>
      <c r="B2263" t="s">
        <v>399</v>
      </c>
      <c r="C2263" t="s">
        <v>242</v>
      </c>
      <c r="D2263" t="s">
        <v>30</v>
      </c>
      <c r="E2263" t="s">
        <v>43</v>
      </c>
      <c r="F2263" t="s">
        <v>218</v>
      </c>
      <c r="G2263" t="s">
        <v>354</v>
      </c>
      <c r="H2263" t="s">
        <v>398</v>
      </c>
      <c r="I2263">
        <v>8</v>
      </c>
    </row>
    <row r="2264" spans="1:9" x14ac:dyDescent="0.25">
      <c r="A2264">
        <v>2189094936</v>
      </c>
      <c r="B2264" t="s">
        <v>170</v>
      </c>
      <c r="C2264" t="s">
        <v>242</v>
      </c>
      <c r="D2264" t="s">
        <v>30</v>
      </c>
      <c r="E2264" t="s">
        <v>43</v>
      </c>
      <c r="F2264" t="s">
        <v>260</v>
      </c>
      <c r="G2264" t="s">
        <v>587</v>
      </c>
      <c r="H2264" t="s">
        <v>22</v>
      </c>
      <c r="I2264">
        <v>8</v>
      </c>
    </row>
    <row r="2265" spans="1:9" x14ac:dyDescent="0.25">
      <c r="A2265">
        <v>2189133911</v>
      </c>
      <c r="B2265" t="s">
        <v>148</v>
      </c>
      <c r="C2265" t="s">
        <v>242</v>
      </c>
      <c r="D2265" t="s">
        <v>30</v>
      </c>
      <c r="E2265" t="s">
        <v>43</v>
      </c>
      <c r="F2265" t="s">
        <v>251</v>
      </c>
      <c r="G2265" t="s">
        <v>350</v>
      </c>
      <c r="H2265" t="s">
        <v>22</v>
      </c>
      <c r="I2265">
        <v>8</v>
      </c>
    </row>
    <row r="2266" spans="1:9" x14ac:dyDescent="0.25">
      <c r="A2266">
        <v>2189413677</v>
      </c>
      <c r="B2266" t="s">
        <v>170</v>
      </c>
      <c r="C2266" t="s">
        <v>242</v>
      </c>
      <c r="D2266" t="s">
        <v>30</v>
      </c>
      <c r="E2266" t="s">
        <v>43</v>
      </c>
      <c r="F2266" t="s">
        <v>288</v>
      </c>
      <c r="G2266" t="s">
        <v>353</v>
      </c>
      <c r="H2266" t="s">
        <v>22</v>
      </c>
      <c r="I2266">
        <v>8</v>
      </c>
    </row>
    <row r="2267" spans="1:9" x14ac:dyDescent="0.25">
      <c r="A2267">
        <v>2189536897</v>
      </c>
      <c r="B2267" t="s">
        <v>40</v>
      </c>
      <c r="C2267" t="s">
        <v>242</v>
      </c>
      <c r="D2267" t="s">
        <v>30</v>
      </c>
      <c r="E2267" t="s">
        <v>43</v>
      </c>
      <c r="F2267" t="s">
        <v>219</v>
      </c>
      <c r="G2267" t="s">
        <v>350</v>
      </c>
      <c r="H2267" t="s">
        <v>38</v>
      </c>
      <c r="I2267">
        <v>8</v>
      </c>
    </row>
    <row r="2268" spans="1:9" x14ac:dyDescent="0.25">
      <c r="A2268">
        <v>2189673259</v>
      </c>
      <c r="B2268" t="s">
        <v>399</v>
      </c>
      <c r="C2268" t="s">
        <v>242</v>
      </c>
      <c r="D2268" t="s">
        <v>30</v>
      </c>
      <c r="E2268" t="s">
        <v>43</v>
      </c>
      <c r="F2268" t="s">
        <v>274</v>
      </c>
      <c r="G2268" t="s">
        <v>353</v>
      </c>
      <c r="H2268" t="s">
        <v>398</v>
      </c>
      <c r="I2268">
        <v>8</v>
      </c>
    </row>
    <row r="2269" spans="1:9" x14ac:dyDescent="0.25">
      <c r="A2269">
        <v>2190010907</v>
      </c>
      <c r="B2269" t="s">
        <v>170</v>
      </c>
      <c r="C2269" t="s">
        <v>242</v>
      </c>
      <c r="D2269" t="s">
        <v>30</v>
      </c>
      <c r="E2269" t="s">
        <v>43</v>
      </c>
      <c r="F2269" t="s">
        <v>275</v>
      </c>
      <c r="G2269" t="s">
        <v>275</v>
      </c>
      <c r="H2269" t="s">
        <v>22</v>
      </c>
      <c r="I2269">
        <v>8</v>
      </c>
    </row>
    <row r="2270" spans="1:9" x14ac:dyDescent="0.25">
      <c r="A2270">
        <v>2190036958</v>
      </c>
      <c r="B2270" t="s">
        <v>170</v>
      </c>
      <c r="C2270" t="s">
        <v>242</v>
      </c>
      <c r="D2270" t="s">
        <v>30</v>
      </c>
      <c r="E2270" t="s">
        <v>43</v>
      </c>
      <c r="F2270" t="s">
        <v>276</v>
      </c>
      <c r="G2270" t="s">
        <v>396</v>
      </c>
      <c r="H2270" t="s">
        <v>22</v>
      </c>
      <c r="I2270">
        <v>8</v>
      </c>
    </row>
    <row r="2271" spans="1:9" x14ac:dyDescent="0.25">
      <c r="A2271">
        <v>2190055295</v>
      </c>
      <c r="B2271" t="s">
        <v>399</v>
      </c>
      <c r="C2271" t="s">
        <v>242</v>
      </c>
      <c r="D2271" t="s">
        <v>30</v>
      </c>
      <c r="E2271" t="s">
        <v>43</v>
      </c>
      <c r="F2271" t="s">
        <v>220</v>
      </c>
      <c r="G2271" t="s">
        <v>354</v>
      </c>
      <c r="H2271" t="s">
        <v>398</v>
      </c>
      <c r="I2271">
        <v>8</v>
      </c>
    </row>
    <row r="2272" spans="1:9" x14ac:dyDescent="0.25">
      <c r="A2272">
        <v>2190119360</v>
      </c>
      <c r="B2272" t="s">
        <v>170</v>
      </c>
      <c r="C2272" t="s">
        <v>242</v>
      </c>
      <c r="D2272" t="s">
        <v>30</v>
      </c>
      <c r="E2272" t="s">
        <v>43</v>
      </c>
      <c r="F2272" t="s">
        <v>267</v>
      </c>
      <c r="G2272" t="s">
        <v>589</v>
      </c>
      <c r="H2272" t="s">
        <v>22</v>
      </c>
      <c r="I2272">
        <v>8</v>
      </c>
    </row>
    <row r="2273" spans="1:9" x14ac:dyDescent="0.25">
      <c r="A2273">
        <v>2190190206</v>
      </c>
      <c r="B2273" t="s">
        <v>148</v>
      </c>
      <c r="C2273" t="s">
        <v>242</v>
      </c>
      <c r="D2273" t="s">
        <v>30</v>
      </c>
      <c r="E2273" t="s">
        <v>43</v>
      </c>
      <c r="F2273" t="s">
        <v>244</v>
      </c>
      <c r="G2273" t="s">
        <v>350</v>
      </c>
      <c r="H2273" t="s">
        <v>22</v>
      </c>
      <c r="I2273">
        <v>8</v>
      </c>
    </row>
    <row r="2274" spans="1:9" x14ac:dyDescent="0.25">
      <c r="A2274">
        <v>2190426489</v>
      </c>
      <c r="B2274" t="s">
        <v>170</v>
      </c>
      <c r="C2274" t="s">
        <v>242</v>
      </c>
      <c r="D2274" t="s">
        <v>30</v>
      </c>
      <c r="E2274" t="s">
        <v>43</v>
      </c>
      <c r="F2274" t="s">
        <v>275</v>
      </c>
      <c r="G2274" t="s">
        <v>275</v>
      </c>
      <c r="H2274" t="s">
        <v>152</v>
      </c>
      <c r="I2274">
        <v>8</v>
      </c>
    </row>
    <row r="2275" spans="1:9" x14ac:dyDescent="0.25">
      <c r="A2275">
        <v>2190992231</v>
      </c>
      <c r="B2275" t="s">
        <v>170</v>
      </c>
      <c r="C2275" t="s">
        <v>242</v>
      </c>
      <c r="D2275" t="s">
        <v>30</v>
      </c>
      <c r="E2275" t="s">
        <v>43</v>
      </c>
      <c r="F2275" t="s">
        <v>275</v>
      </c>
      <c r="G2275" t="s">
        <v>275</v>
      </c>
      <c r="H2275" t="s">
        <v>152</v>
      </c>
      <c r="I2275">
        <v>8</v>
      </c>
    </row>
    <row r="2276" spans="1:9" x14ac:dyDescent="0.25">
      <c r="A2276">
        <v>2191157442</v>
      </c>
      <c r="B2276" t="s">
        <v>170</v>
      </c>
      <c r="C2276" t="s">
        <v>242</v>
      </c>
      <c r="D2276" t="s">
        <v>30</v>
      </c>
      <c r="E2276" t="s">
        <v>43</v>
      </c>
      <c r="F2276" t="s">
        <v>268</v>
      </c>
      <c r="G2276" t="s">
        <v>355</v>
      </c>
      <c r="H2276" t="s">
        <v>22</v>
      </c>
      <c r="I2276">
        <v>8</v>
      </c>
    </row>
    <row r="2277" spans="1:9" x14ac:dyDescent="0.25">
      <c r="A2277">
        <v>2191296843</v>
      </c>
      <c r="B2277" t="s">
        <v>399</v>
      </c>
      <c r="C2277" t="s">
        <v>242</v>
      </c>
      <c r="D2277" t="s">
        <v>30</v>
      </c>
      <c r="E2277" t="s">
        <v>43</v>
      </c>
      <c r="F2277" t="s">
        <v>256</v>
      </c>
      <c r="G2277" t="s">
        <v>649</v>
      </c>
      <c r="H2277" t="s">
        <v>398</v>
      </c>
      <c r="I2277">
        <v>8</v>
      </c>
    </row>
    <row r="2278" spans="1:9" x14ac:dyDescent="0.25">
      <c r="A2278">
        <v>2189025966</v>
      </c>
      <c r="B2278" t="s">
        <v>399</v>
      </c>
      <c r="C2278" t="s">
        <v>239</v>
      </c>
      <c r="D2278" t="s">
        <v>30</v>
      </c>
      <c r="E2278" t="s">
        <v>43</v>
      </c>
      <c r="F2278" t="s">
        <v>257</v>
      </c>
      <c r="G2278" t="s">
        <v>352</v>
      </c>
      <c r="H2278" t="s">
        <v>398</v>
      </c>
      <c r="I2278">
        <v>8</v>
      </c>
    </row>
    <row r="2279" spans="1:9" x14ac:dyDescent="0.25">
      <c r="A2279">
        <v>2189041270</v>
      </c>
      <c r="B2279" t="s">
        <v>399</v>
      </c>
      <c r="C2279" t="s">
        <v>239</v>
      </c>
      <c r="D2279" t="s">
        <v>30</v>
      </c>
      <c r="E2279" t="s">
        <v>43</v>
      </c>
      <c r="F2279" t="s">
        <v>138</v>
      </c>
      <c r="G2279" t="s">
        <v>352</v>
      </c>
      <c r="H2279" t="s">
        <v>398</v>
      </c>
      <c r="I2279">
        <v>8</v>
      </c>
    </row>
    <row r="2280" spans="1:9" x14ac:dyDescent="0.25">
      <c r="A2280">
        <v>2189099977</v>
      </c>
      <c r="B2280" t="s">
        <v>170</v>
      </c>
      <c r="C2280" t="s">
        <v>239</v>
      </c>
      <c r="D2280" t="s">
        <v>30</v>
      </c>
      <c r="E2280" t="s">
        <v>43</v>
      </c>
      <c r="F2280" t="s">
        <v>269</v>
      </c>
      <c r="G2280" t="s">
        <v>269</v>
      </c>
      <c r="H2280" t="s">
        <v>152</v>
      </c>
      <c r="I2280">
        <v>8</v>
      </c>
    </row>
    <row r="2281" spans="1:9" x14ac:dyDescent="0.25">
      <c r="A2281">
        <v>2189167458</v>
      </c>
      <c r="B2281" t="s">
        <v>399</v>
      </c>
      <c r="C2281" t="s">
        <v>239</v>
      </c>
      <c r="D2281" t="s">
        <v>30</v>
      </c>
      <c r="E2281" t="s">
        <v>43</v>
      </c>
      <c r="F2281" t="s">
        <v>277</v>
      </c>
      <c r="G2281" t="s">
        <v>350</v>
      </c>
      <c r="H2281" t="s">
        <v>398</v>
      </c>
      <c r="I2281">
        <v>8</v>
      </c>
    </row>
    <row r="2282" spans="1:9" x14ac:dyDescent="0.25">
      <c r="A2282">
        <v>2189204633</v>
      </c>
      <c r="B2282" t="s">
        <v>399</v>
      </c>
      <c r="C2282" t="s">
        <v>239</v>
      </c>
      <c r="D2282" t="s">
        <v>30</v>
      </c>
      <c r="E2282" t="s">
        <v>43</v>
      </c>
      <c r="F2282" t="s">
        <v>154</v>
      </c>
      <c r="G2282" t="s">
        <v>396</v>
      </c>
      <c r="H2282" t="s">
        <v>398</v>
      </c>
      <c r="I2282">
        <v>8</v>
      </c>
    </row>
    <row r="2283" spans="1:9" x14ac:dyDescent="0.25">
      <c r="A2283">
        <v>2189282967</v>
      </c>
      <c r="B2283" t="s">
        <v>148</v>
      </c>
      <c r="C2283" t="s">
        <v>239</v>
      </c>
      <c r="D2283" t="s">
        <v>30</v>
      </c>
      <c r="E2283" t="s">
        <v>43</v>
      </c>
      <c r="F2283" t="s">
        <v>220</v>
      </c>
      <c r="G2283" t="s">
        <v>354</v>
      </c>
      <c r="H2283" t="s">
        <v>22</v>
      </c>
      <c r="I2283">
        <v>8</v>
      </c>
    </row>
    <row r="2284" spans="1:9" x14ac:dyDescent="0.25">
      <c r="A2284">
        <v>2189500967</v>
      </c>
      <c r="B2284" t="s">
        <v>399</v>
      </c>
      <c r="C2284" t="s">
        <v>239</v>
      </c>
      <c r="D2284" t="s">
        <v>30</v>
      </c>
      <c r="E2284" t="s">
        <v>43</v>
      </c>
      <c r="F2284" t="s">
        <v>256</v>
      </c>
      <c r="G2284" t="s">
        <v>649</v>
      </c>
      <c r="H2284" t="s">
        <v>398</v>
      </c>
      <c r="I2284">
        <v>8</v>
      </c>
    </row>
    <row r="2285" spans="1:9" x14ac:dyDescent="0.25">
      <c r="A2285">
        <v>2189503950</v>
      </c>
      <c r="B2285" t="s">
        <v>170</v>
      </c>
      <c r="C2285" t="s">
        <v>239</v>
      </c>
      <c r="D2285" t="s">
        <v>30</v>
      </c>
      <c r="E2285" t="s">
        <v>43</v>
      </c>
      <c r="F2285" t="s">
        <v>247</v>
      </c>
      <c r="G2285" t="s">
        <v>587</v>
      </c>
      <c r="H2285" t="s">
        <v>22</v>
      </c>
      <c r="I2285">
        <v>8</v>
      </c>
    </row>
    <row r="2286" spans="1:9" x14ac:dyDescent="0.25">
      <c r="A2286">
        <v>2189505387</v>
      </c>
      <c r="B2286" t="s">
        <v>170</v>
      </c>
      <c r="C2286" t="s">
        <v>239</v>
      </c>
      <c r="D2286" t="s">
        <v>30</v>
      </c>
      <c r="E2286" t="s">
        <v>43</v>
      </c>
      <c r="F2286" t="s">
        <v>138</v>
      </c>
      <c r="G2286" t="s">
        <v>352</v>
      </c>
      <c r="H2286" t="s">
        <v>22</v>
      </c>
      <c r="I2286">
        <v>8</v>
      </c>
    </row>
    <row r="2287" spans="1:9" x14ac:dyDescent="0.25">
      <c r="A2287">
        <v>2189508621</v>
      </c>
      <c r="B2287" t="s">
        <v>170</v>
      </c>
      <c r="C2287" t="s">
        <v>239</v>
      </c>
      <c r="D2287" t="s">
        <v>30</v>
      </c>
      <c r="E2287" t="s">
        <v>43</v>
      </c>
      <c r="F2287" t="s">
        <v>138</v>
      </c>
      <c r="G2287" t="s">
        <v>352</v>
      </c>
      <c r="H2287" t="s">
        <v>22</v>
      </c>
      <c r="I2287">
        <v>8</v>
      </c>
    </row>
    <row r="2288" spans="1:9" x14ac:dyDescent="0.25">
      <c r="A2288">
        <v>2189707069</v>
      </c>
      <c r="B2288" t="s">
        <v>399</v>
      </c>
      <c r="C2288" t="s">
        <v>239</v>
      </c>
      <c r="D2288" t="s">
        <v>30</v>
      </c>
      <c r="E2288" t="s">
        <v>43</v>
      </c>
      <c r="F2288" t="s">
        <v>278</v>
      </c>
      <c r="G2288" t="s">
        <v>352</v>
      </c>
      <c r="H2288" t="s">
        <v>398</v>
      </c>
      <c r="I2288">
        <v>8</v>
      </c>
    </row>
    <row r="2289" spans="1:9" x14ac:dyDescent="0.25">
      <c r="A2289">
        <v>2189728266</v>
      </c>
      <c r="B2289" t="s">
        <v>40</v>
      </c>
      <c r="C2289" t="s">
        <v>239</v>
      </c>
      <c r="D2289" t="s">
        <v>30</v>
      </c>
      <c r="E2289" t="s">
        <v>43</v>
      </c>
      <c r="F2289" t="s">
        <v>279</v>
      </c>
      <c r="G2289" t="s">
        <v>380</v>
      </c>
      <c r="H2289" t="s">
        <v>22</v>
      </c>
      <c r="I2289">
        <v>8</v>
      </c>
    </row>
    <row r="2290" spans="1:9" x14ac:dyDescent="0.25">
      <c r="A2290">
        <v>2189912363</v>
      </c>
      <c r="B2290" t="s">
        <v>399</v>
      </c>
      <c r="C2290" t="s">
        <v>239</v>
      </c>
      <c r="D2290" t="s">
        <v>30</v>
      </c>
      <c r="E2290" t="s">
        <v>43</v>
      </c>
      <c r="F2290" t="s">
        <v>245</v>
      </c>
      <c r="G2290" t="s">
        <v>352</v>
      </c>
      <c r="H2290" t="s">
        <v>398</v>
      </c>
      <c r="I2290">
        <v>8</v>
      </c>
    </row>
    <row r="2291" spans="1:9" x14ac:dyDescent="0.25">
      <c r="A2291">
        <v>2189919051</v>
      </c>
      <c r="B2291" t="s">
        <v>399</v>
      </c>
      <c r="C2291" t="s">
        <v>239</v>
      </c>
      <c r="D2291" t="s">
        <v>30</v>
      </c>
      <c r="E2291" t="s">
        <v>43</v>
      </c>
      <c r="F2291" t="s">
        <v>261</v>
      </c>
      <c r="G2291" t="s">
        <v>352</v>
      </c>
      <c r="H2291" t="s">
        <v>398</v>
      </c>
      <c r="I2291">
        <v>8</v>
      </c>
    </row>
    <row r="2292" spans="1:9" x14ac:dyDescent="0.25">
      <c r="A2292">
        <v>2189955536</v>
      </c>
      <c r="B2292" t="s">
        <v>170</v>
      </c>
      <c r="C2292" t="s">
        <v>239</v>
      </c>
      <c r="D2292" t="s">
        <v>30</v>
      </c>
      <c r="E2292" t="s">
        <v>43</v>
      </c>
      <c r="F2292" t="s">
        <v>363</v>
      </c>
      <c r="G2292" t="s">
        <v>352</v>
      </c>
      <c r="H2292" t="s">
        <v>22</v>
      </c>
      <c r="I2292">
        <v>8</v>
      </c>
    </row>
    <row r="2293" spans="1:9" x14ac:dyDescent="0.25">
      <c r="A2293">
        <v>2189993958</v>
      </c>
      <c r="B2293" t="s">
        <v>170</v>
      </c>
      <c r="C2293" t="s">
        <v>239</v>
      </c>
      <c r="D2293" t="s">
        <v>30</v>
      </c>
      <c r="E2293" t="s">
        <v>43</v>
      </c>
      <c r="F2293" t="s">
        <v>258</v>
      </c>
      <c r="G2293" t="s">
        <v>352</v>
      </c>
      <c r="H2293" t="s">
        <v>22</v>
      </c>
      <c r="I2293">
        <v>8</v>
      </c>
    </row>
    <row r="2294" spans="1:9" x14ac:dyDescent="0.25">
      <c r="A2294">
        <v>2190103010</v>
      </c>
      <c r="B2294" t="s">
        <v>399</v>
      </c>
      <c r="C2294" t="s">
        <v>239</v>
      </c>
      <c r="D2294" t="s">
        <v>30</v>
      </c>
      <c r="E2294" t="s">
        <v>43</v>
      </c>
      <c r="F2294" t="s">
        <v>137</v>
      </c>
      <c r="G2294" t="s">
        <v>355</v>
      </c>
      <c r="H2294" t="s">
        <v>398</v>
      </c>
      <c r="I2294">
        <v>8</v>
      </c>
    </row>
    <row r="2295" spans="1:9" x14ac:dyDescent="0.25">
      <c r="A2295">
        <v>2190140210</v>
      </c>
      <c r="B2295" t="s">
        <v>170</v>
      </c>
      <c r="C2295" t="s">
        <v>239</v>
      </c>
      <c r="D2295" t="s">
        <v>30</v>
      </c>
      <c r="E2295" t="s">
        <v>43</v>
      </c>
      <c r="F2295" t="s">
        <v>280</v>
      </c>
      <c r="G2295" t="s">
        <v>352</v>
      </c>
      <c r="H2295" t="s">
        <v>22</v>
      </c>
      <c r="I2295">
        <v>8</v>
      </c>
    </row>
    <row r="2296" spans="1:9" x14ac:dyDescent="0.25">
      <c r="A2296">
        <v>2190167561</v>
      </c>
      <c r="B2296" t="s">
        <v>40</v>
      </c>
      <c r="C2296" t="s">
        <v>239</v>
      </c>
      <c r="D2296" t="s">
        <v>30</v>
      </c>
      <c r="E2296" t="s">
        <v>43</v>
      </c>
      <c r="F2296" t="s">
        <v>138</v>
      </c>
      <c r="G2296" t="s">
        <v>352</v>
      </c>
      <c r="H2296" t="s">
        <v>19</v>
      </c>
      <c r="I2296">
        <v>8</v>
      </c>
    </row>
    <row r="2297" spans="1:9" x14ac:dyDescent="0.25">
      <c r="A2297">
        <v>2190384159</v>
      </c>
      <c r="B2297" t="s">
        <v>148</v>
      </c>
      <c r="C2297" t="s">
        <v>239</v>
      </c>
      <c r="D2297" t="s">
        <v>30</v>
      </c>
      <c r="E2297" t="s">
        <v>43</v>
      </c>
      <c r="F2297" t="s">
        <v>281</v>
      </c>
      <c r="G2297" t="s">
        <v>161</v>
      </c>
      <c r="H2297" t="s">
        <v>22</v>
      </c>
      <c r="I2297">
        <v>8</v>
      </c>
    </row>
    <row r="2298" spans="1:9" x14ac:dyDescent="0.25">
      <c r="A2298">
        <v>2190391938</v>
      </c>
      <c r="B2298" t="s">
        <v>40</v>
      </c>
      <c r="C2298" t="s">
        <v>239</v>
      </c>
      <c r="D2298" t="s">
        <v>30</v>
      </c>
      <c r="E2298" t="s">
        <v>43</v>
      </c>
      <c r="F2298" t="s">
        <v>282</v>
      </c>
      <c r="G2298" t="s">
        <v>352</v>
      </c>
      <c r="H2298" t="s">
        <v>145</v>
      </c>
      <c r="I2298">
        <v>8</v>
      </c>
    </row>
    <row r="2299" spans="1:9" x14ac:dyDescent="0.25">
      <c r="A2299">
        <v>2190503959</v>
      </c>
      <c r="B2299" t="s">
        <v>399</v>
      </c>
      <c r="C2299" t="s">
        <v>239</v>
      </c>
      <c r="D2299" t="s">
        <v>30</v>
      </c>
      <c r="E2299" t="s">
        <v>43</v>
      </c>
      <c r="F2299" t="s">
        <v>154</v>
      </c>
      <c r="G2299" t="s">
        <v>396</v>
      </c>
      <c r="H2299" t="s">
        <v>398</v>
      </c>
      <c r="I2299">
        <v>8</v>
      </c>
    </row>
    <row r="2300" spans="1:9" x14ac:dyDescent="0.25">
      <c r="A2300">
        <v>2190521889</v>
      </c>
      <c r="B2300" t="s">
        <v>170</v>
      </c>
      <c r="C2300" t="s">
        <v>239</v>
      </c>
      <c r="D2300" t="s">
        <v>30</v>
      </c>
      <c r="E2300" t="s">
        <v>43</v>
      </c>
      <c r="F2300" t="s">
        <v>138</v>
      </c>
      <c r="G2300" t="s">
        <v>352</v>
      </c>
      <c r="H2300" t="s">
        <v>22</v>
      </c>
      <c r="I2300">
        <v>8</v>
      </c>
    </row>
    <row r="2301" spans="1:9" x14ac:dyDescent="0.25">
      <c r="A2301">
        <v>2190671093</v>
      </c>
      <c r="B2301" t="s">
        <v>399</v>
      </c>
      <c r="C2301" t="s">
        <v>239</v>
      </c>
      <c r="D2301" t="s">
        <v>30</v>
      </c>
      <c r="E2301" t="s">
        <v>43</v>
      </c>
      <c r="F2301" t="s">
        <v>220</v>
      </c>
      <c r="G2301" t="s">
        <v>354</v>
      </c>
      <c r="H2301" t="s">
        <v>398</v>
      </c>
      <c r="I2301">
        <v>8</v>
      </c>
    </row>
    <row r="2302" spans="1:9" x14ac:dyDescent="0.25">
      <c r="A2302">
        <v>2190906645</v>
      </c>
      <c r="B2302" t="s">
        <v>170</v>
      </c>
      <c r="C2302" t="s">
        <v>239</v>
      </c>
      <c r="D2302" t="s">
        <v>30</v>
      </c>
      <c r="E2302" t="s">
        <v>43</v>
      </c>
      <c r="F2302" t="s">
        <v>138</v>
      </c>
      <c r="G2302" t="s">
        <v>352</v>
      </c>
      <c r="H2302" t="s">
        <v>22</v>
      </c>
      <c r="I2302">
        <v>8</v>
      </c>
    </row>
    <row r="2303" spans="1:9" x14ac:dyDescent="0.25">
      <c r="A2303">
        <v>2191077310</v>
      </c>
      <c r="B2303" t="s">
        <v>148</v>
      </c>
      <c r="C2303" t="s">
        <v>239</v>
      </c>
      <c r="D2303" t="s">
        <v>30</v>
      </c>
      <c r="E2303" t="s">
        <v>43</v>
      </c>
      <c r="F2303" t="s">
        <v>154</v>
      </c>
      <c r="G2303" t="s">
        <v>396</v>
      </c>
      <c r="H2303" t="s">
        <v>22</v>
      </c>
      <c r="I2303">
        <v>8</v>
      </c>
    </row>
    <row r="2304" spans="1:9" x14ac:dyDescent="0.25">
      <c r="A2304">
        <v>2191160162</v>
      </c>
      <c r="B2304" t="s">
        <v>148</v>
      </c>
      <c r="C2304" t="s">
        <v>239</v>
      </c>
      <c r="D2304" t="s">
        <v>30</v>
      </c>
      <c r="E2304" t="s">
        <v>43</v>
      </c>
      <c r="F2304" t="s">
        <v>438</v>
      </c>
      <c r="G2304" t="s">
        <v>350</v>
      </c>
      <c r="H2304" t="s">
        <v>22</v>
      </c>
      <c r="I2304">
        <v>8</v>
      </c>
    </row>
    <row r="2305" spans="1:9" x14ac:dyDescent="0.25">
      <c r="A2305">
        <v>2191311782</v>
      </c>
      <c r="B2305" t="s">
        <v>399</v>
      </c>
      <c r="C2305" t="s">
        <v>239</v>
      </c>
      <c r="D2305" t="s">
        <v>30</v>
      </c>
      <c r="E2305" t="s">
        <v>43</v>
      </c>
      <c r="F2305" t="s">
        <v>368</v>
      </c>
      <c r="G2305" t="s">
        <v>343</v>
      </c>
      <c r="H2305" t="s">
        <v>398</v>
      </c>
      <c r="I2305">
        <v>8</v>
      </c>
    </row>
    <row r="2306" spans="1:9" x14ac:dyDescent="0.25">
      <c r="A2306">
        <v>2188865432</v>
      </c>
      <c r="B2306" t="s">
        <v>170</v>
      </c>
      <c r="C2306" t="s">
        <v>233</v>
      </c>
      <c r="D2306" t="s">
        <v>30</v>
      </c>
      <c r="E2306" t="s">
        <v>43</v>
      </c>
      <c r="F2306" t="s">
        <v>284</v>
      </c>
      <c r="G2306" t="s">
        <v>352</v>
      </c>
      <c r="H2306" t="s">
        <v>22</v>
      </c>
      <c r="I2306">
        <v>8</v>
      </c>
    </row>
    <row r="2307" spans="1:9" x14ac:dyDescent="0.25">
      <c r="A2307">
        <v>2188940965</v>
      </c>
      <c r="B2307" t="s">
        <v>399</v>
      </c>
      <c r="C2307" t="s">
        <v>233</v>
      </c>
      <c r="D2307" t="s">
        <v>30</v>
      </c>
      <c r="E2307" t="s">
        <v>43</v>
      </c>
      <c r="F2307" t="s">
        <v>222</v>
      </c>
      <c r="G2307" t="s">
        <v>351</v>
      </c>
      <c r="H2307" t="s">
        <v>398</v>
      </c>
      <c r="I2307">
        <v>8</v>
      </c>
    </row>
    <row r="2308" spans="1:9" x14ac:dyDescent="0.25">
      <c r="A2308">
        <v>2188941095</v>
      </c>
      <c r="B2308" t="s">
        <v>148</v>
      </c>
      <c r="C2308" t="s">
        <v>233</v>
      </c>
      <c r="D2308" t="s">
        <v>30</v>
      </c>
      <c r="E2308" t="s">
        <v>43</v>
      </c>
      <c r="F2308" t="s">
        <v>138</v>
      </c>
      <c r="G2308" t="s">
        <v>352</v>
      </c>
      <c r="H2308" t="s">
        <v>22</v>
      </c>
      <c r="I2308">
        <v>8</v>
      </c>
    </row>
    <row r="2309" spans="1:9" x14ac:dyDescent="0.25">
      <c r="A2309">
        <v>2189163116</v>
      </c>
      <c r="B2309" t="s">
        <v>170</v>
      </c>
      <c r="C2309" t="s">
        <v>233</v>
      </c>
      <c r="D2309" t="s">
        <v>30</v>
      </c>
      <c r="E2309" t="s">
        <v>43</v>
      </c>
      <c r="F2309" t="s">
        <v>249</v>
      </c>
      <c r="G2309" t="s">
        <v>352</v>
      </c>
      <c r="H2309" t="s">
        <v>22</v>
      </c>
      <c r="I2309">
        <v>8</v>
      </c>
    </row>
    <row r="2310" spans="1:9" x14ac:dyDescent="0.25">
      <c r="A2310">
        <v>2189513456</v>
      </c>
      <c r="B2310" t="s">
        <v>226</v>
      </c>
      <c r="C2310" t="s">
        <v>233</v>
      </c>
      <c r="D2310" t="s">
        <v>30</v>
      </c>
      <c r="E2310" t="s">
        <v>43</v>
      </c>
      <c r="F2310" t="s">
        <v>257</v>
      </c>
      <c r="G2310" t="s">
        <v>352</v>
      </c>
      <c r="H2310" t="s">
        <v>22</v>
      </c>
      <c r="I2310">
        <v>8</v>
      </c>
    </row>
    <row r="2311" spans="1:9" x14ac:dyDescent="0.25">
      <c r="A2311">
        <v>2189666566</v>
      </c>
      <c r="B2311" t="s">
        <v>170</v>
      </c>
      <c r="C2311" t="s">
        <v>233</v>
      </c>
      <c r="D2311" t="s">
        <v>30</v>
      </c>
      <c r="E2311" t="s">
        <v>43</v>
      </c>
      <c r="F2311" t="s">
        <v>228</v>
      </c>
      <c r="G2311" t="s">
        <v>353</v>
      </c>
      <c r="H2311" t="s">
        <v>225</v>
      </c>
      <c r="I2311">
        <v>8</v>
      </c>
    </row>
    <row r="2312" spans="1:9" x14ac:dyDescent="0.25">
      <c r="A2312">
        <v>2189720371</v>
      </c>
      <c r="B2312" t="s">
        <v>399</v>
      </c>
      <c r="C2312" t="s">
        <v>233</v>
      </c>
      <c r="D2312" t="s">
        <v>30</v>
      </c>
      <c r="E2312" t="s">
        <v>43</v>
      </c>
      <c r="F2312" t="s">
        <v>285</v>
      </c>
      <c r="G2312" t="s">
        <v>352</v>
      </c>
      <c r="H2312" t="s">
        <v>398</v>
      </c>
      <c r="I2312">
        <v>8</v>
      </c>
    </row>
    <row r="2313" spans="1:9" x14ac:dyDescent="0.25">
      <c r="A2313">
        <v>2189727467</v>
      </c>
      <c r="B2313" t="s">
        <v>148</v>
      </c>
      <c r="C2313" t="s">
        <v>233</v>
      </c>
      <c r="D2313" t="s">
        <v>30</v>
      </c>
      <c r="E2313" t="s">
        <v>43</v>
      </c>
      <c r="F2313" t="s">
        <v>286</v>
      </c>
      <c r="G2313" t="s">
        <v>593</v>
      </c>
      <c r="H2313" t="s">
        <v>22</v>
      </c>
      <c r="I2313">
        <v>8</v>
      </c>
    </row>
    <row r="2314" spans="1:9" x14ac:dyDescent="0.25">
      <c r="A2314">
        <v>2190579477</v>
      </c>
      <c r="B2314" t="s">
        <v>40</v>
      </c>
      <c r="C2314" t="s">
        <v>233</v>
      </c>
      <c r="D2314" t="s">
        <v>30</v>
      </c>
      <c r="E2314" t="s">
        <v>43</v>
      </c>
      <c r="F2314" t="s">
        <v>251</v>
      </c>
      <c r="G2314" t="s">
        <v>350</v>
      </c>
      <c r="H2314" t="s">
        <v>360</v>
      </c>
      <c r="I2314">
        <v>8</v>
      </c>
    </row>
    <row r="2315" spans="1:9" x14ac:dyDescent="0.25">
      <c r="A2315">
        <v>2190690203</v>
      </c>
      <c r="B2315" t="s">
        <v>399</v>
      </c>
      <c r="C2315" t="s">
        <v>233</v>
      </c>
      <c r="D2315" t="s">
        <v>30</v>
      </c>
      <c r="E2315" t="s">
        <v>43</v>
      </c>
      <c r="F2315" t="s">
        <v>137</v>
      </c>
      <c r="G2315" t="s">
        <v>355</v>
      </c>
      <c r="H2315" t="s">
        <v>398</v>
      </c>
      <c r="I2315">
        <v>8</v>
      </c>
    </row>
    <row r="2316" spans="1:9" x14ac:dyDescent="0.25">
      <c r="A2316">
        <v>2190788607</v>
      </c>
      <c r="B2316" t="s">
        <v>399</v>
      </c>
      <c r="C2316" t="s">
        <v>233</v>
      </c>
      <c r="D2316" t="s">
        <v>30</v>
      </c>
      <c r="E2316" t="s">
        <v>43</v>
      </c>
      <c r="F2316" t="s">
        <v>287</v>
      </c>
      <c r="G2316" t="s">
        <v>350</v>
      </c>
      <c r="H2316" t="s">
        <v>398</v>
      </c>
      <c r="I2316">
        <v>8</v>
      </c>
    </row>
    <row r="2317" spans="1:9" x14ac:dyDescent="0.25">
      <c r="A2317">
        <v>2190890935</v>
      </c>
      <c r="B2317" t="s">
        <v>148</v>
      </c>
      <c r="C2317" t="s">
        <v>233</v>
      </c>
      <c r="D2317" t="s">
        <v>30</v>
      </c>
      <c r="E2317" t="s">
        <v>43</v>
      </c>
      <c r="F2317" t="s">
        <v>277</v>
      </c>
      <c r="G2317" t="s">
        <v>350</v>
      </c>
      <c r="H2317" t="s">
        <v>22</v>
      </c>
      <c r="I2317">
        <v>8</v>
      </c>
    </row>
    <row r="2318" spans="1:9" x14ac:dyDescent="0.25">
      <c r="A2318">
        <v>2190968159</v>
      </c>
      <c r="B2318" t="s">
        <v>399</v>
      </c>
      <c r="C2318" t="s">
        <v>233</v>
      </c>
      <c r="D2318" t="s">
        <v>30</v>
      </c>
      <c r="E2318" t="s">
        <v>43</v>
      </c>
      <c r="F2318" t="s">
        <v>219</v>
      </c>
      <c r="G2318" t="s">
        <v>350</v>
      </c>
      <c r="H2318" t="s">
        <v>398</v>
      </c>
      <c r="I2318">
        <v>8</v>
      </c>
    </row>
    <row r="2319" spans="1:9" x14ac:dyDescent="0.25">
      <c r="A2319">
        <v>2188971988</v>
      </c>
      <c r="B2319" t="s">
        <v>170</v>
      </c>
      <c r="C2319" t="s">
        <v>236</v>
      </c>
      <c r="D2319" t="s">
        <v>30</v>
      </c>
      <c r="E2319" t="s">
        <v>43</v>
      </c>
      <c r="F2319" t="s">
        <v>282</v>
      </c>
      <c r="G2319" t="s">
        <v>352</v>
      </c>
      <c r="H2319" t="s">
        <v>22</v>
      </c>
      <c r="I2319">
        <v>8</v>
      </c>
    </row>
    <row r="2320" spans="1:9" x14ac:dyDescent="0.25">
      <c r="A2320">
        <v>2189186341</v>
      </c>
      <c r="B2320" t="s">
        <v>399</v>
      </c>
      <c r="C2320" t="s">
        <v>236</v>
      </c>
      <c r="D2320" t="s">
        <v>30</v>
      </c>
      <c r="E2320" t="s">
        <v>43</v>
      </c>
      <c r="F2320" t="s">
        <v>137</v>
      </c>
      <c r="G2320" t="s">
        <v>355</v>
      </c>
      <c r="H2320" t="s">
        <v>398</v>
      </c>
      <c r="I2320">
        <v>8</v>
      </c>
    </row>
    <row r="2321" spans="1:9" x14ac:dyDescent="0.25">
      <c r="A2321">
        <v>2189288932</v>
      </c>
      <c r="B2321" t="s">
        <v>170</v>
      </c>
      <c r="C2321" t="s">
        <v>236</v>
      </c>
      <c r="D2321" t="s">
        <v>30</v>
      </c>
      <c r="E2321" t="s">
        <v>43</v>
      </c>
      <c r="F2321" t="s">
        <v>221</v>
      </c>
      <c r="G2321" t="s">
        <v>354</v>
      </c>
      <c r="H2321" t="s">
        <v>22</v>
      </c>
      <c r="I2321">
        <v>8</v>
      </c>
    </row>
    <row r="2322" spans="1:9" x14ac:dyDescent="0.25">
      <c r="A2322">
        <v>2189326102</v>
      </c>
      <c r="B2322" t="s">
        <v>170</v>
      </c>
      <c r="C2322" t="s">
        <v>236</v>
      </c>
      <c r="D2322" t="s">
        <v>30</v>
      </c>
      <c r="E2322" t="s">
        <v>43</v>
      </c>
      <c r="F2322" t="s">
        <v>361</v>
      </c>
      <c r="G2322" t="s">
        <v>352</v>
      </c>
      <c r="H2322" t="s">
        <v>22</v>
      </c>
      <c r="I2322">
        <v>8</v>
      </c>
    </row>
    <row r="2323" spans="1:9" x14ac:dyDescent="0.25">
      <c r="A2323">
        <v>2189424544</v>
      </c>
      <c r="B2323" t="s">
        <v>148</v>
      </c>
      <c r="C2323" t="s">
        <v>236</v>
      </c>
      <c r="D2323" t="s">
        <v>30</v>
      </c>
      <c r="E2323" t="s">
        <v>43</v>
      </c>
      <c r="F2323" t="s">
        <v>278</v>
      </c>
      <c r="G2323" t="s">
        <v>352</v>
      </c>
      <c r="H2323" t="s">
        <v>22</v>
      </c>
      <c r="I2323">
        <v>8</v>
      </c>
    </row>
    <row r="2324" spans="1:9" x14ac:dyDescent="0.25">
      <c r="A2324">
        <v>2189697340</v>
      </c>
      <c r="B2324" t="s">
        <v>399</v>
      </c>
      <c r="C2324" t="s">
        <v>236</v>
      </c>
      <c r="D2324" t="s">
        <v>30</v>
      </c>
      <c r="E2324" t="s">
        <v>43</v>
      </c>
      <c r="F2324" t="s">
        <v>222</v>
      </c>
      <c r="G2324" t="s">
        <v>351</v>
      </c>
      <c r="H2324" t="s">
        <v>398</v>
      </c>
      <c r="I2324">
        <v>8</v>
      </c>
    </row>
    <row r="2325" spans="1:9" x14ac:dyDescent="0.25">
      <c r="A2325">
        <v>2189869844</v>
      </c>
      <c r="B2325" t="s">
        <v>148</v>
      </c>
      <c r="C2325" t="s">
        <v>236</v>
      </c>
      <c r="D2325" t="s">
        <v>30</v>
      </c>
      <c r="E2325" t="s">
        <v>43</v>
      </c>
      <c r="F2325" t="s">
        <v>272</v>
      </c>
      <c r="G2325" t="s">
        <v>352</v>
      </c>
      <c r="H2325" t="s">
        <v>22</v>
      </c>
      <c r="I2325">
        <v>8</v>
      </c>
    </row>
    <row r="2326" spans="1:9" x14ac:dyDescent="0.25">
      <c r="A2326">
        <v>2190120235</v>
      </c>
      <c r="B2326" t="s">
        <v>148</v>
      </c>
      <c r="C2326" t="s">
        <v>236</v>
      </c>
      <c r="D2326" t="s">
        <v>30</v>
      </c>
      <c r="E2326" t="s">
        <v>43</v>
      </c>
      <c r="F2326" t="s">
        <v>273</v>
      </c>
      <c r="G2326" t="s">
        <v>350</v>
      </c>
      <c r="H2326" t="s">
        <v>22</v>
      </c>
      <c r="I2326">
        <v>8</v>
      </c>
    </row>
    <row r="2327" spans="1:9" x14ac:dyDescent="0.25">
      <c r="A2327">
        <v>2190275484</v>
      </c>
      <c r="B2327" t="s">
        <v>148</v>
      </c>
      <c r="C2327" t="s">
        <v>236</v>
      </c>
      <c r="D2327" t="s">
        <v>30</v>
      </c>
      <c r="E2327" t="s">
        <v>43</v>
      </c>
      <c r="F2327" t="s">
        <v>253</v>
      </c>
      <c r="G2327" t="s">
        <v>588</v>
      </c>
      <c r="H2327" t="s">
        <v>22</v>
      </c>
      <c r="I2327">
        <v>8</v>
      </c>
    </row>
    <row r="2328" spans="1:9" x14ac:dyDescent="0.25">
      <c r="A2328">
        <v>2190530375</v>
      </c>
      <c r="B2328" t="s">
        <v>170</v>
      </c>
      <c r="C2328" t="s">
        <v>236</v>
      </c>
      <c r="D2328" t="s">
        <v>30</v>
      </c>
      <c r="E2328" t="s">
        <v>43</v>
      </c>
      <c r="F2328" t="s">
        <v>138</v>
      </c>
      <c r="G2328" t="s">
        <v>352</v>
      </c>
      <c r="H2328" t="s">
        <v>22</v>
      </c>
      <c r="I2328">
        <v>8</v>
      </c>
    </row>
    <row r="2329" spans="1:9" x14ac:dyDescent="0.25">
      <c r="A2329">
        <v>2190573541</v>
      </c>
      <c r="B2329" t="s">
        <v>40</v>
      </c>
      <c r="C2329" t="s">
        <v>236</v>
      </c>
      <c r="D2329" t="s">
        <v>30</v>
      </c>
      <c r="E2329" t="s">
        <v>43</v>
      </c>
      <c r="F2329" t="s">
        <v>246</v>
      </c>
      <c r="G2329" t="s">
        <v>352</v>
      </c>
      <c r="H2329" t="s">
        <v>360</v>
      </c>
      <c r="I2329">
        <v>8</v>
      </c>
    </row>
    <row r="2330" spans="1:9" x14ac:dyDescent="0.25">
      <c r="A2330">
        <v>2191236958</v>
      </c>
      <c r="B2330" t="s">
        <v>148</v>
      </c>
      <c r="C2330" t="s">
        <v>236</v>
      </c>
      <c r="D2330" t="s">
        <v>30</v>
      </c>
      <c r="E2330" t="s">
        <v>43</v>
      </c>
      <c r="F2330" t="s">
        <v>288</v>
      </c>
      <c r="G2330" t="s">
        <v>353</v>
      </c>
      <c r="H2330" t="s">
        <v>22</v>
      </c>
      <c r="I2330">
        <v>8</v>
      </c>
    </row>
    <row r="2331" spans="1:9" x14ac:dyDescent="0.25">
      <c r="A2331">
        <v>2191277313</v>
      </c>
      <c r="B2331" t="s">
        <v>399</v>
      </c>
      <c r="C2331" t="s">
        <v>236</v>
      </c>
      <c r="D2331" t="s">
        <v>30</v>
      </c>
      <c r="E2331" t="s">
        <v>43</v>
      </c>
      <c r="F2331" t="s">
        <v>271</v>
      </c>
      <c r="G2331" t="s">
        <v>586</v>
      </c>
      <c r="H2331" t="s">
        <v>398</v>
      </c>
      <c r="I2331">
        <v>8</v>
      </c>
    </row>
    <row r="2332" spans="1:9" x14ac:dyDescent="0.25">
      <c r="A2332">
        <v>2188877087</v>
      </c>
      <c r="B2332" t="s">
        <v>399</v>
      </c>
      <c r="C2332" t="s">
        <v>235</v>
      </c>
      <c r="D2332" t="s">
        <v>30</v>
      </c>
      <c r="E2332" t="s">
        <v>43</v>
      </c>
      <c r="F2332" t="s">
        <v>261</v>
      </c>
      <c r="G2332" t="s">
        <v>352</v>
      </c>
      <c r="H2332" t="s">
        <v>398</v>
      </c>
      <c r="I2332">
        <v>8</v>
      </c>
    </row>
    <row r="2333" spans="1:9" x14ac:dyDescent="0.25">
      <c r="A2333">
        <v>2188879569</v>
      </c>
      <c r="B2333" t="s">
        <v>40</v>
      </c>
      <c r="C2333" t="s">
        <v>235</v>
      </c>
      <c r="D2333" t="s">
        <v>30</v>
      </c>
      <c r="E2333" t="s">
        <v>43</v>
      </c>
      <c r="F2333" t="s">
        <v>221</v>
      </c>
      <c r="G2333" t="s">
        <v>354</v>
      </c>
      <c r="H2333" t="s">
        <v>22</v>
      </c>
      <c r="I2333">
        <v>8</v>
      </c>
    </row>
    <row r="2334" spans="1:9" x14ac:dyDescent="0.25">
      <c r="A2334">
        <v>2189044196</v>
      </c>
      <c r="B2334" t="s">
        <v>148</v>
      </c>
      <c r="C2334" t="s">
        <v>235</v>
      </c>
      <c r="D2334" t="s">
        <v>30</v>
      </c>
      <c r="E2334" t="s">
        <v>43</v>
      </c>
      <c r="F2334" t="s">
        <v>289</v>
      </c>
      <c r="G2334" t="s">
        <v>350</v>
      </c>
      <c r="H2334" t="s">
        <v>22</v>
      </c>
      <c r="I2334">
        <v>8</v>
      </c>
    </row>
    <row r="2335" spans="1:9" x14ac:dyDescent="0.25">
      <c r="A2335">
        <v>2189293055</v>
      </c>
      <c r="B2335" t="s">
        <v>170</v>
      </c>
      <c r="C2335" t="s">
        <v>235</v>
      </c>
      <c r="D2335" t="s">
        <v>30</v>
      </c>
      <c r="E2335" t="s">
        <v>43</v>
      </c>
      <c r="F2335" t="s">
        <v>138</v>
      </c>
      <c r="G2335" t="s">
        <v>352</v>
      </c>
      <c r="H2335" t="s">
        <v>22</v>
      </c>
      <c r="I2335">
        <v>8</v>
      </c>
    </row>
    <row r="2336" spans="1:9" x14ac:dyDescent="0.25">
      <c r="A2336">
        <v>2189382881</v>
      </c>
      <c r="B2336" t="s">
        <v>148</v>
      </c>
      <c r="C2336" t="s">
        <v>235</v>
      </c>
      <c r="D2336" t="s">
        <v>30</v>
      </c>
      <c r="E2336" t="s">
        <v>43</v>
      </c>
      <c r="F2336" t="s">
        <v>290</v>
      </c>
      <c r="G2336" t="s">
        <v>380</v>
      </c>
      <c r="H2336" t="s">
        <v>22</v>
      </c>
      <c r="I2336">
        <v>8</v>
      </c>
    </row>
    <row r="2337" spans="1:9" x14ac:dyDescent="0.25">
      <c r="A2337">
        <v>2189867623</v>
      </c>
      <c r="B2337" t="s">
        <v>148</v>
      </c>
      <c r="C2337" t="s">
        <v>235</v>
      </c>
      <c r="D2337" t="s">
        <v>30</v>
      </c>
      <c r="E2337" t="s">
        <v>43</v>
      </c>
      <c r="F2337" t="s">
        <v>434</v>
      </c>
      <c r="G2337" t="s">
        <v>350</v>
      </c>
      <c r="H2337" t="s">
        <v>22</v>
      </c>
      <c r="I2337">
        <v>8</v>
      </c>
    </row>
    <row r="2338" spans="1:9" x14ac:dyDescent="0.25">
      <c r="A2338">
        <v>2189870939</v>
      </c>
      <c r="B2338" t="s">
        <v>170</v>
      </c>
      <c r="C2338" t="s">
        <v>235</v>
      </c>
      <c r="D2338" t="s">
        <v>30</v>
      </c>
      <c r="E2338" t="s">
        <v>43</v>
      </c>
      <c r="F2338" t="s">
        <v>222</v>
      </c>
      <c r="G2338" t="s">
        <v>351</v>
      </c>
      <c r="H2338" t="s">
        <v>22</v>
      </c>
      <c r="I2338">
        <v>8</v>
      </c>
    </row>
    <row r="2339" spans="1:9" x14ac:dyDescent="0.25">
      <c r="A2339">
        <v>2190246223</v>
      </c>
      <c r="B2339" t="s">
        <v>399</v>
      </c>
      <c r="C2339" t="s">
        <v>235</v>
      </c>
      <c r="D2339" t="s">
        <v>30</v>
      </c>
      <c r="E2339" t="s">
        <v>43</v>
      </c>
      <c r="F2339" t="s">
        <v>243</v>
      </c>
      <c r="G2339" t="s">
        <v>350</v>
      </c>
      <c r="H2339" t="s">
        <v>398</v>
      </c>
      <c r="I2339">
        <v>8</v>
      </c>
    </row>
    <row r="2340" spans="1:9" x14ac:dyDescent="0.25">
      <c r="A2340">
        <v>2190266042</v>
      </c>
      <c r="B2340" t="s">
        <v>399</v>
      </c>
      <c r="C2340" t="s">
        <v>235</v>
      </c>
      <c r="D2340" t="s">
        <v>30</v>
      </c>
      <c r="E2340" t="s">
        <v>43</v>
      </c>
      <c r="F2340" t="s">
        <v>277</v>
      </c>
      <c r="G2340" t="s">
        <v>350</v>
      </c>
      <c r="H2340" t="s">
        <v>398</v>
      </c>
      <c r="I2340">
        <v>8</v>
      </c>
    </row>
    <row r="2341" spans="1:9" x14ac:dyDescent="0.25">
      <c r="A2341">
        <v>2190371229</v>
      </c>
      <c r="B2341" t="s">
        <v>399</v>
      </c>
      <c r="C2341" t="s">
        <v>235</v>
      </c>
      <c r="D2341" t="s">
        <v>30</v>
      </c>
      <c r="E2341" t="s">
        <v>43</v>
      </c>
      <c r="F2341" t="s">
        <v>221</v>
      </c>
      <c r="G2341" t="s">
        <v>354</v>
      </c>
      <c r="H2341" t="s">
        <v>398</v>
      </c>
      <c r="I2341">
        <v>8</v>
      </c>
    </row>
    <row r="2342" spans="1:9" x14ac:dyDescent="0.25">
      <c r="A2342">
        <v>2190396352</v>
      </c>
      <c r="B2342" t="s">
        <v>399</v>
      </c>
      <c r="C2342" t="s">
        <v>235</v>
      </c>
      <c r="D2342" t="s">
        <v>30</v>
      </c>
      <c r="E2342" t="s">
        <v>43</v>
      </c>
      <c r="F2342" t="s">
        <v>222</v>
      </c>
      <c r="G2342" t="s">
        <v>351</v>
      </c>
      <c r="H2342" t="s">
        <v>398</v>
      </c>
      <c r="I2342">
        <v>8</v>
      </c>
    </row>
    <row r="2343" spans="1:9" x14ac:dyDescent="0.25">
      <c r="A2343">
        <v>2190451170</v>
      </c>
      <c r="B2343" t="s">
        <v>399</v>
      </c>
      <c r="C2343" t="s">
        <v>235</v>
      </c>
      <c r="D2343" t="s">
        <v>30</v>
      </c>
      <c r="E2343" t="s">
        <v>43</v>
      </c>
      <c r="F2343" t="s">
        <v>261</v>
      </c>
      <c r="G2343" t="s">
        <v>352</v>
      </c>
      <c r="H2343" t="s">
        <v>398</v>
      </c>
      <c r="I2343">
        <v>8</v>
      </c>
    </row>
    <row r="2344" spans="1:9" x14ac:dyDescent="0.25">
      <c r="A2344">
        <v>2190592359</v>
      </c>
      <c r="B2344" t="s">
        <v>148</v>
      </c>
      <c r="C2344" t="s">
        <v>235</v>
      </c>
      <c r="D2344" t="s">
        <v>30</v>
      </c>
      <c r="E2344" t="s">
        <v>43</v>
      </c>
      <c r="F2344" t="s">
        <v>285</v>
      </c>
      <c r="G2344" t="s">
        <v>352</v>
      </c>
      <c r="H2344" t="s">
        <v>22</v>
      </c>
      <c r="I2344">
        <v>8</v>
      </c>
    </row>
    <row r="2345" spans="1:9" x14ac:dyDescent="0.25">
      <c r="A2345">
        <v>2190593735</v>
      </c>
      <c r="B2345" t="s">
        <v>170</v>
      </c>
      <c r="C2345" t="s">
        <v>235</v>
      </c>
      <c r="D2345" t="s">
        <v>30</v>
      </c>
      <c r="E2345" t="s">
        <v>43</v>
      </c>
      <c r="F2345" t="s">
        <v>221</v>
      </c>
      <c r="G2345" t="s">
        <v>354</v>
      </c>
      <c r="H2345" t="s">
        <v>22</v>
      </c>
      <c r="I2345">
        <v>8</v>
      </c>
    </row>
    <row r="2346" spans="1:9" x14ac:dyDescent="0.25">
      <c r="A2346">
        <v>2190601603</v>
      </c>
      <c r="B2346" t="s">
        <v>148</v>
      </c>
      <c r="C2346" t="s">
        <v>235</v>
      </c>
      <c r="D2346" t="s">
        <v>30</v>
      </c>
      <c r="E2346" t="s">
        <v>43</v>
      </c>
      <c r="F2346" t="s">
        <v>257</v>
      </c>
      <c r="G2346" t="s">
        <v>352</v>
      </c>
      <c r="H2346" t="s">
        <v>22</v>
      </c>
      <c r="I2346">
        <v>8</v>
      </c>
    </row>
    <row r="2347" spans="1:9" x14ac:dyDescent="0.25">
      <c r="A2347">
        <v>2190624714</v>
      </c>
      <c r="B2347" t="s">
        <v>40</v>
      </c>
      <c r="C2347" t="s">
        <v>235</v>
      </c>
      <c r="D2347" t="s">
        <v>30</v>
      </c>
      <c r="E2347" t="s">
        <v>43</v>
      </c>
      <c r="F2347" t="s">
        <v>138</v>
      </c>
      <c r="G2347" t="s">
        <v>352</v>
      </c>
      <c r="H2347" t="s">
        <v>22</v>
      </c>
      <c r="I2347">
        <v>8</v>
      </c>
    </row>
    <row r="2348" spans="1:9" x14ac:dyDescent="0.25">
      <c r="A2348">
        <v>2190684116</v>
      </c>
      <c r="B2348" t="s">
        <v>399</v>
      </c>
      <c r="C2348" t="s">
        <v>235</v>
      </c>
      <c r="D2348" t="s">
        <v>30</v>
      </c>
      <c r="E2348" t="s">
        <v>43</v>
      </c>
      <c r="F2348" t="s">
        <v>291</v>
      </c>
      <c r="G2348" t="s">
        <v>585</v>
      </c>
      <c r="H2348" t="s">
        <v>398</v>
      </c>
      <c r="I2348">
        <v>8</v>
      </c>
    </row>
    <row r="2349" spans="1:9" x14ac:dyDescent="0.25">
      <c r="A2349">
        <v>2190686232</v>
      </c>
      <c r="B2349" t="s">
        <v>148</v>
      </c>
      <c r="C2349" t="s">
        <v>235</v>
      </c>
      <c r="D2349" t="s">
        <v>30</v>
      </c>
      <c r="E2349" t="s">
        <v>43</v>
      </c>
      <c r="F2349" t="s">
        <v>292</v>
      </c>
      <c r="G2349" t="s">
        <v>352</v>
      </c>
      <c r="H2349" t="s">
        <v>22</v>
      </c>
      <c r="I2349">
        <v>8</v>
      </c>
    </row>
    <row r="2350" spans="1:9" x14ac:dyDescent="0.25">
      <c r="A2350">
        <v>2190799089</v>
      </c>
      <c r="B2350" t="s">
        <v>170</v>
      </c>
      <c r="C2350" t="s">
        <v>235</v>
      </c>
      <c r="D2350" t="s">
        <v>30</v>
      </c>
      <c r="E2350" t="s">
        <v>43</v>
      </c>
      <c r="F2350" t="s">
        <v>360</v>
      </c>
      <c r="G2350" t="s">
        <v>343</v>
      </c>
      <c r="H2350" t="s">
        <v>22</v>
      </c>
      <c r="I2350">
        <v>8</v>
      </c>
    </row>
    <row r="2351" spans="1:9" x14ac:dyDescent="0.25">
      <c r="A2351">
        <v>2191022967</v>
      </c>
      <c r="B2351" t="s">
        <v>399</v>
      </c>
      <c r="C2351" t="s">
        <v>235</v>
      </c>
      <c r="D2351" t="s">
        <v>30</v>
      </c>
      <c r="E2351" t="s">
        <v>43</v>
      </c>
      <c r="F2351" t="s">
        <v>293</v>
      </c>
      <c r="G2351" t="s">
        <v>352</v>
      </c>
      <c r="H2351" t="s">
        <v>398</v>
      </c>
      <c r="I2351">
        <v>8</v>
      </c>
    </row>
    <row r="2352" spans="1:9" x14ac:dyDescent="0.25">
      <c r="A2352">
        <v>2191180222</v>
      </c>
      <c r="B2352" t="s">
        <v>170</v>
      </c>
      <c r="C2352" t="s">
        <v>235</v>
      </c>
      <c r="D2352" t="s">
        <v>30</v>
      </c>
      <c r="E2352" t="s">
        <v>43</v>
      </c>
      <c r="F2352" t="s">
        <v>258</v>
      </c>
      <c r="G2352" t="s">
        <v>352</v>
      </c>
      <c r="H2352" t="s">
        <v>22</v>
      </c>
      <c r="I2352">
        <v>8</v>
      </c>
    </row>
    <row r="2353" spans="1:9" x14ac:dyDescent="0.25">
      <c r="A2353">
        <v>2191205259</v>
      </c>
      <c r="B2353" t="s">
        <v>399</v>
      </c>
      <c r="C2353" t="s">
        <v>235</v>
      </c>
      <c r="D2353" t="s">
        <v>30</v>
      </c>
      <c r="E2353" t="s">
        <v>43</v>
      </c>
      <c r="F2353" t="s">
        <v>268</v>
      </c>
      <c r="G2353" t="s">
        <v>355</v>
      </c>
      <c r="H2353" t="s">
        <v>398</v>
      </c>
      <c r="I2353">
        <v>8</v>
      </c>
    </row>
    <row r="2354" spans="1:9" x14ac:dyDescent="0.25">
      <c r="A2354">
        <v>2191288472</v>
      </c>
      <c r="B2354" t="s">
        <v>170</v>
      </c>
      <c r="C2354" t="s">
        <v>235</v>
      </c>
      <c r="D2354" t="s">
        <v>30</v>
      </c>
      <c r="E2354" t="s">
        <v>43</v>
      </c>
      <c r="F2354" t="s">
        <v>294</v>
      </c>
      <c r="G2354" t="s">
        <v>352</v>
      </c>
      <c r="H2354" t="s">
        <v>22</v>
      </c>
      <c r="I2354">
        <v>8</v>
      </c>
    </row>
    <row r="2355" spans="1:9" x14ac:dyDescent="0.25">
      <c r="A2355">
        <v>2189032822</v>
      </c>
      <c r="B2355" t="s">
        <v>148</v>
      </c>
      <c r="C2355" t="s">
        <v>214</v>
      </c>
      <c r="D2355" t="s">
        <v>30</v>
      </c>
      <c r="E2355" t="s">
        <v>43</v>
      </c>
      <c r="F2355" t="s">
        <v>138</v>
      </c>
      <c r="G2355" t="s">
        <v>352</v>
      </c>
      <c r="H2355" t="s">
        <v>22</v>
      </c>
      <c r="I2355">
        <v>8</v>
      </c>
    </row>
    <row r="2356" spans="1:9" x14ac:dyDescent="0.25">
      <c r="A2356">
        <v>2189050256</v>
      </c>
      <c r="B2356" t="s">
        <v>399</v>
      </c>
      <c r="C2356" t="s">
        <v>214</v>
      </c>
      <c r="D2356" t="s">
        <v>30</v>
      </c>
      <c r="E2356" t="s">
        <v>43</v>
      </c>
      <c r="F2356" t="s">
        <v>258</v>
      </c>
      <c r="G2356" t="s">
        <v>352</v>
      </c>
      <c r="H2356" t="s">
        <v>398</v>
      </c>
      <c r="I2356">
        <v>8</v>
      </c>
    </row>
    <row r="2357" spans="1:9" x14ac:dyDescent="0.25">
      <c r="A2357">
        <v>2189216835</v>
      </c>
      <c r="B2357" t="s">
        <v>148</v>
      </c>
      <c r="C2357" t="s">
        <v>214</v>
      </c>
      <c r="D2357" t="s">
        <v>30</v>
      </c>
      <c r="E2357" t="s">
        <v>43</v>
      </c>
      <c r="F2357" t="s">
        <v>359</v>
      </c>
      <c r="G2357" t="s">
        <v>352</v>
      </c>
      <c r="H2357" t="s">
        <v>22</v>
      </c>
      <c r="I2357">
        <v>8</v>
      </c>
    </row>
    <row r="2358" spans="1:9" x14ac:dyDescent="0.25">
      <c r="A2358">
        <v>2189671849</v>
      </c>
      <c r="B2358" t="s">
        <v>40</v>
      </c>
      <c r="C2358" t="s">
        <v>214</v>
      </c>
      <c r="D2358" t="s">
        <v>30</v>
      </c>
      <c r="E2358" t="s">
        <v>43</v>
      </c>
      <c r="F2358" t="s">
        <v>257</v>
      </c>
      <c r="G2358" t="s">
        <v>352</v>
      </c>
      <c r="H2358" t="s">
        <v>19</v>
      </c>
      <c r="I2358">
        <v>8</v>
      </c>
    </row>
    <row r="2359" spans="1:9" x14ac:dyDescent="0.25">
      <c r="A2359">
        <v>2189729493</v>
      </c>
      <c r="B2359" t="s">
        <v>148</v>
      </c>
      <c r="C2359" t="s">
        <v>214</v>
      </c>
      <c r="D2359" t="s">
        <v>30</v>
      </c>
      <c r="E2359" t="s">
        <v>43</v>
      </c>
      <c r="F2359" t="s">
        <v>223</v>
      </c>
      <c r="G2359" t="s">
        <v>352</v>
      </c>
      <c r="H2359" t="s">
        <v>398</v>
      </c>
      <c r="I2359">
        <v>8</v>
      </c>
    </row>
    <row r="2360" spans="1:9" x14ac:dyDescent="0.25">
      <c r="A2360">
        <v>2189944874</v>
      </c>
      <c r="B2360" t="s">
        <v>399</v>
      </c>
      <c r="C2360" t="s">
        <v>214</v>
      </c>
      <c r="D2360" t="s">
        <v>30</v>
      </c>
      <c r="E2360" t="s">
        <v>43</v>
      </c>
      <c r="F2360" t="s">
        <v>216</v>
      </c>
      <c r="G2360" t="s">
        <v>351</v>
      </c>
      <c r="H2360" t="s">
        <v>398</v>
      </c>
      <c r="I2360">
        <v>8</v>
      </c>
    </row>
    <row r="2361" spans="1:9" x14ac:dyDescent="0.25">
      <c r="A2361">
        <v>2190018949</v>
      </c>
      <c r="B2361" t="s">
        <v>170</v>
      </c>
      <c r="C2361" t="s">
        <v>214</v>
      </c>
      <c r="D2361" t="s">
        <v>30</v>
      </c>
      <c r="E2361" t="s">
        <v>43</v>
      </c>
      <c r="F2361" t="s">
        <v>360</v>
      </c>
      <c r="G2361" t="s">
        <v>352</v>
      </c>
      <c r="H2361" t="s">
        <v>22</v>
      </c>
      <c r="I2361">
        <v>8</v>
      </c>
    </row>
    <row r="2362" spans="1:9" x14ac:dyDescent="0.25">
      <c r="A2362">
        <v>2190585333</v>
      </c>
      <c r="B2362" t="s">
        <v>40</v>
      </c>
      <c r="C2362" t="s">
        <v>214</v>
      </c>
      <c r="D2362" t="s">
        <v>30</v>
      </c>
      <c r="E2362" t="s">
        <v>43</v>
      </c>
      <c r="F2362" t="s">
        <v>286</v>
      </c>
      <c r="G2362" t="s">
        <v>593</v>
      </c>
      <c r="H2362" t="s">
        <v>145</v>
      </c>
      <c r="I2362">
        <v>8</v>
      </c>
    </row>
    <row r="2363" spans="1:9" x14ac:dyDescent="0.25">
      <c r="A2363">
        <v>2190695339</v>
      </c>
      <c r="B2363" t="s">
        <v>226</v>
      </c>
      <c r="C2363" t="s">
        <v>214</v>
      </c>
      <c r="D2363" t="s">
        <v>30</v>
      </c>
      <c r="E2363" t="s">
        <v>43</v>
      </c>
      <c r="F2363" t="s">
        <v>282</v>
      </c>
      <c r="G2363" t="s">
        <v>352</v>
      </c>
      <c r="H2363" t="s">
        <v>19</v>
      </c>
      <c r="I2363">
        <v>8</v>
      </c>
    </row>
    <row r="2364" spans="1:9" x14ac:dyDescent="0.25">
      <c r="A2364">
        <v>2190799609</v>
      </c>
      <c r="B2364" t="s">
        <v>170</v>
      </c>
      <c r="C2364" t="s">
        <v>214</v>
      </c>
      <c r="D2364" t="s">
        <v>30</v>
      </c>
      <c r="E2364" t="s">
        <v>43</v>
      </c>
      <c r="F2364" t="s">
        <v>277</v>
      </c>
      <c r="G2364" t="s">
        <v>350</v>
      </c>
      <c r="H2364" t="s">
        <v>22</v>
      </c>
      <c r="I2364">
        <v>8</v>
      </c>
    </row>
    <row r="2365" spans="1:9" x14ac:dyDescent="0.25">
      <c r="A2365">
        <v>2190822857</v>
      </c>
      <c r="B2365" t="s">
        <v>148</v>
      </c>
      <c r="C2365" t="s">
        <v>214</v>
      </c>
      <c r="D2365" t="s">
        <v>30</v>
      </c>
      <c r="E2365" t="s">
        <v>43</v>
      </c>
      <c r="F2365" t="s">
        <v>365</v>
      </c>
      <c r="G2365" t="s">
        <v>352</v>
      </c>
      <c r="H2365" t="s">
        <v>22</v>
      </c>
      <c r="I2365">
        <v>8</v>
      </c>
    </row>
    <row r="2366" spans="1:9" x14ac:dyDescent="0.25">
      <c r="A2366">
        <v>2191293285</v>
      </c>
      <c r="B2366" t="s">
        <v>399</v>
      </c>
      <c r="C2366" t="s">
        <v>214</v>
      </c>
      <c r="D2366" t="s">
        <v>30</v>
      </c>
      <c r="E2366" t="s">
        <v>43</v>
      </c>
      <c r="F2366" t="s">
        <v>261</v>
      </c>
      <c r="G2366" t="s">
        <v>352</v>
      </c>
      <c r="H2366" t="s">
        <v>398</v>
      </c>
      <c r="I2366">
        <v>8</v>
      </c>
    </row>
    <row r="2367" spans="1:9" x14ac:dyDescent="0.25">
      <c r="A2367">
        <v>2188951025</v>
      </c>
      <c r="B2367" t="s">
        <v>170</v>
      </c>
      <c r="C2367" t="s">
        <v>231</v>
      </c>
      <c r="D2367" t="s">
        <v>30</v>
      </c>
      <c r="E2367" t="s">
        <v>43</v>
      </c>
      <c r="F2367" t="s">
        <v>138</v>
      </c>
      <c r="G2367" t="s">
        <v>352</v>
      </c>
      <c r="H2367" t="s">
        <v>22</v>
      </c>
      <c r="I2367">
        <v>8</v>
      </c>
    </row>
    <row r="2368" spans="1:9" x14ac:dyDescent="0.25">
      <c r="A2368">
        <v>2189008460</v>
      </c>
      <c r="B2368" t="s">
        <v>40</v>
      </c>
      <c r="C2368" t="s">
        <v>231</v>
      </c>
      <c r="D2368" t="s">
        <v>30</v>
      </c>
      <c r="E2368" t="s">
        <v>43</v>
      </c>
      <c r="F2368" t="s">
        <v>224</v>
      </c>
      <c r="G2368" t="s">
        <v>350</v>
      </c>
      <c r="H2368" t="s">
        <v>19</v>
      </c>
      <c r="I2368">
        <v>8</v>
      </c>
    </row>
    <row r="2369" spans="1:9" x14ac:dyDescent="0.25">
      <c r="A2369">
        <v>2189122180</v>
      </c>
      <c r="B2369" t="s">
        <v>399</v>
      </c>
      <c r="C2369" t="s">
        <v>231</v>
      </c>
      <c r="D2369" t="s">
        <v>30</v>
      </c>
      <c r="E2369" t="s">
        <v>43</v>
      </c>
      <c r="F2369" t="s">
        <v>137</v>
      </c>
      <c r="G2369" t="s">
        <v>355</v>
      </c>
      <c r="H2369" t="s">
        <v>398</v>
      </c>
      <c r="I2369">
        <v>8</v>
      </c>
    </row>
    <row r="2370" spans="1:9" x14ac:dyDescent="0.25">
      <c r="A2370">
        <v>2189134243</v>
      </c>
      <c r="B2370" t="s">
        <v>399</v>
      </c>
      <c r="C2370" t="s">
        <v>231</v>
      </c>
      <c r="D2370" t="s">
        <v>30</v>
      </c>
      <c r="E2370" t="s">
        <v>43</v>
      </c>
      <c r="F2370" t="s">
        <v>397</v>
      </c>
      <c r="G2370" t="s">
        <v>350</v>
      </c>
      <c r="H2370" t="s">
        <v>398</v>
      </c>
      <c r="I2370">
        <v>8</v>
      </c>
    </row>
    <row r="2371" spans="1:9" x14ac:dyDescent="0.25">
      <c r="A2371">
        <v>2189186318</v>
      </c>
      <c r="B2371" t="s">
        <v>170</v>
      </c>
      <c r="C2371" t="s">
        <v>231</v>
      </c>
      <c r="D2371" t="s">
        <v>30</v>
      </c>
      <c r="E2371" t="s">
        <v>43</v>
      </c>
      <c r="F2371" t="s">
        <v>253</v>
      </c>
      <c r="G2371" t="s">
        <v>588</v>
      </c>
      <c r="H2371" t="s">
        <v>22</v>
      </c>
      <c r="I2371">
        <v>8</v>
      </c>
    </row>
    <row r="2372" spans="1:9" x14ac:dyDescent="0.25">
      <c r="A2372">
        <v>2189255505</v>
      </c>
      <c r="B2372" t="s">
        <v>40</v>
      </c>
      <c r="C2372" t="s">
        <v>231</v>
      </c>
      <c r="D2372" t="s">
        <v>30</v>
      </c>
      <c r="E2372" t="s">
        <v>43</v>
      </c>
      <c r="F2372" t="s">
        <v>227</v>
      </c>
      <c r="G2372" t="s">
        <v>379</v>
      </c>
      <c r="H2372" t="s">
        <v>22</v>
      </c>
      <c r="I2372">
        <v>8</v>
      </c>
    </row>
    <row r="2373" spans="1:9" x14ac:dyDescent="0.25">
      <c r="A2373">
        <v>2189285867</v>
      </c>
      <c r="B2373" t="s">
        <v>148</v>
      </c>
      <c r="C2373" t="s">
        <v>231</v>
      </c>
      <c r="D2373" t="s">
        <v>30</v>
      </c>
      <c r="E2373" t="s">
        <v>43</v>
      </c>
      <c r="F2373" t="s">
        <v>434</v>
      </c>
      <c r="G2373" t="s">
        <v>350</v>
      </c>
      <c r="H2373" t="s">
        <v>22</v>
      </c>
      <c r="I2373">
        <v>8</v>
      </c>
    </row>
    <row r="2374" spans="1:9" x14ac:dyDescent="0.25">
      <c r="A2374">
        <v>2189355115</v>
      </c>
      <c r="B2374" t="s">
        <v>40</v>
      </c>
      <c r="C2374" t="s">
        <v>231</v>
      </c>
      <c r="D2374" t="s">
        <v>30</v>
      </c>
      <c r="E2374" t="s">
        <v>43</v>
      </c>
      <c r="F2374" t="s">
        <v>295</v>
      </c>
      <c r="G2374" t="s">
        <v>379</v>
      </c>
      <c r="H2374" t="s">
        <v>360</v>
      </c>
      <c r="I2374">
        <v>8</v>
      </c>
    </row>
    <row r="2375" spans="1:9" x14ac:dyDescent="0.25">
      <c r="A2375">
        <v>2189505903</v>
      </c>
      <c r="B2375" t="s">
        <v>40</v>
      </c>
      <c r="C2375" t="s">
        <v>231</v>
      </c>
      <c r="D2375" t="s">
        <v>30</v>
      </c>
      <c r="E2375" t="s">
        <v>43</v>
      </c>
      <c r="F2375" t="s">
        <v>256</v>
      </c>
      <c r="G2375" t="s">
        <v>649</v>
      </c>
      <c r="H2375" t="s">
        <v>360</v>
      </c>
      <c r="I2375">
        <v>8</v>
      </c>
    </row>
    <row r="2376" spans="1:9" x14ac:dyDescent="0.25">
      <c r="A2376">
        <v>2189784076</v>
      </c>
      <c r="B2376" t="s">
        <v>148</v>
      </c>
      <c r="C2376" t="s">
        <v>231</v>
      </c>
      <c r="D2376" t="s">
        <v>30</v>
      </c>
      <c r="E2376" t="s">
        <v>43</v>
      </c>
      <c r="F2376" t="s">
        <v>243</v>
      </c>
      <c r="G2376" t="s">
        <v>350</v>
      </c>
      <c r="H2376" t="s">
        <v>22</v>
      </c>
      <c r="I2376">
        <v>8</v>
      </c>
    </row>
    <row r="2377" spans="1:9" x14ac:dyDescent="0.25">
      <c r="A2377">
        <v>2190057206</v>
      </c>
      <c r="B2377" t="s">
        <v>40</v>
      </c>
      <c r="C2377" t="s">
        <v>231</v>
      </c>
      <c r="D2377" t="s">
        <v>30</v>
      </c>
      <c r="E2377" t="s">
        <v>43</v>
      </c>
      <c r="F2377" t="s">
        <v>227</v>
      </c>
      <c r="G2377" t="s">
        <v>379</v>
      </c>
      <c r="H2377" t="s">
        <v>360</v>
      </c>
      <c r="I2377">
        <v>8</v>
      </c>
    </row>
    <row r="2378" spans="1:9" x14ac:dyDescent="0.25">
      <c r="A2378">
        <v>2190214708</v>
      </c>
      <c r="B2378" t="s">
        <v>148</v>
      </c>
      <c r="C2378" t="s">
        <v>231</v>
      </c>
      <c r="D2378" t="s">
        <v>30</v>
      </c>
      <c r="E2378" t="s">
        <v>43</v>
      </c>
      <c r="F2378" t="s">
        <v>296</v>
      </c>
      <c r="G2378" t="s">
        <v>350</v>
      </c>
      <c r="H2378" t="s">
        <v>22</v>
      </c>
      <c r="I2378">
        <v>8</v>
      </c>
    </row>
    <row r="2379" spans="1:9" x14ac:dyDescent="0.25">
      <c r="A2379">
        <v>2190215565</v>
      </c>
      <c r="B2379" t="s">
        <v>148</v>
      </c>
      <c r="C2379" t="s">
        <v>231</v>
      </c>
      <c r="D2379" t="s">
        <v>30</v>
      </c>
      <c r="E2379" t="s">
        <v>43</v>
      </c>
      <c r="F2379" t="s">
        <v>264</v>
      </c>
      <c r="G2379" t="s">
        <v>396</v>
      </c>
      <c r="H2379" t="s">
        <v>22</v>
      </c>
      <c r="I2379">
        <v>8</v>
      </c>
    </row>
    <row r="2380" spans="1:9" x14ac:dyDescent="0.25">
      <c r="A2380">
        <v>2190441981</v>
      </c>
      <c r="B2380" t="s">
        <v>226</v>
      </c>
      <c r="C2380" t="s">
        <v>231</v>
      </c>
      <c r="D2380" t="s">
        <v>30</v>
      </c>
      <c r="E2380" t="s">
        <v>43</v>
      </c>
      <c r="F2380" t="s">
        <v>138</v>
      </c>
      <c r="G2380" t="s">
        <v>352</v>
      </c>
      <c r="H2380" t="s">
        <v>19</v>
      </c>
      <c r="I2380">
        <v>8</v>
      </c>
    </row>
    <row r="2381" spans="1:9" x14ac:dyDescent="0.25">
      <c r="A2381">
        <v>2190586741</v>
      </c>
      <c r="B2381" t="s">
        <v>170</v>
      </c>
      <c r="C2381" t="s">
        <v>231</v>
      </c>
      <c r="D2381" t="s">
        <v>30</v>
      </c>
      <c r="E2381" t="s">
        <v>43</v>
      </c>
      <c r="F2381" t="s">
        <v>228</v>
      </c>
      <c r="G2381" t="s">
        <v>353</v>
      </c>
      <c r="H2381" t="s">
        <v>225</v>
      </c>
      <c r="I2381">
        <v>8</v>
      </c>
    </row>
    <row r="2382" spans="1:9" x14ac:dyDescent="0.25">
      <c r="A2382">
        <v>2190830365</v>
      </c>
      <c r="B2382" t="s">
        <v>399</v>
      </c>
      <c r="C2382" t="s">
        <v>231</v>
      </c>
      <c r="D2382" t="s">
        <v>30</v>
      </c>
      <c r="E2382" t="s">
        <v>43</v>
      </c>
      <c r="F2382" t="s">
        <v>366</v>
      </c>
      <c r="G2382" t="s">
        <v>352</v>
      </c>
      <c r="H2382" t="s">
        <v>398</v>
      </c>
      <c r="I2382">
        <v>8</v>
      </c>
    </row>
    <row r="2383" spans="1:9" x14ac:dyDescent="0.25">
      <c r="A2383">
        <v>2190947431</v>
      </c>
      <c r="B2383" t="s">
        <v>40</v>
      </c>
      <c r="C2383" t="s">
        <v>231</v>
      </c>
      <c r="D2383" t="s">
        <v>30</v>
      </c>
      <c r="E2383" t="s">
        <v>43</v>
      </c>
      <c r="F2383" t="s">
        <v>219</v>
      </c>
      <c r="G2383" t="s">
        <v>350</v>
      </c>
      <c r="H2383" t="s">
        <v>360</v>
      </c>
      <c r="I2383">
        <v>8</v>
      </c>
    </row>
    <row r="2384" spans="1:9" x14ac:dyDescent="0.25">
      <c r="A2384">
        <v>2191093928</v>
      </c>
      <c r="B2384" t="s">
        <v>399</v>
      </c>
      <c r="C2384" t="s">
        <v>231</v>
      </c>
      <c r="D2384" t="s">
        <v>30</v>
      </c>
      <c r="E2384" t="s">
        <v>43</v>
      </c>
      <c r="F2384" t="s">
        <v>264</v>
      </c>
      <c r="G2384" t="s">
        <v>396</v>
      </c>
      <c r="H2384" t="s">
        <v>398</v>
      </c>
      <c r="I2384">
        <v>8</v>
      </c>
    </row>
    <row r="2385" spans="1:9" x14ac:dyDescent="0.25">
      <c r="A2385">
        <v>2190242550</v>
      </c>
      <c r="B2385" t="s">
        <v>148</v>
      </c>
      <c r="C2385" t="s">
        <v>213</v>
      </c>
      <c r="D2385" t="s">
        <v>30</v>
      </c>
      <c r="E2385" t="s">
        <v>43</v>
      </c>
      <c r="F2385" t="s">
        <v>285</v>
      </c>
      <c r="G2385" t="s">
        <v>352</v>
      </c>
      <c r="H2385" t="s">
        <v>22</v>
      </c>
      <c r="I2385">
        <v>8</v>
      </c>
    </row>
    <row r="2386" spans="1:9" x14ac:dyDescent="0.25">
      <c r="A2386">
        <v>2190803927</v>
      </c>
      <c r="B2386" t="s">
        <v>399</v>
      </c>
      <c r="C2386" t="s">
        <v>213</v>
      </c>
      <c r="D2386" t="s">
        <v>30</v>
      </c>
      <c r="E2386" t="s">
        <v>43</v>
      </c>
      <c r="F2386" t="s">
        <v>278</v>
      </c>
      <c r="G2386" t="s">
        <v>352</v>
      </c>
      <c r="H2386" t="s">
        <v>398</v>
      </c>
      <c r="I2386">
        <v>8</v>
      </c>
    </row>
    <row r="2387" spans="1:9" x14ac:dyDescent="0.25">
      <c r="A2387">
        <v>2190809877</v>
      </c>
      <c r="B2387" t="s">
        <v>399</v>
      </c>
      <c r="C2387" t="s">
        <v>213</v>
      </c>
      <c r="D2387" t="s">
        <v>30</v>
      </c>
      <c r="E2387" t="s">
        <v>43</v>
      </c>
      <c r="F2387" t="s">
        <v>285</v>
      </c>
      <c r="G2387" t="s">
        <v>352</v>
      </c>
      <c r="H2387" t="s">
        <v>398</v>
      </c>
      <c r="I2387">
        <v>8</v>
      </c>
    </row>
    <row r="2388" spans="1:9" x14ac:dyDescent="0.25">
      <c r="A2388">
        <v>2190892610</v>
      </c>
      <c r="B2388" t="s">
        <v>399</v>
      </c>
      <c r="C2388" t="s">
        <v>213</v>
      </c>
      <c r="D2388" t="s">
        <v>30</v>
      </c>
      <c r="E2388" t="s">
        <v>43</v>
      </c>
      <c r="F2388" t="s">
        <v>243</v>
      </c>
      <c r="G2388" t="s">
        <v>350</v>
      </c>
      <c r="H2388" t="s">
        <v>398</v>
      </c>
      <c r="I2388">
        <v>8</v>
      </c>
    </row>
    <row r="2389" spans="1:9" x14ac:dyDescent="0.25">
      <c r="A2389">
        <v>2190907807</v>
      </c>
      <c r="B2389" t="s">
        <v>170</v>
      </c>
      <c r="C2389" t="s">
        <v>213</v>
      </c>
      <c r="D2389" t="s">
        <v>30</v>
      </c>
      <c r="E2389" t="s">
        <v>43</v>
      </c>
      <c r="F2389" t="s">
        <v>228</v>
      </c>
      <c r="G2389" t="s">
        <v>353</v>
      </c>
      <c r="H2389" t="s">
        <v>19</v>
      </c>
      <c r="I2389">
        <v>8</v>
      </c>
    </row>
    <row r="2390" spans="1:9" x14ac:dyDescent="0.25">
      <c r="A2390">
        <v>2190933362</v>
      </c>
      <c r="B2390" t="s">
        <v>170</v>
      </c>
      <c r="C2390" t="s">
        <v>213</v>
      </c>
      <c r="D2390" t="s">
        <v>30</v>
      </c>
      <c r="E2390" t="s">
        <v>43</v>
      </c>
      <c r="F2390" t="s">
        <v>244</v>
      </c>
      <c r="G2390" t="s">
        <v>350</v>
      </c>
      <c r="H2390" t="s">
        <v>398</v>
      </c>
      <c r="I2390">
        <v>8</v>
      </c>
    </row>
    <row r="2391" spans="1:9" x14ac:dyDescent="0.25">
      <c r="A2391">
        <v>2191119060</v>
      </c>
      <c r="B2391" t="s">
        <v>170</v>
      </c>
      <c r="C2391" t="s">
        <v>213</v>
      </c>
      <c r="D2391" t="s">
        <v>30</v>
      </c>
      <c r="E2391" t="s">
        <v>43</v>
      </c>
      <c r="F2391" t="s">
        <v>297</v>
      </c>
      <c r="G2391" t="s">
        <v>593</v>
      </c>
      <c r="H2391" t="s">
        <v>22</v>
      </c>
      <c r="I2391">
        <v>8</v>
      </c>
    </row>
    <row r="2392" spans="1:9" x14ac:dyDescent="0.25">
      <c r="A2392">
        <v>2191204255</v>
      </c>
      <c r="B2392" t="s">
        <v>40</v>
      </c>
      <c r="C2392" t="s">
        <v>213</v>
      </c>
      <c r="D2392" t="s">
        <v>30</v>
      </c>
      <c r="E2392" t="s">
        <v>43</v>
      </c>
      <c r="F2392" t="s">
        <v>434</v>
      </c>
      <c r="G2392" t="s">
        <v>350</v>
      </c>
      <c r="H2392" t="s">
        <v>86</v>
      </c>
      <c r="I2392">
        <v>8</v>
      </c>
    </row>
    <row r="2393" spans="1:9" x14ac:dyDescent="0.25">
      <c r="A2393">
        <v>2191278335</v>
      </c>
      <c r="B2393" t="s">
        <v>148</v>
      </c>
      <c r="C2393" t="s">
        <v>213</v>
      </c>
      <c r="D2393" t="s">
        <v>30</v>
      </c>
      <c r="E2393" t="s">
        <v>43</v>
      </c>
      <c r="F2393" t="s">
        <v>216</v>
      </c>
      <c r="G2393" t="s">
        <v>351</v>
      </c>
      <c r="H2393" t="s">
        <v>22</v>
      </c>
      <c r="I2393">
        <v>8</v>
      </c>
    </row>
    <row r="2394" spans="1:9" x14ac:dyDescent="0.25">
      <c r="A2394">
        <v>2189869115</v>
      </c>
      <c r="B2394" t="s">
        <v>148</v>
      </c>
      <c r="C2394" t="s">
        <v>174</v>
      </c>
      <c r="D2394" t="s">
        <v>30</v>
      </c>
      <c r="E2394" t="s">
        <v>43</v>
      </c>
      <c r="F2394" t="s">
        <v>251</v>
      </c>
      <c r="G2394" t="s">
        <v>350</v>
      </c>
      <c r="H2394" t="s">
        <v>22</v>
      </c>
      <c r="I2394">
        <v>8</v>
      </c>
    </row>
    <row r="2395" spans="1:9" x14ac:dyDescent="0.25">
      <c r="A2395">
        <v>2190169312</v>
      </c>
      <c r="B2395" t="s">
        <v>148</v>
      </c>
      <c r="C2395" t="s">
        <v>174</v>
      </c>
      <c r="D2395" t="s">
        <v>30</v>
      </c>
      <c r="E2395" t="s">
        <v>43</v>
      </c>
      <c r="F2395" t="s">
        <v>138</v>
      </c>
      <c r="G2395" t="s">
        <v>352</v>
      </c>
      <c r="H2395" t="s">
        <v>22</v>
      </c>
      <c r="I2395">
        <v>8</v>
      </c>
    </row>
    <row r="2396" spans="1:9" x14ac:dyDescent="0.25">
      <c r="A2396">
        <v>2190312318</v>
      </c>
      <c r="B2396" t="s">
        <v>170</v>
      </c>
      <c r="C2396" t="s">
        <v>174</v>
      </c>
      <c r="D2396" t="s">
        <v>30</v>
      </c>
      <c r="E2396" t="s">
        <v>43</v>
      </c>
      <c r="F2396" t="s">
        <v>298</v>
      </c>
      <c r="G2396" t="s">
        <v>380</v>
      </c>
      <c r="H2396" t="s">
        <v>22</v>
      </c>
      <c r="I2396">
        <v>8</v>
      </c>
    </row>
    <row r="2397" spans="1:9" x14ac:dyDescent="0.25">
      <c r="A2397">
        <v>2189286068</v>
      </c>
      <c r="B2397" t="s">
        <v>399</v>
      </c>
      <c r="C2397" t="s">
        <v>173</v>
      </c>
      <c r="D2397" t="s">
        <v>30</v>
      </c>
      <c r="E2397" t="s">
        <v>43</v>
      </c>
      <c r="F2397" t="s">
        <v>221</v>
      </c>
      <c r="G2397" t="s">
        <v>354</v>
      </c>
      <c r="H2397" t="s">
        <v>398</v>
      </c>
      <c r="I2397">
        <v>8</v>
      </c>
    </row>
    <row r="2398" spans="1:9" x14ac:dyDescent="0.25">
      <c r="A2398">
        <v>2189595552</v>
      </c>
      <c r="B2398" t="s">
        <v>40</v>
      </c>
      <c r="C2398" t="s">
        <v>173</v>
      </c>
      <c r="D2398" t="s">
        <v>30</v>
      </c>
      <c r="E2398" t="s">
        <v>43</v>
      </c>
      <c r="F2398" t="s">
        <v>249</v>
      </c>
      <c r="G2398" t="s">
        <v>352</v>
      </c>
      <c r="H2398" t="s">
        <v>22</v>
      </c>
      <c r="I2398">
        <v>8</v>
      </c>
    </row>
    <row r="2399" spans="1:9" x14ac:dyDescent="0.25">
      <c r="A2399">
        <v>2189603294</v>
      </c>
      <c r="B2399" t="s">
        <v>399</v>
      </c>
      <c r="C2399" t="s">
        <v>173</v>
      </c>
      <c r="D2399" t="s">
        <v>30</v>
      </c>
      <c r="E2399" t="s">
        <v>43</v>
      </c>
      <c r="F2399" t="s">
        <v>420</v>
      </c>
      <c r="G2399" t="s">
        <v>355</v>
      </c>
      <c r="H2399" t="s">
        <v>398</v>
      </c>
      <c r="I2399">
        <v>8</v>
      </c>
    </row>
    <row r="2400" spans="1:9" x14ac:dyDescent="0.25">
      <c r="A2400">
        <v>2189604856</v>
      </c>
      <c r="B2400" t="s">
        <v>399</v>
      </c>
      <c r="C2400" t="s">
        <v>173</v>
      </c>
      <c r="D2400" t="s">
        <v>30</v>
      </c>
      <c r="E2400" t="s">
        <v>43</v>
      </c>
      <c r="F2400" t="s">
        <v>219</v>
      </c>
      <c r="G2400" t="s">
        <v>350</v>
      </c>
      <c r="H2400" t="s">
        <v>398</v>
      </c>
      <c r="I2400">
        <v>8</v>
      </c>
    </row>
    <row r="2401" spans="1:9" x14ac:dyDescent="0.25">
      <c r="A2401">
        <v>2190126458</v>
      </c>
      <c r="B2401" t="s">
        <v>148</v>
      </c>
      <c r="C2401" t="s">
        <v>173</v>
      </c>
      <c r="D2401" t="s">
        <v>30</v>
      </c>
      <c r="E2401" t="s">
        <v>43</v>
      </c>
      <c r="F2401" t="s">
        <v>299</v>
      </c>
      <c r="G2401" t="s">
        <v>352</v>
      </c>
      <c r="H2401" t="s">
        <v>22</v>
      </c>
      <c r="I2401">
        <v>8</v>
      </c>
    </row>
    <row r="2402" spans="1:9" x14ac:dyDescent="0.25">
      <c r="A2402">
        <v>2190129456</v>
      </c>
      <c r="B2402" t="s">
        <v>40</v>
      </c>
      <c r="C2402" t="s">
        <v>173</v>
      </c>
      <c r="D2402" t="s">
        <v>30</v>
      </c>
      <c r="E2402" t="s">
        <v>43</v>
      </c>
      <c r="F2402" t="s">
        <v>300</v>
      </c>
      <c r="G2402" t="s">
        <v>352</v>
      </c>
      <c r="H2402" t="s">
        <v>19</v>
      </c>
      <c r="I2402">
        <v>8</v>
      </c>
    </row>
    <row r="2403" spans="1:9" x14ac:dyDescent="0.25">
      <c r="A2403">
        <v>2190505672</v>
      </c>
      <c r="B2403" t="s">
        <v>399</v>
      </c>
      <c r="C2403" t="s">
        <v>173</v>
      </c>
      <c r="D2403" t="s">
        <v>30</v>
      </c>
      <c r="E2403" t="s">
        <v>43</v>
      </c>
      <c r="F2403" t="s">
        <v>364</v>
      </c>
      <c r="G2403" t="s">
        <v>343</v>
      </c>
      <c r="H2403" t="s">
        <v>398</v>
      </c>
      <c r="I2403">
        <v>8</v>
      </c>
    </row>
    <row r="2404" spans="1:9" x14ac:dyDescent="0.25">
      <c r="A2404">
        <v>2190507382</v>
      </c>
      <c r="B2404" t="s">
        <v>170</v>
      </c>
      <c r="C2404" t="s">
        <v>173</v>
      </c>
      <c r="D2404" t="s">
        <v>30</v>
      </c>
      <c r="E2404" t="s">
        <v>43</v>
      </c>
      <c r="F2404" t="s">
        <v>397</v>
      </c>
      <c r="G2404" t="s">
        <v>350</v>
      </c>
      <c r="H2404" t="s">
        <v>22</v>
      </c>
      <c r="I2404">
        <v>8</v>
      </c>
    </row>
    <row r="2405" spans="1:9" x14ac:dyDescent="0.25">
      <c r="A2405">
        <v>2190516263</v>
      </c>
      <c r="B2405" t="s">
        <v>399</v>
      </c>
      <c r="C2405" t="s">
        <v>173</v>
      </c>
      <c r="D2405" t="s">
        <v>30</v>
      </c>
      <c r="E2405" t="s">
        <v>43</v>
      </c>
      <c r="F2405" t="s">
        <v>218</v>
      </c>
      <c r="G2405" t="s">
        <v>354</v>
      </c>
      <c r="H2405" t="s">
        <v>398</v>
      </c>
      <c r="I2405">
        <v>8</v>
      </c>
    </row>
    <row r="2406" spans="1:9" x14ac:dyDescent="0.25">
      <c r="A2406">
        <v>2190526881</v>
      </c>
      <c r="B2406" t="s">
        <v>170</v>
      </c>
      <c r="C2406" t="s">
        <v>173</v>
      </c>
      <c r="D2406" t="s">
        <v>30</v>
      </c>
      <c r="E2406" t="s">
        <v>43</v>
      </c>
      <c r="F2406" t="s">
        <v>360</v>
      </c>
      <c r="G2406" t="s">
        <v>352</v>
      </c>
      <c r="H2406" t="s">
        <v>22</v>
      </c>
      <c r="I2406">
        <v>8</v>
      </c>
    </row>
    <row r="2407" spans="1:9" x14ac:dyDescent="0.25">
      <c r="A2407">
        <v>2190699230</v>
      </c>
      <c r="B2407" t="s">
        <v>399</v>
      </c>
      <c r="C2407" t="s">
        <v>173</v>
      </c>
      <c r="D2407" t="s">
        <v>30</v>
      </c>
      <c r="E2407" t="s">
        <v>43</v>
      </c>
      <c r="F2407" t="s">
        <v>264</v>
      </c>
      <c r="G2407" t="s">
        <v>396</v>
      </c>
      <c r="H2407" t="s">
        <v>398</v>
      </c>
      <c r="I2407">
        <v>8</v>
      </c>
    </row>
    <row r="2408" spans="1:9" x14ac:dyDescent="0.25">
      <c r="A2408">
        <v>2190806771</v>
      </c>
      <c r="B2408" t="s">
        <v>399</v>
      </c>
      <c r="C2408" t="s">
        <v>173</v>
      </c>
      <c r="D2408" t="s">
        <v>30</v>
      </c>
      <c r="E2408" t="s">
        <v>43</v>
      </c>
      <c r="F2408" t="s">
        <v>223</v>
      </c>
      <c r="G2408" t="s">
        <v>350</v>
      </c>
      <c r="H2408" t="s">
        <v>398</v>
      </c>
      <c r="I2408">
        <v>8</v>
      </c>
    </row>
    <row r="2409" spans="1:9" x14ac:dyDescent="0.25">
      <c r="A2409">
        <v>2191150637</v>
      </c>
      <c r="B2409" t="s">
        <v>40</v>
      </c>
      <c r="C2409" t="s">
        <v>173</v>
      </c>
      <c r="D2409" t="s">
        <v>30</v>
      </c>
      <c r="E2409" t="s">
        <v>43</v>
      </c>
      <c r="F2409" t="s">
        <v>137</v>
      </c>
      <c r="G2409" t="s">
        <v>355</v>
      </c>
      <c r="H2409" t="s">
        <v>22</v>
      </c>
      <c r="I2409">
        <v>8</v>
      </c>
    </row>
    <row r="2410" spans="1:9" x14ac:dyDescent="0.25">
      <c r="A2410">
        <v>2189023590</v>
      </c>
      <c r="B2410" t="s">
        <v>170</v>
      </c>
      <c r="C2410" t="s">
        <v>572</v>
      </c>
      <c r="D2410" t="s">
        <v>30</v>
      </c>
      <c r="E2410" t="s">
        <v>43</v>
      </c>
      <c r="F2410" t="s">
        <v>247</v>
      </c>
      <c r="G2410" t="s">
        <v>587</v>
      </c>
      <c r="H2410" t="s">
        <v>22</v>
      </c>
      <c r="I2410">
        <v>8</v>
      </c>
    </row>
    <row r="2411" spans="1:9" x14ac:dyDescent="0.25">
      <c r="A2411">
        <v>2189072644</v>
      </c>
      <c r="B2411" t="s">
        <v>399</v>
      </c>
      <c r="C2411" t="s">
        <v>572</v>
      </c>
      <c r="D2411" t="s">
        <v>30</v>
      </c>
      <c r="E2411" t="s">
        <v>43</v>
      </c>
      <c r="F2411" t="s">
        <v>245</v>
      </c>
      <c r="G2411" t="s">
        <v>352</v>
      </c>
      <c r="H2411" t="s">
        <v>398</v>
      </c>
      <c r="I2411">
        <v>8</v>
      </c>
    </row>
    <row r="2412" spans="1:9" x14ac:dyDescent="0.25">
      <c r="A2412">
        <v>2189847045</v>
      </c>
      <c r="B2412" t="s">
        <v>170</v>
      </c>
      <c r="C2412" t="s">
        <v>572</v>
      </c>
      <c r="D2412" t="s">
        <v>30</v>
      </c>
      <c r="E2412" t="s">
        <v>43</v>
      </c>
      <c r="F2412" t="s">
        <v>272</v>
      </c>
      <c r="G2412" t="s">
        <v>352</v>
      </c>
      <c r="H2412" t="s">
        <v>22</v>
      </c>
      <c r="I2412">
        <v>8</v>
      </c>
    </row>
    <row r="2413" spans="1:9" x14ac:dyDescent="0.25">
      <c r="A2413">
        <v>2189865844</v>
      </c>
      <c r="B2413" t="s">
        <v>40</v>
      </c>
      <c r="C2413" t="s">
        <v>572</v>
      </c>
      <c r="D2413" t="s">
        <v>30</v>
      </c>
      <c r="E2413" t="s">
        <v>43</v>
      </c>
      <c r="F2413" t="s">
        <v>301</v>
      </c>
      <c r="G2413" t="s">
        <v>301</v>
      </c>
      <c r="H2413" t="s">
        <v>19</v>
      </c>
      <c r="I2413">
        <v>8</v>
      </c>
    </row>
    <row r="2414" spans="1:9" x14ac:dyDescent="0.25">
      <c r="A2414">
        <v>2190048944</v>
      </c>
      <c r="B2414" t="s">
        <v>399</v>
      </c>
      <c r="C2414" t="s">
        <v>572</v>
      </c>
      <c r="D2414" t="s">
        <v>30</v>
      </c>
      <c r="E2414" t="s">
        <v>43</v>
      </c>
      <c r="F2414" t="s">
        <v>270</v>
      </c>
      <c r="G2414" t="s">
        <v>350</v>
      </c>
      <c r="H2414" t="s">
        <v>398</v>
      </c>
      <c r="I2414">
        <v>8</v>
      </c>
    </row>
    <row r="2415" spans="1:9" x14ac:dyDescent="0.25">
      <c r="A2415">
        <v>2190198044</v>
      </c>
      <c r="B2415" t="s">
        <v>148</v>
      </c>
      <c r="C2415" t="s">
        <v>572</v>
      </c>
      <c r="D2415" t="s">
        <v>30</v>
      </c>
      <c r="E2415" t="s">
        <v>43</v>
      </c>
      <c r="F2415" t="s">
        <v>360</v>
      </c>
      <c r="G2415" t="s">
        <v>360</v>
      </c>
      <c r="H2415" t="s">
        <v>22</v>
      </c>
      <c r="I2415">
        <v>8</v>
      </c>
    </row>
    <row r="2416" spans="1:9" x14ac:dyDescent="0.25">
      <c r="A2416">
        <v>2191088862</v>
      </c>
      <c r="B2416" t="s">
        <v>170</v>
      </c>
      <c r="C2416" t="s">
        <v>572</v>
      </c>
      <c r="D2416" t="s">
        <v>30</v>
      </c>
      <c r="E2416" t="s">
        <v>43</v>
      </c>
      <c r="F2416" t="s">
        <v>138</v>
      </c>
      <c r="G2416" t="s">
        <v>352</v>
      </c>
      <c r="H2416" t="s">
        <v>22</v>
      </c>
      <c r="I2416">
        <v>8</v>
      </c>
    </row>
    <row r="2417" spans="1:9" x14ac:dyDescent="0.25">
      <c r="A2417">
        <v>2191092962</v>
      </c>
      <c r="B2417" t="s">
        <v>148</v>
      </c>
      <c r="C2417" t="s">
        <v>572</v>
      </c>
      <c r="D2417" t="s">
        <v>30</v>
      </c>
      <c r="E2417" t="s">
        <v>43</v>
      </c>
      <c r="F2417" t="s">
        <v>360</v>
      </c>
      <c r="G2417" t="s">
        <v>352</v>
      </c>
      <c r="H2417" t="s">
        <v>22</v>
      </c>
      <c r="I2417">
        <v>8</v>
      </c>
    </row>
    <row r="2418" spans="1:9" x14ac:dyDescent="0.25">
      <c r="A2418">
        <v>2191177726</v>
      </c>
      <c r="B2418" t="s">
        <v>148</v>
      </c>
      <c r="C2418" t="s">
        <v>572</v>
      </c>
      <c r="D2418" t="s">
        <v>30</v>
      </c>
      <c r="E2418" t="s">
        <v>43</v>
      </c>
      <c r="F2418" t="s">
        <v>222</v>
      </c>
      <c r="G2418" t="s">
        <v>351</v>
      </c>
      <c r="H2418" t="s">
        <v>22</v>
      </c>
      <c r="I2418">
        <v>8</v>
      </c>
    </row>
    <row r="2419" spans="1:9" x14ac:dyDescent="0.25">
      <c r="A2419">
        <v>2191262571</v>
      </c>
      <c r="B2419" t="s">
        <v>170</v>
      </c>
      <c r="C2419" t="s">
        <v>572</v>
      </c>
      <c r="D2419" t="s">
        <v>30</v>
      </c>
      <c r="E2419" t="s">
        <v>43</v>
      </c>
      <c r="F2419" t="s">
        <v>367</v>
      </c>
      <c r="G2419" t="s">
        <v>74</v>
      </c>
      <c r="H2419" t="s">
        <v>398</v>
      </c>
      <c r="I2419">
        <v>8</v>
      </c>
    </row>
    <row r="2420" spans="1:9" x14ac:dyDescent="0.25">
      <c r="A2420">
        <v>2191310252</v>
      </c>
      <c r="B2420" t="s">
        <v>170</v>
      </c>
      <c r="C2420" t="s">
        <v>572</v>
      </c>
      <c r="D2420" t="s">
        <v>30</v>
      </c>
      <c r="E2420" t="s">
        <v>43</v>
      </c>
      <c r="F2420" t="s">
        <v>294</v>
      </c>
      <c r="G2420" t="s">
        <v>352</v>
      </c>
      <c r="H2420" t="s">
        <v>22</v>
      </c>
      <c r="I2420">
        <v>8</v>
      </c>
    </row>
    <row r="2421" spans="1:9" x14ac:dyDescent="0.25">
      <c r="A2421">
        <v>2189029313</v>
      </c>
      <c r="B2421" t="s">
        <v>40</v>
      </c>
      <c r="C2421" t="s">
        <v>234</v>
      </c>
      <c r="D2421" t="s">
        <v>30</v>
      </c>
      <c r="E2421" t="s">
        <v>43</v>
      </c>
      <c r="F2421" t="s">
        <v>358</v>
      </c>
      <c r="G2421" t="s">
        <v>352</v>
      </c>
      <c r="H2421" t="s">
        <v>86</v>
      </c>
      <c r="I2421">
        <v>8</v>
      </c>
    </row>
    <row r="2422" spans="1:9" x14ac:dyDescent="0.25">
      <c r="A2422">
        <v>2189232071</v>
      </c>
      <c r="B2422" t="s">
        <v>399</v>
      </c>
      <c r="C2422" t="s">
        <v>234</v>
      </c>
      <c r="D2422" t="s">
        <v>30</v>
      </c>
      <c r="E2422" t="s">
        <v>43</v>
      </c>
      <c r="F2422" t="s">
        <v>137</v>
      </c>
      <c r="G2422" t="s">
        <v>355</v>
      </c>
      <c r="H2422" t="s">
        <v>398</v>
      </c>
      <c r="I2422">
        <v>8</v>
      </c>
    </row>
    <row r="2423" spans="1:9" x14ac:dyDescent="0.25">
      <c r="A2423">
        <v>2189421605</v>
      </c>
      <c r="B2423" t="s">
        <v>399</v>
      </c>
      <c r="C2423" t="s">
        <v>234</v>
      </c>
      <c r="D2423" t="s">
        <v>30</v>
      </c>
      <c r="E2423" t="s">
        <v>43</v>
      </c>
      <c r="F2423" t="s">
        <v>362</v>
      </c>
      <c r="G2423" t="s">
        <v>351</v>
      </c>
      <c r="H2423" t="s">
        <v>398</v>
      </c>
      <c r="I2423">
        <v>8</v>
      </c>
    </row>
    <row r="2424" spans="1:9" x14ac:dyDescent="0.25">
      <c r="A2424">
        <v>2189567435</v>
      </c>
      <c r="B2424" t="s">
        <v>399</v>
      </c>
      <c r="C2424" t="s">
        <v>234</v>
      </c>
      <c r="D2424" t="s">
        <v>30</v>
      </c>
      <c r="E2424" t="s">
        <v>43</v>
      </c>
      <c r="F2424" t="s">
        <v>295</v>
      </c>
      <c r="G2424" t="s">
        <v>379</v>
      </c>
      <c r="H2424" t="s">
        <v>398</v>
      </c>
      <c r="I2424">
        <v>8</v>
      </c>
    </row>
    <row r="2425" spans="1:9" x14ac:dyDescent="0.25">
      <c r="A2425">
        <v>2189621931</v>
      </c>
      <c r="B2425" t="s">
        <v>148</v>
      </c>
      <c r="C2425" t="s">
        <v>234</v>
      </c>
      <c r="D2425" t="s">
        <v>30</v>
      </c>
      <c r="E2425" t="s">
        <v>43</v>
      </c>
      <c r="F2425" t="s">
        <v>220</v>
      </c>
      <c r="G2425" t="s">
        <v>354</v>
      </c>
      <c r="H2425" t="s">
        <v>22</v>
      </c>
      <c r="I2425">
        <v>8</v>
      </c>
    </row>
    <row r="2426" spans="1:9" x14ac:dyDescent="0.25">
      <c r="A2426">
        <v>2189679196</v>
      </c>
      <c r="B2426" t="s">
        <v>170</v>
      </c>
      <c r="C2426" t="s">
        <v>234</v>
      </c>
      <c r="D2426" t="s">
        <v>30</v>
      </c>
      <c r="E2426" t="s">
        <v>43</v>
      </c>
      <c r="F2426" t="s">
        <v>425</v>
      </c>
      <c r="G2426" t="s">
        <v>425</v>
      </c>
      <c r="H2426" t="s">
        <v>22</v>
      </c>
      <c r="I2426">
        <v>8</v>
      </c>
    </row>
    <row r="2427" spans="1:9" x14ac:dyDescent="0.25">
      <c r="A2427">
        <v>2190167039</v>
      </c>
      <c r="B2427" t="s">
        <v>388</v>
      </c>
      <c r="C2427" t="s">
        <v>234</v>
      </c>
      <c r="D2427" t="s">
        <v>30</v>
      </c>
      <c r="E2427" t="s">
        <v>43</v>
      </c>
      <c r="F2427" t="s">
        <v>224</v>
      </c>
      <c r="G2427" t="s">
        <v>350</v>
      </c>
      <c r="H2427" t="s">
        <v>401</v>
      </c>
      <c r="I2427">
        <v>8</v>
      </c>
    </row>
    <row r="2428" spans="1:9" x14ac:dyDescent="0.25">
      <c r="A2428">
        <v>2191184268</v>
      </c>
      <c r="B2428" t="s">
        <v>40</v>
      </c>
      <c r="C2428" t="s">
        <v>234</v>
      </c>
      <c r="D2428" t="s">
        <v>30</v>
      </c>
      <c r="E2428" t="s">
        <v>43</v>
      </c>
      <c r="F2428" t="s">
        <v>303</v>
      </c>
      <c r="G2428" t="s">
        <v>352</v>
      </c>
      <c r="H2428" t="s">
        <v>19</v>
      </c>
      <c r="I2428">
        <v>8</v>
      </c>
    </row>
    <row r="2429" spans="1:9" x14ac:dyDescent="0.25">
      <c r="A2429">
        <v>2191236348</v>
      </c>
      <c r="B2429" t="s">
        <v>399</v>
      </c>
      <c r="C2429" t="s">
        <v>234</v>
      </c>
      <c r="D2429" t="s">
        <v>30</v>
      </c>
      <c r="E2429" t="s">
        <v>43</v>
      </c>
      <c r="F2429" t="s">
        <v>280</v>
      </c>
      <c r="G2429" t="s">
        <v>352</v>
      </c>
      <c r="H2429" t="s">
        <v>398</v>
      </c>
      <c r="I2429">
        <v>8</v>
      </c>
    </row>
    <row r="2430" spans="1:9" x14ac:dyDescent="0.25">
      <c r="A2430">
        <v>2186585668</v>
      </c>
      <c r="B2430" t="s">
        <v>148</v>
      </c>
      <c r="C2430" t="s">
        <v>572</v>
      </c>
      <c r="D2430" t="s">
        <v>30</v>
      </c>
      <c r="E2430" t="s">
        <v>43</v>
      </c>
      <c r="F2430" t="s">
        <v>304</v>
      </c>
      <c r="G2430" t="s">
        <v>353</v>
      </c>
      <c r="H2430" t="s">
        <v>22</v>
      </c>
      <c r="I2430">
        <v>7</v>
      </c>
    </row>
    <row r="2431" spans="1:9" x14ac:dyDescent="0.25">
      <c r="A2431">
        <v>2186585698</v>
      </c>
      <c r="B2431" t="s">
        <v>148</v>
      </c>
      <c r="C2431" t="s">
        <v>572</v>
      </c>
      <c r="D2431" t="s">
        <v>30</v>
      </c>
      <c r="E2431" t="s">
        <v>43</v>
      </c>
      <c r="F2431" t="s">
        <v>360</v>
      </c>
      <c r="G2431" t="s">
        <v>352</v>
      </c>
      <c r="H2431" t="s">
        <v>22</v>
      </c>
      <c r="I2431">
        <v>7</v>
      </c>
    </row>
    <row r="2432" spans="1:9" x14ac:dyDescent="0.25">
      <c r="A2432">
        <v>2186746950</v>
      </c>
      <c r="B2432" t="s">
        <v>170</v>
      </c>
      <c r="C2432" t="s">
        <v>572</v>
      </c>
      <c r="D2432" t="s">
        <v>30</v>
      </c>
      <c r="E2432" t="s">
        <v>43</v>
      </c>
      <c r="F2432" t="s">
        <v>254</v>
      </c>
      <c r="G2432" t="s">
        <v>352</v>
      </c>
      <c r="H2432" t="s">
        <v>22</v>
      </c>
      <c r="I2432">
        <v>7</v>
      </c>
    </row>
    <row r="2433" spans="1:9" x14ac:dyDescent="0.25">
      <c r="A2433">
        <v>2186783494</v>
      </c>
      <c r="B2433" t="s">
        <v>148</v>
      </c>
      <c r="C2433" t="s">
        <v>572</v>
      </c>
      <c r="D2433" t="s">
        <v>30</v>
      </c>
      <c r="E2433" t="s">
        <v>43</v>
      </c>
      <c r="F2433" t="s">
        <v>360</v>
      </c>
      <c r="G2433" t="s">
        <v>352</v>
      </c>
      <c r="H2433" t="s">
        <v>22</v>
      </c>
      <c r="I2433">
        <v>7</v>
      </c>
    </row>
    <row r="2434" spans="1:9" x14ac:dyDescent="0.25">
      <c r="A2434">
        <v>2186887475</v>
      </c>
      <c r="B2434" t="s">
        <v>170</v>
      </c>
      <c r="C2434" t="s">
        <v>572</v>
      </c>
      <c r="D2434" t="s">
        <v>30</v>
      </c>
      <c r="E2434" t="s">
        <v>43</v>
      </c>
      <c r="F2434" t="s">
        <v>138</v>
      </c>
      <c r="G2434" t="s">
        <v>352</v>
      </c>
      <c r="H2434" t="s">
        <v>22</v>
      </c>
      <c r="I2434">
        <v>7</v>
      </c>
    </row>
    <row r="2435" spans="1:9" x14ac:dyDescent="0.25">
      <c r="A2435">
        <v>2186985144</v>
      </c>
      <c r="B2435" t="s">
        <v>170</v>
      </c>
      <c r="C2435" t="s">
        <v>572</v>
      </c>
      <c r="D2435" t="s">
        <v>30</v>
      </c>
      <c r="E2435" t="s">
        <v>43</v>
      </c>
      <c r="F2435" t="s">
        <v>272</v>
      </c>
      <c r="G2435" t="s">
        <v>352</v>
      </c>
      <c r="H2435" t="s">
        <v>22</v>
      </c>
      <c r="I2435">
        <v>7</v>
      </c>
    </row>
    <row r="2436" spans="1:9" x14ac:dyDescent="0.25">
      <c r="A2436">
        <v>2187041594</v>
      </c>
      <c r="B2436" t="s">
        <v>399</v>
      </c>
      <c r="C2436" t="s">
        <v>572</v>
      </c>
      <c r="D2436" t="s">
        <v>30</v>
      </c>
      <c r="E2436" t="s">
        <v>43</v>
      </c>
      <c r="F2436" t="s">
        <v>154</v>
      </c>
      <c r="G2436" t="s">
        <v>396</v>
      </c>
      <c r="H2436" t="s">
        <v>398</v>
      </c>
      <c r="I2436">
        <v>7</v>
      </c>
    </row>
    <row r="2437" spans="1:9" x14ac:dyDescent="0.25">
      <c r="A2437">
        <v>2187102610</v>
      </c>
      <c r="B2437" t="s">
        <v>170</v>
      </c>
      <c r="C2437" t="s">
        <v>572</v>
      </c>
      <c r="D2437" t="s">
        <v>30</v>
      </c>
      <c r="E2437" t="s">
        <v>43</v>
      </c>
      <c r="F2437" t="s">
        <v>306</v>
      </c>
      <c r="G2437" t="s">
        <v>353</v>
      </c>
      <c r="H2437" t="s">
        <v>22</v>
      </c>
      <c r="I2437">
        <v>7</v>
      </c>
    </row>
    <row r="2438" spans="1:9" x14ac:dyDescent="0.25">
      <c r="A2438">
        <v>2187195939</v>
      </c>
      <c r="B2438" t="s">
        <v>40</v>
      </c>
      <c r="C2438" t="s">
        <v>572</v>
      </c>
      <c r="D2438" t="s">
        <v>30</v>
      </c>
      <c r="E2438" t="s">
        <v>43</v>
      </c>
      <c r="F2438" t="s">
        <v>138</v>
      </c>
      <c r="G2438" t="s">
        <v>352</v>
      </c>
      <c r="H2438" t="s">
        <v>360</v>
      </c>
      <c r="I2438">
        <v>7</v>
      </c>
    </row>
    <row r="2439" spans="1:9" x14ac:dyDescent="0.25">
      <c r="A2439">
        <v>2187272353</v>
      </c>
      <c r="B2439" t="s">
        <v>399</v>
      </c>
      <c r="C2439" t="s">
        <v>572</v>
      </c>
      <c r="D2439" t="s">
        <v>30</v>
      </c>
      <c r="E2439" t="s">
        <v>43</v>
      </c>
      <c r="F2439" t="s">
        <v>257</v>
      </c>
      <c r="G2439" t="s">
        <v>352</v>
      </c>
      <c r="H2439" t="s">
        <v>398</v>
      </c>
      <c r="I2439">
        <v>7</v>
      </c>
    </row>
    <row r="2440" spans="1:9" x14ac:dyDescent="0.25">
      <c r="A2440">
        <v>2187564780</v>
      </c>
      <c r="B2440" t="s">
        <v>226</v>
      </c>
      <c r="C2440" t="s">
        <v>572</v>
      </c>
      <c r="D2440" t="s">
        <v>30</v>
      </c>
      <c r="E2440" t="s">
        <v>43</v>
      </c>
      <c r="F2440" t="s">
        <v>277</v>
      </c>
      <c r="G2440" t="s">
        <v>350</v>
      </c>
      <c r="H2440" t="s">
        <v>19</v>
      </c>
      <c r="I2440">
        <v>7</v>
      </c>
    </row>
    <row r="2441" spans="1:9" x14ac:dyDescent="0.25">
      <c r="A2441">
        <v>2187573639</v>
      </c>
      <c r="B2441" t="s">
        <v>170</v>
      </c>
      <c r="C2441" t="s">
        <v>572</v>
      </c>
      <c r="D2441" t="s">
        <v>30</v>
      </c>
      <c r="E2441" t="s">
        <v>43</v>
      </c>
      <c r="F2441" t="s">
        <v>307</v>
      </c>
      <c r="G2441" t="s">
        <v>353</v>
      </c>
      <c r="H2441" t="s">
        <v>22</v>
      </c>
      <c r="I2441">
        <v>7</v>
      </c>
    </row>
    <row r="2442" spans="1:9" x14ac:dyDescent="0.25">
      <c r="A2442">
        <v>2187769458</v>
      </c>
      <c r="B2442" t="s">
        <v>148</v>
      </c>
      <c r="C2442" t="s">
        <v>572</v>
      </c>
      <c r="D2442" t="s">
        <v>30</v>
      </c>
      <c r="E2442" t="s">
        <v>43</v>
      </c>
      <c r="F2442" t="s">
        <v>275</v>
      </c>
      <c r="G2442" t="s">
        <v>275</v>
      </c>
      <c r="H2442" t="s">
        <v>22</v>
      </c>
      <c r="I2442">
        <v>7</v>
      </c>
    </row>
    <row r="2443" spans="1:9" x14ac:dyDescent="0.25">
      <c r="A2443">
        <v>2187804061</v>
      </c>
      <c r="B2443" t="s">
        <v>148</v>
      </c>
      <c r="C2443" t="s">
        <v>572</v>
      </c>
      <c r="D2443" t="s">
        <v>30</v>
      </c>
      <c r="E2443" t="s">
        <v>43</v>
      </c>
      <c r="F2443" t="s">
        <v>434</v>
      </c>
      <c r="G2443" t="s">
        <v>350</v>
      </c>
      <c r="H2443" t="s">
        <v>22</v>
      </c>
      <c r="I2443">
        <v>7</v>
      </c>
    </row>
    <row r="2444" spans="1:9" x14ac:dyDescent="0.25">
      <c r="A2444">
        <v>2187965404</v>
      </c>
      <c r="B2444" t="s">
        <v>388</v>
      </c>
      <c r="C2444" t="s">
        <v>572</v>
      </c>
      <c r="D2444" t="s">
        <v>30</v>
      </c>
      <c r="E2444" t="s">
        <v>43</v>
      </c>
      <c r="F2444" t="s">
        <v>287</v>
      </c>
      <c r="G2444" t="s">
        <v>350</v>
      </c>
      <c r="H2444" t="s">
        <v>401</v>
      </c>
      <c r="I2444">
        <v>7</v>
      </c>
    </row>
    <row r="2445" spans="1:9" x14ac:dyDescent="0.25">
      <c r="A2445">
        <v>2188461303</v>
      </c>
      <c r="B2445" t="s">
        <v>40</v>
      </c>
      <c r="C2445" t="s">
        <v>572</v>
      </c>
      <c r="D2445" t="s">
        <v>30</v>
      </c>
      <c r="E2445" t="s">
        <v>43</v>
      </c>
      <c r="F2445" t="s">
        <v>258</v>
      </c>
      <c r="G2445" t="s">
        <v>352</v>
      </c>
      <c r="H2445" t="s">
        <v>145</v>
      </c>
      <c r="I2445">
        <v>7</v>
      </c>
    </row>
    <row r="2446" spans="1:9" x14ac:dyDescent="0.25">
      <c r="A2446">
        <v>2188534380</v>
      </c>
      <c r="B2446" t="s">
        <v>388</v>
      </c>
      <c r="C2446" t="s">
        <v>572</v>
      </c>
      <c r="D2446" t="s">
        <v>30</v>
      </c>
      <c r="E2446" t="s">
        <v>43</v>
      </c>
      <c r="F2446" t="s">
        <v>278</v>
      </c>
      <c r="G2446" t="s">
        <v>352</v>
      </c>
      <c r="H2446" t="s">
        <v>401</v>
      </c>
      <c r="I2446">
        <v>7</v>
      </c>
    </row>
    <row r="2447" spans="1:9" x14ac:dyDescent="0.25">
      <c r="A2447">
        <v>2188795727</v>
      </c>
      <c r="B2447" t="s">
        <v>148</v>
      </c>
      <c r="C2447" t="s">
        <v>572</v>
      </c>
      <c r="D2447" t="s">
        <v>30</v>
      </c>
      <c r="E2447" t="s">
        <v>43</v>
      </c>
      <c r="F2447" t="s">
        <v>308</v>
      </c>
      <c r="G2447" t="s">
        <v>357</v>
      </c>
      <c r="H2447" t="s">
        <v>22</v>
      </c>
      <c r="I2447">
        <v>7</v>
      </c>
    </row>
    <row r="2448" spans="1:9" x14ac:dyDescent="0.25">
      <c r="A2448">
        <v>2186556839</v>
      </c>
      <c r="B2448" t="s">
        <v>40</v>
      </c>
      <c r="C2448" t="s">
        <v>240</v>
      </c>
      <c r="D2448" t="s">
        <v>30</v>
      </c>
      <c r="E2448" t="s">
        <v>43</v>
      </c>
      <c r="F2448" t="s">
        <v>246</v>
      </c>
      <c r="G2448" t="s">
        <v>352</v>
      </c>
      <c r="H2448" t="s">
        <v>22</v>
      </c>
      <c r="I2448">
        <v>7</v>
      </c>
    </row>
    <row r="2449" spans="1:9" x14ac:dyDescent="0.25">
      <c r="A2449">
        <v>2186763026</v>
      </c>
      <c r="B2449" t="s">
        <v>170</v>
      </c>
      <c r="C2449" t="s">
        <v>240</v>
      </c>
      <c r="D2449" t="s">
        <v>30</v>
      </c>
      <c r="E2449" t="s">
        <v>43</v>
      </c>
      <c r="F2449" t="s">
        <v>309</v>
      </c>
      <c r="G2449" t="s">
        <v>380</v>
      </c>
      <c r="H2449" t="s">
        <v>22</v>
      </c>
      <c r="I2449">
        <v>7</v>
      </c>
    </row>
    <row r="2450" spans="1:9" x14ac:dyDescent="0.25">
      <c r="A2450">
        <v>2186917246</v>
      </c>
      <c r="B2450" t="s">
        <v>399</v>
      </c>
      <c r="C2450" t="s">
        <v>240</v>
      </c>
      <c r="D2450" t="s">
        <v>30</v>
      </c>
      <c r="E2450" t="s">
        <v>43</v>
      </c>
      <c r="F2450" t="s">
        <v>220</v>
      </c>
      <c r="G2450" t="s">
        <v>354</v>
      </c>
      <c r="H2450" t="s">
        <v>398</v>
      </c>
      <c r="I2450">
        <v>7</v>
      </c>
    </row>
    <row r="2451" spans="1:9" x14ac:dyDescent="0.25">
      <c r="A2451">
        <v>2186952428</v>
      </c>
      <c r="B2451" t="s">
        <v>170</v>
      </c>
      <c r="C2451" t="s">
        <v>240</v>
      </c>
      <c r="D2451" t="s">
        <v>30</v>
      </c>
      <c r="E2451" t="s">
        <v>43</v>
      </c>
      <c r="F2451" t="s">
        <v>371</v>
      </c>
      <c r="G2451" t="s">
        <v>343</v>
      </c>
      <c r="H2451" t="s">
        <v>398</v>
      </c>
      <c r="I2451">
        <v>7</v>
      </c>
    </row>
    <row r="2452" spans="1:9" x14ac:dyDescent="0.25">
      <c r="A2452">
        <v>2187206554</v>
      </c>
      <c r="B2452" t="s">
        <v>170</v>
      </c>
      <c r="C2452" t="s">
        <v>240</v>
      </c>
      <c r="D2452" t="s">
        <v>30</v>
      </c>
      <c r="E2452" t="s">
        <v>43</v>
      </c>
      <c r="F2452" t="s">
        <v>219</v>
      </c>
      <c r="G2452" t="s">
        <v>350</v>
      </c>
      <c r="H2452" t="s">
        <v>398</v>
      </c>
      <c r="I2452">
        <v>7</v>
      </c>
    </row>
    <row r="2453" spans="1:9" x14ac:dyDescent="0.25">
      <c r="A2453">
        <v>2187513501</v>
      </c>
      <c r="B2453" t="s">
        <v>148</v>
      </c>
      <c r="C2453" t="s">
        <v>240</v>
      </c>
      <c r="D2453" t="s">
        <v>30</v>
      </c>
      <c r="E2453" t="s">
        <v>43</v>
      </c>
      <c r="F2453" t="s">
        <v>412</v>
      </c>
      <c r="G2453" t="s">
        <v>396</v>
      </c>
      <c r="H2453" t="s">
        <v>22</v>
      </c>
      <c r="I2453">
        <v>7</v>
      </c>
    </row>
    <row r="2454" spans="1:9" x14ac:dyDescent="0.25">
      <c r="A2454">
        <v>2187538747</v>
      </c>
      <c r="B2454" t="s">
        <v>148</v>
      </c>
      <c r="C2454" t="s">
        <v>240</v>
      </c>
      <c r="D2454" t="s">
        <v>30</v>
      </c>
      <c r="E2454" t="s">
        <v>43</v>
      </c>
      <c r="F2454" t="s">
        <v>243</v>
      </c>
      <c r="G2454" t="s">
        <v>350</v>
      </c>
      <c r="H2454" t="s">
        <v>22</v>
      </c>
      <c r="I2454">
        <v>7</v>
      </c>
    </row>
    <row r="2455" spans="1:9" x14ac:dyDescent="0.25">
      <c r="A2455">
        <v>2187843768</v>
      </c>
      <c r="B2455" t="s">
        <v>148</v>
      </c>
      <c r="C2455" t="s">
        <v>240</v>
      </c>
      <c r="D2455" t="s">
        <v>30</v>
      </c>
      <c r="E2455" t="s">
        <v>43</v>
      </c>
      <c r="F2455" t="s">
        <v>218</v>
      </c>
      <c r="G2455" t="s">
        <v>354</v>
      </c>
      <c r="H2455" t="s">
        <v>398</v>
      </c>
      <c r="I2455">
        <v>7</v>
      </c>
    </row>
    <row r="2456" spans="1:9" x14ac:dyDescent="0.25">
      <c r="A2456">
        <v>2187852990</v>
      </c>
      <c r="B2456" t="s">
        <v>170</v>
      </c>
      <c r="C2456" t="s">
        <v>240</v>
      </c>
      <c r="D2456" t="s">
        <v>30</v>
      </c>
      <c r="E2456" t="s">
        <v>43</v>
      </c>
      <c r="F2456" t="s">
        <v>255</v>
      </c>
      <c r="G2456" t="s">
        <v>593</v>
      </c>
      <c r="H2456" t="s">
        <v>22</v>
      </c>
      <c r="I2456">
        <v>7</v>
      </c>
    </row>
    <row r="2457" spans="1:9" x14ac:dyDescent="0.25">
      <c r="A2457">
        <v>2187889831</v>
      </c>
      <c r="B2457" s="16" t="s">
        <v>40</v>
      </c>
      <c r="C2457" t="s">
        <v>240</v>
      </c>
      <c r="D2457" t="s">
        <v>30</v>
      </c>
      <c r="E2457" t="s">
        <v>43</v>
      </c>
      <c r="F2457" t="s">
        <v>264</v>
      </c>
      <c r="G2457" t="s">
        <v>396</v>
      </c>
      <c r="H2457" t="s">
        <v>398</v>
      </c>
      <c r="I2457">
        <v>7</v>
      </c>
    </row>
    <row r="2458" spans="1:9" x14ac:dyDescent="0.25">
      <c r="A2458">
        <v>2187961120</v>
      </c>
      <c r="B2458" t="s">
        <v>399</v>
      </c>
      <c r="C2458" t="s">
        <v>240</v>
      </c>
      <c r="D2458" t="s">
        <v>30</v>
      </c>
      <c r="E2458" t="s">
        <v>43</v>
      </c>
      <c r="F2458" t="s">
        <v>137</v>
      </c>
      <c r="G2458" t="s">
        <v>355</v>
      </c>
      <c r="H2458" t="s">
        <v>398</v>
      </c>
      <c r="I2458">
        <v>7</v>
      </c>
    </row>
    <row r="2459" spans="1:9" x14ac:dyDescent="0.25">
      <c r="A2459">
        <v>2187978595</v>
      </c>
      <c r="B2459" t="s">
        <v>399</v>
      </c>
      <c r="C2459" t="s">
        <v>240</v>
      </c>
      <c r="D2459" t="s">
        <v>30</v>
      </c>
      <c r="E2459" t="s">
        <v>43</v>
      </c>
      <c r="F2459" t="s">
        <v>227</v>
      </c>
      <c r="G2459" t="s">
        <v>379</v>
      </c>
      <c r="H2459" t="s">
        <v>398</v>
      </c>
      <c r="I2459">
        <v>7</v>
      </c>
    </row>
    <row r="2460" spans="1:9" x14ac:dyDescent="0.25">
      <c r="A2460">
        <v>2188260986</v>
      </c>
      <c r="B2460" t="s">
        <v>170</v>
      </c>
      <c r="C2460" t="s">
        <v>240</v>
      </c>
      <c r="D2460" t="s">
        <v>30</v>
      </c>
      <c r="E2460" t="s">
        <v>43</v>
      </c>
      <c r="F2460" t="s">
        <v>309</v>
      </c>
      <c r="G2460" t="s">
        <v>380</v>
      </c>
      <c r="H2460" t="s">
        <v>22</v>
      </c>
      <c r="I2460">
        <v>7</v>
      </c>
    </row>
    <row r="2461" spans="1:9" x14ac:dyDescent="0.25">
      <c r="A2461">
        <v>2188431248</v>
      </c>
      <c r="B2461" t="s">
        <v>148</v>
      </c>
      <c r="C2461" t="s">
        <v>240</v>
      </c>
      <c r="D2461" t="s">
        <v>30</v>
      </c>
      <c r="E2461" t="s">
        <v>43</v>
      </c>
      <c r="F2461" t="s">
        <v>243</v>
      </c>
      <c r="G2461" t="s">
        <v>350</v>
      </c>
      <c r="H2461" t="s">
        <v>398</v>
      </c>
      <c r="I2461">
        <v>7</v>
      </c>
    </row>
    <row r="2462" spans="1:9" x14ac:dyDescent="0.25">
      <c r="A2462">
        <v>2188444917</v>
      </c>
      <c r="B2462" t="s">
        <v>148</v>
      </c>
      <c r="C2462" t="s">
        <v>240</v>
      </c>
      <c r="D2462" t="s">
        <v>30</v>
      </c>
      <c r="E2462" t="s">
        <v>43</v>
      </c>
      <c r="F2462" t="s">
        <v>360</v>
      </c>
      <c r="G2462" t="s">
        <v>352</v>
      </c>
      <c r="H2462" t="s">
        <v>22</v>
      </c>
      <c r="I2462">
        <v>7</v>
      </c>
    </row>
    <row r="2463" spans="1:9" x14ac:dyDescent="0.25">
      <c r="A2463">
        <v>2188686467</v>
      </c>
      <c r="B2463" t="s">
        <v>40</v>
      </c>
      <c r="C2463" t="s">
        <v>240</v>
      </c>
      <c r="D2463" t="s">
        <v>30</v>
      </c>
      <c r="E2463" t="s">
        <v>43</v>
      </c>
      <c r="F2463" t="s">
        <v>438</v>
      </c>
      <c r="G2463" t="s">
        <v>350</v>
      </c>
      <c r="H2463" t="s">
        <v>360</v>
      </c>
      <c r="I2463">
        <v>7</v>
      </c>
    </row>
    <row r="2464" spans="1:9" x14ac:dyDescent="0.25">
      <c r="A2464">
        <v>2186589587</v>
      </c>
      <c r="B2464" t="s">
        <v>148</v>
      </c>
      <c r="C2464" t="s">
        <v>237</v>
      </c>
      <c r="D2464" t="s">
        <v>30</v>
      </c>
      <c r="E2464" t="s">
        <v>43</v>
      </c>
      <c r="F2464" t="s">
        <v>311</v>
      </c>
      <c r="G2464" t="s">
        <v>357</v>
      </c>
      <c r="H2464" t="s">
        <v>22</v>
      </c>
      <c r="I2464">
        <v>7</v>
      </c>
    </row>
    <row r="2465" spans="1:9" x14ac:dyDescent="0.25">
      <c r="A2465">
        <v>2186590002</v>
      </c>
      <c r="B2465" t="s">
        <v>148</v>
      </c>
      <c r="C2465" t="s">
        <v>237</v>
      </c>
      <c r="D2465" t="s">
        <v>30</v>
      </c>
      <c r="E2465" t="s">
        <v>43</v>
      </c>
      <c r="F2465" t="s">
        <v>438</v>
      </c>
      <c r="G2465" t="s">
        <v>350</v>
      </c>
      <c r="H2465" t="s">
        <v>22</v>
      </c>
      <c r="I2465">
        <v>7</v>
      </c>
    </row>
    <row r="2466" spans="1:9" x14ac:dyDescent="0.25">
      <c r="A2466">
        <v>2186598261</v>
      </c>
      <c r="B2466" t="s">
        <v>148</v>
      </c>
      <c r="C2466" t="s">
        <v>237</v>
      </c>
      <c r="D2466" t="s">
        <v>30</v>
      </c>
      <c r="E2466" t="s">
        <v>43</v>
      </c>
      <c r="F2466" t="s">
        <v>223</v>
      </c>
      <c r="G2466" t="s">
        <v>350</v>
      </c>
      <c r="H2466" t="s">
        <v>398</v>
      </c>
      <c r="I2466">
        <v>7</v>
      </c>
    </row>
    <row r="2467" spans="1:9" x14ac:dyDescent="0.25">
      <c r="A2467">
        <v>2187137835</v>
      </c>
      <c r="B2467" t="s">
        <v>170</v>
      </c>
      <c r="C2467" t="s">
        <v>237</v>
      </c>
      <c r="D2467" t="s">
        <v>30</v>
      </c>
      <c r="E2467" t="s">
        <v>43</v>
      </c>
      <c r="F2467" t="s">
        <v>291</v>
      </c>
      <c r="G2467" t="s">
        <v>585</v>
      </c>
      <c r="H2467" t="s">
        <v>22</v>
      </c>
      <c r="I2467">
        <v>7</v>
      </c>
    </row>
    <row r="2468" spans="1:9" x14ac:dyDescent="0.25">
      <c r="A2468">
        <v>2187205213</v>
      </c>
      <c r="B2468" t="s">
        <v>399</v>
      </c>
      <c r="C2468" t="s">
        <v>237</v>
      </c>
      <c r="D2468" t="s">
        <v>30</v>
      </c>
      <c r="E2468" t="s">
        <v>43</v>
      </c>
      <c r="F2468" t="s">
        <v>293</v>
      </c>
      <c r="G2468" t="s">
        <v>352</v>
      </c>
      <c r="H2468" t="s">
        <v>398</v>
      </c>
      <c r="I2468">
        <v>7</v>
      </c>
    </row>
    <row r="2469" spans="1:9" x14ac:dyDescent="0.25">
      <c r="A2469">
        <v>2187559275</v>
      </c>
      <c r="B2469" t="s">
        <v>399</v>
      </c>
      <c r="C2469" t="s">
        <v>237</v>
      </c>
      <c r="D2469" t="s">
        <v>30</v>
      </c>
      <c r="E2469" t="s">
        <v>43</v>
      </c>
      <c r="F2469" t="s">
        <v>137</v>
      </c>
      <c r="G2469" t="s">
        <v>355</v>
      </c>
      <c r="H2469" t="s">
        <v>398</v>
      </c>
      <c r="I2469">
        <v>7</v>
      </c>
    </row>
    <row r="2470" spans="1:9" x14ac:dyDescent="0.25">
      <c r="A2470">
        <v>2188086895</v>
      </c>
      <c r="B2470" t="s">
        <v>399</v>
      </c>
      <c r="C2470" t="s">
        <v>237</v>
      </c>
      <c r="D2470" t="s">
        <v>30</v>
      </c>
      <c r="E2470" t="s">
        <v>43</v>
      </c>
      <c r="F2470" t="s">
        <v>261</v>
      </c>
      <c r="G2470" t="s">
        <v>352</v>
      </c>
      <c r="H2470" t="s">
        <v>398</v>
      </c>
      <c r="I2470">
        <v>7</v>
      </c>
    </row>
    <row r="2471" spans="1:9" x14ac:dyDescent="0.25">
      <c r="A2471">
        <v>2188230523</v>
      </c>
      <c r="B2471" t="s">
        <v>399</v>
      </c>
      <c r="C2471" t="s">
        <v>237</v>
      </c>
      <c r="D2471" t="s">
        <v>30</v>
      </c>
      <c r="E2471" t="s">
        <v>43</v>
      </c>
      <c r="F2471" t="s">
        <v>273</v>
      </c>
      <c r="G2471" t="s">
        <v>350</v>
      </c>
      <c r="H2471" t="s">
        <v>398</v>
      </c>
      <c r="I2471">
        <v>7</v>
      </c>
    </row>
    <row r="2472" spans="1:9" x14ac:dyDescent="0.25">
      <c r="A2472">
        <v>2188368708</v>
      </c>
      <c r="B2472" t="s">
        <v>148</v>
      </c>
      <c r="C2472" t="s">
        <v>237</v>
      </c>
      <c r="D2472" t="s">
        <v>30</v>
      </c>
      <c r="E2472" t="s">
        <v>43</v>
      </c>
      <c r="F2472" t="s">
        <v>254</v>
      </c>
      <c r="G2472" t="s">
        <v>352</v>
      </c>
      <c r="H2472" t="s">
        <v>398</v>
      </c>
      <c r="I2472">
        <v>7</v>
      </c>
    </row>
    <row r="2473" spans="1:9" x14ac:dyDescent="0.25">
      <c r="A2473">
        <v>2188538957</v>
      </c>
      <c r="B2473" t="s">
        <v>399</v>
      </c>
      <c r="C2473" t="s">
        <v>237</v>
      </c>
      <c r="D2473" t="s">
        <v>30</v>
      </c>
      <c r="E2473" t="s">
        <v>43</v>
      </c>
      <c r="F2473" t="s">
        <v>295</v>
      </c>
      <c r="G2473" t="s">
        <v>379</v>
      </c>
      <c r="H2473" t="s">
        <v>398</v>
      </c>
      <c r="I2473">
        <v>7</v>
      </c>
    </row>
    <row r="2474" spans="1:9" x14ac:dyDescent="0.25">
      <c r="A2474">
        <v>2188552636</v>
      </c>
      <c r="B2474" t="s">
        <v>399</v>
      </c>
      <c r="C2474" t="s">
        <v>237</v>
      </c>
      <c r="D2474" t="s">
        <v>30</v>
      </c>
      <c r="E2474" t="s">
        <v>43</v>
      </c>
      <c r="F2474" t="s">
        <v>261</v>
      </c>
      <c r="G2474" t="s">
        <v>352</v>
      </c>
      <c r="H2474" t="s">
        <v>398</v>
      </c>
      <c r="I2474">
        <v>7</v>
      </c>
    </row>
    <row r="2475" spans="1:9" x14ac:dyDescent="0.25">
      <c r="A2475">
        <v>2188610589</v>
      </c>
      <c r="B2475" t="s">
        <v>170</v>
      </c>
      <c r="C2475" t="s">
        <v>237</v>
      </c>
      <c r="D2475" t="s">
        <v>30</v>
      </c>
      <c r="E2475" t="s">
        <v>43</v>
      </c>
      <c r="F2475" t="s">
        <v>222</v>
      </c>
      <c r="G2475" t="s">
        <v>351</v>
      </c>
      <c r="H2475" t="s">
        <v>398</v>
      </c>
      <c r="I2475">
        <v>7</v>
      </c>
    </row>
    <row r="2476" spans="1:9" x14ac:dyDescent="0.25">
      <c r="A2476">
        <v>2188611492</v>
      </c>
      <c r="B2476" t="s">
        <v>148</v>
      </c>
      <c r="C2476" t="s">
        <v>237</v>
      </c>
      <c r="D2476" t="s">
        <v>30</v>
      </c>
      <c r="E2476" t="s">
        <v>43</v>
      </c>
      <c r="F2476" t="s">
        <v>154</v>
      </c>
      <c r="G2476" t="s">
        <v>396</v>
      </c>
      <c r="H2476" t="s">
        <v>22</v>
      </c>
      <c r="I2476">
        <v>7</v>
      </c>
    </row>
    <row r="2477" spans="1:9" x14ac:dyDescent="0.25">
      <c r="A2477">
        <v>2188688217</v>
      </c>
      <c r="B2477" t="s">
        <v>148</v>
      </c>
      <c r="C2477" t="s">
        <v>237</v>
      </c>
      <c r="D2477" t="s">
        <v>30</v>
      </c>
      <c r="E2477" t="s">
        <v>43</v>
      </c>
      <c r="F2477" t="s">
        <v>219</v>
      </c>
      <c r="G2477" t="s">
        <v>350</v>
      </c>
      <c r="H2477" t="s">
        <v>22</v>
      </c>
      <c r="I2477">
        <v>7</v>
      </c>
    </row>
    <row r="2478" spans="1:9" x14ac:dyDescent="0.25">
      <c r="A2478">
        <v>2186735235</v>
      </c>
      <c r="B2478" t="s">
        <v>388</v>
      </c>
      <c r="C2478" t="s">
        <v>238</v>
      </c>
      <c r="D2478" t="s">
        <v>30</v>
      </c>
      <c r="E2478" t="s">
        <v>43</v>
      </c>
      <c r="F2478" t="s">
        <v>243</v>
      </c>
      <c r="G2478" t="s">
        <v>350</v>
      </c>
      <c r="H2478" t="s">
        <v>401</v>
      </c>
      <c r="I2478">
        <v>7</v>
      </c>
    </row>
    <row r="2479" spans="1:9" x14ac:dyDescent="0.25">
      <c r="A2479">
        <v>2186924607</v>
      </c>
      <c r="B2479" t="s">
        <v>388</v>
      </c>
      <c r="C2479" t="s">
        <v>238</v>
      </c>
      <c r="D2479" t="s">
        <v>30</v>
      </c>
      <c r="E2479" t="s">
        <v>43</v>
      </c>
      <c r="F2479" t="s">
        <v>282</v>
      </c>
      <c r="G2479" t="s">
        <v>352</v>
      </c>
      <c r="H2479" t="s">
        <v>401</v>
      </c>
      <c r="I2479">
        <v>7</v>
      </c>
    </row>
    <row r="2480" spans="1:9" x14ac:dyDescent="0.25">
      <c r="A2480">
        <v>2187119690</v>
      </c>
      <c r="B2480" t="s">
        <v>170</v>
      </c>
      <c r="C2480" t="s">
        <v>238</v>
      </c>
      <c r="D2480" t="s">
        <v>30</v>
      </c>
      <c r="E2480" t="s">
        <v>43</v>
      </c>
      <c r="F2480" t="s">
        <v>228</v>
      </c>
      <c r="G2480" t="s">
        <v>353</v>
      </c>
      <c r="H2480" t="s">
        <v>225</v>
      </c>
      <c r="I2480">
        <v>7</v>
      </c>
    </row>
    <row r="2481" spans="1:9" x14ac:dyDescent="0.25">
      <c r="A2481">
        <v>2187126244</v>
      </c>
      <c r="B2481" t="s">
        <v>148</v>
      </c>
      <c r="C2481" t="s">
        <v>238</v>
      </c>
      <c r="D2481" t="s">
        <v>30</v>
      </c>
      <c r="E2481" t="s">
        <v>43</v>
      </c>
      <c r="F2481" t="s">
        <v>277</v>
      </c>
      <c r="G2481" t="s">
        <v>350</v>
      </c>
      <c r="H2481" t="s">
        <v>22</v>
      </c>
      <c r="I2481">
        <v>7</v>
      </c>
    </row>
    <row r="2482" spans="1:9" x14ac:dyDescent="0.25">
      <c r="A2482">
        <v>2187126953</v>
      </c>
      <c r="B2482" t="s">
        <v>148</v>
      </c>
      <c r="C2482" t="s">
        <v>238</v>
      </c>
      <c r="D2482" t="s">
        <v>30</v>
      </c>
      <c r="E2482" t="s">
        <v>43</v>
      </c>
      <c r="F2482" t="s">
        <v>308</v>
      </c>
      <c r="G2482" t="s">
        <v>357</v>
      </c>
      <c r="H2482" t="s">
        <v>22</v>
      </c>
      <c r="I2482">
        <v>7</v>
      </c>
    </row>
    <row r="2483" spans="1:9" x14ac:dyDescent="0.25">
      <c r="A2483">
        <v>2187276343</v>
      </c>
      <c r="B2483" t="s">
        <v>40</v>
      </c>
      <c r="C2483" t="s">
        <v>238</v>
      </c>
      <c r="D2483" t="s">
        <v>30</v>
      </c>
      <c r="E2483" t="s">
        <v>43</v>
      </c>
      <c r="F2483" t="s">
        <v>372</v>
      </c>
      <c r="G2483" t="s">
        <v>352</v>
      </c>
      <c r="H2483" t="s">
        <v>19</v>
      </c>
      <c r="I2483">
        <v>7</v>
      </c>
    </row>
    <row r="2484" spans="1:9" x14ac:dyDescent="0.25">
      <c r="A2484">
        <v>2187341626</v>
      </c>
      <c r="B2484" t="s">
        <v>170</v>
      </c>
      <c r="C2484" t="s">
        <v>238</v>
      </c>
      <c r="D2484" t="s">
        <v>30</v>
      </c>
      <c r="E2484" t="s">
        <v>43</v>
      </c>
      <c r="F2484" t="s">
        <v>223</v>
      </c>
      <c r="G2484" t="s">
        <v>350</v>
      </c>
      <c r="H2484" t="s">
        <v>398</v>
      </c>
      <c r="I2484">
        <v>7</v>
      </c>
    </row>
    <row r="2485" spans="1:9" x14ac:dyDescent="0.25">
      <c r="A2485">
        <v>2187343137</v>
      </c>
      <c r="B2485" t="s">
        <v>148</v>
      </c>
      <c r="C2485" t="s">
        <v>238</v>
      </c>
      <c r="D2485" t="s">
        <v>30</v>
      </c>
      <c r="E2485" t="s">
        <v>43</v>
      </c>
      <c r="F2485" t="s">
        <v>397</v>
      </c>
      <c r="G2485" t="s">
        <v>350</v>
      </c>
      <c r="H2485" t="s">
        <v>22</v>
      </c>
      <c r="I2485">
        <v>7</v>
      </c>
    </row>
    <row r="2486" spans="1:9" x14ac:dyDescent="0.25">
      <c r="A2486">
        <v>2187957793</v>
      </c>
      <c r="B2486" t="s">
        <v>148</v>
      </c>
      <c r="C2486" t="s">
        <v>238</v>
      </c>
      <c r="D2486" t="s">
        <v>30</v>
      </c>
      <c r="E2486" t="s">
        <v>43</v>
      </c>
      <c r="F2486" t="s">
        <v>154</v>
      </c>
      <c r="G2486" t="s">
        <v>396</v>
      </c>
      <c r="H2486" t="s">
        <v>22</v>
      </c>
      <c r="I2486">
        <v>7</v>
      </c>
    </row>
    <row r="2487" spans="1:9" x14ac:dyDescent="0.25">
      <c r="A2487">
        <v>2188159623</v>
      </c>
      <c r="B2487" t="s">
        <v>399</v>
      </c>
      <c r="C2487" t="s">
        <v>238</v>
      </c>
      <c r="D2487" t="s">
        <v>30</v>
      </c>
      <c r="E2487" t="s">
        <v>43</v>
      </c>
      <c r="F2487" t="s">
        <v>256</v>
      </c>
      <c r="G2487" t="s">
        <v>649</v>
      </c>
      <c r="H2487" t="s">
        <v>398</v>
      </c>
      <c r="I2487">
        <v>7</v>
      </c>
    </row>
    <row r="2488" spans="1:9" x14ac:dyDescent="0.25">
      <c r="A2488">
        <v>2188448676</v>
      </c>
      <c r="B2488" t="s">
        <v>40</v>
      </c>
      <c r="C2488" t="s">
        <v>238</v>
      </c>
      <c r="D2488" t="s">
        <v>30</v>
      </c>
      <c r="E2488" t="s">
        <v>43</v>
      </c>
      <c r="F2488" t="s">
        <v>300</v>
      </c>
      <c r="G2488" t="s">
        <v>352</v>
      </c>
      <c r="H2488" t="s">
        <v>19</v>
      </c>
      <c r="I2488">
        <v>7</v>
      </c>
    </row>
    <row r="2489" spans="1:9" x14ac:dyDescent="0.25">
      <c r="A2489">
        <v>2188515337</v>
      </c>
      <c r="B2489" t="s">
        <v>399</v>
      </c>
      <c r="C2489" t="s">
        <v>238</v>
      </c>
      <c r="D2489" t="s">
        <v>30</v>
      </c>
      <c r="E2489" t="s">
        <v>43</v>
      </c>
      <c r="F2489" t="s">
        <v>227</v>
      </c>
      <c r="G2489" t="s">
        <v>379</v>
      </c>
      <c r="H2489" t="s">
        <v>398</v>
      </c>
      <c r="I2489">
        <v>7</v>
      </c>
    </row>
    <row r="2490" spans="1:9" x14ac:dyDescent="0.25">
      <c r="A2490">
        <v>2188521338</v>
      </c>
      <c r="B2490" t="s">
        <v>170</v>
      </c>
      <c r="C2490" t="s">
        <v>238</v>
      </c>
      <c r="D2490" t="s">
        <v>30</v>
      </c>
      <c r="E2490" t="s">
        <v>43</v>
      </c>
      <c r="F2490" t="s">
        <v>154</v>
      </c>
      <c r="G2490" t="s">
        <v>396</v>
      </c>
      <c r="H2490" t="s">
        <v>22</v>
      </c>
      <c r="I2490">
        <v>7</v>
      </c>
    </row>
    <row r="2491" spans="1:9" x14ac:dyDescent="0.25">
      <c r="A2491">
        <v>2188521829</v>
      </c>
      <c r="B2491" t="s">
        <v>148</v>
      </c>
      <c r="C2491" t="s">
        <v>238</v>
      </c>
      <c r="D2491" t="s">
        <v>30</v>
      </c>
      <c r="E2491" t="s">
        <v>43</v>
      </c>
      <c r="F2491" t="s">
        <v>222</v>
      </c>
      <c r="G2491" t="s">
        <v>351</v>
      </c>
      <c r="H2491" t="s">
        <v>22</v>
      </c>
      <c r="I2491">
        <v>7</v>
      </c>
    </row>
    <row r="2492" spans="1:9" x14ac:dyDescent="0.25">
      <c r="A2492">
        <v>2186567784</v>
      </c>
      <c r="B2492" t="s">
        <v>148</v>
      </c>
      <c r="C2492" t="s">
        <v>232</v>
      </c>
      <c r="D2492" t="s">
        <v>30</v>
      </c>
      <c r="E2492" t="s">
        <v>43</v>
      </c>
      <c r="F2492" t="s">
        <v>360</v>
      </c>
      <c r="G2492" t="s">
        <v>74</v>
      </c>
      <c r="H2492" t="s">
        <v>22</v>
      </c>
      <c r="I2492">
        <v>7</v>
      </c>
    </row>
    <row r="2493" spans="1:9" x14ac:dyDescent="0.25">
      <c r="A2493">
        <v>2186715404</v>
      </c>
      <c r="B2493" t="s">
        <v>170</v>
      </c>
      <c r="C2493" t="s">
        <v>232</v>
      </c>
      <c r="D2493" t="s">
        <v>30</v>
      </c>
      <c r="E2493" t="s">
        <v>43</v>
      </c>
      <c r="F2493" t="s">
        <v>292</v>
      </c>
      <c r="G2493" t="s">
        <v>352</v>
      </c>
      <c r="H2493" t="s">
        <v>22</v>
      </c>
      <c r="I2493">
        <v>7</v>
      </c>
    </row>
    <row r="2494" spans="1:9" x14ac:dyDescent="0.25">
      <c r="A2494">
        <v>2186875965</v>
      </c>
      <c r="B2494" t="s">
        <v>40</v>
      </c>
      <c r="C2494" t="s">
        <v>232</v>
      </c>
      <c r="D2494" t="s">
        <v>30</v>
      </c>
      <c r="E2494" t="s">
        <v>43</v>
      </c>
      <c r="F2494" t="s">
        <v>311</v>
      </c>
      <c r="G2494" t="s">
        <v>357</v>
      </c>
      <c r="H2494" t="s">
        <v>19</v>
      </c>
      <c r="I2494">
        <v>7</v>
      </c>
    </row>
    <row r="2495" spans="1:9" x14ac:dyDescent="0.25">
      <c r="A2495">
        <v>2187061127</v>
      </c>
      <c r="B2495" t="s">
        <v>170</v>
      </c>
      <c r="C2495" t="s">
        <v>232</v>
      </c>
      <c r="D2495" t="s">
        <v>30</v>
      </c>
      <c r="E2495" t="s">
        <v>43</v>
      </c>
      <c r="F2495" t="s">
        <v>312</v>
      </c>
      <c r="G2495" t="s">
        <v>380</v>
      </c>
      <c r="H2495" t="s">
        <v>22</v>
      </c>
      <c r="I2495">
        <v>7</v>
      </c>
    </row>
    <row r="2496" spans="1:9" x14ac:dyDescent="0.25">
      <c r="A2496">
        <v>2187140380</v>
      </c>
      <c r="B2496" t="s">
        <v>170</v>
      </c>
      <c r="C2496" t="s">
        <v>232</v>
      </c>
      <c r="D2496" t="s">
        <v>30</v>
      </c>
      <c r="E2496" t="s">
        <v>43</v>
      </c>
      <c r="F2496" t="s">
        <v>313</v>
      </c>
      <c r="G2496" t="s">
        <v>380</v>
      </c>
      <c r="H2496" t="s">
        <v>22</v>
      </c>
      <c r="I2496">
        <v>7</v>
      </c>
    </row>
    <row r="2497" spans="1:9" x14ac:dyDescent="0.25">
      <c r="A2497">
        <v>2187353463</v>
      </c>
      <c r="B2497" t="s">
        <v>399</v>
      </c>
      <c r="C2497" t="s">
        <v>232</v>
      </c>
      <c r="D2497" t="s">
        <v>30</v>
      </c>
      <c r="E2497" t="s">
        <v>43</v>
      </c>
      <c r="F2497" t="s">
        <v>227</v>
      </c>
      <c r="G2497" t="s">
        <v>379</v>
      </c>
      <c r="H2497" t="s">
        <v>398</v>
      </c>
      <c r="I2497">
        <v>7</v>
      </c>
    </row>
    <row r="2498" spans="1:9" x14ac:dyDescent="0.25">
      <c r="A2498">
        <v>2187744026</v>
      </c>
      <c r="B2498" t="s">
        <v>148</v>
      </c>
      <c r="C2498" t="s">
        <v>232</v>
      </c>
      <c r="D2498" t="s">
        <v>30</v>
      </c>
      <c r="E2498" t="s">
        <v>43</v>
      </c>
      <c r="F2498" t="s">
        <v>221</v>
      </c>
      <c r="G2498" t="s">
        <v>354</v>
      </c>
      <c r="H2498" t="s">
        <v>22</v>
      </c>
      <c r="I2498">
        <v>7</v>
      </c>
    </row>
    <row r="2499" spans="1:9" x14ac:dyDescent="0.25">
      <c r="A2499">
        <v>2187770971</v>
      </c>
      <c r="B2499" t="s">
        <v>148</v>
      </c>
      <c r="C2499" t="s">
        <v>232</v>
      </c>
      <c r="D2499" t="s">
        <v>30</v>
      </c>
      <c r="E2499" t="s">
        <v>43</v>
      </c>
      <c r="F2499" t="s">
        <v>434</v>
      </c>
      <c r="G2499" t="s">
        <v>350</v>
      </c>
      <c r="H2499" t="s">
        <v>22</v>
      </c>
      <c r="I2499">
        <v>7</v>
      </c>
    </row>
    <row r="2500" spans="1:9" x14ac:dyDescent="0.25">
      <c r="A2500">
        <v>2188457269</v>
      </c>
      <c r="B2500" t="s">
        <v>388</v>
      </c>
      <c r="C2500" t="s">
        <v>232</v>
      </c>
      <c r="D2500" t="s">
        <v>30</v>
      </c>
      <c r="E2500" t="s">
        <v>43</v>
      </c>
      <c r="F2500" t="s">
        <v>314</v>
      </c>
      <c r="G2500" t="s">
        <v>350</v>
      </c>
      <c r="H2500" t="s">
        <v>401</v>
      </c>
      <c r="I2500">
        <v>7</v>
      </c>
    </row>
    <row r="2501" spans="1:9" x14ac:dyDescent="0.25">
      <c r="A2501">
        <v>2188522442</v>
      </c>
      <c r="B2501" t="s">
        <v>148</v>
      </c>
      <c r="C2501" t="s">
        <v>232</v>
      </c>
      <c r="D2501" t="s">
        <v>30</v>
      </c>
      <c r="E2501" t="s">
        <v>43</v>
      </c>
      <c r="F2501" t="s">
        <v>360</v>
      </c>
      <c r="G2501" t="s">
        <v>352</v>
      </c>
      <c r="H2501" t="s">
        <v>22</v>
      </c>
      <c r="I2501">
        <v>7</v>
      </c>
    </row>
    <row r="2502" spans="1:9" x14ac:dyDescent="0.25">
      <c r="A2502">
        <v>2188602890</v>
      </c>
      <c r="B2502" t="s">
        <v>148</v>
      </c>
      <c r="C2502" t="s">
        <v>232</v>
      </c>
      <c r="D2502" t="s">
        <v>30</v>
      </c>
      <c r="E2502" t="s">
        <v>43</v>
      </c>
      <c r="F2502" t="s">
        <v>251</v>
      </c>
      <c r="G2502" t="s">
        <v>350</v>
      </c>
      <c r="H2502" t="s">
        <v>22</v>
      </c>
      <c r="I2502">
        <v>7</v>
      </c>
    </row>
    <row r="2503" spans="1:9" x14ac:dyDescent="0.25">
      <c r="A2503">
        <v>2186779554</v>
      </c>
      <c r="B2503" t="s">
        <v>399</v>
      </c>
      <c r="C2503" t="s">
        <v>241</v>
      </c>
      <c r="D2503" t="s">
        <v>30</v>
      </c>
      <c r="E2503" t="s">
        <v>43</v>
      </c>
      <c r="F2503" t="s">
        <v>223</v>
      </c>
      <c r="G2503" t="s">
        <v>350</v>
      </c>
      <c r="H2503" t="s">
        <v>398</v>
      </c>
      <c r="I2503">
        <v>7</v>
      </c>
    </row>
    <row r="2504" spans="1:9" x14ac:dyDescent="0.25">
      <c r="A2504">
        <v>2187078797</v>
      </c>
      <c r="B2504" t="s">
        <v>148</v>
      </c>
      <c r="C2504" t="s">
        <v>241</v>
      </c>
      <c r="D2504" t="s">
        <v>30</v>
      </c>
      <c r="E2504" t="s">
        <v>43</v>
      </c>
      <c r="F2504" t="s">
        <v>278</v>
      </c>
      <c r="G2504" t="s">
        <v>352</v>
      </c>
      <c r="H2504" t="s">
        <v>22</v>
      </c>
      <c r="I2504">
        <v>7</v>
      </c>
    </row>
    <row r="2505" spans="1:9" x14ac:dyDescent="0.25">
      <c r="A2505">
        <v>2187132471</v>
      </c>
      <c r="B2505" t="s">
        <v>148</v>
      </c>
      <c r="C2505" t="s">
        <v>241</v>
      </c>
      <c r="D2505" t="s">
        <v>30</v>
      </c>
      <c r="E2505" t="s">
        <v>43</v>
      </c>
      <c r="F2505" t="s">
        <v>360</v>
      </c>
      <c r="G2505" t="s">
        <v>352</v>
      </c>
      <c r="H2505" t="s">
        <v>22</v>
      </c>
      <c r="I2505">
        <v>7</v>
      </c>
    </row>
    <row r="2506" spans="1:9" x14ac:dyDescent="0.25">
      <c r="A2506">
        <v>2187282598</v>
      </c>
      <c r="B2506" t="s">
        <v>399</v>
      </c>
      <c r="C2506" t="s">
        <v>241</v>
      </c>
      <c r="D2506" t="s">
        <v>30</v>
      </c>
      <c r="E2506" t="s">
        <v>43</v>
      </c>
      <c r="F2506" t="s">
        <v>222</v>
      </c>
      <c r="G2506" t="s">
        <v>351</v>
      </c>
      <c r="H2506" t="s">
        <v>398</v>
      </c>
      <c r="I2506">
        <v>7</v>
      </c>
    </row>
    <row r="2507" spans="1:9" x14ac:dyDescent="0.25">
      <c r="A2507">
        <v>2187324372</v>
      </c>
      <c r="B2507" t="s">
        <v>170</v>
      </c>
      <c r="C2507" t="s">
        <v>241</v>
      </c>
      <c r="D2507" t="s">
        <v>30</v>
      </c>
      <c r="E2507" t="s">
        <v>43</v>
      </c>
      <c r="F2507" t="s">
        <v>307</v>
      </c>
      <c r="G2507" t="s">
        <v>353</v>
      </c>
      <c r="H2507" t="s">
        <v>22</v>
      </c>
      <c r="I2507">
        <v>7</v>
      </c>
    </row>
    <row r="2508" spans="1:9" x14ac:dyDescent="0.25">
      <c r="A2508">
        <v>2187348305</v>
      </c>
      <c r="B2508" t="s">
        <v>170</v>
      </c>
      <c r="C2508" t="s">
        <v>241</v>
      </c>
      <c r="D2508" t="s">
        <v>30</v>
      </c>
      <c r="E2508" t="s">
        <v>43</v>
      </c>
      <c r="F2508" t="s">
        <v>228</v>
      </c>
      <c r="G2508" t="s">
        <v>353</v>
      </c>
      <c r="H2508" t="s">
        <v>22</v>
      </c>
      <c r="I2508">
        <v>7</v>
      </c>
    </row>
    <row r="2509" spans="1:9" x14ac:dyDescent="0.25">
      <c r="A2509">
        <v>2187353670</v>
      </c>
      <c r="B2509" t="s">
        <v>170</v>
      </c>
      <c r="C2509" t="s">
        <v>241</v>
      </c>
      <c r="D2509" t="s">
        <v>30</v>
      </c>
      <c r="E2509" t="s">
        <v>43</v>
      </c>
      <c r="F2509" t="s">
        <v>315</v>
      </c>
      <c r="G2509" t="s">
        <v>353</v>
      </c>
      <c r="H2509" t="s">
        <v>22</v>
      </c>
      <c r="I2509">
        <v>7</v>
      </c>
    </row>
    <row r="2510" spans="1:9" x14ac:dyDescent="0.25">
      <c r="A2510">
        <v>2187398309</v>
      </c>
      <c r="B2510" t="s">
        <v>226</v>
      </c>
      <c r="C2510" t="s">
        <v>241</v>
      </c>
      <c r="D2510" t="s">
        <v>30</v>
      </c>
      <c r="E2510" t="s">
        <v>43</v>
      </c>
      <c r="F2510" t="s">
        <v>316</v>
      </c>
      <c r="G2510" t="s">
        <v>591</v>
      </c>
      <c r="H2510" t="s">
        <v>19</v>
      </c>
      <c r="I2510">
        <v>7</v>
      </c>
    </row>
    <row r="2511" spans="1:9" x14ac:dyDescent="0.25">
      <c r="A2511">
        <v>2187538257</v>
      </c>
      <c r="B2511" t="s">
        <v>170</v>
      </c>
      <c r="C2511" t="s">
        <v>241</v>
      </c>
      <c r="D2511" t="s">
        <v>30</v>
      </c>
      <c r="E2511" t="s">
        <v>43</v>
      </c>
      <c r="F2511" t="s">
        <v>266</v>
      </c>
      <c r="G2511" t="s">
        <v>352</v>
      </c>
      <c r="H2511" t="s">
        <v>22</v>
      </c>
      <c r="I2511">
        <v>7</v>
      </c>
    </row>
    <row r="2512" spans="1:9" x14ac:dyDescent="0.25">
      <c r="A2512">
        <v>2187581858</v>
      </c>
      <c r="B2512" t="s">
        <v>170</v>
      </c>
      <c r="C2512" t="s">
        <v>241</v>
      </c>
      <c r="D2512" t="s">
        <v>30</v>
      </c>
      <c r="E2512" t="s">
        <v>43</v>
      </c>
      <c r="F2512" t="s">
        <v>317</v>
      </c>
      <c r="G2512" t="s">
        <v>380</v>
      </c>
      <c r="H2512" t="s">
        <v>22</v>
      </c>
      <c r="I2512">
        <v>7</v>
      </c>
    </row>
    <row r="2513" spans="1:9" x14ac:dyDescent="0.25">
      <c r="A2513">
        <v>2187638673</v>
      </c>
      <c r="B2513" t="s">
        <v>399</v>
      </c>
      <c r="C2513" t="s">
        <v>241</v>
      </c>
      <c r="D2513" t="s">
        <v>30</v>
      </c>
      <c r="E2513" t="s">
        <v>43</v>
      </c>
      <c r="F2513" t="s">
        <v>269</v>
      </c>
      <c r="G2513" t="s">
        <v>269</v>
      </c>
      <c r="H2513" t="s">
        <v>398</v>
      </c>
      <c r="I2513">
        <v>7</v>
      </c>
    </row>
    <row r="2514" spans="1:9" x14ac:dyDescent="0.25">
      <c r="A2514">
        <v>2187990630</v>
      </c>
      <c r="B2514" t="s">
        <v>170</v>
      </c>
      <c r="C2514" t="s">
        <v>241</v>
      </c>
      <c r="D2514" t="s">
        <v>30</v>
      </c>
      <c r="E2514" t="s">
        <v>43</v>
      </c>
      <c r="F2514" t="s">
        <v>137</v>
      </c>
      <c r="G2514" t="s">
        <v>355</v>
      </c>
      <c r="H2514" t="s">
        <v>398</v>
      </c>
      <c r="I2514">
        <v>7</v>
      </c>
    </row>
    <row r="2515" spans="1:9" x14ac:dyDescent="0.25">
      <c r="A2515">
        <v>2188160301</v>
      </c>
      <c r="B2515" t="s">
        <v>148</v>
      </c>
      <c r="C2515" t="s">
        <v>241</v>
      </c>
      <c r="D2515" t="s">
        <v>30</v>
      </c>
      <c r="E2515" t="s">
        <v>43</v>
      </c>
      <c r="F2515" t="s">
        <v>264</v>
      </c>
      <c r="G2515" t="s">
        <v>396</v>
      </c>
      <c r="H2515" t="s">
        <v>22</v>
      </c>
      <c r="I2515">
        <v>7</v>
      </c>
    </row>
    <row r="2516" spans="1:9" x14ac:dyDescent="0.25">
      <c r="A2516">
        <v>2188239457</v>
      </c>
      <c r="B2516" t="s">
        <v>399</v>
      </c>
      <c r="C2516" t="s">
        <v>241</v>
      </c>
      <c r="D2516" t="s">
        <v>30</v>
      </c>
      <c r="E2516" t="s">
        <v>43</v>
      </c>
      <c r="F2516" t="s">
        <v>246</v>
      </c>
      <c r="G2516" t="s">
        <v>352</v>
      </c>
      <c r="H2516" t="s">
        <v>398</v>
      </c>
      <c r="I2516">
        <v>7</v>
      </c>
    </row>
    <row r="2517" spans="1:9" x14ac:dyDescent="0.25">
      <c r="A2517">
        <v>2188573723</v>
      </c>
      <c r="B2517" t="s">
        <v>148</v>
      </c>
      <c r="C2517" t="s">
        <v>241</v>
      </c>
      <c r="D2517" t="s">
        <v>30</v>
      </c>
      <c r="E2517" t="s">
        <v>43</v>
      </c>
      <c r="F2517" t="s">
        <v>316</v>
      </c>
      <c r="G2517" t="s">
        <v>591</v>
      </c>
      <c r="H2517" t="s">
        <v>22</v>
      </c>
      <c r="I2517">
        <v>7</v>
      </c>
    </row>
    <row r="2518" spans="1:9" x14ac:dyDescent="0.25">
      <c r="A2518">
        <v>2188667583</v>
      </c>
      <c r="B2518" t="s">
        <v>148</v>
      </c>
      <c r="C2518" t="s">
        <v>241</v>
      </c>
      <c r="D2518" t="s">
        <v>30</v>
      </c>
      <c r="E2518" t="s">
        <v>43</v>
      </c>
      <c r="F2518" t="s">
        <v>360</v>
      </c>
      <c r="G2518" t="s">
        <v>352</v>
      </c>
      <c r="H2518" t="s">
        <v>22</v>
      </c>
      <c r="I2518">
        <v>7</v>
      </c>
    </row>
    <row r="2519" spans="1:9" x14ac:dyDescent="0.25">
      <c r="A2519">
        <v>2188707583</v>
      </c>
      <c r="B2519" t="s">
        <v>170</v>
      </c>
      <c r="C2519" t="s">
        <v>241</v>
      </c>
      <c r="D2519" t="s">
        <v>30</v>
      </c>
      <c r="E2519" t="s">
        <v>43</v>
      </c>
      <c r="F2519" t="s">
        <v>318</v>
      </c>
      <c r="G2519" t="s">
        <v>380</v>
      </c>
      <c r="H2519" t="s">
        <v>22</v>
      </c>
      <c r="I2519">
        <v>7</v>
      </c>
    </row>
    <row r="2520" spans="1:9" x14ac:dyDescent="0.25">
      <c r="A2520">
        <v>2188729106</v>
      </c>
      <c r="B2520" t="s">
        <v>170</v>
      </c>
      <c r="C2520" t="s">
        <v>241</v>
      </c>
      <c r="D2520" t="s">
        <v>30</v>
      </c>
      <c r="E2520" t="s">
        <v>43</v>
      </c>
      <c r="F2520" t="s">
        <v>244</v>
      </c>
      <c r="G2520" t="s">
        <v>350</v>
      </c>
      <c r="H2520" t="s">
        <v>22</v>
      </c>
      <c r="I2520">
        <v>7</v>
      </c>
    </row>
    <row r="2521" spans="1:9" x14ac:dyDescent="0.25">
      <c r="A2521">
        <v>2188775600</v>
      </c>
      <c r="B2521" t="s">
        <v>399</v>
      </c>
      <c r="C2521" t="s">
        <v>241</v>
      </c>
      <c r="D2521" t="s">
        <v>30</v>
      </c>
      <c r="E2521" t="s">
        <v>43</v>
      </c>
      <c r="F2521" t="s">
        <v>243</v>
      </c>
      <c r="G2521" t="s">
        <v>350</v>
      </c>
      <c r="H2521" t="s">
        <v>398</v>
      </c>
      <c r="I2521">
        <v>7</v>
      </c>
    </row>
    <row r="2522" spans="1:9" x14ac:dyDescent="0.25">
      <c r="A2522">
        <v>2186578436</v>
      </c>
      <c r="B2522" t="s">
        <v>40</v>
      </c>
      <c r="C2522" t="s">
        <v>242</v>
      </c>
      <c r="D2522" t="s">
        <v>30</v>
      </c>
      <c r="E2522" t="s">
        <v>43</v>
      </c>
      <c r="F2522" t="s">
        <v>275</v>
      </c>
      <c r="G2522" t="s">
        <v>275</v>
      </c>
      <c r="H2522" t="s">
        <v>152</v>
      </c>
      <c r="I2522">
        <v>7</v>
      </c>
    </row>
    <row r="2523" spans="1:9" x14ac:dyDescent="0.25">
      <c r="A2523">
        <v>2186752635</v>
      </c>
      <c r="B2523" t="s">
        <v>148</v>
      </c>
      <c r="C2523" t="s">
        <v>242</v>
      </c>
      <c r="D2523" t="s">
        <v>30</v>
      </c>
      <c r="E2523" t="s">
        <v>43</v>
      </c>
      <c r="F2523" t="s">
        <v>343</v>
      </c>
      <c r="G2523" t="s">
        <v>352</v>
      </c>
      <c r="H2523" t="s">
        <v>22</v>
      </c>
      <c r="I2523">
        <v>7</v>
      </c>
    </row>
    <row r="2524" spans="1:9" x14ac:dyDescent="0.25">
      <c r="A2524">
        <v>2186994525</v>
      </c>
      <c r="B2524" t="s">
        <v>170</v>
      </c>
      <c r="C2524" t="s">
        <v>242</v>
      </c>
      <c r="D2524" t="s">
        <v>30</v>
      </c>
      <c r="E2524" t="s">
        <v>43</v>
      </c>
      <c r="F2524" t="s">
        <v>278</v>
      </c>
      <c r="G2524" t="s">
        <v>352</v>
      </c>
      <c r="H2524" t="s">
        <v>22</v>
      </c>
      <c r="I2524">
        <v>7</v>
      </c>
    </row>
    <row r="2525" spans="1:9" x14ac:dyDescent="0.25">
      <c r="A2525">
        <v>2187538022</v>
      </c>
      <c r="B2525" t="s">
        <v>399</v>
      </c>
      <c r="C2525" t="s">
        <v>242</v>
      </c>
      <c r="D2525" t="s">
        <v>30</v>
      </c>
      <c r="E2525" t="s">
        <v>43</v>
      </c>
      <c r="F2525" t="s">
        <v>222</v>
      </c>
      <c r="G2525" t="s">
        <v>351</v>
      </c>
      <c r="H2525" t="s">
        <v>398</v>
      </c>
      <c r="I2525">
        <v>7</v>
      </c>
    </row>
    <row r="2526" spans="1:9" x14ac:dyDescent="0.25">
      <c r="A2526">
        <v>2187553085</v>
      </c>
      <c r="B2526" t="s">
        <v>399</v>
      </c>
      <c r="C2526" t="s">
        <v>242</v>
      </c>
      <c r="D2526" t="s">
        <v>30</v>
      </c>
      <c r="E2526" t="s">
        <v>43</v>
      </c>
      <c r="F2526" t="s">
        <v>434</v>
      </c>
      <c r="G2526" t="s">
        <v>350</v>
      </c>
      <c r="H2526" t="s">
        <v>398</v>
      </c>
      <c r="I2526">
        <v>7</v>
      </c>
    </row>
    <row r="2527" spans="1:9" x14ac:dyDescent="0.25">
      <c r="A2527">
        <v>2187568022</v>
      </c>
      <c r="B2527" t="s">
        <v>148</v>
      </c>
      <c r="C2527" t="s">
        <v>242</v>
      </c>
      <c r="D2527" t="s">
        <v>30</v>
      </c>
      <c r="E2527" t="s">
        <v>43</v>
      </c>
      <c r="F2527" t="s">
        <v>319</v>
      </c>
      <c r="G2527" t="s">
        <v>380</v>
      </c>
      <c r="H2527" t="s">
        <v>22</v>
      </c>
      <c r="I2527">
        <v>7</v>
      </c>
    </row>
    <row r="2528" spans="1:9" x14ac:dyDescent="0.25">
      <c r="A2528">
        <v>2187750162</v>
      </c>
      <c r="B2528" t="s">
        <v>148</v>
      </c>
      <c r="C2528" t="s">
        <v>242</v>
      </c>
      <c r="D2528" t="s">
        <v>30</v>
      </c>
      <c r="E2528" t="s">
        <v>43</v>
      </c>
      <c r="F2528" t="s">
        <v>268</v>
      </c>
      <c r="G2528" t="s">
        <v>355</v>
      </c>
      <c r="H2528" t="s">
        <v>22</v>
      </c>
      <c r="I2528">
        <v>7</v>
      </c>
    </row>
    <row r="2529" spans="1:9" x14ac:dyDescent="0.25">
      <c r="A2529">
        <v>2187757560</v>
      </c>
      <c r="B2529" t="s">
        <v>148</v>
      </c>
      <c r="C2529" t="s">
        <v>242</v>
      </c>
      <c r="D2529" t="s">
        <v>30</v>
      </c>
      <c r="E2529" t="s">
        <v>43</v>
      </c>
      <c r="F2529" t="s">
        <v>295</v>
      </c>
      <c r="G2529" t="s">
        <v>379</v>
      </c>
      <c r="H2529" t="s">
        <v>22</v>
      </c>
      <c r="I2529">
        <v>7</v>
      </c>
    </row>
    <row r="2530" spans="1:9" x14ac:dyDescent="0.25">
      <c r="A2530">
        <v>2187759020</v>
      </c>
      <c r="B2530" t="s">
        <v>148</v>
      </c>
      <c r="C2530" t="s">
        <v>242</v>
      </c>
      <c r="D2530" t="s">
        <v>30</v>
      </c>
      <c r="E2530" t="s">
        <v>43</v>
      </c>
      <c r="F2530" t="s">
        <v>264</v>
      </c>
      <c r="G2530" t="s">
        <v>396</v>
      </c>
      <c r="H2530" t="s">
        <v>22</v>
      </c>
      <c r="I2530">
        <v>7</v>
      </c>
    </row>
    <row r="2531" spans="1:9" x14ac:dyDescent="0.25">
      <c r="A2531">
        <v>2187901499</v>
      </c>
      <c r="B2531" t="s">
        <v>399</v>
      </c>
      <c r="C2531" t="s">
        <v>242</v>
      </c>
      <c r="D2531" t="s">
        <v>30</v>
      </c>
      <c r="E2531" t="s">
        <v>43</v>
      </c>
      <c r="F2531" t="s">
        <v>434</v>
      </c>
      <c r="G2531" t="s">
        <v>350</v>
      </c>
      <c r="H2531" t="s">
        <v>398</v>
      </c>
      <c r="I2531">
        <v>7</v>
      </c>
    </row>
    <row r="2532" spans="1:9" x14ac:dyDescent="0.25">
      <c r="A2532">
        <v>2188147270</v>
      </c>
      <c r="B2532" t="s">
        <v>170</v>
      </c>
      <c r="C2532" t="s">
        <v>242</v>
      </c>
      <c r="D2532" t="s">
        <v>30</v>
      </c>
      <c r="E2532" t="s">
        <v>43</v>
      </c>
      <c r="F2532" t="s">
        <v>216</v>
      </c>
      <c r="G2532" t="s">
        <v>351</v>
      </c>
      <c r="H2532" t="s">
        <v>22</v>
      </c>
      <c r="I2532">
        <v>7</v>
      </c>
    </row>
    <row r="2533" spans="1:9" x14ac:dyDescent="0.25">
      <c r="A2533">
        <v>2188228060</v>
      </c>
      <c r="B2533" t="s">
        <v>170</v>
      </c>
      <c r="C2533" t="s">
        <v>242</v>
      </c>
      <c r="D2533" t="s">
        <v>30</v>
      </c>
      <c r="E2533" t="s">
        <v>43</v>
      </c>
      <c r="F2533" t="s">
        <v>220</v>
      </c>
      <c r="G2533" t="s">
        <v>354</v>
      </c>
      <c r="H2533" t="s">
        <v>22</v>
      </c>
      <c r="I2533">
        <v>7</v>
      </c>
    </row>
    <row r="2534" spans="1:9" x14ac:dyDescent="0.25">
      <c r="A2534">
        <v>2188233296</v>
      </c>
      <c r="B2534" t="s">
        <v>399</v>
      </c>
      <c r="C2534" t="s">
        <v>242</v>
      </c>
      <c r="D2534" t="s">
        <v>30</v>
      </c>
      <c r="E2534" t="s">
        <v>43</v>
      </c>
      <c r="F2534" t="s">
        <v>307</v>
      </c>
      <c r="G2534" t="s">
        <v>353</v>
      </c>
      <c r="H2534" t="s">
        <v>398</v>
      </c>
      <c r="I2534">
        <v>7</v>
      </c>
    </row>
    <row r="2535" spans="1:9" x14ac:dyDescent="0.25">
      <c r="A2535">
        <v>2188447129</v>
      </c>
      <c r="B2535" t="s">
        <v>148</v>
      </c>
      <c r="C2535" t="s">
        <v>242</v>
      </c>
      <c r="D2535" t="s">
        <v>30</v>
      </c>
      <c r="E2535" t="s">
        <v>43</v>
      </c>
      <c r="F2535" t="s">
        <v>138</v>
      </c>
      <c r="G2535" t="s">
        <v>352</v>
      </c>
      <c r="H2535" t="s">
        <v>22</v>
      </c>
      <c r="I2535">
        <v>7</v>
      </c>
    </row>
    <row r="2536" spans="1:9" x14ac:dyDescent="0.25">
      <c r="A2536">
        <v>2188742334</v>
      </c>
      <c r="B2536" t="s">
        <v>170</v>
      </c>
      <c r="C2536" t="s">
        <v>242</v>
      </c>
      <c r="D2536" t="s">
        <v>30</v>
      </c>
      <c r="E2536" t="s">
        <v>43</v>
      </c>
      <c r="F2536" t="s">
        <v>421</v>
      </c>
      <c r="G2536" t="s">
        <v>396</v>
      </c>
      <c r="H2536" t="s">
        <v>398</v>
      </c>
      <c r="I2536">
        <v>7</v>
      </c>
    </row>
    <row r="2537" spans="1:9" x14ac:dyDescent="0.25">
      <c r="A2537">
        <v>2186769625</v>
      </c>
      <c r="B2537" t="s">
        <v>148</v>
      </c>
      <c r="C2537" t="s">
        <v>239</v>
      </c>
      <c r="D2537" t="s">
        <v>30</v>
      </c>
      <c r="E2537" t="s">
        <v>43</v>
      </c>
      <c r="F2537" t="s">
        <v>360</v>
      </c>
      <c r="G2537" t="s">
        <v>360</v>
      </c>
      <c r="H2537" t="s">
        <v>22</v>
      </c>
      <c r="I2537">
        <v>7</v>
      </c>
    </row>
    <row r="2538" spans="1:9" x14ac:dyDescent="0.25">
      <c r="A2538">
        <v>2186907556</v>
      </c>
      <c r="B2538" t="s">
        <v>148</v>
      </c>
      <c r="C2538" t="s">
        <v>239</v>
      </c>
      <c r="D2538" t="s">
        <v>30</v>
      </c>
      <c r="E2538" t="s">
        <v>43</v>
      </c>
      <c r="F2538" t="s">
        <v>311</v>
      </c>
      <c r="G2538" t="s">
        <v>357</v>
      </c>
      <c r="H2538" t="s">
        <v>22</v>
      </c>
      <c r="I2538">
        <v>7</v>
      </c>
    </row>
    <row r="2539" spans="1:9" x14ac:dyDescent="0.25">
      <c r="A2539">
        <v>2186944335</v>
      </c>
      <c r="B2539" t="s">
        <v>40</v>
      </c>
      <c r="C2539" t="s">
        <v>239</v>
      </c>
      <c r="D2539" t="s">
        <v>30</v>
      </c>
      <c r="E2539" t="s">
        <v>43</v>
      </c>
      <c r="F2539" t="s">
        <v>321</v>
      </c>
      <c r="G2539" t="s">
        <v>591</v>
      </c>
      <c r="H2539" t="s">
        <v>19</v>
      </c>
      <c r="I2539">
        <v>7</v>
      </c>
    </row>
    <row r="2540" spans="1:9" x14ac:dyDescent="0.25">
      <c r="A2540">
        <v>2186964012</v>
      </c>
      <c r="B2540" t="s">
        <v>148</v>
      </c>
      <c r="C2540" t="s">
        <v>239</v>
      </c>
      <c r="D2540" t="s">
        <v>30</v>
      </c>
      <c r="E2540" t="s">
        <v>43</v>
      </c>
      <c r="F2540" t="s">
        <v>272</v>
      </c>
      <c r="G2540" t="s">
        <v>352</v>
      </c>
      <c r="H2540" t="s">
        <v>22</v>
      </c>
      <c r="I2540">
        <v>7</v>
      </c>
    </row>
    <row r="2541" spans="1:9" x14ac:dyDescent="0.25">
      <c r="A2541">
        <v>2186984875</v>
      </c>
      <c r="B2541" t="s">
        <v>399</v>
      </c>
      <c r="C2541" t="s">
        <v>239</v>
      </c>
      <c r="D2541" t="s">
        <v>30</v>
      </c>
      <c r="E2541" t="s">
        <v>43</v>
      </c>
      <c r="F2541" t="s">
        <v>434</v>
      </c>
      <c r="G2541" t="s">
        <v>350</v>
      </c>
      <c r="H2541" t="s">
        <v>398</v>
      </c>
      <c r="I2541">
        <v>7</v>
      </c>
    </row>
    <row r="2542" spans="1:9" x14ac:dyDescent="0.25">
      <c r="A2542">
        <v>2187021886</v>
      </c>
      <c r="B2542" t="s">
        <v>170</v>
      </c>
      <c r="C2542" t="s">
        <v>239</v>
      </c>
      <c r="D2542" t="s">
        <v>30</v>
      </c>
      <c r="E2542" t="s">
        <v>43</v>
      </c>
      <c r="F2542" t="s">
        <v>322</v>
      </c>
      <c r="G2542" t="s">
        <v>587</v>
      </c>
      <c r="H2542" t="s">
        <v>22</v>
      </c>
      <c r="I2542">
        <v>7</v>
      </c>
    </row>
    <row r="2543" spans="1:9" x14ac:dyDescent="0.25">
      <c r="A2543">
        <v>2187032665</v>
      </c>
      <c r="B2543" t="s">
        <v>148</v>
      </c>
      <c r="C2543" t="s">
        <v>239</v>
      </c>
      <c r="D2543" t="s">
        <v>30</v>
      </c>
      <c r="E2543" t="s">
        <v>43</v>
      </c>
      <c r="F2543" t="s">
        <v>138</v>
      </c>
      <c r="G2543" t="s">
        <v>352</v>
      </c>
      <c r="H2543" t="s">
        <v>22</v>
      </c>
      <c r="I2543">
        <v>7</v>
      </c>
    </row>
    <row r="2544" spans="1:9" x14ac:dyDescent="0.25">
      <c r="A2544">
        <v>2187124246</v>
      </c>
      <c r="B2544" t="s">
        <v>399</v>
      </c>
      <c r="C2544" t="s">
        <v>239</v>
      </c>
      <c r="D2544" t="s">
        <v>30</v>
      </c>
      <c r="E2544" t="s">
        <v>43</v>
      </c>
      <c r="F2544" t="s">
        <v>274</v>
      </c>
      <c r="G2544" t="s">
        <v>353</v>
      </c>
      <c r="H2544" t="s">
        <v>398</v>
      </c>
      <c r="I2544">
        <v>7</v>
      </c>
    </row>
    <row r="2545" spans="1:9" x14ac:dyDescent="0.25">
      <c r="A2545">
        <v>2187178622</v>
      </c>
      <c r="B2545" t="s">
        <v>388</v>
      </c>
      <c r="C2545" t="s">
        <v>239</v>
      </c>
      <c r="D2545" t="s">
        <v>30</v>
      </c>
      <c r="E2545" t="s">
        <v>43</v>
      </c>
      <c r="F2545" t="s">
        <v>243</v>
      </c>
      <c r="G2545" t="s">
        <v>350</v>
      </c>
      <c r="H2545" t="s">
        <v>401</v>
      </c>
      <c r="I2545">
        <v>7</v>
      </c>
    </row>
    <row r="2546" spans="1:9" x14ac:dyDescent="0.25">
      <c r="A2546">
        <v>2187201193</v>
      </c>
      <c r="B2546" t="s">
        <v>170</v>
      </c>
      <c r="C2546" t="s">
        <v>239</v>
      </c>
      <c r="D2546" t="s">
        <v>30</v>
      </c>
      <c r="E2546" t="s">
        <v>43</v>
      </c>
      <c r="F2546" t="s">
        <v>282</v>
      </c>
      <c r="G2546" t="s">
        <v>352</v>
      </c>
      <c r="H2546" t="s">
        <v>22</v>
      </c>
      <c r="I2546">
        <v>7</v>
      </c>
    </row>
    <row r="2547" spans="1:9" x14ac:dyDescent="0.25">
      <c r="A2547">
        <v>2187305417</v>
      </c>
      <c r="B2547" t="s">
        <v>399</v>
      </c>
      <c r="C2547" t="s">
        <v>239</v>
      </c>
      <c r="D2547" t="s">
        <v>30</v>
      </c>
      <c r="E2547" t="s">
        <v>43</v>
      </c>
      <c r="F2547" t="s">
        <v>258</v>
      </c>
      <c r="G2547" t="s">
        <v>352</v>
      </c>
      <c r="H2547" t="s">
        <v>398</v>
      </c>
      <c r="I2547">
        <v>7</v>
      </c>
    </row>
    <row r="2548" spans="1:9" x14ac:dyDescent="0.25">
      <c r="A2548">
        <v>2187314339</v>
      </c>
      <c r="B2548" t="s">
        <v>399</v>
      </c>
      <c r="C2548" t="s">
        <v>239</v>
      </c>
      <c r="D2548" t="s">
        <v>30</v>
      </c>
      <c r="E2548" t="s">
        <v>43</v>
      </c>
      <c r="F2548" t="s">
        <v>323</v>
      </c>
      <c r="G2548" t="s">
        <v>591</v>
      </c>
      <c r="H2548" t="s">
        <v>398</v>
      </c>
      <c r="I2548">
        <v>7</v>
      </c>
    </row>
    <row r="2549" spans="1:9" x14ac:dyDescent="0.25">
      <c r="A2549">
        <v>2187355990</v>
      </c>
      <c r="B2549" t="s">
        <v>170</v>
      </c>
      <c r="C2549" t="s">
        <v>239</v>
      </c>
      <c r="D2549" t="s">
        <v>30</v>
      </c>
      <c r="E2549" t="s">
        <v>43</v>
      </c>
      <c r="F2549" t="s">
        <v>305</v>
      </c>
      <c r="G2549" t="s">
        <v>352</v>
      </c>
      <c r="H2549" t="s">
        <v>22</v>
      </c>
      <c r="I2549">
        <v>7</v>
      </c>
    </row>
    <row r="2550" spans="1:9" x14ac:dyDescent="0.25">
      <c r="A2550">
        <v>2187377280</v>
      </c>
      <c r="B2550" t="s">
        <v>148</v>
      </c>
      <c r="C2550" t="s">
        <v>239</v>
      </c>
      <c r="D2550" t="s">
        <v>30</v>
      </c>
      <c r="E2550" t="s">
        <v>43</v>
      </c>
      <c r="F2550" t="s">
        <v>222</v>
      </c>
      <c r="G2550" t="s">
        <v>351</v>
      </c>
      <c r="H2550" t="s">
        <v>22</v>
      </c>
      <c r="I2550">
        <v>7</v>
      </c>
    </row>
    <row r="2551" spans="1:9" x14ac:dyDescent="0.25">
      <c r="A2551">
        <v>2187377833</v>
      </c>
      <c r="B2551" t="s">
        <v>148</v>
      </c>
      <c r="C2551" t="s">
        <v>239</v>
      </c>
      <c r="D2551" t="s">
        <v>30</v>
      </c>
      <c r="E2551" t="s">
        <v>43</v>
      </c>
      <c r="F2551" t="s">
        <v>228</v>
      </c>
      <c r="G2551" t="s">
        <v>353</v>
      </c>
      <c r="H2551" t="s">
        <v>22</v>
      </c>
      <c r="I2551">
        <v>7</v>
      </c>
    </row>
    <row r="2552" spans="1:9" x14ac:dyDescent="0.25">
      <c r="A2552">
        <v>2187426939</v>
      </c>
      <c r="B2552" t="s">
        <v>170</v>
      </c>
      <c r="C2552" t="s">
        <v>239</v>
      </c>
      <c r="D2552" t="s">
        <v>30</v>
      </c>
      <c r="E2552" t="s">
        <v>43</v>
      </c>
      <c r="F2552" t="s">
        <v>228</v>
      </c>
      <c r="G2552" t="s">
        <v>353</v>
      </c>
      <c r="H2552" t="s">
        <v>225</v>
      </c>
      <c r="I2552">
        <v>7</v>
      </c>
    </row>
    <row r="2553" spans="1:9" x14ac:dyDescent="0.25">
      <c r="A2553">
        <v>2187515114</v>
      </c>
      <c r="B2553" t="s">
        <v>148</v>
      </c>
      <c r="C2553" t="s">
        <v>239</v>
      </c>
      <c r="D2553" t="s">
        <v>30</v>
      </c>
      <c r="E2553" t="s">
        <v>43</v>
      </c>
      <c r="F2553" t="s">
        <v>264</v>
      </c>
      <c r="G2553" t="s">
        <v>396</v>
      </c>
      <c r="H2553" t="s">
        <v>22</v>
      </c>
      <c r="I2553">
        <v>7</v>
      </c>
    </row>
    <row r="2554" spans="1:9" x14ac:dyDescent="0.25">
      <c r="A2554">
        <v>2187525501</v>
      </c>
      <c r="B2554" t="s">
        <v>399</v>
      </c>
      <c r="C2554" t="s">
        <v>239</v>
      </c>
      <c r="D2554" t="s">
        <v>30</v>
      </c>
      <c r="E2554" t="s">
        <v>43</v>
      </c>
      <c r="F2554" t="s">
        <v>222</v>
      </c>
      <c r="G2554" t="s">
        <v>351</v>
      </c>
      <c r="H2554" t="s">
        <v>398</v>
      </c>
      <c r="I2554">
        <v>7</v>
      </c>
    </row>
    <row r="2555" spans="1:9" x14ac:dyDescent="0.25">
      <c r="A2555">
        <v>2187852190</v>
      </c>
      <c r="B2555" t="s">
        <v>388</v>
      </c>
      <c r="C2555" t="s">
        <v>239</v>
      </c>
      <c r="D2555" t="s">
        <v>30</v>
      </c>
      <c r="E2555" t="s">
        <v>43</v>
      </c>
      <c r="F2555" t="s">
        <v>246</v>
      </c>
      <c r="G2555" t="s">
        <v>352</v>
      </c>
      <c r="H2555" t="s">
        <v>401</v>
      </c>
      <c r="I2555">
        <v>7</v>
      </c>
    </row>
    <row r="2556" spans="1:9" x14ac:dyDescent="0.25">
      <c r="A2556">
        <v>2187908807</v>
      </c>
      <c r="B2556" t="s">
        <v>399</v>
      </c>
      <c r="C2556" t="s">
        <v>239</v>
      </c>
      <c r="D2556" t="s">
        <v>30</v>
      </c>
      <c r="E2556" t="s">
        <v>43</v>
      </c>
      <c r="F2556" t="s">
        <v>261</v>
      </c>
      <c r="G2556" t="s">
        <v>352</v>
      </c>
      <c r="H2556" t="s">
        <v>398</v>
      </c>
      <c r="I2556">
        <v>7</v>
      </c>
    </row>
    <row r="2557" spans="1:9" x14ac:dyDescent="0.25">
      <c r="A2557">
        <v>2187961465</v>
      </c>
      <c r="B2557" t="s">
        <v>226</v>
      </c>
      <c r="C2557" t="s">
        <v>239</v>
      </c>
      <c r="D2557" t="s">
        <v>30</v>
      </c>
      <c r="E2557" t="s">
        <v>43</v>
      </c>
      <c r="F2557" t="s">
        <v>360</v>
      </c>
      <c r="G2557" t="s">
        <v>360</v>
      </c>
      <c r="H2557" t="s">
        <v>19</v>
      </c>
      <c r="I2557">
        <v>7</v>
      </c>
    </row>
    <row r="2558" spans="1:9" x14ac:dyDescent="0.25">
      <c r="A2558">
        <v>2187972515</v>
      </c>
      <c r="B2558" t="s">
        <v>399</v>
      </c>
      <c r="C2558" t="s">
        <v>239</v>
      </c>
      <c r="D2558" t="s">
        <v>30</v>
      </c>
      <c r="E2558" t="s">
        <v>43</v>
      </c>
      <c r="F2558" t="s">
        <v>324</v>
      </c>
      <c r="G2558" t="s">
        <v>357</v>
      </c>
      <c r="H2558" t="s">
        <v>398</v>
      </c>
      <c r="I2558">
        <v>7</v>
      </c>
    </row>
    <row r="2559" spans="1:9" x14ac:dyDescent="0.25">
      <c r="A2559">
        <v>2187992375</v>
      </c>
      <c r="B2559" t="s">
        <v>399</v>
      </c>
      <c r="C2559" t="s">
        <v>239</v>
      </c>
      <c r="D2559" t="s">
        <v>30</v>
      </c>
      <c r="E2559" t="s">
        <v>43</v>
      </c>
      <c r="F2559" t="s">
        <v>373</v>
      </c>
      <c r="G2559" t="s">
        <v>352</v>
      </c>
      <c r="H2559" t="s">
        <v>398</v>
      </c>
      <c r="I2559">
        <v>7</v>
      </c>
    </row>
    <row r="2560" spans="1:9" x14ac:dyDescent="0.25">
      <c r="A2560">
        <v>2188040819</v>
      </c>
      <c r="B2560" t="s">
        <v>399</v>
      </c>
      <c r="C2560" t="s">
        <v>239</v>
      </c>
      <c r="D2560" t="s">
        <v>30</v>
      </c>
      <c r="E2560" t="s">
        <v>43</v>
      </c>
      <c r="F2560" t="s">
        <v>325</v>
      </c>
      <c r="G2560" t="s">
        <v>325</v>
      </c>
      <c r="H2560" t="s">
        <v>398</v>
      </c>
      <c r="I2560">
        <v>7</v>
      </c>
    </row>
    <row r="2561" spans="1:9" x14ac:dyDescent="0.25">
      <c r="A2561">
        <v>2188095075</v>
      </c>
      <c r="B2561" t="s">
        <v>399</v>
      </c>
      <c r="C2561" t="s">
        <v>239</v>
      </c>
      <c r="D2561" t="s">
        <v>30</v>
      </c>
      <c r="E2561" t="s">
        <v>43</v>
      </c>
      <c r="F2561" t="s">
        <v>264</v>
      </c>
      <c r="G2561" t="s">
        <v>396</v>
      </c>
      <c r="H2561" t="s">
        <v>398</v>
      </c>
      <c r="I2561">
        <v>7</v>
      </c>
    </row>
    <row r="2562" spans="1:9" x14ac:dyDescent="0.25">
      <c r="A2562">
        <v>2188100112</v>
      </c>
      <c r="B2562" t="s">
        <v>40</v>
      </c>
      <c r="C2562" t="s">
        <v>239</v>
      </c>
      <c r="D2562" t="s">
        <v>30</v>
      </c>
      <c r="E2562" t="s">
        <v>43</v>
      </c>
      <c r="F2562" t="s">
        <v>247</v>
      </c>
      <c r="G2562" t="s">
        <v>587</v>
      </c>
      <c r="H2562" t="s">
        <v>19</v>
      </c>
      <c r="I2562">
        <v>7</v>
      </c>
    </row>
    <row r="2563" spans="1:9" x14ac:dyDescent="0.25">
      <c r="A2563">
        <v>2188135508</v>
      </c>
      <c r="B2563" t="s">
        <v>170</v>
      </c>
      <c r="C2563" t="s">
        <v>239</v>
      </c>
      <c r="D2563" t="s">
        <v>30</v>
      </c>
      <c r="E2563" t="s">
        <v>43</v>
      </c>
      <c r="F2563" t="s">
        <v>259</v>
      </c>
      <c r="G2563" t="s">
        <v>353</v>
      </c>
      <c r="H2563" t="s">
        <v>22</v>
      </c>
      <c r="I2563">
        <v>7</v>
      </c>
    </row>
    <row r="2564" spans="1:9" x14ac:dyDescent="0.25">
      <c r="A2564">
        <v>2188193442</v>
      </c>
      <c r="B2564" t="s">
        <v>399</v>
      </c>
      <c r="C2564" t="s">
        <v>239</v>
      </c>
      <c r="D2564" t="s">
        <v>30</v>
      </c>
      <c r="E2564" t="s">
        <v>43</v>
      </c>
      <c r="F2564" t="s">
        <v>375</v>
      </c>
      <c r="G2564" t="s">
        <v>352</v>
      </c>
      <c r="H2564" t="s">
        <v>398</v>
      </c>
      <c r="I2564">
        <v>7</v>
      </c>
    </row>
    <row r="2565" spans="1:9" x14ac:dyDescent="0.25">
      <c r="A2565">
        <v>2188240504</v>
      </c>
      <c r="B2565" t="s">
        <v>148</v>
      </c>
      <c r="C2565" t="s">
        <v>239</v>
      </c>
      <c r="D2565" t="s">
        <v>30</v>
      </c>
      <c r="E2565" t="s">
        <v>43</v>
      </c>
      <c r="F2565" t="s">
        <v>420</v>
      </c>
      <c r="G2565" t="s">
        <v>355</v>
      </c>
      <c r="H2565" t="s">
        <v>22</v>
      </c>
      <c r="I2565">
        <v>7</v>
      </c>
    </row>
    <row r="2566" spans="1:9" x14ac:dyDescent="0.25">
      <c r="A2566">
        <v>2188249674</v>
      </c>
      <c r="B2566" t="s">
        <v>399</v>
      </c>
      <c r="C2566" t="s">
        <v>239</v>
      </c>
      <c r="D2566" t="s">
        <v>30</v>
      </c>
      <c r="E2566" t="s">
        <v>43</v>
      </c>
      <c r="F2566" t="s">
        <v>268</v>
      </c>
      <c r="G2566" t="s">
        <v>355</v>
      </c>
      <c r="H2566" t="s">
        <v>398</v>
      </c>
      <c r="I2566">
        <v>7</v>
      </c>
    </row>
    <row r="2567" spans="1:9" x14ac:dyDescent="0.25">
      <c r="A2567">
        <v>2188253269</v>
      </c>
      <c r="B2567" t="s">
        <v>399</v>
      </c>
      <c r="C2567" t="s">
        <v>239</v>
      </c>
      <c r="D2567" t="s">
        <v>30</v>
      </c>
      <c r="E2567" t="s">
        <v>43</v>
      </c>
      <c r="F2567" t="s">
        <v>256</v>
      </c>
      <c r="G2567" t="s">
        <v>649</v>
      </c>
      <c r="H2567" t="s">
        <v>398</v>
      </c>
      <c r="I2567">
        <v>7</v>
      </c>
    </row>
    <row r="2568" spans="1:9" x14ac:dyDescent="0.25">
      <c r="A2568">
        <v>2188253371</v>
      </c>
      <c r="B2568" t="s">
        <v>170</v>
      </c>
      <c r="C2568" t="s">
        <v>239</v>
      </c>
      <c r="D2568" t="s">
        <v>30</v>
      </c>
      <c r="E2568" t="s">
        <v>43</v>
      </c>
      <c r="F2568" t="s">
        <v>317</v>
      </c>
      <c r="G2568" t="s">
        <v>380</v>
      </c>
      <c r="H2568" t="s">
        <v>22</v>
      </c>
      <c r="I2568">
        <v>7</v>
      </c>
    </row>
    <row r="2569" spans="1:9" x14ac:dyDescent="0.25">
      <c r="A2569">
        <v>2188270119</v>
      </c>
      <c r="B2569" t="s">
        <v>399</v>
      </c>
      <c r="C2569" t="s">
        <v>239</v>
      </c>
      <c r="D2569" t="s">
        <v>30</v>
      </c>
      <c r="E2569" t="s">
        <v>43</v>
      </c>
      <c r="F2569" t="s">
        <v>257</v>
      </c>
      <c r="G2569" t="s">
        <v>352</v>
      </c>
      <c r="H2569" t="s">
        <v>398</v>
      </c>
      <c r="I2569">
        <v>7</v>
      </c>
    </row>
    <row r="2570" spans="1:9" x14ac:dyDescent="0.25">
      <c r="A2570">
        <v>2188289423</v>
      </c>
      <c r="B2570" t="s">
        <v>40</v>
      </c>
      <c r="C2570" t="s">
        <v>239</v>
      </c>
      <c r="D2570" t="s">
        <v>30</v>
      </c>
      <c r="E2570" t="s">
        <v>43</v>
      </c>
      <c r="F2570" t="s">
        <v>275</v>
      </c>
      <c r="G2570" t="s">
        <v>275</v>
      </c>
      <c r="H2570" t="s">
        <v>360</v>
      </c>
      <c r="I2570">
        <v>7</v>
      </c>
    </row>
    <row r="2571" spans="1:9" x14ac:dyDescent="0.25">
      <c r="A2571">
        <v>2188308830</v>
      </c>
      <c r="B2571" t="s">
        <v>170</v>
      </c>
      <c r="C2571" t="s">
        <v>239</v>
      </c>
      <c r="D2571" t="s">
        <v>30</v>
      </c>
      <c r="E2571" t="s">
        <v>43</v>
      </c>
      <c r="F2571" t="s">
        <v>268</v>
      </c>
      <c r="G2571" t="s">
        <v>355</v>
      </c>
      <c r="H2571" t="s">
        <v>22</v>
      </c>
      <c r="I2571">
        <v>7</v>
      </c>
    </row>
    <row r="2572" spans="1:9" x14ac:dyDescent="0.25">
      <c r="A2572">
        <v>2188309107</v>
      </c>
      <c r="B2572" t="s">
        <v>170</v>
      </c>
      <c r="C2572" t="s">
        <v>239</v>
      </c>
      <c r="D2572" t="s">
        <v>30</v>
      </c>
      <c r="E2572" t="s">
        <v>43</v>
      </c>
      <c r="F2572" t="s">
        <v>266</v>
      </c>
      <c r="G2572" t="s">
        <v>352</v>
      </c>
      <c r="H2572" t="s">
        <v>22</v>
      </c>
      <c r="I2572">
        <v>7</v>
      </c>
    </row>
    <row r="2573" spans="1:9" x14ac:dyDescent="0.25">
      <c r="A2573">
        <v>2188349588</v>
      </c>
      <c r="B2573" t="s">
        <v>399</v>
      </c>
      <c r="C2573" t="s">
        <v>239</v>
      </c>
      <c r="D2573" t="s">
        <v>30</v>
      </c>
      <c r="E2573" t="s">
        <v>43</v>
      </c>
      <c r="F2573" t="s">
        <v>259</v>
      </c>
      <c r="G2573" t="s">
        <v>353</v>
      </c>
      <c r="H2573" t="s">
        <v>398</v>
      </c>
      <c r="I2573">
        <v>7</v>
      </c>
    </row>
    <row r="2574" spans="1:9" x14ac:dyDescent="0.25">
      <c r="A2574">
        <v>2188434840</v>
      </c>
      <c r="B2574" t="s">
        <v>170</v>
      </c>
      <c r="C2574" t="s">
        <v>239</v>
      </c>
      <c r="D2574" t="s">
        <v>30</v>
      </c>
      <c r="E2574" t="s">
        <v>43</v>
      </c>
      <c r="F2574" t="s">
        <v>285</v>
      </c>
      <c r="G2574" t="s">
        <v>352</v>
      </c>
      <c r="H2574" t="s">
        <v>398</v>
      </c>
      <c r="I2574">
        <v>7</v>
      </c>
    </row>
    <row r="2575" spans="1:9" x14ac:dyDescent="0.25">
      <c r="A2575">
        <v>2188460541</v>
      </c>
      <c r="B2575" t="s">
        <v>399</v>
      </c>
      <c r="C2575" t="s">
        <v>239</v>
      </c>
      <c r="D2575" t="s">
        <v>30</v>
      </c>
      <c r="E2575" t="s">
        <v>43</v>
      </c>
      <c r="F2575" t="s">
        <v>219</v>
      </c>
      <c r="G2575" t="s">
        <v>350</v>
      </c>
      <c r="H2575" t="s">
        <v>398</v>
      </c>
      <c r="I2575">
        <v>7</v>
      </c>
    </row>
    <row r="2576" spans="1:9" x14ac:dyDescent="0.25">
      <c r="A2576">
        <v>2188703152</v>
      </c>
      <c r="B2576" t="s">
        <v>399</v>
      </c>
      <c r="C2576" t="s">
        <v>239</v>
      </c>
      <c r="D2576" t="s">
        <v>30</v>
      </c>
      <c r="E2576" t="s">
        <v>43</v>
      </c>
      <c r="F2576" t="s">
        <v>249</v>
      </c>
      <c r="G2576" t="s">
        <v>352</v>
      </c>
      <c r="H2576" t="s">
        <v>398</v>
      </c>
      <c r="I2576">
        <v>7</v>
      </c>
    </row>
    <row r="2577" spans="1:9" x14ac:dyDescent="0.25">
      <c r="A2577">
        <v>2188751593</v>
      </c>
      <c r="B2577" t="s">
        <v>399</v>
      </c>
      <c r="C2577" t="s">
        <v>239</v>
      </c>
      <c r="D2577" t="s">
        <v>30</v>
      </c>
      <c r="E2577" t="s">
        <v>43</v>
      </c>
      <c r="F2577" t="s">
        <v>264</v>
      </c>
      <c r="G2577" t="s">
        <v>396</v>
      </c>
      <c r="H2577" t="s">
        <v>398</v>
      </c>
      <c r="I2577">
        <v>7</v>
      </c>
    </row>
    <row r="2578" spans="1:9" x14ac:dyDescent="0.25">
      <c r="A2578">
        <v>2188760522</v>
      </c>
      <c r="B2578" t="s">
        <v>170</v>
      </c>
      <c r="C2578" t="s">
        <v>239</v>
      </c>
      <c r="D2578" t="s">
        <v>30</v>
      </c>
      <c r="E2578" t="s">
        <v>43</v>
      </c>
      <c r="F2578" t="s">
        <v>228</v>
      </c>
      <c r="G2578" t="s">
        <v>353</v>
      </c>
      <c r="H2578" t="s">
        <v>225</v>
      </c>
      <c r="I2578">
        <v>7</v>
      </c>
    </row>
    <row r="2579" spans="1:9" x14ac:dyDescent="0.25">
      <c r="A2579">
        <v>2186881743</v>
      </c>
      <c r="B2579" t="s">
        <v>399</v>
      </c>
      <c r="C2579" t="s">
        <v>233</v>
      </c>
      <c r="D2579" t="s">
        <v>30</v>
      </c>
      <c r="E2579" t="s">
        <v>43</v>
      </c>
      <c r="F2579" t="s">
        <v>343</v>
      </c>
      <c r="G2579" t="s">
        <v>350</v>
      </c>
      <c r="H2579" t="s">
        <v>398</v>
      </c>
      <c r="I2579">
        <v>7</v>
      </c>
    </row>
    <row r="2580" spans="1:9" x14ac:dyDescent="0.25">
      <c r="A2580">
        <v>2186882517</v>
      </c>
      <c r="B2580" t="s">
        <v>399</v>
      </c>
      <c r="C2580" t="s">
        <v>233</v>
      </c>
      <c r="D2580" t="s">
        <v>30</v>
      </c>
      <c r="E2580" t="s">
        <v>43</v>
      </c>
      <c r="F2580" t="s">
        <v>397</v>
      </c>
      <c r="G2580" t="s">
        <v>350</v>
      </c>
      <c r="H2580" t="s">
        <v>398</v>
      </c>
      <c r="I2580">
        <v>7</v>
      </c>
    </row>
    <row r="2581" spans="1:9" x14ac:dyDescent="0.25">
      <c r="A2581">
        <v>2187214358</v>
      </c>
      <c r="B2581" t="s">
        <v>170</v>
      </c>
      <c r="C2581" t="s">
        <v>233</v>
      </c>
      <c r="D2581" t="s">
        <v>30</v>
      </c>
      <c r="E2581" t="s">
        <v>43</v>
      </c>
      <c r="F2581" t="s">
        <v>285</v>
      </c>
      <c r="G2581" t="s">
        <v>352</v>
      </c>
      <c r="H2581" t="s">
        <v>22</v>
      </c>
      <c r="I2581">
        <v>7</v>
      </c>
    </row>
    <row r="2582" spans="1:9" x14ac:dyDescent="0.25">
      <c r="A2582">
        <v>2187247209</v>
      </c>
      <c r="B2582" t="s">
        <v>148</v>
      </c>
      <c r="C2582" t="s">
        <v>233</v>
      </c>
      <c r="D2582" t="s">
        <v>30</v>
      </c>
      <c r="E2582" t="s">
        <v>43</v>
      </c>
      <c r="F2582" t="s">
        <v>360</v>
      </c>
      <c r="G2582" t="s">
        <v>343</v>
      </c>
      <c r="H2582" t="s">
        <v>22</v>
      </c>
      <c r="I2582">
        <v>7</v>
      </c>
    </row>
    <row r="2583" spans="1:9" x14ac:dyDescent="0.25">
      <c r="A2583">
        <v>2187625166</v>
      </c>
      <c r="B2583" t="s">
        <v>399</v>
      </c>
      <c r="C2583" t="s">
        <v>233</v>
      </c>
      <c r="D2583" t="s">
        <v>30</v>
      </c>
      <c r="E2583" t="s">
        <v>43</v>
      </c>
      <c r="F2583" t="s">
        <v>227</v>
      </c>
      <c r="G2583" t="s">
        <v>379</v>
      </c>
      <c r="H2583" t="s">
        <v>398</v>
      </c>
      <c r="I2583">
        <v>7</v>
      </c>
    </row>
    <row r="2584" spans="1:9" x14ac:dyDescent="0.25">
      <c r="A2584">
        <v>2187917939</v>
      </c>
      <c r="B2584" t="s">
        <v>399</v>
      </c>
      <c r="C2584" t="s">
        <v>233</v>
      </c>
      <c r="D2584" t="s">
        <v>30</v>
      </c>
      <c r="E2584" t="s">
        <v>43</v>
      </c>
      <c r="F2584" t="s">
        <v>220</v>
      </c>
      <c r="G2584" t="s">
        <v>354</v>
      </c>
      <c r="H2584" t="s">
        <v>398</v>
      </c>
      <c r="I2584">
        <v>7</v>
      </c>
    </row>
    <row r="2585" spans="1:9" x14ac:dyDescent="0.25">
      <c r="A2585">
        <v>2188004874</v>
      </c>
      <c r="B2585" t="s">
        <v>148</v>
      </c>
      <c r="C2585" t="s">
        <v>233</v>
      </c>
      <c r="D2585" t="s">
        <v>30</v>
      </c>
      <c r="E2585" t="s">
        <v>43</v>
      </c>
      <c r="F2585" t="s">
        <v>255</v>
      </c>
      <c r="G2585" t="s">
        <v>593</v>
      </c>
      <c r="H2585" t="s">
        <v>22</v>
      </c>
      <c r="I2585">
        <v>7</v>
      </c>
    </row>
    <row r="2586" spans="1:9" x14ac:dyDescent="0.25">
      <c r="A2586">
        <v>2188231570</v>
      </c>
      <c r="B2586" t="s">
        <v>399</v>
      </c>
      <c r="C2586" t="s">
        <v>233</v>
      </c>
      <c r="D2586" t="s">
        <v>30</v>
      </c>
      <c r="E2586" t="s">
        <v>43</v>
      </c>
      <c r="F2586" t="s">
        <v>222</v>
      </c>
      <c r="G2586" t="s">
        <v>351</v>
      </c>
      <c r="H2586" t="s">
        <v>398</v>
      </c>
      <c r="I2586">
        <v>7</v>
      </c>
    </row>
    <row r="2587" spans="1:9" x14ac:dyDescent="0.25">
      <c r="A2587">
        <v>2188241142</v>
      </c>
      <c r="B2587" t="s">
        <v>148</v>
      </c>
      <c r="C2587" t="s">
        <v>233</v>
      </c>
      <c r="D2587" t="s">
        <v>30</v>
      </c>
      <c r="E2587" t="s">
        <v>43</v>
      </c>
      <c r="F2587" t="s">
        <v>258</v>
      </c>
      <c r="G2587" t="s">
        <v>352</v>
      </c>
      <c r="H2587" t="s">
        <v>22</v>
      </c>
      <c r="I2587">
        <v>7</v>
      </c>
    </row>
    <row r="2588" spans="1:9" x14ac:dyDescent="0.25">
      <c r="A2588">
        <v>2188744878</v>
      </c>
      <c r="B2588" t="s">
        <v>399</v>
      </c>
      <c r="C2588" t="s">
        <v>233</v>
      </c>
      <c r="D2588" t="s">
        <v>30</v>
      </c>
      <c r="E2588" t="s">
        <v>43</v>
      </c>
      <c r="F2588" t="s">
        <v>222</v>
      </c>
      <c r="G2588" t="s">
        <v>351</v>
      </c>
      <c r="H2588" t="s">
        <v>398</v>
      </c>
      <c r="I2588">
        <v>7</v>
      </c>
    </row>
    <row r="2589" spans="1:9" x14ac:dyDescent="0.25">
      <c r="A2589">
        <v>2186646897</v>
      </c>
      <c r="B2589" t="s">
        <v>170</v>
      </c>
      <c r="C2589" t="s">
        <v>236</v>
      </c>
      <c r="D2589" t="s">
        <v>30</v>
      </c>
      <c r="E2589" t="s">
        <v>43</v>
      </c>
      <c r="F2589" t="s">
        <v>369</v>
      </c>
      <c r="G2589" t="s">
        <v>343</v>
      </c>
      <c r="H2589" t="s">
        <v>22</v>
      </c>
      <c r="I2589">
        <v>7</v>
      </c>
    </row>
    <row r="2590" spans="1:9" x14ac:dyDescent="0.25">
      <c r="A2590">
        <v>2186790215</v>
      </c>
      <c r="B2590" t="s">
        <v>388</v>
      </c>
      <c r="C2590" t="s">
        <v>236</v>
      </c>
      <c r="D2590" t="s">
        <v>30</v>
      </c>
      <c r="E2590" t="s">
        <v>43</v>
      </c>
      <c r="F2590" t="s">
        <v>434</v>
      </c>
      <c r="G2590" t="s">
        <v>350</v>
      </c>
      <c r="H2590" t="s">
        <v>401</v>
      </c>
      <c r="I2590">
        <v>7</v>
      </c>
    </row>
    <row r="2591" spans="1:9" x14ac:dyDescent="0.25">
      <c r="A2591">
        <v>2187005788</v>
      </c>
      <c r="B2591" t="s">
        <v>399</v>
      </c>
      <c r="C2591" t="s">
        <v>236</v>
      </c>
      <c r="D2591" t="s">
        <v>30</v>
      </c>
      <c r="E2591" t="s">
        <v>43</v>
      </c>
      <c r="F2591" t="s">
        <v>420</v>
      </c>
      <c r="G2591" t="s">
        <v>355</v>
      </c>
      <c r="H2591" t="s">
        <v>398</v>
      </c>
      <c r="I2591">
        <v>7</v>
      </c>
    </row>
    <row r="2592" spans="1:9" x14ac:dyDescent="0.25">
      <c r="A2592">
        <v>2187199820</v>
      </c>
      <c r="B2592" t="s">
        <v>399</v>
      </c>
      <c r="C2592" t="s">
        <v>236</v>
      </c>
      <c r="D2592" t="s">
        <v>30</v>
      </c>
      <c r="E2592" t="s">
        <v>43</v>
      </c>
      <c r="F2592" t="s">
        <v>222</v>
      </c>
      <c r="G2592" t="s">
        <v>351</v>
      </c>
      <c r="H2592" t="s">
        <v>398</v>
      </c>
      <c r="I2592">
        <v>7</v>
      </c>
    </row>
    <row r="2593" spans="1:9" x14ac:dyDescent="0.25">
      <c r="A2593">
        <v>2187374189</v>
      </c>
      <c r="B2593" t="s">
        <v>148</v>
      </c>
      <c r="C2593" t="s">
        <v>236</v>
      </c>
      <c r="D2593" t="s">
        <v>30</v>
      </c>
      <c r="E2593" t="s">
        <v>43</v>
      </c>
      <c r="F2593" t="s">
        <v>222</v>
      </c>
      <c r="G2593" t="s">
        <v>351</v>
      </c>
      <c r="H2593" t="s">
        <v>22</v>
      </c>
      <c r="I2593">
        <v>7</v>
      </c>
    </row>
    <row r="2594" spans="1:9" x14ac:dyDescent="0.25">
      <c r="A2594">
        <v>2187543521</v>
      </c>
      <c r="B2594" t="s">
        <v>399</v>
      </c>
      <c r="C2594" t="s">
        <v>236</v>
      </c>
      <c r="D2594" t="s">
        <v>30</v>
      </c>
      <c r="E2594" t="s">
        <v>43</v>
      </c>
      <c r="F2594" t="s">
        <v>228</v>
      </c>
      <c r="G2594" t="s">
        <v>353</v>
      </c>
      <c r="H2594" t="s">
        <v>398</v>
      </c>
      <c r="I2594">
        <v>7</v>
      </c>
    </row>
    <row r="2595" spans="1:9" x14ac:dyDescent="0.25">
      <c r="A2595">
        <v>2187545586</v>
      </c>
      <c r="B2595" t="s">
        <v>170</v>
      </c>
      <c r="C2595" t="s">
        <v>236</v>
      </c>
      <c r="D2595" t="s">
        <v>30</v>
      </c>
      <c r="E2595" t="s">
        <v>43</v>
      </c>
      <c r="F2595" t="s">
        <v>249</v>
      </c>
      <c r="G2595" t="s">
        <v>352</v>
      </c>
      <c r="H2595" t="s">
        <v>22</v>
      </c>
      <c r="I2595">
        <v>7</v>
      </c>
    </row>
    <row r="2596" spans="1:9" x14ac:dyDescent="0.25">
      <c r="A2596">
        <v>2188119384</v>
      </c>
      <c r="B2596" t="s">
        <v>399</v>
      </c>
      <c r="C2596" t="s">
        <v>236</v>
      </c>
      <c r="D2596" t="s">
        <v>30</v>
      </c>
      <c r="E2596" t="s">
        <v>43</v>
      </c>
      <c r="F2596" t="s">
        <v>374</v>
      </c>
      <c r="G2596" t="s">
        <v>352</v>
      </c>
      <c r="H2596" t="s">
        <v>398</v>
      </c>
      <c r="I2596">
        <v>7</v>
      </c>
    </row>
    <row r="2597" spans="1:9" x14ac:dyDescent="0.25">
      <c r="A2597">
        <v>2188272165</v>
      </c>
      <c r="B2597" t="s">
        <v>399</v>
      </c>
      <c r="C2597" t="s">
        <v>236</v>
      </c>
      <c r="D2597" t="s">
        <v>30</v>
      </c>
      <c r="E2597" t="s">
        <v>43</v>
      </c>
      <c r="F2597" t="s">
        <v>285</v>
      </c>
      <c r="G2597" t="s">
        <v>352</v>
      </c>
      <c r="H2597" t="s">
        <v>398</v>
      </c>
      <c r="I2597">
        <v>7</v>
      </c>
    </row>
    <row r="2598" spans="1:9" x14ac:dyDescent="0.25">
      <c r="A2598">
        <v>2188299839</v>
      </c>
      <c r="B2598" t="s">
        <v>170</v>
      </c>
      <c r="C2598" t="s">
        <v>236</v>
      </c>
      <c r="D2598" t="s">
        <v>30</v>
      </c>
      <c r="E2598" t="s">
        <v>43</v>
      </c>
      <c r="F2598" t="s">
        <v>243</v>
      </c>
      <c r="G2598" t="s">
        <v>350</v>
      </c>
      <c r="H2598" t="s">
        <v>398</v>
      </c>
      <c r="I2598">
        <v>7</v>
      </c>
    </row>
    <row r="2599" spans="1:9" x14ac:dyDescent="0.25">
      <c r="A2599">
        <v>2188449924</v>
      </c>
      <c r="B2599" t="s">
        <v>40</v>
      </c>
      <c r="C2599" t="s">
        <v>236</v>
      </c>
      <c r="D2599" t="s">
        <v>30</v>
      </c>
      <c r="E2599" t="s">
        <v>43</v>
      </c>
      <c r="F2599" t="s">
        <v>360</v>
      </c>
      <c r="G2599" t="s">
        <v>360</v>
      </c>
      <c r="H2599" t="s">
        <v>19</v>
      </c>
      <c r="I2599">
        <v>7</v>
      </c>
    </row>
    <row r="2600" spans="1:9" x14ac:dyDescent="0.25">
      <c r="A2600">
        <v>2188553565</v>
      </c>
      <c r="B2600" t="s">
        <v>388</v>
      </c>
      <c r="C2600" t="s">
        <v>236</v>
      </c>
      <c r="D2600" t="s">
        <v>30</v>
      </c>
      <c r="E2600" t="s">
        <v>43</v>
      </c>
      <c r="F2600" t="s">
        <v>278</v>
      </c>
      <c r="G2600" t="s">
        <v>352</v>
      </c>
      <c r="H2600" t="s">
        <v>401</v>
      </c>
      <c r="I2600">
        <v>7</v>
      </c>
    </row>
    <row r="2601" spans="1:9" x14ac:dyDescent="0.25">
      <c r="A2601">
        <v>2188617560</v>
      </c>
      <c r="B2601" t="s">
        <v>399</v>
      </c>
      <c r="C2601" t="s">
        <v>236</v>
      </c>
      <c r="D2601" t="s">
        <v>30</v>
      </c>
      <c r="E2601" t="s">
        <v>43</v>
      </c>
      <c r="F2601" t="s">
        <v>287</v>
      </c>
      <c r="G2601" t="s">
        <v>350</v>
      </c>
      <c r="H2601" t="s">
        <v>398</v>
      </c>
      <c r="I2601">
        <v>7</v>
      </c>
    </row>
    <row r="2602" spans="1:9" x14ac:dyDescent="0.25">
      <c r="A2602">
        <v>2188676861</v>
      </c>
      <c r="B2602" t="s">
        <v>170</v>
      </c>
      <c r="C2602" t="s">
        <v>236</v>
      </c>
      <c r="D2602" t="s">
        <v>30</v>
      </c>
      <c r="E2602" t="s">
        <v>43</v>
      </c>
      <c r="F2602" t="s">
        <v>243</v>
      </c>
      <c r="G2602" t="s">
        <v>350</v>
      </c>
      <c r="H2602" t="s">
        <v>398</v>
      </c>
      <c r="I2602">
        <v>7</v>
      </c>
    </row>
    <row r="2603" spans="1:9" x14ac:dyDescent="0.25">
      <c r="A2603">
        <v>2188817226</v>
      </c>
      <c r="B2603" t="s">
        <v>399</v>
      </c>
      <c r="C2603" t="s">
        <v>236</v>
      </c>
      <c r="D2603" t="s">
        <v>30</v>
      </c>
      <c r="E2603" t="s">
        <v>43</v>
      </c>
      <c r="F2603" t="s">
        <v>249</v>
      </c>
      <c r="G2603" t="s">
        <v>352</v>
      </c>
      <c r="H2603" t="s">
        <v>398</v>
      </c>
      <c r="I2603">
        <v>7</v>
      </c>
    </row>
    <row r="2604" spans="1:9" x14ac:dyDescent="0.25">
      <c r="A2604">
        <v>2188820405</v>
      </c>
      <c r="B2604" t="s">
        <v>148</v>
      </c>
      <c r="C2604" t="s">
        <v>236</v>
      </c>
      <c r="D2604" t="s">
        <v>30</v>
      </c>
      <c r="E2604" t="s">
        <v>43</v>
      </c>
      <c r="F2604" t="s">
        <v>138</v>
      </c>
      <c r="G2604" t="s">
        <v>352</v>
      </c>
      <c r="H2604" t="s">
        <v>22</v>
      </c>
      <c r="I2604">
        <v>7</v>
      </c>
    </row>
    <row r="2605" spans="1:9" x14ac:dyDescent="0.25">
      <c r="A2605">
        <v>2186522579</v>
      </c>
      <c r="B2605" t="s">
        <v>170</v>
      </c>
      <c r="C2605" t="s">
        <v>235</v>
      </c>
      <c r="D2605" t="s">
        <v>30</v>
      </c>
      <c r="E2605" t="s">
        <v>43</v>
      </c>
      <c r="F2605" t="s">
        <v>220</v>
      </c>
      <c r="G2605" t="s">
        <v>354</v>
      </c>
      <c r="H2605" t="s">
        <v>22</v>
      </c>
      <c r="I2605">
        <v>7</v>
      </c>
    </row>
    <row r="2606" spans="1:9" x14ac:dyDescent="0.25">
      <c r="A2606">
        <v>2186533248</v>
      </c>
      <c r="B2606" t="s">
        <v>388</v>
      </c>
      <c r="C2606" t="s">
        <v>235</v>
      </c>
      <c r="D2606" t="s">
        <v>30</v>
      </c>
      <c r="E2606" t="s">
        <v>43</v>
      </c>
      <c r="F2606" t="s">
        <v>326</v>
      </c>
      <c r="G2606" t="s">
        <v>585</v>
      </c>
      <c r="H2606" t="s">
        <v>401</v>
      </c>
      <c r="I2606">
        <v>7</v>
      </c>
    </row>
    <row r="2607" spans="1:9" x14ac:dyDescent="0.25">
      <c r="A2607">
        <v>2186632946</v>
      </c>
      <c r="B2607" t="s">
        <v>399</v>
      </c>
      <c r="C2607" t="s">
        <v>235</v>
      </c>
      <c r="D2607" t="s">
        <v>30</v>
      </c>
      <c r="E2607" t="s">
        <v>43</v>
      </c>
      <c r="F2607" t="s">
        <v>261</v>
      </c>
      <c r="G2607" t="s">
        <v>352</v>
      </c>
      <c r="H2607" t="s">
        <v>398</v>
      </c>
      <c r="I2607">
        <v>7</v>
      </c>
    </row>
    <row r="2608" spans="1:9" x14ac:dyDescent="0.25">
      <c r="A2608">
        <v>2186736441</v>
      </c>
      <c r="B2608" t="s">
        <v>399</v>
      </c>
      <c r="C2608" t="s">
        <v>235</v>
      </c>
      <c r="D2608" t="s">
        <v>30</v>
      </c>
      <c r="E2608" t="s">
        <v>43</v>
      </c>
      <c r="F2608" t="s">
        <v>243</v>
      </c>
      <c r="G2608" t="s">
        <v>350</v>
      </c>
      <c r="H2608" t="s">
        <v>398</v>
      </c>
      <c r="I2608">
        <v>7</v>
      </c>
    </row>
    <row r="2609" spans="1:9" x14ac:dyDescent="0.25">
      <c r="A2609">
        <v>2186868384</v>
      </c>
      <c r="B2609" t="s">
        <v>170</v>
      </c>
      <c r="C2609" t="s">
        <v>235</v>
      </c>
      <c r="D2609" t="s">
        <v>30</v>
      </c>
      <c r="E2609" t="s">
        <v>43</v>
      </c>
      <c r="F2609" t="s">
        <v>257</v>
      </c>
      <c r="G2609" t="s">
        <v>352</v>
      </c>
      <c r="H2609" t="s">
        <v>22</v>
      </c>
      <c r="I2609">
        <v>7</v>
      </c>
    </row>
    <row r="2610" spans="1:9" x14ac:dyDescent="0.25">
      <c r="A2610">
        <v>2186971133</v>
      </c>
      <c r="B2610" t="s">
        <v>399</v>
      </c>
      <c r="C2610" t="s">
        <v>235</v>
      </c>
      <c r="D2610" t="s">
        <v>30</v>
      </c>
      <c r="E2610" t="s">
        <v>43</v>
      </c>
      <c r="F2610" t="s">
        <v>227</v>
      </c>
      <c r="G2610" t="s">
        <v>379</v>
      </c>
      <c r="H2610" t="s">
        <v>398</v>
      </c>
      <c r="I2610">
        <v>7</v>
      </c>
    </row>
    <row r="2611" spans="1:9" x14ac:dyDescent="0.25">
      <c r="A2611">
        <v>2187076520</v>
      </c>
      <c r="B2611" t="s">
        <v>170</v>
      </c>
      <c r="C2611" t="s">
        <v>235</v>
      </c>
      <c r="D2611" t="s">
        <v>30</v>
      </c>
      <c r="E2611" t="s">
        <v>43</v>
      </c>
      <c r="F2611" t="s">
        <v>327</v>
      </c>
      <c r="G2611" t="s">
        <v>585</v>
      </c>
      <c r="H2611" t="s">
        <v>22</v>
      </c>
      <c r="I2611">
        <v>7</v>
      </c>
    </row>
    <row r="2612" spans="1:9" x14ac:dyDescent="0.25">
      <c r="A2612">
        <v>2187113551</v>
      </c>
      <c r="B2612" t="s">
        <v>399</v>
      </c>
      <c r="C2612" t="s">
        <v>235</v>
      </c>
      <c r="D2612" t="s">
        <v>30</v>
      </c>
      <c r="E2612" t="s">
        <v>43</v>
      </c>
      <c r="F2612" t="s">
        <v>227</v>
      </c>
      <c r="G2612" t="s">
        <v>379</v>
      </c>
      <c r="H2612" t="s">
        <v>398</v>
      </c>
      <c r="I2612">
        <v>7</v>
      </c>
    </row>
    <row r="2613" spans="1:9" x14ac:dyDescent="0.25">
      <c r="A2613">
        <v>2187207615</v>
      </c>
      <c r="B2613" t="s">
        <v>399</v>
      </c>
      <c r="C2613" t="s">
        <v>235</v>
      </c>
      <c r="D2613" t="s">
        <v>30</v>
      </c>
      <c r="E2613" t="s">
        <v>43</v>
      </c>
      <c r="F2613" t="s">
        <v>278</v>
      </c>
      <c r="G2613" t="s">
        <v>352</v>
      </c>
      <c r="H2613" t="s">
        <v>398</v>
      </c>
      <c r="I2613">
        <v>7</v>
      </c>
    </row>
    <row r="2614" spans="1:9" x14ac:dyDescent="0.25">
      <c r="A2614">
        <v>2187380670</v>
      </c>
      <c r="B2614" t="s">
        <v>148</v>
      </c>
      <c r="C2614" t="s">
        <v>235</v>
      </c>
      <c r="D2614" t="s">
        <v>30</v>
      </c>
      <c r="E2614" t="s">
        <v>43</v>
      </c>
      <c r="F2614" t="s">
        <v>328</v>
      </c>
      <c r="G2614" t="s">
        <v>328</v>
      </c>
      <c r="H2614" t="s">
        <v>22</v>
      </c>
      <c r="I2614">
        <v>7</v>
      </c>
    </row>
    <row r="2615" spans="1:9" x14ac:dyDescent="0.25">
      <c r="A2615">
        <v>2187430023</v>
      </c>
      <c r="B2615" t="s">
        <v>399</v>
      </c>
      <c r="C2615" t="s">
        <v>235</v>
      </c>
      <c r="D2615" t="s">
        <v>30</v>
      </c>
      <c r="E2615" t="s">
        <v>43</v>
      </c>
      <c r="F2615" t="s">
        <v>257</v>
      </c>
      <c r="G2615" t="s">
        <v>352</v>
      </c>
      <c r="H2615" t="s">
        <v>398</v>
      </c>
      <c r="I2615">
        <v>7</v>
      </c>
    </row>
    <row r="2616" spans="1:9" x14ac:dyDescent="0.25">
      <c r="A2616">
        <v>2187434414</v>
      </c>
      <c r="B2616" t="s">
        <v>399</v>
      </c>
      <c r="C2616" t="s">
        <v>235</v>
      </c>
      <c r="D2616" t="s">
        <v>30</v>
      </c>
      <c r="E2616" t="s">
        <v>43</v>
      </c>
      <c r="F2616" t="s">
        <v>295</v>
      </c>
      <c r="G2616" t="s">
        <v>379</v>
      </c>
      <c r="H2616" t="s">
        <v>398</v>
      </c>
      <c r="I2616">
        <v>7</v>
      </c>
    </row>
    <row r="2617" spans="1:9" x14ac:dyDescent="0.25">
      <c r="A2617">
        <v>2187547637</v>
      </c>
      <c r="B2617" t="s">
        <v>148</v>
      </c>
      <c r="C2617" t="s">
        <v>235</v>
      </c>
      <c r="D2617" t="s">
        <v>30</v>
      </c>
      <c r="E2617" t="s">
        <v>43</v>
      </c>
      <c r="F2617" t="s">
        <v>360</v>
      </c>
      <c r="G2617" t="s">
        <v>360</v>
      </c>
      <c r="H2617" t="s">
        <v>22</v>
      </c>
      <c r="I2617">
        <v>7</v>
      </c>
    </row>
    <row r="2618" spans="1:9" x14ac:dyDescent="0.25">
      <c r="A2618">
        <v>2187613862</v>
      </c>
      <c r="B2618" t="s">
        <v>40</v>
      </c>
      <c r="C2618" t="s">
        <v>235</v>
      </c>
      <c r="D2618" t="s">
        <v>30</v>
      </c>
      <c r="E2618" t="s">
        <v>43</v>
      </c>
      <c r="F2618" t="s">
        <v>243</v>
      </c>
      <c r="G2618" t="s">
        <v>350</v>
      </c>
      <c r="H2618" t="s">
        <v>19</v>
      </c>
      <c r="I2618">
        <v>7</v>
      </c>
    </row>
    <row r="2619" spans="1:9" x14ac:dyDescent="0.25">
      <c r="A2619">
        <v>2187756500</v>
      </c>
      <c r="B2619" t="s">
        <v>399</v>
      </c>
      <c r="C2619" t="s">
        <v>235</v>
      </c>
      <c r="D2619" t="s">
        <v>30</v>
      </c>
      <c r="E2619" t="s">
        <v>43</v>
      </c>
      <c r="F2619" t="s">
        <v>227</v>
      </c>
      <c r="G2619" t="s">
        <v>379</v>
      </c>
      <c r="H2619" t="s">
        <v>398</v>
      </c>
      <c r="I2619">
        <v>7</v>
      </c>
    </row>
    <row r="2620" spans="1:9" x14ac:dyDescent="0.25">
      <c r="A2620">
        <v>2188014864</v>
      </c>
      <c r="B2620" t="s">
        <v>170</v>
      </c>
      <c r="C2620" t="s">
        <v>235</v>
      </c>
      <c r="D2620" t="s">
        <v>30</v>
      </c>
      <c r="E2620" t="s">
        <v>43</v>
      </c>
      <c r="F2620" t="s">
        <v>289</v>
      </c>
      <c r="G2620" t="s">
        <v>350</v>
      </c>
      <c r="H2620" t="s">
        <v>22</v>
      </c>
      <c r="I2620">
        <v>7</v>
      </c>
    </row>
    <row r="2621" spans="1:9" x14ac:dyDescent="0.25">
      <c r="A2621">
        <v>2188097390</v>
      </c>
      <c r="B2621" t="s">
        <v>148</v>
      </c>
      <c r="C2621" t="s">
        <v>235</v>
      </c>
      <c r="D2621" t="s">
        <v>30</v>
      </c>
      <c r="E2621" t="s">
        <v>43</v>
      </c>
      <c r="F2621" t="s">
        <v>360</v>
      </c>
      <c r="G2621" t="s">
        <v>360</v>
      </c>
      <c r="H2621" t="s">
        <v>22</v>
      </c>
      <c r="I2621">
        <v>7</v>
      </c>
    </row>
    <row r="2622" spans="1:9" x14ac:dyDescent="0.25">
      <c r="A2622">
        <v>2188239544</v>
      </c>
      <c r="B2622" t="s">
        <v>399</v>
      </c>
      <c r="C2622" t="s">
        <v>235</v>
      </c>
      <c r="D2622" t="s">
        <v>30</v>
      </c>
      <c r="E2622" t="s">
        <v>43</v>
      </c>
      <c r="F2622" t="s">
        <v>281</v>
      </c>
      <c r="G2622" t="s">
        <v>161</v>
      </c>
      <c r="H2622" t="s">
        <v>398</v>
      </c>
      <c r="I2622">
        <v>7</v>
      </c>
    </row>
    <row r="2623" spans="1:9" x14ac:dyDescent="0.25">
      <c r="A2623">
        <v>2188240540</v>
      </c>
      <c r="B2623" t="s">
        <v>399</v>
      </c>
      <c r="C2623" t="s">
        <v>235</v>
      </c>
      <c r="D2623" t="s">
        <v>30</v>
      </c>
      <c r="E2623" t="s">
        <v>43</v>
      </c>
      <c r="F2623" t="s">
        <v>420</v>
      </c>
      <c r="G2623" t="s">
        <v>355</v>
      </c>
      <c r="H2623" t="s">
        <v>398</v>
      </c>
      <c r="I2623">
        <v>7</v>
      </c>
    </row>
    <row r="2624" spans="1:9" x14ac:dyDescent="0.25">
      <c r="A2624">
        <v>2188241974</v>
      </c>
      <c r="B2624" t="s">
        <v>170</v>
      </c>
      <c r="C2624" t="s">
        <v>235</v>
      </c>
      <c r="D2624" t="s">
        <v>30</v>
      </c>
      <c r="E2624" t="s">
        <v>43</v>
      </c>
      <c r="F2624" t="s">
        <v>137</v>
      </c>
      <c r="G2624" t="s">
        <v>355</v>
      </c>
      <c r="H2624" t="s">
        <v>398</v>
      </c>
      <c r="I2624">
        <v>7</v>
      </c>
    </row>
    <row r="2625" spans="1:9" x14ac:dyDescent="0.25">
      <c r="A2625">
        <v>2188312689</v>
      </c>
      <c r="B2625" t="s">
        <v>399</v>
      </c>
      <c r="C2625" t="s">
        <v>235</v>
      </c>
      <c r="D2625" t="s">
        <v>30</v>
      </c>
      <c r="E2625" t="s">
        <v>43</v>
      </c>
      <c r="F2625" t="s">
        <v>264</v>
      </c>
      <c r="G2625" t="s">
        <v>396</v>
      </c>
      <c r="H2625" t="s">
        <v>398</v>
      </c>
      <c r="I2625">
        <v>7</v>
      </c>
    </row>
    <row r="2626" spans="1:9" x14ac:dyDescent="0.25">
      <c r="A2626">
        <v>2188316922</v>
      </c>
      <c r="B2626" t="s">
        <v>170</v>
      </c>
      <c r="C2626" t="s">
        <v>235</v>
      </c>
      <c r="D2626" t="s">
        <v>30</v>
      </c>
      <c r="E2626" t="s">
        <v>43</v>
      </c>
      <c r="F2626" t="s">
        <v>324</v>
      </c>
      <c r="G2626" t="s">
        <v>357</v>
      </c>
      <c r="H2626" t="s">
        <v>22</v>
      </c>
      <c r="I2626">
        <v>7</v>
      </c>
    </row>
    <row r="2627" spans="1:9" x14ac:dyDescent="0.25">
      <c r="A2627">
        <v>2188430764</v>
      </c>
      <c r="B2627" t="s">
        <v>399</v>
      </c>
      <c r="C2627" t="s">
        <v>235</v>
      </c>
      <c r="D2627" t="s">
        <v>30</v>
      </c>
      <c r="E2627" t="s">
        <v>43</v>
      </c>
      <c r="F2627" t="s">
        <v>219</v>
      </c>
      <c r="G2627" t="s">
        <v>350</v>
      </c>
      <c r="H2627" t="s">
        <v>398</v>
      </c>
      <c r="I2627">
        <v>7</v>
      </c>
    </row>
    <row r="2628" spans="1:9" x14ac:dyDescent="0.25">
      <c r="A2628">
        <v>2188589956</v>
      </c>
      <c r="B2628" t="s">
        <v>170</v>
      </c>
      <c r="C2628" t="s">
        <v>235</v>
      </c>
      <c r="D2628" t="s">
        <v>30</v>
      </c>
      <c r="E2628" t="s">
        <v>43</v>
      </c>
      <c r="F2628" t="s">
        <v>138</v>
      </c>
      <c r="G2628" t="s">
        <v>352</v>
      </c>
      <c r="H2628" t="s">
        <v>22</v>
      </c>
      <c r="I2628">
        <v>7</v>
      </c>
    </row>
    <row r="2629" spans="1:9" x14ac:dyDescent="0.25">
      <c r="A2629">
        <v>2188695567</v>
      </c>
      <c r="B2629" t="s">
        <v>399</v>
      </c>
      <c r="C2629" t="s">
        <v>235</v>
      </c>
      <c r="D2629" t="s">
        <v>30</v>
      </c>
      <c r="E2629" t="s">
        <v>43</v>
      </c>
      <c r="F2629" t="s">
        <v>227</v>
      </c>
      <c r="G2629" t="s">
        <v>379</v>
      </c>
      <c r="H2629" t="s">
        <v>398</v>
      </c>
      <c r="I2629">
        <v>7</v>
      </c>
    </row>
    <row r="2630" spans="1:9" x14ac:dyDescent="0.25">
      <c r="A2630">
        <v>2188698275</v>
      </c>
      <c r="B2630" t="s">
        <v>399</v>
      </c>
      <c r="C2630" t="s">
        <v>235</v>
      </c>
      <c r="D2630" t="s">
        <v>30</v>
      </c>
      <c r="E2630" t="s">
        <v>43</v>
      </c>
      <c r="F2630" t="s">
        <v>258</v>
      </c>
      <c r="G2630" t="s">
        <v>352</v>
      </c>
      <c r="H2630" t="s">
        <v>398</v>
      </c>
      <c r="I2630">
        <v>7</v>
      </c>
    </row>
    <row r="2631" spans="1:9" x14ac:dyDescent="0.25">
      <c r="A2631">
        <v>2186705025</v>
      </c>
      <c r="B2631" t="s">
        <v>170</v>
      </c>
      <c r="C2631" t="s">
        <v>214</v>
      </c>
      <c r="D2631" t="s">
        <v>30</v>
      </c>
      <c r="E2631" t="s">
        <v>43</v>
      </c>
      <c r="F2631" t="s">
        <v>280</v>
      </c>
      <c r="G2631" t="s">
        <v>352</v>
      </c>
      <c r="H2631" t="s">
        <v>22</v>
      </c>
      <c r="I2631">
        <v>7</v>
      </c>
    </row>
    <row r="2632" spans="1:9" x14ac:dyDescent="0.25">
      <c r="A2632">
        <v>2186736676</v>
      </c>
      <c r="B2632" t="s">
        <v>170</v>
      </c>
      <c r="C2632" t="s">
        <v>214</v>
      </c>
      <c r="D2632" t="s">
        <v>30</v>
      </c>
      <c r="E2632" t="s">
        <v>43</v>
      </c>
      <c r="F2632" t="s">
        <v>154</v>
      </c>
      <c r="G2632" t="s">
        <v>396</v>
      </c>
      <c r="H2632" t="s">
        <v>22</v>
      </c>
      <c r="I2632">
        <v>7</v>
      </c>
    </row>
    <row r="2633" spans="1:9" x14ac:dyDescent="0.25">
      <c r="A2633">
        <v>2186883930</v>
      </c>
      <c r="B2633" t="s">
        <v>170</v>
      </c>
      <c r="C2633" t="s">
        <v>214</v>
      </c>
      <c r="D2633" t="s">
        <v>30</v>
      </c>
      <c r="E2633" t="s">
        <v>43</v>
      </c>
      <c r="F2633" t="s">
        <v>272</v>
      </c>
      <c r="G2633" t="s">
        <v>352</v>
      </c>
      <c r="H2633" t="s">
        <v>22</v>
      </c>
      <c r="I2633">
        <v>7</v>
      </c>
    </row>
    <row r="2634" spans="1:9" x14ac:dyDescent="0.25">
      <c r="A2634">
        <v>2186906303</v>
      </c>
      <c r="B2634" t="s">
        <v>399</v>
      </c>
      <c r="C2634" t="s">
        <v>214</v>
      </c>
      <c r="D2634" t="s">
        <v>30</v>
      </c>
      <c r="E2634" t="s">
        <v>43</v>
      </c>
      <c r="F2634" t="s">
        <v>261</v>
      </c>
      <c r="G2634" t="s">
        <v>352</v>
      </c>
      <c r="H2634" t="s">
        <v>398</v>
      </c>
      <c r="I2634">
        <v>7</v>
      </c>
    </row>
    <row r="2635" spans="1:9" x14ac:dyDescent="0.25">
      <c r="A2635">
        <v>2187014111</v>
      </c>
      <c r="B2635" t="s">
        <v>170</v>
      </c>
      <c r="C2635" t="s">
        <v>214</v>
      </c>
      <c r="D2635" t="s">
        <v>30</v>
      </c>
      <c r="E2635" t="s">
        <v>43</v>
      </c>
      <c r="F2635" t="s">
        <v>284</v>
      </c>
      <c r="G2635" t="s">
        <v>352</v>
      </c>
      <c r="H2635" t="s">
        <v>22</v>
      </c>
      <c r="I2635">
        <v>7</v>
      </c>
    </row>
    <row r="2636" spans="1:9" x14ac:dyDescent="0.25">
      <c r="A2636">
        <v>2187433775</v>
      </c>
      <c r="B2636" t="s">
        <v>388</v>
      </c>
      <c r="C2636" t="s">
        <v>214</v>
      </c>
      <c r="D2636" t="s">
        <v>30</v>
      </c>
      <c r="E2636" t="s">
        <v>43</v>
      </c>
      <c r="F2636" t="s">
        <v>267</v>
      </c>
      <c r="G2636" t="s">
        <v>589</v>
      </c>
      <c r="H2636" t="s">
        <v>401</v>
      </c>
      <c r="I2636">
        <v>7</v>
      </c>
    </row>
    <row r="2637" spans="1:9" x14ac:dyDescent="0.25">
      <c r="A2637">
        <v>2187618680</v>
      </c>
      <c r="B2637" t="s">
        <v>170</v>
      </c>
      <c r="C2637" t="s">
        <v>214</v>
      </c>
      <c r="D2637" t="s">
        <v>30</v>
      </c>
      <c r="E2637" t="s">
        <v>43</v>
      </c>
      <c r="F2637" t="s">
        <v>329</v>
      </c>
      <c r="G2637" t="s">
        <v>586</v>
      </c>
      <c r="H2637" t="s">
        <v>22</v>
      </c>
      <c r="I2637">
        <v>7</v>
      </c>
    </row>
    <row r="2638" spans="1:9" x14ac:dyDescent="0.25">
      <c r="A2638">
        <v>2187819084</v>
      </c>
      <c r="B2638" t="s">
        <v>170</v>
      </c>
      <c r="C2638" t="s">
        <v>214</v>
      </c>
      <c r="D2638" t="s">
        <v>30</v>
      </c>
      <c r="E2638" t="s">
        <v>43</v>
      </c>
      <c r="F2638" t="s">
        <v>261</v>
      </c>
      <c r="G2638" t="s">
        <v>352</v>
      </c>
      <c r="H2638" t="s">
        <v>398</v>
      </c>
      <c r="I2638">
        <v>7</v>
      </c>
    </row>
    <row r="2639" spans="1:9" x14ac:dyDescent="0.25">
      <c r="A2639">
        <v>2188057501</v>
      </c>
      <c r="B2639" t="s">
        <v>170</v>
      </c>
      <c r="C2639" t="s">
        <v>214</v>
      </c>
      <c r="D2639" t="s">
        <v>30</v>
      </c>
      <c r="E2639" t="s">
        <v>43</v>
      </c>
      <c r="F2639" t="s">
        <v>278</v>
      </c>
      <c r="G2639" t="s">
        <v>352</v>
      </c>
      <c r="H2639" t="s">
        <v>22</v>
      </c>
      <c r="I2639">
        <v>7</v>
      </c>
    </row>
    <row r="2640" spans="1:9" x14ac:dyDescent="0.25">
      <c r="A2640">
        <v>2188227374</v>
      </c>
      <c r="B2640" t="s">
        <v>399</v>
      </c>
      <c r="C2640" t="s">
        <v>214</v>
      </c>
      <c r="D2640" t="s">
        <v>30</v>
      </c>
      <c r="E2640" t="s">
        <v>43</v>
      </c>
      <c r="F2640" t="s">
        <v>264</v>
      </c>
      <c r="G2640" t="s">
        <v>396</v>
      </c>
      <c r="H2640" t="s">
        <v>398</v>
      </c>
      <c r="I2640">
        <v>7</v>
      </c>
    </row>
    <row r="2641" spans="1:9" x14ac:dyDescent="0.25">
      <c r="A2641">
        <v>2188358035</v>
      </c>
      <c r="B2641" t="s">
        <v>170</v>
      </c>
      <c r="C2641" t="s">
        <v>214</v>
      </c>
      <c r="D2641" t="s">
        <v>30</v>
      </c>
      <c r="E2641" t="s">
        <v>43</v>
      </c>
      <c r="F2641" t="s">
        <v>261</v>
      </c>
      <c r="G2641" t="s">
        <v>352</v>
      </c>
      <c r="H2641" t="s">
        <v>22</v>
      </c>
      <c r="I2641">
        <v>7</v>
      </c>
    </row>
    <row r="2642" spans="1:9" x14ac:dyDescent="0.25">
      <c r="A2642">
        <v>2188360818</v>
      </c>
      <c r="B2642" t="s">
        <v>399</v>
      </c>
      <c r="C2642" t="s">
        <v>214</v>
      </c>
      <c r="D2642" t="s">
        <v>30</v>
      </c>
      <c r="E2642" t="s">
        <v>43</v>
      </c>
      <c r="F2642" t="s">
        <v>264</v>
      </c>
      <c r="G2642" t="s">
        <v>396</v>
      </c>
      <c r="H2642" t="s">
        <v>398</v>
      </c>
      <c r="I2642">
        <v>7</v>
      </c>
    </row>
    <row r="2643" spans="1:9" x14ac:dyDescent="0.25">
      <c r="A2643">
        <v>2188435022</v>
      </c>
      <c r="B2643" t="s">
        <v>170</v>
      </c>
      <c r="C2643" t="s">
        <v>214</v>
      </c>
      <c r="D2643" t="s">
        <v>30</v>
      </c>
      <c r="E2643" t="s">
        <v>43</v>
      </c>
      <c r="F2643" t="s">
        <v>264</v>
      </c>
      <c r="G2643" t="s">
        <v>396</v>
      </c>
      <c r="H2643" t="s">
        <v>22</v>
      </c>
      <c r="I2643">
        <v>7</v>
      </c>
    </row>
    <row r="2644" spans="1:9" x14ac:dyDescent="0.25">
      <c r="A2644">
        <v>2188672138</v>
      </c>
      <c r="B2644" t="s">
        <v>399</v>
      </c>
      <c r="C2644" t="s">
        <v>214</v>
      </c>
      <c r="D2644" t="s">
        <v>30</v>
      </c>
      <c r="E2644" t="s">
        <v>43</v>
      </c>
      <c r="F2644" t="s">
        <v>278</v>
      </c>
      <c r="G2644" t="s">
        <v>352</v>
      </c>
      <c r="H2644" t="s">
        <v>398</v>
      </c>
      <c r="I2644">
        <v>7</v>
      </c>
    </row>
    <row r="2645" spans="1:9" x14ac:dyDescent="0.25">
      <c r="A2645">
        <v>2188692036</v>
      </c>
      <c r="B2645" t="s">
        <v>399</v>
      </c>
      <c r="C2645" t="s">
        <v>214</v>
      </c>
      <c r="D2645" t="s">
        <v>30</v>
      </c>
      <c r="E2645" t="s">
        <v>43</v>
      </c>
      <c r="F2645" t="s">
        <v>376</v>
      </c>
      <c r="G2645" t="s">
        <v>350</v>
      </c>
      <c r="H2645" t="s">
        <v>398</v>
      </c>
      <c r="I2645">
        <v>7</v>
      </c>
    </row>
    <row r="2646" spans="1:9" x14ac:dyDescent="0.25">
      <c r="A2646">
        <v>2186530077</v>
      </c>
      <c r="B2646" t="s">
        <v>170</v>
      </c>
      <c r="C2646" t="s">
        <v>214</v>
      </c>
      <c r="D2646" t="s">
        <v>30</v>
      </c>
      <c r="E2646" t="s">
        <v>43</v>
      </c>
      <c r="F2646" t="s">
        <v>264</v>
      </c>
      <c r="G2646" t="s">
        <v>396</v>
      </c>
      <c r="H2646" t="s">
        <v>22</v>
      </c>
      <c r="I2646">
        <v>7</v>
      </c>
    </row>
    <row r="2647" spans="1:9" x14ac:dyDescent="0.25">
      <c r="A2647">
        <v>2186738649</v>
      </c>
      <c r="B2647" t="s">
        <v>399</v>
      </c>
      <c r="C2647" t="s">
        <v>234</v>
      </c>
      <c r="D2647" t="s">
        <v>30</v>
      </c>
      <c r="E2647" t="s">
        <v>43</v>
      </c>
      <c r="F2647" t="s">
        <v>370</v>
      </c>
      <c r="G2647" t="s">
        <v>352</v>
      </c>
      <c r="H2647" t="s">
        <v>398</v>
      </c>
      <c r="I2647">
        <v>7</v>
      </c>
    </row>
    <row r="2648" spans="1:9" x14ac:dyDescent="0.25">
      <c r="A2648">
        <v>2187026148</v>
      </c>
      <c r="B2648" t="s">
        <v>399</v>
      </c>
      <c r="C2648" t="s">
        <v>234</v>
      </c>
      <c r="D2648" t="s">
        <v>30</v>
      </c>
      <c r="E2648" t="s">
        <v>43</v>
      </c>
      <c r="F2648" t="s">
        <v>244</v>
      </c>
      <c r="G2648" t="s">
        <v>350</v>
      </c>
      <c r="H2648" t="s">
        <v>398</v>
      </c>
      <c r="I2648">
        <v>7</v>
      </c>
    </row>
    <row r="2649" spans="1:9" x14ac:dyDescent="0.25">
      <c r="A2649">
        <v>2187193873</v>
      </c>
      <c r="B2649" t="s">
        <v>170</v>
      </c>
      <c r="C2649" t="s">
        <v>234</v>
      </c>
      <c r="D2649" t="s">
        <v>30</v>
      </c>
      <c r="E2649" t="s">
        <v>43</v>
      </c>
      <c r="F2649" t="s">
        <v>247</v>
      </c>
      <c r="G2649" t="s">
        <v>587</v>
      </c>
      <c r="H2649" t="s">
        <v>22</v>
      </c>
      <c r="I2649">
        <v>7</v>
      </c>
    </row>
    <row r="2650" spans="1:9" x14ac:dyDescent="0.25">
      <c r="A2650">
        <v>2187585517</v>
      </c>
      <c r="B2650" t="s">
        <v>399</v>
      </c>
      <c r="C2650" t="s">
        <v>234</v>
      </c>
      <c r="D2650" t="s">
        <v>30</v>
      </c>
      <c r="E2650" t="s">
        <v>43</v>
      </c>
      <c r="F2650" t="s">
        <v>220</v>
      </c>
      <c r="G2650" t="s">
        <v>354</v>
      </c>
      <c r="H2650" t="s">
        <v>398</v>
      </c>
      <c r="I2650">
        <v>7</v>
      </c>
    </row>
    <row r="2651" spans="1:9" x14ac:dyDescent="0.25">
      <c r="A2651">
        <v>2187898879</v>
      </c>
      <c r="B2651" t="s">
        <v>148</v>
      </c>
      <c r="C2651" t="s">
        <v>234</v>
      </c>
      <c r="D2651" t="s">
        <v>30</v>
      </c>
      <c r="E2651" t="s">
        <v>43</v>
      </c>
      <c r="F2651" t="s">
        <v>219</v>
      </c>
      <c r="G2651" t="s">
        <v>350</v>
      </c>
      <c r="H2651" t="s">
        <v>22</v>
      </c>
      <c r="I2651">
        <v>7</v>
      </c>
    </row>
    <row r="2652" spans="1:9" x14ac:dyDescent="0.25">
      <c r="A2652">
        <v>2188255840</v>
      </c>
      <c r="B2652" t="s">
        <v>399</v>
      </c>
      <c r="C2652" t="s">
        <v>234</v>
      </c>
      <c r="D2652" t="s">
        <v>30</v>
      </c>
      <c r="E2652" t="s">
        <v>43</v>
      </c>
      <c r="F2652" t="s">
        <v>223</v>
      </c>
      <c r="G2652" t="s">
        <v>350</v>
      </c>
      <c r="H2652" t="s">
        <v>398</v>
      </c>
      <c r="I2652">
        <v>7</v>
      </c>
    </row>
    <row r="2653" spans="1:9" x14ac:dyDescent="0.25">
      <c r="A2653">
        <v>2188364855</v>
      </c>
      <c r="B2653" t="s">
        <v>148</v>
      </c>
      <c r="C2653" t="s">
        <v>234</v>
      </c>
      <c r="D2653" t="s">
        <v>30</v>
      </c>
      <c r="E2653" t="s">
        <v>43</v>
      </c>
      <c r="F2653" t="s">
        <v>343</v>
      </c>
      <c r="G2653" t="s">
        <v>343</v>
      </c>
      <c r="H2653" t="s">
        <v>22</v>
      </c>
      <c r="I2653">
        <v>7</v>
      </c>
    </row>
    <row r="2654" spans="1:9" x14ac:dyDescent="0.25">
      <c r="A2654">
        <v>2186717794</v>
      </c>
      <c r="B2654" t="s">
        <v>399</v>
      </c>
      <c r="C2654" t="s">
        <v>231</v>
      </c>
      <c r="D2654" t="s">
        <v>30</v>
      </c>
      <c r="E2654" t="s">
        <v>43</v>
      </c>
      <c r="F2654" t="s">
        <v>227</v>
      </c>
      <c r="G2654" t="s">
        <v>379</v>
      </c>
      <c r="H2654" t="s">
        <v>398</v>
      </c>
      <c r="I2654">
        <v>7</v>
      </c>
    </row>
    <row r="2655" spans="1:9" x14ac:dyDescent="0.25">
      <c r="A2655">
        <v>2186854787</v>
      </c>
      <c r="B2655" t="s">
        <v>170</v>
      </c>
      <c r="C2655" t="s">
        <v>231</v>
      </c>
      <c r="D2655" t="s">
        <v>30</v>
      </c>
      <c r="E2655" t="s">
        <v>43</v>
      </c>
      <c r="F2655" t="s">
        <v>228</v>
      </c>
      <c r="G2655" t="s">
        <v>353</v>
      </c>
      <c r="H2655" t="s">
        <v>225</v>
      </c>
      <c r="I2655">
        <v>7</v>
      </c>
    </row>
    <row r="2656" spans="1:9" x14ac:dyDescent="0.25">
      <c r="A2656">
        <v>2186909320</v>
      </c>
      <c r="B2656" t="s">
        <v>170</v>
      </c>
      <c r="C2656" t="s">
        <v>231</v>
      </c>
      <c r="D2656" t="s">
        <v>30</v>
      </c>
      <c r="E2656" t="s">
        <v>43</v>
      </c>
      <c r="F2656" t="s">
        <v>268</v>
      </c>
      <c r="G2656" t="s">
        <v>355</v>
      </c>
      <c r="H2656" t="s">
        <v>398</v>
      </c>
      <c r="I2656">
        <v>7</v>
      </c>
    </row>
    <row r="2657" spans="1:9" x14ac:dyDescent="0.25">
      <c r="A2657">
        <v>2187008271</v>
      </c>
      <c r="B2657" t="s">
        <v>170</v>
      </c>
      <c r="C2657" t="s">
        <v>231</v>
      </c>
      <c r="D2657" t="s">
        <v>30</v>
      </c>
      <c r="E2657" t="s">
        <v>43</v>
      </c>
      <c r="F2657" t="s">
        <v>261</v>
      </c>
      <c r="G2657" t="s">
        <v>352</v>
      </c>
      <c r="H2657" t="s">
        <v>22</v>
      </c>
      <c r="I2657">
        <v>7</v>
      </c>
    </row>
    <row r="2658" spans="1:9" x14ac:dyDescent="0.25">
      <c r="A2658">
        <v>2187008448</v>
      </c>
      <c r="B2658" t="s">
        <v>399</v>
      </c>
      <c r="C2658" t="s">
        <v>231</v>
      </c>
      <c r="D2658" t="s">
        <v>30</v>
      </c>
      <c r="E2658" t="s">
        <v>43</v>
      </c>
      <c r="F2658" t="s">
        <v>137</v>
      </c>
      <c r="G2658" t="s">
        <v>355</v>
      </c>
      <c r="H2658" t="s">
        <v>398</v>
      </c>
      <c r="I2658">
        <v>7</v>
      </c>
    </row>
    <row r="2659" spans="1:9" x14ac:dyDescent="0.25">
      <c r="A2659">
        <v>2187260878</v>
      </c>
      <c r="B2659" t="s">
        <v>170</v>
      </c>
      <c r="C2659" t="s">
        <v>231</v>
      </c>
      <c r="D2659" t="s">
        <v>30</v>
      </c>
      <c r="E2659" t="s">
        <v>43</v>
      </c>
      <c r="F2659" t="s">
        <v>264</v>
      </c>
      <c r="G2659" t="s">
        <v>396</v>
      </c>
      <c r="H2659" t="s">
        <v>22</v>
      </c>
      <c r="I2659">
        <v>7</v>
      </c>
    </row>
    <row r="2660" spans="1:9" x14ac:dyDescent="0.25">
      <c r="A2660">
        <v>2187399997</v>
      </c>
      <c r="B2660" t="s">
        <v>399</v>
      </c>
      <c r="C2660" t="s">
        <v>231</v>
      </c>
      <c r="D2660" t="s">
        <v>30</v>
      </c>
      <c r="E2660" t="s">
        <v>43</v>
      </c>
      <c r="F2660" t="s">
        <v>263</v>
      </c>
      <c r="G2660" t="s">
        <v>357</v>
      </c>
      <c r="H2660" t="s">
        <v>398</v>
      </c>
      <c r="I2660">
        <v>7</v>
      </c>
    </row>
    <row r="2661" spans="1:9" x14ac:dyDescent="0.25">
      <c r="A2661">
        <v>2187403772</v>
      </c>
      <c r="B2661" t="s">
        <v>399</v>
      </c>
      <c r="C2661" t="s">
        <v>231</v>
      </c>
      <c r="D2661" t="s">
        <v>30</v>
      </c>
      <c r="E2661" t="s">
        <v>43</v>
      </c>
      <c r="F2661" t="s">
        <v>328</v>
      </c>
      <c r="G2661" t="s">
        <v>328</v>
      </c>
      <c r="H2661" t="s">
        <v>398</v>
      </c>
      <c r="I2661">
        <v>7</v>
      </c>
    </row>
    <row r="2662" spans="1:9" x14ac:dyDescent="0.25">
      <c r="A2662">
        <v>2187729511</v>
      </c>
      <c r="B2662" t="s">
        <v>40</v>
      </c>
      <c r="C2662" t="s">
        <v>231</v>
      </c>
      <c r="D2662" t="s">
        <v>30</v>
      </c>
      <c r="E2662" t="s">
        <v>43</v>
      </c>
      <c r="F2662" t="s">
        <v>220</v>
      </c>
      <c r="G2662" t="s">
        <v>354</v>
      </c>
      <c r="H2662" t="s">
        <v>19</v>
      </c>
      <c r="I2662">
        <v>7</v>
      </c>
    </row>
    <row r="2663" spans="1:9" x14ac:dyDescent="0.25">
      <c r="A2663">
        <v>2187900444</v>
      </c>
      <c r="B2663" t="s">
        <v>148</v>
      </c>
      <c r="C2663" t="s">
        <v>231</v>
      </c>
      <c r="D2663" t="s">
        <v>30</v>
      </c>
      <c r="E2663" t="s">
        <v>43</v>
      </c>
      <c r="F2663" t="s">
        <v>219</v>
      </c>
      <c r="G2663" t="s">
        <v>350</v>
      </c>
      <c r="H2663" t="s">
        <v>22</v>
      </c>
      <c r="I2663">
        <v>7</v>
      </c>
    </row>
    <row r="2664" spans="1:9" x14ac:dyDescent="0.25">
      <c r="A2664">
        <v>2188111818</v>
      </c>
      <c r="B2664" t="s">
        <v>148</v>
      </c>
      <c r="C2664" t="s">
        <v>231</v>
      </c>
      <c r="D2664" t="s">
        <v>30</v>
      </c>
      <c r="E2664" t="s">
        <v>43</v>
      </c>
      <c r="F2664" t="s">
        <v>249</v>
      </c>
      <c r="G2664" t="s">
        <v>352</v>
      </c>
      <c r="H2664" t="s">
        <v>22</v>
      </c>
      <c r="I2664">
        <v>7</v>
      </c>
    </row>
    <row r="2665" spans="1:9" x14ac:dyDescent="0.25">
      <c r="A2665">
        <v>2188152358</v>
      </c>
      <c r="B2665" t="s">
        <v>399</v>
      </c>
      <c r="C2665" t="s">
        <v>231</v>
      </c>
      <c r="D2665" t="s">
        <v>30</v>
      </c>
      <c r="E2665" t="s">
        <v>43</v>
      </c>
      <c r="F2665" t="s">
        <v>227</v>
      </c>
      <c r="G2665" t="s">
        <v>379</v>
      </c>
      <c r="H2665" t="s">
        <v>398</v>
      </c>
      <c r="I2665">
        <v>7</v>
      </c>
    </row>
    <row r="2666" spans="1:9" x14ac:dyDescent="0.25">
      <c r="A2666">
        <v>2188250399</v>
      </c>
      <c r="B2666" t="s">
        <v>399</v>
      </c>
      <c r="C2666" t="s">
        <v>231</v>
      </c>
      <c r="D2666" t="s">
        <v>30</v>
      </c>
      <c r="E2666" t="s">
        <v>43</v>
      </c>
      <c r="F2666" t="s">
        <v>360</v>
      </c>
      <c r="G2666" t="s">
        <v>352</v>
      </c>
      <c r="H2666" t="s">
        <v>398</v>
      </c>
      <c r="I2666">
        <v>7</v>
      </c>
    </row>
    <row r="2667" spans="1:9" x14ac:dyDescent="0.25">
      <c r="A2667">
        <v>2188289145</v>
      </c>
      <c r="B2667" t="s">
        <v>40</v>
      </c>
      <c r="C2667" t="s">
        <v>231</v>
      </c>
      <c r="D2667" t="s">
        <v>30</v>
      </c>
      <c r="E2667" t="s">
        <v>43</v>
      </c>
      <c r="F2667" t="s">
        <v>228</v>
      </c>
      <c r="G2667" t="s">
        <v>353</v>
      </c>
      <c r="H2667" t="s">
        <v>19</v>
      </c>
      <c r="I2667">
        <v>7</v>
      </c>
    </row>
    <row r="2668" spans="1:9" x14ac:dyDescent="0.25">
      <c r="A2668">
        <v>2188325336</v>
      </c>
      <c r="B2668" t="s">
        <v>399</v>
      </c>
      <c r="C2668" t="s">
        <v>231</v>
      </c>
      <c r="D2668" t="s">
        <v>30</v>
      </c>
      <c r="E2668" t="s">
        <v>43</v>
      </c>
      <c r="F2668" t="s">
        <v>249</v>
      </c>
      <c r="G2668" t="s">
        <v>352</v>
      </c>
      <c r="H2668" t="s">
        <v>398</v>
      </c>
      <c r="I2668">
        <v>7</v>
      </c>
    </row>
    <row r="2669" spans="1:9" x14ac:dyDescent="0.25">
      <c r="A2669">
        <v>2188345479</v>
      </c>
      <c r="B2669" t="s">
        <v>399</v>
      </c>
      <c r="C2669" t="s">
        <v>231</v>
      </c>
      <c r="D2669" t="s">
        <v>30</v>
      </c>
      <c r="E2669" t="s">
        <v>43</v>
      </c>
      <c r="F2669" t="s">
        <v>216</v>
      </c>
      <c r="G2669" t="s">
        <v>351</v>
      </c>
      <c r="H2669" t="s">
        <v>398</v>
      </c>
      <c r="I2669">
        <v>7</v>
      </c>
    </row>
    <row r="2670" spans="1:9" x14ac:dyDescent="0.25">
      <c r="A2670">
        <v>2188756564</v>
      </c>
      <c r="B2670" t="s">
        <v>399</v>
      </c>
      <c r="C2670" t="s">
        <v>231</v>
      </c>
      <c r="D2670" t="s">
        <v>30</v>
      </c>
      <c r="E2670" t="s">
        <v>43</v>
      </c>
      <c r="F2670" t="s">
        <v>343</v>
      </c>
      <c r="G2670" t="s">
        <v>351</v>
      </c>
      <c r="H2670" t="s">
        <v>398</v>
      </c>
      <c r="I2670">
        <v>7</v>
      </c>
    </row>
    <row r="2671" spans="1:9" x14ac:dyDescent="0.25">
      <c r="A2671">
        <v>2188768623</v>
      </c>
      <c r="B2671" t="s">
        <v>170</v>
      </c>
      <c r="C2671" t="s">
        <v>231</v>
      </c>
      <c r="D2671" t="s">
        <v>30</v>
      </c>
      <c r="E2671" t="s">
        <v>43</v>
      </c>
      <c r="F2671" t="s">
        <v>293</v>
      </c>
      <c r="G2671" t="s">
        <v>352</v>
      </c>
      <c r="H2671" t="s">
        <v>22</v>
      </c>
      <c r="I2671">
        <v>7</v>
      </c>
    </row>
    <row r="2672" spans="1:9" x14ac:dyDescent="0.25">
      <c r="A2672">
        <v>2188826708</v>
      </c>
      <c r="B2672" t="s">
        <v>40</v>
      </c>
      <c r="C2672" t="s">
        <v>231</v>
      </c>
      <c r="D2672" t="s">
        <v>30</v>
      </c>
      <c r="E2672" t="s">
        <v>43</v>
      </c>
      <c r="F2672" t="s">
        <v>138</v>
      </c>
      <c r="G2672" t="s">
        <v>352</v>
      </c>
      <c r="H2672" t="s">
        <v>22</v>
      </c>
      <c r="I2672">
        <v>7</v>
      </c>
    </row>
    <row r="2673" spans="1:9" x14ac:dyDescent="0.25">
      <c r="A2673">
        <v>2184363396</v>
      </c>
      <c r="B2673" t="s">
        <v>170</v>
      </c>
      <c r="C2673" t="s">
        <v>572</v>
      </c>
      <c r="D2673" t="s">
        <v>30</v>
      </c>
      <c r="E2673" t="s">
        <v>43</v>
      </c>
      <c r="F2673" t="s">
        <v>264</v>
      </c>
      <c r="G2673" t="s">
        <v>396</v>
      </c>
      <c r="H2673" t="s">
        <v>225</v>
      </c>
      <c r="I2673">
        <v>6</v>
      </c>
    </row>
    <row r="2674" spans="1:9" x14ac:dyDescent="0.25">
      <c r="A2674">
        <v>2184395898</v>
      </c>
      <c r="B2674" t="s">
        <v>148</v>
      </c>
      <c r="C2674" t="s">
        <v>572</v>
      </c>
      <c r="D2674" t="s">
        <v>30</v>
      </c>
      <c r="E2674" t="s">
        <v>43</v>
      </c>
      <c r="F2674" t="s">
        <v>360</v>
      </c>
      <c r="G2674" t="s">
        <v>360</v>
      </c>
      <c r="H2674" t="s">
        <v>22</v>
      </c>
      <c r="I2674">
        <v>6</v>
      </c>
    </row>
    <row r="2675" spans="1:9" x14ac:dyDescent="0.25">
      <c r="A2675">
        <v>2184397215</v>
      </c>
      <c r="B2675" t="s">
        <v>148</v>
      </c>
      <c r="C2675" t="s">
        <v>572</v>
      </c>
      <c r="D2675" t="s">
        <v>30</v>
      </c>
      <c r="E2675" t="s">
        <v>43</v>
      </c>
      <c r="F2675" t="s">
        <v>221</v>
      </c>
      <c r="G2675" t="s">
        <v>354</v>
      </c>
      <c r="H2675" t="s">
        <v>22</v>
      </c>
      <c r="I2675">
        <v>6</v>
      </c>
    </row>
    <row r="2676" spans="1:9" x14ac:dyDescent="0.25">
      <c r="A2676">
        <v>2184410158</v>
      </c>
      <c r="B2676" t="s">
        <v>40</v>
      </c>
      <c r="C2676" t="s">
        <v>572</v>
      </c>
      <c r="D2676" t="s">
        <v>30</v>
      </c>
      <c r="E2676" t="s">
        <v>43</v>
      </c>
      <c r="F2676" t="s">
        <v>343</v>
      </c>
      <c r="G2676" t="s">
        <v>352</v>
      </c>
      <c r="H2676" t="s">
        <v>360</v>
      </c>
      <c r="I2676">
        <v>6</v>
      </c>
    </row>
    <row r="2677" spans="1:9" x14ac:dyDescent="0.25">
      <c r="A2677">
        <v>2184995196</v>
      </c>
      <c r="B2677" t="s">
        <v>170</v>
      </c>
      <c r="C2677" t="s">
        <v>572</v>
      </c>
      <c r="D2677" t="s">
        <v>30</v>
      </c>
      <c r="E2677" t="s">
        <v>43</v>
      </c>
      <c r="F2677" t="s">
        <v>249</v>
      </c>
      <c r="G2677" t="s">
        <v>352</v>
      </c>
      <c r="H2677" t="s">
        <v>22</v>
      </c>
      <c r="I2677">
        <v>6</v>
      </c>
    </row>
    <row r="2678" spans="1:9" x14ac:dyDescent="0.25">
      <c r="A2678">
        <v>2184996090</v>
      </c>
      <c r="B2678" t="s">
        <v>170</v>
      </c>
      <c r="C2678" t="s">
        <v>572</v>
      </c>
      <c r="D2678" t="s">
        <v>30</v>
      </c>
      <c r="E2678" t="s">
        <v>43</v>
      </c>
      <c r="F2678" t="s">
        <v>258</v>
      </c>
      <c r="G2678" t="s">
        <v>352</v>
      </c>
      <c r="H2678" t="s">
        <v>22</v>
      </c>
      <c r="I2678">
        <v>6</v>
      </c>
    </row>
    <row r="2679" spans="1:9" x14ac:dyDescent="0.25">
      <c r="A2679">
        <v>2185021098</v>
      </c>
      <c r="B2679" t="s">
        <v>388</v>
      </c>
      <c r="C2679" t="s">
        <v>572</v>
      </c>
      <c r="D2679" t="s">
        <v>30</v>
      </c>
      <c r="E2679" t="s">
        <v>43</v>
      </c>
      <c r="F2679" t="s">
        <v>137</v>
      </c>
      <c r="G2679" t="s">
        <v>355</v>
      </c>
      <c r="H2679" t="s">
        <v>401</v>
      </c>
      <c r="I2679">
        <v>6</v>
      </c>
    </row>
    <row r="2680" spans="1:9" x14ac:dyDescent="0.25">
      <c r="A2680">
        <v>2185571749</v>
      </c>
      <c r="B2680" t="s">
        <v>148</v>
      </c>
      <c r="C2680" t="s">
        <v>572</v>
      </c>
      <c r="D2680" t="s">
        <v>30</v>
      </c>
      <c r="E2680" t="s">
        <v>43</v>
      </c>
      <c r="F2680" t="s">
        <v>246</v>
      </c>
      <c r="G2680" t="s">
        <v>352</v>
      </c>
      <c r="H2680" t="s">
        <v>22</v>
      </c>
      <c r="I2680">
        <v>6</v>
      </c>
    </row>
    <row r="2681" spans="1:9" x14ac:dyDescent="0.25">
      <c r="A2681">
        <v>2185712626</v>
      </c>
      <c r="B2681" t="s">
        <v>170</v>
      </c>
      <c r="C2681" t="s">
        <v>572</v>
      </c>
      <c r="D2681" t="s">
        <v>30</v>
      </c>
      <c r="E2681" t="s">
        <v>43</v>
      </c>
      <c r="F2681" t="s">
        <v>277</v>
      </c>
      <c r="G2681" t="s">
        <v>350</v>
      </c>
      <c r="H2681" t="s">
        <v>22</v>
      </c>
      <c r="I2681">
        <v>6</v>
      </c>
    </row>
    <row r="2682" spans="1:9" x14ac:dyDescent="0.25">
      <c r="A2682">
        <v>2186026676</v>
      </c>
      <c r="B2682" t="s">
        <v>170</v>
      </c>
      <c r="C2682" t="s">
        <v>572</v>
      </c>
      <c r="D2682" t="s">
        <v>30</v>
      </c>
      <c r="E2682" t="s">
        <v>43</v>
      </c>
      <c r="F2682" t="s">
        <v>272</v>
      </c>
      <c r="G2682" t="s">
        <v>352</v>
      </c>
      <c r="H2682" t="s">
        <v>22</v>
      </c>
      <c r="I2682">
        <v>6</v>
      </c>
    </row>
    <row r="2683" spans="1:9" x14ac:dyDescent="0.25">
      <c r="A2683">
        <v>2186071480</v>
      </c>
      <c r="B2683" t="s">
        <v>170</v>
      </c>
      <c r="C2683" t="s">
        <v>572</v>
      </c>
      <c r="D2683" t="s">
        <v>30</v>
      </c>
      <c r="E2683" t="s">
        <v>43</v>
      </c>
      <c r="F2683" t="s">
        <v>260</v>
      </c>
      <c r="G2683" t="s">
        <v>587</v>
      </c>
      <c r="H2683" t="s">
        <v>22</v>
      </c>
      <c r="I2683">
        <v>6</v>
      </c>
    </row>
    <row r="2684" spans="1:9" x14ac:dyDescent="0.25">
      <c r="A2684">
        <v>2184333778</v>
      </c>
      <c r="B2684" t="s">
        <v>148</v>
      </c>
      <c r="C2684" t="s">
        <v>240</v>
      </c>
      <c r="D2684" t="s">
        <v>30</v>
      </c>
      <c r="E2684" t="s">
        <v>43</v>
      </c>
      <c r="F2684" t="s">
        <v>330</v>
      </c>
      <c r="G2684" t="s">
        <v>352</v>
      </c>
      <c r="H2684" t="s">
        <v>22</v>
      </c>
      <c r="I2684">
        <v>6</v>
      </c>
    </row>
    <row r="2685" spans="1:9" x14ac:dyDescent="0.25">
      <c r="A2685">
        <v>2184490580</v>
      </c>
      <c r="B2685" t="s">
        <v>399</v>
      </c>
      <c r="C2685" t="s">
        <v>240</v>
      </c>
      <c r="D2685" t="s">
        <v>30</v>
      </c>
      <c r="E2685" t="s">
        <v>43</v>
      </c>
      <c r="F2685" t="s">
        <v>343</v>
      </c>
      <c r="G2685" t="s">
        <v>343</v>
      </c>
      <c r="H2685" t="s">
        <v>398</v>
      </c>
      <c r="I2685">
        <v>6</v>
      </c>
    </row>
    <row r="2686" spans="1:9" x14ac:dyDescent="0.25">
      <c r="A2686">
        <v>2184604700</v>
      </c>
      <c r="B2686" t="s">
        <v>170</v>
      </c>
      <c r="C2686" t="s">
        <v>240</v>
      </c>
      <c r="D2686" t="s">
        <v>30</v>
      </c>
      <c r="E2686" t="s">
        <v>43</v>
      </c>
      <c r="F2686" t="s">
        <v>329</v>
      </c>
      <c r="G2686" t="s">
        <v>586</v>
      </c>
      <c r="H2686" t="s">
        <v>22</v>
      </c>
      <c r="I2686">
        <v>6</v>
      </c>
    </row>
    <row r="2687" spans="1:9" x14ac:dyDescent="0.25">
      <c r="A2687">
        <v>2184877581</v>
      </c>
      <c r="B2687" t="s">
        <v>170</v>
      </c>
      <c r="C2687" t="s">
        <v>240</v>
      </c>
      <c r="D2687" t="s">
        <v>30</v>
      </c>
      <c r="E2687" t="s">
        <v>43</v>
      </c>
      <c r="F2687" t="s">
        <v>297</v>
      </c>
      <c r="G2687" t="s">
        <v>593</v>
      </c>
      <c r="H2687" t="s">
        <v>22</v>
      </c>
      <c r="I2687">
        <v>6</v>
      </c>
    </row>
    <row r="2688" spans="1:9" x14ac:dyDescent="0.25">
      <c r="A2688">
        <v>2184970045</v>
      </c>
      <c r="B2688" t="s">
        <v>170</v>
      </c>
      <c r="C2688" t="s">
        <v>240</v>
      </c>
      <c r="D2688" t="s">
        <v>30</v>
      </c>
      <c r="E2688" t="s">
        <v>43</v>
      </c>
      <c r="F2688" t="s">
        <v>285</v>
      </c>
      <c r="G2688" t="s">
        <v>352</v>
      </c>
      <c r="H2688" t="s">
        <v>22</v>
      </c>
      <c r="I2688">
        <v>6</v>
      </c>
    </row>
    <row r="2689" spans="1:9" x14ac:dyDescent="0.25">
      <c r="A2689">
        <v>2185169232</v>
      </c>
      <c r="B2689" t="s">
        <v>399</v>
      </c>
      <c r="C2689" t="s">
        <v>240</v>
      </c>
      <c r="D2689" t="s">
        <v>30</v>
      </c>
      <c r="E2689" t="s">
        <v>43</v>
      </c>
      <c r="F2689" t="s">
        <v>244</v>
      </c>
      <c r="G2689" t="s">
        <v>350</v>
      </c>
      <c r="H2689" t="s">
        <v>398</v>
      </c>
      <c r="I2689">
        <v>6</v>
      </c>
    </row>
    <row r="2690" spans="1:9" x14ac:dyDescent="0.25">
      <c r="A2690">
        <v>2185454441</v>
      </c>
      <c r="B2690" t="s">
        <v>40</v>
      </c>
      <c r="C2690" t="s">
        <v>240</v>
      </c>
      <c r="D2690" t="s">
        <v>30</v>
      </c>
      <c r="E2690" t="s">
        <v>43</v>
      </c>
      <c r="F2690" t="s">
        <v>331</v>
      </c>
      <c r="G2690" t="s">
        <v>396</v>
      </c>
      <c r="H2690" t="s">
        <v>19</v>
      </c>
      <c r="I2690">
        <v>6</v>
      </c>
    </row>
    <row r="2691" spans="1:9" x14ac:dyDescent="0.25">
      <c r="A2691">
        <v>2185556157</v>
      </c>
      <c r="B2691" t="s">
        <v>399</v>
      </c>
      <c r="C2691" t="s">
        <v>240</v>
      </c>
      <c r="D2691" t="s">
        <v>30</v>
      </c>
      <c r="E2691" t="s">
        <v>43</v>
      </c>
      <c r="F2691" t="s">
        <v>137</v>
      </c>
      <c r="G2691" t="s">
        <v>355</v>
      </c>
      <c r="H2691" t="s">
        <v>398</v>
      </c>
      <c r="I2691">
        <v>6</v>
      </c>
    </row>
    <row r="2692" spans="1:9" x14ac:dyDescent="0.25">
      <c r="A2692">
        <v>2185556318</v>
      </c>
      <c r="B2692" t="s">
        <v>148</v>
      </c>
      <c r="C2692" t="s">
        <v>240</v>
      </c>
      <c r="D2692" t="s">
        <v>30</v>
      </c>
      <c r="E2692" t="s">
        <v>43</v>
      </c>
      <c r="F2692" t="s">
        <v>360</v>
      </c>
      <c r="G2692" t="s">
        <v>360</v>
      </c>
      <c r="H2692" t="s">
        <v>22</v>
      </c>
      <c r="I2692">
        <v>6</v>
      </c>
    </row>
    <row r="2693" spans="1:9" x14ac:dyDescent="0.25">
      <c r="A2693">
        <v>2185589624</v>
      </c>
      <c r="B2693" t="s">
        <v>148</v>
      </c>
      <c r="C2693" t="s">
        <v>240</v>
      </c>
      <c r="D2693" t="s">
        <v>30</v>
      </c>
      <c r="E2693" t="s">
        <v>43</v>
      </c>
      <c r="F2693" t="s">
        <v>219</v>
      </c>
      <c r="G2693" t="s">
        <v>350</v>
      </c>
      <c r="H2693" t="s">
        <v>22</v>
      </c>
      <c r="I2693">
        <v>6</v>
      </c>
    </row>
    <row r="2694" spans="1:9" x14ac:dyDescent="0.25">
      <c r="A2694">
        <v>2185614323</v>
      </c>
      <c r="B2694" t="s">
        <v>148</v>
      </c>
      <c r="C2694" t="s">
        <v>240</v>
      </c>
      <c r="D2694" t="s">
        <v>30</v>
      </c>
      <c r="E2694" t="s">
        <v>43</v>
      </c>
      <c r="F2694" t="s">
        <v>329</v>
      </c>
      <c r="G2694" t="s">
        <v>586</v>
      </c>
      <c r="H2694" t="s">
        <v>22</v>
      </c>
      <c r="I2694">
        <v>6</v>
      </c>
    </row>
    <row r="2695" spans="1:9" x14ac:dyDescent="0.25">
      <c r="A2695">
        <v>2185697386</v>
      </c>
      <c r="B2695" t="s">
        <v>148</v>
      </c>
      <c r="C2695" t="s">
        <v>240</v>
      </c>
      <c r="D2695" t="s">
        <v>30</v>
      </c>
      <c r="E2695" t="s">
        <v>43</v>
      </c>
      <c r="F2695" t="s">
        <v>253</v>
      </c>
      <c r="G2695" t="s">
        <v>588</v>
      </c>
      <c r="H2695" t="s">
        <v>22</v>
      </c>
      <c r="I2695">
        <v>6</v>
      </c>
    </row>
    <row r="2696" spans="1:9" x14ac:dyDescent="0.25">
      <c r="A2696">
        <v>2186368487</v>
      </c>
      <c r="B2696" t="s">
        <v>148</v>
      </c>
      <c r="C2696" t="s">
        <v>240</v>
      </c>
      <c r="D2696" t="s">
        <v>30</v>
      </c>
      <c r="E2696" t="s">
        <v>43</v>
      </c>
      <c r="F2696" t="s">
        <v>360</v>
      </c>
      <c r="G2696" t="s">
        <v>107</v>
      </c>
      <c r="H2696" t="s">
        <v>22</v>
      </c>
      <c r="I2696">
        <v>6</v>
      </c>
    </row>
    <row r="2697" spans="1:9" x14ac:dyDescent="0.25">
      <c r="A2697">
        <v>2184599624</v>
      </c>
      <c r="B2697" t="s">
        <v>170</v>
      </c>
      <c r="C2697" t="s">
        <v>237</v>
      </c>
      <c r="D2697" t="s">
        <v>30</v>
      </c>
      <c r="E2697" t="s">
        <v>43</v>
      </c>
      <c r="F2697" t="s">
        <v>295</v>
      </c>
      <c r="G2697" t="s">
        <v>379</v>
      </c>
      <c r="H2697" t="s">
        <v>22</v>
      </c>
      <c r="I2697">
        <v>6</v>
      </c>
    </row>
    <row r="2698" spans="1:9" x14ac:dyDescent="0.25">
      <c r="A2698">
        <v>2184611011</v>
      </c>
      <c r="B2698" t="s">
        <v>399</v>
      </c>
      <c r="C2698" t="s">
        <v>237</v>
      </c>
      <c r="D2698" t="s">
        <v>30</v>
      </c>
      <c r="E2698" t="s">
        <v>43</v>
      </c>
      <c r="F2698" t="s">
        <v>264</v>
      </c>
      <c r="G2698" t="s">
        <v>396</v>
      </c>
      <c r="H2698" t="s">
        <v>398</v>
      </c>
      <c r="I2698">
        <v>6</v>
      </c>
    </row>
    <row r="2699" spans="1:9" x14ac:dyDescent="0.25">
      <c r="A2699">
        <v>2184682939</v>
      </c>
      <c r="B2699" t="s">
        <v>170</v>
      </c>
      <c r="C2699" t="s">
        <v>237</v>
      </c>
      <c r="D2699" t="s">
        <v>30</v>
      </c>
      <c r="E2699" t="s">
        <v>43</v>
      </c>
      <c r="F2699" t="s">
        <v>434</v>
      </c>
      <c r="G2699" t="s">
        <v>350</v>
      </c>
      <c r="H2699" t="s">
        <v>22</v>
      </c>
      <c r="I2699">
        <v>6</v>
      </c>
    </row>
    <row r="2700" spans="1:9" x14ac:dyDescent="0.25">
      <c r="A2700">
        <v>2185162097</v>
      </c>
      <c r="B2700" t="s">
        <v>399</v>
      </c>
      <c r="C2700" t="s">
        <v>237</v>
      </c>
      <c r="D2700" t="s">
        <v>30</v>
      </c>
      <c r="E2700" t="s">
        <v>43</v>
      </c>
      <c r="F2700" t="s">
        <v>261</v>
      </c>
      <c r="G2700" t="s">
        <v>352</v>
      </c>
      <c r="H2700" t="s">
        <v>398</v>
      </c>
      <c r="I2700">
        <v>6</v>
      </c>
    </row>
    <row r="2701" spans="1:9" x14ac:dyDescent="0.25">
      <c r="A2701">
        <v>2185410895</v>
      </c>
      <c r="B2701" t="s">
        <v>170</v>
      </c>
      <c r="C2701" t="s">
        <v>237</v>
      </c>
      <c r="D2701" t="s">
        <v>30</v>
      </c>
      <c r="E2701" t="s">
        <v>43</v>
      </c>
      <c r="F2701" t="s">
        <v>228</v>
      </c>
      <c r="G2701" t="s">
        <v>353</v>
      </c>
      <c r="H2701" t="s">
        <v>22</v>
      </c>
      <c r="I2701">
        <v>6</v>
      </c>
    </row>
    <row r="2702" spans="1:9" x14ac:dyDescent="0.25">
      <c r="A2702">
        <v>2185422053</v>
      </c>
      <c r="B2702" t="s">
        <v>170</v>
      </c>
      <c r="C2702" t="s">
        <v>237</v>
      </c>
      <c r="D2702" t="s">
        <v>30</v>
      </c>
      <c r="E2702" t="s">
        <v>43</v>
      </c>
      <c r="F2702" t="s">
        <v>332</v>
      </c>
      <c r="G2702" t="s">
        <v>350</v>
      </c>
      <c r="H2702" t="s">
        <v>22</v>
      </c>
      <c r="I2702">
        <v>6</v>
      </c>
    </row>
    <row r="2703" spans="1:9" x14ac:dyDescent="0.25">
      <c r="A2703">
        <v>2185950364</v>
      </c>
      <c r="B2703" t="s">
        <v>399</v>
      </c>
      <c r="C2703" t="s">
        <v>237</v>
      </c>
      <c r="D2703" t="s">
        <v>30</v>
      </c>
      <c r="E2703" t="s">
        <v>43</v>
      </c>
      <c r="F2703" t="s">
        <v>220</v>
      </c>
      <c r="G2703" t="s">
        <v>354</v>
      </c>
      <c r="H2703" t="s">
        <v>398</v>
      </c>
      <c r="I2703">
        <v>6</v>
      </c>
    </row>
    <row r="2704" spans="1:9" x14ac:dyDescent="0.25">
      <c r="A2704">
        <v>2185974894</v>
      </c>
      <c r="B2704" t="s">
        <v>148</v>
      </c>
      <c r="C2704" t="s">
        <v>237</v>
      </c>
      <c r="D2704" t="s">
        <v>30</v>
      </c>
      <c r="E2704" t="s">
        <v>43</v>
      </c>
      <c r="F2704" t="s">
        <v>282</v>
      </c>
      <c r="G2704" t="s">
        <v>352</v>
      </c>
      <c r="H2704" t="s">
        <v>22</v>
      </c>
      <c r="I2704">
        <v>6</v>
      </c>
    </row>
    <row r="2705" spans="1:9" x14ac:dyDescent="0.25">
      <c r="A2705">
        <v>2186055044</v>
      </c>
      <c r="B2705" t="s">
        <v>170</v>
      </c>
      <c r="C2705" t="s">
        <v>237</v>
      </c>
      <c r="D2705" t="s">
        <v>30</v>
      </c>
      <c r="E2705" t="s">
        <v>43</v>
      </c>
      <c r="F2705" t="s">
        <v>216</v>
      </c>
      <c r="G2705" t="s">
        <v>351</v>
      </c>
      <c r="H2705" t="s">
        <v>22</v>
      </c>
      <c r="I2705">
        <v>6</v>
      </c>
    </row>
    <row r="2706" spans="1:9" x14ac:dyDescent="0.25">
      <c r="A2706">
        <v>2186140996</v>
      </c>
      <c r="B2706" t="s">
        <v>170</v>
      </c>
      <c r="C2706" t="s">
        <v>237</v>
      </c>
      <c r="D2706" t="s">
        <v>30</v>
      </c>
      <c r="E2706" t="s">
        <v>43</v>
      </c>
      <c r="F2706" t="s">
        <v>287</v>
      </c>
      <c r="G2706" t="s">
        <v>350</v>
      </c>
      <c r="H2706" t="s">
        <v>398</v>
      </c>
      <c r="I2706">
        <v>6</v>
      </c>
    </row>
    <row r="2707" spans="1:9" x14ac:dyDescent="0.25">
      <c r="A2707">
        <v>2186161551</v>
      </c>
      <c r="B2707" t="s">
        <v>399</v>
      </c>
      <c r="C2707" t="s">
        <v>237</v>
      </c>
      <c r="D2707" t="s">
        <v>30</v>
      </c>
      <c r="E2707" t="s">
        <v>43</v>
      </c>
      <c r="F2707" t="s">
        <v>293</v>
      </c>
      <c r="G2707" t="s">
        <v>352</v>
      </c>
      <c r="H2707" t="s">
        <v>398</v>
      </c>
      <c r="I2707">
        <v>6</v>
      </c>
    </row>
    <row r="2708" spans="1:9" x14ac:dyDescent="0.25">
      <c r="A2708">
        <v>2186470203</v>
      </c>
      <c r="B2708" t="s">
        <v>170</v>
      </c>
      <c r="C2708" t="s">
        <v>237</v>
      </c>
      <c r="D2708" t="s">
        <v>30</v>
      </c>
      <c r="E2708" t="s">
        <v>43</v>
      </c>
      <c r="F2708" t="s">
        <v>264</v>
      </c>
      <c r="G2708" t="s">
        <v>396</v>
      </c>
      <c r="H2708" t="s">
        <v>22</v>
      </c>
      <c r="I2708">
        <v>6</v>
      </c>
    </row>
    <row r="2709" spans="1:9" x14ac:dyDescent="0.25">
      <c r="A2709">
        <v>2184235618</v>
      </c>
      <c r="B2709" t="s">
        <v>170</v>
      </c>
      <c r="C2709" t="s">
        <v>238</v>
      </c>
      <c r="D2709" t="s">
        <v>30</v>
      </c>
      <c r="E2709" t="s">
        <v>43</v>
      </c>
      <c r="F2709" t="s">
        <v>222</v>
      </c>
      <c r="G2709" t="s">
        <v>351</v>
      </c>
      <c r="H2709" t="s">
        <v>22</v>
      </c>
      <c r="I2709">
        <v>6</v>
      </c>
    </row>
    <row r="2710" spans="1:9" x14ac:dyDescent="0.25">
      <c r="A2710">
        <v>2184373587</v>
      </c>
      <c r="B2710" t="s">
        <v>148</v>
      </c>
      <c r="C2710" t="s">
        <v>238</v>
      </c>
      <c r="D2710" t="s">
        <v>30</v>
      </c>
      <c r="E2710" t="s">
        <v>43</v>
      </c>
      <c r="F2710" t="s">
        <v>360</v>
      </c>
      <c r="G2710" t="s">
        <v>360</v>
      </c>
      <c r="H2710" t="s">
        <v>22</v>
      </c>
      <c r="I2710">
        <v>6</v>
      </c>
    </row>
    <row r="2711" spans="1:9" x14ac:dyDescent="0.25">
      <c r="A2711">
        <v>2184386750</v>
      </c>
      <c r="B2711" t="s">
        <v>399</v>
      </c>
      <c r="C2711" t="s">
        <v>238</v>
      </c>
      <c r="D2711" t="s">
        <v>30</v>
      </c>
      <c r="E2711" t="s">
        <v>43</v>
      </c>
      <c r="F2711" t="s">
        <v>278</v>
      </c>
      <c r="G2711" t="s">
        <v>352</v>
      </c>
      <c r="H2711" t="s">
        <v>398</v>
      </c>
      <c r="I2711">
        <v>6</v>
      </c>
    </row>
    <row r="2712" spans="1:9" x14ac:dyDescent="0.25">
      <c r="A2712">
        <v>2184517626</v>
      </c>
      <c r="B2712" t="s">
        <v>170</v>
      </c>
      <c r="C2712" t="s">
        <v>238</v>
      </c>
      <c r="D2712" t="s">
        <v>30</v>
      </c>
      <c r="E2712" t="s">
        <v>43</v>
      </c>
      <c r="F2712" t="s">
        <v>343</v>
      </c>
      <c r="G2712" t="s">
        <v>343</v>
      </c>
      <c r="H2712" t="s">
        <v>22</v>
      </c>
      <c r="I2712">
        <v>6</v>
      </c>
    </row>
    <row r="2713" spans="1:9" x14ac:dyDescent="0.25">
      <c r="A2713">
        <v>2184686570</v>
      </c>
      <c r="B2713" t="s">
        <v>148</v>
      </c>
      <c r="C2713" t="s">
        <v>238</v>
      </c>
      <c r="D2713" t="s">
        <v>30</v>
      </c>
      <c r="E2713" t="s">
        <v>43</v>
      </c>
      <c r="F2713" t="s">
        <v>216</v>
      </c>
      <c r="G2713" t="s">
        <v>351</v>
      </c>
      <c r="H2713" t="s">
        <v>22</v>
      </c>
      <c r="I2713">
        <v>6</v>
      </c>
    </row>
    <row r="2714" spans="1:9" x14ac:dyDescent="0.25">
      <c r="A2714">
        <v>2184706569</v>
      </c>
      <c r="B2714" t="s">
        <v>148</v>
      </c>
      <c r="C2714" t="s">
        <v>238</v>
      </c>
      <c r="D2714" t="s">
        <v>30</v>
      </c>
      <c r="E2714" t="s">
        <v>43</v>
      </c>
      <c r="F2714" t="s">
        <v>360</v>
      </c>
      <c r="G2714" t="s">
        <v>360</v>
      </c>
      <c r="H2714" t="s">
        <v>22</v>
      </c>
      <c r="I2714">
        <v>6</v>
      </c>
    </row>
    <row r="2715" spans="1:9" x14ac:dyDescent="0.25">
      <c r="A2715">
        <v>2184745401</v>
      </c>
      <c r="B2715" t="s">
        <v>399</v>
      </c>
      <c r="C2715" t="s">
        <v>238</v>
      </c>
      <c r="D2715" t="s">
        <v>30</v>
      </c>
      <c r="E2715" t="s">
        <v>43</v>
      </c>
      <c r="F2715" t="s">
        <v>221</v>
      </c>
      <c r="G2715" t="s">
        <v>354</v>
      </c>
      <c r="H2715" t="s">
        <v>398</v>
      </c>
      <c r="I2715">
        <v>6</v>
      </c>
    </row>
    <row r="2716" spans="1:9" x14ac:dyDescent="0.25">
      <c r="A2716">
        <v>2184900442</v>
      </c>
      <c r="B2716" t="s">
        <v>170</v>
      </c>
      <c r="C2716" t="s">
        <v>238</v>
      </c>
      <c r="D2716" t="s">
        <v>30</v>
      </c>
      <c r="E2716" t="s">
        <v>43</v>
      </c>
      <c r="F2716" t="s">
        <v>343</v>
      </c>
      <c r="G2716" t="s">
        <v>343</v>
      </c>
      <c r="H2716" t="s">
        <v>22</v>
      </c>
      <c r="I2716">
        <v>6</v>
      </c>
    </row>
    <row r="2717" spans="1:9" x14ac:dyDescent="0.25">
      <c r="A2717">
        <v>2184972286</v>
      </c>
      <c r="B2717" t="s">
        <v>399</v>
      </c>
      <c r="C2717" t="s">
        <v>238</v>
      </c>
      <c r="D2717" t="s">
        <v>30</v>
      </c>
      <c r="E2717" t="s">
        <v>43</v>
      </c>
      <c r="F2717" t="s">
        <v>302</v>
      </c>
      <c r="G2717" t="s">
        <v>352</v>
      </c>
      <c r="H2717" t="s">
        <v>398</v>
      </c>
      <c r="I2717">
        <v>6</v>
      </c>
    </row>
    <row r="2718" spans="1:9" x14ac:dyDescent="0.25">
      <c r="A2718">
        <v>2184975504</v>
      </c>
      <c r="B2718" t="s">
        <v>148</v>
      </c>
      <c r="C2718" t="s">
        <v>238</v>
      </c>
      <c r="D2718" t="s">
        <v>30</v>
      </c>
      <c r="E2718" t="s">
        <v>43</v>
      </c>
      <c r="F2718" t="s">
        <v>222</v>
      </c>
      <c r="G2718" t="s">
        <v>351</v>
      </c>
      <c r="H2718" t="s">
        <v>22</v>
      </c>
      <c r="I2718">
        <v>6</v>
      </c>
    </row>
    <row r="2719" spans="1:9" x14ac:dyDescent="0.25">
      <c r="A2719">
        <v>2185019327</v>
      </c>
      <c r="B2719" t="s">
        <v>388</v>
      </c>
      <c r="C2719" t="s">
        <v>238</v>
      </c>
      <c r="D2719" t="s">
        <v>30</v>
      </c>
      <c r="E2719" t="s">
        <v>43</v>
      </c>
      <c r="F2719" t="s">
        <v>280</v>
      </c>
      <c r="G2719" t="s">
        <v>352</v>
      </c>
      <c r="H2719" t="s">
        <v>401</v>
      </c>
      <c r="I2719">
        <v>6</v>
      </c>
    </row>
    <row r="2720" spans="1:9" x14ac:dyDescent="0.25">
      <c r="A2720">
        <v>2185607722</v>
      </c>
      <c r="B2720" t="s">
        <v>148</v>
      </c>
      <c r="C2720" t="s">
        <v>238</v>
      </c>
      <c r="D2720" t="s">
        <v>30</v>
      </c>
      <c r="E2720" t="s">
        <v>43</v>
      </c>
      <c r="F2720" t="s">
        <v>258</v>
      </c>
      <c r="G2720" t="s">
        <v>352</v>
      </c>
      <c r="H2720" t="s">
        <v>22</v>
      </c>
      <c r="I2720">
        <v>6</v>
      </c>
    </row>
    <row r="2721" spans="1:9" x14ac:dyDescent="0.25">
      <c r="A2721">
        <v>2186132348</v>
      </c>
      <c r="B2721" t="s">
        <v>399</v>
      </c>
      <c r="C2721" t="s">
        <v>238</v>
      </c>
      <c r="D2721" t="s">
        <v>30</v>
      </c>
      <c r="E2721" t="s">
        <v>43</v>
      </c>
      <c r="F2721" t="s">
        <v>243</v>
      </c>
      <c r="G2721" t="s">
        <v>350</v>
      </c>
      <c r="H2721" t="s">
        <v>398</v>
      </c>
      <c r="I2721">
        <v>6</v>
      </c>
    </row>
    <row r="2722" spans="1:9" x14ac:dyDescent="0.25">
      <c r="A2722">
        <v>2186254640</v>
      </c>
      <c r="B2722" t="s">
        <v>388</v>
      </c>
      <c r="C2722" t="s">
        <v>238</v>
      </c>
      <c r="D2722" t="s">
        <v>30</v>
      </c>
      <c r="E2722" t="s">
        <v>43</v>
      </c>
      <c r="F2722" t="s">
        <v>282</v>
      </c>
      <c r="G2722" t="s">
        <v>352</v>
      </c>
      <c r="H2722" t="s">
        <v>401</v>
      </c>
      <c r="I2722">
        <v>6</v>
      </c>
    </row>
    <row r="2723" spans="1:9" x14ac:dyDescent="0.25">
      <c r="A2723">
        <v>2186261707</v>
      </c>
      <c r="B2723" t="s">
        <v>40</v>
      </c>
      <c r="C2723" t="s">
        <v>238</v>
      </c>
      <c r="D2723" t="s">
        <v>30</v>
      </c>
      <c r="E2723" t="s">
        <v>43</v>
      </c>
      <c r="F2723" t="s">
        <v>282</v>
      </c>
      <c r="G2723" t="s">
        <v>352</v>
      </c>
      <c r="H2723" t="s">
        <v>19</v>
      </c>
      <c r="I2723">
        <v>6</v>
      </c>
    </row>
    <row r="2724" spans="1:9" x14ac:dyDescent="0.25">
      <c r="A2724">
        <v>2186285324</v>
      </c>
      <c r="B2724" t="s">
        <v>148</v>
      </c>
      <c r="C2724" t="s">
        <v>238</v>
      </c>
      <c r="D2724" t="s">
        <v>30</v>
      </c>
      <c r="E2724" t="s">
        <v>43</v>
      </c>
      <c r="F2724" t="s">
        <v>264</v>
      </c>
      <c r="G2724" t="s">
        <v>396</v>
      </c>
      <c r="H2724" t="s">
        <v>22</v>
      </c>
      <c r="I2724">
        <v>6</v>
      </c>
    </row>
    <row r="2725" spans="1:9" x14ac:dyDescent="0.25">
      <c r="A2725">
        <v>2186293145</v>
      </c>
      <c r="B2725" t="s">
        <v>148</v>
      </c>
      <c r="C2725" t="s">
        <v>238</v>
      </c>
      <c r="D2725" t="s">
        <v>30</v>
      </c>
      <c r="E2725" t="s">
        <v>43</v>
      </c>
      <c r="F2725" t="s">
        <v>264</v>
      </c>
      <c r="G2725" t="s">
        <v>396</v>
      </c>
      <c r="H2725" t="s">
        <v>22</v>
      </c>
      <c r="I2725">
        <v>6</v>
      </c>
    </row>
    <row r="2726" spans="1:9" x14ac:dyDescent="0.25">
      <c r="A2726">
        <v>2184627583</v>
      </c>
      <c r="B2726" t="s">
        <v>148</v>
      </c>
      <c r="C2726" t="s">
        <v>232</v>
      </c>
      <c r="D2726" t="s">
        <v>30</v>
      </c>
      <c r="E2726" t="s">
        <v>43</v>
      </c>
      <c r="F2726" t="s">
        <v>360</v>
      </c>
      <c r="G2726" t="s">
        <v>360</v>
      </c>
      <c r="H2726" t="s">
        <v>22</v>
      </c>
      <c r="I2726">
        <v>6</v>
      </c>
    </row>
    <row r="2727" spans="1:9" x14ac:dyDescent="0.25">
      <c r="A2727">
        <v>2184897714</v>
      </c>
      <c r="B2727" t="s">
        <v>170</v>
      </c>
      <c r="C2727" t="s">
        <v>232</v>
      </c>
      <c r="D2727" t="s">
        <v>30</v>
      </c>
      <c r="E2727" t="s">
        <v>43</v>
      </c>
      <c r="F2727" t="s">
        <v>343</v>
      </c>
      <c r="G2727" t="s">
        <v>343</v>
      </c>
      <c r="H2727" t="s">
        <v>22</v>
      </c>
      <c r="I2727">
        <v>6</v>
      </c>
    </row>
    <row r="2728" spans="1:9" x14ac:dyDescent="0.25">
      <c r="A2728">
        <v>2184919629</v>
      </c>
      <c r="B2728" t="s">
        <v>40</v>
      </c>
      <c r="C2728" t="s">
        <v>232</v>
      </c>
      <c r="D2728" t="s">
        <v>30</v>
      </c>
      <c r="E2728" t="s">
        <v>43</v>
      </c>
      <c r="F2728" t="s">
        <v>343</v>
      </c>
      <c r="G2728" t="s">
        <v>343</v>
      </c>
      <c r="H2728" t="s">
        <v>19</v>
      </c>
      <c r="I2728">
        <v>6</v>
      </c>
    </row>
    <row r="2729" spans="1:9" x14ac:dyDescent="0.25">
      <c r="A2729">
        <v>2184935159</v>
      </c>
      <c r="B2729" t="s">
        <v>170</v>
      </c>
      <c r="C2729" t="s">
        <v>232</v>
      </c>
      <c r="D2729" t="s">
        <v>30</v>
      </c>
      <c r="E2729" t="s">
        <v>43</v>
      </c>
      <c r="F2729" t="s">
        <v>261</v>
      </c>
      <c r="G2729" t="s">
        <v>352</v>
      </c>
      <c r="H2729" t="s">
        <v>22</v>
      </c>
      <c r="I2729">
        <v>6</v>
      </c>
    </row>
    <row r="2730" spans="1:9" x14ac:dyDescent="0.25">
      <c r="A2730">
        <v>2185152263</v>
      </c>
      <c r="B2730" t="s">
        <v>170</v>
      </c>
      <c r="C2730" t="s">
        <v>232</v>
      </c>
      <c r="D2730" t="s">
        <v>30</v>
      </c>
      <c r="E2730" t="s">
        <v>43</v>
      </c>
      <c r="F2730" t="s">
        <v>360</v>
      </c>
      <c r="G2730" t="s">
        <v>360</v>
      </c>
      <c r="H2730" t="s">
        <v>22</v>
      </c>
      <c r="I2730">
        <v>6</v>
      </c>
    </row>
    <row r="2731" spans="1:9" x14ac:dyDescent="0.25">
      <c r="A2731">
        <v>2185442399</v>
      </c>
      <c r="B2731" t="s">
        <v>148</v>
      </c>
      <c r="C2731" t="s">
        <v>232</v>
      </c>
      <c r="D2731" t="s">
        <v>30</v>
      </c>
      <c r="E2731" t="s">
        <v>43</v>
      </c>
      <c r="F2731" t="s">
        <v>272</v>
      </c>
      <c r="G2731" t="s">
        <v>352</v>
      </c>
      <c r="H2731" t="s">
        <v>22</v>
      </c>
      <c r="I2731">
        <v>6</v>
      </c>
    </row>
    <row r="2732" spans="1:9" x14ac:dyDescent="0.25">
      <c r="A2732">
        <v>2185995856</v>
      </c>
      <c r="B2732" t="s">
        <v>399</v>
      </c>
      <c r="C2732" t="s">
        <v>232</v>
      </c>
      <c r="D2732" t="s">
        <v>30</v>
      </c>
      <c r="E2732" t="s">
        <v>43</v>
      </c>
      <c r="F2732" t="s">
        <v>287</v>
      </c>
      <c r="G2732" t="s">
        <v>350</v>
      </c>
      <c r="H2732" t="s">
        <v>398</v>
      </c>
      <c r="I2732">
        <v>6</v>
      </c>
    </row>
    <row r="2733" spans="1:9" x14ac:dyDescent="0.25">
      <c r="A2733">
        <v>2186050247</v>
      </c>
      <c r="B2733" t="s">
        <v>170</v>
      </c>
      <c r="C2733" t="s">
        <v>232</v>
      </c>
      <c r="D2733" t="s">
        <v>30</v>
      </c>
      <c r="E2733" t="s">
        <v>43</v>
      </c>
      <c r="F2733" t="s">
        <v>312</v>
      </c>
      <c r="G2733" t="s">
        <v>380</v>
      </c>
      <c r="H2733" t="s">
        <v>22</v>
      </c>
      <c r="I2733">
        <v>6</v>
      </c>
    </row>
    <row r="2734" spans="1:9" x14ac:dyDescent="0.25">
      <c r="A2734">
        <v>2186113883</v>
      </c>
      <c r="B2734" t="s">
        <v>148</v>
      </c>
      <c r="C2734" t="s">
        <v>232</v>
      </c>
      <c r="D2734" t="s">
        <v>30</v>
      </c>
      <c r="E2734" t="s">
        <v>43</v>
      </c>
      <c r="F2734" t="s">
        <v>293</v>
      </c>
      <c r="G2734" t="s">
        <v>352</v>
      </c>
      <c r="H2734" t="s">
        <v>22</v>
      </c>
      <c r="I2734">
        <v>6</v>
      </c>
    </row>
    <row r="2735" spans="1:9" x14ac:dyDescent="0.25">
      <c r="A2735">
        <v>2186280855</v>
      </c>
      <c r="B2735" t="s">
        <v>148</v>
      </c>
      <c r="C2735" t="s">
        <v>232</v>
      </c>
      <c r="D2735" t="s">
        <v>30</v>
      </c>
      <c r="E2735" t="s">
        <v>43</v>
      </c>
      <c r="F2735" t="s">
        <v>243</v>
      </c>
      <c r="G2735" t="s">
        <v>350</v>
      </c>
      <c r="H2735" t="s">
        <v>22</v>
      </c>
      <c r="I2735">
        <v>6</v>
      </c>
    </row>
    <row r="2736" spans="1:9" x14ac:dyDescent="0.25">
      <c r="A2736">
        <v>2186300342</v>
      </c>
      <c r="B2736" t="s">
        <v>148</v>
      </c>
      <c r="C2736" t="s">
        <v>232</v>
      </c>
      <c r="D2736" t="s">
        <v>30</v>
      </c>
      <c r="E2736" t="s">
        <v>43</v>
      </c>
      <c r="F2736" t="s">
        <v>434</v>
      </c>
      <c r="G2736" t="s">
        <v>350</v>
      </c>
      <c r="H2736" t="s">
        <v>22</v>
      </c>
      <c r="I2736">
        <v>6</v>
      </c>
    </row>
    <row r="2737" spans="1:9" x14ac:dyDescent="0.25">
      <c r="A2737">
        <v>2186462512</v>
      </c>
      <c r="B2737" t="s">
        <v>170</v>
      </c>
      <c r="C2737" t="s">
        <v>232</v>
      </c>
      <c r="D2737" t="s">
        <v>30</v>
      </c>
      <c r="E2737" t="s">
        <v>43</v>
      </c>
      <c r="F2737" t="s">
        <v>247</v>
      </c>
      <c r="G2737" t="s">
        <v>587</v>
      </c>
      <c r="H2737" t="s">
        <v>22</v>
      </c>
      <c r="I2737">
        <v>6</v>
      </c>
    </row>
    <row r="2738" spans="1:9" x14ac:dyDescent="0.25">
      <c r="A2738">
        <v>2184434893</v>
      </c>
      <c r="B2738" t="s">
        <v>170</v>
      </c>
      <c r="C2738" t="s">
        <v>241</v>
      </c>
      <c r="D2738" t="s">
        <v>30</v>
      </c>
      <c r="E2738" t="s">
        <v>43</v>
      </c>
      <c r="F2738" t="s">
        <v>261</v>
      </c>
      <c r="G2738" t="s">
        <v>352</v>
      </c>
      <c r="H2738" t="s">
        <v>22</v>
      </c>
      <c r="I2738">
        <v>6</v>
      </c>
    </row>
    <row r="2739" spans="1:9" x14ac:dyDescent="0.25">
      <c r="A2739">
        <v>2184449603</v>
      </c>
      <c r="B2739" t="s">
        <v>399</v>
      </c>
      <c r="C2739" t="s">
        <v>241</v>
      </c>
      <c r="D2739" t="s">
        <v>30</v>
      </c>
      <c r="E2739" t="s">
        <v>43</v>
      </c>
      <c r="F2739" t="s">
        <v>246</v>
      </c>
      <c r="G2739" t="s">
        <v>352</v>
      </c>
      <c r="H2739" t="s">
        <v>398</v>
      </c>
      <c r="I2739">
        <v>6</v>
      </c>
    </row>
    <row r="2740" spans="1:9" x14ac:dyDescent="0.25">
      <c r="A2740">
        <v>2184492275</v>
      </c>
      <c r="B2740" t="s">
        <v>170</v>
      </c>
      <c r="C2740" t="s">
        <v>241</v>
      </c>
      <c r="D2740" t="s">
        <v>30</v>
      </c>
      <c r="E2740" t="s">
        <v>43</v>
      </c>
      <c r="F2740" t="s">
        <v>343</v>
      </c>
      <c r="G2740" t="s">
        <v>343</v>
      </c>
      <c r="H2740" t="s">
        <v>22</v>
      </c>
      <c r="I2740">
        <v>6</v>
      </c>
    </row>
    <row r="2741" spans="1:9" x14ac:dyDescent="0.25">
      <c r="A2741">
        <v>2184898378</v>
      </c>
      <c r="B2741" t="s">
        <v>148</v>
      </c>
      <c r="C2741" t="s">
        <v>241</v>
      </c>
      <c r="D2741" t="s">
        <v>30</v>
      </c>
      <c r="E2741" t="s">
        <v>43</v>
      </c>
      <c r="F2741" t="s">
        <v>138</v>
      </c>
      <c r="G2741" t="s">
        <v>352</v>
      </c>
      <c r="H2741" t="s">
        <v>22</v>
      </c>
      <c r="I2741">
        <v>6</v>
      </c>
    </row>
    <row r="2742" spans="1:9" x14ac:dyDescent="0.25">
      <c r="A2742">
        <v>2185036105</v>
      </c>
      <c r="B2742" t="s">
        <v>388</v>
      </c>
      <c r="C2742" t="s">
        <v>241</v>
      </c>
      <c r="D2742" t="s">
        <v>30</v>
      </c>
      <c r="E2742" t="s">
        <v>43</v>
      </c>
      <c r="F2742" t="s">
        <v>282</v>
      </c>
      <c r="G2742" t="s">
        <v>352</v>
      </c>
      <c r="H2742" t="s">
        <v>401</v>
      </c>
      <c r="I2742">
        <v>6</v>
      </c>
    </row>
    <row r="2743" spans="1:9" x14ac:dyDescent="0.25">
      <c r="A2743">
        <v>2185397499</v>
      </c>
      <c r="B2743" t="s">
        <v>40</v>
      </c>
      <c r="C2743" t="s">
        <v>241</v>
      </c>
      <c r="D2743" t="s">
        <v>30</v>
      </c>
      <c r="E2743" t="s">
        <v>43</v>
      </c>
      <c r="F2743" t="s">
        <v>333</v>
      </c>
      <c r="G2743" t="s">
        <v>350</v>
      </c>
      <c r="H2743" t="s">
        <v>19</v>
      </c>
      <c r="I2743">
        <v>6</v>
      </c>
    </row>
    <row r="2744" spans="1:9" x14ac:dyDescent="0.25">
      <c r="A2744">
        <v>2185433303</v>
      </c>
      <c r="B2744" t="s">
        <v>170</v>
      </c>
      <c r="C2744" t="s">
        <v>241</v>
      </c>
      <c r="D2744" t="s">
        <v>30</v>
      </c>
      <c r="E2744" t="s">
        <v>43</v>
      </c>
      <c r="F2744" t="s">
        <v>257</v>
      </c>
      <c r="G2744" t="s">
        <v>352</v>
      </c>
      <c r="H2744" t="s">
        <v>22</v>
      </c>
      <c r="I2744">
        <v>6</v>
      </c>
    </row>
    <row r="2745" spans="1:9" x14ac:dyDescent="0.25">
      <c r="A2745">
        <v>2185541387</v>
      </c>
      <c r="B2745" t="s">
        <v>399</v>
      </c>
      <c r="C2745" t="s">
        <v>241</v>
      </c>
      <c r="D2745" t="s">
        <v>30</v>
      </c>
      <c r="E2745" t="s">
        <v>43</v>
      </c>
      <c r="F2745" t="s">
        <v>307</v>
      </c>
      <c r="G2745" t="s">
        <v>353</v>
      </c>
      <c r="H2745" t="s">
        <v>398</v>
      </c>
      <c r="I2745">
        <v>6</v>
      </c>
    </row>
    <row r="2746" spans="1:9" x14ac:dyDescent="0.25">
      <c r="A2746">
        <v>2185633683</v>
      </c>
      <c r="B2746" t="s">
        <v>399</v>
      </c>
      <c r="C2746" t="s">
        <v>241</v>
      </c>
      <c r="D2746" t="s">
        <v>30</v>
      </c>
      <c r="E2746" t="s">
        <v>43</v>
      </c>
      <c r="F2746" t="s">
        <v>343</v>
      </c>
      <c r="G2746" t="s">
        <v>343</v>
      </c>
      <c r="H2746" t="s">
        <v>398</v>
      </c>
      <c r="I2746">
        <v>6</v>
      </c>
    </row>
    <row r="2747" spans="1:9" x14ac:dyDescent="0.25">
      <c r="A2747">
        <v>2185712532</v>
      </c>
      <c r="B2747" t="s">
        <v>399</v>
      </c>
      <c r="C2747" t="s">
        <v>241</v>
      </c>
      <c r="D2747" t="s">
        <v>30</v>
      </c>
      <c r="E2747" t="s">
        <v>43</v>
      </c>
      <c r="F2747" t="s">
        <v>343</v>
      </c>
      <c r="G2747" t="s">
        <v>343</v>
      </c>
      <c r="H2747" t="s">
        <v>398</v>
      </c>
      <c r="I2747">
        <v>6</v>
      </c>
    </row>
    <row r="2748" spans="1:9" x14ac:dyDescent="0.25">
      <c r="A2748">
        <v>2185811626</v>
      </c>
      <c r="B2748" t="s">
        <v>170</v>
      </c>
      <c r="C2748" t="s">
        <v>241</v>
      </c>
      <c r="D2748" t="s">
        <v>30</v>
      </c>
      <c r="E2748" t="s">
        <v>43</v>
      </c>
      <c r="F2748" t="s">
        <v>137</v>
      </c>
      <c r="G2748" t="s">
        <v>355</v>
      </c>
      <c r="H2748" t="s">
        <v>22</v>
      </c>
      <c r="I2748">
        <v>6</v>
      </c>
    </row>
    <row r="2749" spans="1:9" x14ac:dyDescent="0.25">
      <c r="A2749">
        <v>2185848205</v>
      </c>
      <c r="B2749" t="s">
        <v>40</v>
      </c>
      <c r="C2749" t="s">
        <v>241</v>
      </c>
      <c r="D2749" t="s">
        <v>30</v>
      </c>
      <c r="E2749" t="s">
        <v>43</v>
      </c>
      <c r="F2749" t="s">
        <v>244</v>
      </c>
      <c r="G2749" t="s">
        <v>350</v>
      </c>
      <c r="H2749" t="s">
        <v>19</v>
      </c>
      <c r="I2749">
        <v>6</v>
      </c>
    </row>
    <row r="2750" spans="1:9" x14ac:dyDescent="0.25">
      <c r="A2750">
        <v>2185949070</v>
      </c>
      <c r="B2750" t="s">
        <v>170</v>
      </c>
      <c r="C2750" t="s">
        <v>241</v>
      </c>
      <c r="D2750" t="s">
        <v>30</v>
      </c>
      <c r="E2750" t="s">
        <v>43</v>
      </c>
      <c r="F2750" t="s">
        <v>228</v>
      </c>
      <c r="G2750" t="s">
        <v>353</v>
      </c>
      <c r="H2750" t="s">
        <v>22</v>
      </c>
      <c r="I2750">
        <v>6</v>
      </c>
    </row>
    <row r="2751" spans="1:9" x14ac:dyDescent="0.25">
      <c r="A2751">
        <v>2186034115</v>
      </c>
      <c r="B2751" t="s">
        <v>148</v>
      </c>
      <c r="C2751" t="s">
        <v>241</v>
      </c>
      <c r="D2751" t="s">
        <v>30</v>
      </c>
      <c r="E2751" t="s">
        <v>43</v>
      </c>
      <c r="F2751" t="s">
        <v>287</v>
      </c>
      <c r="G2751" t="s">
        <v>350</v>
      </c>
      <c r="H2751" t="s">
        <v>22</v>
      </c>
      <c r="I2751">
        <v>6</v>
      </c>
    </row>
    <row r="2752" spans="1:9" x14ac:dyDescent="0.25">
      <c r="A2752">
        <v>2186238509</v>
      </c>
      <c r="B2752" t="s">
        <v>170</v>
      </c>
      <c r="C2752" t="s">
        <v>241</v>
      </c>
      <c r="D2752" t="s">
        <v>30</v>
      </c>
      <c r="E2752" t="s">
        <v>43</v>
      </c>
      <c r="F2752" t="s">
        <v>420</v>
      </c>
      <c r="G2752" t="s">
        <v>355</v>
      </c>
      <c r="H2752" t="s">
        <v>22</v>
      </c>
      <c r="I2752">
        <v>6</v>
      </c>
    </row>
    <row r="2753" spans="1:9" x14ac:dyDescent="0.25">
      <c r="A2753">
        <v>2186429781</v>
      </c>
      <c r="B2753" t="s">
        <v>399</v>
      </c>
      <c r="C2753" t="s">
        <v>241</v>
      </c>
      <c r="D2753" t="s">
        <v>30</v>
      </c>
      <c r="E2753" t="s">
        <v>43</v>
      </c>
      <c r="F2753" t="s">
        <v>412</v>
      </c>
      <c r="G2753" t="s">
        <v>396</v>
      </c>
      <c r="H2753" t="s">
        <v>398</v>
      </c>
      <c r="I2753">
        <v>6</v>
      </c>
    </row>
    <row r="2754" spans="1:9" x14ac:dyDescent="0.25">
      <c r="A2754">
        <v>2186483958</v>
      </c>
      <c r="B2754" t="s">
        <v>170</v>
      </c>
      <c r="C2754" t="s">
        <v>241</v>
      </c>
      <c r="D2754" t="s">
        <v>30</v>
      </c>
      <c r="E2754" t="s">
        <v>43</v>
      </c>
      <c r="F2754" t="s">
        <v>257</v>
      </c>
      <c r="G2754" t="s">
        <v>352</v>
      </c>
      <c r="H2754" t="s">
        <v>22</v>
      </c>
      <c r="I2754">
        <v>6</v>
      </c>
    </row>
    <row r="2755" spans="1:9" x14ac:dyDescent="0.25">
      <c r="A2755">
        <v>2186484961</v>
      </c>
      <c r="B2755" t="s">
        <v>399</v>
      </c>
      <c r="C2755" t="s">
        <v>241</v>
      </c>
      <c r="D2755" t="s">
        <v>30</v>
      </c>
      <c r="E2755" t="s">
        <v>43</v>
      </c>
      <c r="F2755" t="s">
        <v>254</v>
      </c>
      <c r="G2755" t="s">
        <v>352</v>
      </c>
      <c r="H2755" t="s">
        <v>398</v>
      </c>
      <c r="I2755">
        <v>6</v>
      </c>
    </row>
    <row r="2756" spans="1:9" x14ac:dyDescent="0.25">
      <c r="A2756">
        <v>2184268024</v>
      </c>
      <c r="B2756" t="s">
        <v>148</v>
      </c>
      <c r="C2756" t="s">
        <v>242</v>
      </c>
      <c r="D2756" t="s">
        <v>30</v>
      </c>
      <c r="E2756" t="s">
        <v>43</v>
      </c>
      <c r="F2756" t="s">
        <v>334</v>
      </c>
      <c r="G2756" t="s">
        <v>585</v>
      </c>
      <c r="H2756" t="s">
        <v>22</v>
      </c>
      <c r="I2756">
        <v>6</v>
      </c>
    </row>
    <row r="2757" spans="1:9" x14ac:dyDescent="0.25">
      <c r="A2757">
        <v>2184377904</v>
      </c>
      <c r="B2757" t="s">
        <v>170</v>
      </c>
      <c r="C2757" t="s">
        <v>242</v>
      </c>
      <c r="D2757" t="s">
        <v>30</v>
      </c>
      <c r="E2757" t="s">
        <v>43</v>
      </c>
      <c r="F2757" t="s">
        <v>329</v>
      </c>
      <c r="G2757" t="s">
        <v>586</v>
      </c>
      <c r="H2757" t="s">
        <v>22</v>
      </c>
      <c r="I2757">
        <v>6</v>
      </c>
    </row>
    <row r="2758" spans="1:9" x14ac:dyDescent="0.25">
      <c r="A2758">
        <v>2184379554</v>
      </c>
      <c r="B2758" t="s">
        <v>399</v>
      </c>
      <c r="C2758" t="s">
        <v>242</v>
      </c>
      <c r="D2758" t="s">
        <v>30</v>
      </c>
      <c r="E2758" t="s">
        <v>43</v>
      </c>
      <c r="F2758" t="s">
        <v>222</v>
      </c>
      <c r="G2758" t="s">
        <v>351</v>
      </c>
      <c r="H2758" t="s">
        <v>398</v>
      </c>
      <c r="I2758">
        <v>6</v>
      </c>
    </row>
    <row r="2759" spans="1:9" x14ac:dyDescent="0.25">
      <c r="A2759">
        <v>2184458476</v>
      </c>
      <c r="B2759" t="s">
        <v>399</v>
      </c>
      <c r="C2759" t="s">
        <v>242</v>
      </c>
      <c r="D2759" t="s">
        <v>30</v>
      </c>
      <c r="E2759" t="s">
        <v>43</v>
      </c>
      <c r="F2759" t="s">
        <v>220</v>
      </c>
      <c r="G2759" t="s">
        <v>354</v>
      </c>
      <c r="H2759" t="s">
        <v>398</v>
      </c>
      <c r="I2759">
        <v>6</v>
      </c>
    </row>
    <row r="2760" spans="1:9" x14ac:dyDescent="0.25">
      <c r="A2760">
        <v>2184685815</v>
      </c>
      <c r="B2760" t="s">
        <v>170</v>
      </c>
      <c r="C2760" t="s">
        <v>242</v>
      </c>
      <c r="D2760" t="s">
        <v>30</v>
      </c>
      <c r="E2760" t="s">
        <v>43</v>
      </c>
      <c r="F2760" t="s">
        <v>220</v>
      </c>
      <c r="G2760" t="s">
        <v>354</v>
      </c>
      <c r="H2760" t="s">
        <v>22</v>
      </c>
      <c r="I2760">
        <v>6</v>
      </c>
    </row>
    <row r="2761" spans="1:9" x14ac:dyDescent="0.25">
      <c r="A2761">
        <v>2184794979</v>
      </c>
      <c r="B2761" t="s">
        <v>170</v>
      </c>
      <c r="C2761" t="s">
        <v>242</v>
      </c>
      <c r="D2761" t="s">
        <v>30</v>
      </c>
      <c r="E2761" t="s">
        <v>43</v>
      </c>
      <c r="F2761" t="s">
        <v>290</v>
      </c>
      <c r="G2761" t="s">
        <v>380</v>
      </c>
      <c r="H2761" t="s">
        <v>22</v>
      </c>
      <c r="I2761">
        <v>6</v>
      </c>
    </row>
    <row r="2762" spans="1:9" x14ac:dyDescent="0.25">
      <c r="A2762">
        <v>2184951200</v>
      </c>
      <c r="B2762" t="s">
        <v>170</v>
      </c>
      <c r="C2762" t="s">
        <v>242</v>
      </c>
      <c r="D2762" t="s">
        <v>30</v>
      </c>
      <c r="E2762" t="s">
        <v>43</v>
      </c>
      <c r="F2762" t="s">
        <v>254</v>
      </c>
      <c r="G2762" t="s">
        <v>352</v>
      </c>
      <c r="H2762" t="s">
        <v>22</v>
      </c>
      <c r="I2762">
        <v>6</v>
      </c>
    </row>
    <row r="2763" spans="1:9" x14ac:dyDescent="0.25">
      <c r="A2763">
        <v>2185171827</v>
      </c>
      <c r="B2763" t="s">
        <v>148</v>
      </c>
      <c r="C2763" t="s">
        <v>242</v>
      </c>
      <c r="D2763" t="s">
        <v>30</v>
      </c>
      <c r="E2763" t="s">
        <v>43</v>
      </c>
      <c r="F2763" t="s">
        <v>335</v>
      </c>
      <c r="G2763" t="s">
        <v>355</v>
      </c>
      <c r="H2763" t="s">
        <v>22</v>
      </c>
      <c r="I2763">
        <v>6</v>
      </c>
    </row>
    <row r="2764" spans="1:9" x14ac:dyDescent="0.25">
      <c r="A2764">
        <v>2185394396</v>
      </c>
      <c r="B2764" t="s">
        <v>170</v>
      </c>
      <c r="C2764" t="s">
        <v>242</v>
      </c>
      <c r="D2764" t="s">
        <v>30</v>
      </c>
      <c r="E2764" t="s">
        <v>43</v>
      </c>
      <c r="F2764" t="s">
        <v>336</v>
      </c>
      <c r="G2764" t="s">
        <v>336</v>
      </c>
      <c r="H2764" t="s">
        <v>22</v>
      </c>
      <c r="I2764">
        <v>6</v>
      </c>
    </row>
    <row r="2765" spans="1:9" x14ac:dyDescent="0.25">
      <c r="A2765">
        <v>2185430738</v>
      </c>
      <c r="B2765" t="s">
        <v>148</v>
      </c>
      <c r="C2765" t="s">
        <v>242</v>
      </c>
      <c r="D2765" t="s">
        <v>30</v>
      </c>
      <c r="E2765" t="s">
        <v>43</v>
      </c>
      <c r="F2765" t="s">
        <v>360</v>
      </c>
      <c r="G2765" t="s">
        <v>107</v>
      </c>
      <c r="H2765" t="s">
        <v>22</v>
      </c>
      <c r="I2765">
        <v>6</v>
      </c>
    </row>
    <row r="2766" spans="1:9" x14ac:dyDescent="0.25">
      <c r="A2766">
        <v>2185431173</v>
      </c>
      <c r="B2766" t="s">
        <v>399</v>
      </c>
      <c r="C2766" t="s">
        <v>242</v>
      </c>
      <c r="D2766" t="s">
        <v>30</v>
      </c>
      <c r="E2766" t="s">
        <v>43</v>
      </c>
      <c r="F2766" t="s">
        <v>344</v>
      </c>
      <c r="G2766" t="s">
        <v>350</v>
      </c>
      <c r="H2766" t="s">
        <v>398</v>
      </c>
      <c r="I2766">
        <v>6</v>
      </c>
    </row>
    <row r="2767" spans="1:9" x14ac:dyDescent="0.25">
      <c r="A2767">
        <v>2185431722</v>
      </c>
      <c r="B2767" t="s">
        <v>170</v>
      </c>
      <c r="C2767" t="s">
        <v>242</v>
      </c>
      <c r="D2767" t="s">
        <v>30</v>
      </c>
      <c r="E2767" t="s">
        <v>43</v>
      </c>
      <c r="F2767" t="s">
        <v>425</v>
      </c>
      <c r="G2767" t="s">
        <v>425</v>
      </c>
      <c r="H2767" t="s">
        <v>22</v>
      </c>
      <c r="I2767">
        <v>6</v>
      </c>
    </row>
    <row r="2768" spans="1:9" x14ac:dyDescent="0.25">
      <c r="A2768">
        <v>2185436279</v>
      </c>
      <c r="B2768" t="s">
        <v>399</v>
      </c>
      <c r="C2768" t="s">
        <v>242</v>
      </c>
      <c r="D2768" t="s">
        <v>30</v>
      </c>
      <c r="E2768" t="s">
        <v>43</v>
      </c>
      <c r="F2768" t="s">
        <v>277</v>
      </c>
      <c r="G2768" t="s">
        <v>350</v>
      </c>
      <c r="H2768" t="s">
        <v>398</v>
      </c>
      <c r="I2768">
        <v>6</v>
      </c>
    </row>
    <row r="2769" spans="1:9" x14ac:dyDescent="0.25">
      <c r="A2769">
        <v>2185517690</v>
      </c>
      <c r="B2769" t="s">
        <v>399</v>
      </c>
      <c r="C2769" t="s">
        <v>242</v>
      </c>
      <c r="D2769" t="s">
        <v>30</v>
      </c>
      <c r="E2769" t="s">
        <v>43</v>
      </c>
      <c r="F2769" t="s">
        <v>345</v>
      </c>
      <c r="G2769" t="s">
        <v>352</v>
      </c>
      <c r="H2769" t="s">
        <v>398</v>
      </c>
      <c r="I2769">
        <v>6</v>
      </c>
    </row>
    <row r="2770" spans="1:9" x14ac:dyDescent="0.25">
      <c r="A2770">
        <v>2185595663</v>
      </c>
      <c r="B2770" t="s">
        <v>170</v>
      </c>
      <c r="C2770" t="s">
        <v>242</v>
      </c>
      <c r="D2770" t="s">
        <v>30</v>
      </c>
      <c r="E2770" t="s">
        <v>43</v>
      </c>
      <c r="F2770" t="s">
        <v>261</v>
      </c>
      <c r="G2770" t="s">
        <v>352</v>
      </c>
      <c r="H2770" t="s">
        <v>22</v>
      </c>
      <c r="I2770">
        <v>6</v>
      </c>
    </row>
    <row r="2771" spans="1:9" x14ac:dyDescent="0.25">
      <c r="A2771">
        <v>2185603350</v>
      </c>
      <c r="B2771" t="s">
        <v>170</v>
      </c>
      <c r="C2771" t="s">
        <v>242</v>
      </c>
      <c r="D2771" t="s">
        <v>30</v>
      </c>
      <c r="E2771" t="s">
        <v>43</v>
      </c>
      <c r="F2771" t="s">
        <v>324</v>
      </c>
      <c r="G2771" t="s">
        <v>357</v>
      </c>
      <c r="H2771" t="s">
        <v>22</v>
      </c>
      <c r="I2771">
        <v>6</v>
      </c>
    </row>
    <row r="2772" spans="1:9" x14ac:dyDescent="0.25">
      <c r="A2772">
        <v>2185735339</v>
      </c>
      <c r="B2772" t="s">
        <v>399</v>
      </c>
      <c r="C2772" t="s">
        <v>242</v>
      </c>
      <c r="D2772" t="s">
        <v>30</v>
      </c>
      <c r="E2772" t="s">
        <v>43</v>
      </c>
      <c r="F2772" t="s">
        <v>293</v>
      </c>
      <c r="G2772" t="s">
        <v>352</v>
      </c>
      <c r="H2772" t="s">
        <v>398</v>
      </c>
      <c r="I2772">
        <v>6</v>
      </c>
    </row>
    <row r="2773" spans="1:9" x14ac:dyDescent="0.25">
      <c r="A2773">
        <v>2185742803</v>
      </c>
      <c r="B2773" t="s">
        <v>148</v>
      </c>
      <c r="C2773" t="s">
        <v>242</v>
      </c>
      <c r="D2773" t="s">
        <v>30</v>
      </c>
      <c r="E2773" t="s">
        <v>43</v>
      </c>
      <c r="F2773" t="s">
        <v>258</v>
      </c>
      <c r="G2773" t="s">
        <v>352</v>
      </c>
      <c r="H2773" t="s">
        <v>22</v>
      </c>
      <c r="I2773">
        <v>6</v>
      </c>
    </row>
    <row r="2774" spans="1:9" x14ac:dyDescent="0.25">
      <c r="A2774">
        <v>2185871703</v>
      </c>
      <c r="B2774" t="s">
        <v>170</v>
      </c>
      <c r="C2774" t="s">
        <v>242</v>
      </c>
      <c r="D2774" t="s">
        <v>30</v>
      </c>
      <c r="E2774" t="s">
        <v>43</v>
      </c>
      <c r="F2774" t="s">
        <v>258</v>
      </c>
      <c r="G2774" t="s">
        <v>352</v>
      </c>
      <c r="H2774" t="s">
        <v>22</v>
      </c>
      <c r="I2774">
        <v>6</v>
      </c>
    </row>
    <row r="2775" spans="1:9" x14ac:dyDescent="0.25">
      <c r="A2775">
        <v>2185881908</v>
      </c>
      <c r="B2775" t="s">
        <v>170</v>
      </c>
      <c r="C2775" t="s">
        <v>242</v>
      </c>
      <c r="D2775" t="s">
        <v>30</v>
      </c>
      <c r="E2775" t="s">
        <v>43</v>
      </c>
      <c r="F2775" t="s">
        <v>249</v>
      </c>
      <c r="G2775" t="s">
        <v>352</v>
      </c>
      <c r="H2775" t="s">
        <v>22</v>
      </c>
      <c r="I2775">
        <v>6</v>
      </c>
    </row>
    <row r="2776" spans="1:9" x14ac:dyDescent="0.25">
      <c r="A2776">
        <v>2185939091</v>
      </c>
      <c r="B2776" t="s">
        <v>170</v>
      </c>
      <c r="C2776" t="s">
        <v>242</v>
      </c>
      <c r="D2776" t="s">
        <v>30</v>
      </c>
      <c r="E2776" t="s">
        <v>43</v>
      </c>
      <c r="F2776" t="s">
        <v>343</v>
      </c>
      <c r="G2776" t="s">
        <v>343</v>
      </c>
      <c r="H2776" t="s">
        <v>22</v>
      </c>
      <c r="I2776">
        <v>6</v>
      </c>
    </row>
    <row r="2777" spans="1:9" x14ac:dyDescent="0.25">
      <c r="A2777">
        <v>2185940614</v>
      </c>
      <c r="B2777" t="s">
        <v>399</v>
      </c>
      <c r="C2777" t="s">
        <v>242</v>
      </c>
      <c r="D2777" t="s">
        <v>30</v>
      </c>
      <c r="E2777" t="s">
        <v>43</v>
      </c>
      <c r="F2777" t="s">
        <v>222</v>
      </c>
      <c r="G2777" t="s">
        <v>351</v>
      </c>
      <c r="H2777" t="s">
        <v>398</v>
      </c>
      <c r="I2777">
        <v>6</v>
      </c>
    </row>
    <row r="2778" spans="1:9" x14ac:dyDescent="0.25">
      <c r="A2778">
        <v>2186129253</v>
      </c>
      <c r="B2778" t="s">
        <v>170</v>
      </c>
      <c r="C2778" t="s">
        <v>242</v>
      </c>
      <c r="D2778" t="s">
        <v>30</v>
      </c>
      <c r="E2778" t="s">
        <v>43</v>
      </c>
      <c r="F2778" t="s">
        <v>285</v>
      </c>
      <c r="G2778" t="s">
        <v>352</v>
      </c>
      <c r="H2778" t="s">
        <v>22</v>
      </c>
      <c r="I2778">
        <v>6</v>
      </c>
    </row>
    <row r="2779" spans="1:9" x14ac:dyDescent="0.25">
      <c r="A2779">
        <v>2186160086</v>
      </c>
      <c r="B2779" t="s">
        <v>40</v>
      </c>
      <c r="C2779" t="s">
        <v>242</v>
      </c>
      <c r="D2779" t="s">
        <v>30</v>
      </c>
      <c r="E2779" t="s">
        <v>43</v>
      </c>
      <c r="F2779" t="s">
        <v>287</v>
      </c>
      <c r="G2779" t="s">
        <v>350</v>
      </c>
      <c r="H2779" t="s">
        <v>19</v>
      </c>
      <c r="I2779">
        <v>6</v>
      </c>
    </row>
    <row r="2780" spans="1:9" x14ac:dyDescent="0.25">
      <c r="A2780">
        <v>2186220009</v>
      </c>
      <c r="B2780" t="s">
        <v>399</v>
      </c>
      <c r="C2780" t="s">
        <v>242</v>
      </c>
      <c r="D2780" t="s">
        <v>30</v>
      </c>
      <c r="E2780" t="s">
        <v>43</v>
      </c>
      <c r="F2780" t="s">
        <v>220</v>
      </c>
      <c r="G2780" t="s">
        <v>354</v>
      </c>
      <c r="H2780" t="s">
        <v>398</v>
      </c>
      <c r="I2780">
        <v>6</v>
      </c>
    </row>
    <row r="2781" spans="1:9" x14ac:dyDescent="0.25">
      <c r="A2781">
        <v>2186264956</v>
      </c>
      <c r="B2781" t="s">
        <v>399</v>
      </c>
      <c r="C2781" t="s">
        <v>242</v>
      </c>
      <c r="D2781" t="s">
        <v>30</v>
      </c>
      <c r="E2781" t="s">
        <v>43</v>
      </c>
      <c r="F2781" t="s">
        <v>412</v>
      </c>
      <c r="G2781" t="s">
        <v>396</v>
      </c>
      <c r="H2781" t="s">
        <v>398</v>
      </c>
      <c r="I2781">
        <v>6</v>
      </c>
    </row>
    <row r="2782" spans="1:9" x14ac:dyDescent="0.25">
      <c r="A2782">
        <v>2186282935</v>
      </c>
      <c r="B2782" t="s">
        <v>399</v>
      </c>
      <c r="C2782" t="s">
        <v>242</v>
      </c>
      <c r="D2782" t="s">
        <v>30</v>
      </c>
      <c r="E2782" t="s">
        <v>43</v>
      </c>
      <c r="F2782" t="s">
        <v>347</v>
      </c>
      <c r="G2782" t="s">
        <v>352</v>
      </c>
      <c r="H2782" t="s">
        <v>398</v>
      </c>
      <c r="I2782">
        <v>6</v>
      </c>
    </row>
    <row r="2783" spans="1:9" x14ac:dyDescent="0.25">
      <c r="A2783">
        <v>2184338653</v>
      </c>
      <c r="B2783" t="s">
        <v>170</v>
      </c>
      <c r="C2783" t="s">
        <v>239</v>
      </c>
      <c r="D2783" t="s">
        <v>30</v>
      </c>
      <c r="E2783" t="s">
        <v>43</v>
      </c>
      <c r="F2783" t="s">
        <v>228</v>
      </c>
      <c r="G2783" t="s">
        <v>353</v>
      </c>
      <c r="H2783" t="s">
        <v>22</v>
      </c>
      <c r="I2783">
        <v>6</v>
      </c>
    </row>
    <row r="2784" spans="1:9" x14ac:dyDescent="0.25">
      <c r="A2784">
        <v>2184460071</v>
      </c>
      <c r="B2784" t="s">
        <v>148</v>
      </c>
      <c r="C2784" t="s">
        <v>239</v>
      </c>
      <c r="D2784" t="s">
        <v>30</v>
      </c>
      <c r="E2784" t="s">
        <v>43</v>
      </c>
      <c r="F2784" t="s">
        <v>360</v>
      </c>
      <c r="G2784" t="s">
        <v>360</v>
      </c>
      <c r="H2784" t="s">
        <v>22</v>
      </c>
      <c r="I2784">
        <v>6</v>
      </c>
    </row>
    <row r="2785" spans="1:9" x14ac:dyDescent="0.25">
      <c r="A2785">
        <v>2184587793</v>
      </c>
      <c r="B2785" t="s">
        <v>399</v>
      </c>
      <c r="C2785" t="s">
        <v>239</v>
      </c>
      <c r="D2785" t="s">
        <v>30</v>
      </c>
      <c r="E2785" t="s">
        <v>43</v>
      </c>
      <c r="F2785" t="s">
        <v>243</v>
      </c>
      <c r="G2785" t="s">
        <v>350</v>
      </c>
      <c r="H2785" t="s">
        <v>398</v>
      </c>
      <c r="I2785">
        <v>6</v>
      </c>
    </row>
    <row r="2786" spans="1:9" x14ac:dyDescent="0.25">
      <c r="A2786">
        <v>2184703597</v>
      </c>
      <c r="B2786" t="s">
        <v>148</v>
      </c>
      <c r="C2786" t="s">
        <v>239</v>
      </c>
      <c r="D2786" t="s">
        <v>30</v>
      </c>
      <c r="E2786" t="s">
        <v>43</v>
      </c>
      <c r="F2786" t="s">
        <v>246</v>
      </c>
      <c r="G2786" t="s">
        <v>352</v>
      </c>
      <c r="H2786" t="s">
        <v>22</v>
      </c>
      <c r="I2786">
        <v>6</v>
      </c>
    </row>
    <row r="2787" spans="1:9" x14ac:dyDescent="0.25">
      <c r="A2787">
        <v>2184711435</v>
      </c>
      <c r="B2787" t="s">
        <v>170</v>
      </c>
      <c r="C2787" t="s">
        <v>239</v>
      </c>
      <c r="D2787" t="s">
        <v>30</v>
      </c>
      <c r="E2787" t="s">
        <v>43</v>
      </c>
      <c r="F2787" t="s">
        <v>343</v>
      </c>
      <c r="G2787" t="s">
        <v>343</v>
      </c>
      <c r="H2787" t="s">
        <v>22</v>
      </c>
      <c r="I2787">
        <v>6</v>
      </c>
    </row>
    <row r="2788" spans="1:9" x14ac:dyDescent="0.25">
      <c r="A2788">
        <v>2184795774</v>
      </c>
      <c r="B2788" t="s">
        <v>399</v>
      </c>
      <c r="C2788" t="s">
        <v>239</v>
      </c>
      <c r="D2788" t="s">
        <v>30</v>
      </c>
      <c r="E2788" t="s">
        <v>43</v>
      </c>
      <c r="F2788" t="s">
        <v>264</v>
      </c>
      <c r="G2788" t="s">
        <v>396</v>
      </c>
      <c r="H2788" t="s">
        <v>398</v>
      </c>
      <c r="I2788">
        <v>6</v>
      </c>
    </row>
    <row r="2789" spans="1:9" x14ac:dyDescent="0.25">
      <c r="A2789">
        <v>2184839758</v>
      </c>
      <c r="B2789" t="s">
        <v>40</v>
      </c>
      <c r="C2789" t="s">
        <v>239</v>
      </c>
      <c r="D2789" t="s">
        <v>30</v>
      </c>
      <c r="E2789" t="s">
        <v>43</v>
      </c>
      <c r="F2789" t="s">
        <v>264</v>
      </c>
      <c r="G2789" t="s">
        <v>396</v>
      </c>
      <c r="H2789" t="s">
        <v>360</v>
      </c>
      <c r="I2789">
        <v>6</v>
      </c>
    </row>
    <row r="2790" spans="1:9" x14ac:dyDescent="0.25">
      <c r="A2790">
        <v>2184883793</v>
      </c>
      <c r="B2790" t="s">
        <v>170</v>
      </c>
      <c r="C2790" t="s">
        <v>239</v>
      </c>
      <c r="D2790" t="s">
        <v>30</v>
      </c>
      <c r="E2790" t="s">
        <v>43</v>
      </c>
      <c r="F2790" t="s">
        <v>305</v>
      </c>
      <c r="G2790" t="s">
        <v>352</v>
      </c>
      <c r="H2790" t="s">
        <v>22</v>
      </c>
      <c r="I2790">
        <v>6</v>
      </c>
    </row>
    <row r="2791" spans="1:9" x14ac:dyDescent="0.25">
      <c r="A2791">
        <v>2184893627</v>
      </c>
      <c r="B2791" t="s">
        <v>399</v>
      </c>
      <c r="C2791" t="s">
        <v>239</v>
      </c>
      <c r="D2791" t="s">
        <v>30</v>
      </c>
      <c r="E2791" t="s">
        <v>43</v>
      </c>
      <c r="F2791" t="s">
        <v>285</v>
      </c>
      <c r="G2791" t="s">
        <v>352</v>
      </c>
      <c r="H2791" t="s">
        <v>398</v>
      </c>
      <c r="I2791">
        <v>6</v>
      </c>
    </row>
    <row r="2792" spans="1:9" x14ac:dyDescent="0.25">
      <c r="A2792">
        <v>2184907517</v>
      </c>
      <c r="B2792" t="s">
        <v>399</v>
      </c>
      <c r="C2792" t="s">
        <v>239</v>
      </c>
      <c r="D2792" t="s">
        <v>30</v>
      </c>
      <c r="E2792" t="s">
        <v>43</v>
      </c>
      <c r="F2792" t="s">
        <v>249</v>
      </c>
      <c r="G2792" t="s">
        <v>352</v>
      </c>
      <c r="H2792" t="s">
        <v>398</v>
      </c>
      <c r="I2792">
        <v>6</v>
      </c>
    </row>
    <row r="2793" spans="1:9" x14ac:dyDescent="0.25">
      <c r="A2793">
        <v>2184913654</v>
      </c>
      <c r="B2793" t="s">
        <v>399</v>
      </c>
      <c r="C2793" t="s">
        <v>239</v>
      </c>
      <c r="D2793" t="s">
        <v>30</v>
      </c>
      <c r="E2793" t="s">
        <v>43</v>
      </c>
      <c r="F2793" t="s">
        <v>278</v>
      </c>
      <c r="G2793" t="s">
        <v>352</v>
      </c>
      <c r="H2793" t="s">
        <v>398</v>
      </c>
      <c r="I2793">
        <v>6</v>
      </c>
    </row>
    <row r="2794" spans="1:9" x14ac:dyDescent="0.25">
      <c r="A2794">
        <v>2184962004</v>
      </c>
      <c r="B2794" t="s">
        <v>170</v>
      </c>
      <c r="C2794" t="s">
        <v>239</v>
      </c>
      <c r="D2794" t="s">
        <v>30</v>
      </c>
      <c r="E2794" t="s">
        <v>43</v>
      </c>
      <c r="F2794" t="s">
        <v>222</v>
      </c>
      <c r="G2794" t="s">
        <v>351</v>
      </c>
      <c r="H2794" t="s">
        <v>22</v>
      </c>
      <c r="I2794">
        <v>6</v>
      </c>
    </row>
    <row r="2795" spans="1:9" x14ac:dyDescent="0.25">
      <c r="A2795">
        <v>2185050340</v>
      </c>
      <c r="B2795" t="s">
        <v>170</v>
      </c>
      <c r="C2795" t="s">
        <v>239</v>
      </c>
      <c r="D2795" t="s">
        <v>30</v>
      </c>
      <c r="E2795" t="s">
        <v>43</v>
      </c>
      <c r="F2795" t="s">
        <v>337</v>
      </c>
      <c r="G2795" t="s">
        <v>353</v>
      </c>
      <c r="H2795" t="s">
        <v>22</v>
      </c>
      <c r="I2795">
        <v>6</v>
      </c>
    </row>
    <row r="2796" spans="1:9" x14ac:dyDescent="0.25">
      <c r="A2796">
        <v>2185052226</v>
      </c>
      <c r="B2796" t="s">
        <v>399</v>
      </c>
      <c r="C2796" t="s">
        <v>239</v>
      </c>
      <c r="D2796" t="s">
        <v>30</v>
      </c>
      <c r="E2796" t="s">
        <v>43</v>
      </c>
      <c r="F2796" t="s">
        <v>338</v>
      </c>
      <c r="G2796" t="s">
        <v>380</v>
      </c>
      <c r="H2796" t="s">
        <v>398</v>
      </c>
      <c r="I2796">
        <v>6</v>
      </c>
    </row>
    <row r="2797" spans="1:9" x14ac:dyDescent="0.25">
      <c r="A2797">
        <v>2185082072</v>
      </c>
      <c r="B2797" t="s">
        <v>399</v>
      </c>
      <c r="C2797" t="s">
        <v>239</v>
      </c>
      <c r="D2797" t="s">
        <v>30</v>
      </c>
      <c r="E2797" t="s">
        <v>43</v>
      </c>
      <c r="F2797" t="s">
        <v>224</v>
      </c>
      <c r="G2797" t="s">
        <v>350</v>
      </c>
      <c r="H2797" t="s">
        <v>398</v>
      </c>
      <c r="I2797">
        <v>6</v>
      </c>
    </row>
    <row r="2798" spans="1:9" x14ac:dyDescent="0.25">
      <c r="A2798">
        <v>2185119601</v>
      </c>
      <c r="B2798" t="s">
        <v>40</v>
      </c>
      <c r="C2798" t="s">
        <v>239</v>
      </c>
      <c r="D2798" t="s">
        <v>30</v>
      </c>
      <c r="E2798" t="s">
        <v>43</v>
      </c>
      <c r="F2798" t="s">
        <v>296</v>
      </c>
      <c r="G2798" t="s">
        <v>350</v>
      </c>
      <c r="H2798" t="s">
        <v>229</v>
      </c>
      <c r="I2798">
        <v>6</v>
      </c>
    </row>
    <row r="2799" spans="1:9" x14ac:dyDescent="0.25">
      <c r="A2799">
        <v>2185136886</v>
      </c>
      <c r="B2799" t="s">
        <v>399</v>
      </c>
      <c r="C2799" t="s">
        <v>239</v>
      </c>
      <c r="D2799" t="s">
        <v>30</v>
      </c>
      <c r="E2799" t="s">
        <v>43</v>
      </c>
      <c r="F2799" t="s">
        <v>290</v>
      </c>
      <c r="G2799" t="s">
        <v>380</v>
      </c>
      <c r="H2799" t="s">
        <v>398</v>
      </c>
      <c r="I2799">
        <v>6</v>
      </c>
    </row>
    <row r="2800" spans="1:9" x14ac:dyDescent="0.25">
      <c r="A2800">
        <v>2185415528</v>
      </c>
      <c r="B2800" t="s">
        <v>170</v>
      </c>
      <c r="C2800" t="s">
        <v>239</v>
      </c>
      <c r="D2800" t="s">
        <v>30</v>
      </c>
      <c r="E2800" t="s">
        <v>43</v>
      </c>
      <c r="F2800" t="s">
        <v>438</v>
      </c>
      <c r="G2800" t="s">
        <v>350</v>
      </c>
      <c r="H2800" t="s">
        <v>22</v>
      </c>
      <c r="I2800">
        <v>6</v>
      </c>
    </row>
    <row r="2801" spans="1:9" x14ac:dyDescent="0.25">
      <c r="A2801">
        <v>2185454628</v>
      </c>
      <c r="B2801" t="s">
        <v>399</v>
      </c>
      <c r="C2801" t="s">
        <v>239</v>
      </c>
      <c r="D2801" t="s">
        <v>30</v>
      </c>
      <c r="E2801" t="s">
        <v>43</v>
      </c>
      <c r="F2801" t="s">
        <v>343</v>
      </c>
      <c r="G2801" t="s">
        <v>343</v>
      </c>
      <c r="H2801" t="s">
        <v>398</v>
      </c>
      <c r="I2801">
        <v>6</v>
      </c>
    </row>
    <row r="2802" spans="1:9" x14ac:dyDescent="0.25">
      <c r="A2802">
        <v>2185460635</v>
      </c>
      <c r="B2802" t="s">
        <v>226</v>
      </c>
      <c r="C2802" t="s">
        <v>239</v>
      </c>
      <c r="D2802" t="s">
        <v>30</v>
      </c>
      <c r="E2802" t="s">
        <v>43</v>
      </c>
      <c r="F2802" t="s">
        <v>339</v>
      </c>
      <c r="G2802" t="s">
        <v>585</v>
      </c>
      <c r="H2802" t="s">
        <v>19</v>
      </c>
      <c r="I2802">
        <v>6</v>
      </c>
    </row>
    <row r="2803" spans="1:9" x14ac:dyDescent="0.25">
      <c r="A2803">
        <v>2185561446</v>
      </c>
      <c r="B2803" t="s">
        <v>148</v>
      </c>
      <c r="C2803" t="s">
        <v>239</v>
      </c>
      <c r="D2803" t="s">
        <v>30</v>
      </c>
      <c r="E2803" t="s">
        <v>43</v>
      </c>
      <c r="F2803" t="s">
        <v>277</v>
      </c>
      <c r="G2803" t="s">
        <v>350</v>
      </c>
      <c r="H2803" t="s">
        <v>22</v>
      </c>
      <c r="I2803">
        <v>6</v>
      </c>
    </row>
    <row r="2804" spans="1:9" x14ac:dyDescent="0.25">
      <c r="A2804">
        <v>2185594279</v>
      </c>
      <c r="B2804" t="s">
        <v>399</v>
      </c>
      <c r="C2804" t="s">
        <v>239</v>
      </c>
      <c r="D2804" t="s">
        <v>30</v>
      </c>
      <c r="E2804" t="s">
        <v>43</v>
      </c>
      <c r="F2804" t="s">
        <v>261</v>
      </c>
      <c r="G2804" t="s">
        <v>352</v>
      </c>
      <c r="H2804" t="s">
        <v>398</v>
      </c>
      <c r="I2804">
        <v>6</v>
      </c>
    </row>
    <row r="2805" spans="1:9" x14ac:dyDescent="0.25">
      <c r="A2805">
        <v>2185941299</v>
      </c>
      <c r="B2805" t="s">
        <v>40</v>
      </c>
      <c r="C2805" t="s">
        <v>239</v>
      </c>
      <c r="D2805" t="s">
        <v>30</v>
      </c>
      <c r="E2805" t="s">
        <v>43</v>
      </c>
      <c r="F2805" t="s">
        <v>272</v>
      </c>
      <c r="G2805" t="s">
        <v>352</v>
      </c>
      <c r="H2805" t="s">
        <v>22</v>
      </c>
      <c r="I2805">
        <v>6</v>
      </c>
    </row>
    <row r="2806" spans="1:9" x14ac:dyDescent="0.25">
      <c r="A2806">
        <v>2185962752</v>
      </c>
      <c r="B2806" t="s">
        <v>40</v>
      </c>
      <c r="C2806" t="s">
        <v>239</v>
      </c>
      <c r="D2806" t="s">
        <v>30</v>
      </c>
      <c r="E2806" t="s">
        <v>43</v>
      </c>
      <c r="F2806" t="s">
        <v>249</v>
      </c>
      <c r="G2806" t="s">
        <v>352</v>
      </c>
      <c r="H2806" t="s">
        <v>19</v>
      </c>
      <c r="I2806">
        <v>6</v>
      </c>
    </row>
    <row r="2807" spans="1:9" x14ac:dyDescent="0.25">
      <c r="A2807">
        <v>2185969417</v>
      </c>
      <c r="B2807" t="s">
        <v>399</v>
      </c>
      <c r="C2807" t="s">
        <v>239</v>
      </c>
      <c r="D2807" t="s">
        <v>30</v>
      </c>
      <c r="E2807" t="s">
        <v>43</v>
      </c>
      <c r="F2807" t="s">
        <v>261</v>
      </c>
      <c r="G2807" t="s">
        <v>352</v>
      </c>
      <c r="H2807" t="s">
        <v>398</v>
      </c>
      <c r="I2807">
        <v>6</v>
      </c>
    </row>
    <row r="2808" spans="1:9" x14ac:dyDescent="0.25">
      <c r="A2808">
        <v>2185980963</v>
      </c>
      <c r="B2808" t="s">
        <v>388</v>
      </c>
      <c r="C2808" t="s">
        <v>239</v>
      </c>
      <c r="D2808" t="s">
        <v>30</v>
      </c>
      <c r="E2808" t="s">
        <v>43</v>
      </c>
      <c r="F2808" t="s">
        <v>138</v>
      </c>
      <c r="G2808" t="s">
        <v>352</v>
      </c>
      <c r="H2808" t="s">
        <v>401</v>
      </c>
      <c r="I2808">
        <v>6</v>
      </c>
    </row>
    <row r="2809" spans="1:9" x14ac:dyDescent="0.25">
      <c r="A2809">
        <v>2185981022</v>
      </c>
      <c r="B2809" t="s">
        <v>399</v>
      </c>
      <c r="C2809" t="s">
        <v>239</v>
      </c>
      <c r="D2809" t="s">
        <v>30</v>
      </c>
      <c r="E2809" t="s">
        <v>43</v>
      </c>
      <c r="F2809" t="s">
        <v>281</v>
      </c>
      <c r="G2809" t="s">
        <v>161</v>
      </c>
      <c r="H2809" t="s">
        <v>398</v>
      </c>
      <c r="I2809">
        <v>6</v>
      </c>
    </row>
    <row r="2810" spans="1:9" x14ac:dyDescent="0.25">
      <c r="A2810">
        <v>2186178713</v>
      </c>
      <c r="B2810" t="s">
        <v>399</v>
      </c>
      <c r="C2810" t="s">
        <v>239</v>
      </c>
      <c r="D2810" t="s">
        <v>30</v>
      </c>
      <c r="E2810" t="s">
        <v>43</v>
      </c>
      <c r="F2810" t="s">
        <v>412</v>
      </c>
      <c r="G2810" t="s">
        <v>396</v>
      </c>
      <c r="H2810" t="s">
        <v>398</v>
      </c>
      <c r="I2810">
        <v>6</v>
      </c>
    </row>
    <row r="2811" spans="1:9" x14ac:dyDescent="0.25">
      <c r="A2811">
        <v>2186327653</v>
      </c>
      <c r="B2811" t="s">
        <v>170</v>
      </c>
      <c r="C2811" t="s">
        <v>239</v>
      </c>
      <c r="D2811" t="s">
        <v>30</v>
      </c>
      <c r="E2811" t="s">
        <v>43</v>
      </c>
      <c r="F2811" t="s">
        <v>343</v>
      </c>
      <c r="G2811" t="s">
        <v>343</v>
      </c>
      <c r="H2811" t="s">
        <v>22</v>
      </c>
      <c r="I2811">
        <v>6</v>
      </c>
    </row>
    <row r="2812" spans="1:9" x14ac:dyDescent="0.25">
      <c r="A2812">
        <v>2186366847</v>
      </c>
      <c r="B2812" t="s">
        <v>170</v>
      </c>
      <c r="C2812" t="s">
        <v>239</v>
      </c>
      <c r="D2812" t="s">
        <v>30</v>
      </c>
      <c r="E2812" t="s">
        <v>43</v>
      </c>
      <c r="F2812" t="s">
        <v>304</v>
      </c>
      <c r="G2812" t="s">
        <v>353</v>
      </c>
      <c r="H2812" t="s">
        <v>22</v>
      </c>
      <c r="I2812">
        <v>6</v>
      </c>
    </row>
    <row r="2813" spans="1:9" x14ac:dyDescent="0.25">
      <c r="A2813">
        <v>2186459816</v>
      </c>
      <c r="B2813" t="s">
        <v>148</v>
      </c>
      <c r="C2813" t="s">
        <v>239</v>
      </c>
      <c r="D2813" t="s">
        <v>30</v>
      </c>
      <c r="E2813" t="s">
        <v>43</v>
      </c>
      <c r="F2813" t="s">
        <v>251</v>
      </c>
      <c r="G2813" t="s">
        <v>350</v>
      </c>
      <c r="H2813" t="s">
        <v>22</v>
      </c>
      <c r="I2813">
        <v>6</v>
      </c>
    </row>
    <row r="2814" spans="1:9" x14ac:dyDescent="0.25">
      <c r="A2814">
        <v>2184229788</v>
      </c>
      <c r="B2814" t="s">
        <v>170</v>
      </c>
      <c r="C2814" t="s">
        <v>233</v>
      </c>
      <c r="D2814" t="s">
        <v>30</v>
      </c>
      <c r="E2814" t="s">
        <v>43</v>
      </c>
      <c r="F2814" t="s">
        <v>271</v>
      </c>
      <c r="G2814" t="s">
        <v>586</v>
      </c>
      <c r="H2814" t="s">
        <v>22</v>
      </c>
      <c r="I2814">
        <v>6</v>
      </c>
    </row>
    <row r="2815" spans="1:9" x14ac:dyDescent="0.25">
      <c r="A2815">
        <v>2184488786</v>
      </c>
      <c r="B2815" t="s">
        <v>40</v>
      </c>
      <c r="C2815" t="s">
        <v>233</v>
      </c>
      <c r="D2815" t="s">
        <v>30</v>
      </c>
      <c r="E2815" t="s">
        <v>43</v>
      </c>
      <c r="F2815" t="s">
        <v>302</v>
      </c>
      <c r="G2815" t="s">
        <v>352</v>
      </c>
      <c r="H2815" t="s">
        <v>19</v>
      </c>
      <c r="I2815">
        <v>6</v>
      </c>
    </row>
    <row r="2816" spans="1:9" x14ac:dyDescent="0.25">
      <c r="A2816">
        <v>2184616062</v>
      </c>
      <c r="B2816" t="s">
        <v>399</v>
      </c>
      <c r="C2816" t="s">
        <v>233</v>
      </c>
      <c r="D2816" t="s">
        <v>30</v>
      </c>
      <c r="E2816" t="s">
        <v>43</v>
      </c>
      <c r="F2816" t="s">
        <v>137</v>
      </c>
      <c r="G2816" t="s">
        <v>355</v>
      </c>
      <c r="H2816" t="s">
        <v>398</v>
      </c>
      <c r="I2816">
        <v>6</v>
      </c>
    </row>
    <row r="2817" spans="1:9" x14ac:dyDescent="0.25">
      <c r="A2817">
        <v>2184617711</v>
      </c>
      <c r="B2817" t="s">
        <v>148</v>
      </c>
      <c r="C2817" t="s">
        <v>233</v>
      </c>
      <c r="D2817" t="s">
        <v>30</v>
      </c>
      <c r="E2817" t="s">
        <v>43</v>
      </c>
      <c r="F2817" t="s">
        <v>216</v>
      </c>
      <c r="G2817" t="s">
        <v>351</v>
      </c>
      <c r="H2817" t="s">
        <v>22</v>
      </c>
      <c r="I2817">
        <v>6</v>
      </c>
    </row>
    <row r="2818" spans="1:9" x14ac:dyDescent="0.25">
      <c r="A2818">
        <v>2184623023</v>
      </c>
      <c r="B2818" t="s">
        <v>148</v>
      </c>
      <c r="C2818" t="s">
        <v>233</v>
      </c>
      <c r="D2818" t="s">
        <v>30</v>
      </c>
      <c r="E2818" t="s">
        <v>43</v>
      </c>
      <c r="F2818" t="s">
        <v>412</v>
      </c>
      <c r="G2818" t="s">
        <v>396</v>
      </c>
      <c r="H2818" t="s">
        <v>22</v>
      </c>
      <c r="I2818">
        <v>6</v>
      </c>
    </row>
    <row r="2819" spans="1:9" x14ac:dyDescent="0.25">
      <c r="A2819">
        <v>2184967222</v>
      </c>
      <c r="B2819" t="s">
        <v>388</v>
      </c>
      <c r="C2819" t="s">
        <v>233</v>
      </c>
      <c r="D2819" t="s">
        <v>30</v>
      </c>
      <c r="E2819" t="s">
        <v>43</v>
      </c>
      <c r="F2819" t="s">
        <v>308</v>
      </c>
      <c r="G2819" t="s">
        <v>357</v>
      </c>
      <c r="H2819" t="s">
        <v>401</v>
      </c>
      <c r="I2819">
        <v>6</v>
      </c>
    </row>
    <row r="2820" spans="1:9" x14ac:dyDescent="0.25">
      <c r="A2820">
        <v>2185005767</v>
      </c>
      <c r="B2820" t="s">
        <v>388</v>
      </c>
      <c r="C2820" t="s">
        <v>233</v>
      </c>
      <c r="D2820" t="s">
        <v>30</v>
      </c>
      <c r="E2820" t="s">
        <v>43</v>
      </c>
      <c r="F2820" t="s">
        <v>286</v>
      </c>
      <c r="G2820" t="s">
        <v>593</v>
      </c>
      <c r="H2820" t="s">
        <v>401</v>
      </c>
      <c r="I2820">
        <v>6</v>
      </c>
    </row>
    <row r="2821" spans="1:9" x14ac:dyDescent="0.25">
      <c r="A2821">
        <v>2185157806</v>
      </c>
      <c r="B2821" t="s">
        <v>388</v>
      </c>
      <c r="C2821" t="s">
        <v>233</v>
      </c>
      <c r="D2821" t="s">
        <v>30</v>
      </c>
      <c r="E2821" t="s">
        <v>43</v>
      </c>
      <c r="F2821" t="s">
        <v>278</v>
      </c>
      <c r="G2821" t="s">
        <v>352</v>
      </c>
      <c r="H2821" t="s">
        <v>401</v>
      </c>
      <c r="I2821">
        <v>6</v>
      </c>
    </row>
    <row r="2822" spans="1:9" x14ac:dyDescent="0.25">
      <c r="A2822">
        <v>2185436667</v>
      </c>
      <c r="B2822" t="s">
        <v>170</v>
      </c>
      <c r="C2822" t="s">
        <v>233</v>
      </c>
      <c r="D2822" t="s">
        <v>30</v>
      </c>
      <c r="E2822" t="s">
        <v>43</v>
      </c>
      <c r="F2822" t="s">
        <v>420</v>
      </c>
      <c r="G2822" t="s">
        <v>355</v>
      </c>
      <c r="H2822" t="s">
        <v>22</v>
      </c>
      <c r="I2822">
        <v>6</v>
      </c>
    </row>
    <row r="2823" spans="1:9" x14ac:dyDescent="0.25">
      <c r="A2823">
        <v>2185459530</v>
      </c>
      <c r="B2823" t="s">
        <v>399</v>
      </c>
      <c r="C2823" t="s">
        <v>233</v>
      </c>
      <c r="D2823" t="s">
        <v>30</v>
      </c>
      <c r="E2823" t="s">
        <v>43</v>
      </c>
      <c r="F2823" t="s">
        <v>421</v>
      </c>
      <c r="G2823" t="s">
        <v>396</v>
      </c>
      <c r="H2823" t="s">
        <v>398</v>
      </c>
      <c r="I2823">
        <v>6</v>
      </c>
    </row>
    <row r="2824" spans="1:9" x14ac:dyDescent="0.25">
      <c r="A2824">
        <v>2185493582</v>
      </c>
      <c r="B2824" t="s">
        <v>148</v>
      </c>
      <c r="C2824" t="s">
        <v>233</v>
      </c>
      <c r="D2824" t="s">
        <v>30</v>
      </c>
      <c r="E2824" t="s">
        <v>43</v>
      </c>
      <c r="F2824" t="s">
        <v>220</v>
      </c>
      <c r="G2824" t="s">
        <v>354</v>
      </c>
      <c r="H2824" t="s">
        <v>22</v>
      </c>
      <c r="I2824">
        <v>6</v>
      </c>
    </row>
    <row r="2825" spans="1:9" x14ac:dyDescent="0.25">
      <c r="A2825">
        <v>2185498258</v>
      </c>
      <c r="B2825" t="s">
        <v>399</v>
      </c>
      <c r="C2825" t="s">
        <v>233</v>
      </c>
      <c r="D2825" t="s">
        <v>30</v>
      </c>
      <c r="E2825" t="s">
        <v>43</v>
      </c>
      <c r="F2825" t="s">
        <v>257</v>
      </c>
      <c r="G2825" t="s">
        <v>352</v>
      </c>
      <c r="H2825" t="s">
        <v>398</v>
      </c>
      <c r="I2825">
        <v>6</v>
      </c>
    </row>
    <row r="2826" spans="1:9" x14ac:dyDescent="0.25">
      <c r="A2826">
        <v>2185786759</v>
      </c>
      <c r="B2826" t="s">
        <v>148</v>
      </c>
      <c r="C2826" t="s">
        <v>233</v>
      </c>
      <c r="D2826" t="s">
        <v>30</v>
      </c>
      <c r="E2826" t="s">
        <v>43</v>
      </c>
      <c r="F2826" t="s">
        <v>255</v>
      </c>
      <c r="G2826" t="s">
        <v>593</v>
      </c>
      <c r="H2826" t="s">
        <v>22</v>
      </c>
      <c r="I2826">
        <v>6</v>
      </c>
    </row>
    <row r="2827" spans="1:9" x14ac:dyDescent="0.25">
      <c r="A2827">
        <v>2185787587</v>
      </c>
      <c r="B2827" t="s">
        <v>170</v>
      </c>
      <c r="C2827" t="s">
        <v>233</v>
      </c>
      <c r="D2827" t="s">
        <v>30</v>
      </c>
      <c r="E2827" t="s">
        <v>43</v>
      </c>
      <c r="F2827" t="s">
        <v>343</v>
      </c>
      <c r="G2827" t="s">
        <v>343</v>
      </c>
      <c r="H2827" t="s">
        <v>22</v>
      </c>
      <c r="I2827">
        <v>6</v>
      </c>
    </row>
    <row r="2828" spans="1:9" x14ac:dyDescent="0.25">
      <c r="A2828">
        <v>2185868842</v>
      </c>
      <c r="B2828" t="s">
        <v>148</v>
      </c>
      <c r="C2828" t="s">
        <v>233</v>
      </c>
      <c r="D2828" t="s">
        <v>30</v>
      </c>
      <c r="E2828" t="s">
        <v>43</v>
      </c>
      <c r="F2828" t="s">
        <v>138</v>
      </c>
      <c r="G2828" t="s">
        <v>352</v>
      </c>
      <c r="H2828" t="s">
        <v>22</v>
      </c>
      <c r="I2828">
        <v>6</v>
      </c>
    </row>
    <row r="2829" spans="1:9" x14ac:dyDescent="0.25">
      <c r="A2829">
        <v>2185906383</v>
      </c>
      <c r="B2829" t="s">
        <v>399</v>
      </c>
      <c r="C2829" t="s">
        <v>233</v>
      </c>
      <c r="D2829" t="s">
        <v>30</v>
      </c>
      <c r="E2829" t="s">
        <v>43</v>
      </c>
      <c r="F2829" t="s">
        <v>154</v>
      </c>
      <c r="G2829" t="s">
        <v>396</v>
      </c>
      <c r="H2829" t="s">
        <v>398</v>
      </c>
      <c r="I2829">
        <v>6</v>
      </c>
    </row>
    <row r="2830" spans="1:9" x14ac:dyDescent="0.25">
      <c r="A2830">
        <v>2185968131</v>
      </c>
      <c r="B2830" t="s">
        <v>148</v>
      </c>
      <c r="C2830" t="s">
        <v>233</v>
      </c>
      <c r="D2830" t="s">
        <v>30</v>
      </c>
      <c r="E2830" t="s">
        <v>43</v>
      </c>
      <c r="F2830" t="s">
        <v>258</v>
      </c>
      <c r="G2830" t="s">
        <v>352</v>
      </c>
      <c r="H2830" t="s">
        <v>22</v>
      </c>
      <c r="I2830">
        <v>6</v>
      </c>
    </row>
    <row r="2831" spans="1:9" x14ac:dyDescent="0.25">
      <c r="A2831">
        <v>2185995385</v>
      </c>
      <c r="B2831" t="s">
        <v>148</v>
      </c>
      <c r="C2831" t="s">
        <v>233</v>
      </c>
      <c r="D2831" t="s">
        <v>30</v>
      </c>
      <c r="E2831" t="s">
        <v>43</v>
      </c>
      <c r="F2831" t="s">
        <v>219</v>
      </c>
      <c r="G2831" t="s">
        <v>350</v>
      </c>
      <c r="H2831" t="s">
        <v>22</v>
      </c>
      <c r="I2831">
        <v>6</v>
      </c>
    </row>
    <row r="2832" spans="1:9" x14ac:dyDescent="0.25">
      <c r="A2832">
        <v>2186080356</v>
      </c>
      <c r="B2832" t="s">
        <v>170</v>
      </c>
      <c r="C2832" t="s">
        <v>233</v>
      </c>
      <c r="D2832" t="s">
        <v>30</v>
      </c>
      <c r="E2832" t="s">
        <v>43</v>
      </c>
      <c r="F2832" t="s">
        <v>328</v>
      </c>
      <c r="G2832" t="s">
        <v>328</v>
      </c>
      <c r="H2832" t="s">
        <v>22</v>
      </c>
      <c r="I2832">
        <v>6</v>
      </c>
    </row>
    <row r="2833" spans="1:9" x14ac:dyDescent="0.25">
      <c r="A2833">
        <v>2186470678</v>
      </c>
      <c r="B2833" t="s">
        <v>170</v>
      </c>
      <c r="C2833" t="s">
        <v>233</v>
      </c>
      <c r="D2833" t="s">
        <v>30</v>
      </c>
      <c r="E2833" t="s">
        <v>43</v>
      </c>
      <c r="F2833" t="s">
        <v>228</v>
      </c>
      <c r="G2833" t="s">
        <v>353</v>
      </c>
      <c r="H2833" t="s">
        <v>225</v>
      </c>
      <c r="I2833">
        <v>6</v>
      </c>
    </row>
    <row r="2834" spans="1:9" x14ac:dyDescent="0.25">
      <c r="A2834">
        <v>2186480950</v>
      </c>
      <c r="B2834" t="s">
        <v>148</v>
      </c>
      <c r="C2834" t="s">
        <v>233</v>
      </c>
      <c r="D2834" t="s">
        <v>30</v>
      </c>
      <c r="E2834" t="s">
        <v>43</v>
      </c>
      <c r="F2834" t="s">
        <v>302</v>
      </c>
      <c r="G2834" t="s">
        <v>352</v>
      </c>
      <c r="H2834" t="s">
        <v>22</v>
      </c>
      <c r="I2834">
        <v>6</v>
      </c>
    </row>
    <row r="2835" spans="1:9" x14ac:dyDescent="0.25">
      <c r="A2835">
        <v>2184260144</v>
      </c>
      <c r="B2835" t="s">
        <v>148</v>
      </c>
      <c r="C2835" t="s">
        <v>236</v>
      </c>
      <c r="D2835" t="s">
        <v>30</v>
      </c>
      <c r="E2835" t="s">
        <v>43</v>
      </c>
      <c r="F2835" t="s">
        <v>137</v>
      </c>
      <c r="G2835" t="s">
        <v>355</v>
      </c>
      <c r="H2835" t="s">
        <v>22</v>
      </c>
      <c r="I2835">
        <v>6</v>
      </c>
    </row>
    <row r="2836" spans="1:9" x14ac:dyDescent="0.25">
      <c r="A2836">
        <v>2184293538</v>
      </c>
      <c r="B2836" t="s">
        <v>40</v>
      </c>
      <c r="C2836" t="s">
        <v>236</v>
      </c>
      <c r="D2836" t="s">
        <v>30</v>
      </c>
      <c r="E2836" t="s">
        <v>43</v>
      </c>
      <c r="F2836" t="s">
        <v>247</v>
      </c>
      <c r="G2836" t="s">
        <v>587</v>
      </c>
      <c r="H2836" t="s">
        <v>229</v>
      </c>
      <c r="I2836">
        <v>6</v>
      </c>
    </row>
    <row r="2837" spans="1:9" x14ac:dyDescent="0.25">
      <c r="A2837">
        <v>2184303320</v>
      </c>
      <c r="B2837" t="s">
        <v>40</v>
      </c>
      <c r="C2837" t="s">
        <v>236</v>
      </c>
      <c r="D2837" t="s">
        <v>30</v>
      </c>
      <c r="E2837" t="s">
        <v>43</v>
      </c>
      <c r="F2837" t="s">
        <v>255</v>
      </c>
      <c r="G2837" t="s">
        <v>593</v>
      </c>
      <c r="H2837" t="s">
        <v>230</v>
      </c>
      <c r="I2837">
        <v>6</v>
      </c>
    </row>
    <row r="2838" spans="1:9" x14ac:dyDescent="0.25">
      <c r="A2838">
        <v>2184566604</v>
      </c>
      <c r="B2838" t="s">
        <v>399</v>
      </c>
      <c r="C2838" t="s">
        <v>236</v>
      </c>
      <c r="D2838" t="s">
        <v>30</v>
      </c>
      <c r="E2838" t="s">
        <v>43</v>
      </c>
      <c r="F2838" t="s">
        <v>258</v>
      </c>
      <c r="G2838" t="s">
        <v>352</v>
      </c>
      <c r="H2838" t="s">
        <v>398</v>
      </c>
      <c r="I2838">
        <v>6</v>
      </c>
    </row>
    <row r="2839" spans="1:9" x14ac:dyDescent="0.25">
      <c r="A2839">
        <v>2184602840</v>
      </c>
      <c r="B2839" s="16" t="s">
        <v>40</v>
      </c>
      <c r="C2839" t="s">
        <v>236</v>
      </c>
      <c r="D2839" t="s">
        <v>30</v>
      </c>
      <c r="E2839" t="s">
        <v>43</v>
      </c>
      <c r="F2839" t="s">
        <v>412</v>
      </c>
      <c r="G2839" t="s">
        <v>396</v>
      </c>
      <c r="H2839" t="s">
        <v>398</v>
      </c>
      <c r="I2839">
        <v>6</v>
      </c>
    </row>
    <row r="2840" spans="1:9" x14ac:dyDescent="0.25">
      <c r="A2840">
        <v>2184624532</v>
      </c>
      <c r="B2840" t="s">
        <v>40</v>
      </c>
      <c r="C2840" t="s">
        <v>236</v>
      </c>
      <c r="D2840" t="s">
        <v>30</v>
      </c>
      <c r="E2840" t="s">
        <v>43</v>
      </c>
      <c r="F2840" t="s">
        <v>261</v>
      </c>
      <c r="G2840" t="s">
        <v>352</v>
      </c>
      <c r="H2840" t="s">
        <v>19</v>
      </c>
      <c r="I2840">
        <v>6</v>
      </c>
    </row>
    <row r="2841" spans="1:9" x14ac:dyDescent="0.25">
      <c r="A2841">
        <v>2184709681</v>
      </c>
      <c r="B2841" t="s">
        <v>148</v>
      </c>
      <c r="C2841" t="s">
        <v>236</v>
      </c>
      <c r="D2841" t="s">
        <v>30</v>
      </c>
      <c r="E2841" t="s">
        <v>43</v>
      </c>
      <c r="F2841" t="s">
        <v>360</v>
      </c>
      <c r="G2841" t="s">
        <v>360</v>
      </c>
      <c r="H2841" t="s">
        <v>22</v>
      </c>
      <c r="I2841">
        <v>6</v>
      </c>
    </row>
    <row r="2842" spans="1:9" x14ac:dyDescent="0.25">
      <c r="A2842">
        <v>2184806718</v>
      </c>
      <c r="B2842" t="s">
        <v>170</v>
      </c>
      <c r="C2842" t="s">
        <v>236</v>
      </c>
      <c r="D2842" t="s">
        <v>30</v>
      </c>
      <c r="E2842" t="s">
        <v>43</v>
      </c>
      <c r="F2842" t="s">
        <v>343</v>
      </c>
      <c r="G2842" t="s">
        <v>343</v>
      </c>
      <c r="H2842" t="s">
        <v>398</v>
      </c>
      <c r="I2842">
        <v>6</v>
      </c>
    </row>
    <row r="2843" spans="1:9" x14ac:dyDescent="0.25">
      <c r="A2843">
        <v>2185111309</v>
      </c>
      <c r="B2843" t="s">
        <v>399</v>
      </c>
      <c r="C2843" t="s">
        <v>236</v>
      </c>
      <c r="D2843" t="s">
        <v>30</v>
      </c>
      <c r="E2843" t="s">
        <v>43</v>
      </c>
      <c r="F2843" t="s">
        <v>287</v>
      </c>
      <c r="G2843" t="s">
        <v>350</v>
      </c>
      <c r="H2843" t="s">
        <v>398</v>
      </c>
      <c r="I2843">
        <v>6</v>
      </c>
    </row>
    <row r="2844" spans="1:9" x14ac:dyDescent="0.25">
      <c r="A2844">
        <v>2185158164</v>
      </c>
      <c r="B2844" t="s">
        <v>170</v>
      </c>
      <c r="C2844" t="s">
        <v>236</v>
      </c>
      <c r="D2844" t="s">
        <v>30</v>
      </c>
      <c r="E2844" t="s">
        <v>43</v>
      </c>
      <c r="F2844" t="s">
        <v>228</v>
      </c>
      <c r="G2844" t="s">
        <v>353</v>
      </c>
      <c r="H2844" t="s">
        <v>225</v>
      </c>
      <c r="I2844">
        <v>6</v>
      </c>
    </row>
    <row r="2845" spans="1:9" x14ac:dyDescent="0.25">
      <c r="A2845">
        <v>2185454005</v>
      </c>
      <c r="B2845" t="s">
        <v>399</v>
      </c>
      <c r="C2845" t="s">
        <v>236</v>
      </c>
      <c r="D2845" t="s">
        <v>30</v>
      </c>
      <c r="E2845" t="s">
        <v>43</v>
      </c>
      <c r="F2845" t="s">
        <v>221</v>
      </c>
      <c r="G2845" t="s">
        <v>354</v>
      </c>
      <c r="H2845" t="s">
        <v>398</v>
      </c>
      <c r="I2845">
        <v>6</v>
      </c>
    </row>
    <row r="2846" spans="1:9" x14ac:dyDescent="0.25">
      <c r="A2846">
        <v>2185484820</v>
      </c>
      <c r="B2846" t="s">
        <v>399</v>
      </c>
      <c r="C2846" t="s">
        <v>236</v>
      </c>
      <c r="D2846" t="s">
        <v>30</v>
      </c>
      <c r="E2846" t="s">
        <v>43</v>
      </c>
      <c r="F2846" t="s">
        <v>438</v>
      </c>
      <c r="G2846" t="s">
        <v>350</v>
      </c>
      <c r="H2846" t="s">
        <v>398</v>
      </c>
      <c r="I2846">
        <v>6</v>
      </c>
    </row>
    <row r="2847" spans="1:9" x14ac:dyDescent="0.25">
      <c r="A2847">
        <v>2185502984</v>
      </c>
      <c r="B2847" t="s">
        <v>399</v>
      </c>
      <c r="C2847" t="s">
        <v>236</v>
      </c>
      <c r="D2847" t="s">
        <v>30</v>
      </c>
      <c r="E2847" t="s">
        <v>43</v>
      </c>
      <c r="F2847" t="s">
        <v>137</v>
      </c>
      <c r="G2847" t="s">
        <v>355</v>
      </c>
      <c r="H2847" t="s">
        <v>398</v>
      </c>
      <c r="I2847">
        <v>6</v>
      </c>
    </row>
    <row r="2848" spans="1:9" x14ac:dyDescent="0.25">
      <c r="A2848">
        <v>2185667231</v>
      </c>
      <c r="B2848" t="s">
        <v>388</v>
      </c>
      <c r="C2848" t="s">
        <v>236</v>
      </c>
      <c r="D2848" t="s">
        <v>30</v>
      </c>
      <c r="E2848" t="s">
        <v>43</v>
      </c>
      <c r="F2848" t="s">
        <v>287</v>
      </c>
      <c r="G2848" t="s">
        <v>350</v>
      </c>
      <c r="H2848" t="s">
        <v>401</v>
      </c>
      <c r="I2848">
        <v>6</v>
      </c>
    </row>
    <row r="2849" spans="1:9" x14ac:dyDescent="0.25">
      <c r="A2849">
        <v>2185751928</v>
      </c>
      <c r="B2849" t="s">
        <v>170</v>
      </c>
      <c r="C2849" t="s">
        <v>236</v>
      </c>
      <c r="D2849" t="s">
        <v>30</v>
      </c>
      <c r="E2849" t="s">
        <v>43</v>
      </c>
      <c r="F2849" t="s">
        <v>222</v>
      </c>
      <c r="G2849" t="s">
        <v>351</v>
      </c>
      <c r="H2849" t="s">
        <v>22</v>
      </c>
      <c r="I2849">
        <v>6</v>
      </c>
    </row>
    <row r="2850" spans="1:9" x14ac:dyDescent="0.25">
      <c r="A2850">
        <v>2185854408</v>
      </c>
      <c r="B2850" t="s">
        <v>40</v>
      </c>
      <c r="C2850" t="s">
        <v>236</v>
      </c>
      <c r="D2850" t="s">
        <v>30</v>
      </c>
      <c r="E2850" t="s">
        <v>43</v>
      </c>
      <c r="F2850" t="s">
        <v>243</v>
      </c>
      <c r="G2850" t="s">
        <v>350</v>
      </c>
      <c r="H2850" t="s">
        <v>360</v>
      </c>
      <c r="I2850">
        <v>6</v>
      </c>
    </row>
    <row r="2851" spans="1:9" x14ac:dyDescent="0.25">
      <c r="A2851">
        <v>2185933284</v>
      </c>
      <c r="B2851" t="s">
        <v>399</v>
      </c>
      <c r="C2851" t="s">
        <v>236</v>
      </c>
      <c r="D2851" t="s">
        <v>30</v>
      </c>
      <c r="E2851" t="s">
        <v>43</v>
      </c>
      <c r="F2851" t="s">
        <v>346</v>
      </c>
      <c r="G2851" t="s">
        <v>351</v>
      </c>
      <c r="H2851" t="s">
        <v>398</v>
      </c>
      <c r="I2851">
        <v>6</v>
      </c>
    </row>
    <row r="2852" spans="1:9" x14ac:dyDescent="0.25">
      <c r="A2852">
        <v>2185978260</v>
      </c>
      <c r="B2852" t="s">
        <v>148</v>
      </c>
      <c r="C2852" t="s">
        <v>236</v>
      </c>
      <c r="D2852" t="s">
        <v>30</v>
      </c>
      <c r="E2852" t="s">
        <v>43</v>
      </c>
      <c r="F2852" t="s">
        <v>244</v>
      </c>
      <c r="G2852" t="s">
        <v>350</v>
      </c>
      <c r="H2852" t="s">
        <v>22</v>
      </c>
      <c r="I2852">
        <v>6</v>
      </c>
    </row>
    <row r="2853" spans="1:9" x14ac:dyDescent="0.25">
      <c r="A2853">
        <v>2186288064</v>
      </c>
      <c r="B2853" t="s">
        <v>40</v>
      </c>
      <c r="C2853" t="s">
        <v>236</v>
      </c>
      <c r="D2853" t="s">
        <v>30</v>
      </c>
      <c r="E2853" t="s">
        <v>43</v>
      </c>
      <c r="F2853" t="s">
        <v>434</v>
      </c>
      <c r="G2853" t="s">
        <v>350</v>
      </c>
      <c r="H2853" t="s">
        <v>19</v>
      </c>
      <c r="I2853">
        <v>6</v>
      </c>
    </row>
    <row r="2854" spans="1:9" x14ac:dyDescent="0.25">
      <c r="A2854">
        <v>2186328205</v>
      </c>
      <c r="B2854" t="s">
        <v>148</v>
      </c>
      <c r="C2854" t="s">
        <v>236</v>
      </c>
      <c r="D2854" t="s">
        <v>30</v>
      </c>
      <c r="E2854" t="s">
        <v>43</v>
      </c>
      <c r="F2854" t="s">
        <v>250</v>
      </c>
      <c r="G2854" t="s">
        <v>357</v>
      </c>
      <c r="H2854" t="s">
        <v>22</v>
      </c>
      <c r="I2854">
        <v>6</v>
      </c>
    </row>
    <row r="2855" spans="1:9" x14ac:dyDescent="0.25">
      <c r="A2855">
        <v>2186336465</v>
      </c>
      <c r="B2855" t="s">
        <v>399</v>
      </c>
      <c r="C2855" t="s">
        <v>236</v>
      </c>
      <c r="D2855" t="s">
        <v>30</v>
      </c>
      <c r="E2855" t="s">
        <v>43</v>
      </c>
      <c r="F2855" t="s">
        <v>256</v>
      </c>
      <c r="G2855" t="s">
        <v>649</v>
      </c>
      <c r="H2855" t="s">
        <v>398</v>
      </c>
      <c r="I2855">
        <v>6</v>
      </c>
    </row>
    <row r="2856" spans="1:9" x14ac:dyDescent="0.25">
      <c r="A2856">
        <v>2186467987</v>
      </c>
      <c r="B2856" t="s">
        <v>399</v>
      </c>
      <c r="C2856" t="s">
        <v>236</v>
      </c>
      <c r="D2856" t="s">
        <v>30</v>
      </c>
      <c r="E2856" t="s">
        <v>43</v>
      </c>
      <c r="F2856" t="s">
        <v>249</v>
      </c>
      <c r="G2856" t="s">
        <v>352</v>
      </c>
      <c r="H2856" t="s">
        <v>398</v>
      </c>
      <c r="I2856">
        <v>6</v>
      </c>
    </row>
    <row r="2857" spans="1:9" x14ac:dyDescent="0.25">
      <c r="A2857">
        <v>2186483721</v>
      </c>
      <c r="B2857" t="s">
        <v>399</v>
      </c>
      <c r="C2857" t="s">
        <v>236</v>
      </c>
      <c r="D2857" t="s">
        <v>30</v>
      </c>
      <c r="E2857" t="s">
        <v>43</v>
      </c>
      <c r="F2857" t="s">
        <v>254</v>
      </c>
      <c r="G2857" t="s">
        <v>352</v>
      </c>
      <c r="H2857" t="s">
        <v>398</v>
      </c>
      <c r="I2857">
        <v>6</v>
      </c>
    </row>
    <row r="2858" spans="1:9" x14ac:dyDescent="0.25">
      <c r="A2858">
        <v>2184280560</v>
      </c>
      <c r="B2858" t="s">
        <v>388</v>
      </c>
      <c r="C2858" t="s">
        <v>235</v>
      </c>
      <c r="D2858" t="s">
        <v>30</v>
      </c>
      <c r="E2858" t="s">
        <v>43</v>
      </c>
      <c r="F2858" t="s">
        <v>294</v>
      </c>
      <c r="G2858" t="s">
        <v>352</v>
      </c>
      <c r="H2858" t="s">
        <v>401</v>
      </c>
      <c r="I2858">
        <v>6</v>
      </c>
    </row>
    <row r="2859" spans="1:9" x14ac:dyDescent="0.25">
      <c r="A2859">
        <v>2184283235</v>
      </c>
      <c r="B2859" t="s">
        <v>170</v>
      </c>
      <c r="C2859" t="s">
        <v>235</v>
      </c>
      <c r="D2859" t="s">
        <v>30</v>
      </c>
      <c r="E2859" t="s">
        <v>43</v>
      </c>
      <c r="F2859" t="s">
        <v>291</v>
      </c>
      <c r="G2859" t="s">
        <v>585</v>
      </c>
      <c r="H2859" t="s">
        <v>22</v>
      </c>
      <c r="I2859">
        <v>6</v>
      </c>
    </row>
    <row r="2860" spans="1:9" x14ac:dyDescent="0.25">
      <c r="A2860">
        <v>2184370732</v>
      </c>
      <c r="B2860" t="s">
        <v>399</v>
      </c>
      <c r="C2860" t="s">
        <v>235</v>
      </c>
      <c r="D2860" t="s">
        <v>30</v>
      </c>
      <c r="E2860" t="s">
        <v>43</v>
      </c>
      <c r="F2860" t="s">
        <v>268</v>
      </c>
      <c r="G2860" t="s">
        <v>355</v>
      </c>
      <c r="H2860" t="s">
        <v>398</v>
      </c>
      <c r="I2860">
        <v>6</v>
      </c>
    </row>
    <row r="2861" spans="1:9" x14ac:dyDescent="0.25">
      <c r="A2861">
        <v>2184373523</v>
      </c>
      <c r="B2861" t="s">
        <v>170</v>
      </c>
      <c r="C2861" t="s">
        <v>235</v>
      </c>
      <c r="D2861" t="s">
        <v>30</v>
      </c>
      <c r="E2861" t="s">
        <v>43</v>
      </c>
      <c r="F2861" t="s">
        <v>249</v>
      </c>
      <c r="G2861" t="s">
        <v>352</v>
      </c>
      <c r="H2861" t="s">
        <v>398</v>
      </c>
      <c r="I2861">
        <v>6</v>
      </c>
    </row>
    <row r="2862" spans="1:9" x14ac:dyDescent="0.25">
      <c r="A2862">
        <v>2184628716</v>
      </c>
      <c r="B2862" t="s">
        <v>170</v>
      </c>
      <c r="C2862" t="s">
        <v>235</v>
      </c>
      <c r="D2862" t="s">
        <v>30</v>
      </c>
      <c r="E2862" t="s">
        <v>43</v>
      </c>
      <c r="F2862" t="s">
        <v>257</v>
      </c>
      <c r="G2862" t="s">
        <v>352</v>
      </c>
      <c r="H2862" t="s">
        <v>22</v>
      </c>
      <c r="I2862">
        <v>6</v>
      </c>
    </row>
    <row r="2863" spans="1:9" x14ac:dyDescent="0.25">
      <c r="A2863">
        <v>2184679957</v>
      </c>
      <c r="B2863" t="s">
        <v>399</v>
      </c>
      <c r="C2863" t="s">
        <v>235</v>
      </c>
      <c r="D2863" t="s">
        <v>30</v>
      </c>
      <c r="E2863" t="s">
        <v>43</v>
      </c>
      <c r="F2863" t="s">
        <v>219</v>
      </c>
      <c r="G2863" t="s">
        <v>350</v>
      </c>
      <c r="H2863" t="s">
        <v>398</v>
      </c>
      <c r="I2863">
        <v>6</v>
      </c>
    </row>
    <row r="2864" spans="1:9" x14ac:dyDescent="0.25">
      <c r="A2864">
        <v>2184688045</v>
      </c>
      <c r="B2864" t="s">
        <v>399</v>
      </c>
      <c r="C2864" t="s">
        <v>235</v>
      </c>
      <c r="D2864" t="s">
        <v>30</v>
      </c>
      <c r="E2864" t="s">
        <v>43</v>
      </c>
      <c r="F2864" t="s">
        <v>278</v>
      </c>
      <c r="G2864" t="s">
        <v>352</v>
      </c>
      <c r="H2864" t="s">
        <v>398</v>
      </c>
      <c r="I2864">
        <v>6</v>
      </c>
    </row>
    <row r="2865" spans="1:9" x14ac:dyDescent="0.25">
      <c r="A2865">
        <v>2184699493</v>
      </c>
      <c r="B2865" t="s">
        <v>399</v>
      </c>
      <c r="C2865" t="s">
        <v>235</v>
      </c>
      <c r="D2865" t="s">
        <v>30</v>
      </c>
      <c r="E2865" t="s">
        <v>43</v>
      </c>
      <c r="F2865" t="s">
        <v>289</v>
      </c>
      <c r="G2865" t="s">
        <v>350</v>
      </c>
      <c r="H2865" t="s">
        <v>398</v>
      </c>
      <c r="I2865">
        <v>6</v>
      </c>
    </row>
    <row r="2866" spans="1:9" x14ac:dyDescent="0.25">
      <c r="A2866">
        <v>2184710180</v>
      </c>
      <c r="B2866" t="s">
        <v>170</v>
      </c>
      <c r="C2866" t="s">
        <v>235</v>
      </c>
      <c r="D2866" t="s">
        <v>30</v>
      </c>
      <c r="E2866" t="s">
        <v>43</v>
      </c>
      <c r="F2866" t="s">
        <v>329</v>
      </c>
      <c r="G2866" t="s">
        <v>586</v>
      </c>
      <c r="H2866" t="s">
        <v>22</v>
      </c>
      <c r="I2866">
        <v>6</v>
      </c>
    </row>
    <row r="2867" spans="1:9" x14ac:dyDescent="0.25">
      <c r="A2867">
        <v>2184721113</v>
      </c>
      <c r="B2867" t="s">
        <v>170</v>
      </c>
      <c r="C2867" t="s">
        <v>235</v>
      </c>
      <c r="D2867" t="s">
        <v>30</v>
      </c>
      <c r="E2867" t="s">
        <v>43</v>
      </c>
      <c r="F2867" t="s">
        <v>228</v>
      </c>
      <c r="G2867" t="s">
        <v>353</v>
      </c>
      <c r="H2867" t="s">
        <v>225</v>
      </c>
      <c r="I2867">
        <v>6</v>
      </c>
    </row>
    <row r="2868" spans="1:9" x14ac:dyDescent="0.25">
      <c r="A2868">
        <v>2184908106</v>
      </c>
      <c r="B2868" t="s">
        <v>388</v>
      </c>
      <c r="C2868" t="s">
        <v>235</v>
      </c>
      <c r="D2868" t="s">
        <v>30</v>
      </c>
      <c r="E2868" t="s">
        <v>43</v>
      </c>
      <c r="F2868" t="s">
        <v>434</v>
      </c>
      <c r="G2868" t="s">
        <v>350</v>
      </c>
      <c r="H2868" t="s">
        <v>401</v>
      </c>
      <c r="I2868">
        <v>6</v>
      </c>
    </row>
    <row r="2869" spans="1:9" x14ac:dyDescent="0.25">
      <c r="A2869">
        <v>2184988290</v>
      </c>
      <c r="B2869" t="s">
        <v>399</v>
      </c>
      <c r="C2869" t="s">
        <v>235</v>
      </c>
      <c r="D2869" t="s">
        <v>30</v>
      </c>
      <c r="E2869" t="s">
        <v>43</v>
      </c>
      <c r="F2869" t="s">
        <v>261</v>
      </c>
      <c r="G2869" t="s">
        <v>352</v>
      </c>
      <c r="H2869" t="s">
        <v>398</v>
      </c>
      <c r="I2869">
        <v>6</v>
      </c>
    </row>
    <row r="2870" spans="1:9" x14ac:dyDescent="0.25">
      <c r="A2870">
        <v>2185094793</v>
      </c>
      <c r="B2870" t="s">
        <v>399</v>
      </c>
      <c r="C2870" t="s">
        <v>235</v>
      </c>
      <c r="D2870" t="s">
        <v>30</v>
      </c>
      <c r="E2870" t="s">
        <v>43</v>
      </c>
      <c r="F2870" t="s">
        <v>261</v>
      </c>
      <c r="G2870" t="s">
        <v>352</v>
      </c>
      <c r="H2870" t="s">
        <v>398</v>
      </c>
      <c r="I2870">
        <v>6</v>
      </c>
    </row>
    <row r="2871" spans="1:9" x14ac:dyDescent="0.25">
      <c r="A2871">
        <v>2185156064</v>
      </c>
      <c r="B2871" t="s">
        <v>170</v>
      </c>
      <c r="C2871" t="s">
        <v>235</v>
      </c>
      <c r="D2871" t="s">
        <v>30</v>
      </c>
      <c r="E2871" t="s">
        <v>43</v>
      </c>
      <c r="F2871" t="s">
        <v>249</v>
      </c>
      <c r="G2871" t="s">
        <v>352</v>
      </c>
      <c r="H2871" t="s">
        <v>22</v>
      </c>
      <c r="I2871">
        <v>6</v>
      </c>
    </row>
    <row r="2872" spans="1:9" x14ac:dyDescent="0.25">
      <c r="A2872">
        <v>2185391085</v>
      </c>
      <c r="B2872" t="s">
        <v>399</v>
      </c>
      <c r="C2872" t="s">
        <v>235</v>
      </c>
      <c r="D2872" t="s">
        <v>30</v>
      </c>
      <c r="E2872" t="s">
        <v>43</v>
      </c>
      <c r="F2872" t="s">
        <v>227</v>
      </c>
      <c r="G2872" t="s">
        <v>379</v>
      </c>
      <c r="H2872" t="s">
        <v>398</v>
      </c>
      <c r="I2872">
        <v>6</v>
      </c>
    </row>
    <row r="2873" spans="1:9" x14ac:dyDescent="0.25">
      <c r="A2873">
        <v>2185394038</v>
      </c>
      <c r="B2873" t="s">
        <v>399</v>
      </c>
      <c r="C2873" t="s">
        <v>235</v>
      </c>
      <c r="D2873" t="s">
        <v>30</v>
      </c>
      <c r="E2873" t="s">
        <v>43</v>
      </c>
      <c r="F2873" t="s">
        <v>227</v>
      </c>
      <c r="G2873" t="s">
        <v>379</v>
      </c>
      <c r="H2873" t="s">
        <v>398</v>
      </c>
      <c r="I2873">
        <v>6</v>
      </c>
    </row>
    <row r="2874" spans="1:9" x14ac:dyDescent="0.25">
      <c r="A2874">
        <v>2185402170</v>
      </c>
      <c r="B2874" t="s">
        <v>399</v>
      </c>
      <c r="C2874" t="s">
        <v>235</v>
      </c>
      <c r="D2874" t="s">
        <v>30</v>
      </c>
      <c r="E2874" t="s">
        <v>43</v>
      </c>
      <c r="F2874" t="s">
        <v>340</v>
      </c>
      <c r="G2874" t="s">
        <v>351</v>
      </c>
      <c r="H2874" t="s">
        <v>398</v>
      </c>
      <c r="I2874">
        <v>6</v>
      </c>
    </row>
    <row r="2875" spans="1:9" x14ac:dyDescent="0.25">
      <c r="A2875">
        <v>2185432342</v>
      </c>
      <c r="B2875" t="s">
        <v>399</v>
      </c>
      <c r="C2875" t="s">
        <v>235</v>
      </c>
      <c r="D2875" t="s">
        <v>30</v>
      </c>
      <c r="E2875" t="s">
        <v>43</v>
      </c>
      <c r="F2875" t="s">
        <v>257</v>
      </c>
      <c r="G2875" t="s">
        <v>352</v>
      </c>
      <c r="H2875" t="s">
        <v>398</v>
      </c>
      <c r="I2875">
        <v>6</v>
      </c>
    </row>
    <row r="2876" spans="1:9" x14ac:dyDescent="0.25">
      <c r="A2876">
        <v>2185438778</v>
      </c>
      <c r="B2876" t="s">
        <v>170</v>
      </c>
      <c r="C2876" t="s">
        <v>235</v>
      </c>
      <c r="D2876" t="s">
        <v>30</v>
      </c>
      <c r="E2876" t="s">
        <v>43</v>
      </c>
      <c r="F2876" t="s">
        <v>341</v>
      </c>
      <c r="G2876" t="s">
        <v>341</v>
      </c>
      <c r="H2876" t="s">
        <v>22</v>
      </c>
      <c r="I2876">
        <v>6</v>
      </c>
    </row>
    <row r="2877" spans="1:9" x14ac:dyDescent="0.25">
      <c r="A2877">
        <v>2185551326</v>
      </c>
      <c r="B2877" t="s">
        <v>399</v>
      </c>
      <c r="C2877" t="s">
        <v>235</v>
      </c>
      <c r="D2877" t="s">
        <v>30</v>
      </c>
      <c r="E2877" t="s">
        <v>43</v>
      </c>
      <c r="F2877" t="s">
        <v>278</v>
      </c>
      <c r="G2877" t="s">
        <v>352</v>
      </c>
      <c r="H2877" t="s">
        <v>398</v>
      </c>
      <c r="I2877">
        <v>6</v>
      </c>
    </row>
    <row r="2878" spans="1:9" x14ac:dyDescent="0.25">
      <c r="A2878">
        <v>2185609070</v>
      </c>
      <c r="B2878" t="s">
        <v>170</v>
      </c>
      <c r="C2878" t="s">
        <v>235</v>
      </c>
      <c r="D2878" t="s">
        <v>30</v>
      </c>
      <c r="E2878" t="s">
        <v>43</v>
      </c>
      <c r="F2878" t="s">
        <v>343</v>
      </c>
      <c r="G2878" t="s">
        <v>343</v>
      </c>
      <c r="H2878" t="s">
        <v>22</v>
      </c>
      <c r="I2878">
        <v>6</v>
      </c>
    </row>
    <row r="2879" spans="1:9" x14ac:dyDescent="0.25">
      <c r="A2879">
        <v>2185765268</v>
      </c>
      <c r="B2879" t="s">
        <v>399</v>
      </c>
      <c r="C2879" t="s">
        <v>235</v>
      </c>
      <c r="D2879" t="s">
        <v>30</v>
      </c>
      <c r="E2879" t="s">
        <v>43</v>
      </c>
      <c r="F2879" t="s">
        <v>257</v>
      </c>
      <c r="G2879" t="s">
        <v>352</v>
      </c>
      <c r="H2879" t="s">
        <v>398</v>
      </c>
      <c r="I2879">
        <v>6</v>
      </c>
    </row>
    <row r="2880" spans="1:9" x14ac:dyDescent="0.25">
      <c r="A2880">
        <v>2185872265</v>
      </c>
      <c r="B2880" t="s">
        <v>170</v>
      </c>
      <c r="C2880" t="s">
        <v>235</v>
      </c>
      <c r="D2880" t="s">
        <v>30</v>
      </c>
      <c r="E2880" t="s">
        <v>43</v>
      </c>
      <c r="F2880" t="s">
        <v>280</v>
      </c>
      <c r="G2880" t="s">
        <v>352</v>
      </c>
      <c r="H2880" t="s">
        <v>22</v>
      </c>
      <c r="I2880">
        <v>6</v>
      </c>
    </row>
    <row r="2881" spans="1:9" x14ac:dyDescent="0.25">
      <c r="A2881">
        <v>2185879453</v>
      </c>
      <c r="B2881" t="s">
        <v>148</v>
      </c>
      <c r="C2881" t="s">
        <v>235</v>
      </c>
      <c r="D2881" t="s">
        <v>30</v>
      </c>
      <c r="E2881" t="s">
        <v>43</v>
      </c>
      <c r="F2881" t="s">
        <v>360</v>
      </c>
      <c r="G2881" t="s">
        <v>360</v>
      </c>
      <c r="H2881" t="s">
        <v>22</v>
      </c>
      <c r="I2881">
        <v>6</v>
      </c>
    </row>
    <row r="2882" spans="1:9" x14ac:dyDescent="0.25">
      <c r="A2882">
        <v>2185975485</v>
      </c>
      <c r="B2882" t="s">
        <v>40</v>
      </c>
      <c r="C2882" t="s">
        <v>235</v>
      </c>
      <c r="D2882" t="s">
        <v>30</v>
      </c>
      <c r="E2882" t="s">
        <v>43</v>
      </c>
      <c r="F2882" t="s">
        <v>245</v>
      </c>
      <c r="G2882" t="s">
        <v>352</v>
      </c>
      <c r="H2882" t="s">
        <v>19</v>
      </c>
      <c r="I2882">
        <v>6</v>
      </c>
    </row>
    <row r="2883" spans="1:9" x14ac:dyDescent="0.25">
      <c r="A2883">
        <v>2186242149</v>
      </c>
      <c r="B2883" t="s">
        <v>399</v>
      </c>
      <c r="C2883" t="s">
        <v>235</v>
      </c>
      <c r="D2883" t="s">
        <v>30</v>
      </c>
      <c r="E2883" t="s">
        <v>43</v>
      </c>
      <c r="F2883" t="s">
        <v>154</v>
      </c>
      <c r="G2883" t="s">
        <v>396</v>
      </c>
      <c r="H2883" t="s">
        <v>398</v>
      </c>
      <c r="I2883">
        <v>6</v>
      </c>
    </row>
    <row r="2884" spans="1:9" x14ac:dyDescent="0.25">
      <c r="A2884">
        <v>2186266448</v>
      </c>
      <c r="B2884" t="s">
        <v>170</v>
      </c>
      <c r="C2884" t="s">
        <v>235</v>
      </c>
      <c r="D2884" t="s">
        <v>30</v>
      </c>
      <c r="E2884" t="s">
        <v>43</v>
      </c>
      <c r="F2884" t="s">
        <v>222</v>
      </c>
      <c r="G2884" t="s">
        <v>351</v>
      </c>
      <c r="H2884" t="s">
        <v>22</v>
      </c>
      <c r="I2884">
        <v>6</v>
      </c>
    </row>
    <row r="2885" spans="1:9" x14ac:dyDescent="0.25">
      <c r="A2885">
        <v>2186349717</v>
      </c>
      <c r="B2885" t="s">
        <v>148</v>
      </c>
      <c r="C2885" t="s">
        <v>235</v>
      </c>
      <c r="D2885" t="s">
        <v>30</v>
      </c>
      <c r="E2885" t="s">
        <v>43</v>
      </c>
      <c r="F2885" t="s">
        <v>244</v>
      </c>
      <c r="G2885" t="s">
        <v>350</v>
      </c>
      <c r="H2885" t="s">
        <v>22</v>
      </c>
      <c r="I2885">
        <v>6</v>
      </c>
    </row>
    <row r="2886" spans="1:9" x14ac:dyDescent="0.25">
      <c r="A2886">
        <v>2186354182</v>
      </c>
      <c r="B2886" t="s">
        <v>148</v>
      </c>
      <c r="C2886" t="s">
        <v>235</v>
      </c>
      <c r="D2886" t="s">
        <v>30</v>
      </c>
      <c r="E2886" t="s">
        <v>43</v>
      </c>
      <c r="F2886" t="s">
        <v>228</v>
      </c>
      <c r="G2886" t="s">
        <v>353</v>
      </c>
      <c r="H2886" t="s">
        <v>22</v>
      </c>
      <c r="I2886">
        <v>6</v>
      </c>
    </row>
    <row r="2887" spans="1:9" x14ac:dyDescent="0.25">
      <c r="A2887">
        <v>2186390021</v>
      </c>
      <c r="B2887" t="s">
        <v>399</v>
      </c>
      <c r="C2887" t="s">
        <v>235</v>
      </c>
      <c r="D2887" t="s">
        <v>30</v>
      </c>
      <c r="E2887" t="s">
        <v>43</v>
      </c>
      <c r="F2887" t="s">
        <v>285</v>
      </c>
      <c r="G2887" t="s">
        <v>352</v>
      </c>
      <c r="H2887" t="s">
        <v>398</v>
      </c>
      <c r="I2887">
        <v>6</v>
      </c>
    </row>
    <row r="2888" spans="1:9" x14ac:dyDescent="0.25">
      <c r="A2888">
        <v>2186454785</v>
      </c>
      <c r="B2888" t="s">
        <v>170</v>
      </c>
      <c r="C2888" t="s">
        <v>235</v>
      </c>
      <c r="D2888" t="s">
        <v>30</v>
      </c>
      <c r="E2888" t="s">
        <v>43</v>
      </c>
      <c r="F2888" t="s">
        <v>343</v>
      </c>
      <c r="G2888" t="s">
        <v>343</v>
      </c>
      <c r="H2888" t="s">
        <v>22</v>
      </c>
      <c r="I2888">
        <v>6</v>
      </c>
    </row>
    <row r="2889" spans="1:9" x14ac:dyDescent="0.25">
      <c r="A2889">
        <v>2186468356</v>
      </c>
      <c r="B2889" t="s">
        <v>399</v>
      </c>
      <c r="C2889" t="s">
        <v>235</v>
      </c>
      <c r="D2889" t="s">
        <v>30</v>
      </c>
      <c r="E2889" t="s">
        <v>43</v>
      </c>
      <c r="F2889" t="s">
        <v>343</v>
      </c>
      <c r="G2889" t="s">
        <v>343</v>
      </c>
      <c r="H2889" t="s">
        <v>398</v>
      </c>
      <c r="I2889">
        <v>6</v>
      </c>
    </row>
    <row r="2890" spans="1:9" x14ac:dyDescent="0.25">
      <c r="A2890">
        <v>2184351999</v>
      </c>
      <c r="B2890" t="s">
        <v>399</v>
      </c>
      <c r="C2890" t="s">
        <v>214</v>
      </c>
      <c r="D2890" t="s">
        <v>30</v>
      </c>
      <c r="E2890" t="s">
        <v>43</v>
      </c>
      <c r="F2890" t="s">
        <v>256</v>
      </c>
      <c r="G2890" t="s">
        <v>649</v>
      </c>
      <c r="H2890" t="s">
        <v>398</v>
      </c>
      <c r="I2890">
        <v>6</v>
      </c>
    </row>
    <row r="2891" spans="1:9" x14ac:dyDescent="0.25">
      <c r="A2891">
        <v>2184378232</v>
      </c>
      <c r="B2891" t="s">
        <v>148</v>
      </c>
      <c r="C2891" t="s">
        <v>214</v>
      </c>
      <c r="D2891" t="s">
        <v>30</v>
      </c>
      <c r="E2891" t="s">
        <v>43</v>
      </c>
      <c r="F2891" t="s">
        <v>271</v>
      </c>
      <c r="G2891" t="s">
        <v>586</v>
      </c>
      <c r="H2891" t="s">
        <v>22</v>
      </c>
      <c r="I2891">
        <v>6</v>
      </c>
    </row>
    <row r="2892" spans="1:9" x14ac:dyDescent="0.25">
      <c r="A2892">
        <v>2184395044</v>
      </c>
      <c r="B2892" t="s">
        <v>148</v>
      </c>
      <c r="C2892" t="s">
        <v>214</v>
      </c>
      <c r="D2892" t="s">
        <v>30</v>
      </c>
      <c r="E2892" t="s">
        <v>43</v>
      </c>
      <c r="F2892" t="s">
        <v>245</v>
      </c>
      <c r="G2892" t="s">
        <v>352</v>
      </c>
      <c r="H2892" t="s">
        <v>22</v>
      </c>
      <c r="I2892">
        <v>6</v>
      </c>
    </row>
    <row r="2893" spans="1:9" x14ac:dyDescent="0.25">
      <c r="A2893">
        <v>2184563503</v>
      </c>
      <c r="B2893" t="s">
        <v>170</v>
      </c>
      <c r="C2893" t="s">
        <v>214</v>
      </c>
      <c r="D2893" t="s">
        <v>30</v>
      </c>
      <c r="E2893" t="s">
        <v>43</v>
      </c>
      <c r="F2893" t="s">
        <v>282</v>
      </c>
      <c r="G2893" t="s">
        <v>352</v>
      </c>
      <c r="H2893" t="s">
        <v>22</v>
      </c>
      <c r="I2893">
        <v>6</v>
      </c>
    </row>
    <row r="2894" spans="1:9" x14ac:dyDescent="0.25">
      <c r="A2894">
        <v>2184570924</v>
      </c>
      <c r="B2894" t="s">
        <v>399</v>
      </c>
      <c r="C2894" t="s">
        <v>214</v>
      </c>
      <c r="D2894" t="s">
        <v>30</v>
      </c>
      <c r="E2894" t="s">
        <v>43</v>
      </c>
      <c r="F2894" t="s">
        <v>244</v>
      </c>
      <c r="G2894" t="s">
        <v>350</v>
      </c>
      <c r="H2894" t="s">
        <v>398</v>
      </c>
      <c r="I2894">
        <v>6</v>
      </c>
    </row>
    <row r="2895" spans="1:9" x14ac:dyDescent="0.25">
      <c r="A2895">
        <v>2184624265</v>
      </c>
      <c r="B2895" t="s">
        <v>399</v>
      </c>
      <c r="C2895" t="s">
        <v>214</v>
      </c>
      <c r="D2895" t="s">
        <v>30</v>
      </c>
      <c r="E2895" t="s">
        <v>43</v>
      </c>
      <c r="F2895" t="s">
        <v>256</v>
      </c>
      <c r="G2895" t="s">
        <v>649</v>
      </c>
      <c r="H2895" t="s">
        <v>398</v>
      </c>
      <c r="I2895">
        <v>6</v>
      </c>
    </row>
    <row r="2896" spans="1:9" x14ac:dyDescent="0.25">
      <c r="A2896">
        <v>2184799039</v>
      </c>
      <c r="B2896" t="s">
        <v>170</v>
      </c>
      <c r="C2896" t="s">
        <v>214</v>
      </c>
      <c r="D2896" t="s">
        <v>30</v>
      </c>
      <c r="E2896" t="s">
        <v>43</v>
      </c>
      <c r="F2896" t="s">
        <v>138</v>
      </c>
      <c r="G2896" t="s">
        <v>352</v>
      </c>
      <c r="H2896" t="s">
        <v>22</v>
      </c>
      <c r="I2896">
        <v>6</v>
      </c>
    </row>
    <row r="2897" spans="1:9" x14ac:dyDescent="0.25">
      <c r="A2897">
        <v>2185387563</v>
      </c>
      <c r="B2897" t="s">
        <v>148</v>
      </c>
      <c r="C2897" t="s">
        <v>214</v>
      </c>
      <c r="D2897" t="s">
        <v>30</v>
      </c>
      <c r="E2897" t="s">
        <v>43</v>
      </c>
      <c r="F2897" t="s">
        <v>304</v>
      </c>
      <c r="G2897" t="s">
        <v>353</v>
      </c>
      <c r="H2897" t="s">
        <v>22</v>
      </c>
      <c r="I2897">
        <v>6</v>
      </c>
    </row>
    <row r="2898" spans="1:9" x14ac:dyDescent="0.25">
      <c r="A2898">
        <v>2185409300</v>
      </c>
      <c r="B2898" t="s">
        <v>170</v>
      </c>
      <c r="C2898" t="s">
        <v>214</v>
      </c>
      <c r="D2898" t="s">
        <v>30</v>
      </c>
      <c r="E2898" t="s">
        <v>43</v>
      </c>
      <c r="F2898" t="s">
        <v>138</v>
      </c>
      <c r="G2898" t="s">
        <v>352</v>
      </c>
      <c r="H2898" t="s">
        <v>22</v>
      </c>
      <c r="I2898">
        <v>6</v>
      </c>
    </row>
    <row r="2899" spans="1:9" x14ac:dyDescent="0.25">
      <c r="A2899">
        <v>2185458260</v>
      </c>
      <c r="B2899" t="s">
        <v>148</v>
      </c>
      <c r="C2899" t="s">
        <v>214</v>
      </c>
      <c r="D2899" t="s">
        <v>30</v>
      </c>
      <c r="E2899" t="s">
        <v>43</v>
      </c>
      <c r="F2899" t="s">
        <v>253</v>
      </c>
      <c r="G2899" t="s">
        <v>588</v>
      </c>
      <c r="H2899" t="s">
        <v>22</v>
      </c>
      <c r="I2899">
        <v>6</v>
      </c>
    </row>
    <row r="2900" spans="1:9" x14ac:dyDescent="0.25">
      <c r="A2900">
        <v>2185533546</v>
      </c>
      <c r="B2900" t="s">
        <v>170</v>
      </c>
      <c r="C2900" t="s">
        <v>214</v>
      </c>
      <c r="D2900" t="s">
        <v>30</v>
      </c>
      <c r="E2900" t="s">
        <v>43</v>
      </c>
      <c r="F2900" t="s">
        <v>286</v>
      </c>
      <c r="G2900" t="s">
        <v>593</v>
      </c>
      <c r="H2900" t="s">
        <v>22</v>
      </c>
      <c r="I2900">
        <v>6</v>
      </c>
    </row>
    <row r="2901" spans="1:9" x14ac:dyDescent="0.25">
      <c r="A2901">
        <v>2185837025</v>
      </c>
      <c r="B2901" t="s">
        <v>170</v>
      </c>
      <c r="C2901" t="s">
        <v>214</v>
      </c>
      <c r="D2901" t="s">
        <v>30</v>
      </c>
      <c r="E2901" t="s">
        <v>43</v>
      </c>
      <c r="F2901" t="s">
        <v>343</v>
      </c>
      <c r="G2901" t="s">
        <v>343</v>
      </c>
      <c r="H2901" t="s">
        <v>22</v>
      </c>
      <c r="I2901">
        <v>6</v>
      </c>
    </row>
    <row r="2902" spans="1:9" x14ac:dyDescent="0.25">
      <c r="A2902">
        <v>2186051395</v>
      </c>
      <c r="B2902" t="s">
        <v>170</v>
      </c>
      <c r="C2902" t="s">
        <v>214</v>
      </c>
      <c r="D2902" t="s">
        <v>30</v>
      </c>
      <c r="E2902" t="s">
        <v>43</v>
      </c>
      <c r="F2902" t="s">
        <v>343</v>
      </c>
      <c r="G2902" t="s">
        <v>343</v>
      </c>
      <c r="H2902" t="s">
        <v>398</v>
      </c>
      <c r="I2902">
        <v>6</v>
      </c>
    </row>
    <row r="2903" spans="1:9" x14ac:dyDescent="0.25">
      <c r="A2903">
        <v>2186081710</v>
      </c>
      <c r="B2903" t="s">
        <v>399</v>
      </c>
      <c r="C2903" t="s">
        <v>214</v>
      </c>
      <c r="D2903" t="s">
        <v>30</v>
      </c>
      <c r="E2903" t="s">
        <v>43</v>
      </c>
      <c r="F2903" t="s">
        <v>219</v>
      </c>
      <c r="G2903" t="s">
        <v>350</v>
      </c>
      <c r="H2903" t="s">
        <v>398</v>
      </c>
      <c r="I2903">
        <v>6</v>
      </c>
    </row>
    <row r="2904" spans="1:9" x14ac:dyDescent="0.25">
      <c r="A2904">
        <v>2186290966</v>
      </c>
      <c r="B2904" t="s">
        <v>148</v>
      </c>
      <c r="C2904" t="s">
        <v>214</v>
      </c>
      <c r="D2904" t="s">
        <v>30</v>
      </c>
      <c r="E2904" t="s">
        <v>43</v>
      </c>
      <c r="F2904" t="s">
        <v>216</v>
      </c>
      <c r="G2904" t="s">
        <v>351</v>
      </c>
      <c r="H2904" t="s">
        <v>22</v>
      </c>
      <c r="I2904">
        <v>6</v>
      </c>
    </row>
    <row r="2905" spans="1:9" x14ac:dyDescent="0.25">
      <c r="A2905">
        <v>2186374475</v>
      </c>
      <c r="B2905" t="s">
        <v>170</v>
      </c>
      <c r="C2905" t="s">
        <v>214</v>
      </c>
      <c r="D2905" t="s">
        <v>30</v>
      </c>
      <c r="E2905" t="s">
        <v>43</v>
      </c>
      <c r="F2905" t="s">
        <v>138</v>
      </c>
      <c r="G2905" t="s">
        <v>352</v>
      </c>
      <c r="H2905" t="s">
        <v>22</v>
      </c>
      <c r="I2905">
        <v>6</v>
      </c>
    </row>
    <row r="2906" spans="1:9" x14ac:dyDescent="0.25">
      <c r="A2906">
        <v>2186397623</v>
      </c>
      <c r="B2906" t="s">
        <v>399</v>
      </c>
      <c r="C2906" t="s">
        <v>214</v>
      </c>
      <c r="D2906" t="s">
        <v>30</v>
      </c>
      <c r="E2906" t="s">
        <v>43</v>
      </c>
      <c r="F2906" t="s">
        <v>343</v>
      </c>
      <c r="G2906" t="s">
        <v>343</v>
      </c>
      <c r="H2906" t="s">
        <v>398</v>
      </c>
      <c r="I2906">
        <v>6</v>
      </c>
    </row>
    <row r="2907" spans="1:9" x14ac:dyDescent="0.25">
      <c r="A2907">
        <v>2184561971</v>
      </c>
      <c r="B2907" t="s">
        <v>170</v>
      </c>
      <c r="C2907" t="s">
        <v>234</v>
      </c>
      <c r="D2907" t="s">
        <v>30</v>
      </c>
      <c r="E2907" t="s">
        <v>43</v>
      </c>
      <c r="F2907" t="s">
        <v>272</v>
      </c>
      <c r="G2907" t="s">
        <v>352</v>
      </c>
      <c r="H2907" t="s">
        <v>22</v>
      </c>
      <c r="I2907">
        <v>6</v>
      </c>
    </row>
    <row r="2908" spans="1:9" x14ac:dyDescent="0.25">
      <c r="A2908">
        <v>2184882987</v>
      </c>
      <c r="B2908" t="s">
        <v>170</v>
      </c>
      <c r="C2908" t="s">
        <v>234</v>
      </c>
      <c r="D2908" t="s">
        <v>30</v>
      </c>
      <c r="E2908" t="s">
        <v>43</v>
      </c>
      <c r="F2908" t="s">
        <v>228</v>
      </c>
      <c r="G2908" t="s">
        <v>353</v>
      </c>
      <c r="H2908" t="s">
        <v>22</v>
      </c>
      <c r="I2908">
        <v>6</v>
      </c>
    </row>
    <row r="2909" spans="1:9" x14ac:dyDescent="0.25">
      <c r="A2909">
        <v>2184890349</v>
      </c>
      <c r="B2909" t="s">
        <v>148</v>
      </c>
      <c r="C2909" t="s">
        <v>234</v>
      </c>
      <c r="D2909" t="s">
        <v>30</v>
      </c>
      <c r="E2909" t="s">
        <v>43</v>
      </c>
      <c r="F2909" t="s">
        <v>421</v>
      </c>
      <c r="G2909" t="s">
        <v>396</v>
      </c>
      <c r="H2909" t="s">
        <v>378</v>
      </c>
      <c r="I2909">
        <v>6</v>
      </c>
    </row>
    <row r="2910" spans="1:9" x14ac:dyDescent="0.25">
      <c r="A2910">
        <v>2185091050</v>
      </c>
      <c r="B2910" t="s">
        <v>399</v>
      </c>
      <c r="C2910" t="s">
        <v>234</v>
      </c>
      <c r="D2910" t="s">
        <v>30</v>
      </c>
      <c r="E2910" t="s">
        <v>43</v>
      </c>
      <c r="F2910" t="s">
        <v>249</v>
      </c>
      <c r="G2910" t="s">
        <v>352</v>
      </c>
      <c r="H2910" t="s">
        <v>398</v>
      </c>
      <c r="I2910">
        <v>6</v>
      </c>
    </row>
    <row r="2911" spans="1:9" x14ac:dyDescent="0.25">
      <c r="A2911">
        <v>2185177620</v>
      </c>
      <c r="B2911" t="s">
        <v>399</v>
      </c>
      <c r="C2911" t="s">
        <v>234</v>
      </c>
      <c r="D2911" t="s">
        <v>30</v>
      </c>
      <c r="E2911" t="s">
        <v>43</v>
      </c>
      <c r="F2911" t="s">
        <v>328</v>
      </c>
      <c r="G2911" t="s">
        <v>328</v>
      </c>
      <c r="H2911" t="s">
        <v>398</v>
      </c>
      <c r="I2911">
        <v>6</v>
      </c>
    </row>
    <row r="2912" spans="1:9" x14ac:dyDescent="0.25">
      <c r="A2912">
        <v>2185406494</v>
      </c>
      <c r="B2912" t="s">
        <v>170</v>
      </c>
      <c r="C2912" t="s">
        <v>234</v>
      </c>
      <c r="D2912" t="s">
        <v>30</v>
      </c>
      <c r="E2912" t="s">
        <v>43</v>
      </c>
      <c r="F2912" t="s">
        <v>342</v>
      </c>
      <c r="G2912" t="s">
        <v>587</v>
      </c>
      <c r="H2912" t="s">
        <v>22</v>
      </c>
      <c r="I2912">
        <v>6</v>
      </c>
    </row>
    <row r="2913" spans="1:9" x14ac:dyDescent="0.25">
      <c r="A2913">
        <v>2185935767</v>
      </c>
      <c r="B2913" t="s">
        <v>40</v>
      </c>
      <c r="C2913" t="s">
        <v>234</v>
      </c>
      <c r="D2913" t="s">
        <v>30</v>
      </c>
      <c r="E2913" t="s">
        <v>43</v>
      </c>
      <c r="F2913" t="s">
        <v>222</v>
      </c>
      <c r="G2913" t="s">
        <v>351</v>
      </c>
      <c r="H2913" t="s">
        <v>19</v>
      </c>
      <c r="I2913">
        <v>6</v>
      </c>
    </row>
    <row r="2914" spans="1:9" x14ac:dyDescent="0.25">
      <c r="A2914">
        <v>2185949712</v>
      </c>
      <c r="B2914" t="s">
        <v>170</v>
      </c>
      <c r="C2914" t="s">
        <v>234</v>
      </c>
      <c r="D2914" t="s">
        <v>30</v>
      </c>
      <c r="E2914" t="s">
        <v>43</v>
      </c>
      <c r="F2914" t="s">
        <v>258</v>
      </c>
      <c r="G2914" t="s">
        <v>352</v>
      </c>
      <c r="H2914" t="s">
        <v>22</v>
      </c>
      <c r="I2914">
        <v>6</v>
      </c>
    </row>
    <row r="2915" spans="1:9" x14ac:dyDescent="0.25">
      <c r="A2915">
        <v>2186077397</v>
      </c>
      <c r="B2915" t="s">
        <v>40</v>
      </c>
      <c r="C2915" t="s">
        <v>234</v>
      </c>
      <c r="D2915" t="s">
        <v>30</v>
      </c>
      <c r="E2915" t="s">
        <v>43</v>
      </c>
      <c r="F2915" t="s">
        <v>278</v>
      </c>
      <c r="G2915" t="s">
        <v>352</v>
      </c>
      <c r="H2915" t="s">
        <v>86</v>
      </c>
      <c r="I2915">
        <v>6</v>
      </c>
    </row>
    <row r="2916" spans="1:9" x14ac:dyDescent="0.25">
      <c r="A2916">
        <v>2186146688</v>
      </c>
      <c r="B2916" t="s">
        <v>399</v>
      </c>
      <c r="C2916" t="s">
        <v>234</v>
      </c>
      <c r="D2916" t="s">
        <v>30</v>
      </c>
      <c r="E2916" t="s">
        <v>43</v>
      </c>
      <c r="F2916" t="s">
        <v>222</v>
      </c>
      <c r="G2916" t="s">
        <v>351</v>
      </c>
      <c r="H2916" t="s">
        <v>398</v>
      </c>
      <c r="I2916">
        <v>6</v>
      </c>
    </row>
    <row r="2917" spans="1:9" x14ac:dyDescent="0.25">
      <c r="A2917">
        <v>2186339840</v>
      </c>
      <c r="B2917" t="s">
        <v>170</v>
      </c>
      <c r="C2917" t="s">
        <v>234</v>
      </c>
      <c r="D2917" t="s">
        <v>30</v>
      </c>
      <c r="E2917" t="s">
        <v>43</v>
      </c>
      <c r="F2917" t="s">
        <v>343</v>
      </c>
      <c r="G2917" t="s">
        <v>343</v>
      </c>
      <c r="H2917" t="s">
        <v>225</v>
      </c>
      <c r="I2917">
        <v>6</v>
      </c>
    </row>
    <row r="2918" spans="1:9" x14ac:dyDescent="0.25">
      <c r="A2918">
        <v>2186365250</v>
      </c>
      <c r="B2918" t="s">
        <v>388</v>
      </c>
      <c r="C2918" t="s">
        <v>234</v>
      </c>
      <c r="D2918" t="s">
        <v>30</v>
      </c>
      <c r="E2918" t="s">
        <v>43</v>
      </c>
      <c r="F2918" t="s">
        <v>220</v>
      </c>
      <c r="G2918" t="s">
        <v>354</v>
      </c>
      <c r="H2918" t="s">
        <v>401</v>
      </c>
      <c r="I2918">
        <v>6</v>
      </c>
    </row>
    <row r="2919" spans="1:9" x14ac:dyDescent="0.25">
      <c r="A2919">
        <v>2186394687</v>
      </c>
      <c r="B2919" t="s">
        <v>399</v>
      </c>
      <c r="C2919" t="s">
        <v>234</v>
      </c>
      <c r="D2919" t="s">
        <v>30</v>
      </c>
      <c r="E2919" t="s">
        <v>43</v>
      </c>
      <c r="F2919" t="s">
        <v>434</v>
      </c>
      <c r="G2919" t="s">
        <v>350</v>
      </c>
      <c r="H2919" t="s">
        <v>398</v>
      </c>
      <c r="I2919">
        <v>6</v>
      </c>
    </row>
    <row r="2920" spans="1:9" x14ac:dyDescent="0.25">
      <c r="A2920">
        <v>2184576791</v>
      </c>
      <c r="B2920" t="s">
        <v>399</v>
      </c>
      <c r="C2920" t="s">
        <v>231</v>
      </c>
      <c r="D2920" t="s">
        <v>30</v>
      </c>
      <c r="E2920" t="s">
        <v>43</v>
      </c>
      <c r="F2920" t="s">
        <v>421</v>
      </c>
      <c r="G2920" t="s">
        <v>396</v>
      </c>
      <c r="H2920" t="s">
        <v>398</v>
      </c>
      <c r="I2920">
        <v>6</v>
      </c>
    </row>
    <row r="2921" spans="1:9" x14ac:dyDescent="0.25">
      <c r="A2921">
        <v>2184623246</v>
      </c>
      <c r="B2921" t="s">
        <v>170</v>
      </c>
      <c r="C2921" t="s">
        <v>231</v>
      </c>
      <c r="D2921" t="s">
        <v>30</v>
      </c>
      <c r="E2921" t="s">
        <v>43</v>
      </c>
      <c r="F2921" t="s">
        <v>228</v>
      </c>
      <c r="G2921" t="s">
        <v>353</v>
      </c>
      <c r="H2921" t="s">
        <v>22</v>
      </c>
      <c r="I2921">
        <v>6</v>
      </c>
    </row>
    <row r="2922" spans="1:9" x14ac:dyDescent="0.25">
      <c r="A2922">
        <v>2184702607</v>
      </c>
      <c r="B2922" t="s">
        <v>170</v>
      </c>
      <c r="C2922" t="s">
        <v>231</v>
      </c>
      <c r="D2922" t="s">
        <v>30</v>
      </c>
      <c r="E2922" t="s">
        <v>43</v>
      </c>
      <c r="F2922" t="s">
        <v>254</v>
      </c>
      <c r="G2922" t="s">
        <v>352</v>
      </c>
      <c r="H2922" t="s">
        <v>22</v>
      </c>
      <c r="I2922">
        <v>6</v>
      </c>
    </row>
    <row r="2923" spans="1:9" x14ac:dyDescent="0.25">
      <c r="A2923">
        <v>2184705325</v>
      </c>
      <c r="B2923" t="s">
        <v>170</v>
      </c>
      <c r="C2923" t="s">
        <v>231</v>
      </c>
      <c r="D2923" t="s">
        <v>30</v>
      </c>
      <c r="E2923" t="s">
        <v>43</v>
      </c>
      <c r="F2923" t="s">
        <v>272</v>
      </c>
      <c r="G2923" t="s">
        <v>352</v>
      </c>
      <c r="H2923" t="s">
        <v>22</v>
      </c>
      <c r="I2923">
        <v>6</v>
      </c>
    </row>
    <row r="2924" spans="1:9" x14ac:dyDescent="0.25">
      <c r="A2924">
        <v>2184901012</v>
      </c>
      <c r="B2924" t="s">
        <v>170</v>
      </c>
      <c r="C2924" t="s">
        <v>231</v>
      </c>
      <c r="D2924" t="s">
        <v>30</v>
      </c>
      <c r="E2924" t="s">
        <v>43</v>
      </c>
      <c r="F2924" t="s">
        <v>247</v>
      </c>
      <c r="G2924" t="s">
        <v>587</v>
      </c>
      <c r="H2924" t="s">
        <v>22</v>
      </c>
      <c r="I2924">
        <v>6</v>
      </c>
    </row>
    <row r="2925" spans="1:9" x14ac:dyDescent="0.25">
      <c r="A2925">
        <v>2184931118</v>
      </c>
      <c r="B2925" t="s">
        <v>170</v>
      </c>
      <c r="C2925" t="s">
        <v>231</v>
      </c>
      <c r="D2925" t="s">
        <v>30</v>
      </c>
      <c r="E2925" t="s">
        <v>43</v>
      </c>
      <c r="F2925" t="s">
        <v>268</v>
      </c>
      <c r="G2925" t="s">
        <v>355</v>
      </c>
      <c r="H2925" t="s">
        <v>22</v>
      </c>
      <c r="I2925">
        <v>6</v>
      </c>
    </row>
    <row r="2926" spans="1:9" x14ac:dyDescent="0.25">
      <c r="A2926">
        <v>2185038795</v>
      </c>
      <c r="B2926" t="s">
        <v>399</v>
      </c>
      <c r="C2926" t="s">
        <v>231</v>
      </c>
      <c r="D2926" t="s">
        <v>30</v>
      </c>
      <c r="E2926" t="s">
        <v>43</v>
      </c>
      <c r="F2926" t="s">
        <v>264</v>
      </c>
      <c r="G2926" t="s">
        <v>396</v>
      </c>
      <c r="H2926" t="s">
        <v>398</v>
      </c>
      <c r="I2926">
        <v>6</v>
      </c>
    </row>
    <row r="2927" spans="1:9" x14ac:dyDescent="0.25">
      <c r="A2927">
        <v>2185041093</v>
      </c>
      <c r="B2927" t="s">
        <v>399</v>
      </c>
      <c r="C2927" t="s">
        <v>231</v>
      </c>
      <c r="D2927" t="s">
        <v>30</v>
      </c>
      <c r="E2927" t="s">
        <v>43</v>
      </c>
      <c r="F2927" t="s">
        <v>244</v>
      </c>
      <c r="G2927" t="s">
        <v>350</v>
      </c>
      <c r="H2927" t="s">
        <v>398</v>
      </c>
      <c r="I2927">
        <v>6</v>
      </c>
    </row>
    <row r="2928" spans="1:9" x14ac:dyDescent="0.25">
      <c r="A2928">
        <v>2185090370</v>
      </c>
      <c r="B2928" t="s">
        <v>40</v>
      </c>
      <c r="C2928" t="s">
        <v>231</v>
      </c>
      <c r="D2928" t="s">
        <v>30</v>
      </c>
      <c r="E2928" t="s">
        <v>43</v>
      </c>
      <c r="F2928" t="s">
        <v>280</v>
      </c>
      <c r="G2928" t="s">
        <v>352</v>
      </c>
      <c r="H2928" t="s">
        <v>19</v>
      </c>
      <c r="I2928">
        <v>6</v>
      </c>
    </row>
    <row r="2929" spans="1:9" x14ac:dyDescent="0.25">
      <c r="A2929">
        <v>2185091692</v>
      </c>
      <c r="B2929" t="s">
        <v>399</v>
      </c>
      <c r="C2929" t="s">
        <v>231</v>
      </c>
      <c r="D2929" t="s">
        <v>30</v>
      </c>
      <c r="E2929" t="s">
        <v>43</v>
      </c>
      <c r="F2929" t="s">
        <v>221</v>
      </c>
      <c r="G2929" t="s">
        <v>354</v>
      </c>
      <c r="H2929" t="s">
        <v>398</v>
      </c>
      <c r="I2929">
        <v>6</v>
      </c>
    </row>
    <row r="2930" spans="1:9" x14ac:dyDescent="0.25">
      <c r="A2930">
        <v>2185099873</v>
      </c>
      <c r="B2930" t="s">
        <v>148</v>
      </c>
      <c r="C2930" t="s">
        <v>231</v>
      </c>
      <c r="D2930" t="s">
        <v>30</v>
      </c>
      <c r="E2930" t="s">
        <v>43</v>
      </c>
      <c r="F2930" t="s">
        <v>360</v>
      </c>
      <c r="G2930" t="s">
        <v>360</v>
      </c>
      <c r="H2930" t="s">
        <v>22</v>
      </c>
      <c r="I2930">
        <v>6</v>
      </c>
    </row>
    <row r="2931" spans="1:9" x14ac:dyDescent="0.25">
      <c r="A2931">
        <v>2185149234</v>
      </c>
      <c r="B2931" t="s">
        <v>399</v>
      </c>
      <c r="C2931" t="s">
        <v>231</v>
      </c>
      <c r="D2931" t="s">
        <v>30</v>
      </c>
      <c r="E2931" t="s">
        <v>43</v>
      </c>
      <c r="F2931" t="s">
        <v>434</v>
      </c>
      <c r="G2931" t="s">
        <v>350</v>
      </c>
      <c r="H2931" t="s">
        <v>398</v>
      </c>
      <c r="I2931">
        <v>6</v>
      </c>
    </row>
    <row r="2932" spans="1:9" x14ac:dyDescent="0.25">
      <c r="A2932">
        <v>2185150264</v>
      </c>
      <c r="B2932" t="s">
        <v>40</v>
      </c>
      <c r="C2932" t="s">
        <v>231</v>
      </c>
      <c r="D2932" t="s">
        <v>30</v>
      </c>
      <c r="E2932" t="s">
        <v>43</v>
      </c>
      <c r="F2932" t="s">
        <v>220</v>
      </c>
      <c r="G2932" t="s">
        <v>354</v>
      </c>
      <c r="H2932" t="s">
        <v>86</v>
      </c>
      <c r="I2932">
        <v>6</v>
      </c>
    </row>
    <row r="2933" spans="1:9" x14ac:dyDescent="0.25">
      <c r="A2933">
        <v>2185159480</v>
      </c>
      <c r="B2933" t="s">
        <v>148</v>
      </c>
      <c r="C2933" t="s">
        <v>231</v>
      </c>
      <c r="D2933" t="s">
        <v>30</v>
      </c>
      <c r="E2933" t="s">
        <v>43</v>
      </c>
      <c r="F2933" t="s">
        <v>360</v>
      </c>
      <c r="G2933" t="s">
        <v>360</v>
      </c>
      <c r="H2933" t="s">
        <v>22</v>
      </c>
      <c r="I2933">
        <v>6</v>
      </c>
    </row>
    <row r="2934" spans="1:9" x14ac:dyDescent="0.25">
      <c r="A2934">
        <v>2185166473</v>
      </c>
      <c r="B2934" t="s">
        <v>148</v>
      </c>
      <c r="C2934" t="s">
        <v>231</v>
      </c>
      <c r="D2934" t="s">
        <v>30</v>
      </c>
      <c r="E2934" t="s">
        <v>43</v>
      </c>
      <c r="F2934" t="s">
        <v>329</v>
      </c>
      <c r="G2934" t="s">
        <v>586</v>
      </c>
      <c r="H2934" t="s">
        <v>22</v>
      </c>
      <c r="I2934">
        <v>6</v>
      </c>
    </row>
    <row r="2935" spans="1:9" x14ac:dyDescent="0.25">
      <c r="A2935">
        <v>2185408982</v>
      </c>
      <c r="B2935" t="s">
        <v>399</v>
      </c>
      <c r="C2935" t="s">
        <v>231</v>
      </c>
      <c r="D2935" t="s">
        <v>30</v>
      </c>
      <c r="E2935" t="s">
        <v>43</v>
      </c>
      <c r="F2935" t="s">
        <v>138</v>
      </c>
      <c r="G2935" t="s">
        <v>352</v>
      </c>
      <c r="H2935" t="s">
        <v>398</v>
      </c>
      <c r="I2935">
        <v>6</v>
      </c>
    </row>
    <row r="2936" spans="1:9" x14ac:dyDescent="0.25">
      <c r="A2936">
        <v>2185431375</v>
      </c>
      <c r="B2936" t="s">
        <v>399</v>
      </c>
      <c r="C2936" t="s">
        <v>231</v>
      </c>
      <c r="D2936" t="s">
        <v>30</v>
      </c>
      <c r="E2936" t="s">
        <v>43</v>
      </c>
      <c r="F2936" t="s">
        <v>340</v>
      </c>
      <c r="G2936" t="s">
        <v>351</v>
      </c>
      <c r="H2936" t="s">
        <v>398</v>
      </c>
      <c r="I2936">
        <v>6</v>
      </c>
    </row>
    <row r="2937" spans="1:9" x14ac:dyDescent="0.25">
      <c r="A2937">
        <v>2185548457</v>
      </c>
      <c r="B2937" t="s">
        <v>170</v>
      </c>
      <c r="C2937" t="s">
        <v>231</v>
      </c>
      <c r="D2937" t="s">
        <v>30</v>
      </c>
      <c r="E2937" t="s">
        <v>43</v>
      </c>
      <c r="F2937" t="s">
        <v>228</v>
      </c>
      <c r="G2937" t="s">
        <v>353</v>
      </c>
      <c r="H2937" t="s">
        <v>225</v>
      </c>
      <c r="I2937">
        <v>6</v>
      </c>
    </row>
    <row r="2938" spans="1:9" x14ac:dyDescent="0.25">
      <c r="A2938">
        <v>2185979064</v>
      </c>
      <c r="B2938" t="s">
        <v>399</v>
      </c>
      <c r="C2938" t="s">
        <v>231</v>
      </c>
      <c r="D2938" t="s">
        <v>30</v>
      </c>
      <c r="E2938" t="s">
        <v>43</v>
      </c>
      <c r="F2938" t="s">
        <v>222</v>
      </c>
      <c r="G2938" t="s">
        <v>351</v>
      </c>
      <c r="H2938" t="s">
        <v>398</v>
      </c>
      <c r="I2938">
        <v>6</v>
      </c>
    </row>
    <row r="2939" spans="1:9" x14ac:dyDescent="0.25">
      <c r="A2939">
        <v>2186024319</v>
      </c>
      <c r="B2939" t="s">
        <v>399</v>
      </c>
      <c r="C2939" t="s">
        <v>231</v>
      </c>
      <c r="D2939" t="s">
        <v>30</v>
      </c>
      <c r="E2939" t="s">
        <v>43</v>
      </c>
      <c r="F2939" t="s">
        <v>268</v>
      </c>
      <c r="G2939" t="s">
        <v>355</v>
      </c>
      <c r="H2939" t="s">
        <v>398</v>
      </c>
      <c r="I2939">
        <v>6</v>
      </c>
    </row>
    <row r="2940" spans="1:9" x14ac:dyDescent="0.25">
      <c r="A2940">
        <v>2186026533</v>
      </c>
      <c r="B2940" t="s">
        <v>399</v>
      </c>
      <c r="C2940" t="s">
        <v>231</v>
      </c>
      <c r="D2940" t="s">
        <v>30</v>
      </c>
      <c r="E2940" t="s">
        <v>43</v>
      </c>
      <c r="F2940" t="s">
        <v>243</v>
      </c>
      <c r="G2940" t="s">
        <v>350</v>
      </c>
      <c r="H2940" t="s">
        <v>398</v>
      </c>
      <c r="I2940">
        <v>6</v>
      </c>
    </row>
    <row r="2941" spans="1:9" x14ac:dyDescent="0.25">
      <c r="A2941">
        <v>2186072557</v>
      </c>
      <c r="B2941" t="s">
        <v>399</v>
      </c>
      <c r="C2941" t="s">
        <v>231</v>
      </c>
      <c r="D2941" t="s">
        <v>30</v>
      </c>
      <c r="E2941" t="s">
        <v>43</v>
      </c>
      <c r="F2941" t="s">
        <v>245</v>
      </c>
      <c r="G2941" t="s">
        <v>352</v>
      </c>
      <c r="H2941" t="s">
        <v>398</v>
      </c>
      <c r="I2941">
        <v>6</v>
      </c>
    </row>
    <row r="2942" spans="1:9" x14ac:dyDescent="0.25">
      <c r="A2942">
        <v>2186378380</v>
      </c>
      <c r="B2942" t="s">
        <v>399</v>
      </c>
      <c r="C2942" t="s">
        <v>231</v>
      </c>
      <c r="D2942" t="s">
        <v>30</v>
      </c>
      <c r="E2942" t="s">
        <v>43</v>
      </c>
      <c r="F2942" t="s">
        <v>227</v>
      </c>
      <c r="G2942" t="s">
        <v>379</v>
      </c>
      <c r="H2942" t="s">
        <v>398</v>
      </c>
      <c r="I2942">
        <v>6</v>
      </c>
    </row>
    <row r="2943" spans="1:9" x14ac:dyDescent="0.25">
      <c r="A2943">
        <v>2186457742</v>
      </c>
      <c r="B2943" t="s">
        <v>148</v>
      </c>
      <c r="C2943" t="s">
        <v>231</v>
      </c>
      <c r="D2943" t="s">
        <v>30</v>
      </c>
      <c r="E2943" t="s">
        <v>43</v>
      </c>
      <c r="F2943" t="s">
        <v>264</v>
      </c>
      <c r="G2943" t="s">
        <v>396</v>
      </c>
      <c r="H2943" t="s">
        <v>22</v>
      </c>
      <c r="I2943">
        <v>6</v>
      </c>
    </row>
    <row r="2944" spans="1:9" x14ac:dyDescent="0.25">
      <c r="A2944">
        <v>1189908243</v>
      </c>
      <c r="B2944" t="s">
        <v>148</v>
      </c>
      <c r="C2944" t="s">
        <v>98</v>
      </c>
      <c r="D2944" t="s">
        <v>30</v>
      </c>
      <c r="E2944" t="s">
        <v>32</v>
      </c>
      <c r="F2944" t="s">
        <v>360</v>
      </c>
      <c r="G2944" t="s">
        <v>360</v>
      </c>
      <c r="H2944" t="s">
        <v>22</v>
      </c>
      <c r="I2944">
        <v>6</v>
      </c>
    </row>
    <row r="2945" spans="1:9" x14ac:dyDescent="0.25">
      <c r="A2945">
        <v>1190125465</v>
      </c>
      <c r="B2945" t="s">
        <v>170</v>
      </c>
      <c r="C2945" t="s">
        <v>98</v>
      </c>
      <c r="D2945" t="s">
        <v>30</v>
      </c>
      <c r="E2945" t="s">
        <v>32</v>
      </c>
      <c r="F2945" t="s">
        <v>360</v>
      </c>
      <c r="G2945" t="s">
        <v>360</v>
      </c>
      <c r="H2945" t="s">
        <v>22</v>
      </c>
      <c r="I2945">
        <v>6</v>
      </c>
    </row>
    <row r="2946" spans="1:9" x14ac:dyDescent="0.25">
      <c r="A2946">
        <v>1190280566</v>
      </c>
      <c r="B2946" t="s">
        <v>40</v>
      </c>
      <c r="C2946" t="s">
        <v>20</v>
      </c>
      <c r="D2946" t="s">
        <v>30</v>
      </c>
      <c r="E2946" t="s">
        <v>32</v>
      </c>
      <c r="F2946" t="s">
        <v>360</v>
      </c>
      <c r="G2946" t="s">
        <v>360</v>
      </c>
      <c r="H2946" t="s">
        <v>19</v>
      </c>
      <c r="I2946">
        <v>6</v>
      </c>
    </row>
    <row r="2947" spans="1:9" x14ac:dyDescent="0.25">
      <c r="A2947">
        <v>1190067640</v>
      </c>
      <c r="B2947" t="s">
        <v>148</v>
      </c>
      <c r="C2947" t="s">
        <v>71</v>
      </c>
      <c r="D2947" t="s">
        <v>30</v>
      </c>
      <c r="E2947" t="s">
        <v>32</v>
      </c>
      <c r="F2947" t="s">
        <v>360</v>
      </c>
      <c r="G2947" t="s">
        <v>360</v>
      </c>
      <c r="H2947" t="s">
        <v>22</v>
      </c>
      <c r="I2947">
        <v>6</v>
      </c>
    </row>
    <row r="2948" spans="1:9" x14ac:dyDescent="0.25">
      <c r="A2948">
        <v>1190600770</v>
      </c>
      <c r="B2948" t="s">
        <v>148</v>
      </c>
      <c r="C2948" t="s">
        <v>98</v>
      </c>
      <c r="D2948" t="s">
        <v>30</v>
      </c>
      <c r="E2948" t="s">
        <v>32</v>
      </c>
      <c r="F2948" t="s">
        <v>360</v>
      </c>
      <c r="G2948" t="s">
        <v>360</v>
      </c>
      <c r="H2948" t="s">
        <v>22</v>
      </c>
      <c r="I2948">
        <v>6</v>
      </c>
    </row>
    <row r="2949" spans="1:9" x14ac:dyDescent="0.25">
      <c r="A2949">
        <v>1191025073</v>
      </c>
      <c r="B2949" t="s">
        <v>170</v>
      </c>
      <c r="C2949" t="s">
        <v>20</v>
      </c>
      <c r="D2949" t="s">
        <v>30</v>
      </c>
      <c r="E2949" t="s">
        <v>32</v>
      </c>
      <c r="F2949" t="s">
        <v>360</v>
      </c>
      <c r="G2949" t="s">
        <v>360</v>
      </c>
      <c r="H2949" t="s">
        <v>22</v>
      </c>
      <c r="I2949">
        <v>6</v>
      </c>
    </row>
    <row r="2950" spans="1:9" x14ac:dyDescent="0.25">
      <c r="A2950">
        <v>1191152644</v>
      </c>
      <c r="B2950" t="s">
        <v>40</v>
      </c>
      <c r="C2950" t="s">
        <v>26</v>
      </c>
      <c r="D2950" t="s">
        <v>30</v>
      </c>
      <c r="E2950" t="s">
        <v>32</v>
      </c>
      <c r="F2950" t="s">
        <v>227</v>
      </c>
      <c r="G2950" t="s">
        <v>379</v>
      </c>
      <c r="H2950" t="s">
        <v>19</v>
      </c>
      <c r="I2950">
        <v>6</v>
      </c>
    </row>
    <row r="2951" spans="1:9" x14ac:dyDescent="0.25">
      <c r="A2951">
        <v>1191340891</v>
      </c>
      <c r="B2951" t="s">
        <v>40</v>
      </c>
      <c r="C2951" t="s">
        <v>78</v>
      </c>
      <c r="D2951" t="s">
        <v>30</v>
      </c>
      <c r="E2951" t="s">
        <v>32</v>
      </c>
      <c r="F2951" t="s">
        <v>129</v>
      </c>
      <c r="G2951" t="s">
        <v>161</v>
      </c>
      <c r="H2951" t="s">
        <v>19</v>
      </c>
      <c r="I2951">
        <v>6</v>
      </c>
    </row>
    <row r="2952" spans="1:9" x14ac:dyDescent="0.25">
      <c r="A2952">
        <v>1191381639</v>
      </c>
      <c r="B2952" t="s">
        <v>148</v>
      </c>
      <c r="C2952" t="s">
        <v>20</v>
      </c>
      <c r="D2952" t="s">
        <v>30</v>
      </c>
      <c r="E2952" t="s">
        <v>32</v>
      </c>
      <c r="F2952" t="s">
        <v>360</v>
      </c>
      <c r="G2952" t="s">
        <v>360</v>
      </c>
      <c r="H2952" t="s">
        <v>22</v>
      </c>
      <c r="I2952">
        <v>6</v>
      </c>
    </row>
    <row r="2953" spans="1:9" x14ac:dyDescent="0.25">
      <c r="A2953">
        <v>1191866956</v>
      </c>
      <c r="B2953" t="s">
        <v>40</v>
      </c>
      <c r="C2953" t="s">
        <v>35</v>
      </c>
      <c r="D2953" t="s">
        <v>30</v>
      </c>
      <c r="E2953" t="s">
        <v>32</v>
      </c>
      <c r="F2953" t="s">
        <v>360</v>
      </c>
      <c r="G2953" t="s">
        <v>352</v>
      </c>
      <c r="H2953" t="s">
        <v>19</v>
      </c>
      <c r="I2953">
        <v>6</v>
      </c>
    </row>
    <row r="2954" spans="1:9" x14ac:dyDescent="0.25">
      <c r="A2954">
        <v>1190006363</v>
      </c>
      <c r="B2954" t="s">
        <v>40</v>
      </c>
      <c r="C2954" t="s">
        <v>98</v>
      </c>
      <c r="D2954" t="s">
        <v>30</v>
      </c>
      <c r="E2954" t="s">
        <v>32</v>
      </c>
      <c r="F2954" t="s">
        <v>219</v>
      </c>
      <c r="G2954" t="s">
        <v>350</v>
      </c>
      <c r="H2954" t="s">
        <v>19</v>
      </c>
      <c r="I2954">
        <v>6</v>
      </c>
    </row>
    <row r="2955" spans="1:9" x14ac:dyDescent="0.25">
      <c r="A2955">
        <v>1192122940</v>
      </c>
      <c r="B2955" t="s">
        <v>170</v>
      </c>
      <c r="C2955" t="s">
        <v>45</v>
      </c>
      <c r="D2955" t="s">
        <v>30</v>
      </c>
      <c r="E2955" t="s">
        <v>32</v>
      </c>
      <c r="F2955" t="s">
        <v>360</v>
      </c>
      <c r="G2955" t="s">
        <v>360</v>
      </c>
      <c r="H2955" t="s">
        <v>22</v>
      </c>
      <c r="I2955">
        <v>6</v>
      </c>
    </row>
    <row r="2956" spans="1:9" x14ac:dyDescent="0.25">
      <c r="A2956">
        <v>1192189179</v>
      </c>
      <c r="B2956" t="s">
        <v>170</v>
      </c>
      <c r="C2956" t="s">
        <v>96</v>
      </c>
      <c r="D2956" t="s">
        <v>30</v>
      </c>
      <c r="E2956" t="s">
        <v>32</v>
      </c>
      <c r="F2956" t="s">
        <v>360</v>
      </c>
      <c r="G2956" t="s">
        <v>360</v>
      </c>
      <c r="H2956" t="s">
        <v>22</v>
      </c>
      <c r="I2956">
        <v>6</v>
      </c>
    </row>
    <row r="2957" spans="1:9" x14ac:dyDescent="0.25">
      <c r="A2957">
        <v>1192353098</v>
      </c>
      <c r="B2957" t="s">
        <v>148</v>
      </c>
      <c r="C2957" t="s">
        <v>26</v>
      </c>
      <c r="D2957" t="s">
        <v>30</v>
      </c>
      <c r="E2957" t="s">
        <v>32</v>
      </c>
      <c r="F2957" t="s">
        <v>360</v>
      </c>
      <c r="G2957" t="s">
        <v>360</v>
      </c>
      <c r="H2957" t="s">
        <v>22</v>
      </c>
      <c r="I2957">
        <v>6</v>
      </c>
    </row>
    <row r="2958" spans="1:9" x14ac:dyDescent="0.25">
      <c r="A2958">
        <v>1192644832</v>
      </c>
      <c r="B2958" t="s">
        <v>148</v>
      </c>
      <c r="C2958" t="s">
        <v>71</v>
      </c>
      <c r="D2958" t="s">
        <v>30</v>
      </c>
      <c r="E2958" t="s">
        <v>32</v>
      </c>
      <c r="F2958" t="s">
        <v>360</v>
      </c>
      <c r="G2958" t="s">
        <v>360</v>
      </c>
      <c r="H2958" t="s">
        <v>22</v>
      </c>
      <c r="I2958">
        <v>6</v>
      </c>
    </row>
    <row r="2959" spans="1:9" x14ac:dyDescent="0.25">
      <c r="A2959">
        <v>1193006907</v>
      </c>
      <c r="B2959" t="s">
        <v>170</v>
      </c>
      <c r="C2959" t="s">
        <v>41</v>
      </c>
      <c r="D2959" t="s">
        <v>30</v>
      </c>
      <c r="E2959" t="s">
        <v>32</v>
      </c>
      <c r="F2959" t="s">
        <v>360</v>
      </c>
      <c r="G2959" t="s">
        <v>360</v>
      </c>
      <c r="H2959" t="s">
        <v>22</v>
      </c>
      <c r="I2959">
        <v>6</v>
      </c>
    </row>
    <row r="2960" spans="1:9" x14ac:dyDescent="0.25">
      <c r="A2960">
        <v>1193009897</v>
      </c>
      <c r="B2960" t="s">
        <v>148</v>
      </c>
      <c r="C2960" t="s">
        <v>573</v>
      </c>
      <c r="D2960" t="s">
        <v>30</v>
      </c>
      <c r="E2960" t="s">
        <v>32</v>
      </c>
      <c r="F2960" t="s">
        <v>360</v>
      </c>
      <c r="G2960" t="s">
        <v>360</v>
      </c>
      <c r="H2960" t="s">
        <v>22</v>
      </c>
      <c r="I2960">
        <v>6</v>
      </c>
    </row>
    <row r="2961" spans="1:9" x14ac:dyDescent="0.25">
      <c r="A2961">
        <v>1193019426</v>
      </c>
      <c r="B2961" t="s">
        <v>148</v>
      </c>
      <c r="C2961" t="s">
        <v>71</v>
      </c>
      <c r="D2961" t="s">
        <v>30</v>
      </c>
      <c r="E2961" t="s">
        <v>32</v>
      </c>
      <c r="F2961" t="s">
        <v>360</v>
      </c>
      <c r="G2961" t="s">
        <v>360</v>
      </c>
      <c r="H2961" t="s">
        <v>22</v>
      </c>
      <c r="I2961">
        <v>6</v>
      </c>
    </row>
    <row r="2962" spans="1:9" x14ac:dyDescent="0.25">
      <c r="A2962">
        <v>1193963418</v>
      </c>
      <c r="B2962" t="s">
        <v>170</v>
      </c>
      <c r="C2962" t="s">
        <v>78</v>
      </c>
      <c r="D2962" t="s">
        <v>30</v>
      </c>
      <c r="E2962" t="s">
        <v>32</v>
      </c>
      <c r="F2962" t="s">
        <v>360</v>
      </c>
      <c r="G2962" t="s">
        <v>360</v>
      </c>
      <c r="H2962" t="s">
        <v>22</v>
      </c>
      <c r="I2962">
        <v>6</v>
      </c>
    </row>
    <row r="2963" spans="1:9" x14ac:dyDescent="0.25">
      <c r="A2963">
        <v>1193955156</v>
      </c>
      <c r="B2963" t="s">
        <v>170</v>
      </c>
      <c r="C2963" t="s">
        <v>41</v>
      </c>
      <c r="D2963" t="s">
        <v>30</v>
      </c>
      <c r="E2963" t="s">
        <v>32</v>
      </c>
      <c r="F2963" t="s">
        <v>360</v>
      </c>
      <c r="G2963" t="s">
        <v>360</v>
      </c>
      <c r="H2963" t="s">
        <v>22</v>
      </c>
      <c r="I2963">
        <v>6</v>
      </c>
    </row>
    <row r="2964" spans="1:9" x14ac:dyDescent="0.25">
      <c r="A2964">
        <v>1194007711</v>
      </c>
      <c r="B2964" t="s">
        <v>148</v>
      </c>
      <c r="C2964" t="s">
        <v>96</v>
      </c>
      <c r="D2964" t="s">
        <v>30</v>
      </c>
      <c r="E2964" t="s">
        <v>32</v>
      </c>
      <c r="F2964" t="s">
        <v>360</v>
      </c>
      <c r="G2964" t="s">
        <v>360</v>
      </c>
      <c r="H2964" t="s">
        <v>22</v>
      </c>
      <c r="I2964">
        <v>6</v>
      </c>
    </row>
    <row r="2965" spans="1:9" x14ac:dyDescent="0.25">
      <c r="A2965">
        <v>1194666733</v>
      </c>
      <c r="B2965" t="s">
        <v>170</v>
      </c>
      <c r="C2965" t="s">
        <v>20</v>
      </c>
      <c r="D2965" t="s">
        <v>30</v>
      </c>
      <c r="E2965" t="s">
        <v>32</v>
      </c>
      <c r="F2965" t="s">
        <v>360</v>
      </c>
      <c r="G2965" t="s">
        <v>360</v>
      </c>
      <c r="H2965" t="s">
        <v>22</v>
      </c>
      <c r="I2965">
        <v>6</v>
      </c>
    </row>
    <row r="2966" spans="1:9" x14ac:dyDescent="0.25">
      <c r="A2966">
        <v>1196152064</v>
      </c>
      <c r="B2966" t="s">
        <v>148</v>
      </c>
      <c r="C2966" t="s">
        <v>78</v>
      </c>
      <c r="D2966" t="s">
        <v>30</v>
      </c>
      <c r="E2966" t="s">
        <v>32</v>
      </c>
      <c r="F2966" t="s">
        <v>360</v>
      </c>
      <c r="G2966" t="s">
        <v>360</v>
      </c>
      <c r="H2966" t="s">
        <v>22</v>
      </c>
      <c r="I2966">
        <v>6</v>
      </c>
    </row>
    <row r="2967" spans="1:9" x14ac:dyDescent="0.25">
      <c r="A2967">
        <v>1196796326</v>
      </c>
      <c r="B2967" t="s">
        <v>170</v>
      </c>
      <c r="C2967" t="s">
        <v>96</v>
      </c>
      <c r="D2967" t="s">
        <v>30</v>
      </c>
      <c r="E2967" t="s">
        <v>32</v>
      </c>
      <c r="F2967" t="s">
        <v>360</v>
      </c>
      <c r="G2967" t="s">
        <v>360</v>
      </c>
      <c r="H2967" t="s">
        <v>22</v>
      </c>
      <c r="I2967">
        <v>6</v>
      </c>
    </row>
    <row r="2968" spans="1:9" x14ac:dyDescent="0.25">
      <c r="A2968">
        <v>1197249462</v>
      </c>
      <c r="B2968" t="s">
        <v>148</v>
      </c>
      <c r="C2968" t="s">
        <v>71</v>
      </c>
      <c r="D2968" t="s">
        <v>30</v>
      </c>
      <c r="E2968" t="s">
        <v>32</v>
      </c>
      <c r="F2968" t="s">
        <v>360</v>
      </c>
      <c r="G2968" t="s">
        <v>360</v>
      </c>
      <c r="H2968" t="s">
        <v>22</v>
      </c>
      <c r="I2968">
        <v>6</v>
      </c>
    </row>
    <row r="2969" spans="1:9" x14ac:dyDescent="0.25">
      <c r="A2969">
        <v>1197310887</v>
      </c>
      <c r="B2969" t="s">
        <v>148</v>
      </c>
      <c r="C2969" t="s">
        <v>20</v>
      </c>
      <c r="D2969" t="s">
        <v>30</v>
      </c>
      <c r="E2969" t="s">
        <v>32</v>
      </c>
      <c r="F2969" t="s">
        <v>360</v>
      </c>
      <c r="G2969" t="s">
        <v>360</v>
      </c>
      <c r="H2969" t="s">
        <v>22</v>
      </c>
      <c r="I2969">
        <v>6</v>
      </c>
    </row>
    <row r="2970" spans="1:9" x14ac:dyDescent="0.25">
      <c r="A2970">
        <v>1197587327</v>
      </c>
      <c r="B2970" t="s">
        <v>148</v>
      </c>
      <c r="C2970" t="s">
        <v>573</v>
      </c>
      <c r="D2970" t="s">
        <v>30</v>
      </c>
      <c r="E2970" t="s">
        <v>32</v>
      </c>
      <c r="F2970" t="s">
        <v>360</v>
      </c>
      <c r="G2970" t="s">
        <v>360</v>
      </c>
      <c r="H2970" t="s">
        <v>22</v>
      </c>
      <c r="I2970">
        <v>6</v>
      </c>
    </row>
    <row r="2971" spans="1:9" x14ac:dyDescent="0.25">
      <c r="A2971">
        <v>1197495670</v>
      </c>
      <c r="B2971" t="s">
        <v>40</v>
      </c>
      <c r="C2971" t="s">
        <v>20</v>
      </c>
      <c r="D2971" t="s">
        <v>30</v>
      </c>
      <c r="E2971" t="s">
        <v>32</v>
      </c>
      <c r="F2971" t="s">
        <v>360</v>
      </c>
      <c r="G2971" t="s">
        <v>360</v>
      </c>
      <c r="H2971" t="s">
        <v>19</v>
      </c>
      <c r="I2971">
        <v>6</v>
      </c>
    </row>
    <row r="2972" spans="1:9" x14ac:dyDescent="0.25">
      <c r="A2972">
        <v>1197557616</v>
      </c>
      <c r="B2972" t="s">
        <v>40</v>
      </c>
      <c r="C2972" t="s">
        <v>45</v>
      </c>
      <c r="D2972" t="s">
        <v>30</v>
      </c>
      <c r="E2972" t="s">
        <v>32</v>
      </c>
      <c r="F2972" t="s">
        <v>360</v>
      </c>
      <c r="G2972" t="s">
        <v>352</v>
      </c>
      <c r="H2972" t="s">
        <v>19</v>
      </c>
      <c r="I2972">
        <v>6</v>
      </c>
    </row>
    <row r="2973" spans="1:9" x14ac:dyDescent="0.25">
      <c r="A2973">
        <v>1197243294</v>
      </c>
      <c r="B2973" t="s">
        <v>40</v>
      </c>
      <c r="C2973" t="s">
        <v>33</v>
      </c>
      <c r="D2973" t="s">
        <v>30</v>
      </c>
      <c r="E2973" t="s">
        <v>32</v>
      </c>
      <c r="F2973" t="s">
        <v>382</v>
      </c>
      <c r="G2973" t="s">
        <v>396</v>
      </c>
      <c r="H2973" t="s">
        <v>19</v>
      </c>
      <c r="I2973">
        <v>6</v>
      </c>
    </row>
    <row r="2974" spans="1:9" x14ac:dyDescent="0.25">
      <c r="A2974">
        <v>1198271044</v>
      </c>
      <c r="B2974" t="s">
        <v>148</v>
      </c>
      <c r="C2974" t="s">
        <v>20</v>
      </c>
      <c r="D2974" t="s">
        <v>30</v>
      </c>
      <c r="E2974" t="s">
        <v>32</v>
      </c>
      <c r="F2974" t="s">
        <v>360</v>
      </c>
      <c r="G2974" t="s">
        <v>360</v>
      </c>
      <c r="H2974" t="s">
        <v>22</v>
      </c>
      <c r="I2974">
        <v>6</v>
      </c>
    </row>
    <row r="2975" spans="1:9" x14ac:dyDescent="0.25">
      <c r="A2975">
        <v>1198283854</v>
      </c>
      <c r="B2975" t="s">
        <v>170</v>
      </c>
      <c r="C2975" t="s">
        <v>20</v>
      </c>
      <c r="D2975" t="s">
        <v>30</v>
      </c>
      <c r="E2975" t="s">
        <v>32</v>
      </c>
      <c r="F2975" t="s">
        <v>360</v>
      </c>
      <c r="G2975" t="s">
        <v>360</v>
      </c>
      <c r="H2975" t="s">
        <v>22</v>
      </c>
      <c r="I2975">
        <v>6</v>
      </c>
    </row>
    <row r="2976" spans="1:9" x14ac:dyDescent="0.25">
      <c r="A2976">
        <v>1198363057</v>
      </c>
      <c r="B2976" t="s">
        <v>148</v>
      </c>
      <c r="C2976" t="s">
        <v>20</v>
      </c>
      <c r="D2976" t="s">
        <v>30</v>
      </c>
      <c r="E2976" t="s">
        <v>32</v>
      </c>
      <c r="F2976" t="s">
        <v>360</v>
      </c>
      <c r="G2976" t="s">
        <v>360</v>
      </c>
      <c r="H2976" t="s">
        <v>22</v>
      </c>
      <c r="I2976">
        <v>6</v>
      </c>
    </row>
    <row r="2977" spans="1:9" x14ac:dyDescent="0.25">
      <c r="A2977">
        <v>1198402015</v>
      </c>
      <c r="B2977" t="s">
        <v>170</v>
      </c>
      <c r="C2977" t="s">
        <v>98</v>
      </c>
      <c r="D2977" t="s">
        <v>30</v>
      </c>
      <c r="E2977" t="s">
        <v>32</v>
      </c>
      <c r="F2977" t="s">
        <v>360</v>
      </c>
      <c r="G2977" t="s">
        <v>360</v>
      </c>
      <c r="H2977" t="s">
        <v>22</v>
      </c>
      <c r="I2977">
        <v>6</v>
      </c>
    </row>
    <row r="2978" spans="1:9" x14ac:dyDescent="0.25">
      <c r="A2978">
        <v>1197937689</v>
      </c>
      <c r="B2978" t="s">
        <v>148</v>
      </c>
      <c r="C2978" t="s">
        <v>41</v>
      </c>
      <c r="D2978" t="s">
        <v>30</v>
      </c>
      <c r="E2978" t="s">
        <v>32</v>
      </c>
      <c r="F2978" t="s">
        <v>360</v>
      </c>
      <c r="G2978" t="s">
        <v>360</v>
      </c>
      <c r="H2978" t="s">
        <v>22</v>
      </c>
      <c r="I2978">
        <v>6</v>
      </c>
    </row>
    <row r="2979" spans="1:9" x14ac:dyDescent="0.25">
      <c r="A2979">
        <v>1198522654</v>
      </c>
      <c r="B2979" t="s">
        <v>148</v>
      </c>
      <c r="C2979" t="s">
        <v>42</v>
      </c>
      <c r="D2979" t="s">
        <v>30</v>
      </c>
      <c r="E2979" t="s">
        <v>32</v>
      </c>
      <c r="F2979" t="s">
        <v>360</v>
      </c>
      <c r="G2979" t="s">
        <v>360</v>
      </c>
      <c r="H2979" t="s">
        <v>22</v>
      </c>
      <c r="I2979">
        <v>6</v>
      </c>
    </row>
    <row r="2980" spans="1:9" x14ac:dyDescent="0.25">
      <c r="A2980">
        <v>1198555673</v>
      </c>
      <c r="B2980" t="s">
        <v>148</v>
      </c>
      <c r="C2980" t="s">
        <v>97</v>
      </c>
      <c r="D2980" t="s">
        <v>30</v>
      </c>
      <c r="E2980" t="s">
        <v>32</v>
      </c>
      <c r="F2980" t="s">
        <v>360</v>
      </c>
      <c r="G2980" t="s">
        <v>360</v>
      </c>
      <c r="H2980" t="s">
        <v>22</v>
      </c>
      <c r="I2980">
        <v>6</v>
      </c>
    </row>
    <row r="2981" spans="1:9" x14ac:dyDescent="0.25">
      <c r="A2981">
        <v>1198619085</v>
      </c>
      <c r="B2981" t="s">
        <v>148</v>
      </c>
      <c r="C2981" t="s">
        <v>71</v>
      </c>
      <c r="D2981" t="s">
        <v>30</v>
      </c>
      <c r="E2981" t="s">
        <v>32</v>
      </c>
      <c r="F2981" t="s">
        <v>360</v>
      </c>
      <c r="G2981" t="s">
        <v>360</v>
      </c>
      <c r="H2981" t="s">
        <v>22</v>
      </c>
      <c r="I2981">
        <v>6</v>
      </c>
    </row>
    <row r="2982" spans="1:9" x14ac:dyDescent="0.25">
      <c r="A2982">
        <v>1198623989</v>
      </c>
      <c r="B2982" t="s">
        <v>170</v>
      </c>
      <c r="C2982" t="s">
        <v>26</v>
      </c>
      <c r="D2982" t="s">
        <v>30</v>
      </c>
      <c r="E2982" t="s">
        <v>32</v>
      </c>
      <c r="F2982" t="s">
        <v>360</v>
      </c>
      <c r="G2982" t="s">
        <v>360</v>
      </c>
      <c r="H2982" t="s">
        <v>22</v>
      </c>
      <c r="I2982">
        <v>6</v>
      </c>
    </row>
    <row r="2983" spans="1:9" x14ac:dyDescent="0.25">
      <c r="A2983">
        <v>1198619883</v>
      </c>
      <c r="B2983" t="s">
        <v>170</v>
      </c>
      <c r="C2983" t="s">
        <v>98</v>
      </c>
      <c r="D2983" t="s">
        <v>30</v>
      </c>
      <c r="E2983" t="s">
        <v>32</v>
      </c>
      <c r="F2983" t="s">
        <v>360</v>
      </c>
      <c r="G2983" t="s">
        <v>360</v>
      </c>
      <c r="H2983" t="s">
        <v>22</v>
      </c>
      <c r="I2983">
        <v>6</v>
      </c>
    </row>
    <row r="2984" spans="1:9" x14ac:dyDescent="0.25">
      <c r="A2984">
        <v>1198499765</v>
      </c>
      <c r="B2984" t="s">
        <v>40</v>
      </c>
      <c r="C2984" t="s">
        <v>97</v>
      </c>
      <c r="D2984" t="s">
        <v>30</v>
      </c>
      <c r="E2984" t="s">
        <v>32</v>
      </c>
      <c r="F2984" t="s">
        <v>360</v>
      </c>
      <c r="G2984" t="s">
        <v>360</v>
      </c>
      <c r="H2984" t="s">
        <v>19</v>
      </c>
      <c r="I2984">
        <v>6</v>
      </c>
    </row>
    <row r="2985" spans="1:9" x14ac:dyDescent="0.25">
      <c r="A2985">
        <v>1198989275</v>
      </c>
      <c r="B2985" t="s">
        <v>170</v>
      </c>
      <c r="C2985" t="s">
        <v>26</v>
      </c>
      <c r="D2985" t="s">
        <v>30</v>
      </c>
      <c r="E2985" t="s">
        <v>32</v>
      </c>
      <c r="F2985" t="s">
        <v>360</v>
      </c>
      <c r="G2985" t="s">
        <v>360</v>
      </c>
      <c r="H2985" t="s">
        <v>22</v>
      </c>
      <c r="I2985">
        <v>6</v>
      </c>
    </row>
    <row r="2986" spans="1:9" x14ac:dyDescent="0.25">
      <c r="A2986">
        <v>1199368025</v>
      </c>
      <c r="B2986" t="s">
        <v>40</v>
      </c>
      <c r="C2986" t="s">
        <v>35</v>
      </c>
      <c r="D2986" t="s">
        <v>30</v>
      </c>
      <c r="E2986" t="s">
        <v>32</v>
      </c>
      <c r="F2986" t="s">
        <v>220</v>
      </c>
      <c r="G2986" t="s">
        <v>354</v>
      </c>
      <c r="H2986" t="s">
        <v>19</v>
      </c>
      <c r="I2986">
        <v>6</v>
      </c>
    </row>
    <row r="2987" spans="1:9" x14ac:dyDescent="0.25">
      <c r="A2987">
        <v>1199474380</v>
      </c>
      <c r="B2987" t="s">
        <v>148</v>
      </c>
      <c r="C2987" t="s">
        <v>29</v>
      </c>
      <c r="D2987" t="s">
        <v>30</v>
      </c>
      <c r="E2987" t="s">
        <v>32</v>
      </c>
      <c r="F2987" t="s">
        <v>360</v>
      </c>
      <c r="G2987" t="s">
        <v>360</v>
      </c>
      <c r="H2987" t="s">
        <v>22</v>
      </c>
      <c r="I2987">
        <v>6</v>
      </c>
    </row>
    <row r="2988" spans="1:9" x14ac:dyDescent="0.25">
      <c r="A2988">
        <v>1199145287</v>
      </c>
      <c r="B2988" t="s">
        <v>170</v>
      </c>
      <c r="C2988" t="s">
        <v>98</v>
      </c>
      <c r="D2988" t="s">
        <v>30</v>
      </c>
      <c r="E2988" t="s">
        <v>32</v>
      </c>
      <c r="F2988" t="s">
        <v>360</v>
      </c>
      <c r="G2988" t="s">
        <v>360</v>
      </c>
      <c r="H2988" t="s">
        <v>22</v>
      </c>
      <c r="I2988">
        <v>6</v>
      </c>
    </row>
    <row r="2989" spans="1:9" x14ac:dyDescent="0.25">
      <c r="A2989">
        <v>1199607989</v>
      </c>
      <c r="B2989" t="s">
        <v>148</v>
      </c>
      <c r="C2989" t="s">
        <v>29</v>
      </c>
      <c r="D2989" t="s">
        <v>30</v>
      </c>
      <c r="E2989" t="s">
        <v>32</v>
      </c>
      <c r="F2989" t="s">
        <v>360</v>
      </c>
      <c r="G2989" t="s">
        <v>360</v>
      </c>
      <c r="H2989" t="s">
        <v>22</v>
      </c>
      <c r="I2989">
        <v>6</v>
      </c>
    </row>
    <row r="2990" spans="1:9" x14ac:dyDescent="0.25">
      <c r="A2990">
        <v>1199606146</v>
      </c>
      <c r="B2990" t="s">
        <v>40</v>
      </c>
      <c r="C2990" t="s">
        <v>26</v>
      </c>
      <c r="D2990" t="s">
        <v>30</v>
      </c>
      <c r="E2990" t="s">
        <v>32</v>
      </c>
      <c r="F2990" t="s">
        <v>360</v>
      </c>
      <c r="G2990" t="s">
        <v>379</v>
      </c>
      <c r="H2990" t="s">
        <v>19</v>
      </c>
      <c r="I2990">
        <v>6</v>
      </c>
    </row>
    <row r="2991" spans="1:9" x14ac:dyDescent="0.25">
      <c r="A2991">
        <v>1200181429</v>
      </c>
      <c r="B2991" t="s">
        <v>170</v>
      </c>
      <c r="C2991" t="s">
        <v>20</v>
      </c>
      <c r="D2991" t="s">
        <v>30</v>
      </c>
      <c r="E2991" t="s">
        <v>32</v>
      </c>
      <c r="F2991" t="s">
        <v>360</v>
      </c>
      <c r="G2991" t="s">
        <v>360</v>
      </c>
      <c r="H2991" t="s">
        <v>22</v>
      </c>
      <c r="I2991">
        <v>6</v>
      </c>
    </row>
    <row r="2992" spans="1:9" x14ac:dyDescent="0.25">
      <c r="A2992">
        <v>1200399081</v>
      </c>
      <c r="B2992" t="s">
        <v>40</v>
      </c>
      <c r="C2992" t="s">
        <v>35</v>
      </c>
      <c r="D2992" t="s">
        <v>30</v>
      </c>
      <c r="E2992" t="s">
        <v>32</v>
      </c>
      <c r="F2992" t="s">
        <v>360</v>
      </c>
      <c r="G2992" t="s">
        <v>360</v>
      </c>
      <c r="H2992" t="s">
        <v>19</v>
      </c>
      <c r="I2992">
        <v>6</v>
      </c>
    </row>
    <row r="2993" spans="1:9" x14ac:dyDescent="0.25">
      <c r="A2993">
        <v>1200401149</v>
      </c>
      <c r="B2993" t="s">
        <v>40</v>
      </c>
      <c r="C2993" t="s">
        <v>45</v>
      </c>
      <c r="D2993" t="s">
        <v>30</v>
      </c>
      <c r="E2993" t="s">
        <v>32</v>
      </c>
      <c r="F2993" t="s">
        <v>261</v>
      </c>
      <c r="G2993" t="s">
        <v>352</v>
      </c>
      <c r="H2993" t="s">
        <v>19</v>
      </c>
      <c r="I2993">
        <v>6</v>
      </c>
    </row>
    <row r="2994" spans="1:9" x14ac:dyDescent="0.25">
      <c r="A2994">
        <v>1200576005</v>
      </c>
      <c r="B2994" t="s">
        <v>170</v>
      </c>
      <c r="C2994" t="s">
        <v>71</v>
      </c>
      <c r="D2994" t="s">
        <v>30</v>
      </c>
      <c r="E2994" t="s">
        <v>32</v>
      </c>
      <c r="F2994" t="s">
        <v>360</v>
      </c>
      <c r="G2994" t="s">
        <v>360</v>
      </c>
      <c r="H2994" t="s">
        <v>22</v>
      </c>
      <c r="I2994">
        <v>6</v>
      </c>
    </row>
    <row r="2995" spans="1:9" x14ac:dyDescent="0.25">
      <c r="A2995">
        <v>1201049915</v>
      </c>
      <c r="B2995" t="s">
        <v>148</v>
      </c>
      <c r="C2995" t="s">
        <v>35</v>
      </c>
      <c r="D2995" t="s">
        <v>30</v>
      </c>
      <c r="E2995" t="s">
        <v>32</v>
      </c>
      <c r="F2995" t="s">
        <v>360</v>
      </c>
      <c r="G2995" t="s">
        <v>360</v>
      </c>
      <c r="H2995" t="s">
        <v>22</v>
      </c>
      <c r="I2995">
        <v>6</v>
      </c>
    </row>
    <row r="2996" spans="1:9" x14ac:dyDescent="0.25">
      <c r="A2996">
        <v>1202349180</v>
      </c>
      <c r="B2996" t="s">
        <v>148</v>
      </c>
      <c r="C2996" t="s">
        <v>573</v>
      </c>
      <c r="D2996" t="s">
        <v>30</v>
      </c>
      <c r="E2996" t="s">
        <v>32</v>
      </c>
      <c r="F2996" t="s">
        <v>360</v>
      </c>
      <c r="G2996" t="s">
        <v>360</v>
      </c>
      <c r="H2996" t="s">
        <v>22</v>
      </c>
      <c r="I2996">
        <v>6</v>
      </c>
    </row>
    <row r="2997" spans="1:9" x14ac:dyDescent="0.25">
      <c r="A2997">
        <v>1203026977</v>
      </c>
      <c r="B2997" t="s">
        <v>148</v>
      </c>
      <c r="C2997" t="s">
        <v>20</v>
      </c>
      <c r="D2997" t="s">
        <v>30</v>
      </c>
      <c r="E2997" t="s">
        <v>32</v>
      </c>
      <c r="F2997" t="s">
        <v>360</v>
      </c>
      <c r="G2997" t="s">
        <v>360</v>
      </c>
      <c r="H2997" t="s">
        <v>22</v>
      </c>
      <c r="I2997">
        <v>6</v>
      </c>
    </row>
    <row r="2998" spans="1:9" x14ac:dyDescent="0.25">
      <c r="A2998">
        <v>1203407325</v>
      </c>
      <c r="B2998" t="s">
        <v>148</v>
      </c>
      <c r="C2998" t="s">
        <v>20</v>
      </c>
      <c r="D2998" t="s">
        <v>30</v>
      </c>
      <c r="E2998" t="s">
        <v>32</v>
      </c>
      <c r="F2998" t="s">
        <v>360</v>
      </c>
      <c r="G2998" t="s">
        <v>360</v>
      </c>
      <c r="H2998" t="s">
        <v>22</v>
      </c>
      <c r="I2998">
        <v>6</v>
      </c>
    </row>
    <row r="2999" spans="1:9" x14ac:dyDescent="0.25">
      <c r="A2999">
        <v>1203490053</v>
      </c>
      <c r="B2999" t="s">
        <v>40</v>
      </c>
      <c r="C2999" t="s">
        <v>29</v>
      </c>
      <c r="D2999" t="s">
        <v>30</v>
      </c>
      <c r="E2999" t="s">
        <v>32</v>
      </c>
      <c r="F2999" t="s">
        <v>360</v>
      </c>
      <c r="G2999" t="s">
        <v>352</v>
      </c>
      <c r="H2999" t="s">
        <v>19</v>
      </c>
      <c r="I2999">
        <v>6</v>
      </c>
    </row>
    <row r="3000" spans="1:9" x14ac:dyDescent="0.25">
      <c r="A3000">
        <v>1204009003</v>
      </c>
      <c r="B3000" t="s">
        <v>40</v>
      </c>
      <c r="C3000" t="s">
        <v>26</v>
      </c>
      <c r="D3000" t="s">
        <v>30</v>
      </c>
      <c r="E3000" t="s">
        <v>32</v>
      </c>
      <c r="F3000" t="s">
        <v>340</v>
      </c>
      <c r="G3000" t="s">
        <v>351</v>
      </c>
      <c r="H3000" t="s">
        <v>19</v>
      </c>
      <c r="I3000">
        <v>6</v>
      </c>
    </row>
    <row r="3001" spans="1:9" x14ac:dyDescent="0.25">
      <c r="A3001">
        <v>1204305489</v>
      </c>
      <c r="B3001" t="s">
        <v>148</v>
      </c>
      <c r="C3001" t="s">
        <v>97</v>
      </c>
      <c r="D3001" t="s">
        <v>30</v>
      </c>
      <c r="E3001" t="s">
        <v>32</v>
      </c>
      <c r="F3001" t="s">
        <v>360</v>
      </c>
      <c r="G3001" t="s">
        <v>360</v>
      </c>
      <c r="H3001" t="s">
        <v>22</v>
      </c>
      <c r="I3001">
        <v>6</v>
      </c>
    </row>
    <row r="3002" spans="1:9" x14ac:dyDescent="0.25">
      <c r="A3002">
        <v>1204386477</v>
      </c>
      <c r="B3002" t="s">
        <v>40</v>
      </c>
      <c r="C3002" t="s">
        <v>71</v>
      </c>
      <c r="D3002" t="s">
        <v>30</v>
      </c>
      <c r="E3002" t="s">
        <v>32</v>
      </c>
      <c r="F3002" t="s">
        <v>360</v>
      </c>
      <c r="G3002" t="s">
        <v>360</v>
      </c>
      <c r="H3002" t="s">
        <v>19</v>
      </c>
      <c r="I3002">
        <v>6</v>
      </c>
    </row>
    <row r="3003" spans="1:9" x14ac:dyDescent="0.25">
      <c r="A3003">
        <v>1204437796</v>
      </c>
      <c r="B3003" t="s">
        <v>148</v>
      </c>
      <c r="C3003" t="s">
        <v>45</v>
      </c>
      <c r="D3003" t="s">
        <v>30</v>
      </c>
      <c r="E3003" t="s">
        <v>32</v>
      </c>
      <c r="F3003" t="s">
        <v>360</v>
      </c>
      <c r="G3003" t="s">
        <v>360</v>
      </c>
      <c r="H3003" t="s">
        <v>22</v>
      </c>
      <c r="I3003">
        <v>6</v>
      </c>
    </row>
    <row r="3004" spans="1:9" x14ac:dyDescent="0.25">
      <c r="A3004">
        <v>1204510403</v>
      </c>
      <c r="B3004" t="s">
        <v>148</v>
      </c>
      <c r="C3004" t="s">
        <v>35</v>
      </c>
      <c r="D3004" t="s">
        <v>30</v>
      </c>
      <c r="E3004" t="s">
        <v>32</v>
      </c>
      <c r="F3004" t="s">
        <v>360</v>
      </c>
      <c r="G3004" t="s">
        <v>360</v>
      </c>
      <c r="H3004" t="s">
        <v>22</v>
      </c>
      <c r="I3004">
        <v>6</v>
      </c>
    </row>
    <row r="3005" spans="1:9" x14ac:dyDescent="0.25">
      <c r="A3005">
        <v>1204564646</v>
      </c>
      <c r="B3005" t="s">
        <v>40</v>
      </c>
      <c r="C3005" t="s">
        <v>26</v>
      </c>
      <c r="D3005" t="s">
        <v>30</v>
      </c>
      <c r="E3005" t="s">
        <v>32</v>
      </c>
      <c r="F3005" t="s">
        <v>360</v>
      </c>
      <c r="G3005" t="s">
        <v>360</v>
      </c>
      <c r="H3005" t="s">
        <v>19</v>
      </c>
      <c r="I3005">
        <v>6</v>
      </c>
    </row>
    <row r="3006" spans="1:9" x14ac:dyDescent="0.25">
      <c r="A3006">
        <v>1204713854</v>
      </c>
      <c r="B3006" t="s">
        <v>170</v>
      </c>
      <c r="C3006" t="s">
        <v>20</v>
      </c>
      <c r="D3006" t="s">
        <v>30</v>
      </c>
      <c r="E3006" t="s">
        <v>32</v>
      </c>
      <c r="F3006" t="s">
        <v>360</v>
      </c>
      <c r="G3006" t="s">
        <v>360</v>
      </c>
      <c r="H3006" t="s">
        <v>22</v>
      </c>
      <c r="I3006">
        <v>6</v>
      </c>
    </row>
    <row r="3007" spans="1:9" x14ac:dyDescent="0.25">
      <c r="A3007">
        <v>1204427688</v>
      </c>
      <c r="B3007" t="s">
        <v>170</v>
      </c>
      <c r="C3007" t="s">
        <v>42</v>
      </c>
      <c r="D3007" t="s">
        <v>30</v>
      </c>
      <c r="E3007" t="s">
        <v>32</v>
      </c>
      <c r="F3007" t="s">
        <v>360</v>
      </c>
      <c r="G3007" t="s">
        <v>360</v>
      </c>
      <c r="H3007" t="s">
        <v>22</v>
      </c>
      <c r="I3007">
        <v>6</v>
      </c>
    </row>
    <row r="3008" spans="1:9" x14ac:dyDescent="0.25">
      <c r="A3008">
        <v>1205144480</v>
      </c>
      <c r="B3008" t="s">
        <v>148</v>
      </c>
      <c r="C3008" t="s">
        <v>573</v>
      </c>
      <c r="D3008" t="s">
        <v>30</v>
      </c>
      <c r="E3008" t="s">
        <v>32</v>
      </c>
      <c r="F3008" t="s">
        <v>360</v>
      </c>
      <c r="G3008" t="s">
        <v>360</v>
      </c>
      <c r="H3008" t="s">
        <v>22</v>
      </c>
      <c r="I3008">
        <v>6</v>
      </c>
    </row>
    <row r="3009" spans="1:9" x14ac:dyDescent="0.25">
      <c r="A3009">
        <v>1205233651</v>
      </c>
      <c r="B3009" t="s">
        <v>170</v>
      </c>
      <c r="C3009" t="s">
        <v>71</v>
      </c>
      <c r="D3009" t="s">
        <v>30</v>
      </c>
      <c r="E3009" t="s">
        <v>32</v>
      </c>
      <c r="F3009" t="s">
        <v>360</v>
      </c>
      <c r="G3009" t="s">
        <v>360</v>
      </c>
      <c r="H3009" t="s">
        <v>22</v>
      </c>
      <c r="I3009">
        <v>6</v>
      </c>
    </row>
    <row r="3010" spans="1:9" x14ac:dyDescent="0.25">
      <c r="A3010">
        <v>1205373858</v>
      </c>
      <c r="B3010" t="s">
        <v>40</v>
      </c>
      <c r="C3010" t="s">
        <v>35</v>
      </c>
      <c r="D3010" t="s">
        <v>30</v>
      </c>
      <c r="E3010" t="s">
        <v>32</v>
      </c>
      <c r="F3010" t="s">
        <v>360</v>
      </c>
      <c r="G3010" t="s">
        <v>396</v>
      </c>
      <c r="H3010" t="s">
        <v>19</v>
      </c>
      <c r="I3010">
        <v>6</v>
      </c>
    </row>
    <row r="3011" spans="1:9" x14ac:dyDescent="0.25">
      <c r="A3011">
        <v>1205431382</v>
      </c>
      <c r="B3011" t="s">
        <v>170</v>
      </c>
      <c r="C3011" t="s">
        <v>45</v>
      </c>
      <c r="D3011" t="s">
        <v>30</v>
      </c>
      <c r="E3011" t="s">
        <v>32</v>
      </c>
      <c r="F3011" t="s">
        <v>360</v>
      </c>
      <c r="G3011" t="s">
        <v>360</v>
      </c>
      <c r="H3011" t="s">
        <v>22</v>
      </c>
      <c r="I3011">
        <v>6</v>
      </c>
    </row>
    <row r="3012" spans="1:9" x14ac:dyDescent="0.25">
      <c r="A3012">
        <v>1205470128</v>
      </c>
      <c r="B3012" t="s">
        <v>148</v>
      </c>
      <c r="C3012" t="s">
        <v>71</v>
      </c>
      <c r="D3012" t="s">
        <v>30</v>
      </c>
      <c r="E3012" t="s">
        <v>32</v>
      </c>
      <c r="F3012" t="s">
        <v>360</v>
      </c>
      <c r="G3012" t="s">
        <v>360</v>
      </c>
      <c r="H3012" t="s">
        <v>22</v>
      </c>
      <c r="I3012">
        <v>6</v>
      </c>
    </row>
    <row r="3013" spans="1:9" x14ac:dyDescent="0.25">
      <c r="A3013">
        <v>1205579787</v>
      </c>
      <c r="B3013" t="s">
        <v>148</v>
      </c>
      <c r="C3013" t="s">
        <v>71</v>
      </c>
      <c r="D3013" t="s">
        <v>30</v>
      </c>
      <c r="E3013" t="s">
        <v>32</v>
      </c>
      <c r="F3013" t="s">
        <v>360</v>
      </c>
      <c r="G3013" t="s">
        <v>360</v>
      </c>
      <c r="H3013" t="s">
        <v>22</v>
      </c>
      <c r="I3013">
        <v>6</v>
      </c>
    </row>
    <row r="3014" spans="1:9" x14ac:dyDescent="0.25">
      <c r="A3014">
        <v>1205560891</v>
      </c>
      <c r="B3014" t="s">
        <v>170</v>
      </c>
      <c r="C3014" t="s">
        <v>71</v>
      </c>
      <c r="D3014" t="s">
        <v>30</v>
      </c>
      <c r="E3014" t="s">
        <v>32</v>
      </c>
      <c r="F3014" t="s">
        <v>360</v>
      </c>
      <c r="G3014" t="s">
        <v>360</v>
      </c>
      <c r="H3014" t="s">
        <v>22</v>
      </c>
      <c r="I3014">
        <v>6</v>
      </c>
    </row>
    <row r="3015" spans="1:9" x14ac:dyDescent="0.25">
      <c r="A3015">
        <v>1205581878</v>
      </c>
      <c r="B3015" t="s">
        <v>170</v>
      </c>
      <c r="C3015" t="s">
        <v>97</v>
      </c>
      <c r="D3015" t="s">
        <v>30</v>
      </c>
      <c r="E3015" t="s">
        <v>32</v>
      </c>
      <c r="F3015" t="s">
        <v>360</v>
      </c>
      <c r="G3015" t="s">
        <v>360</v>
      </c>
      <c r="H3015" t="s">
        <v>22</v>
      </c>
      <c r="I3015">
        <v>6</v>
      </c>
    </row>
    <row r="3016" spans="1:9" x14ac:dyDescent="0.25">
      <c r="A3016">
        <v>1205238185</v>
      </c>
      <c r="B3016" t="s">
        <v>170</v>
      </c>
      <c r="C3016" t="s">
        <v>41</v>
      </c>
      <c r="D3016" t="s">
        <v>30</v>
      </c>
      <c r="E3016" t="s">
        <v>32</v>
      </c>
      <c r="F3016" t="s">
        <v>360</v>
      </c>
      <c r="G3016" t="s">
        <v>360</v>
      </c>
      <c r="H3016" t="s">
        <v>22</v>
      </c>
      <c r="I3016">
        <v>6</v>
      </c>
    </row>
    <row r="3017" spans="1:9" x14ac:dyDescent="0.25">
      <c r="A3017">
        <v>1205508888</v>
      </c>
      <c r="B3017" t="s">
        <v>148</v>
      </c>
      <c r="C3017" t="s">
        <v>98</v>
      </c>
      <c r="D3017" t="s">
        <v>30</v>
      </c>
      <c r="E3017" t="s">
        <v>32</v>
      </c>
      <c r="F3017" t="s">
        <v>360</v>
      </c>
      <c r="G3017" t="s">
        <v>360</v>
      </c>
      <c r="H3017" t="s">
        <v>22</v>
      </c>
      <c r="I3017">
        <v>6</v>
      </c>
    </row>
    <row r="3018" spans="1:9" x14ac:dyDescent="0.25">
      <c r="A3018">
        <v>1205650164</v>
      </c>
      <c r="B3018" t="s">
        <v>40</v>
      </c>
      <c r="C3018" t="s">
        <v>20</v>
      </c>
      <c r="D3018" t="s">
        <v>30</v>
      </c>
      <c r="E3018" t="s">
        <v>32</v>
      </c>
      <c r="F3018" t="s">
        <v>360</v>
      </c>
      <c r="G3018" t="s">
        <v>360</v>
      </c>
      <c r="H3018" t="s">
        <v>19</v>
      </c>
      <c r="I3018">
        <v>6</v>
      </c>
    </row>
    <row r="3019" spans="1:9" x14ac:dyDescent="0.25">
      <c r="A3019">
        <v>1205799926</v>
      </c>
      <c r="B3019" t="s">
        <v>148</v>
      </c>
      <c r="C3019" t="s">
        <v>42</v>
      </c>
      <c r="D3019" t="s">
        <v>30</v>
      </c>
      <c r="E3019" t="s">
        <v>32</v>
      </c>
      <c r="F3019" t="s">
        <v>360</v>
      </c>
      <c r="G3019" t="s">
        <v>360</v>
      </c>
      <c r="H3019" t="s">
        <v>22</v>
      </c>
      <c r="I3019">
        <v>6</v>
      </c>
    </row>
    <row r="3020" spans="1:9" x14ac:dyDescent="0.25">
      <c r="A3020">
        <v>1205720604</v>
      </c>
      <c r="B3020" t="s">
        <v>40</v>
      </c>
      <c r="C3020" t="s">
        <v>35</v>
      </c>
      <c r="D3020" t="s">
        <v>30</v>
      </c>
      <c r="E3020" t="s">
        <v>32</v>
      </c>
      <c r="F3020" t="s">
        <v>277</v>
      </c>
      <c r="G3020" t="s">
        <v>350</v>
      </c>
      <c r="H3020" t="s">
        <v>19</v>
      </c>
      <c r="I3020">
        <v>6</v>
      </c>
    </row>
    <row r="3021" spans="1:9" x14ac:dyDescent="0.25">
      <c r="A3021">
        <v>1205812533</v>
      </c>
      <c r="B3021" t="s">
        <v>148</v>
      </c>
      <c r="C3021" t="s">
        <v>45</v>
      </c>
      <c r="D3021" t="s">
        <v>30</v>
      </c>
      <c r="E3021" t="s">
        <v>32</v>
      </c>
      <c r="F3021" t="s">
        <v>360</v>
      </c>
      <c r="G3021" t="s">
        <v>360</v>
      </c>
      <c r="H3021" t="s">
        <v>22</v>
      </c>
      <c r="I3021">
        <v>6</v>
      </c>
    </row>
    <row r="3022" spans="1:9" x14ac:dyDescent="0.25">
      <c r="A3022">
        <v>1205796698</v>
      </c>
      <c r="B3022" t="s">
        <v>148</v>
      </c>
      <c r="C3022" t="s">
        <v>45</v>
      </c>
      <c r="D3022" t="s">
        <v>30</v>
      </c>
      <c r="E3022" t="s">
        <v>32</v>
      </c>
      <c r="F3022" t="s">
        <v>360</v>
      </c>
      <c r="G3022" t="s">
        <v>360</v>
      </c>
      <c r="H3022" t="s">
        <v>22</v>
      </c>
      <c r="I3022">
        <v>6</v>
      </c>
    </row>
    <row r="3023" spans="1:9" x14ac:dyDescent="0.25">
      <c r="A3023">
        <v>1205984724</v>
      </c>
      <c r="B3023" t="s">
        <v>148</v>
      </c>
      <c r="C3023" t="s">
        <v>35</v>
      </c>
      <c r="D3023" t="s">
        <v>30</v>
      </c>
      <c r="E3023" t="s">
        <v>32</v>
      </c>
      <c r="F3023" t="s">
        <v>360</v>
      </c>
      <c r="G3023" t="s">
        <v>360</v>
      </c>
      <c r="H3023" t="s">
        <v>22</v>
      </c>
      <c r="I3023">
        <v>6</v>
      </c>
    </row>
    <row r="3024" spans="1:9" x14ac:dyDescent="0.25">
      <c r="A3024">
        <v>1205887518</v>
      </c>
      <c r="B3024" t="s">
        <v>170</v>
      </c>
      <c r="C3024" t="s">
        <v>33</v>
      </c>
      <c r="D3024" t="s">
        <v>30</v>
      </c>
      <c r="E3024" t="s">
        <v>32</v>
      </c>
      <c r="F3024" t="s">
        <v>360</v>
      </c>
      <c r="G3024" t="s">
        <v>360</v>
      </c>
      <c r="H3024" t="s">
        <v>22</v>
      </c>
      <c r="I3024">
        <v>6</v>
      </c>
    </row>
    <row r="3025" spans="1:9" x14ac:dyDescent="0.25">
      <c r="A3025">
        <v>1206189671</v>
      </c>
      <c r="B3025" t="s">
        <v>40</v>
      </c>
      <c r="C3025" t="s">
        <v>26</v>
      </c>
      <c r="D3025" t="s">
        <v>30</v>
      </c>
      <c r="E3025" t="s">
        <v>32</v>
      </c>
      <c r="F3025" t="s">
        <v>360</v>
      </c>
      <c r="G3025" t="s">
        <v>352</v>
      </c>
      <c r="H3025" t="s">
        <v>19</v>
      </c>
      <c r="I3025">
        <v>6</v>
      </c>
    </row>
    <row r="3026" spans="1:9" x14ac:dyDescent="0.25">
      <c r="A3026">
        <v>1206182187</v>
      </c>
      <c r="B3026" t="s">
        <v>170</v>
      </c>
      <c r="C3026" t="s">
        <v>33</v>
      </c>
      <c r="D3026" t="s">
        <v>30</v>
      </c>
      <c r="E3026" t="s">
        <v>32</v>
      </c>
      <c r="F3026" t="s">
        <v>360</v>
      </c>
      <c r="G3026" t="s">
        <v>360</v>
      </c>
      <c r="H3026" t="s">
        <v>22</v>
      </c>
      <c r="I3026">
        <v>6</v>
      </c>
    </row>
    <row r="3027" spans="1:9" x14ac:dyDescent="0.25">
      <c r="A3027">
        <v>1205816983</v>
      </c>
      <c r="B3027" t="s">
        <v>148</v>
      </c>
      <c r="C3027" t="s">
        <v>29</v>
      </c>
      <c r="D3027" t="s">
        <v>30</v>
      </c>
      <c r="E3027" t="s">
        <v>32</v>
      </c>
      <c r="F3027" t="s">
        <v>360</v>
      </c>
      <c r="G3027" t="s">
        <v>360</v>
      </c>
      <c r="H3027" t="s">
        <v>22</v>
      </c>
      <c r="I3027">
        <v>6</v>
      </c>
    </row>
    <row r="3028" spans="1:9" x14ac:dyDescent="0.25">
      <c r="A3028">
        <v>1205986153</v>
      </c>
      <c r="B3028" t="s">
        <v>170</v>
      </c>
      <c r="C3028" t="s">
        <v>20</v>
      </c>
      <c r="D3028" t="s">
        <v>30</v>
      </c>
      <c r="E3028" t="s">
        <v>32</v>
      </c>
      <c r="F3028" t="s">
        <v>360</v>
      </c>
      <c r="G3028" t="s">
        <v>360</v>
      </c>
      <c r="H3028" t="s">
        <v>22</v>
      </c>
      <c r="I3028">
        <v>6</v>
      </c>
    </row>
    <row r="3029" spans="1:9" x14ac:dyDescent="0.25">
      <c r="A3029">
        <v>1206623743</v>
      </c>
      <c r="B3029" t="s">
        <v>170</v>
      </c>
      <c r="C3029" t="s">
        <v>42</v>
      </c>
      <c r="D3029" t="s">
        <v>30</v>
      </c>
      <c r="E3029" t="s">
        <v>32</v>
      </c>
      <c r="F3029" t="s">
        <v>360</v>
      </c>
      <c r="G3029" t="s">
        <v>360</v>
      </c>
      <c r="H3029" t="s">
        <v>22</v>
      </c>
      <c r="I3029">
        <v>6</v>
      </c>
    </row>
    <row r="3030" spans="1:9" x14ac:dyDescent="0.25">
      <c r="A3030">
        <v>1206722799</v>
      </c>
      <c r="B3030" t="s">
        <v>148</v>
      </c>
      <c r="C3030" t="s">
        <v>45</v>
      </c>
      <c r="D3030" t="s">
        <v>30</v>
      </c>
      <c r="E3030" t="s">
        <v>32</v>
      </c>
      <c r="F3030" t="s">
        <v>360</v>
      </c>
      <c r="G3030" t="s">
        <v>360</v>
      </c>
      <c r="H3030" t="s">
        <v>22</v>
      </c>
      <c r="I3030">
        <v>6</v>
      </c>
    </row>
    <row r="3031" spans="1:9" x14ac:dyDescent="0.25">
      <c r="A3031">
        <v>1206881840</v>
      </c>
      <c r="B3031" t="s">
        <v>40</v>
      </c>
      <c r="C3031" t="s">
        <v>78</v>
      </c>
      <c r="D3031" t="s">
        <v>30</v>
      </c>
      <c r="E3031" t="s">
        <v>32</v>
      </c>
      <c r="F3031" t="s">
        <v>360</v>
      </c>
      <c r="G3031" t="s">
        <v>360</v>
      </c>
      <c r="H3031" t="s">
        <v>19</v>
      </c>
      <c r="I3031">
        <v>6</v>
      </c>
    </row>
    <row r="3032" spans="1:9" x14ac:dyDescent="0.25">
      <c r="A3032">
        <v>1207187804</v>
      </c>
      <c r="B3032" t="s">
        <v>40</v>
      </c>
      <c r="C3032" t="s">
        <v>97</v>
      </c>
      <c r="D3032" t="s">
        <v>30</v>
      </c>
      <c r="E3032" t="s">
        <v>32</v>
      </c>
      <c r="F3032" t="s">
        <v>360</v>
      </c>
      <c r="G3032" t="s">
        <v>360</v>
      </c>
      <c r="H3032" t="s">
        <v>19</v>
      </c>
      <c r="I3032">
        <v>6</v>
      </c>
    </row>
    <row r="3033" spans="1:9" x14ac:dyDescent="0.25">
      <c r="A3033">
        <v>1207811041</v>
      </c>
      <c r="B3033" t="s">
        <v>148</v>
      </c>
      <c r="C3033" t="s">
        <v>29</v>
      </c>
      <c r="D3033" t="s">
        <v>30</v>
      </c>
      <c r="E3033" t="s">
        <v>32</v>
      </c>
      <c r="F3033" t="s">
        <v>360</v>
      </c>
      <c r="G3033" t="s">
        <v>360</v>
      </c>
      <c r="H3033" t="s">
        <v>22</v>
      </c>
      <c r="I3033">
        <v>6</v>
      </c>
    </row>
    <row r="3034" spans="1:9" x14ac:dyDescent="0.25">
      <c r="A3034">
        <v>1208467977</v>
      </c>
      <c r="B3034" t="s">
        <v>170</v>
      </c>
      <c r="C3034" t="s">
        <v>96</v>
      </c>
      <c r="D3034" t="s">
        <v>30</v>
      </c>
      <c r="E3034" t="s">
        <v>32</v>
      </c>
      <c r="F3034" t="s">
        <v>360</v>
      </c>
      <c r="G3034" t="s">
        <v>360</v>
      </c>
      <c r="H3034" t="s">
        <v>22</v>
      </c>
      <c r="I3034">
        <v>6</v>
      </c>
    </row>
    <row r="3035" spans="1:9" x14ac:dyDescent="0.25">
      <c r="A3035">
        <v>1208469017</v>
      </c>
      <c r="B3035" t="s">
        <v>170</v>
      </c>
      <c r="C3035" t="s">
        <v>20</v>
      </c>
      <c r="D3035" t="s">
        <v>30</v>
      </c>
      <c r="E3035" t="s">
        <v>32</v>
      </c>
      <c r="F3035" t="s">
        <v>360</v>
      </c>
      <c r="G3035" t="s">
        <v>360</v>
      </c>
      <c r="H3035" t="s">
        <v>22</v>
      </c>
      <c r="I3035">
        <v>6</v>
      </c>
    </row>
    <row r="3036" spans="1:9" x14ac:dyDescent="0.25">
      <c r="A3036">
        <v>1208778481</v>
      </c>
      <c r="B3036" t="s">
        <v>148</v>
      </c>
      <c r="C3036" t="s">
        <v>573</v>
      </c>
      <c r="D3036" t="s">
        <v>30</v>
      </c>
      <c r="E3036" t="s">
        <v>32</v>
      </c>
      <c r="F3036" t="s">
        <v>360</v>
      </c>
      <c r="G3036" t="s">
        <v>360</v>
      </c>
      <c r="H3036" t="s">
        <v>22</v>
      </c>
      <c r="I3036">
        <v>6</v>
      </c>
    </row>
    <row r="3037" spans="1:9" x14ac:dyDescent="0.25">
      <c r="A3037">
        <v>1208127593</v>
      </c>
      <c r="B3037" t="s">
        <v>170</v>
      </c>
      <c r="C3037" t="s">
        <v>42</v>
      </c>
      <c r="D3037" t="s">
        <v>30</v>
      </c>
      <c r="E3037" t="s">
        <v>32</v>
      </c>
      <c r="F3037" t="s">
        <v>360</v>
      </c>
      <c r="G3037" t="s">
        <v>360</v>
      </c>
      <c r="H3037" t="s">
        <v>22</v>
      </c>
      <c r="I3037">
        <v>6</v>
      </c>
    </row>
    <row r="3038" spans="1:9" x14ac:dyDescent="0.25">
      <c r="A3038">
        <v>1209383642</v>
      </c>
      <c r="B3038" t="s">
        <v>170</v>
      </c>
      <c r="C3038" t="s">
        <v>98</v>
      </c>
      <c r="D3038" t="s">
        <v>30</v>
      </c>
      <c r="E3038" t="s">
        <v>32</v>
      </c>
      <c r="F3038" t="s">
        <v>360</v>
      </c>
      <c r="G3038" t="s">
        <v>360</v>
      </c>
      <c r="H3038" t="s">
        <v>22</v>
      </c>
      <c r="I3038">
        <v>6</v>
      </c>
    </row>
    <row r="3039" spans="1:9" x14ac:dyDescent="0.25">
      <c r="A3039">
        <v>1209414024</v>
      </c>
      <c r="B3039" t="s">
        <v>40</v>
      </c>
      <c r="C3039" t="s">
        <v>97</v>
      </c>
      <c r="D3039" t="s">
        <v>30</v>
      </c>
      <c r="E3039" t="s">
        <v>32</v>
      </c>
      <c r="F3039" t="s">
        <v>360</v>
      </c>
      <c r="G3039" t="s">
        <v>360</v>
      </c>
      <c r="H3039" t="s">
        <v>19</v>
      </c>
      <c r="I3039">
        <v>6</v>
      </c>
    </row>
    <row r="3040" spans="1:9" x14ac:dyDescent="0.25">
      <c r="A3040">
        <v>1209344792</v>
      </c>
      <c r="B3040" t="s">
        <v>148</v>
      </c>
      <c r="C3040" t="s">
        <v>41</v>
      </c>
      <c r="D3040" t="s">
        <v>30</v>
      </c>
      <c r="E3040" t="s">
        <v>32</v>
      </c>
      <c r="F3040" t="s">
        <v>360</v>
      </c>
      <c r="G3040" t="s">
        <v>360</v>
      </c>
      <c r="H3040" t="s">
        <v>22</v>
      </c>
      <c r="I3040">
        <v>6</v>
      </c>
    </row>
    <row r="3041" spans="1:9" x14ac:dyDescent="0.25">
      <c r="A3041">
        <v>1209385470</v>
      </c>
      <c r="B3041" t="s">
        <v>170</v>
      </c>
      <c r="C3041" t="s">
        <v>71</v>
      </c>
      <c r="D3041" t="s">
        <v>30</v>
      </c>
      <c r="E3041" t="s">
        <v>32</v>
      </c>
      <c r="F3041" t="s">
        <v>360</v>
      </c>
      <c r="G3041" t="s">
        <v>360</v>
      </c>
      <c r="H3041" t="s">
        <v>22</v>
      </c>
      <c r="I3041">
        <v>6</v>
      </c>
    </row>
    <row r="3042" spans="1:9" x14ac:dyDescent="0.25">
      <c r="A3042">
        <v>1209720865</v>
      </c>
      <c r="B3042" t="s">
        <v>148</v>
      </c>
      <c r="C3042" t="s">
        <v>35</v>
      </c>
      <c r="D3042" t="s">
        <v>30</v>
      </c>
      <c r="E3042" t="s">
        <v>32</v>
      </c>
      <c r="F3042" t="s">
        <v>360</v>
      </c>
      <c r="G3042" t="s">
        <v>360</v>
      </c>
      <c r="H3042" t="s">
        <v>22</v>
      </c>
      <c r="I3042">
        <v>6</v>
      </c>
    </row>
    <row r="3043" spans="1:9" x14ac:dyDescent="0.25">
      <c r="A3043">
        <v>1209718708</v>
      </c>
      <c r="B3043" t="s">
        <v>148</v>
      </c>
      <c r="C3043" t="s">
        <v>26</v>
      </c>
      <c r="D3043" t="s">
        <v>30</v>
      </c>
      <c r="E3043" t="s">
        <v>32</v>
      </c>
      <c r="F3043" t="s">
        <v>360</v>
      </c>
      <c r="G3043" t="s">
        <v>360</v>
      </c>
      <c r="H3043" t="s">
        <v>22</v>
      </c>
      <c r="I3043">
        <v>6</v>
      </c>
    </row>
    <row r="3044" spans="1:9" x14ac:dyDescent="0.25">
      <c r="A3044">
        <v>1209716947</v>
      </c>
      <c r="B3044" t="s">
        <v>170</v>
      </c>
      <c r="C3044" t="s">
        <v>26</v>
      </c>
      <c r="D3044" t="s">
        <v>30</v>
      </c>
      <c r="E3044" t="s">
        <v>32</v>
      </c>
      <c r="F3044" t="s">
        <v>360</v>
      </c>
      <c r="G3044" t="s">
        <v>360</v>
      </c>
      <c r="H3044" t="s">
        <v>22</v>
      </c>
      <c r="I3044">
        <v>6</v>
      </c>
    </row>
    <row r="3045" spans="1:9" x14ac:dyDescent="0.25">
      <c r="A3045">
        <v>1209718792</v>
      </c>
      <c r="B3045" t="s">
        <v>148</v>
      </c>
      <c r="C3045" t="s">
        <v>35</v>
      </c>
      <c r="D3045" t="s">
        <v>30</v>
      </c>
      <c r="E3045" t="s">
        <v>32</v>
      </c>
      <c r="F3045" t="s">
        <v>360</v>
      </c>
      <c r="G3045" t="s">
        <v>360</v>
      </c>
      <c r="H3045" t="s">
        <v>22</v>
      </c>
      <c r="I3045">
        <v>6</v>
      </c>
    </row>
    <row r="3046" spans="1:9" x14ac:dyDescent="0.25">
      <c r="A3046">
        <v>1209825125</v>
      </c>
      <c r="B3046" t="s">
        <v>148</v>
      </c>
      <c r="C3046" t="s">
        <v>20</v>
      </c>
      <c r="D3046" t="s">
        <v>30</v>
      </c>
      <c r="E3046" t="s">
        <v>32</v>
      </c>
      <c r="F3046" t="s">
        <v>360</v>
      </c>
      <c r="G3046" t="s">
        <v>360</v>
      </c>
      <c r="H3046" t="s">
        <v>22</v>
      </c>
      <c r="I3046">
        <v>6</v>
      </c>
    </row>
    <row r="3047" spans="1:9" x14ac:dyDescent="0.25">
      <c r="A3047">
        <v>1209935904</v>
      </c>
      <c r="B3047" t="s">
        <v>148</v>
      </c>
      <c r="C3047" t="s">
        <v>71</v>
      </c>
      <c r="D3047" t="s">
        <v>30</v>
      </c>
      <c r="E3047" t="s">
        <v>32</v>
      </c>
      <c r="F3047" t="s">
        <v>360</v>
      </c>
      <c r="G3047" t="s">
        <v>360</v>
      </c>
      <c r="H3047" t="s">
        <v>22</v>
      </c>
      <c r="I3047">
        <v>6</v>
      </c>
    </row>
    <row r="3048" spans="1:9" x14ac:dyDescent="0.25">
      <c r="A3048">
        <v>1210659022</v>
      </c>
      <c r="B3048" t="s">
        <v>40</v>
      </c>
      <c r="C3048" t="s">
        <v>42</v>
      </c>
      <c r="D3048" t="s">
        <v>30</v>
      </c>
      <c r="E3048" t="s">
        <v>32</v>
      </c>
      <c r="F3048" t="s">
        <v>277</v>
      </c>
      <c r="G3048" t="s">
        <v>350</v>
      </c>
      <c r="H3048" t="s">
        <v>19</v>
      </c>
      <c r="I3048">
        <v>6</v>
      </c>
    </row>
    <row r="3049" spans="1:9" x14ac:dyDescent="0.25">
      <c r="A3049">
        <v>1211123347</v>
      </c>
      <c r="B3049" t="s">
        <v>40</v>
      </c>
      <c r="C3049" t="s">
        <v>33</v>
      </c>
      <c r="D3049" t="s">
        <v>30</v>
      </c>
      <c r="E3049" t="s">
        <v>32</v>
      </c>
      <c r="F3049" t="s">
        <v>243</v>
      </c>
      <c r="G3049" t="s">
        <v>350</v>
      </c>
      <c r="H3049" t="s">
        <v>19</v>
      </c>
      <c r="I3049">
        <v>6</v>
      </c>
    </row>
    <row r="3050" spans="1:9" x14ac:dyDescent="0.25">
      <c r="A3050">
        <v>1211040538</v>
      </c>
      <c r="B3050" t="s">
        <v>148</v>
      </c>
      <c r="C3050" t="s">
        <v>42</v>
      </c>
      <c r="D3050" t="s">
        <v>30</v>
      </c>
      <c r="E3050" t="s">
        <v>32</v>
      </c>
      <c r="F3050" t="s">
        <v>360</v>
      </c>
      <c r="G3050" t="s">
        <v>360</v>
      </c>
      <c r="H3050" t="s">
        <v>22</v>
      </c>
      <c r="I3050">
        <v>6</v>
      </c>
    </row>
    <row r="3051" spans="1:9" x14ac:dyDescent="0.25">
      <c r="A3051">
        <v>1211532994</v>
      </c>
      <c r="B3051" t="s">
        <v>148</v>
      </c>
      <c r="C3051" t="s">
        <v>20</v>
      </c>
      <c r="D3051" t="s">
        <v>30</v>
      </c>
      <c r="E3051" t="s">
        <v>32</v>
      </c>
      <c r="F3051" t="s">
        <v>360</v>
      </c>
      <c r="G3051" t="s">
        <v>360</v>
      </c>
      <c r="H3051" t="s">
        <v>22</v>
      </c>
      <c r="I3051">
        <v>6</v>
      </c>
    </row>
    <row r="3052" spans="1:9" x14ac:dyDescent="0.25">
      <c r="A3052">
        <v>1211819659</v>
      </c>
      <c r="B3052" t="s">
        <v>40</v>
      </c>
      <c r="C3052" t="s">
        <v>20</v>
      </c>
      <c r="D3052" t="s">
        <v>30</v>
      </c>
      <c r="E3052" t="s">
        <v>32</v>
      </c>
      <c r="F3052" t="s">
        <v>295</v>
      </c>
      <c r="G3052" t="s">
        <v>379</v>
      </c>
      <c r="H3052" t="s">
        <v>19</v>
      </c>
      <c r="I3052">
        <v>6</v>
      </c>
    </row>
    <row r="3053" spans="1:9" x14ac:dyDescent="0.25">
      <c r="A3053">
        <v>1212262849</v>
      </c>
      <c r="B3053" t="s">
        <v>40</v>
      </c>
      <c r="C3053" t="s">
        <v>45</v>
      </c>
      <c r="D3053" t="s">
        <v>30</v>
      </c>
      <c r="E3053" t="s">
        <v>32</v>
      </c>
      <c r="F3053" t="s">
        <v>434</v>
      </c>
      <c r="G3053" t="s">
        <v>350</v>
      </c>
      <c r="H3053" t="s">
        <v>19</v>
      </c>
      <c r="I3053">
        <v>6</v>
      </c>
    </row>
    <row r="3054" spans="1:9" x14ac:dyDescent="0.25">
      <c r="A3054">
        <v>1212867294</v>
      </c>
      <c r="B3054" t="s">
        <v>170</v>
      </c>
      <c r="C3054" t="s">
        <v>96</v>
      </c>
      <c r="D3054" t="s">
        <v>30</v>
      </c>
      <c r="E3054" t="s">
        <v>32</v>
      </c>
      <c r="F3054" t="s">
        <v>360</v>
      </c>
      <c r="G3054" t="s">
        <v>360</v>
      </c>
      <c r="H3054" t="s">
        <v>22</v>
      </c>
      <c r="I3054">
        <v>6</v>
      </c>
    </row>
    <row r="3055" spans="1:9" x14ac:dyDescent="0.25">
      <c r="A3055">
        <v>1212968044</v>
      </c>
      <c r="B3055" t="s">
        <v>170</v>
      </c>
      <c r="C3055" t="s">
        <v>41</v>
      </c>
      <c r="D3055" t="s">
        <v>30</v>
      </c>
      <c r="E3055" t="s">
        <v>32</v>
      </c>
      <c r="F3055" t="s">
        <v>360</v>
      </c>
      <c r="G3055" t="s">
        <v>360</v>
      </c>
      <c r="H3055" t="s">
        <v>22</v>
      </c>
      <c r="I3055">
        <v>6</v>
      </c>
    </row>
    <row r="3056" spans="1:9" x14ac:dyDescent="0.25">
      <c r="A3056">
        <v>1213388126</v>
      </c>
      <c r="B3056" t="s">
        <v>148</v>
      </c>
      <c r="C3056" t="s">
        <v>45</v>
      </c>
      <c r="D3056" t="s">
        <v>30</v>
      </c>
      <c r="E3056" t="s">
        <v>32</v>
      </c>
      <c r="F3056" t="s">
        <v>360</v>
      </c>
      <c r="G3056" t="s">
        <v>360</v>
      </c>
      <c r="H3056" t="s">
        <v>22</v>
      </c>
      <c r="I3056">
        <v>6</v>
      </c>
    </row>
    <row r="3057" spans="1:9" x14ac:dyDescent="0.25">
      <c r="A3057">
        <v>1213389495</v>
      </c>
      <c r="B3057" t="s">
        <v>148</v>
      </c>
      <c r="C3057" t="s">
        <v>45</v>
      </c>
      <c r="D3057" t="s">
        <v>30</v>
      </c>
      <c r="E3057" t="s">
        <v>32</v>
      </c>
      <c r="F3057" t="s">
        <v>360</v>
      </c>
      <c r="G3057" t="s">
        <v>360</v>
      </c>
      <c r="H3057" t="s">
        <v>22</v>
      </c>
      <c r="I3057">
        <v>6</v>
      </c>
    </row>
    <row r="3058" spans="1:9" x14ac:dyDescent="0.25">
      <c r="A3058">
        <v>1212368476</v>
      </c>
      <c r="B3058" t="s">
        <v>40</v>
      </c>
      <c r="C3058" t="s">
        <v>42</v>
      </c>
      <c r="D3058" t="s">
        <v>30</v>
      </c>
      <c r="E3058" t="s">
        <v>32</v>
      </c>
      <c r="F3058" t="s">
        <v>137</v>
      </c>
      <c r="G3058" t="s">
        <v>355</v>
      </c>
      <c r="H3058" t="s">
        <v>19</v>
      </c>
      <c r="I3058">
        <v>6</v>
      </c>
    </row>
    <row r="3059" spans="1:9" x14ac:dyDescent="0.25">
      <c r="A3059">
        <v>1213643007</v>
      </c>
      <c r="B3059" t="s">
        <v>170</v>
      </c>
      <c r="C3059" t="s">
        <v>41</v>
      </c>
      <c r="D3059" t="s">
        <v>30</v>
      </c>
      <c r="E3059" t="s">
        <v>32</v>
      </c>
      <c r="F3059" t="s">
        <v>360</v>
      </c>
      <c r="G3059" t="s">
        <v>360</v>
      </c>
      <c r="H3059" t="s">
        <v>22</v>
      </c>
      <c r="I3059">
        <v>6</v>
      </c>
    </row>
    <row r="3060" spans="1:9" x14ac:dyDescent="0.25">
      <c r="A3060">
        <v>1213943839</v>
      </c>
      <c r="B3060" t="s">
        <v>40</v>
      </c>
      <c r="C3060" t="s">
        <v>98</v>
      </c>
      <c r="D3060" t="s">
        <v>30</v>
      </c>
      <c r="E3060" t="s">
        <v>32</v>
      </c>
      <c r="F3060" t="s">
        <v>382</v>
      </c>
      <c r="G3060" t="s">
        <v>396</v>
      </c>
      <c r="H3060" t="s">
        <v>19</v>
      </c>
      <c r="I3060">
        <v>6</v>
      </c>
    </row>
    <row r="3061" spans="1:9" x14ac:dyDescent="0.25">
      <c r="A3061">
        <v>1214106116</v>
      </c>
      <c r="B3061" t="s">
        <v>148</v>
      </c>
      <c r="C3061" t="s">
        <v>45</v>
      </c>
      <c r="D3061" t="s">
        <v>30</v>
      </c>
      <c r="E3061" t="s">
        <v>32</v>
      </c>
      <c r="F3061" t="s">
        <v>360</v>
      </c>
      <c r="G3061" t="s">
        <v>360</v>
      </c>
      <c r="H3061" t="s">
        <v>22</v>
      </c>
      <c r="I3061">
        <v>6</v>
      </c>
    </row>
    <row r="3062" spans="1:9" x14ac:dyDescent="0.25">
      <c r="A3062">
        <v>1214339814</v>
      </c>
      <c r="B3062" t="s">
        <v>148</v>
      </c>
      <c r="C3062" t="s">
        <v>45</v>
      </c>
      <c r="D3062" t="s">
        <v>30</v>
      </c>
      <c r="E3062" t="s">
        <v>32</v>
      </c>
      <c r="F3062" t="s">
        <v>360</v>
      </c>
      <c r="G3062" t="s">
        <v>360</v>
      </c>
      <c r="H3062" t="s">
        <v>22</v>
      </c>
      <c r="I3062">
        <v>6</v>
      </c>
    </row>
    <row r="3063" spans="1:9" x14ac:dyDescent="0.25">
      <c r="A3063">
        <v>1214343346</v>
      </c>
      <c r="B3063" t="s">
        <v>170</v>
      </c>
      <c r="C3063" t="s">
        <v>33</v>
      </c>
      <c r="D3063" t="s">
        <v>30</v>
      </c>
      <c r="E3063" t="s">
        <v>32</v>
      </c>
      <c r="F3063" t="s">
        <v>360</v>
      </c>
      <c r="G3063" t="s">
        <v>360</v>
      </c>
      <c r="H3063" t="s">
        <v>22</v>
      </c>
      <c r="I3063">
        <v>6</v>
      </c>
    </row>
    <row r="3064" spans="1:9" x14ac:dyDescent="0.25">
      <c r="A3064">
        <v>1214006168</v>
      </c>
      <c r="B3064" t="s">
        <v>170</v>
      </c>
      <c r="C3064" t="s">
        <v>45</v>
      </c>
      <c r="D3064" t="s">
        <v>30</v>
      </c>
      <c r="E3064" t="s">
        <v>32</v>
      </c>
      <c r="F3064" t="s">
        <v>360</v>
      </c>
      <c r="G3064" t="s">
        <v>360</v>
      </c>
      <c r="H3064" t="s">
        <v>22</v>
      </c>
      <c r="I3064">
        <v>6</v>
      </c>
    </row>
    <row r="3065" spans="1:9" x14ac:dyDescent="0.25">
      <c r="A3065">
        <v>1214845116</v>
      </c>
      <c r="B3065" t="s">
        <v>148</v>
      </c>
      <c r="C3065" t="s">
        <v>42</v>
      </c>
      <c r="D3065" t="s">
        <v>30</v>
      </c>
      <c r="E3065" t="s">
        <v>32</v>
      </c>
      <c r="F3065" t="s">
        <v>360</v>
      </c>
      <c r="G3065" t="s">
        <v>360</v>
      </c>
      <c r="H3065" t="s">
        <v>22</v>
      </c>
      <c r="I3065">
        <v>6</v>
      </c>
    </row>
    <row r="3066" spans="1:9" x14ac:dyDescent="0.25">
      <c r="A3066">
        <v>1215095086</v>
      </c>
      <c r="B3066" t="s">
        <v>40</v>
      </c>
      <c r="C3066" t="s">
        <v>20</v>
      </c>
      <c r="D3066" t="s">
        <v>30</v>
      </c>
      <c r="E3066" t="s">
        <v>32</v>
      </c>
      <c r="F3066" t="s">
        <v>254</v>
      </c>
      <c r="G3066" t="s">
        <v>352</v>
      </c>
      <c r="H3066" t="s">
        <v>19</v>
      </c>
      <c r="I3066">
        <v>6</v>
      </c>
    </row>
    <row r="3067" spans="1:9" x14ac:dyDescent="0.25">
      <c r="A3067">
        <v>1214694978</v>
      </c>
      <c r="B3067" t="s">
        <v>40</v>
      </c>
      <c r="C3067" t="s">
        <v>35</v>
      </c>
      <c r="D3067" t="s">
        <v>30</v>
      </c>
      <c r="E3067" t="s">
        <v>32</v>
      </c>
      <c r="F3067" t="s">
        <v>295</v>
      </c>
      <c r="G3067" t="s">
        <v>379</v>
      </c>
      <c r="H3067" t="s">
        <v>19</v>
      </c>
      <c r="I3067">
        <v>6</v>
      </c>
    </row>
    <row r="3068" spans="1:9" x14ac:dyDescent="0.25">
      <c r="A3068">
        <v>1216002352</v>
      </c>
      <c r="B3068" t="s">
        <v>148</v>
      </c>
      <c r="C3068" t="s">
        <v>45</v>
      </c>
      <c r="D3068" t="s">
        <v>30</v>
      </c>
      <c r="E3068" t="s">
        <v>32</v>
      </c>
      <c r="F3068" t="s">
        <v>360</v>
      </c>
      <c r="G3068" t="s">
        <v>360</v>
      </c>
      <c r="H3068" t="s">
        <v>22</v>
      </c>
      <c r="I3068">
        <v>6</v>
      </c>
    </row>
    <row r="3069" spans="1:9" x14ac:dyDescent="0.25">
      <c r="A3069">
        <v>1215953636</v>
      </c>
      <c r="B3069" t="s">
        <v>148</v>
      </c>
      <c r="C3069" t="s">
        <v>20</v>
      </c>
      <c r="D3069" t="s">
        <v>30</v>
      </c>
      <c r="E3069" t="s">
        <v>32</v>
      </c>
      <c r="F3069" t="s">
        <v>360</v>
      </c>
      <c r="G3069" t="s">
        <v>360</v>
      </c>
      <c r="H3069" t="s">
        <v>22</v>
      </c>
      <c r="I3069">
        <v>6</v>
      </c>
    </row>
    <row r="3070" spans="1:9" x14ac:dyDescent="0.25">
      <c r="A3070">
        <v>1215946176</v>
      </c>
      <c r="B3070" t="s">
        <v>170</v>
      </c>
      <c r="C3070" t="s">
        <v>20</v>
      </c>
      <c r="D3070" t="s">
        <v>30</v>
      </c>
      <c r="E3070" t="s">
        <v>32</v>
      </c>
      <c r="F3070" t="s">
        <v>360</v>
      </c>
      <c r="G3070" t="s">
        <v>360</v>
      </c>
      <c r="H3070" t="s">
        <v>22</v>
      </c>
      <c r="I3070">
        <v>6</v>
      </c>
    </row>
    <row r="3071" spans="1:9" x14ac:dyDescent="0.25">
      <c r="A3071">
        <v>1216003191</v>
      </c>
      <c r="B3071" t="s">
        <v>40</v>
      </c>
      <c r="C3071" t="s">
        <v>26</v>
      </c>
      <c r="D3071" t="s">
        <v>30</v>
      </c>
      <c r="E3071" t="s">
        <v>32</v>
      </c>
      <c r="F3071" t="s">
        <v>302</v>
      </c>
      <c r="G3071" t="s">
        <v>352</v>
      </c>
      <c r="H3071" t="s">
        <v>19</v>
      </c>
      <c r="I3071">
        <v>6</v>
      </c>
    </row>
    <row r="3072" spans="1:9" x14ac:dyDescent="0.25">
      <c r="A3072">
        <v>1216176201</v>
      </c>
      <c r="B3072" t="s">
        <v>148</v>
      </c>
      <c r="C3072" t="s">
        <v>29</v>
      </c>
      <c r="D3072" t="s">
        <v>30</v>
      </c>
      <c r="E3072" t="s">
        <v>32</v>
      </c>
      <c r="F3072" t="s">
        <v>360</v>
      </c>
      <c r="G3072" t="s">
        <v>360</v>
      </c>
      <c r="H3072" t="s">
        <v>22</v>
      </c>
      <c r="I3072">
        <v>6</v>
      </c>
    </row>
    <row r="3073" spans="1:9" x14ac:dyDescent="0.25">
      <c r="A3073">
        <v>1216368809</v>
      </c>
      <c r="B3073" t="s">
        <v>40</v>
      </c>
      <c r="C3073" t="s">
        <v>26</v>
      </c>
      <c r="D3073" t="s">
        <v>30</v>
      </c>
      <c r="E3073" t="s">
        <v>32</v>
      </c>
      <c r="F3073" t="s">
        <v>360</v>
      </c>
      <c r="G3073" t="s">
        <v>360</v>
      </c>
      <c r="H3073" t="s">
        <v>19</v>
      </c>
      <c r="I3073">
        <v>6</v>
      </c>
    </row>
    <row r="3074" spans="1:9" x14ac:dyDescent="0.25">
      <c r="A3074">
        <v>1216586017</v>
      </c>
      <c r="B3074" t="s">
        <v>170</v>
      </c>
      <c r="C3074" t="s">
        <v>26</v>
      </c>
      <c r="D3074" t="s">
        <v>30</v>
      </c>
      <c r="E3074" t="s">
        <v>32</v>
      </c>
      <c r="F3074" t="s">
        <v>360</v>
      </c>
      <c r="G3074" t="s">
        <v>360</v>
      </c>
      <c r="H3074" t="s">
        <v>22</v>
      </c>
      <c r="I3074">
        <v>6</v>
      </c>
    </row>
    <row r="3075" spans="1:9" x14ac:dyDescent="0.25">
      <c r="A3075">
        <v>1216667963</v>
      </c>
      <c r="B3075" t="s">
        <v>40</v>
      </c>
      <c r="C3075" t="s">
        <v>29</v>
      </c>
      <c r="D3075" t="s">
        <v>30</v>
      </c>
      <c r="E3075" t="s">
        <v>32</v>
      </c>
      <c r="F3075" t="s">
        <v>360</v>
      </c>
      <c r="G3075" t="s">
        <v>352</v>
      </c>
      <c r="H3075" t="s">
        <v>19</v>
      </c>
      <c r="I3075">
        <v>6</v>
      </c>
    </row>
    <row r="3076" spans="1:9" x14ac:dyDescent="0.25">
      <c r="A3076">
        <v>1216639232</v>
      </c>
      <c r="B3076" t="s">
        <v>148</v>
      </c>
      <c r="C3076" t="s">
        <v>33</v>
      </c>
      <c r="D3076" t="s">
        <v>30</v>
      </c>
      <c r="E3076" t="s">
        <v>32</v>
      </c>
      <c r="F3076" t="s">
        <v>360</v>
      </c>
      <c r="G3076" t="s">
        <v>360</v>
      </c>
      <c r="H3076" t="s">
        <v>22</v>
      </c>
      <c r="I3076">
        <v>6</v>
      </c>
    </row>
    <row r="3077" spans="1:9" x14ac:dyDescent="0.25">
      <c r="A3077">
        <v>1216671825</v>
      </c>
      <c r="B3077" t="s">
        <v>148</v>
      </c>
      <c r="C3077" t="s">
        <v>33</v>
      </c>
      <c r="D3077" t="s">
        <v>30</v>
      </c>
      <c r="E3077" t="s">
        <v>32</v>
      </c>
      <c r="F3077" t="s">
        <v>360</v>
      </c>
      <c r="G3077" t="s">
        <v>360</v>
      </c>
      <c r="H3077" t="s">
        <v>22</v>
      </c>
      <c r="I3077">
        <v>6</v>
      </c>
    </row>
    <row r="3078" spans="1:9" x14ac:dyDescent="0.25">
      <c r="A3078">
        <v>1216673309</v>
      </c>
      <c r="B3078" t="s">
        <v>40</v>
      </c>
      <c r="C3078" t="s">
        <v>35</v>
      </c>
      <c r="D3078" t="s">
        <v>30</v>
      </c>
      <c r="E3078" t="s">
        <v>32</v>
      </c>
      <c r="F3078" t="s">
        <v>360</v>
      </c>
      <c r="G3078" t="s">
        <v>352</v>
      </c>
      <c r="H3078" t="s">
        <v>19</v>
      </c>
      <c r="I3078">
        <v>6</v>
      </c>
    </row>
    <row r="3079" spans="1:9" x14ac:dyDescent="0.25">
      <c r="A3079">
        <v>1216671619</v>
      </c>
      <c r="B3079" t="s">
        <v>170</v>
      </c>
      <c r="C3079" t="s">
        <v>29</v>
      </c>
      <c r="D3079" t="s">
        <v>30</v>
      </c>
      <c r="E3079" t="s">
        <v>32</v>
      </c>
      <c r="F3079" t="s">
        <v>360</v>
      </c>
      <c r="G3079" t="s">
        <v>360</v>
      </c>
      <c r="H3079" t="s">
        <v>22</v>
      </c>
      <c r="I3079">
        <v>6</v>
      </c>
    </row>
    <row r="3080" spans="1:9" x14ac:dyDescent="0.25">
      <c r="A3080">
        <v>1216899546</v>
      </c>
      <c r="B3080" t="s">
        <v>40</v>
      </c>
      <c r="C3080" t="s">
        <v>45</v>
      </c>
      <c r="D3080" t="s">
        <v>30</v>
      </c>
      <c r="E3080" t="s">
        <v>32</v>
      </c>
      <c r="F3080" t="s">
        <v>360</v>
      </c>
      <c r="G3080" t="s">
        <v>350</v>
      </c>
      <c r="H3080" t="s">
        <v>19</v>
      </c>
      <c r="I3080">
        <v>6</v>
      </c>
    </row>
    <row r="3081" spans="1:9" x14ac:dyDescent="0.25">
      <c r="A3081">
        <v>1216732065</v>
      </c>
      <c r="B3081" t="s">
        <v>148</v>
      </c>
      <c r="C3081" t="s">
        <v>35</v>
      </c>
      <c r="D3081" t="s">
        <v>30</v>
      </c>
      <c r="E3081" t="s">
        <v>32</v>
      </c>
      <c r="F3081" t="s">
        <v>360</v>
      </c>
      <c r="G3081" t="s">
        <v>360</v>
      </c>
      <c r="H3081" t="s">
        <v>22</v>
      </c>
      <c r="I3081">
        <v>6</v>
      </c>
    </row>
    <row r="3082" spans="1:9" x14ac:dyDescent="0.25">
      <c r="A3082">
        <v>1217082123</v>
      </c>
      <c r="B3082" t="s">
        <v>40</v>
      </c>
      <c r="C3082" t="s">
        <v>20</v>
      </c>
      <c r="D3082" t="s">
        <v>30</v>
      </c>
      <c r="E3082" t="s">
        <v>32</v>
      </c>
      <c r="F3082" t="s">
        <v>296</v>
      </c>
      <c r="G3082" t="s">
        <v>350</v>
      </c>
      <c r="H3082" t="s">
        <v>19</v>
      </c>
      <c r="I3082">
        <v>6</v>
      </c>
    </row>
    <row r="3083" spans="1:9" x14ac:dyDescent="0.25">
      <c r="A3083">
        <v>1217387193</v>
      </c>
      <c r="B3083" t="s">
        <v>170</v>
      </c>
      <c r="C3083" t="s">
        <v>29</v>
      </c>
      <c r="D3083" t="s">
        <v>30</v>
      </c>
      <c r="E3083" t="s">
        <v>32</v>
      </c>
      <c r="F3083" t="s">
        <v>360</v>
      </c>
      <c r="G3083" t="s">
        <v>360</v>
      </c>
      <c r="H3083" t="s">
        <v>22</v>
      </c>
      <c r="I3083">
        <v>6</v>
      </c>
    </row>
    <row r="3084" spans="1:9" x14ac:dyDescent="0.25">
      <c r="A3084">
        <v>1217927825</v>
      </c>
      <c r="B3084" t="s">
        <v>40</v>
      </c>
      <c r="C3084" t="s">
        <v>35</v>
      </c>
      <c r="D3084" t="s">
        <v>30</v>
      </c>
      <c r="E3084" t="s">
        <v>32</v>
      </c>
      <c r="F3084" t="s">
        <v>434</v>
      </c>
      <c r="G3084" t="s">
        <v>350</v>
      </c>
      <c r="H3084" t="s">
        <v>19</v>
      </c>
      <c r="I3084">
        <v>6</v>
      </c>
    </row>
    <row r="3085" spans="1:9" x14ac:dyDescent="0.25">
      <c r="A3085">
        <v>1218620625</v>
      </c>
      <c r="B3085" t="s">
        <v>148</v>
      </c>
      <c r="C3085" t="s">
        <v>45</v>
      </c>
      <c r="D3085" t="s">
        <v>30</v>
      </c>
      <c r="E3085" t="s">
        <v>32</v>
      </c>
      <c r="F3085" t="s">
        <v>360</v>
      </c>
      <c r="G3085" t="s">
        <v>360</v>
      </c>
      <c r="H3085" t="s">
        <v>22</v>
      </c>
      <c r="I3085">
        <v>6</v>
      </c>
    </row>
    <row r="3086" spans="1:9" x14ac:dyDescent="0.25">
      <c r="A3086">
        <v>1218728272</v>
      </c>
      <c r="B3086" t="s">
        <v>148</v>
      </c>
      <c r="C3086" t="s">
        <v>26</v>
      </c>
      <c r="D3086" t="s">
        <v>30</v>
      </c>
      <c r="E3086" t="s">
        <v>32</v>
      </c>
      <c r="F3086" t="s">
        <v>360</v>
      </c>
      <c r="G3086" t="s">
        <v>360</v>
      </c>
      <c r="H3086" t="s">
        <v>22</v>
      </c>
      <c r="I3086">
        <v>6</v>
      </c>
    </row>
    <row r="3087" spans="1:9" x14ac:dyDescent="0.25">
      <c r="A3087">
        <v>1218790975</v>
      </c>
      <c r="B3087" t="s">
        <v>148</v>
      </c>
      <c r="C3087" t="s">
        <v>26</v>
      </c>
      <c r="D3087" t="s">
        <v>30</v>
      </c>
      <c r="E3087" t="s">
        <v>32</v>
      </c>
      <c r="F3087" t="s">
        <v>360</v>
      </c>
      <c r="G3087" t="s">
        <v>360</v>
      </c>
      <c r="H3087" t="s">
        <v>22</v>
      </c>
      <c r="I3087">
        <v>6</v>
      </c>
    </row>
    <row r="3088" spans="1:9" x14ac:dyDescent="0.25">
      <c r="A3088">
        <v>1218778187</v>
      </c>
      <c r="B3088" t="s">
        <v>40</v>
      </c>
      <c r="C3088" t="s">
        <v>29</v>
      </c>
      <c r="D3088" t="s">
        <v>30</v>
      </c>
      <c r="E3088" t="s">
        <v>32</v>
      </c>
      <c r="F3088" t="s">
        <v>360</v>
      </c>
      <c r="G3088" t="s">
        <v>352</v>
      </c>
      <c r="H3088" t="s">
        <v>19</v>
      </c>
      <c r="I3088">
        <v>6</v>
      </c>
    </row>
    <row r="3089" spans="1:9" x14ac:dyDescent="0.25">
      <c r="A3089">
        <v>1218917933</v>
      </c>
      <c r="B3089" t="s">
        <v>40</v>
      </c>
      <c r="C3089" t="s">
        <v>45</v>
      </c>
      <c r="D3089" t="s">
        <v>30</v>
      </c>
      <c r="E3089" t="s">
        <v>32</v>
      </c>
      <c r="F3089" t="s">
        <v>360</v>
      </c>
      <c r="G3089" t="s">
        <v>360</v>
      </c>
      <c r="H3089" t="s">
        <v>19</v>
      </c>
      <c r="I3089">
        <v>6</v>
      </c>
    </row>
    <row r="3090" spans="1:9" x14ac:dyDescent="0.25">
      <c r="A3090">
        <v>1218482768</v>
      </c>
      <c r="B3090" t="s">
        <v>148</v>
      </c>
      <c r="C3090" t="s">
        <v>573</v>
      </c>
      <c r="D3090" t="s">
        <v>30</v>
      </c>
      <c r="E3090" t="s">
        <v>32</v>
      </c>
      <c r="F3090" t="s">
        <v>360</v>
      </c>
      <c r="G3090" t="s">
        <v>360</v>
      </c>
      <c r="H3090" t="s">
        <v>22</v>
      </c>
      <c r="I3090">
        <v>6</v>
      </c>
    </row>
    <row r="3091" spans="1:9" x14ac:dyDescent="0.25">
      <c r="A3091">
        <v>1218861601</v>
      </c>
      <c r="B3091" t="s">
        <v>40</v>
      </c>
      <c r="C3091" t="s">
        <v>573</v>
      </c>
      <c r="D3091" t="s">
        <v>30</v>
      </c>
      <c r="E3091" t="s">
        <v>32</v>
      </c>
      <c r="F3091" t="s">
        <v>360</v>
      </c>
      <c r="G3091" t="s">
        <v>360</v>
      </c>
      <c r="H3091" t="s">
        <v>19</v>
      </c>
      <c r="I3091">
        <v>6</v>
      </c>
    </row>
    <row r="3092" spans="1:9" x14ac:dyDescent="0.25">
      <c r="A3092">
        <v>1219142015</v>
      </c>
      <c r="B3092" t="s">
        <v>170</v>
      </c>
      <c r="C3092" t="s">
        <v>20</v>
      </c>
      <c r="D3092" t="s">
        <v>30</v>
      </c>
      <c r="E3092" t="s">
        <v>32</v>
      </c>
      <c r="F3092" t="s">
        <v>360</v>
      </c>
      <c r="G3092" t="s">
        <v>360</v>
      </c>
      <c r="H3092" t="s">
        <v>22</v>
      </c>
      <c r="I3092">
        <v>6</v>
      </c>
    </row>
    <row r="3093" spans="1:9" x14ac:dyDescent="0.25">
      <c r="A3093">
        <v>1219428517</v>
      </c>
      <c r="B3093" t="s">
        <v>170</v>
      </c>
      <c r="C3093" t="s">
        <v>20</v>
      </c>
      <c r="D3093" t="s">
        <v>30</v>
      </c>
      <c r="E3093" t="s">
        <v>32</v>
      </c>
      <c r="F3093" t="s">
        <v>360</v>
      </c>
      <c r="G3093" t="s">
        <v>360</v>
      </c>
      <c r="H3093" t="s">
        <v>22</v>
      </c>
      <c r="I3093">
        <v>6</v>
      </c>
    </row>
    <row r="3094" spans="1:9" x14ac:dyDescent="0.25">
      <c r="A3094">
        <v>1219478874</v>
      </c>
      <c r="B3094" t="s">
        <v>170</v>
      </c>
      <c r="C3094" t="s">
        <v>45</v>
      </c>
      <c r="D3094" t="s">
        <v>30</v>
      </c>
      <c r="E3094" t="s">
        <v>32</v>
      </c>
      <c r="F3094" t="s">
        <v>360</v>
      </c>
      <c r="G3094" t="s">
        <v>360</v>
      </c>
      <c r="H3094" t="s">
        <v>22</v>
      </c>
      <c r="I3094">
        <v>6</v>
      </c>
    </row>
    <row r="3095" spans="1:9" x14ac:dyDescent="0.25">
      <c r="A3095">
        <v>1219592048</v>
      </c>
      <c r="B3095" t="s">
        <v>148</v>
      </c>
      <c r="C3095" t="s">
        <v>35</v>
      </c>
      <c r="D3095" t="s">
        <v>30</v>
      </c>
      <c r="E3095" t="s">
        <v>32</v>
      </c>
      <c r="F3095" t="s">
        <v>360</v>
      </c>
      <c r="G3095" t="s">
        <v>360</v>
      </c>
      <c r="H3095" t="s">
        <v>22</v>
      </c>
      <c r="I3095">
        <v>6</v>
      </c>
    </row>
    <row r="3096" spans="1:9" x14ac:dyDescent="0.25">
      <c r="A3096">
        <v>1219639573</v>
      </c>
      <c r="B3096" t="s">
        <v>40</v>
      </c>
      <c r="C3096" t="s">
        <v>33</v>
      </c>
      <c r="D3096" t="s">
        <v>30</v>
      </c>
      <c r="E3096" t="s">
        <v>32</v>
      </c>
      <c r="F3096" t="s">
        <v>133</v>
      </c>
      <c r="G3096" t="s">
        <v>351</v>
      </c>
      <c r="H3096" t="s">
        <v>19</v>
      </c>
      <c r="I3096">
        <v>6</v>
      </c>
    </row>
    <row r="3097" spans="1:9" x14ac:dyDescent="0.25">
      <c r="A3097">
        <v>1219916029</v>
      </c>
      <c r="B3097" t="s">
        <v>148</v>
      </c>
      <c r="C3097" t="s">
        <v>29</v>
      </c>
      <c r="D3097" t="s">
        <v>30</v>
      </c>
      <c r="E3097" t="s">
        <v>32</v>
      </c>
      <c r="F3097" t="s">
        <v>360</v>
      </c>
      <c r="G3097" t="s">
        <v>360</v>
      </c>
      <c r="H3097" t="s">
        <v>22</v>
      </c>
      <c r="I3097">
        <v>6</v>
      </c>
    </row>
    <row r="3098" spans="1:9" x14ac:dyDescent="0.25">
      <c r="A3098">
        <v>1219915911</v>
      </c>
      <c r="B3098" t="s">
        <v>148</v>
      </c>
      <c r="C3098" t="s">
        <v>29</v>
      </c>
      <c r="D3098" t="s">
        <v>30</v>
      </c>
      <c r="E3098" t="s">
        <v>32</v>
      </c>
      <c r="F3098" t="s">
        <v>360</v>
      </c>
      <c r="G3098" t="s">
        <v>360</v>
      </c>
      <c r="H3098" t="s">
        <v>22</v>
      </c>
      <c r="I3098">
        <v>6</v>
      </c>
    </row>
    <row r="3099" spans="1:9" x14ac:dyDescent="0.25">
      <c r="A3099">
        <v>1219985280</v>
      </c>
      <c r="B3099" t="s">
        <v>148</v>
      </c>
      <c r="C3099" t="s">
        <v>35</v>
      </c>
      <c r="D3099" t="s">
        <v>30</v>
      </c>
      <c r="E3099" t="s">
        <v>32</v>
      </c>
      <c r="F3099" t="s">
        <v>360</v>
      </c>
      <c r="G3099" t="s">
        <v>360</v>
      </c>
      <c r="H3099" t="s">
        <v>22</v>
      </c>
      <c r="I3099">
        <v>6</v>
      </c>
    </row>
    <row r="3100" spans="1:9" x14ac:dyDescent="0.25">
      <c r="A3100">
        <v>1220541374</v>
      </c>
      <c r="B3100" t="s">
        <v>170</v>
      </c>
      <c r="C3100" t="s">
        <v>42</v>
      </c>
      <c r="D3100" t="s">
        <v>30</v>
      </c>
      <c r="E3100" t="s">
        <v>32</v>
      </c>
      <c r="F3100" t="s">
        <v>434</v>
      </c>
      <c r="G3100" t="s">
        <v>360</v>
      </c>
      <c r="H3100" t="s">
        <v>22</v>
      </c>
      <c r="I3100">
        <v>7</v>
      </c>
    </row>
    <row r="3101" spans="1:9" x14ac:dyDescent="0.25">
      <c r="A3101">
        <v>1220989436</v>
      </c>
      <c r="B3101" t="s">
        <v>170</v>
      </c>
      <c r="C3101" t="s">
        <v>45</v>
      </c>
      <c r="D3101" t="s">
        <v>30</v>
      </c>
      <c r="E3101" t="s">
        <v>32</v>
      </c>
      <c r="F3101" t="s">
        <v>360</v>
      </c>
      <c r="G3101" t="s">
        <v>360</v>
      </c>
      <c r="H3101" t="s">
        <v>22</v>
      </c>
      <c r="I3101">
        <v>7</v>
      </c>
    </row>
    <row r="3102" spans="1:9" x14ac:dyDescent="0.25">
      <c r="A3102">
        <v>1221194107</v>
      </c>
      <c r="B3102" t="s">
        <v>148</v>
      </c>
      <c r="C3102" t="s">
        <v>20</v>
      </c>
      <c r="D3102" t="s">
        <v>30</v>
      </c>
      <c r="E3102" t="s">
        <v>32</v>
      </c>
      <c r="F3102" t="s">
        <v>360</v>
      </c>
      <c r="G3102" t="s">
        <v>360</v>
      </c>
      <c r="H3102" t="s">
        <v>22</v>
      </c>
      <c r="I3102">
        <v>7</v>
      </c>
    </row>
    <row r="3103" spans="1:9" x14ac:dyDescent="0.25">
      <c r="A3103">
        <v>1221263211</v>
      </c>
      <c r="B3103" t="s">
        <v>170</v>
      </c>
      <c r="C3103" t="s">
        <v>71</v>
      </c>
      <c r="D3103" t="s">
        <v>30</v>
      </c>
      <c r="E3103" t="s">
        <v>32</v>
      </c>
      <c r="F3103" t="s">
        <v>360</v>
      </c>
      <c r="G3103" t="s">
        <v>360</v>
      </c>
      <c r="H3103" t="s">
        <v>22</v>
      </c>
      <c r="I3103">
        <v>7</v>
      </c>
    </row>
    <row r="3104" spans="1:9" x14ac:dyDescent="0.25">
      <c r="A3104">
        <v>1221596724</v>
      </c>
      <c r="B3104" t="s">
        <v>148</v>
      </c>
      <c r="C3104" t="s">
        <v>41</v>
      </c>
      <c r="D3104" t="s">
        <v>30</v>
      </c>
      <c r="E3104" t="s">
        <v>32</v>
      </c>
      <c r="F3104" t="s">
        <v>360</v>
      </c>
      <c r="G3104" t="s">
        <v>360</v>
      </c>
      <c r="H3104" t="s">
        <v>22</v>
      </c>
      <c r="I3104">
        <v>7</v>
      </c>
    </row>
    <row r="3105" spans="1:9" x14ac:dyDescent="0.25">
      <c r="A3105">
        <v>1221815563</v>
      </c>
      <c r="B3105" t="s">
        <v>40</v>
      </c>
      <c r="C3105" t="s">
        <v>29</v>
      </c>
      <c r="D3105" t="s">
        <v>30</v>
      </c>
      <c r="E3105" t="s">
        <v>32</v>
      </c>
      <c r="F3105" t="s">
        <v>397</v>
      </c>
      <c r="G3105" t="s">
        <v>350</v>
      </c>
      <c r="H3105" t="s">
        <v>19</v>
      </c>
      <c r="I3105">
        <v>7</v>
      </c>
    </row>
    <row r="3106" spans="1:9" x14ac:dyDescent="0.25">
      <c r="A3106">
        <v>1222441049</v>
      </c>
      <c r="B3106" t="s">
        <v>40</v>
      </c>
      <c r="C3106" t="s">
        <v>26</v>
      </c>
      <c r="D3106" t="s">
        <v>30</v>
      </c>
      <c r="E3106" t="s">
        <v>32</v>
      </c>
      <c r="F3106" t="s">
        <v>216</v>
      </c>
      <c r="G3106" t="s">
        <v>351</v>
      </c>
      <c r="H3106" t="s">
        <v>19</v>
      </c>
      <c r="I3106">
        <v>7</v>
      </c>
    </row>
    <row r="3107" spans="1:9" x14ac:dyDescent="0.25">
      <c r="A3107">
        <v>1222432285</v>
      </c>
      <c r="B3107" t="s">
        <v>148</v>
      </c>
      <c r="C3107" t="s">
        <v>573</v>
      </c>
      <c r="D3107" t="s">
        <v>30</v>
      </c>
      <c r="E3107" t="s">
        <v>32</v>
      </c>
      <c r="F3107" t="s">
        <v>360</v>
      </c>
      <c r="G3107" t="s">
        <v>360</v>
      </c>
      <c r="H3107" t="s">
        <v>22</v>
      </c>
      <c r="I3107">
        <v>7</v>
      </c>
    </row>
    <row r="3108" spans="1:9" x14ac:dyDescent="0.25">
      <c r="A3108">
        <v>1222639741</v>
      </c>
      <c r="B3108" t="s">
        <v>170</v>
      </c>
      <c r="C3108" t="s">
        <v>78</v>
      </c>
      <c r="D3108" t="s">
        <v>30</v>
      </c>
      <c r="E3108" t="s">
        <v>32</v>
      </c>
      <c r="F3108" t="s">
        <v>360</v>
      </c>
      <c r="G3108" t="s">
        <v>360</v>
      </c>
      <c r="H3108" t="s">
        <v>22</v>
      </c>
      <c r="I3108">
        <v>7</v>
      </c>
    </row>
    <row r="3109" spans="1:9" x14ac:dyDescent="0.25">
      <c r="A3109">
        <v>1222858166</v>
      </c>
      <c r="B3109" t="s">
        <v>170</v>
      </c>
      <c r="C3109" t="s">
        <v>29</v>
      </c>
      <c r="D3109" t="s">
        <v>30</v>
      </c>
      <c r="E3109" t="s">
        <v>32</v>
      </c>
      <c r="F3109" t="s">
        <v>360</v>
      </c>
      <c r="G3109" t="s">
        <v>360</v>
      </c>
      <c r="H3109" t="s">
        <v>22</v>
      </c>
      <c r="I3109">
        <v>7</v>
      </c>
    </row>
    <row r="3110" spans="1:9" x14ac:dyDescent="0.25">
      <c r="A3110">
        <v>1223265505</v>
      </c>
      <c r="B3110" t="s">
        <v>148</v>
      </c>
      <c r="C3110" t="s">
        <v>573</v>
      </c>
      <c r="D3110" t="s">
        <v>30</v>
      </c>
      <c r="E3110" t="s">
        <v>32</v>
      </c>
      <c r="F3110" t="s">
        <v>360</v>
      </c>
      <c r="G3110" t="s">
        <v>360</v>
      </c>
      <c r="H3110" t="s">
        <v>22</v>
      </c>
      <c r="I3110">
        <v>7</v>
      </c>
    </row>
    <row r="3111" spans="1:9" x14ac:dyDescent="0.25">
      <c r="A3111">
        <v>1223453280</v>
      </c>
      <c r="B3111" t="s">
        <v>148</v>
      </c>
      <c r="C3111" t="s">
        <v>96</v>
      </c>
      <c r="D3111" t="s">
        <v>30</v>
      </c>
      <c r="E3111" t="s">
        <v>32</v>
      </c>
      <c r="F3111" t="s">
        <v>360</v>
      </c>
      <c r="G3111" t="s">
        <v>360</v>
      </c>
      <c r="H3111" t="s">
        <v>22</v>
      </c>
      <c r="I3111">
        <v>7</v>
      </c>
    </row>
    <row r="3112" spans="1:9" x14ac:dyDescent="0.25">
      <c r="A3112">
        <v>1223715866</v>
      </c>
      <c r="B3112" t="s">
        <v>148</v>
      </c>
      <c r="C3112" t="s">
        <v>98</v>
      </c>
      <c r="D3112" t="s">
        <v>30</v>
      </c>
      <c r="E3112" t="s">
        <v>32</v>
      </c>
      <c r="F3112" t="s">
        <v>360</v>
      </c>
      <c r="G3112" t="s">
        <v>360</v>
      </c>
      <c r="H3112" t="s">
        <v>22</v>
      </c>
      <c r="I3112">
        <v>7</v>
      </c>
    </row>
    <row r="3113" spans="1:9" x14ac:dyDescent="0.25">
      <c r="A3113">
        <v>1224217981</v>
      </c>
      <c r="B3113" t="s">
        <v>170</v>
      </c>
      <c r="C3113" t="s">
        <v>20</v>
      </c>
      <c r="D3113" t="s">
        <v>30</v>
      </c>
      <c r="E3113" t="s">
        <v>32</v>
      </c>
      <c r="F3113" t="s">
        <v>360</v>
      </c>
      <c r="G3113" t="s">
        <v>360</v>
      </c>
      <c r="H3113" t="s">
        <v>22</v>
      </c>
      <c r="I3113">
        <v>7</v>
      </c>
    </row>
    <row r="3114" spans="1:9" x14ac:dyDescent="0.25">
      <c r="A3114">
        <v>1224373735</v>
      </c>
      <c r="B3114" t="s">
        <v>148</v>
      </c>
      <c r="C3114" t="s">
        <v>26</v>
      </c>
      <c r="D3114" t="s">
        <v>30</v>
      </c>
      <c r="E3114" t="s">
        <v>32</v>
      </c>
      <c r="F3114" t="s">
        <v>360</v>
      </c>
      <c r="G3114" t="s">
        <v>360</v>
      </c>
      <c r="H3114" t="s">
        <v>22</v>
      </c>
      <c r="I3114">
        <v>7</v>
      </c>
    </row>
    <row r="3115" spans="1:9" x14ac:dyDescent="0.25">
      <c r="A3115">
        <v>1224537029</v>
      </c>
      <c r="B3115" t="s">
        <v>170</v>
      </c>
      <c r="C3115" t="s">
        <v>97</v>
      </c>
      <c r="D3115" t="s">
        <v>30</v>
      </c>
      <c r="E3115" t="s">
        <v>32</v>
      </c>
      <c r="F3115" t="s">
        <v>360</v>
      </c>
      <c r="G3115" t="s">
        <v>360</v>
      </c>
      <c r="H3115" t="s">
        <v>22</v>
      </c>
      <c r="I3115">
        <v>7</v>
      </c>
    </row>
    <row r="3116" spans="1:9" x14ac:dyDescent="0.25">
      <c r="A3116">
        <v>1224804586</v>
      </c>
      <c r="B3116" t="s">
        <v>40</v>
      </c>
      <c r="C3116" t="s">
        <v>98</v>
      </c>
      <c r="D3116" t="s">
        <v>30</v>
      </c>
      <c r="E3116" t="s">
        <v>32</v>
      </c>
      <c r="F3116" t="s">
        <v>138</v>
      </c>
      <c r="G3116" t="s">
        <v>352</v>
      </c>
      <c r="H3116" t="s">
        <v>19</v>
      </c>
      <c r="I3116">
        <v>7</v>
      </c>
    </row>
    <row r="3117" spans="1:9" x14ac:dyDescent="0.25">
      <c r="A3117">
        <v>1224806984</v>
      </c>
      <c r="B3117" t="s">
        <v>170</v>
      </c>
      <c r="C3117" t="s">
        <v>158</v>
      </c>
      <c r="D3117" t="s">
        <v>30</v>
      </c>
      <c r="E3117" t="s">
        <v>32</v>
      </c>
      <c r="F3117" t="s">
        <v>360</v>
      </c>
      <c r="G3117" t="s">
        <v>360</v>
      </c>
      <c r="H3117" t="s">
        <v>22</v>
      </c>
      <c r="I3117">
        <v>7</v>
      </c>
    </row>
    <row r="3118" spans="1:9" x14ac:dyDescent="0.25">
      <c r="A3118">
        <v>1224629006</v>
      </c>
      <c r="B3118" t="s">
        <v>40</v>
      </c>
      <c r="C3118" t="s">
        <v>35</v>
      </c>
      <c r="D3118" t="s">
        <v>30</v>
      </c>
      <c r="E3118" t="s">
        <v>32</v>
      </c>
      <c r="F3118" t="s">
        <v>412</v>
      </c>
      <c r="G3118" t="s">
        <v>396</v>
      </c>
      <c r="H3118" t="s">
        <v>19</v>
      </c>
      <c r="I3118">
        <v>7</v>
      </c>
    </row>
    <row r="3119" spans="1:9" x14ac:dyDescent="0.25">
      <c r="A3119">
        <v>1224828256</v>
      </c>
      <c r="B3119" t="s">
        <v>170</v>
      </c>
      <c r="C3119" t="s">
        <v>158</v>
      </c>
      <c r="D3119" t="s">
        <v>30</v>
      </c>
      <c r="E3119" t="s">
        <v>32</v>
      </c>
      <c r="F3119" t="s">
        <v>360</v>
      </c>
      <c r="G3119" t="s">
        <v>360</v>
      </c>
      <c r="H3119" t="s">
        <v>22</v>
      </c>
      <c r="I3119">
        <v>7</v>
      </c>
    </row>
    <row r="3120" spans="1:9" x14ac:dyDescent="0.25">
      <c r="A3120">
        <v>1224827819</v>
      </c>
      <c r="B3120" t="s">
        <v>170</v>
      </c>
      <c r="C3120" t="s">
        <v>97</v>
      </c>
      <c r="D3120" t="s">
        <v>30</v>
      </c>
      <c r="E3120" t="s">
        <v>32</v>
      </c>
      <c r="F3120" t="s">
        <v>360</v>
      </c>
      <c r="G3120" t="s">
        <v>360</v>
      </c>
      <c r="H3120" t="s">
        <v>22</v>
      </c>
      <c r="I3120">
        <v>7</v>
      </c>
    </row>
    <row r="3121" spans="1:9" x14ac:dyDescent="0.25">
      <c r="A3121">
        <v>1225102725</v>
      </c>
      <c r="B3121" t="s">
        <v>170</v>
      </c>
      <c r="C3121" t="s">
        <v>35</v>
      </c>
      <c r="D3121" t="s">
        <v>30</v>
      </c>
      <c r="E3121" t="s">
        <v>32</v>
      </c>
      <c r="F3121" t="s">
        <v>360</v>
      </c>
      <c r="G3121" t="s">
        <v>360</v>
      </c>
      <c r="H3121" t="s">
        <v>22</v>
      </c>
      <c r="I3121">
        <v>7</v>
      </c>
    </row>
    <row r="3122" spans="1:9" x14ac:dyDescent="0.25">
      <c r="A3122">
        <v>1225043215</v>
      </c>
      <c r="B3122" t="s">
        <v>40</v>
      </c>
      <c r="C3122" t="s">
        <v>26</v>
      </c>
      <c r="D3122" t="s">
        <v>30</v>
      </c>
      <c r="E3122" t="s">
        <v>32</v>
      </c>
      <c r="F3122" t="s">
        <v>360</v>
      </c>
      <c r="G3122" t="s">
        <v>360</v>
      </c>
      <c r="H3122" t="s">
        <v>19</v>
      </c>
      <c r="I3122">
        <v>7</v>
      </c>
    </row>
    <row r="3123" spans="1:9" x14ac:dyDescent="0.25">
      <c r="A3123">
        <v>1225646632</v>
      </c>
      <c r="B3123" t="s">
        <v>148</v>
      </c>
      <c r="C3123" t="s">
        <v>98</v>
      </c>
      <c r="D3123" t="s">
        <v>30</v>
      </c>
      <c r="E3123" t="s">
        <v>32</v>
      </c>
      <c r="F3123" t="s">
        <v>360</v>
      </c>
      <c r="G3123" t="s">
        <v>360</v>
      </c>
      <c r="H3123" t="s">
        <v>22</v>
      </c>
      <c r="I3123">
        <v>7</v>
      </c>
    </row>
    <row r="3124" spans="1:9" x14ac:dyDescent="0.25">
      <c r="A3124">
        <v>1225705819</v>
      </c>
      <c r="B3124" t="s">
        <v>170</v>
      </c>
      <c r="C3124" t="s">
        <v>45</v>
      </c>
      <c r="D3124" t="s">
        <v>30</v>
      </c>
      <c r="E3124" t="s">
        <v>32</v>
      </c>
      <c r="F3124" t="s">
        <v>360</v>
      </c>
      <c r="G3124" t="s">
        <v>360</v>
      </c>
      <c r="H3124" t="s">
        <v>22</v>
      </c>
      <c r="I3124">
        <v>7</v>
      </c>
    </row>
    <row r="3125" spans="1:9" x14ac:dyDescent="0.25">
      <c r="A3125">
        <v>1225823310</v>
      </c>
      <c r="B3125" t="s">
        <v>170</v>
      </c>
      <c r="C3125" t="s">
        <v>42</v>
      </c>
      <c r="D3125" t="s">
        <v>30</v>
      </c>
      <c r="E3125" t="s">
        <v>32</v>
      </c>
      <c r="F3125" t="s">
        <v>360</v>
      </c>
      <c r="G3125" t="s">
        <v>360</v>
      </c>
      <c r="H3125" t="s">
        <v>22</v>
      </c>
      <c r="I3125">
        <v>7</v>
      </c>
    </row>
    <row r="3126" spans="1:9" x14ac:dyDescent="0.25">
      <c r="A3126">
        <v>1225859669</v>
      </c>
      <c r="B3126" t="s">
        <v>170</v>
      </c>
      <c r="C3126" t="s">
        <v>29</v>
      </c>
      <c r="D3126" t="s">
        <v>30</v>
      </c>
      <c r="E3126" t="s">
        <v>32</v>
      </c>
      <c r="F3126" t="s">
        <v>360</v>
      </c>
      <c r="G3126" t="s">
        <v>360</v>
      </c>
      <c r="H3126" t="s">
        <v>22</v>
      </c>
      <c r="I3126">
        <v>7</v>
      </c>
    </row>
    <row r="3127" spans="1:9" x14ac:dyDescent="0.25">
      <c r="A3127">
        <v>1226013336</v>
      </c>
      <c r="B3127" t="s">
        <v>170</v>
      </c>
      <c r="C3127" t="s">
        <v>78</v>
      </c>
      <c r="D3127" t="s">
        <v>30</v>
      </c>
      <c r="E3127" t="s">
        <v>32</v>
      </c>
      <c r="F3127" t="s">
        <v>360</v>
      </c>
      <c r="G3127" t="s">
        <v>360</v>
      </c>
      <c r="H3127" t="s">
        <v>22</v>
      </c>
      <c r="I3127">
        <v>7</v>
      </c>
    </row>
    <row r="3128" spans="1:9" x14ac:dyDescent="0.25">
      <c r="A3128">
        <v>1226088780</v>
      </c>
      <c r="B3128" t="s">
        <v>40</v>
      </c>
      <c r="C3128" t="s">
        <v>20</v>
      </c>
      <c r="D3128" t="s">
        <v>30</v>
      </c>
      <c r="E3128" t="s">
        <v>32</v>
      </c>
      <c r="F3128" t="s">
        <v>360</v>
      </c>
      <c r="G3128" t="s">
        <v>352</v>
      </c>
      <c r="H3128" t="s">
        <v>19</v>
      </c>
      <c r="I3128">
        <v>7</v>
      </c>
    </row>
    <row r="3129" spans="1:9" x14ac:dyDescent="0.25">
      <c r="A3129">
        <v>1226159125</v>
      </c>
      <c r="B3129" t="s">
        <v>170</v>
      </c>
      <c r="C3129" t="s">
        <v>20</v>
      </c>
      <c r="D3129" t="s">
        <v>30</v>
      </c>
      <c r="E3129" t="s">
        <v>32</v>
      </c>
      <c r="F3129" t="s">
        <v>360</v>
      </c>
      <c r="G3129" t="s">
        <v>360</v>
      </c>
      <c r="H3129" t="s">
        <v>22</v>
      </c>
      <c r="I3129">
        <v>7</v>
      </c>
    </row>
    <row r="3130" spans="1:9" x14ac:dyDescent="0.25">
      <c r="A3130">
        <v>1226227542</v>
      </c>
      <c r="B3130" t="s">
        <v>148</v>
      </c>
      <c r="C3130" t="s">
        <v>29</v>
      </c>
      <c r="D3130" t="s">
        <v>30</v>
      </c>
      <c r="E3130" t="s">
        <v>32</v>
      </c>
      <c r="F3130" t="s">
        <v>360</v>
      </c>
      <c r="G3130" t="s">
        <v>360</v>
      </c>
      <c r="H3130" t="s">
        <v>22</v>
      </c>
      <c r="I3130">
        <v>7</v>
      </c>
    </row>
    <row r="3131" spans="1:9" x14ac:dyDescent="0.25">
      <c r="A3131">
        <v>1226516430</v>
      </c>
      <c r="B3131" t="s">
        <v>148</v>
      </c>
      <c r="C3131" t="s">
        <v>29</v>
      </c>
      <c r="D3131" t="s">
        <v>30</v>
      </c>
      <c r="E3131" t="s">
        <v>32</v>
      </c>
      <c r="F3131" t="s">
        <v>360</v>
      </c>
      <c r="G3131" t="s">
        <v>360</v>
      </c>
      <c r="H3131" t="s">
        <v>22</v>
      </c>
      <c r="I3131">
        <v>7</v>
      </c>
    </row>
    <row r="3132" spans="1:9" x14ac:dyDescent="0.25">
      <c r="A3132">
        <v>1226638824</v>
      </c>
      <c r="B3132" t="s">
        <v>170</v>
      </c>
      <c r="C3132" t="s">
        <v>98</v>
      </c>
      <c r="D3132" t="s">
        <v>30</v>
      </c>
      <c r="E3132" t="s">
        <v>32</v>
      </c>
      <c r="F3132" t="s">
        <v>360</v>
      </c>
      <c r="G3132" t="s">
        <v>360</v>
      </c>
      <c r="H3132" t="s">
        <v>22</v>
      </c>
      <c r="I3132">
        <v>7</v>
      </c>
    </row>
    <row r="3133" spans="1:9" x14ac:dyDescent="0.25">
      <c r="A3133">
        <v>1226923127</v>
      </c>
      <c r="B3133" t="s">
        <v>40</v>
      </c>
      <c r="C3133" t="s">
        <v>42</v>
      </c>
      <c r="D3133" t="s">
        <v>30</v>
      </c>
      <c r="E3133" t="s">
        <v>32</v>
      </c>
      <c r="F3133" t="s">
        <v>258</v>
      </c>
      <c r="G3133" t="s">
        <v>352</v>
      </c>
      <c r="H3133" t="s">
        <v>19</v>
      </c>
      <c r="I3133">
        <v>7</v>
      </c>
    </row>
    <row r="3134" spans="1:9" x14ac:dyDescent="0.25">
      <c r="A3134">
        <v>1226702445</v>
      </c>
      <c r="B3134" t="s">
        <v>40</v>
      </c>
      <c r="C3134" t="s">
        <v>45</v>
      </c>
      <c r="D3134" t="s">
        <v>30</v>
      </c>
      <c r="E3134" t="s">
        <v>32</v>
      </c>
      <c r="F3134" t="s">
        <v>227</v>
      </c>
      <c r="G3134" t="s">
        <v>379</v>
      </c>
      <c r="H3134" t="s">
        <v>19</v>
      </c>
      <c r="I3134">
        <v>7</v>
      </c>
    </row>
    <row r="3135" spans="1:9" x14ac:dyDescent="0.25">
      <c r="A3135">
        <v>1227857175</v>
      </c>
      <c r="B3135" t="s">
        <v>170</v>
      </c>
      <c r="C3135" t="s">
        <v>96</v>
      </c>
      <c r="D3135" t="s">
        <v>30</v>
      </c>
      <c r="E3135" t="s">
        <v>32</v>
      </c>
      <c r="F3135" t="s">
        <v>360</v>
      </c>
      <c r="G3135" t="s">
        <v>360</v>
      </c>
      <c r="H3135" t="s">
        <v>22</v>
      </c>
      <c r="I3135">
        <v>7</v>
      </c>
    </row>
    <row r="3136" spans="1:9" x14ac:dyDescent="0.25">
      <c r="A3136">
        <v>1228122092</v>
      </c>
      <c r="B3136" t="s">
        <v>40</v>
      </c>
      <c r="C3136" t="s">
        <v>29</v>
      </c>
      <c r="D3136" t="s">
        <v>30</v>
      </c>
      <c r="E3136" t="s">
        <v>32</v>
      </c>
      <c r="F3136" t="s">
        <v>257</v>
      </c>
      <c r="G3136" t="s">
        <v>352</v>
      </c>
      <c r="H3136" t="s">
        <v>19</v>
      </c>
      <c r="I3136">
        <v>7</v>
      </c>
    </row>
    <row r="3137" spans="1:9" x14ac:dyDescent="0.25">
      <c r="A3137">
        <v>1228230529</v>
      </c>
      <c r="B3137" t="s">
        <v>170</v>
      </c>
      <c r="C3137" t="s">
        <v>26</v>
      </c>
      <c r="D3137" t="s">
        <v>30</v>
      </c>
      <c r="E3137" t="s">
        <v>32</v>
      </c>
      <c r="F3137" t="s">
        <v>360</v>
      </c>
      <c r="G3137" t="s">
        <v>360</v>
      </c>
      <c r="H3137" t="s">
        <v>22</v>
      </c>
      <c r="I3137">
        <v>7</v>
      </c>
    </row>
    <row r="3138" spans="1:9" x14ac:dyDescent="0.25">
      <c r="A3138">
        <v>1228558698</v>
      </c>
      <c r="B3138" t="s">
        <v>170</v>
      </c>
      <c r="C3138" t="s">
        <v>71</v>
      </c>
      <c r="D3138" t="s">
        <v>30</v>
      </c>
      <c r="E3138" t="s">
        <v>32</v>
      </c>
      <c r="F3138" t="s">
        <v>360</v>
      </c>
      <c r="G3138" t="s">
        <v>360</v>
      </c>
      <c r="H3138" t="s">
        <v>22</v>
      </c>
      <c r="I3138">
        <v>7</v>
      </c>
    </row>
    <row r="3139" spans="1:9" x14ac:dyDescent="0.25">
      <c r="A3139">
        <v>1228324399</v>
      </c>
      <c r="B3139" t="s">
        <v>148</v>
      </c>
      <c r="C3139" t="s">
        <v>29</v>
      </c>
      <c r="D3139" t="s">
        <v>30</v>
      </c>
      <c r="E3139" t="s">
        <v>32</v>
      </c>
      <c r="F3139" t="s">
        <v>360</v>
      </c>
      <c r="G3139" t="s">
        <v>360</v>
      </c>
      <c r="H3139" t="s">
        <v>22</v>
      </c>
      <c r="I3139">
        <v>7</v>
      </c>
    </row>
    <row r="3140" spans="1:9" x14ac:dyDescent="0.25">
      <c r="A3140">
        <v>1228588906</v>
      </c>
      <c r="B3140" t="s">
        <v>148</v>
      </c>
      <c r="C3140" t="s">
        <v>97</v>
      </c>
      <c r="D3140" t="s">
        <v>30</v>
      </c>
      <c r="E3140" t="s">
        <v>32</v>
      </c>
      <c r="F3140" t="s">
        <v>360</v>
      </c>
      <c r="G3140" t="s">
        <v>360</v>
      </c>
      <c r="H3140" t="s">
        <v>22</v>
      </c>
      <c r="I3140">
        <v>7</v>
      </c>
    </row>
    <row r="3141" spans="1:9" x14ac:dyDescent="0.25">
      <c r="A3141">
        <v>1228857297</v>
      </c>
      <c r="B3141" t="s">
        <v>170</v>
      </c>
      <c r="C3141" t="s">
        <v>20</v>
      </c>
      <c r="D3141" t="s">
        <v>30</v>
      </c>
      <c r="E3141" t="s">
        <v>32</v>
      </c>
      <c r="F3141" t="s">
        <v>360</v>
      </c>
      <c r="G3141" t="s">
        <v>360</v>
      </c>
      <c r="H3141" t="s">
        <v>22</v>
      </c>
      <c r="I3141">
        <v>7</v>
      </c>
    </row>
    <row r="3142" spans="1:9" x14ac:dyDescent="0.25">
      <c r="A3142">
        <v>1228909064</v>
      </c>
      <c r="B3142" t="s">
        <v>170</v>
      </c>
      <c r="C3142" t="s">
        <v>29</v>
      </c>
      <c r="D3142" t="s">
        <v>30</v>
      </c>
      <c r="E3142" t="s">
        <v>32</v>
      </c>
      <c r="F3142" t="s">
        <v>360</v>
      </c>
      <c r="G3142" t="s">
        <v>360</v>
      </c>
      <c r="H3142" t="s">
        <v>22</v>
      </c>
      <c r="I3142">
        <v>7</v>
      </c>
    </row>
    <row r="3143" spans="1:9" x14ac:dyDescent="0.25">
      <c r="A3143">
        <v>1228857635</v>
      </c>
      <c r="B3143" t="s">
        <v>148</v>
      </c>
      <c r="C3143" t="s">
        <v>20</v>
      </c>
      <c r="D3143" t="s">
        <v>30</v>
      </c>
      <c r="E3143" t="s">
        <v>32</v>
      </c>
      <c r="F3143" t="s">
        <v>360</v>
      </c>
      <c r="G3143" t="s">
        <v>360</v>
      </c>
      <c r="H3143" t="s">
        <v>22</v>
      </c>
      <c r="I3143">
        <v>7</v>
      </c>
    </row>
    <row r="3144" spans="1:9" x14ac:dyDescent="0.25">
      <c r="A3144">
        <v>1228982114</v>
      </c>
      <c r="B3144" t="s">
        <v>40</v>
      </c>
      <c r="C3144" t="s">
        <v>35</v>
      </c>
      <c r="D3144" t="s">
        <v>30</v>
      </c>
      <c r="E3144" t="s">
        <v>32</v>
      </c>
      <c r="F3144" t="s">
        <v>360</v>
      </c>
      <c r="G3144" t="s">
        <v>360</v>
      </c>
      <c r="H3144" t="s">
        <v>19</v>
      </c>
      <c r="I3144">
        <v>7</v>
      </c>
    </row>
    <row r="3145" spans="1:9" x14ac:dyDescent="0.25">
      <c r="A3145">
        <v>1229093342</v>
      </c>
      <c r="B3145" t="s">
        <v>170</v>
      </c>
      <c r="C3145" t="s">
        <v>20</v>
      </c>
      <c r="D3145" t="s">
        <v>30</v>
      </c>
      <c r="E3145" t="s">
        <v>32</v>
      </c>
      <c r="F3145" t="s">
        <v>360</v>
      </c>
      <c r="G3145" t="s">
        <v>360</v>
      </c>
      <c r="H3145" t="s">
        <v>22</v>
      </c>
      <c r="I3145">
        <v>7</v>
      </c>
    </row>
    <row r="3146" spans="1:9" x14ac:dyDescent="0.25">
      <c r="A3146">
        <v>1229291491</v>
      </c>
      <c r="B3146" t="s">
        <v>148</v>
      </c>
      <c r="C3146" t="s">
        <v>96</v>
      </c>
      <c r="D3146" t="s">
        <v>30</v>
      </c>
      <c r="E3146" t="s">
        <v>32</v>
      </c>
      <c r="F3146" t="s">
        <v>360</v>
      </c>
      <c r="G3146" t="s">
        <v>360</v>
      </c>
      <c r="H3146" t="s">
        <v>22</v>
      </c>
      <c r="I3146">
        <v>7</v>
      </c>
    </row>
    <row r="3147" spans="1:9" x14ac:dyDescent="0.25">
      <c r="A3147">
        <v>1229287543</v>
      </c>
      <c r="B3147" t="s">
        <v>40</v>
      </c>
      <c r="C3147" t="s">
        <v>20</v>
      </c>
      <c r="D3147" t="s">
        <v>30</v>
      </c>
      <c r="E3147" t="s">
        <v>32</v>
      </c>
      <c r="F3147" t="s">
        <v>360</v>
      </c>
      <c r="G3147" t="s">
        <v>360</v>
      </c>
      <c r="H3147" t="s">
        <v>19</v>
      </c>
      <c r="I3147">
        <v>7</v>
      </c>
    </row>
    <row r="3148" spans="1:9" x14ac:dyDescent="0.25">
      <c r="A3148">
        <v>1229458778</v>
      </c>
      <c r="B3148" t="s">
        <v>148</v>
      </c>
      <c r="C3148" t="s">
        <v>35</v>
      </c>
      <c r="D3148" t="s">
        <v>30</v>
      </c>
      <c r="E3148" t="s">
        <v>32</v>
      </c>
      <c r="F3148" t="s">
        <v>360</v>
      </c>
      <c r="G3148" t="s">
        <v>360</v>
      </c>
      <c r="H3148" t="s">
        <v>22</v>
      </c>
      <c r="I3148">
        <v>7</v>
      </c>
    </row>
    <row r="3149" spans="1:9" x14ac:dyDescent="0.25">
      <c r="A3149">
        <v>1229352534</v>
      </c>
      <c r="B3149" t="s">
        <v>148</v>
      </c>
      <c r="C3149" t="s">
        <v>20</v>
      </c>
      <c r="D3149" t="s">
        <v>30</v>
      </c>
      <c r="E3149" t="s">
        <v>32</v>
      </c>
      <c r="F3149" t="s">
        <v>360</v>
      </c>
      <c r="G3149" t="s">
        <v>360</v>
      </c>
      <c r="H3149" t="s">
        <v>22</v>
      </c>
      <c r="I3149">
        <v>7</v>
      </c>
    </row>
    <row r="3150" spans="1:9" x14ac:dyDescent="0.25">
      <c r="A3150">
        <v>1229846701</v>
      </c>
      <c r="B3150" t="s">
        <v>40</v>
      </c>
      <c r="C3150" t="s">
        <v>26</v>
      </c>
      <c r="D3150" t="s">
        <v>30</v>
      </c>
      <c r="E3150" t="s">
        <v>32</v>
      </c>
      <c r="F3150" t="s">
        <v>360</v>
      </c>
      <c r="G3150" t="s">
        <v>352</v>
      </c>
      <c r="H3150" t="s">
        <v>19</v>
      </c>
      <c r="I3150">
        <v>7</v>
      </c>
    </row>
    <row r="3151" spans="1:9" x14ac:dyDescent="0.25">
      <c r="A3151">
        <v>1229991296</v>
      </c>
      <c r="B3151" t="s">
        <v>148</v>
      </c>
      <c r="C3151" t="s">
        <v>35</v>
      </c>
      <c r="D3151" t="s">
        <v>30</v>
      </c>
      <c r="E3151" t="s">
        <v>32</v>
      </c>
      <c r="F3151" t="s">
        <v>360</v>
      </c>
      <c r="G3151" t="s">
        <v>360</v>
      </c>
      <c r="H3151" t="s">
        <v>22</v>
      </c>
      <c r="I3151">
        <v>7</v>
      </c>
    </row>
    <row r="3152" spans="1:9" x14ac:dyDescent="0.25">
      <c r="A3152">
        <v>1230189243</v>
      </c>
      <c r="B3152" t="s">
        <v>40</v>
      </c>
      <c r="C3152" t="s">
        <v>45</v>
      </c>
      <c r="D3152" t="s">
        <v>30</v>
      </c>
      <c r="E3152" t="s">
        <v>32</v>
      </c>
      <c r="F3152" t="s">
        <v>243</v>
      </c>
      <c r="G3152" t="s">
        <v>350</v>
      </c>
      <c r="H3152" t="s">
        <v>19</v>
      </c>
      <c r="I3152">
        <v>7</v>
      </c>
    </row>
    <row r="3153" spans="1:9" x14ac:dyDescent="0.25">
      <c r="A3153">
        <v>1230637865</v>
      </c>
      <c r="B3153" t="s">
        <v>40</v>
      </c>
      <c r="C3153" t="s">
        <v>98</v>
      </c>
      <c r="D3153" t="s">
        <v>30</v>
      </c>
      <c r="E3153" t="s">
        <v>32</v>
      </c>
      <c r="F3153" t="s">
        <v>382</v>
      </c>
      <c r="G3153" t="s">
        <v>396</v>
      </c>
      <c r="H3153" t="s">
        <v>19</v>
      </c>
      <c r="I3153">
        <v>7</v>
      </c>
    </row>
    <row r="3154" spans="1:9" x14ac:dyDescent="0.25">
      <c r="A3154">
        <v>1230693949</v>
      </c>
      <c r="B3154" t="s">
        <v>148</v>
      </c>
      <c r="C3154" t="s">
        <v>71</v>
      </c>
      <c r="D3154" t="s">
        <v>30</v>
      </c>
      <c r="E3154" t="s">
        <v>32</v>
      </c>
      <c r="F3154" t="s">
        <v>360</v>
      </c>
      <c r="G3154" t="s">
        <v>360</v>
      </c>
      <c r="H3154" t="s">
        <v>22</v>
      </c>
      <c r="I3154">
        <v>7</v>
      </c>
    </row>
    <row r="3155" spans="1:9" x14ac:dyDescent="0.25">
      <c r="A3155">
        <v>1230731468</v>
      </c>
      <c r="B3155" t="s">
        <v>40</v>
      </c>
      <c r="C3155" t="s">
        <v>29</v>
      </c>
      <c r="D3155" t="s">
        <v>30</v>
      </c>
      <c r="E3155" t="s">
        <v>32</v>
      </c>
      <c r="F3155" t="s">
        <v>250</v>
      </c>
      <c r="G3155" t="s">
        <v>357</v>
      </c>
      <c r="H3155" t="s">
        <v>19</v>
      </c>
      <c r="I3155">
        <v>7</v>
      </c>
    </row>
    <row r="3156" spans="1:9" x14ac:dyDescent="0.25">
      <c r="A3156">
        <v>1230693570</v>
      </c>
      <c r="B3156" t="s">
        <v>148</v>
      </c>
      <c r="C3156" t="s">
        <v>71</v>
      </c>
      <c r="D3156" t="s">
        <v>30</v>
      </c>
      <c r="E3156" t="s">
        <v>32</v>
      </c>
      <c r="F3156" t="s">
        <v>360</v>
      </c>
      <c r="G3156" t="s">
        <v>360</v>
      </c>
      <c r="H3156" t="s">
        <v>22</v>
      </c>
      <c r="I3156">
        <v>7</v>
      </c>
    </row>
    <row r="3157" spans="1:9" x14ac:dyDescent="0.25">
      <c r="A3157">
        <v>1230888887</v>
      </c>
      <c r="B3157" t="s">
        <v>40</v>
      </c>
      <c r="C3157" t="s">
        <v>20</v>
      </c>
      <c r="D3157" t="s">
        <v>30</v>
      </c>
      <c r="E3157" t="s">
        <v>32</v>
      </c>
      <c r="F3157" t="s">
        <v>360</v>
      </c>
      <c r="G3157" t="s">
        <v>352</v>
      </c>
      <c r="H3157" t="s">
        <v>19</v>
      </c>
      <c r="I3157">
        <v>7</v>
      </c>
    </row>
    <row r="3158" spans="1:9" x14ac:dyDescent="0.25">
      <c r="A3158">
        <v>1231005238</v>
      </c>
      <c r="B3158" t="s">
        <v>170</v>
      </c>
      <c r="C3158" t="s">
        <v>71</v>
      </c>
      <c r="D3158" t="s">
        <v>30</v>
      </c>
      <c r="E3158" t="s">
        <v>32</v>
      </c>
      <c r="F3158" t="s">
        <v>360</v>
      </c>
      <c r="G3158" t="s">
        <v>360</v>
      </c>
      <c r="H3158" t="s">
        <v>22</v>
      </c>
      <c r="I3158">
        <v>7</v>
      </c>
    </row>
    <row r="3159" spans="1:9" x14ac:dyDescent="0.25">
      <c r="A3159">
        <v>1231563914</v>
      </c>
      <c r="B3159" t="s">
        <v>148</v>
      </c>
      <c r="C3159" t="s">
        <v>45</v>
      </c>
      <c r="D3159" t="s">
        <v>30</v>
      </c>
      <c r="E3159" t="s">
        <v>32</v>
      </c>
      <c r="F3159" t="s">
        <v>360</v>
      </c>
      <c r="G3159" t="s">
        <v>360</v>
      </c>
      <c r="H3159" t="s">
        <v>22</v>
      </c>
      <c r="I3159">
        <v>7</v>
      </c>
    </row>
    <row r="3160" spans="1:9" x14ac:dyDescent="0.25">
      <c r="A3160">
        <v>1231750960</v>
      </c>
      <c r="B3160" t="s">
        <v>40</v>
      </c>
      <c r="C3160" t="s">
        <v>573</v>
      </c>
      <c r="D3160" t="s">
        <v>30</v>
      </c>
      <c r="E3160" t="s">
        <v>32</v>
      </c>
      <c r="F3160" t="s">
        <v>360</v>
      </c>
      <c r="G3160" t="s">
        <v>352</v>
      </c>
      <c r="H3160" t="s">
        <v>19</v>
      </c>
      <c r="I3160">
        <v>7</v>
      </c>
    </row>
    <row r="3161" spans="1:9" x14ac:dyDescent="0.25">
      <c r="A3161">
        <v>1231706767</v>
      </c>
      <c r="B3161" t="s">
        <v>148</v>
      </c>
      <c r="C3161" t="s">
        <v>20</v>
      </c>
      <c r="D3161" t="s">
        <v>30</v>
      </c>
      <c r="E3161" t="s">
        <v>32</v>
      </c>
      <c r="F3161" t="s">
        <v>360</v>
      </c>
      <c r="G3161" t="s">
        <v>360</v>
      </c>
      <c r="H3161" t="s">
        <v>22</v>
      </c>
      <c r="I3161">
        <v>7</v>
      </c>
    </row>
    <row r="3162" spans="1:9" x14ac:dyDescent="0.25">
      <c r="A3162">
        <v>1231810449</v>
      </c>
      <c r="B3162" t="s">
        <v>40</v>
      </c>
      <c r="C3162" t="s">
        <v>20</v>
      </c>
      <c r="D3162" t="s">
        <v>30</v>
      </c>
      <c r="E3162" t="s">
        <v>32</v>
      </c>
      <c r="F3162" t="s">
        <v>360</v>
      </c>
      <c r="G3162" t="s">
        <v>352</v>
      </c>
      <c r="H3162" t="s">
        <v>19</v>
      </c>
      <c r="I3162">
        <v>7</v>
      </c>
    </row>
    <row r="3163" spans="1:9" x14ac:dyDescent="0.25">
      <c r="A3163">
        <v>1232044342</v>
      </c>
      <c r="B3163" t="s">
        <v>148</v>
      </c>
      <c r="C3163" t="s">
        <v>45</v>
      </c>
      <c r="D3163" t="s">
        <v>30</v>
      </c>
      <c r="E3163" t="s">
        <v>32</v>
      </c>
      <c r="F3163" t="s">
        <v>360</v>
      </c>
      <c r="G3163" t="s">
        <v>360</v>
      </c>
      <c r="H3163" t="s">
        <v>22</v>
      </c>
      <c r="I3163">
        <v>7</v>
      </c>
    </row>
    <row r="3164" spans="1:9" x14ac:dyDescent="0.25">
      <c r="A3164">
        <v>1232048135</v>
      </c>
      <c r="B3164" t="s">
        <v>148</v>
      </c>
      <c r="C3164" t="s">
        <v>45</v>
      </c>
      <c r="D3164" t="s">
        <v>30</v>
      </c>
      <c r="E3164" t="s">
        <v>32</v>
      </c>
      <c r="F3164" t="s">
        <v>360</v>
      </c>
      <c r="G3164" t="s">
        <v>360</v>
      </c>
      <c r="H3164" t="s">
        <v>22</v>
      </c>
      <c r="I3164">
        <v>7</v>
      </c>
    </row>
    <row r="3165" spans="1:9" x14ac:dyDescent="0.25">
      <c r="A3165">
        <v>1232095489</v>
      </c>
      <c r="B3165" t="s">
        <v>40</v>
      </c>
      <c r="C3165" t="s">
        <v>29</v>
      </c>
      <c r="D3165" t="s">
        <v>30</v>
      </c>
      <c r="E3165" t="s">
        <v>32</v>
      </c>
      <c r="F3165" t="s">
        <v>360</v>
      </c>
      <c r="G3165" t="s">
        <v>352</v>
      </c>
      <c r="H3165" t="s">
        <v>19</v>
      </c>
      <c r="I3165">
        <v>7</v>
      </c>
    </row>
    <row r="3166" spans="1:9" x14ac:dyDescent="0.25">
      <c r="A3166">
        <v>1232260152</v>
      </c>
      <c r="B3166" t="s">
        <v>170</v>
      </c>
      <c r="C3166" t="s">
        <v>573</v>
      </c>
      <c r="D3166" t="s">
        <v>30</v>
      </c>
      <c r="E3166" t="s">
        <v>32</v>
      </c>
      <c r="F3166" t="s">
        <v>360</v>
      </c>
      <c r="G3166" t="s">
        <v>360</v>
      </c>
      <c r="H3166" t="s">
        <v>22</v>
      </c>
      <c r="I3166">
        <v>7</v>
      </c>
    </row>
    <row r="3167" spans="1:9" x14ac:dyDescent="0.25">
      <c r="A3167">
        <v>1232493315</v>
      </c>
      <c r="B3167" t="s">
        <v>148</v>
      </c>
      <c r="C3167" t="s">
        <v>158</v>
      </c>
      <c r="D3167" t="s">
        <v>30</v>
      </c>
      <c r="E3167" t="s">
        <v>32</v>
      </c>
      <c r="F3167" t="s">
        <v>360</v>
      </c>
      <c r="G3167" t="s">
        <v>360</v>
      </c>
      <c r="H3167" t="s">
        <v>22</v>
      </c>
      <c r="I3167">
        <v>7</v>
      </c>
    </row>
    <row r="3168" spans="1:9" x14ac:dyDescent="0.25">
      <c r="A3168">
        <v>1232565984</v>
      </c>
      <c r="B3168" t="s">
        <v>170</v>
      </c>
      <c r="C3168" t="s">
        <v>78</v>
      </c>
      <c r="D3168" t="s">
        <v>30</v>
      </c>
      <c r="E3168" t="s">
        <v>32</v>
      </c>
      <c r="F3168" t="s">
        <v>360</v>
      </c>
      <c r="G3168" t="s">
        <v>360</v>
      </c>
      <c r="H3168" t="s">
        <v>22</v>
      </c>
      <c r="I3168">
        <v>7</v>
      </c>
    </row>
    <row r="3169" spans="1:9" x14ac:dyDescent="0.25">
      <c r="A3169">
        <v>1232670185</v>
      </c>
      <c r="B3169" t="s">
        <v>148</v>
      </c>
      <c r="C3169" t="s">
        <v>26</v>
      </c>
      <c r="D3169" t="s">
        <v>30</v>
      </c>
      <c r="E3169" t="s">
        <v>32</v>
      </c>
      <c r="F3169" t="s">
        <v>360</v>
      </c>
      <c r="G3169" t="s">
        <v>360</v>
      </c>
      <c r="H3169" t="s">
        <v>22</v>
      </c>
      <c r="I3169">
        <v>7</v>
      </c>
    </row>
    <row r="3170" spans="1:9" x14ac:dyDescent="0.25">
      <c r="A3170">
        <v>1232742678</v>
      </c>
      <c r="B3170" t="s">
        <v>170</v>
      </c>
      <c r="C3170" t="s">
        <v>42</v>
      </c>
      <c r="D3170" t="s">
        <v>30</v>
      </c>
      <c r="E3170" t="s">
        <v>32</v>
      </c>
      <c r="F3170" t="s">
        <v>360</v>
      </c>
      <c r="G3170" t="s">
        <v>360</v>
      </c>
      <c r="H3170" t="s">
        <v>22</v>
      </c>
      <c r="I3170">
        <v>7</v>
      </c>
    </row>
    <row r="3171" spans="1:9" x14ac:dyDescent="0.25">
      <c r="A3171">
        <v>1233165403</v>
      </c>
      <c r="B3171" t="s">
        <v>170</v>
      </c>
      <c r="C3171" t="s">
        <v>573</v>
      </c>
      <c r="D3171" t="s">
        <v>30</v>
      </c>
      <c r="E3171" t="s">
        <v>32</v>
      </c>
      <c r="F3171" t="s">
        <v>360</v>
      </c>
      <c r="G3171" t="s">
        <v>360</v>
      </c>
      <c r="H3171" t="s">
        <v>22</v>
      </c>
      <c r="I3171">
        <v>7</v>
      </c>
    </row>
    <row r="3172" spans="1:9" x14ac:dyDescent="0.25">
      <c r="A3172">
        <v>1233344420</v>
      </c>
      <c r="B3172" t="s">
        <v>170</v>
      </c>
      <c r="C3172" t="s">
        <v>45</v>
      </c>
      <c r="D3172" t="s">
        <v>30</v>
      </c>
      <c r="E3172" t="s">
        <v>32</v>
      </c>
      <c r="F3172" t="s">
        <v>360</v>
      </c>
      <c r="G3172" t="s">
        <v>360</v>
      </c>
      <c r="H3172" t="s">
        <v>22</v>
      </c>
      <c r="I3172">
        <v>7</v>
      </c>
    </row>
    <row r="3173" spans="1:9" x14ac:dyDescent="0.25">
      <c r="A3173">
        <v>1233473117</v>
      </c>
      <c r="B3173" t="s">
        <v>148</v>
      </c>
      <c r="C3173" t="s">
        <v>33</v>
      </c>
      <c r="D3173" t="s">
        <v>30</v>
      </c>
      <c r="E3173" t="s">
        <v>32</v>
      </c>
      <c r="F3173" t="s">
        <v>360</v>
      </c>
      <c r="G3173" t="s">
        <v>360</v>
      </c>
      <c r="H3173" t="s">
        <v>22</v>
      </c>
      <c r="I3173">
        <v>7</v>
      </c>
    </row>
    <row r="3174" spans="1:9" x14ac:dyDescent="0.25">
      <c r="A3174">
        <v>1233664906</v>
      </c>
      <c r="B3174" t="s">
        <v>40</v>
      </c>
      <c r="C3174" t="s">
        <v>45</v>
      </c>
      <c r="D3174" t="s">
        <v>30</v>
      </c>
      <c r="E3174" t="s">
        <v>32</v>
      </c>
      <c r="F3174" t="s">
        <v>272</v>
      </c>
      <c r="G3174" t="s">
        <v>352</v>
      </c>
      <c r="H3174" t="s">
        <v>19</v>
      </c>
      <c r="I3174">
        <v>7</v>
      </c>
    </row>
    <row r="3175" spans="1:9" x14ac:dyDescent="0.25">
      <c r="A3175">
        <v>1233896339</v>
      </c>
      <c r="B3175" t="s">
        <v>148</v>
      </c>
      <c r="C3175" t="s">
        <v>29</v>
      </c>
      <c r="D3175" t="s">
        <v>30</v>
      </c>
      <c r="E3175" t="s">
        <v>32</v>
      </c>
      <c r="F3175" t="s">
        <v>360</v>
      </c>
      <c r="G3175" t="s">
        <v>360</v>
      </c>
      <c r="H3175" t="s">
        <v>22</v>
      </c>
      <c r="I3175">
        <v>7</v>
      </c>
    </row>
    <row r="3176" spans="1:9" x14ac:dyDescent="0.25">
      <c r="A3176">
        <v>1233963995</v>
      </c>
      <c r="B3176" t="s">
        <v>170</v>
      </c>
      <c r="C3176" t="s">
        <v>33</v>
      </c>
      <c r="D3176" t="s">
        <v>30</v>
      </c>
      <c r="E3176" t="s">
        <v>32</v>
      </c>
      <c r="F3176" t="s">
        <v>360</v>
      </c>
      <c r="G3176" t="s">
        <v>360</v>
      </c>
      <c r="H3176" t="s">
        <v>22</v>
      </c>
      <c r="I3176">
        <v>7</v>
      </c>
    </row>
    <row r="3177" spans="1:9" x14ac:dyDescent="0.25">
      <c r="A3177">
        <v>1233967333</v>
      </c>
      <c r="B3177" t="s">
        <v>148</v>
      </c>
      <c r="C3177" t="s">
        <v>45</v>
      </c>
      <c r="D3177" t="s">
        <v>30</v>
      </c>
      <c r="E3177" t="s">
        <v>32</v>
      </c>
      <c r="F3177" t="s">
        <v>360</v>
      </c>
      <c r="G3177" t="s">
        <v>360</v>
      </c>
      <c r="H3177" t="s">
        <v>22</v>
      </c>
      <c r="I3177">
        <v>7</v>
      </c>
    </row>
    <row r="3178" spans="1:9" x14ac:dyDescent="0.25">
      <c r="A3178">
        <v>1234083113</v>
      </c>
      <c r="B3178" t="s">
        <v>148</v>
      </c>
      <c r="C3178" t="s">
        <v>45</v>
      </c>
      <c r="D3178" t="s">
        <v>30</v>
      </c>
      <c r="E3178" t="s">
        <v>32</v>
      </c>
      <c r="F3178" t="s">
        <v>360</v>
      </c>
      <c r="G3178" t="s">
        <v>360</v>
      </c>
      <c r="H3178" t="s">
        <v>22</v>
      </c>
      <c r="I3178">
        <v>7</v>
      </c>
    </row>
    <row r="3179" spans="1:9" x14ac:dyDescent="0.25">
      <c r="A3179">
        <v>1234215021</v>
      </c>
      <c r="B3179" t="s">
        <v>148</v>
      </c>
      <c r="C3179" t="s">
        <v>45</v>
      </c>
      <c r="D3179" t="s">
        <v>30</v>
      </c>
      <c r="E3179" t="s">
        <v>32</v>
      </c>
      <c r="F3179" t="s">
        <v>360</v>
      </c>
      <c r="G3179" t="s">
        <v>360</v>
      </c>
      <c r="H3179" t="s">
        <v>22</v>
      </c>
      <c r="I3179">
        <v>7</v>
      </c>
    </row>
    <row r="3180" spans="1:9" x14ac:dyDescent="0.25">
      <c r="A3180">
        <v>1234547952</v>
      </c>
      <c r="B3180" t="s">
        <v>170</v>
      </c>
      <c r="C3180" t="s">
        <v>45</v>
      </c>
      <c r="D3180" t="s">
        <v>30</v>
      </c>
      <c r="E3180" t="s">
        <v>32</v>
      </c>
      <c r="F3180" t="s">
        <v>360</v>
      </c>
      <c r="G3180" t="s">
        <v>360</v>
      </c>
      <c r="H3180" t="s">
        <v>22</v>
      </c>
      <c r="I3180">
        <v>7</v>
      </c>
    </row>
    <row r="3181" spans="1:9" x14ac:dyDescent="0.25">
      <c r="A3181">
        <v>1234758011</v>
      </c>
      <c r="B3181" t="s">
        <v>148</v>
      </c>
      <c r="C3181" t="s">
        <v>158</v>
      </c>
      <c r="D3181" t="s">
        <v>30</v>
      </c>
      <c r="E3181" t="s">
        <v>32</v>
      </c>
      <c r="F3181" t="s">
        <v>360</v>
      </c>
      <c r="G3181" t="s">
        <v>360</v>
      </c>
      <c r="H3181" t="s">
        <v>22</v>
      </c>
      <c r="I3181">
        <v>7</v>
      </c>
    </row>
    <row r="3182" spans="1:9" x14ac:dyDescent="0.25">
      <c r="A3182">
        <v>1234840600</v>
      </c>
      <c r="B3182" t="s">
        <v>170</v>
      </c>
      <c r="C3182" t="s">
        <v>45</v>
      </c>
      <c r="D3182" t="s">
        <v>30</v>
      </c>
      <c r="E3182" t="s">
        <v>32</v>
      </c>
      <c r="F3182" t="s">
        <v>360</v>
      </c>
      <c r="G3182" t="s">
        <v>360</v>
      </c>
      <c r="H3182" t="s">
        <v>22</v>
      </c>
      <c r="I3182">
        <v>7</v>
      </c>
    </row>
    <row r="3183" spans="1:9" x14ac:dyDescent="0.25">
      <c r="A3183">
        <v>1234800068</v>
      </c>
      <c r="B3183" t="s">
        <v>40</v>
      </c>
      <c r="C3183" t="s">
        <v>35</v>
      </c>
      <c r="D3183" t="s">
        <v>30</v>
      </c>
      <c r="E3183" t="s">
        <v>32</v>
      </c>
      <c r="F3183" t="s">
        <v>276</v>
      </c>
      <c r="G3183" t="s">
        <v>352</v>
      </c>
      <c r="H3183" t="s">
        <v>19</v>
      </c>
      <c r="I3183">
        <v>7</v>
      </c>
    </row>
    <row r="3184" spans="1:9" x14ac:dyDescent="0.25">
      <c r="A3184">
        <v>1236466800</v>
      </c>
      <c r="B3184" t="s">
        <v>170</v>
      </c>
      <c r="C3184" t="s">
        <v>573</v>
      </c>
      <c r="D3184" t="s">
        <v>30</v>
      </c>
      <c r="E3184" t="s">
        <v>32</v>
      </c>
      <c r="F3184" t="s">
        <v>360</v>
      </c>
      <c r="G3184" t="s">
        <v>360</v>
      </c>
      <c r="H3184" t="s">
        <v>22</v>
      </c>
      <c r="I3184">
        <v>7</v>
      </c>
    </row>
    <row r="3185" spans="1:9" x14ac:dyDescent="0.25">
      <c r="A3185">
        <v>1236477558</v>
      </c>
      <c r="B3185" t="s">
        <v>170</v>
      </c>
      <c r="C3185" t="s">
        <v>573</v>
      </c>
      <c r="D3185" t="s">
        <v>30</v>
      </c>
      <c r="E3185" t="s">
        <v>32</v>
      </c>
      <c r="F3185" t="s">
        <v>360</v>
      </c>
      <c r="G3185" t="s">
        <v>360</v>
      </c>
      <c r="H3185" t="s">
        <v>22</v>
      </c>
      <c r="I3185">
        <v>7</v>
      </c>
    </row>
    <row r="3186" spans="1:9" x14ac:dyDescent="0.25">
      <c r="A3186">
        <v>1236587845</v>
      </c>
      <c r="B3186" t="s">
        <v>148</v>
      </c>
      <c r="C3186" t="s">
        <v>45</v>
      </c>
      <c r="D3186" t="s">
        <v>30</v>
      </c>
      <c r="E3186" t="s">
        <v>32</v>
      </c>
      <c r="F3186" t="s">
        <v>360</v>
      </c>
      <c r="G3186" t="s">
        <v>360</v>
      </c>
      <c r="H3186" t="s">
        <v>22</v>
      </c>
      <c r="I3186">
        <v>7</v>
      </c>
    </row>
    <row r="3187" spans="1:9" x14ac:dyDescent="0.25">
      <c r="A3187">
        <v>1236882665</v>
      </c>
      <c r="B3187" t="s">
        <v>148</v>
      </c>
      <c r="C3187" t="s">
        <v>45</v>
      </c>
      <c r="D3187" t="s">
        <v>30</v>
      </c>
      <c r="E3187" t="s">
        <v>32</v>
      </c>
      <c r="F3187" t="s">
        <v>360</v>
      </c>
      <c r="G3187" t="s">
        <v>360</v>
      </c>
      <c r="H3187" t="s">
        <v>22</v>
      </c>
      <c r="I3187">
        <v>7</v>
      </c>
    </row>
    <row r="3188" spans="1:9" x14ac:dyDescent="0.25">
      <c r="A3188">
        <v>1237483321</v>
      </c>
      <c r="B3188" t="s">
        <v>170</v>
      </c>
      <c r="C3188" t="s">
        <v>78</v>
      </c>
      <c r="D3188" t="s">
        <v>30</v>
      </c>
      <c r="E3188" t="s">
        <v>32</v>
      </c>
      <c r="F3188" t="s">
        <v>360</v>
      </c>
      <c r="G3188" t="s">
        <v>360</v>
      </c>
      <c r="H3188" t="s">
        <v>22</v>
      </c>
      <c r="I3188">
        <v>7</v>
      </c>
    </row>
    <row r="3189" spans="1:9" x14ac:dyDescent="0.25">
      <c r="A3189">
        <v>1237484323</v>
      </c>
      <c r="B3189" t="s">
        <v>170</v>
      </c>
      <c r="C3189" t="s">
        <v>78</v>
      </c>
      <c r="D3189" t="s">
        <v>30</v>
      </c>
      <c r="E3189" t="s">
        <v>32</v>
      </c>
      <c r="F3189" t="s">
        <v>360</v>
      </c>
      <c r="G3189" t="s">
        <v>360</v>
      </c>
      <c r="H3189" t="s">
        <v>22</v>
      </c>
      <c r="I3189">
        <v>7</v>
      </c>
    </row>
    <row r="3190" spans="1:9" x14ac:dyDescent="0.25">
      <c r="A3190">
        <v>1237550350</v>
      </c>
      <c r="B3190" t="s">
        <v>148</v>
      </c>
      <c r="C3190" t="s">
        <v>98</v>
      </c>
      <c r="D3190" t="s">
        <v>30</v>
      </c>
      <c r="E3190" t="s">
        <v>32</v>
      </c>
      <c r="F3190" t="s">
        <v>360</v>
      </c>
      <c r="G3190" t="s">
        <v>360</v>
      </c>
      <c r="H3190" t="s">
        <v>22</v>
      </c>
      <c r="I3190">
        <v>7</v>
      </c>
    </row>
    <row r="3191" spans="1:9" x14ac:dyDescent="0.25">
      <c r="A3191">
        <v>1237551516</v>
      </c>
      <c r="B3191" t="s">
        <v>148</v>
      </c>
      <c r="C3191" t="s">
        <v>35</v>
      </c>
      <c r="D3191" t="s">
        <v>30</v>
      </c>
      <c r="E3191" t="s">
        <v>32</v>
      </c>
      <c r="F3191" t="s">
        <v>360</v>
      </c>
      <c r="G3191" t="s">
        <v>360</v>
      </c>
      <c r="H3191" t="s">
        <v>22</v>
      </c>
      <c r="I3191">
        <v>7</v>
      </c>
    </row>
    <row r="3192" spans="1:9" x14ac:dyDescent="0.25">
      <c r="A3192">
        <v>1237552479</v>
      </c>
      <c r="B3192" t="s">
        <v>148</v>
      </c>
      <c r="C3192" t="s">
        <v>97</v>
      </c>
      <c r="D3192" t="s">
        <v>30</v>
      </c>
      <c r="E3192" t="s">
        <v>32</v>
      </c>
      <c r="F3192" t="s">
        <v>360</v>
      </c>
      <c r="G3192" t="s">
        <v>360</v>
      </c>
      <c r="H3192" t="s">
        <v>22</v>
      </c>
      <c r="I3192">
        <v>7</v>
      </c>
    </row>
    <row r="3193" spans="1:9" x14ac:dyDescent="0.25">
      <c r="A3193">
        <v>1237595623</v>
      </c>
      <c r="B3193" t="s">
        <v>40</v>
      </c>
      <c r="C3193" t="s">
        <v>71</v>
      </c>
      <c r="D3193" t="s">
        <v>30</v>
      </c>
      <c r="E3193" t="s">
        <v>32</v>
      </c>
      <c r="F3193" t="s">
        <v>296</v>
      </c>
      <c r="G3193" t="s">
        <v>350</v>
      </c>
      <c r="H3193" t="s">
        <v>19</v>
      </c>
      <c r="I3193">
        <v>7</v>
      </c>
    </row>
    <row r="3194" spans="1:9" x14ac:dyDescent="0.25">
      <c r="A3194">
        <v>1237599466</v>
      </c>
      <c r="B3194" t="s">
        <v>170</v>
      </c>
      <c r="C3194" t="s">
        <v>45</v>
      </c>
      <c r="D3194" t="s">
        <v>30</v>
      </c>
      <c r="E3194" t="s">
        <v>32</v>
      </c>
      <c r="F3194" t="s">
        <v>360</v>
      </c>
      <c r="G3194" t="s">
        <v>360</v>
      </c>
      <c r="H3194" t="s">
        <v>22</v>
      </c>
      <c r="I3194">
        <v>7</v>
      </c>
    </row>
    <row r="3195" spans="1:9" x14ac:dyDescent="0.25">
      <c r="A3195">
        <v>1237664661</v>
      </c>
      <c r="B3195" t="s">
        <v>40</v>
      </c>
      <c r="C3195" t="s">
        <v>33</v>
      </c>
      <c r="D3195" t="s">
        <v>30</v>
      </c>
      <c r="E3195" t="s">
        <v>32</v>
      </c>
      <c r="F3195" t="s">
        <v>360</v>
      </c>
      <c r="G3195" t="s">
        <v>352</v>
      </c>
      <c r="H3195" t="s">
        <v>19</v>
      </c>
      <c r="I3195">
        <v>7</v>
      </c>
    </row>
    <row r="3196" spans="1:9" x14ac:dyDescent="0.25">
      <c r="A3196">
        <v>1233470673</v>
      </c>
      <c r="B3196" t="s">
        <v>148</v>
      </c>
      <c r="C3196" t="s">
        <v>33</v>
      </c>
      <c r="D3196" t="s">
        <v>30</v>
      </c>
      <c r="E3196" t="s">
        <v>32</v>
      </c>
      <c r="F3196" t="s">
        <v>360</v>
      </c>
      <c r="G3196" t="s">
        <v>360</v>
      </c>
      <c r="H3196" t="s">
        <v>22</v>
      </c>
      <c r="I3196">
        <v>7</v>
      </c>
    </row>
    <row r="3197" spans="1:9" x14ac:dyDescent="0.25">
      <c r="A3197">
        <v>1232917065</v>
      </c>
      <c r="B3197" t="s">
        <v>148</v>
      </c>
      <c r="C3197" t="s">
        <v>41</v>
      </c>
      <c r="D3197" t="s">
        <v>30</v>
      </c>
      <c r="E3197" t="s">
        <v>32</v>
      </c>
      <c r="F3197" t="s">
        <v>360</v>
      </c>
      <c r="G3197" t="s">
        <v>360</v>
      </c>
      <c r="H3197" t="s">
        <v>22</v>
      </c>
      <c r="I3197">
        <v>7</v>
      </c>
    </row>
    <row r="3198" spans="1:9" x14ac:dyDescent="0.25">
      <c r="A3198">
        <v>1238320082</v>
      </c>
      <c r="B3198" t="s">
        <v>148</v>
      </c>
      <c r="C3198" t="s">
        <v>20</v>
      </c>
      <c r="D3198" t="s">
        <v>30</v>
      </c>
      <c r="E3198" t="s">
        <v>32</v>
      </c>
      <c r="F3198" t="s">
        <v>360</v>
      </c>
      <c r="G3198" t="s">
        <v>360</v>
      </c>
      <c r="H3198" t="s">
        <v>22</v>
      </c>
      <c r="I3198">
        <v>7</v>
      </c>
    </row>
    <row r="3199" spans="1:9" x14ac:dyDescent="0.25">
      <c r="A3199">
        <v>1238416675</v>
      </c>
      <c r="B3199" t="s">
        <v>148</v>
      </c>
      <c r="C3199" t="s">
        <v>42</v>
      </c>
      <c r="D3199" t="s">
        <v>30</v>
      </c>
      <c r="E3199" t="s">
        <v>32</v>
      </c>
      <c r="F3199" t="s">
        <v>360</v>
      </c>
      <c r="G3199" t="s">
        <v>360</v>
      </c>
      <c r="H3199" t="s">
        <v>22</v>
      </c>
      <c r="I3199">
        <v>7</v>
      </c>
    </row>
    <row r="3200" spans="1:9" x14ac:dyDescent="0.25">
      <c r="A3200">
        <v>1238959992</v>
      </c>
      <c r="B3200" t="s">
        <v>170</v>
      </c>
      <c r="C3200" t="s">
        <v>20</v>
      </c>
      <c r="D3200" t="s">
        <v>30</v>
      </c>
      <c r="E3200" t="s">
        <v>32</v>
      </c>
      <c r="F3200" t="s">
        <v>360</v>
      </c>
      <c r="G3200" t="s">
        <v>360</v>
      </c>
      <c r="H3200" t="s">
        <v>22</v>
      </c>
      <c r="I3200">
        <v>7</v>
      </c>
    </row>
    <row r="3201" spans="1:9" x14ac:dyDescent="0.25">
      <c r="A3201">
        <v>1239058950</v>
      </c>
      <c r="B3201" t="s">
        <v>148</v>
      </c>
      <c r="C3201" t="s">
        <v>20</v>
      </c>
      <c r="D3201" t="s">
        <v>30</v>
      </c>
      <c r="E3201" t="s">
        <v>32</v>
      </c>
      <c r="F3201" t="s">
        <v>360</v>
      </c>
      <c r="G3201" t="s">
        <v>360</v>
      </c>
      <c r="H3201" t="s">
        <v>22</v>
      </c>
      <c r="I3201">
        <v>7</v>
      </c>
    </row>
    <row r="3202" spans="1:9" x14ac:dyDescent="0.25">
      <c r="A3202">
        <v>1239083996</v>
      </c>
      <c r="B3202" t="s">
        <v>40</v>
      </c>
      <c r="C3202" t="s">
        <v>98</v>
      </c>
      <c r="D3202" t="s">
        <v>30</v>
      </c>
      <c r="E3202" t="s">
        <v>32</v>
      </c>
      <c r="F3202" t="s">
        <v>258</v>
      </c>
      <c r="G3202" t="s">
        <v>352</v>
      </c>
      <c r="H3202" t="s">
        <v>19</v>
      </c>
      <c r="I3202">
        <v>7</v>
      </c>
    </row>
    <row r="3203" spans="1:9" x14ac:dyDescent="0.25">
      <c r="A3203">
        <v>1239237967</v>
      </c>
      <c r="B3203" t="s">
        <v>170</v>
      </c>
      <c r="C3203" t="s">
        <v>45</v>
      </c>
      <c r="D3203" t="s">
        <v>30</v>
      </c>
      <c r="E3203" t="s">
        <v>32</v>
      </c>
      <c r="F3203" t="s">
        <v>360</v>
      </c>
      <c r="G3203" t="s">
        <v>360</v>
      </c>
      <c r="H3203" t="s">
        <v>22</v>
      </c>
      <c r="I3203">
        <v>7</v>
      </c>
    </row>
    <row r="3204" spans="1:9" x14ac:dyDescent="0.25">
      <c r="A3204">
        <v>1239725620</v>
      </c>
      <c r="B3204" t="s">
        <v>40</v>
      </c>
      <c r="C3204" t="s">
        <v>20</v>
      </c>
      <c r="D3204" t="s">
        <v>30</v>
      </c>
      <c r="E3204" t="s">
        <v>32</v>
      </c>
      <c r="F3204" t="s">
        <v>360</v>
      </c>
      <c r="G3204" t="s">
        <v>352</v>
      </c>
      <c r="H3204" t="s">
        <v>19</v>
      </c>
      <c r="I3204">
        <v>7</v>
      </c>
    </row>
    <row r="3205" spans="1:9" x14ac:dyDescent="0.25">
      <c r="A3205">
        <v>1239730099</v>
      </c>
      <c r="B3205" t="s">
        <v>170</v>
      </c>
      <c r="C3205" t="s">
        <v>96</v>
      </c>
      <c r="D3205" t="s">
        <v>30</v>
      </c>
      <c r="E3205" t="s">
        <v>32</v>
      </c>
      <c r="F3205" t="s">
        <v>360</v>
      </c>
      <c r="G3205" t="s">
        <v>360</v>
      </c>
      <c r="H3205" t="s">
        <v>22</v>
      </c>
      <c r="I3205">
        <v>7</v>
      </c>
    </row>
    <row r="3206" spans="1:9" x14ac:dyDescent="0.25">
      <c r="A3206">
        <v>1240109186</v>
      </c>
      <c r="B3206" t="s">
        <v>148</v>
      </c>
      <c r="C3206" t="s">
        <v>98</v>
      </c>
      <c r="D3206" t="s">
        <v>30</v>
      </c>
      <c r="E3206" t="s">
        <v>32</v>
      </c>
      <c r="F3206" t="s">
        <v>360</v>
      </c>
      <c r="G3206" t="s">
        <v>360</v>
      </c>
      <c r="H3206" t="s">
        <v>22</v>
      </c>
      <c r="I3206">
        <v>7</v>
      </c>
    </row>
    <row r="3207" spans="1:9" x14ac:dyDescent="0.25">
      <c r="A3207">
        <v>1240108298</v>
      </c>
      <c r="B3207" t="s">
        <v>148</v>
      </c>
      <c r="C3207" t="s">
        <v>98</v>
      </c>
      <c r="D3207" t="s">
        <v>30</v>
      </c>
      <c r="E3207" t="s">
        <v>32</v>
      </c>
      <c r="F3207" t="s">
        <v>360</v>
      </c>
      <c r="G3207" t="s">
        <v>360</v>
      </c>
      <c r="H3207" t="s">
        <v>22</v>
      </c>
      <c r="I3207">
        <v>7</v>
      </c>
    </row>
    <row r="3208" spans="1:9" x14ac:dyDescent="0.25">
      <c r="A3208">
        <v>1240459683</v>
      </c>
      <c r="B3208" t="s">
        <v>170</v>
      </c>
      <c r="C3208" t="s">
        <v>98</v>
      </c>
      <c r="D3208" t="s">
        <v>30</v>
      </c>
      <c r="E3208" t="s">
        <v>32</v>
      </c>
      <c r="F3208" t="s">
        <v>360</v>
      </c>
      <c r="G3208" t="s">
        <v>360</v>
      </c>
      <c r="H3208" t="s">
        <v>22</v>
      </c>
      <c r="I3208">
        <v>7</v>
      </c>
    </row>
    <row r="3209" spans="1:9" x14ac:dyDescent="0.25">
      <c r="A3209">
        <v>1240463361</v>
      </c>
      <c r="B3209" t="s">
        <v>170</v>
      </c>
      <c r="C3209" t="s">
        <v>98</v>
      </c>
      <c r="D3209" t="s">
        <v>30</v>
      </c>
      <c r="E3209" t="s">
        <v>32</v>
      </c>
      <c r="F3209" t="s">
        <v>360</v>
      </c>
      <c r="G3209" t="s">
        <v>360</v>
      </c>
      <c r="H3209" t="s">
        <v>22</v>
      </c>
      <c r="I3209">
        <v>7</v>
      </c>
    </row>
    <row r="3210" spans="1:9" x14ac:dyDescent="0.25">
      <c r="A3210">
        <v>1240531954</v>
      </c>
      <c r="B3210" t="s">
        <v>40</v>
      </c>
      <c r="C3210" t="s">
        <v>20</v>
      </c>
      <c r="D3210" t="s">
        <v>30</v>
      </c>
      <c r="E3210" t="s">
        <v>32</v>
      </c>
      <c r="F3210" t="s">
        <v>360</v>
      </c>
      <c r="G3210" t="s">
        <v>352</v>
      </c>
      <c r="H3210" t="s">
        <v>19</v>
      </c>
      <c r="I3210">
        <v>7</v>
      </c>
    </row>
    <row r="3211" spans="1:9" x14ac:dyDescent="0.25">
      <c r="A3211">
        <v>1240526324</v>
      </c>
      <c r="B3211" t="s">
        <v>170</v>
      </c>
      <c r="C3211" t="s">
        <v>71</v>
      </c>
      <c r="D3211" t="s">
        <v>30</v>
      </c>
      <c r="E3211" t="s">
        <v>32</v>
      </c>
      <c r="F3211" t="s">
        <v>360</v>
      </c>
      <c r="G3211" t="s">
        <v>360</v>
      </c>
      <c r="H3211" t="s">
        <v>22</v>
      </c>
      <c r="I3211">
        <v>7</v>
      </c>
    </row>
    <row r="3212" spans="1:9" x14ac:dyDescent="0.25">
      <c r="A3212">
        <v>1240683321</v>
      </c>
      <c r="B3212" t="s">
        <v>148</v>
      </c>
      <c r="C3212" t="s">
        <v>96</v>
      </c>
      <c r="D3212" t="s">
        <v>30</v>
      </c>
      <c r="E3212" t="s">
        <v>32</v>
      </c>
      <c r="F3212" t="s">
        <v>360</v>
      </c>
      <c r="G3212" t="s">
        <v>360</v>
      </c>
      <c r="H3212" t="s">
        <v>22</v>
      </c>
      <c r="I3212">
        <v>7</v>
      </c>
    </row>
    <row r="3213" spans="1:9" x14ac:dyDescent="0.25">
      <c r="A3213">
        <v>1240537522</v>
      </c>
      <c r="B3213" t="s">
        <v>148</v>
      </c>
      <c r="C3213" t="s">
        <v>98</v>
      </c>
      <c r="D3213" t="s">
        <v>30</v>
      </c>
      <c r="E3213" t="s">
        <v>32</v>
      </c>
      <c r="F3213" t="s">
        <v>360</v>
      </c>
      <c r="G3213" t="s">
        <v>360</v>
      </c>
      <c r="H3213" t="s">
        <v>22</v>
      </c>
      <c r="I3213">
        <v>7</v>
      </c>
    </row>
    <row r="3214" spans="1:9" x14ac:dyDescent="0.25">
      <c r="A3214">
        <v>1241500630</v>
      </c>
      <c r="B3214" t="s">
        <v>40</v>
      </c>
      <c r="C3214" t="s">
        <v>26</v>
      </c>
      <c r="D3214" t="s">
        <v>30</v>
      </c>
      <c r="E3214" t="s">
        <v>32</v>
      </c>
      <c r="F3214" t="s">
        <v>360</v>
      </c>
      <c r="G3214" t="s">
        <v>352</v>
      </c>
      <c r="H3214" t="s">
        <v>19</v>
      </c>
      <c r="I3214">
        <v>7</v>
      </c>
    </row>
    <row r="3215" spans="1:9" x14ac:dyDescent="0.25">
      <c r="A3215">
        <v>1241868781</v>
      </c>
      <c r="B3215" t="s">
        <v>40</v>
      </c>
      <c r="C3215" t="s">
        <v>20</v>
      </c>
      <c r="D3215" t="s">
        <v>30</v>
      </c>
      <c r="E3215" t="s">
        <v>32</v>
      </c>
      <c r="F3215" t="s">
        <v>383</v>
      </c>
      <c r="G3215" t="s">
        <v>354</v>
      </c>
      <c r="H3215" t="s">
        <v>19</v>
      </c>
      <c r="I3215">
        <v>7</v>
      </c>
    </row>
    <row r="3216" spans="1:9" x14ac:dyDescent="0.25">
      <c r="A3216">
        <v>1242146972</v>
      </c>
      <c r="B3216" t="s">
        <v>40</v>
      </c>
      <c r="C3216" t="s">
        <v>35</v>
      </c>
      <c r="D3216" t="s">
        <v>30</v>
      </c>
      <c r="E3216" t="s">
        <v>32</v>
      </c>
      <c r="F3216" t="s">
        <v>263</v>
      </c>
      <c r="G3216" t="s">
        <v>357</v>
      </c>
      <c r="H3216" t="s">
        <v>19</v>
      </c>
      <c r="I3216">
        <v>7</v>
      </c>
    </row>
    <row r="3217" spans="1:9" x14ac:dyDescent="0.25">
      <c r="A3217">
        <v>1242153438</v>
      </c>
      <c r="B3217" t="s">
        <v>40</v>
      </c>
      <c r="C3217" t="s">
        <v>45</v>
      </c>
      <c r="D3217" t="s">
        <v>30</v>
      </c>
      <c r="E3217" t="s">
        <v>32</v>
      </c>
      <c r="F3217" t="s">
        <v>384</v>
      </c>
      <c r="G3217" t="s">
        <v>380</v>
      </c>
      <c r="H3217" t="s">
        <v>19</v>
      </c>
      <c r="I3217">
        <v>7</v>
      </c>
    </row>
    <row r="3218" spans="1:9" x14ac:dyDescent="0.25">
      <c r="A3218">
        <v>1242310735</v>
      </c>
      <c r="B3218" t="s">
        <v>40</v>
      </c>
      <c r="C3218" t="s">
        <v>26</v>
      </c>
      <c r="D3218" t="s">
        <v>30</v>
      </c>
      <c r="E3218" t="s">
        <v>32</v>
      </c>
      <c r="F3218" t="s">
        <v>360</v>
      </c>
      <c r="G3218" t="s">
        <v>360</v>
      </c>
      <c r="H3218" t="s">
        <v>19</v>
      </c>
      <c r="I3218">
        <v>7</v>
      </c>
    </row>
    <row r="3219" spans="1:9" x14ac:dyDescent="0.25">
      <c r="A3219">
        <v>1242150697</v>
      </c>
      <c r="B3219" t="s">
        <v>148</v>
      </c>
      <c r="C3219" t="s">
        <v>98</v>
      </c>
      <c r="D3219" t="s">
        <v>30</v>
      </c>
      <c r="E3219" t="s">
        <v>32</v>
      </c>
      <c r="F3219" t="s">
        <v>360</v>
      </c>
      <c r="G3219" t="s">
        <v>360</v>
      </c>
      <c r="H3219" t="s">
        <v>22</v>
      </c>
      <c r="I3219">
        <v>7</v>
      </c>
    </row>
    <row r="3220" spans="1:9" x14ac:dyDescent="0.25">
      <c r="A3220">
        <v>1242623882</v>
      </c>
      <c r="B3220" t="s">
        <v>148</v>
      </c>
      <c r="C3220" t="s">
        <v>29</v>
      </c>
      <c r="D3220" t="s">
        <v>30</v>
      </c>
      <c r="E3220" t="s">
        <v>32</v>
      </c>
      <c r="F3220" t="s">
        <v>360</v>
      </c>
      <c r="G3220" t="s">
        <v>360</v>
      </c>
      <c r="H3220" t="s">
        <v>22</v>
      </c>
      <c r="I3220">
        <v>7</v>
      </c>
    </row>
    <row r="3221" spans="1:9" x14ac:dyDescent="0.25">
      <c r="A3221">
        <v>1242620812</v>
      </c>
      <c r="B3221" t="s">
        <v>40</v>
      </c>
      <c r="C3221" t="s">
        <v>20</v>
      </c>
      <c r="D3221" t="s">
        <v>30</v>
      </c>
      <c r="E3221" t="s">
        <v>32</v>
      </c>
      <c r="F3221" t="s">
        <v>360</v>
      </c>
      <c r="G3221" t="s">
        <v>360</v>
      </c>
      <c r="H3221" t="s">
        <v>19</v>
      </c>
      <c r="I3221">
        <v>7</v>
      </c>
    </row>
    <row r="3222" spans="1:9" x14ac:dyDescent="0.25">
      <c r="A3222">
        <v>1243069436</v>
      </c>
      <c r="B3222" t="s">
        <v>148</v>
      </c>
      <c r="C3222" t="s">
        <v>29</v>
      </c>
      <c r="D3222" t="s">
        <v>30</v>
      </c>
      <c r="E3222" t="s">
        <v>32</v>
      </c>
      <c r="F3222" t="s">
        <v>360</v>
      </c>
      <c r="G3222" t="s">
        <v>360</v>
      </c>
      <c r="H3222" t="s">
        <v>22</v>
      </c>
      <c r="I3222">
        <v>7</v>
      </c>
    </row>
    <row r="3223" spans="1:9" x14ac:dyDescent="0.25">
      <c r="A3223">
        <v>1243404301</v>
      </c>
      <c r="B3223" t="s">
        <v>148</v>
      </c>
      <c r="C3223" t="s">
        <v>45</v>
      </c>
      <c r="D3223" t="s">
        <v>30</v>
      </c>
      <c r="E3223" t="s">
        <v>32</v>
      </c>
      <c r="F3223" t="s">
        <v>360</v>
      </c>
      <c r="G3223" t="s">
        <v>360</v>
      </c>
      <c r="H3223" t="s">
        <v>22</v>
      </c>
      <c r="I3223">
        <v>7</v>
      </c>
    </row>
    <row r="3224" spans="1:9" x14ac:dyDescent="0.25">
      <c r="A3224">
        <v>1243499324</v>
      </c>
      <c r="B3224" t="s">
        <v>148</v>
      </c>
      <c r="C3224" t="s">
        <v>42</v>
      </c>
      <c r="D3224" t="s">
        <v>30</v>
      </c>
      <c r="E3224" t="s">
        <v>32</v>
      </c>
      <c r="F3224" t="s">
        <v>360</v>
      </c>
      <c r="G3224" t="s">
        <v>360</v>
      </c>
      <c r="H3224" t="s">
        <v>22</v>
      </c>
      <c r="I3224">
        <v>7</v>
      </c>
    </row>
    <row r="3225" spans="1:9" x14ac:dyDescent="0.25">
      <c r="A3225">
        <v>1243481449</v>
      </c>
      <c r="B3225" t="s">
        <v>40</v>
      </c>
      <c r="C3225" t="s">
        <v>41</v>
      </c>
      <c r="D3225" t="s">
        <v>30</v>
      </c>
      <c r="E3225" t="s">
        <v>32</v>
      </c>
      <c r="F3225" t="s">
        <v>360</v>
      </c>
      <c r="G3225" t="s">
        <v>360</v>
      </c>
      <c r="H3225" t="s">
        <v>19</v>
      </c>
      <c r="I3225">
        <v>7</v>
      </c>
    </row>
    <row r="3226" spans="1:9" x14ac:dyDescent="0.25">
      <c r="A3226">
        <v>1241289104</v>
      </c>
      <c r="B3226" t="s">
        <v>40</v>
      </c>
      <c r="C3226" t="s">
        <v>45</v>
      </c>
      <c r="D3226" t="s">
        <v>30</v>
      </c>
      <c r="E3226" t="s">
        <v>32</v>
      </c>
      <c r="F3226" t="s">
        <v>227</v>
      </c>
      <c r="G3226" t="s">
        <v>379</v>
      </c>
      <c r="H3226" t="s">
        <v>19</v>
      </c>
      <c r="I3226">
        <v>7</v>
      </c>
    </row>
    <row r="3227" spans="1:9" x14ac:dyDescent="0.25">
      <c r="A3227">
        <v>1243696560</v>
      </c>
      <c r="B3227" t="s">
        <v>40</v>
      </c>
      <c r="C3227" t="s">
        <v>29</v>
      </c>
      <c r="D3227" t="s">
        <v>30</v>
      </c>
      <c r="E3227" t="s">
        <v>32</v>
      </c>
      <c r="F3227" t="s">
        <v>360</v>
      </c>
      <c r="G3227" t="s">
        <v>352</v>
      </c>
      <c r="H3227" t="s">
        <v>19</v>
      </c>
      <c r="I3227">
        <v>7</v>
      </c>
    </row>
    <row r="3228" spans="1:9" x14ac:dyDescent="0.25">
      <c r="A3228">
        <v>1243931957</v>
      </c>
      <c r="B3228" t="s">
        <v>148</v>
      </c>
      <c r="C3228" t="s">
        <v>158</v>
      </c>
      <c r="D3228" t="s">
        <v>30</v>
      </c>
      <c r="E3228" t="s">
        <v>32</v>
      </c>
      <c r="F3228" t="s">
        <v>360</v>
      </c>
      <c r="G3228" t="s">
        <v>360</v>
      </c>
      <c r="H3228" t="s">
        <v>22</v>
      </c>
      <c r="I3228">
        <v>7</v>
      </c>
    </row>
    <row r="3229" spans="1:9" x14ac:dyDescent="0.25">
      <c r="A3229">
        <v>1243932345</v>
      </c>
      <c r="B3229" t="s">
        <v>148</v>
      </c>
      <c r="C3229" t="s">
        <v>158</v>
      </c>
      <c r="D3229" t="s">
        <v>30</v>
      </c>
      <c r="E3229" t="s">
        <v>32</v>
      </c>
      <c r="F3229" t="s">
        <v>360</v>
      </c>
      <c r="G3229" t="s">
        <v>360</v>
      </c>
      <c r="H3229" t="s">
        <v>22</v>
      </c>
      <c r="I3229">
        <v>7</v>
      </c>
    </row>
    <row r="3230" spans="1:9" x14ac:dyDescent="0.25">
      <c r="A3230">
        <v>1243961852</v>
      </c>
      <c r="B3230" t="s">
        <v>148</v>
      </c>
      <c r="C3230" t="s">
        <v>29</v>
      </c>
      <c r="D3230" t="s">
        <v>30</v>
      </c>
      <c r="E3230" t="s">
        <v>32</v>
      </c>
      <c r="F3230" t="s">
        <v>360</v>
      </c>
      <c r="G3230" t="s">
        <v>360</v>
      </c>
      <c r="H3230" t="s">
        <v>22</v>
      </c>
      <c r="I3230">
        <v>7</v>
      </c>
    </row>
    <row r="3231" spans="1:9" x14ac:dyDescent="0.25">
      <c r="A3231">
        <v>1244012178</v>
      </c>
      <c r="B3231" t="s">
        <v>148</v>
      </c>
      <c r="C3231" t="s">
        <v>45</v>
      </c>
      <c r="D3231" t="s">
        <v>30</v>
      </c>
      <c r="E3231" t="s">
        <v>32</v>
      </c>
      <c r="F3231" t="s">
        <v>360</v>
      </c>
      <c r="G3231" t="s">
        <v>360</v>
      </c>
      <c r="H3231" t="s">
        <v>22</v>
      </c>
      <c r="I3231">
        <v>7</v>
      </c>
    </row>
    <row r="3232" spans="1:9" x14ac:dyDescent="0.25">
      <c r="A3232">
        <v>1244044010</v>
      </c>
      <c r="B3232" t="s">
        <v>40</v>
      </c>
      <c r="C3232" t="s">
        <v>45</v>
      </c>
      <c r="D3232" t="s">
        <v>30</v>
      </c>
      <c r="E3232" t="s">
        <v>32</v>
      </c>
      <c r="F3232" t="s">
        <v>385</v>
      </c>
      <c r="G3232" t="s">
        <v>585</v>
      </c>
      <c r="H3232" t="s">
        <v>19</v>
      </c>
      <c r="I3232">
        <v>7</v>
      </c>
    </row>
    <row r="3233" spans="1:9" x14ac:dyDescent="0.25">
      <c r="A3233">
        <v>1244062441</v>
      </c>
      <c r="B3233" t="s">
        <v>148</v>
      </c>
      <c r="C3233" t="s">
        <v>20</v>
      </c>
      <c r="D3233" t="s">
        <v>30</v>
      </c>
      <c r="E3233" t="s">
        <v>32</v>
      </c>
      <c r="F3233" t="s">
        <v>360</v>
      </c>
      <c r="G3233" t="s">
        <v>360</v>
      </c>
      <c r="H3233" t="s">
        <v>22</v>
      </c>
      <c r="I3233">
        <v>7</v>
      </c>
    </row>
    <row r="3234" spans="1:9" x14ac:dyDescent="0.25">
      <c r="A3234">
        <v>1244102094</v>
      </c>
      <c r="B3234" t="s">
        <v>148</v>
      </c>
      <c r="C3234" t="s">
        <v>29</v>
      </c>
      <c r="D3234" t="s">
        <v>30</v>
      </c>
      <c r="E3234" t="s">
        <v>32</v>
      </c>
      <c r="F3234" t="s">
        <v>360</v>
      </c>
      <c r="G3234" t="s">
        <v>360</v>
      </c>
      <c r="H3234" t="s">
        <v>22</v>
      </c>
      <c r="I3234">
        <v>7</v>
      </c>
    </row>
    <row r="3235" spans="1:9" x14ac:dyDescent="0.25">
      <c r="A3235">
        <v>1244061953</v>
      </c>
      <c r="B3235" t="s">
        <v>148</v>
      </c>
      <c r="C3235" t="s">
        <v>20</v>
      </c>
      <c r="D3235" t="s">
        <v>30</v>
      </c>
      <c r="E3235" t="s">
        <v>32</v>
      </c>
      <c r="F3235" t="s">
        <v>360</v>
      </c>
      <c r="G3235" t="s">
        <v>360</v>
      </c>
      <c r="H3235" t="s">
        <v>22</v>
      </c>
      <c r="I3235">
        <v>7</v>
      </c>
    </row>
    <row r="3236" spans="1:9" x14ac:dyDescent="0.25">
      <c r="A3236">
        <v>1244283409</v>
      </c>
      <c r="B3236" t="s">
        <v>170</v>
      </c>
      <c r="C3236" t="s">
        <v>45</v>
      </c>
      <c r="D3236" t="s">
        <v>30</v>
      </c>
      <c r="E3236" t="s">
        <v>32</v>
      </c>
      <c r="F3236" t="s">
        <v>360</v>
      </c>
      <c r="G3236" t="s">
        <v>360</v>
      </c>
      <c r="H3236" t="s">
        <v>22</v>
      </c>
      <c r="I3236">
        <v>7</v>
      </c>
    </row>
    <row r="3237" spans="1:9" x14ac:dyDescent="0.25">
      <c r="A3237">
        <v>1244356710</v>
      </c>
      <c r="B3237" t="s">
        <v>170</v>
      </c>
      <c r="C3237" t="s">
        <v>26</v>
      </c>
      <c r="D3237" t="s">
        <v>30</v>
      </c>
      <c r="E3237" t="s">
        <v>32</v>
      </c>
      <c r="F3237" t="s">
        <v>360</v>
      </c>
      <c r="G3237" t="s">
        <v>360</v>
      </c>
      <c r="H3237" t="s">
        <v>22</v>
      </c>
      <c r="I3237">
        <v>7</v>
      </c>
    </row>
    <row r="3238" spans="1:9" x14ac:dyDescent="0.25">
      <c r="A3238">
        <v>1243938132</v>
      </c>
      <c r="B3238" t="s">
        <v>40</v>
      </c>
      <c r="C3238" t="s">
        <v>35</v>
      </c>
      <c r="D3238" t="s">
        <v>30</v>
      </c>
      <c r="E3238" t="s">
        <v>32</v>
      </c>
      <c r="F3238" t="s">
        <v>137</v>
      </c>
      <c r="G3238" t="s">
        <v>355</v>
      </c>
      <c r="H3238" t="s">
        <v>19</v>
      </c>
      <c r="I3238">
        <v>7</v>
      </c>
    </row>
    <row r="3239" spans="1:9" x14ac:dyDescent="0.25">
      <c r="A3239">
        <v>1244226311</v>
      </c>
      <c r="B3239" t="s">
        <v>170</v>
      </c>
      <c r="C3239" t="s">
        <v>20</v>
      </c>
      <c r="D3239" t="s">
        <v>30</v>
      </c>
      <c r="E3239" t="s">
        <v>32</v>
      </c>
      <c r="F3239" t="s">
        <v>360</v>
      </c>
      <c r="G3239" t="s">
        <v>360</v>
      </c>
      <c r="H3239" t="s">
        <v>22</v>
      </c>
      <c r="I3239">
        <v>7</v>
      </c>
    </row>
    <row r="3240" spans="1:9" x14ac:dyDescent="0.25">
      <c r="A3240">
        <v>1244747881</v>
      </c>
      <c r="B3240" t="s">
        <v>170</v>
      </c>
      <c r="C3240" t="s">
        <v>20</v>
      </c>
      <c r="D3240" t="s">
        <v>30</v>
      </c>
      <c r="E3240" t="s">
        <v>32</v>
      </c>
      <c r="F3240" t="s">
        <v>360</v>
      </c>
      <c r="G3240" t="s">
        <v>360</v>
      </c>
      <c r="H3240" t="s">
        <v>22</v>
      </c>
      <c r="I3240">
        <v>7</v>
      </c>
    </row>
    <row r="3241" spans="1:9" x14ac:dyDescent="0.25">
      <c r="A3241">
        <v>1244956987</v>
      </c>
      <c r="B3241" t="s">
        <v>148</v>
      </c>
      <c r="C3241" t="s">
        <v>29</v>
      </c>
      <c r="D3241" t="s">
        <v>30</v>
      </c>
      <c r="E3241" t="s">
        <v>32</v>
      </c>
      <c r="F3241" t="s">
        <v>360</v>
      </c>
      <c r="G3241" t="s">
        <v>360</v>
      </c>
      <c r="H3241" t="s">
        <v>22</v>
      </c>
      <c r="I3241">
        <v>7</v>
      </c>
    </row>
    <row r="3242" spans="1:9" x14ac:dyDescent="0.25">
      <c r="A3242">
        <v>1245530694</v>
      </c>
      <c r="B3242" t="s">
        <v>148</v>
      </c>
      <c r="C3242" t="s">
        <v>45</v>
      </c>
      <c r="D3242" t="s">
        <v>30</v>
      </c>
      <c r="E3242" t="s">
        <v>32</v>
      </c>
      <c r="F3242" t="s">
        <v>360</v>
      </c>
      <c r="G3242" t="s">
        <v>360</v>
      </c>
      <c r="H3242" t="s">
        <v>22</v>
      </c>
      <c r="I3242">
        <v>7</v>
      </c>
    </row>
    <row r="3243" spans="1:9" x14ac:dyDescent="0.25">
      <c r="A3243">
        <v>1246238205</v>
      </c>
      <c r="B3243" t="s">
        <v>170</v>
      </c>
      <c r="C3243" t="s">
        <v>41</v>
      </c>
      <c r="D3243" t="s">
        <v>30</v>
      </c>
      <c r="E3243" t="s">
        <v>32</v>
      </c>
      <c r="F3243" t="s">
        <v>360</v>
      </c>
      <c r="G3243" t="s">
        <v>360</v>
      </c>
      <c r="H3243" t="s">
        <v>22</v>
      </c>
      <c r="I3243">
        <v>8</v>
      </c>
    </row>
    <row r="3244" spans="1:9" x14ac:dyDescent="0.25">
      <c r="A3244">
        <v>1246310864</v>
      </c>
      <c r="B3244" t="s">
        <v>40</v>
      </c>
      <c r="C3244" t="s">
        <v>71</v>
      </c>
      <c r="D3244" t="s">
        <v>30</v>
      </c>
      <c r="E3244" t="s">
        <v>32</v>
      </c>
      <c r="F3244" t="s">
        <v>285</v>
      </c>
      <c r="G3244" t="s">
        <v>352</v>
      </c>
      <c r="H3244" t="s">
        <v>19</v>
      </c>
      <c r="I3244">
        <v>8</v>
      </c>
    </row>
    <row r="3245" spans="1:9" x14ac:dyDescent="0.25">
      <c r="A3245">
        <v>1246961599</v>
      </c>
      <c r="B3245" t="s">
        <v>40</v>
      </c>
      <c r="C3245" t="s">
        <v>26</v>
      </c>
      <c r="D3245" t="s">
        <v>30</v>
      </c>
      <c r="E3245" t="s">
        <v>32</v>
      </c>
      <c r="F3245" t="s">
        <v>219</v>
      </c>
      <c r="G3245" t="s">
        <v>350</v>
      </c>
      <c r="H3245" t="s">
        <v>19</v>
      </c>
      <c r="I3245">
        <v>8</v>
      </c>
    </row>
    <row r="3246" spans="1:9" x14ac:dyDescent="0.25">
      <c r="A3246">
        <v>1248111288</v>
      </c>
      <c r="B3246" t="s">
        <v>148</v>
      </c>
      <c r="C3246" t="s">
        <v>158</v>
      </c>
      <c r="D3246" t="s">
        <v>30</v>
      </c>
      <c r="E3246" t="s">
        <v>32</v>
      </c>
      <c r="F3246" t="s">
        <v>360</v>
      </c>
      <c r="G3246" t="s">
        <v>360</v>
      </c>
      <c r="H3246" t="s">
        <v>22</v>
      </c>
      <c r="I3246">
        <v>8</v>
      </c>
    </row>
    <row r="3247" spans="1:9" x14ac:dyDescent="0.25">
      <c r="A3247">
        <v>1248300017</v>
      </c>
      <c r="B3247" t="s">
        <v>40</v>
      </c>
      <c r="C3247" t="s">
        <v>45</v>
      </c>
      <c r="D3247" t="s">
        <v>30</v>
      </c>
      <c r="E3247" t="s">
        <v>32</v>
      </c>
      <c r="F3247" t="s">
        <v>257</v>
      </c>
      <c r="G3247" t="s">
        <v>352</v>
      </c>
      <c r="H3247" t="s">
        <v>19</v>
      </c>
      <c r="I3247">
        <v>8</v>
      </c>
    </row>
    <row r="3248" spans="1:9" x14ac:dyDescent="0.25">
      <c r="A3248">
        <v>1248930078</v>
      </c>
      <c r="B3248" t="s">
        <v>170</v>
      </c>
      <c r="C3248" t="s">
        <v>158</v>
      </c>
      <c r="D3248" t="s">
        <v>30</v>
      </c>
      <c r="E3248" t="s">
        <v>32</v>
      </c>
      <c r="F3248" t="s">
        <v>360</v>
      </c>
      <c r="G3248" t="s">
        <v>360</v>
      </c>
      <c r="H3248" t="s">
        <v>22</v>
      </c>
      <c r="I3248">
        <v>8</v>
      </c>
    </row>
    <row r="3249" spans="1:9" x14ac:dyDescent="0.25">
      <c r="A3249">
        <v>1248952247</v>
      </c>
      <c r="B3249" t="s">
        <v>40</v>
      </c>
      <c r="C3249" t="s">
        <v>98</v>
      </c>
      <c r="D3249" t="s">
        <v>30</v>
      </c>
      <c r="E3249" t="s">
        <v>32</v>
      </c>
      <c r="F3249" t="s">
        <v>227</v>
      </c>
      <c r="G3249" t="s">
        <v>379</v>
      </c>
      <c r="H3249" t="s">
        <v>19</v>
      </c>
      <c r="I3249">
        <v>8</v>
      </c>
    </row>
    <row r="3250" spans="1:9" x14ac:dyDescent="0.25">
      <c r="A3250">
        <v>1249031611</v>
      </c>
      <c r="B3250" t="s">
        <v>148</v>
      </c>
      <c r="C3250" t="s">
        <v>33</v>
      </c>
      <c r="D3250" t="s">
        <v>30</v>
      </c>
      <c r="E3250" t="s">
        <v>32</v>
      </c>
      <c r="F3250" t="s">
        <v>360</v>
      </c>
      <c r="G3250" t="s">
        <v>360</v>
      </c>
      <c r="H3250" t="s">
        <v>22</v>
      </c>
      <c r="I3250">
        <v>8</v>
      </c>
    </row>
    <row r="3251" spans="1:9" x14ac:dyDescent="0.25">
      <c r="A3251">
        <v>1249027376</v>
      </c>
      <c r="B3251" t="s">
        <v>40</v>
      </c>
      <c r="C3251" t="s">
        <v>26</v>
      </c>
      <c r="D3251" t="s">
        <v>30</v>
      </c>
      <c r="E3251" t="s">
        <v>32</v>
      </c>
      <c r="F3251" t="s">
        <v>360</v>
      </c>
      <c r="G3251" t="s">
        <v>352</v>
      </c>
      <c r="H3251" t="s">
        <v>19</v>
      </c>
      <c r="I3251">
        <v>8</v>
      </c>
    </row>
    <row r="3252" spans="1:9" x14ac:dyDescent="0.25">
      <c r="A3252">
        <v>1249062914</v>
      </c>
      <c r="B3252" t="s">
        <v>170</v>
      </c>
      <c r="C3252" t="s">
        <v>35</v>
      </c>
      <c r="D3252" t="s">
        <v>30</v>
      </c>
      <c r="E3252" t="s">
        <v>32</v>
      </c>
      <c r="F3252" t="s">
        <v>360</v>
      </c>
      <c r="G3252" t="s">
        <v>360</v>
      </c>
      <c r="H3252" t="s">
        <v>22</v>
      </c>
      <c r="I3252">
        <v>8</v>
      </c>
    </row>
    <row r="3253" spans="1:9" x14ac:dyDescent="0.25">
      <c r="A3253">
        <v>1249028905</v>
      </c>
      <c r="B3253" t="s">
        <v>170</v>
      </c>
      <c r="C3253" t="s">
        <v>35</v>
      </c>
      <c r="D3253" t="s">
        <v>30</v>
      </c>
      <c r="E3253" t="s">
        <v>32</v>
      </c>
      <c r="F3253" t="s">
        <v>360</v>
      </c>
      <c r="G3253" t="s">
        <v>360</v>
      </c>
      <c r="H3253" t="s">
        <v>22</v>
      </c>
      <c r="I3253">
        <v>8</v>
      </c>
    </row>
    <row r="3254" spans="1:9" x14ac:dyDescent="0.25">
      <c r="A3254">
        <v>1249117951</v>
      </c>
      <c r="B3254" t="s">
        <v>148</v>
      </c>
      <c r="C3254" t="s">
        <v>20</v>
      </c>
      <c r="D3254" t="s">
        <v>30</v>
      </c>
      <c r="E3254" t="s">
        <v>32</v>
      </c>
      <c r="F3254" t="s">
        <v>360</v>
      </c>
      <c r="G3254" t="s">
        <v>360</v>
      </c>
      <c r="H3254" t="s">
        <v>22</v>
      </c>
      <c r="I3254">
        <v>8</v>
      </c>
    </row>
    <row r="3255" spans="1:9" x14ac:dyDescent="0.25">
      <c r="A3255">
        <v>1249118326</v>
      </c>
      <c r="B3255" t="s">
        <v>170</v>
      </c>
      <c r="C3255" t="s">
        <v>45</v>
      </c>
      <c r="D3255" t="s">
        <v>30</v>
      </c>
      <c r="E3255" t="s">
        <v>32</v>
      </c>
      <c r="F3255" t="s">
        <v>360</v>
      </c>
      <c r="G3255" t="s">
        <v>360</v>
      </c>
      <c r="H3255" t="s">
        <v>22</v>
      </c>
      <c r="I3255">
        <v>8</v>
      </c>
    </row>
    <row r="3256" spans="1:9" x14ac:dyDescent="0.25">
      <c r="A3256">
        <v>1249411962</v>
      </c>
      <c r="B3256" t="s">
        <v>148</v>
      </c>
      <c r="C3256" t="s">
        <v>97</v>
      </c>
      <c r="D3256" t="s">
        <v>30</v>
      </c>
      <c r="E3256" t="s">
        <v>32</v>
      </c>
      <c r="F3256" t="s">
        <v>360</v>
      </c>
      <c r="G3256" t="s">
        <v>360</v>
      </c>
      <c r="H3256" t="s">
        <v>22</v>
      </c>
      <c r="I3256">
        <v>8</v>
      </c>
    </row>
    <row r="3257" spans="1:9" x14ac:dyDescent="0.25">
      <c r="A3257">
        <v>1248142384</v>
      </c>
      <c r="B3257" t="s">
        <v>148</v>
      </c>
      <c r="C3257" t="s">
        <v>158</v>
      </c>
      <c r="D3257" t="s">
        <v>30</v>
      </c>
      <c r="E3257" t="s">
        <v>32</v>
      </c>
      <c r="F3257" t="s">
        <v>360</v>
      </c>
      <c r="G3257" t="s">
        <v>360</v>
      </c>
      <c r="H3257" t="s">
        <v>22</v>
      </c>
      <c r="I3257">
        <v>8</v>
      </c>
    </row>
    <row r="3258" spans="1:9" x14ac:dyDescent="0.25">
      <c r="A3258">
        <v>1249755241</v>
      </c>
      <c r="B3258" t="s">
        <v>148</v>
      </c>
      <c r="C3258" t="s">
        <v>41</v>
      </c>
      <c r="D3258" t="s">
        <v>30</v>
      </c>
      <c r="E3258" t="s">
        <v>32</v>
      </c>
      <c r="F3258" t="s">
        <v>360</v>
      </c>
      <c r="G3258" t="s">
        <v>360</v>
      </c>
      <c r="H3258" t="s">
        <v>22</v>
      </c>
      <c r="I3258">
        <v>8</v>
      </c>
    </row>
    <row r="3259" spans="1:9" x14ac:dyDescent="0.25">
      <c r="A3259">
        <v>1249950705</v>
      </c>
      <c r="B3259" t="s">
        <v>40</v>
      </c>
      <c r="C3259" t="s">
        <v>97</v>
      </c>
      <c r="D3259" t="s">
        <v>30</v>
      </c>
      <c r="E3259" t="s">
        <v>32</v>
      </c>
      <c r="F3259" t="s">
        <v>219</v>
      </c>
      <c r="G3259" t="s">
        <v>350</v>
      </c>
      <c r="H3259" t="s">
        <v>19</v>
      </c>
      <c r="I3259">
        <v>8</v>
      </c>
    </row>
    <row r="3260" spans="1:9" x14ac:dyDescent="0.25">
      <c r="A3260">
        <v>1250029342</v>
      </c>
      <c r="B3260" t="s">
        <v>40</v>
      </c>
      <c r="C3260" t="s">
        <v>26</v>
      </c>
      <c r="D3260" t="s">
        <v>30</v>
      </c>
      <c r="E3260" t="s">
        <v>32</v>
      </c>
      <c r="F3260" t="s">
        <v>221</v>
      </c>
      <c r="G3260" t="s">
        <v>354</v>
      </c>
      <c r="H3260" t="s">
        <v>19</v>
      </c>
      <c r="I3260">
        <v>8</v>
      </c>
    </row>
    <row r="3261" spans="1:9" x14ac:dyDescent="0.25">
      <c r="A3261">
        <v>1250525599</v>
      </c>
      <c r="B3261" t="s">
        <v>170</v>
      </c>
      <c r="C3261" t="s">
        <v>71</v>
      </c>
      <c r="D3261" t="s">
        <v>30</v>
      </c>
      <c r="E3261" t="s">
        <v>32</v>
      </c>
      <c r="F3261" t="s">
        <v>360</v>
      </c>
      <c r="G3261" t="s">
        <v>360</v>
      </c>
      <c r="H3261" t="s">
        <v>22</v>
      </c>
      <c r="I3261">
        <v>8</v>
      </c>
    </row>
    <row r="3262" spans="1:9" x14ac:dyDescent="0.25">
      <c r="A3262">
        <v>1250817054</v>
      </c>
      <c r="B3262" t="s">
        <v>40</v>
      </c>
      <c r="C3262" t="s">
        <v>96</v>
      </c>
      <c r="D3262" t="s">
        <v>30</v>
      </c>
      <c r="E3262" t="s">
        <v>32</v>
      </c>
      <c r="F3262" t="s">
        <v>249</v>
      </c>
      <c r="G3262" t="s">
        <v>352</v>
      </c>
      <c r="H3262" t="s">
        <v>19</v>
      </c>
      <c r="I3262">
        <v>8</v>
      </c>
    </row>
    <row r="3263" spans="1:9" x14ac:dyDescent="0.25">
      <c r="A3263">
        <v>1250748954</v>
      </c>
      <c r="B3263" t="s">
        <v>148</v>
      </c>
      <c r="C3263" t="s">
        <v>573</v>
      </c>
      <c r="D3263" t="s">
        <v>30</v>
      </c>
      <c r="E3263" t="s">
        <v>32</v>
      </c>
      <c r="F3263" t="s">
        <v>360</v>
      </c>
      <c r="G3263" t="s">
        <v>360</v>
      </c>
      <c r="H3263" t="s">
        <v>22</v>
      </c>
      <c r="I3263">
        <v>8</v>
      </c>
    </row>
    <row r="3264" spans="1:9" x14ac:dyDescent="0.25">
      <c r="A3264">
        <v>1251488475</v>
      </c>
      <c r="B3264" t="s">
        <v>170</v>
      </c>
      <c r="C3264" t="s">
        <v>41</v>
      </c>
      <c r="D3264" t="s">
        <v>30</v>
      </c>
      <c r="E3264" t="s">
        <v>32</v>
      </c>
      <c r="F3264" t="s">
        <v>360</v>
      </c>
      <c r="G3264" t="s">
        <v>360</v>
      </c>
      <c r="H3264" t="s">
        <v>22</v>
      </c>
      <c r="I3264">
        <v>8</v>
      </c>
    </row>
    <row r="3265" spans="1:9" x14ac:dyDescent="0.25">
      <c r="A3265">
        <v>1251705337</v>
      </c>
      <c r="B3265" t="s">
        <v>148</v>
      </c>
      <c r="C3265" t="s">
        <v>98</v>
      </c>
      <c r="D3265" t="s">
        <v>30</v>
      </c>
      <c r="E3265" t="s">
        <v>32</v>
      </c>
      <c r="F3265" t="s">
        <v>360</v>
      </c>
      <c r="G3265" t="s">
        <v>360</v>
      </c>
      <c r="H3265" t="s">
        <v>22</v>
      </c>
      <c r="I3265">
        <v>8</v>
      </c>
    </row>
    <row r="3266" spans="1:9" x14ac:dyDescent="0.25">
      <c r="A3266">
        <v>1251702875</v>
      </c>
      <c r="B3266" t="s">
        <v>148</v>
      </c>
      <c r="C3266" t="s">
        <v>182</v>
      </c>
      <c r="D3266" t="s">
        <v>30</v>
      </c>
      <c r="E3266" t="s">
        <v>32</v>
      </c>
      <c r="F3266" t="s">
        <v>360</v>
      </c>
      <c r="G3266" t="s">
        <v>360</v>
      </c>
      <c r="H3266" t="s">
        <v>22</v>
      </c>
      <c r="I3266">
        <v>8</v>
      </c>
    </row>
    <row r="3267" spans="1:9" x14ac:dyDescent="0.25">
      <c r="A3267">
        <v>1251741784</v>
      </c>
      <c r="B3267" t="s">
        <v>148</v>
      </c>
      <c r="C3267" t="s">
        <v>78</v>
      </c>
      <c r="D3267" t="s">
        <v>30</v>
      </c>
      <c r="E3267" t="s">
        <v>32</v>
      </c>
      <c r="F3267" t="s">
        <v>360</v>
      </c>
      <c r="G3267" t="s">
        <v>360</v>
      </c>
      <c r="H3267" t="s">
        <v>22</v>
      </c>
      <c r="I3267">
        <v>8</v>
      </c>
    </row>
    <row r="3268" spans="1:9" x14ac:dyDescent="0.25">
      <c r="A3268">
        <v>1251869802</v>
      </c>
      <c r="B3268" t="s">
        <v>148</v>
      </c>
      <c r="C3268" t="s">
        <v>45</v>
      </c>
      <c r="D3268" t="s">
        <v>30</v>
      </c>
      <c r="E3268" t="s">
        <v>32</v>
      </c>
      <c r="F3268" t="s">
        <v>360</v>
      </c>
      <c r="G3268" t="s">
        <v>360</v>
      </c>
      <c r="H3268" t="s">
        <v>22</v>
      </c>
      <c r="I3268">
        <v>8</v>
      </c>
    </row>
    <row r="3269" spans="1:9" x14ac:dyDescent="0.25">
      <c r="A3269">
        <v>1251805840</v>
      </c>
      <c r="B3269" t="s">
        <v>170</v>
      </c>
      <c r="C3269" t="s">
        <v>41</v>
      </c>
      <c r="D3269" t="s">
        <v>30</v>
      </c>
      <c r="E3269" t="s">
        <v>32</v>
      </c>
      <c r="F3269" t="s">
        <v>360</v>
      </c>
      <c r="G3269" t="s">
        <v>360</v>
      </c>
      <c r="H3269" t="s">
        <v>22</v>
      </c>
      <c r="I3269">
        <v>8</v>
      </c>
    </row>
    <row r="3270" spans="1:9" x14ac:dyDescent="0.25">
      <c r="A3270">
        <v>1251913735</v>
      </c>
      <c r="B3270" t="s">
        <v>170</v>
      </c>
      <c r="C3270" t="s">
        <v>35</v>
      </c>
      <c r="D3270" t="s">
        <v>30</v>
      </c>
      <c r="E3270" t="s">
        <v>32</v>
      </c>
      <c r="F3270" t="s">
        <v>360</v>
      </c>
      <c r="G3270" t="s">
        <v>360</v>
      </c>
      <c r="H3270" t="s">
        <v>22</v>
      </c>
      <c r="I3270">
        <v>8</v>
      </c>
    </row>
    <row r="3271" spans="1:9" x14ac:dyDescent="0.25">
      <c r="A3271">
        <v>1252392646</v>
      </c>
      <c r="B3271" t="s">
        <v>170</v>
      </c>
      <c r="C3271" t="s">
        <v>98</v>
      </c>
      <c r="D3271" t="s">
        <v>30</v>
      </c>
      <c r="E3271" t="s">
        <v>32</v>
      </c>
      <c r="F3271" t="s">
        <v>360</v>
      </c>
      <c r="G3271" t="s">
        <v>360</v>
      </c>
      <c r="H3271" t="s">
        <v>22</v>
      </c>
      <c r="I3271">
        <v>8</v>
      </c>
    </row>
    <row r="3272" spans="1:9" x14ac:dyDescent="0.25">
      <c r="A3272">
        <v>1252795423</v>
      </c>
      <c r="B3272" t="s">
        <v>40</v>
      </c>
      <c r="C3272" t="s">
        <v>41</v>
      </c>
      <c r="D3272" t="s">
        <v>30</v>
      </c>
      <c r="E3272" t="s">
        <v>32</v>
      </c>
      <c r="F3272" t="s">
        <v>295</v>
      </c>
      <c r="G3272" t="s">
        <v>379</v>
      </c>
      <c r="H3272" t="s">
        <v>19</v>
      </c>
      <c r="I3272">
        <v>8</v>
      </c>
    </row>
    <row r="3273" spans="1:9" x14ac:dyDescent="0.25">
      <c r="A3273">
        <v>1252995279</v>
      </c>
      <c r="B3273" t="s">
        <v>40</v>
      </c>
      <c r="C3273" t="s">
        <v>42</v>
      </c>
      <c r="D3273" t="s">
        <v>30</v>
      </c>
      <c r="E3273" t="s">
        <v>32</v>
      </c>
      <c r="F3273" t="s">
        <v>138</v>
      </c>
      <c r="G3273" t="s">
        <v>352</v>
      </c>
      <c r="H3273" t="s">
        <v>19</v>
      </c>
      <c r="I3273">
        <v>8</v>
      </c>
    </row>
    <row r="3274" spans="1:9" x14ac:dyDescent="0.25">
      <c r="A3274">
        <v>1253120293</v>
      </c>
      <c r="B3274" t="s">
        <v>40</v>
      </c>
      <c r="C3274" t="s">
        <v>35</v>
      </c>
      <c r="D3274" t="s">
        <v>30</v>
      </c>
      <c r="E3274" t="s">
        <v>32</v>
      </c>
      <c r="F3274" t="s">
        <v>295</v>
      </c>
      <c r="G3274" t="s">
        <v>379</v>
      </c>
      <c r="H3274" t="s">
        <v>19</v>
      </c>
      <c r="I3274">
        <v>8</v>
      </c>
    </row>
    <row r="3275" spans="1:9" x14ac:dyDescent="0.25">
      <c r="A3275">
        <v>1253740213</v>
      </c>
      <c r="B3275" t="s">
        <v>148</v>
      </c>
      <c r="C3275" t="s">
        <v>45</v>
      </c>
      <c r="D3275" t="s">
        <v>30</v>
      </c>
      <c r="E3275" t="s">
        <v>32</v>
      </c>
      <c r="F3275" t="s">
        <v>360</v>
      </c>
      <c r="G3275" t="s">
        <v>360</v>
      </c>
      <c r="H3275" t="s">
        <v>22</v>
      </c>
      <c r="I3275">
        <v>8</v>
      </c>
    </row>
    <row r="3276" spans="1:9" x14ac:dyDescent="0.25">
      <c r="A3276">
        <v>1254035426</v>
      </c>
      <c r="B3276" t="s">
        <v>170</v>
      </c>
      <c r="C3276" t="s">
        <v>45</v>
      </c>
      <c r="D3276" t="s">
        <v>30</v>
      </c>
      <c r="E3276" t="s">
        <v>32</v>
      </c>
      <c r="F3276" t="s">
        <v>360</v>
      </c>
      <c r="G3276" t="s">
        <v>360</v>
      </c>
      <c r="H3276" t="s">
        <v>22</v>
      </c>
      <c r="I3276">
        <v>8</v>
      </c>
    </row>
    <row r="3277" spans="1:9" x14ac:dyDescent="0.25">
      <c r="A3277">
        <v>1254721176</v>
      </c>
      <c r="B3277" t="s">
        <v>40</v>
      </c>
      <c r="C3277" t="s">
        <v>26</v>
      </c>
      <c r="D3277" t="s">
        <v>30</v>
      </c>
      <c r="E3277" t="s">
        <v>32</v>
      </c>
      <c r="F3277" t="s">
        <v>360</v>
      </c>
      <c r="G3277" t="s">
        <v>352</v>
      </c>
      <c r="H3277" t="s">
        <v>19</v>
      </c>
      <c r="I3277">
        <v>8</v>
      </c>
    </row>
    <row r="3278" spans="1:9" x14ac:dyDescent="0.25">
      <c r="A3278">
        <v>1254767047</v>
      </c>
      <c r="B3278" t="s">
        <v>40</v>
      </c>
      <c r="C3278" t="s">
        <v>35</v>
      </c>
      <c r="D3278" t="s">
        <v>30</v>
      </c>
      <c r="E3278" t="s">
        <v>32</v>
      </c>
      <c r="F3278" t="s">
        <v>216</v>
      </c>
      <c r="G3278" t="s">
        <v>351</v>
      </c>
      <c r="H3278" t="s">
        <v>19</v>
      </c>
      <c r="I3278">
        <v>8</v>
      </c>
    </row>
    <row r="3279" spans="1:9" x14ac:dyDescent="0.25">
      <c r="A3279">
        <v>1254804320</v>
      </c>
      <c r="B3279" t="s">
        <v>170</v>
      </c>
      <c r="C3279" t="s">
        <v>45</v>
      </c>
      <c r="D3279" t="s">
        <v>30</v>
      </c>
      <c r="E3279" t="s">
        <v>32</v>
      </c>
      <c r="F3279" t="s">
        <v>360</v>
      </c>
      <c r="G3279" t="s">
        <v>360</v>
      </c>
      <c r="H3279" t="s">
        <v>22</v>
      </c>
      <c r="I3279">
        <v>8</v>
      </c>
    </row>
    <row r="3280" spans="1:9" x14ac:dyDescent="0.25">
      <c r="A3280">
        <v>1254819219</v>
      </c>
      <c r="B3280" t="s">
        <v>148</v>
      </c>
      <c r="C3280" t="s">
        <v>97</v>
      </c>
      <c r="D3280" t="s">
        <v>30</v>
      </c>
      <c r="E3280" t="s">
        <v>32</v>
      </c>
      <c r="F3280" t="s">
        <v>360</v>
      </c>
      <c r="G3280" t="s">
        <v>360</v>
      </c>
      <c r="H3280" t="s">
        <v>22</v>
      </c>
      <c r="I3280">
        <v>8</v>
      </c>
    </row>
    <row r="3281" spans="1:9" x14ac:dyDescent="0.25">
      <c r="A3281">
        <v>1254765703</v>
      </c>
      <c r="B3281" t="s">
        <v>148</v>
      </c>
      <c r="C3281" t="s">
        <v>35</v>
      </c>
      <c r="D3281" t="s">
        <v>30</v>
      </c>
      <c r="E3281" t="s">
        <v>32</v>
      </c>
      <c r="F3281" t="s">
        <v>360</v>
      </c>
      <c r="G3281" t="s">
        <v>360</v>
      </c>
      <c r="H3281" t="s">
        <v>22</v>
      </c>
      <c r="I3281">
        <v>8</v>
      </c>
    </row>
    <row r="3282" spans="1:9" x14ac:dyDescent="0.25">
      <c r="A3282">
        <v>1254807910</v>
      </c>
      <c r="B3282" t="s">
        <v>148</v>
      </c>
      <c r="C3282" t="s">
        <v>97</v>
      </c>
      <c r="D3282" t="s">
        <v>30</v>
      </c>
      <c r="E3282" t="s">
        <v>32</v>
      </c>
      <c r="F3282" t="s">
        <v>360</v>
      </c>
      <c r="G3282" t="s">
        <v>360</v>
      </c>
      <c r="H3282" t="s">
        <v>22</v>
      </c>
      <c r="I3282">
        <v>8</v>
      </c>
    </row>
    <row r="3283" spans="1:9" x14ac:dyDescent="0.25">
      <c r="A3283">
        <v>1254868335</v>
      </c>
      <c r="B3283" t="s">
        <v>40</v>
      </c>
      <c r="C3283" t="s">
        <v>45</v>
      </c>
      <c r="D3283" t="s">
        <v>30</v>
      </c>
      <c r="E3283" t="s">
        <v>32</v>
      </c>
      <c r="F3283" t="s">
        <v>296</v>
      </c>
      <c r="G3283" t="s">
        <v>350</v>
      </c>
      <c r="H3283" t="s">
        <v>19</v>
      </c>
      <c r="I3283">
        <v>8</v>
      </c>
    </row>
    <row r="3284" spans="1:9" x14ac:dyDescent="0.25">
      <c r="A3284">
        <v>1254932124</v>
      </c>
      <c r="B3284" t="s">
        <v>170</v>
      </c>
      <c r="C3284" t="s">
        <v>45</v>
      </c>
      <c r="D3284" t="s">
        <v>30</v>
      </c>
      <c r="E3284" t="s">
        <v>32</v>
      </c>
      <c r="F3284" t="s">
        <v>360</v>
      </c>
      <c r="G3284" t="s">
        <v>360</v>
      </c>
      <c r="H3284" t="s">
        <v>22</v>
      </c>
      <c r="I3284">
        <v>8</v>
      </c>
    </row>
    <row r="3285" spans="1:9" x14ac:dyDescent="0.25">
      <c r="A3285">
        <v>1254933981</v>
      </c>
      <c r="B3285" t="s">
        <v>170</v>
      </c>
      <c r="C3285" t="s">
        <v>45</v>
      </c>
      <c r="D3285" t="s">
        <v>30</v>
      </c>
      <c r="E3285" t="s">
        <v>32</v>
      </c>
      <c r="F3285" t="s">
        <v>360</v>
      </c>
      <c r="G3285" t="s">
        <v>360</v>
      </c>
      <c r="H3285" t="s">
        <v>22</v>
      </c>
      <c r="I3285">
        <v>8</v>
      </c>
    </row>
    <row r="3286" spans="1:9" x14ac:dyDescent="0.25">
      <c r="A3286">
        <v>1255077279</v>
      </c>
      <c r="B3286" t="s">
        <v>40</v>
      </c>
      <c r="C3286" t="s">
        <v>97</v>
      </c>
      <c r="D3286" t="s">
        <v>30</v>
      </c>
      <c r="E3286" t="s">
        <v>32</v>
      </c>
      <c r="F3286" t="s">
        <v>221</v>
      </c>
      <c r="G3286" t="s">
        <v>354</v>
      </c>
      <c r="H3286" t="s">
        <v>19</v>
      </c>
      <c r="I3286">
        <v>8</v>
      </c>
    </row>
    <row r="3287" spans="1:9" x14ac:dyDescent="0.25">
      <c r="A3287">
        <v>1255752984</v>
      </c>
      <c r="B3287" t="s">
        <v>170</v>
      </c>
      <c r="C3287" t="s">
        <v>20</v>
      </c>
      <c r="D3287" t="s">
        <v>30</v>
      </c>
      <c r="E3287" t="s">
        <v>32</v>
      </c>
      <c r="F3287" t="s">
        <v>360</v>
      </c>
      <c r="G3287" t="s">
        <v>360</v>
      </c>
      <c r="H3287" t="s">
        <v>22</v>
      </c>
      <c r="I3287">
        <v>8</v>
      </c>
    </row>
    <row r="3288" spans="1:9" x14ac:dyDescent="0.25">
      <c r="A3288">
        <v>1255820897</v>
      </c>
      <c r="B3288" t="s">
        <v>40</v>
      </c>
      <c r="C3288" t="s">
        <v>78</v>
      </c>
      <c r="D3288" t="s">
        <v>30</v>
      </c>
      <c r="E3288" t="s">
        <v>32</v>
      </c>
      <c r="F3288" t="s">
        <v>243</v>
      </c>
      <c r="G3288" t="s">
        <v>350</v>
      </c>
      <c r="H3288" t="s">
        <v>19</v>
      </c>
      <c r="I3288">
        <v>8</v>
      </c>
    </row>
    <row r="3289" spans="1:9" x14ac:dyDescent="0.25">
      <c r="A3289">
        <v>1256187850</v>
      </c>
      <c r="B3289" t="s">
        <v>148</v>
      </c>
      <c r="C3289" t="s">
        <v>182</v>
      </c>
      <c r="D3289" t="s">
        <v>30</v>
      </c>
      <c r="E3289" t="s">
        <v>32</v>
      </c>
      <c r="F3289" t="s">
        <v>360</v>
      </c>
      <c r="G3289" t="s">
        <v>360</v>
      </c>
      <c r="H3289" t="s">
        <v>22</v>
      </c>
      <c r="I3289">
        <v>8</v>
      </c>
    </row>
    <row r="3290" spans="1:9" x14ac:dyDescent="0.25">
      <c r="A3290">
        <v>1256230143</v>
      </c>
      <c r="B3290" t="s">
        <v>40</v>
      </c>
      <c r="C3290" t="s">
        <v>45</v>
      </c>
      <c r="D3290" t="s">
        <v>30</v>
      </c>
      <c r="E3290" t="s">
        <v>32</v>
      </c>
      <c r="F3290" t="s">
        <v>360</v>
      </c>
      <c r="G3290" t="s">
        <v>352</v>
      </c>
      <c r="H3290" t="s">
        <v>19</v>
      </c>
      <c r="I3290">
        <v>8</v>
      </c>
    </row>
    <row r="3291" spans="1:9" x14ac:dyDescent="0.25">
      <c r="A3291">
        <v>1256225486</v>
      </c>
      <c r="B3291" t="s">
        <v>170</v>
      </c>
      <c r="C3291" t="s">
        <v>45</v>
      </c>
      <c r="D3291" t="s">
        <v>30</v>
      </c>
      <c r="E3291" t="s">
        <v>32</v>
      </c>
      <c r="F3291" t="s">
        <v>360</v>
      </c>
      <c r="G3291" t="s">
        <v>360</v>
      </c>
      <c r="H3291" t="s">
        <v>22</v>
      </c>
      <c r="I3291">
        <v>8</v>
      </c>
    </row>
    <row r="3292" spans="1:9" x14ac:dyDescent="0.25">
      <c r="A3292">
        <v>1256857933</v>
      </c>
      <c r="B3292" t="s">
        <v>40</v>
      </c>
      <c r="C3292" t="s">
        <v>98</v>
      </c>
      <c r="D3292" t="s">
        <v>30</v>
      </c>
      <c r="E3292" t="s">
        <v>32</v>
      </c>
      <c r="F3292" t="s">
        <v>360</v>
      </c>
      <c r="G3292" t="s">
        <v>352</v>
      </c>
      <c r="H3292" t="s">
        <v>19</v>
      </c>
      <c r="I3292">
        <v>8</v>
      </c>
    </row>
    <row r="3293" spans="1:9" x14ac:dyDescent="0.25">
      <c r="A3293">
        <v>1257476747</v>
      </c>
      <c r="B3293" t="s">
        <v>148</v>
      </c>
      <c r="C3293" t="s">
        <v>20</v>
      </c>
      <c r="D3293" t="s">
        <v>30</v>
      </c>
      <c r="E3293" t="s">
        <v>32</v>
      </c>
      <c r="F3293" t="s">
        <v>360</v>
      </c>
      <c r="G3293" t="s">
        <v>360</v>
      </c>
      <c r="H3293" t="s">
        <v>22</v>
      </c>
      <c r="I3293">
        <v>8</v>
      </c>
    </row>
    <row r="3294" spans="1:9" x14ac:dyDescent="0.25">
      <c r="A3294">
        <v>1257667863</v>
      </c>
      <c r="B3294" t="s">
        <v>148</v>
      </c>
      <c r="C3294" t="s">
        <v>20</v>
      </c>
      <c r="D3294" t="s">
        <v>30</v>
      </c>
      <c r="E3294" t="s">
        <v>32</v>
      </c>
      <c r="F3294" t="s">
        <v>360</v>
      </c>
      <c r="G3294" t="s">
        <v>360</v>
      </c>
      <c r="H3294" t="s">
        <v>22</v>
      </c>
      <c r="I3294">
        <v>8</v>
      </c>
    </row>
    <row r="3295" spans="1:9" x14ac:dyDescent="0.25">
      <c r="A3295">
        <v>1257812666</v>
      </c>
      <c r="B3295" t="s">
        <v>170</v>
      </c>
      <c r="C3295" t="s">
        <v>158</v>
      </c>
      <c r="D3295" t="s">
        <v>30</v>
      </c>
      <c r="E3295" t="s">
        <v>32</v>
      </c>
      <c r="F3295" t="s">
        <v>360</v>
      </c>
      <c r="G3295" t="s">
        <v>360</v>
      </c>
      <c r="H3295" t="s">
        <v>22</v>
      </c>
      <c r="I3295">
        <v>8</v>
      </c>
    </row>
    <row r="3296" spans="1:9" x14ac:dyDescent="0.25">
      <c r="A3296">
        <v>1257838062</v>
      </c>
      <c r="B3296" t="s">
        <v>170</v>
      </c>
      <c r="C3296" t="s">
        <v>26</v>
      </c>
      <c r="D3296" t="s">
        <v>30</v>
      </c>
      <c r="E3296" t="s">
        <v>32</v>
      </c>
      <c r="F3296" t="s">
        <v>360</v>
      </c>
      <c r="G3296" t="s">
        <v>360</v>
      </c>
      <c r="H3296" t="s">
        <v>22</v>
      </c>
      <c r="I3296">
        <v>8</v>
      </c>
    </row>
    <row r="3297" spans="1:9" x14ac:dyDescent="0.25">
      <c r="A3297">
        <v>1257751325</v>
      </c>
      <c r="B3297" t="s">
        <v>40</v>
      </c>
      <c r="C3297" t="s">
        <v>20</v>
      </c>
      <c r="D3297" t="s">
        <v>30</v>
      </c>
      <c r="E3297" t="s">
        <v>32</v>
      </c>
      <c r="F3297" t="s">
        <v>360</v>
      </c>
      <c r="G3297" t="s">
        <v>360</v>
      </c>
      <c r="H3297" t="s">
        <v>19</v>
      </c>
      <c r="I3297">
        <v>8</v>
      </c>
    </row>
    <row r="3298" spans="1:9" x14ac:dyDescent="0.25">
      <c r="A3298">
        <v>1258500708</v>
      </c>
      <c r="B3298" t="s">
        <v>170</v>
      </c>
      <c r="C3298" t="s">
        <v>96</v>
      </c>
      <c r="D3298" t="s">
        <v>30</v>
      </c>
      <c r="E3298" t="s">
        <v>32</v>
      </c>
      <c r="F3298" t="s">
        <v>360</v>
      </c>
      <c r="G3298" t="s">
        <v>360</v>
      </c>
      <c r="H3298" t="s">
        <v>22</v>
      </c>
      <c r="I3298">
        <v>8</v>
      </c>
    </row>
    <row r="3299" spans="1:9" x14ac:dyDescent="0.25">
      <c r="A3299">
        <v>1258553155</v>
      </c>
      <c r="B3299" t="s">
        <v>40</v>
      </c>
      <c r="C3299" t="s">
        <v>42</v>
      </c>
      <c r="D3299" t="s">
        <v>30</v>
      </c>
      <c r="E3299" t="s">
        <v>32</v>
      </c>
      <c r="F3299" t="s">
        <v>143</v>
      </c>
      <c r="G3299" t="s">
        <v>649</v>
      </c>
      <c r="H3299" t="s">
        <v>19</v>
      </c>
      <c r="I3299">
        <v>8</v>
      </c>
    </row>
    <row r="3300" spans="1:9" x14ac:dyDescent="0.25">
      <c r="A3300">
        <v>1258704630</v>
      </c>
      <c r="B3300" t="s">
        <v>40</v>
      </c>
      <c r="C3300" t="s">
        <v>45</v>
      </c>
      <c r="D3300" t="s">
        <v>30</v>
      </c>
      <c r="E3300" t="s">
        <v>32</v>
      </c>
      <c r="F3300" t="s">
        <v>221</v>
      </c>
      <c r="G3300" t="s">
        <v>354</v>
      </c>
      <c r="H3300" t="s">
        <v>19</v>
      </c>
      <c r="I3300">
        <v>8</v>
      </c>
    </row>
    <row r="3301" spans="1:9" x14ac:dyDescent="0.25">
      <c r="A3301">
        <v>1259269511</v>
      </c>
      <c r="B3301" t="s">
        <v>148</v>
      </c>
      <c r="C3301" t="s">
        <v>96</v>
      </c>
      <c r="D3301" t="s">
        <v>30</v>
      </c>
      <c r="E3301" t="s">
        <v>32</v>
      </c>
      <c r="F3301" t="s">
        <v>360</v>
      </c>
      <c r="G3301" t="s">
        <v>360</v>
      </c>
      <c r="H3301" t="s">
        <v>22</v>
      </c>
      <c r="I3301">
        <v>8</v>
      </c>
    </row>
    <row r="3302" spans="1:9" x14ac:dyDescent="0.25">
      <c r="A3302">
        <v>1259480254</v>
      </c>
      <c r="B3302" t="s">
        <v>40</v>
      </c>
      <c r="C3302" t="s">
        <v>20</v>
      </c>
      <c r="D3302" t="s">
        <v>30</v>
      </c>
      <c r="E3302" t="s">
        <v>32</v>
      </c>
      <c r="F3302" t="s">
        <v>227</v>
      </c>
      <c r="G3302" t="s">
        <v>379</v>
      </c>
      <c r="H3302" t="s">
        <v>19</v>
      </c>
      <c r="I3302">
        <v>8</v>
      </c>
    </row>
    <row r="3303" spans="1:9" x14ac:dyDescent="0.25">
      <c r="A3303">
        <v>1259767853</v>
      </c>
      <c r="B3303" t="s">
        <v>148</v>
      </c>
      <c r="C3303" t="s">
        <v>33</v>
      </c>
      <c r="D3303" t="s">
        <v>30</v>
      </c>
      <c r="E3303" t="s">
        <v>32</v>
      </c>
      <c r="F3303" t="s">
        <v>360</v>
      </c>
      <c r="G3303" t="s">
        <v>360</v>
      </c>
      <c r="H3303" t="s">
        <v>22</v>
      </c>
      <c r="I3303">
        <v>8</v>
      </c>
    </row>
    <row r="3304" spans="1:9" x14ac:dyDescent="0.25">
      <c r="A3304">
        <v>1259315410</v>
      </c>
      <c r="B3304" t="s">
        <v>40</v>
      </c>
      <c r="C3304" t="s">
        <v>97</v>
      </c>
      <c r="D3304" t="s">
        <v>30</v>
      </c>
      <c r="E3304" t="s">
        <v>32</v>
      </c>
      <c r="F3304" t="s">
        <v>273</v>
      </c>
      <c r="G3304" t="s">
        <v>350</v>
      </c>
      <c r="H3304" t="s">
        <v>19</v>
      </c>
      <c r="I3304">
        <v>8</v>
      </c>
    </row>
    <row r="3305" spans="1:9" x14ac:dyDescent="0.25">
      <c r="A3305">
        <v>1260196775</v>
      </c>
      <c r="B3305" t="s">
        <v>170</v>
      </c>
      <c r="C3305" t="s">
        <v>98</v>
      </c>
      <c r="D3305" t="s">
        <v>30</v>
      </c>
      <c r="E3305" t="s">
        <v>32</v>
      </c>
      <c r="F3305" t="s">
        <v>360</v>
      </c>
      <c r="G3305" t="s">
        <v>360</v>
      </c>
      <c r="H3305" t="s">
        <v>22</v>
      </c>
      <c r="I3305">
        <v>8</v>
      </c>
    </row>
    <row r="3306" spans="1:9" x14ac:dyDescent="0.25">
      <c r="A3306">
        <v>1260416553</v>
      </c>
      <c r="B3306" t="s">
        <v>40</v>
      </c>
      <c r="C3306" t="s">
        <v>98</v>
      </c>
      <c r="D3306" t="s">
        <v>30</v>
      </c>
      <c r="E3306" t="s">
        <v>32</v>
      </c>
      <c r="F3306" t="s">
        <v>264</v>
      </c>
      <c r="G3306" t="s">
        <v>396</v>
      </c>
      <c r="H3306" t="s">
        <v>19</v>
      </c>
      <c r="I3306">
        <v>8</v>
      </c>
    </row>
    <row r="3307" spans="1:9" x14ac:dyDescent="0.25">
      <c r="A3307">
        <v>1260515265</v>
      </c>
      <c r="B3307" t="s">
        <v>170</v>
      </c>
      <c r="C3307" t="s">
        <v>45</v>
      </c>
      <c r="D3307" t="s">
        <v>30</v>
      </c>
      <c r="E3307" t="s">
        <v>32</v>
      </c>
      <c r="F3307" t="s">
        <v>360</v>
      </c>
      <c r="G3307" t="s">
        <v>360</v>
      </c>
      <c r="H3307" t="s">
        <v>22</v>
      </c>
      <c r="I3307">
        <v>8</v>
      </c>
    </row>
    <row r="3308" spans="1:9" x14ac:dyDescent="0.25">
      <c r="A3308">
        <v>1260518509</v>
      </c>
      <c r="B3308" t="s">
        <v>148</v>
      </c>
      <c r="C3308" t="s">
        <v>26</v>
      </c>
      <c r="D3308" t="s">
        <v>30</v>
      </c>
      <c r="E3308" t="s">
        <v>32</v>
      </c>
      <c r="F3308" t="s">
        <v>360</v>
      </c>
      <c r="G3308" t="s">
        <v>360</v>
      </c>
      <c r="H3308" t="s">
        <v>22</v>
      </c>
      <c r="I3308">
        <v>8</v>
      </c>
    </row>
    <row r="3309" spans="1:9" x14ac:dyDescent="0.25">
      <c r="A3309">
        <v>1260580437</v>
      </c>
      <c r="B3309" t="s">
        <v>148</v>
      </c>
      <c r="C3309" t="s">
        <v>20</v>
      </c>
      <c r="D3309" t="s">
        <v>30</v>
      </c>
      <c r="E3309" t="s">
        <v>32</v>
      </c>
      <c r="F3309" t="s">
        <v>360</v>
      </c>
      <c r="G3309" t="s">
        <v>360</v>
      </c>
      <c r="H3309" t="s">
        <v>22</v>
      </c>
      <c r="I3309">
        <v>8</v>
      </c>
    </row>
    <row r="3310" spans="1:9" x14ac:dyDescent="0.25">
      <c r="A3310">
        <v>1257626322</v>
      </c>
      <c r="B3310" t="s">
        <v>170</v>
      </c>
      <c r="C3310" t="s">
        <v>41</v>
      </c>
      <c r="D3310" t="s">
        <v>30</v>
      </c>
      <c r="E3310" t="s">
        <v>32</v>
      </c>
      <c r="F3310" t="s">
        <v>360</v>
      </c>
      <c r="G3310" t="s">
        <v>360</v>
      </c>
      <c r="H3310" t="s">
        <v>22</v>
      </c>
      <c r="I3310">
        <v>8</v>
      </c>
    </row>
    <row r="3311" spans="1:9" x14ac:dyDescent="0.25">
      <c r="A3311">
        <v>1261410846</v>
      </c>
      <c r="B3311" t="s">
        <v>40</v>
      </c>
      <c r="C3311" t="s">
        <v>29</v>
      </c>
      <c r="D3311" t="s">
        <v>30</v>
      </c>
      <c r="E3311" t="s">
        <v>32</v>
      </c>
      <c r="F3311" t="s">
        <v>360</v>
      </c>
      <c r="G3311" t="s">
        <v>360</v>
      </c>
      <c r="H3311" t="s">
        <v>19</v>
      </c>
      <c r="I3311">
        <v>8</v>
      </c>
    </row>
    <row r="3312" spans="1:9" x14ac:dyDescent="0.25">
      <c r="A3312">
        <v>1261884003</v>
      </c>
      <c r="B3312" t="s">
        <v>148</v>
      </c>
      <c r="C3312" t="s">
        <v>35</v>
      </c>
      <c r="D3312" t="s">
        <v>30</v>
      </c>
      <c r="E3312" t="s">
        <v>32</v>
      </c>
      <c r="F3312" t="s">
        <v>360</v>
      </c>
      <c r="G3312" t="s">
        <v>360</v>
      </c>
      <c r="H3312" t="s">
        <v>22</v>
      </c>
      <c r="I3312">
        <v>8</v>
      </c>
    </row>
    <row r="3313" spans="1:9" x14ac:dyDescent="0.25">
      <c r="A3313">
        <v>1261886822</v>
      </c>
      <c r="B3313" t="s">
        <v>170</v>
      </c>
      <c r="C3313" t="s">
        <v>98</v>
      </c>
      <c r="D3313" t="s">
        <v>30</v>
      </c>
      <c r="E3313" t="s">
        <v>32</v>
      </c>
      <c r="F3313" t="s">
        <v>360</v>
      </c>
      <c r="G3313" t="s">
        <v>360</v>
      </c>
      <c r="H3313" t="s">
        <v>22</v>
      </c>
      <c r="I3313">
        <v>8</v>
      </c>
    </row>
    <row r="3314" spans="1:9" x14ac:dyDescent="0.25">
      <c r="A3314">
        <v>1262279901</v>
      </c>
      <c r="B3314" t="s">
        <v>170</v>
      </c>
      <c r="C3314" t="s">
        <v>20</v>
      </c>
      <c r="D3314" t="s">
        <v>30</v>
      </c>
      <c r="E3314" t="s">
        <v>32</v>
      </c>
      <c r="F3314" t="s">
        <v>360</v>
      </c>
      <c r="G3314" t="s">
        <v>360</v>
      </c>
      <c r="H3314" t="s">
        <v>22</v>
      </c>
      <c r="I3314">
        <v>8</v>
      </c>
    </row>
    <row r="3315" spans="1:9" x14ac:dyDescent="0.25">
      <c r="A3315">
        <v>1261922381</v>
      </c>
      <c r="B3315" t="s">
        <v>40</v>
      </c>
      <c r="C3315" t="s">
        <v>96</v>
      </c>
      <c r="D3315" t="s">
        <v>30</v>
      </c>
      <c r="E3315" t="s">
        <v>32</v>
      </c>
      <c r="F3315" t="s">
        <v>219</v>
      </c>
      <c r="G3315" t="s">
        <v>350</v>
      </c>
      <c r="H3315" t="s">
        <v>19</v>
      </c>
      <c r="I3315">
        <v>8</v>
      </c>
    </row>
    <row r="3316" spans="1:9" x14ac:dyDescent="0.25">
      <c r="A3316">
        <v>1262494021</v>
      </c>
      <c r="B3316" t="s">
        <v>148</v>
      </c>
      <c r="C3316" t="s">
        <v>29</v>
      </c>
      <c r="D3316" t="s">
        <v>30</v>
      </c>
      <c r="E3316" t="s">
        <v>32</v>
      </c>
      <c r="F3316" t="s">
        <v>360</v>
      </c>
      <c r="G3316" t="s">
        <v>360</v>
      </c>
      <c r="H3316" t="s">
        <v>22</v>
      </c>
      <c r="I3316">
        <v>8</v>
      </c>
    </row>
    <row r="3317" spans="1:9" x14ac:dyDescent="0.25">
      <c r="A3317">
        <v>1262823074</v>
      </c>
      <c r="B3317" t="s">
        <v>40</v>
      </c>
      <c r="C3317" t="s">
        <v>41</v>
      </c>
      <c r="D3317" t="s">
        <v>30</v>
      </c>
      <c r="E3317" t="s">
        <v>32</v>
      </c>
      <c r="F3317" t="s">
        <v>343</v>
      </c>
      <c r="G3317" t="s">
        <v>352</v>
      </c>
      <c r="H3317" t="s">
        <v>19</v>
      </c>
      <c r="I3317">
        <v>8</v>
      </c>
    </row>
    <row r="3318" spans="1:9" x14ac:dyDescent="0.25">
      <c r="A3318">
        <v>1262855137</v>
      </c>
      <c r="B3318" t="s">
        <v>170</v>
      </c>
      <c r="C3318" t="s">
        <v>26</v>
      </c>
      <c r="D3318" t="s">
        <v>30</v>
      </c>
      <c r="E3318" t="s">
        <v>32</v>
      </c>
      <c r="F3318" t="s">
        <v>360</v>
      </c>
      <c r="G3318" t="s">
        <v>360</v>
      </c>
      <c r="H3318" t="s">
        <v>22</v>
      </c>
      <c r="I3318">
        <v>8</v>
      </c>
    </row>
    <row r="3319" spans="1:9" x14ac:dyDescent="0.25">
      <c r="A3319">
        <v>1262916891</v>
      </c>
      <c r="B3319" t="s">
        <v>40</v>
      </c>
      <c r="C3319" t="s">
        <v>45</v>
      </c>
      <c r="D3319" t="s">
        <v>30</v>
      </c>
      <c r="E3319" t="s">
        <v>32</v>
      </c>
      <c r="F3319" t="s">
        <v>278</v>
      </c>
      <c r="G3319" t="s">
        <v>352</v>
      </c>
      <c r="H3319" t="s">
        <v>19</v>
      </c>
      <c r="I3319">
        <v>8</v>
      </c>
    </row>
    <row r="3320" spans="1:9" x14ac:dyDescent="0.25">
      <c r="A3320">
        <v>1263127246</v>
      </c>
      <c r="B3320" t="s">
        <v>170</v>
      </c>
      <c r="C3320" t="s">
        <v>41</v>
      </c>
      <c r="D3320" t="s">
        <v>30</v>
      </c>
      <c r="E3320" t="s">
        <v>32</v>
      </c>
      <c r="F3320" t="s">
        <v>360</v>
      </c>
      <c r="G3320" t="s">
        <v>360</v>
      </c>
      <c r="H3320" t="s">
        <v>22</v>
      </c>
      <c r="I3320">
        <v>8</v>
      </c>
    </row>
    <row r="3321" spans="1:9" x14ac:dyDescent="0.25">
      <c r="A3321">
        <v>1263635711</v>
      </c>
      <c r="B3321" t="s">
        <v>170</v>
      </c>
      <c r="C3321" t="s">
        <v>45</v>
      </c>
      <c r="D3321" t="s">
        <v>30</v>
      </c>
      <c r="E3321" t="s">
        <v>32</v>
      </c>
      <c r="F3321" t="s">
        <v>360</v>
      </c>
      <c r="G3321" t="s">
        <v>360</v>
      </c>
      <c r="H3321" t="s">
        <v>22</v>
      </c>
      <c r="I3321">
        <v>8</v>
      </c>
    </row>
    <row r="3322" spans="1:9" x14ac:dyDescent="0.25">
      <c r="A3322">
        <v>1263631811</v>
      </c>
      <c r="B3322" t="s">
        <v>148</v>
      </c>
      <c r="C3322" t="s">
        <v>26</v>
      </c>
      <c r="D3322" t="s">
        <v>30</v>
      </c>
      <c r="E3322" t="s">
        <v>32</v>
      </c>
      <c r="F3322" t="s">
        <v>360</v>
      </c>
      <c r="G3322" t="s">
        <v>360</v>
      </c>
      <c r="H3322" t="s">
        <v>22</v>
      </c>
      <c r="I3322">
        <v>8</v>
      </c>
    </row>
    <row r="3323" spans="1:9" x14ac:dyDescent="0.25">
      <c r="A3323">
        <v>1263703148</v>
      </c>
      <c r="B3323" t="s">
        <v>170</v>
      </c>
      <c r="C3323" t="s">
        <v>26</v>
      </c>
      <c r="D3323" t="s">
        <v>30</v>
      </c>
      <c r="E3323" t="s">
        <v>32</v>
      </c>
      <c r="F3323" t="s">
        <v>360</v>
      </c>
      <c r="G3323" t="s">
        <v>360</v>
      </c>
      <c r="H3323" t="s">
        <v>22</v>
      </c>
      <c r="I3323">
        <v>8</v>
      </c>
    </row>
    <row r="3324" spans="1:9" x14ac:dyDescent="0.25">
      <c r="A3324">
        <v>1263633900</v>
      </c>
      <c r="B3324" t="s">
        <v>170</v>
      </c>
      <c r="C3324" t="s">
        <v>26</v>
      </c>
      <c r="D3324" t="s">
        <v>30</v>
      </c>
      <c r="E3324" t="s">
        <v>32</v>
      </c>
      <c r="F3324" t="s">
        <v>360</v>
      </c>
      <c r="G3324" t="s">
        <v>360</v>
      </c>
      <c r="H3324" t="s">
        <v>22</v>
      </c>
      <c r="I3324">
        <v>8</v>
      </c>
    </row>
    <row r="3325" spans="1:9" x14ac:dyDescent="0.25">
      <c r="A3325">
        <v>1263792121</v>
      </c>
      <c r="B3325" t="s">
        <v>148</v>
      </c>
      <c r="C3325" t="s">
        <v>78</v>
      </c>
      <c r="D3325" t="s">
        <v>30</v>
      </c>
      <c r="E3325" t="s">
        <v>32</v>
      </c>
      <c r="F3325" t="s">
        <v>360</v>
      </c>
      <c r="G3325" t="s">
        <v>360</v>
      </c>
      <c r="H3325" t="s">
        <v>22</v>
      </c>
      <c r="I3325">
        <v>8</v>
      </c>
    </row>
    <row r="3326" spans="1:9" x14ac:dyDescent="0.25">
      <c r="A3326">
        <v>1264500965</v>
      </c>
      <c r="B3326" t="s">
        <v>170</v>
      </c>
      <c r="C3326" t="s">
        <v>78</v>
      </c>
      <c r="D3326" t="s">
        <v>30</v>
      </c>
      <c r="E3326" t="s">
        <v>32</v>
      </c>
      <c r="F3326" t="s">
        <v>360</v>
      </c>
      <c r="G3326" t="s">
        <v>360</v>
      </c>
      <c r="H3326" t="s">
        <v>22</v>
      </c>
      <c r="I3326">
        <v>8</v>
      </c>
    </row>
    <row r="3327" spans="1:9" x14ac:dyDescent="0.25">
      <c r="A3327">
        <v>1264917620</v>
      </c>
      <c r="B3327" t="s">
        <v>148</v>
      </c>
      <c r="C3327" t="s">
        <v>45</v>
      </c>
      <c r="D3327" t="s">
        <v>30</v>
      </c>
      <c r="E3327" t="s">
        <v>32</v>
      </c>
      <c r="F3327" t="s">
        <v>360</v>
      </c>
      <c r="G3327" t="s">
        <v>360</v>
      </c>
      <c r="H3327" t="s">
        <v>22</v>
      </c>
      <c r="I3327">
        <v>8</v>
      </c>
    </row>
    <row r="3328" spans="1:9" x14ac:dyDescent="0.25">
      <c r="A3328">
        <v>1265546046</v>
      </c>
      <c r="B3328" t="s">
        <v>40</v>
      </c>
      <c r="C3328" t="s">
        <v>158</v>
      </c>
      <c r="D3328" t="s">
        <v>30</v>
      </c>
      <c r="E3328" t="s">
        <v>32</v>
      </c>
      <c r="F3328" t="s">
        <v>360</v>
      </c>
      <c r="G3328" t="s">
        <v>360</v>
      </c>
      <c r="H3328" t="s">
        <v>19</v>
      </c>
      <c r="I3328">
        <v>8</v>
      </c>
    </row>
    <row r="3329" spans="1:9" x14ac:dyDescent="0.25">
      <c r="A3329">
        <v>1265643086</v>
      </c>
      <c r="B3329" t="s">
        <v>148</v>
      </c>
      <c r="C3329" t="s">
        <v>45</v>
      </c>
      <c r="D3329" t="s">
        <v>30</v>
      </c>
      <c r="E3329" t="s">
        <v>32</v>
      </c>
      <c r="F3329" t="s">
        <v>360</v>
      </c>
      <c r="G3329" t="s">
        <v>360</v>
      </c>
      <c r="H3329" t="s">
        <v>22</v>
      </c>
      <c r="I3329">
        <v>8</v>
      </c>
    </row>
    <row r="3330" spans="1:9" x14ac:dyDescent="0.25">
      <c r="A3330">
        <v>1265797078</v>
      </c>
      <c r="B3330" t="s">
        <v>148</v>
      </c>
      <c r="C3330" t="s">
        <v>573</v>
      </c>
      <c r="D3330" t="s">
        <v>30</v>
      </c>
      <c r="E3330" t="s">
        <v>32</v>
      </c>
      <c r="F3330" t="s">
        <v>360</v>
      </c>
      <c r="G3330" t="s">
        <v>360</v>
      </c>
      <c r="H3330" t="s">
        <v>22</v>
      </c>
      <c r="I3330">
        <v>8</v>
      </c>
    </row>
    <row r="3331" spans="1:9" x14ac:dyDescent="0.25">
      <c r="A3331">
        <v>1266090389</v>
      </c>
      <c r="B3331" t="s">
        <v>40</v>
      </c>
      <c r="C3331" t="s">
        <v>98</v>
      </c>
      <c r="D3331" t="s">
        <v>30</v>
      </c>
      <c r="E3331" t="s">
        <v>32</v>
      </c>
      <c r="F3331" t="s">
        <v>412</v>
      </c>
      <c r="G3331" t="s">
        <v>396</v>
      </c>
      <c r="H3331" t="s">
        <v>19</v>
      </c>
      <c r="I3331">
        <v>8</v>
      </c>
    </row>
    <row r="3332" spans="1:9" x14ac:dyDescent="0.25">
      <c r="A3332">
        <v>1266344500</v>
      </c>
      <c r="B3332" t="s">
        <v>170</v>
      </c>
      <c r="C3332" t="s">
        <v>20</v>
      </c>
      <c r="D3332" t="s">
        <v>30</v>
      </c>
      <c r="E3332" t="s">
        <v>32</v>
      </c>
      <c r="F3332" t="s">
        <v>360</v>
      </c>
      <c r="G3332" t="s">
        <v>360</v>
      </c>
      <c r="H3332" t="s">
        <v>22</v>
      </c>
      <c r="I3332">
        <v>8</v>
      </c>
    </row>
    <row r="3333" spans="1:9" x14ac:dyDescent="0.25">
      <c r="A3333">
        <v>1266710261</v>
      </c>
      <c r="B3333" t="s">
        <v>148</v>
      </c>
      <c r="C3333" t="s">
        <v>35</v>
      </c>
      <c r="D3333" t="s">
        <v>30</v>
      </c>
      <c r="E3333" t="s">
        <v>32</v>
      </c>
      <c r="F3333" t="s">
        <v>360</v>
      </c>
      <c r="G3333" t="s">
        <v>360</v>
      </c>
      <c r="H3333" t="s">
        <v>22</v>
      </c>
      <c r="I3333">
        <v>8</v>
      </c>
    </row>
    <row r="3334" spans="1:9" x14ac:dyDescent="0.25">
      <c r="A3334">
        <v>1266446833</v>
      </c>
      <c r="B3334" t="s">
        <v>40</v>
      </c>
      <c r="C3334" t="s">
        <v>42</v>
      </c>
      <c r="D3334" t="s">
        <v>30</v>
      </c>
      <c r="E3334" t="s">
        <v>32</v>
      </c>
      <c r="F3334" t="s">
        <v>434</v>
      </c>
      <c r="G3334" t="s">
        <v>350</v>
      </c>
      <c r="H3334" t="s">
        <v>19</v>
      </c>
      <c r="I3334">
        <v>8</v>
      </c>
    </row>
    <row r="3335" spans="1:9" x14ac:dyDescent="0.25">
      <c r="A3335" s="5">
        <v>1273123978</v>
      </c>
      <c r="B3335" t="s">
        <v>148</v>
      </c>
      <c r="C3335" t="s">
        <v>26</v>
      </c>
      <c r="D3335" t="s">
        <v>30</v>
      </c>
      <c r="E3335" t="s">
        <v>32</v>
      </c>
      <c r="F3335" t="s">
        <v>360</v>
      </c>
      <c r="G3335" t="s">
        <v>360</v>
      </c>
      <c r="H3335" t="s">
        <v>22</v>
      </c>
      <c r="I3335">
        <v>9</v>
      </c>
    </row>
    <row r="3336" spans="1:9" x14ac:dyDescent="0.25">
      <c r="A3336" s="5">
        <v>1273131782</v>
      </c>
      <c r="B3336" t="s">
        <v>40</v>
      </c>
      <c r="C3336" t="s">
        <v>78</v>
      </c>
      <c r="D3336" t="s">
        <v>30</v>
      </c>
      <c r="E3336" t="s">
        <v>32</v>
      </c>
      <c r="F3336" t="s">
        <v>125</v>
      </c>
      <c r="G3336" t="s">
        <v>352</v>
      </c>
      <c r="H3336" t="s">
        <v>19</v>
      </c>
      <c r="I3336">
        <v>9</v>
      </c>
    </row>
    <row r="3337" spans="1:9" x14ac:dyDescent="0.25">
      <c r="A3337" s="5">
        <v>1273179719</v>
      </c>
      <c r="B3337" t="s">
        <v>170</v>
      </c>
      <c r="C3337" t="s">
        <v>97</v>
      </c>
      <c r="D3337" t="s">
        <v>30</v>
      </c>
      <c r="E3337" t="s">
        <v>32</v>
      </c>
      <c r="F3337" t="s">
        <v>360</v>
      </c>
      <c r="G3337" t="s">
        <v>360</v>
      </c>
      <c r="H3337" t="s">
        <v>22</v>
      </c>
      <c r="I3337">
        <v>9</v>
      </c>
    </row>
    <row r="3338" spans="1:9" x14ac:dyDescent="0.25">
      <c r="A3338" s="5">
        <v>1273180008</v>
      </c>
      <c r="B3338" t="s">
        <v>40</v>
      </c>
      <c r="C3338" t="s">
        <v>45</v>
      </c>
      <c r="D3338" t="s">
        <v>30</v>
      </c>
      <c r="E3338" t="s">
        <v>32</v>
      </c>
      <c r="F3338" t="s">
        <v>343</v>
      </c>
      <c r="G3338" t="s">
        <v>352</v>
      </c>
      <c r="H3338" t="s">
        <v>19</v>
      </c>
      <c r="I3338">
        <v>9</v>
      </c>
    </row>
    <row r="3339" spans="1:9" x14ac:dyDescent="0.25">
      <c r="A3339" s="5">
        <v>1273316514</v>
      </c>
      <c r="B3339" t="s">
        <v>170</v>
      </c>
      <c r="C3339" t="s">
        <v>29</v>
      </c>
      <c r="D3339" t="s">
        <v>30</v>
      </c>
      <c r="E3339" t="s">
        <v>32</v>
      </c>
      <c r="F3339" t="s">
        <v>360</v>
      </c>
      <c r="G3339" t="s">
        <v>360</v>
      </c>
      <c r="H3339" t="s">
        <v>22</v>
      </c>
      <c r="I3339">
        <v>9</v>
      </c>
    </row>
    <row r="3340" spans="1:9" x14ac:dyDescent="0.25">
      <c r="A3340" s="5">
        <v>1273183433</v>
      </c>
      <c r="B3340" t="s">
        <v>40</v>
      </c>
      <c r="C3340" t="s">
        <v>26</v>
      </c>
      <c r="D3340" t="s">
        <v>30</v>
      </c>
      <c r="E3340" t="s">
        <v>32</v>
      </c>
      <c r="F3340" t="s">
        <v>343</v>
      </c>
      <c r="G3340" t="s">
        <v>343</v>
      </c>
      <c r="H3340" t="s">
        <v>19</v>
      </c>
      <c r="I3340">
        <v>9</v>
      </c>
    </row>
    <row r="3341" spans="1:9" x14ac:dyDescent="0.25">
      <c r="A3341" s="5">
        <v>1273183518</v>
      </c>
      <c r="B3341" t="s">
        <v>40</v>
      </c>
      <c r="C3341" t="s">
        <v>33</v>
      </c>
      <c r="D3341" t="s">
        <v>30</v>
      </c>
      <c r="E3341" t="s">
        <v>32</v>
      </c>
      <c r="F3341" t="s">
        <v>252</v>
      </c>
      <c r="G3341" t="s">
        <v>355</v>
      </c>
      <c r="H3341" t="s">
        <v>19</v>
      </c>
      <c r="I3341">
        <v>9</v>
      </c>
    </row>
    <row r="3342" spans="1:9" x14ac:dyDescent="0.25">
      <c r="A3342" s="5">
        <v>1272824583</v>
      </c>
      <c r="B3342" t="s">
        <v>170</v>
      </c>
      <c r="C3342" t="s">
        <v>97</v>
      </c>
      <c r="D3342" t="s">
        <v>30</v>
      </c>
      <c r="E3342" t="s">
        <v>32</v>
      </c>
      <c r="F3342" t="s">
        <v>360</v>
      </c>
      <c r="G3342" t="s">
        <v>360</v>
      </c>
      <c r="H3342" t="s">
        <v>22</v>
      </c>
      <c r="I3342">
        <v>9</v>
      </c>
    </row>
    <row r="3343" spans="1:9" x14ac:dyDescent="0.25">
      <c r="A3343" s="5">
        <v>1273665671</v>
      </c>
      <c r="B3343" t="s">
        <v>148</v>
      </c>
      <c r="C3343" t="s">
        <v>71</v>
      </c>
      <c r="D3343" t="s">
        <v>30</v>
      </c>
      <c r="E3343" t="s">
        <v>32</v>
      </c>
      <c r="F3343" t="s">
        <v>360</v>
      </c>
      <c r="G3343" t="s">
        <v>360</v>
      </c>
      <c r="H3343" t="s">
        <v>22</v>
      </c>
      <c r="I3343">
        <v>9</v>
      </c>
    </row>
    <row r="3344" spans="1:9" x14ac:dyDescent="0.25">
      <c r="A3344" s="5">
        <v>1273787057</v>
      </c>
      <c r="B3344" t="s">
        <v>148</v>
      </c>
      <c r="C3344" t="s">
        <v>200</v>
      </c>
      <c r="D3344" t="s">
        <v>30</v>
      </c>
      <c r="E3344" t="s">
        <v>32</v>
      </c>
      <c r="F3344" t="s">
        <v>360</v>
      </c>
      <c r="G3344" t="s">
        <v>360</v>
      </c>
      <c r="H3344" t="s">
        <v>22</v>
      </c>
      <c r="I3344">
        <v>9</v>
      </c>
    </row>
    <row r="3345" spans="1:9" x14ac:dyDescent="0.25">
      <c r="A3345" s="5">
        <v>1273774390</v>
      </c>
      <c r="B3345" t="s">
        <v>170</v>
      </c>
      <c r="C3345" t="s">
        <v>200</v>
      </c>
      <c r="D3345" t="s">
        <v>30</v>
      </c>
      <c r="E3345" t="s">
        <v>32</v>
      </c>
      <c r="F3345" t="s">
        <v>360</v>
      </c>
      <c r="G3345" t="s">
        <v>360</v>
      </c>
      <c r="H3345" t="s">
        <v>22</v>
      </c>
      <c r="I3345">
        <v>9</v>
      </c>
    </row>
    <row r="3346" spans="1:9" x14ac:dyDescent="0.25">
      <c r="A3346" s="5">
        <v>1273853525</v>
      </c>
      <c r="B3346" t="s">
        <v>170</v>
      </c>
      <c r="C3346" t="s">
        <v>41</v>
      </c>
      <c r="D3346" t="s">
        <v>30</v>
      </c>
      <c r="E3346" t="s">
        <v>32</v>
      </c>
      <c r="F3346" t="s">
        <v>360</v>
      </c>
      <c r="G3346" t="s">
        <v>360</v>
      </c>
      <c r="H3346" t="s">
        <v>22</v>
      </c>
      <c r="I3346">
        <v>9</v>
      </c>
    </row>
    <row r="3347" spans="1:9" x14ac:dyDescent="0.25">
      <c r="A3347" s="5">
        <v>1273908730</v>
      </c>
      <c r="B3347" t="s">
        <v>40</v>
      </c>
      <c r="C3347" t="s">
        <v>45</v>
      </c>
      <c r="D3347" t="s">
        <v>30</v>
      </c>
      <c r="E3347" t="s">
        <v>32</v>
      </c>
      <c r="F3347" t="s">
        <v>343</v>
      </c>
      <c r="G3347" t="s">
        <v>352</v>
      </c>
      <c r="H3347" t="s">
        <v>19</v>
      </c>
      <c r="I3347">
        <v>9</v>
      </c>
    </row>
    <row r="3348" spans="1:9" x14ac:dyDescent="0.25">
      <c r="A3348" s="5">
        <v>1274080148</v>
      </c>
      <c r="B3348" t="s">
        <v>40</v>
      </c>
      <c r="C3348" t="s">
        <v>29</v>
      </c>
      <c r="D3348" t="s">
        <v>30</v>
      </c>
      <c r="E3348" t="s">
        <v>32</v>
      </c>
      <c r="F3348" t="s">
        <v>272</v>
      </c>
      <c r="G3348" t="s">
        <v>352</v>
      </c>
      <c r="H3348" t="s">
        <v>19</v>
      </c>
      <c r="I3348">
        <v>9</v>
      </c>
    </row>
    <row r="3349" spans="1:9" x14ac:dyDescent="0.25">
      <c r="A3349" s="5">
        <v>1274166160</v>
      </c>
      <c r="B3349" t="s">
        <v>148</v>
      </c>
      <c r="C3349" t="s">
        <v>78</v>
      </c>
      <c r="D3349" t="s">
        <v>30</v>
      </c>
      <c r="E3349" t="s">
        <v>32</v>
      </c>
      <c r="F3349" t="s">
        <v>360</v>
      </c>
      <c r="G3349" t="s">
        <v>360</v>
      </c>
      <c r="H3349" t="s">
        <v>22</v>
      </c>
      <c r="I3349">
        <v>9</v>
      </c>
    </row>
    <row r="3350" spans="1:9" x14ac:dyDescent="0.25">
      <c r="A3350" s="5">
        <v>1274444469</v>
      </c>
      <c r="B3350" t="s">
        <v>170</v>
      </c>
      <c r="C3350" t="s">
        <v>96</v>
      </c>
      <c r="D3350" t="s">
        <v>30</v>
      </c>
      <c r="E3350" t="s">
        <v>32</v>
      </c>
      <c r="F3350" t="s">
        <v>360</v>
      </c>
      <c r="G3350" t="s">
        <v>360</v>
      </c>
      <c r="H3350" t="s">
        <v>22</v>
      </c>
      <c r="I3350">
        <v>9</v>
      </c>
    </row>
    <row r="3351" spans="1:9" x14ac:dyDescent="0.25">
      <c r="A3351" s="5">
        <v>1274494654</v>
      </c>
      <c r="B3351" t="s">
        <v>170</v>
      </c>
      <c r="C3351" t="s">
        <v>33</v>
      </c>
      <c r="D3351" t="s">
        <v>30</v>
      </c>
      <c r="E3351" t="s">
        <v>32</v>
      </c>
      <c r="F3351" t="s">
        <v>360</v>
      </c>
      <c r="G3351" t="s">
        <v>360</v>
      </c>
      <c r="H3351" t="s">
        <v>22</v>
      </c>
      <c r="I3351">
        <v>9</v>
      </c>
    </row>
    <row r="3352" spans="1:9" x14ac:dyDescent="0.25">
      <c r="A3352" s="5">
        <v>1274491169</v>
      </c>
      <c r="B3352" t="s">
        <v>40</v>
      </c>
      <c r="C3352" t="s">
        <v>200</v>
      </c>
      <c r="D3352" t="s">
        <v>30</v>
      </c>
      <c r="E3352" t="s">
        <v>32</v>
      </c>
      <c r="F3352" t="s">
        <v>296</v>
      </c>
      <c r="G3352" t="s">
        <v>350</v>
      </c>
      <c r="H3352" t="s">
        <v>19</v>
      </c>
      <c r="I3352">
        <v>9</v>
      </c>
    </row>
    <row r="3353" spans="1:9" x14ac:dyDescent="0.25">
      <c r="A3353" s="5">
        <v>1274563423</v>
      </c>
      <c r="B3353" t="s">
        <v>148</v>
      </c>
      <c r="C3353" t="s">
        <v>41</v>
      </c>
      <c r="D3353" t="s">
        <v>30</v>
      </c>
      <c r="E3353" t="s">
        <v>32</v>
      </c>
      <c r="F3353" t="s">
        <v>360</v>
      </c>
      <c r="G3353" t="s">
        <v>360</v>
      </c>
      <c r="H3353" t="s">
        <v>22</v>
      </c>
      <c r="I3353">
        <v>9</v>
      </c>
    </row>
    <row r="3354" spans="1:9" x14ac:dyDescent="0.25">
      <c r="A3354" s="5">
        <v>1274706946</v>
      </c>
      <c r="B3354" t="s">
        <v>170</v>
      </c>
      <c r="C3354" t="s">
        <v>200</v>
      </c>
      <c r="D3354" t="s">
        <v>30</v>
      </c>
      <c r="E3354" t="s">
        <v>32</v>
      </c>
      <c r="F3354" t="s">
        <v>360</v>
      </c>
      <c r="G3354" t="s">
        <v>360</v>
      </c>
      <c r="H3354" t="s">
        <v>22</v>
      </c>
      <c r="I3354">
        <v>9</v>
      </c>
    </row>
    <row r="3355" spans="1:9" x14ac:dyDescent="0.25">
      <c r="A3355" s="5">
        <v>1274162389</v>
      </c>
      <c r="B3355" t="s">
        <v>170</v>
      </c>
      <c r="C3355" t="s">
        <v>97</v>
      </c>
      <c r="D3355" t="s">
        <v>30</v>
      </c>
      <c r="E3355" t="s">
        <v>32</v>
      </c>
      <c r="F3355" t="s">
        <v>360</v>
      </c>
      <c r="G3355" t="s">
        <v>360</v>
      </c>
      <c r="H3355" t="s">
        <v>22</v>
      </c>
      <c r="I3355">
        <v>9</v>
      </c>
    </row>
    <row r="3356" spans="1:9" x14ac:dyDescent="0.25">
      <c r="A3356" s="5">
        <v>1274162429</v>
      </c>
      <c r="B3356" t="s">
        <v>170</v>
      </c>
      <c r="C3356" t="s">
        <v>97</v>
      </c>
      <c r="D3356" t="s">
        <v>30</v>
      </c>
      <c r="E3356" t="s">
        <v>32</v>
      </c>
      <c r="F3356" t="s">
        <v>360</v>
      </c>
      <c r="G3356" t="s">
        <v>360</v>
      </c>
      <c r="H3356" t="s">
        <v>22</v>
      </c>
      <c r="I3356">
        <v>9</v>
      </c>
    </row>
    <row r="3357" spans="1:9" x14ac:dyDescent="0.25">
      <c r="A3357" s="5">
        <v>1274673381</v>
      </c>
      <c r="B3357" t="s">
        <v>40</v>
      </c>
      <c r="C3357" t="s">
        <v>26</v>
      </c>
      <c r="D3357" t="s">
        <v>30</v>
      </c>
      <c r="E3357" t="s">
        <v>32</v>
      </c>
      <c r="F3357" t="s">
        <v>227</v>
      </c>
      <c r="G3357" t="s">
        <v>379</v>
      </c>
      <c r="H3357" t="s">
        <v>19</v>
      </c>
      <c r="I3357">
        <v>9</v>
      </c>
    </row>
    <row r="3358" spans="1:9" x14ac:dyDescent="0.25">
      <c r="A3358" s="5">
        <v>1275233505</v>
      </c>
      <c r="B3358" t="s">
        <v>170</v>
      </c>
      <c r="C3358" t="s">
        <v>29</v>
      </c>
      <c r="D3358" t="s">
        <v>30</v>
      </c>
      <c r="E3358" t="s">
        <v>32</v>
      </c>
      <c r="F3358" t="s">
        <v>360</v>
      </c>
      <c r="G3358" t="s">
        <v>360</v>
      </c>
      <c r="H3358" t="s">
        <v>22</v>
      </c>
      <c r="I3358">
        <v>9</v>
      </c>
    </row>
    <row r="3359" spans="1:9" x14ac:dyDescent="0.25">
      <c r="A3359" s="5">
        <v>1275295235</v>
      </c>
      <c r="B3359" t="s">
        <v>40</v>
      </c>
      <c r="C3359" t="s">
        <v>97</v>
      </c>
      <c r="D3359" t="s">
        <v>30</v>
      </c>
      <c r="E3359" t="s">
        <v>32</v>
      </c>
      <c r="F3359" t="s">
        <v>343</v>
      </c>
      <c r="G3359" t="s">
        <v>343</v>
      </c>
      <c r="H3359" t="s">
        <v>19</v>
      </c>
      <c r="I3359">
        <v>9</v>
      </c>
    </row>
    <row r="3360" spans="1:9" x14ac:dyDescent="0.25">
      <c r="A3360" s="5">
        <v>1275396657</v>
      </c>
      <c r="B3360" t="s">
        <v>148</v>
      </c>
      <c r="C3360" t="s">
        <v>33</v>
      </c>
      <c r="D3360" t="s">
        <v>30</v>
      </c>
      <c r="E3360" t="s">
        <v>32</v>
      </c>
      <c r="F3360" t="s">
        <v>360</v>
      </c>
      <c r="G3360" t="s">
        <v>360</v>
      </c>
      <c r="H3360" t="s">
        <v>22</v>
      </c>
      <c r="I3360">
        <v>9</v>
      </c>
    </row>
    <row r="3361" spans="1:9" x14ac:dyDescent="0.25">
      <c r="A3361" s="5">
        <v>1275661692</v>
      </c>
      <c r="B3361" t="s">
        <v>40</v>
      </c>
      <c r="C3361" t="s">
        <v>29</v>
      </c>
      <c r="D3361" t="s">
        <v>30</v>
      </c>
      <c r="E3361" t="s">
        <v>32</v>
      </c>
      <c r="F3361" t="s">
        <v>154</v>
      </c>
      <c r="G3361" t="s">
        <v>396</v>
      </c>
      <c r="H3361" t="s">
        <v>19</v>
      </c>
      <c r="I3361">
        <v>9</v>
      </c>
    </row>
    <row r="3362" spans="1:9" x14ac:dyDescent="0.25">
      <c r="A3362" s="5">
        <v>1276064542</v>
      </c>
      <c r="B3362" t="s">
        <v>148</v>
      </c>
      <c r="C3362" t="s">
        <v>20</v>
      </c>
      <c r="D3362" t="s">
        <v>30</v>
      </c>
      <c r="E3362" t="s">
        <v>32</v>
      </c>
      <c r="F3362" t="s">
        <v>360</v>
      </c>
      <c r="G3362" t="s">
        <v>360</v>
      </c>
      <c r="H3362" t="s">
        <v>22</v>
      </c>
      <c r="I3362">
        <v>9</v>
      </c>
    </row>
    <row r="3363" spans="1:9" x14ac:dyDescent="0.25">
      <c r="A3363" s="5">
        <v>1276235401</v>
      </c>
      <c r="B3363" t="s">
        <v>148</v>
      </c>
      <c r="C3363" t="s">
        <v>45</v>
      </c>
      <c r="D3363" t="s">
        <v>30</v>
      </c>
      <c r="E3363" t="s">
        <v>32</v>
      </c>
      <c r="F3363" t="s">
        <v>360</v>
      </c>
      <c r="G3363" t="s">
        <v>360</v>
      </c>
      <c r="H3363" t="s">
        <v>22</v>
      </c>
      <c r="I3363">
        <v>9</v>
      </c>
    </row>
    <row r="3364" spans="1:9" x14ac:dyDescent="0.25">
      <c r="A3364" s="5">
        <v>1276311792</v>
      </c>
      <c r="B3364" t="s">
        <v>148</v>
      </c>
      <c r="C3364" t="s">
        <v>98</v>
      </c>
      <c r="D3364" t="s">
        <v>30</v>
      </c>
      <c r="E3364" t="s">
        <v>32</v>
      </c>
      <c r="F3364" t="s">
        <v>360</v>
      </c>
      <c r="G3364" t="s">
        <v>360</v>
      </c>
      <c r="H3364" t="s">
        <v>22</v>
      </c>
      <c r="I3364">
        <v>9</v>
      </c>
    </row>
    <row r="3365" spans="1:9" x14ac:dyDescent="0.25">
      <c r="A3365" s="5">
        <v>1276519062</v>
      </c>
      <c r="B3365" t="s">
        <v>40</v>
      </c>
      <c r="C3365" t="s">
        <v>26</v>
      </c>
      <c r="D3365" t="s">
        <v>30</v>
      </c>
      <c r="E3365" t="s">
        <v>32</v>
      </c>
      <c r="F3365" t="s">
        <v>126</v>
      </c>
      <c r="G3365" t="s">
        <v>352</v>
      </c>
      <c r="H3365" t="s">
        <v>19</v>
      </c>
      <c r="I3365">
        <v>9</v>
      </c>
    </row>
    <row r="3366" spans="1:9" x14ac:dyDescent="0.25">
      <c r="A3366" s="5">
        <v>1277274196</v>
      </c>
      <c r="B3366" t="s">
        <v>148</v>
      </c>
      <c r="C3366" t="s">
        <v>20</v>
      </c>
      <c r="D3366" t="s">
        <v>30</v>
      </c>
      <c r="E3366" t="s">
        <v>32</v>
      </c>
      <c r="F3366" t="s">
        <v>360</v>
      </c>
      <c r="G3366" t="s">
        <v>360</v>
      </c>
      <c r="H3366" t="s">
        <v>22</v>
      </c>
      <c r="I3366">
        <v>9</v>
      </c>
    </row>
    <row r="3367" spans="1:9" x14ac:dyDescent="0.25">
      <c r="A3367" s="5">
        <v>1277488480</v>
      </c>
      <c r="B3367" t="s">
        <v>148</v>
      </c>
      <c r="C3367" t="s">
        <v>200</v>
      </c>
      <c r="D3367" t="s">
        <v>30</v>
      </c>
      <c r="E3367" t="s">
        <v>32</v>
      </c>
      <c r="F3367" t="s">
        <v>360</v>
      </c>
      <c r="G3367" t="s">
        <v>360</v>
      </c>
      <c r="H3367" t="s">
        <v>22</v>
      </c>
      <c r="I3367">
        <v>9</v>
      </c>
    </row>
    <row r="3368" spans="1:9" x14ac:dyDescent="0.25">
      <c r="A3368" s="5">
        <v>1277553426</v>
      </c>
      <c r="B3368" t="s">
        <v>40</v>
      </c>
      <c r="C3368" t="s">
        <v>158</v>
      </c>
      <c r="D3368" t="s">
        <v>30</v>
      </c>
      <c r="E3368" t="s">
        <v>32</v>
      </c>
      <c r="F3368" t="s">
        <v>150</v>
      </c>
      <c r="G3368" t="s">
        <v>352</v>
      </c>
      <c r="H3368" t="s">
        <v>19</v>
      </c>
      <c r="I3368">
        <v>9</v>
      </c>
    </row>
    <row r="3369" spans="1:9" x14ac:dyDescent="0.25">
      <c r="A3369" s="5">
        <v>1278044394</v>
      </c>
      <c r="B3369" t="s">
        <v>148</v>
      </c>
      <c r="C3369" t="s">
        <v>78</v>
      </c>
      <c r="D3369" t="s">
        <v>30</v>
      </c>
      <c r="E3369" t="s">
        <v>32</v>
      </c>
      <c r="F3369" t="s">
        <v>360</v>
      </c>
      <c r="G3369" t="s">
        <v>360</v>
      </c>
      <c r="H3369" t="s">
        <v>22</v>
      </c>
      <c r="I3369">
        <v>9</v>
      </c>
    </row>
    <row r="3370" spans="1:9" x14ac:dyDescent="0.25">
      <c r="A3370" s="5">
        <v>1278094741</v>
      </c>
      <c r="B3370" t="s">
        <v>148</v>
      </c>
      <c r="C3370" t="s">
        <v>26</v>
      </c>
      <c r="D3370" t="s">
        <v>30</v>
      </c>
      <c r="E3370" t="s">
        <v>32</v>
      </c>
      <c r="F3370" t="s">
        <v>360</v>
      </c>
      <c r="G3370" t="s">
        <v>360</v>
      </c>
      <c r="H3370" t="s">
        <v>22</v>
      </c>
      <c r="I3370">
        <v>9</v>
      </c>
    </row>
    <row r="3371" spans="1:9" x14ac:dyDescent="0.25">
      <c r="A3371" s="5">
        <v>1278105791</v>
      </c>
      <c r="B3371" t="s">
        <v>170</v>
      </c>
      <c r="C3371" t="s">
        <v>35</v>
      </c>
      <c r="D3371" t="s">
        <v>30</v>
      </c>
      <c r="E3371" t="s">
        <v>32</v>
      </c>
      <c r="F3371" t="s">
        <v>360</v>
      </c>
      <c r="G3371" t="s">
        <v>360</v>
      </c>
      <c r="H3371" t="s">
        <v>22</v>
      </c>
      <c r="I3371">
        <v>9</v>
      </c>
    </row>
    <row r="3372" spans="1:9" x14ac:dyDescent="0.25">
      <c r="A3372" s="5">
        <v>1278145773</v>
      </c>
      <c r="B3372" t="s">
        <v>40</v>
      </c>
      <c r="C3372" t="s">
        <v>98</v>
      </c>
      <c r="D3372" t="s">
        <v>30</v>
      </c>
      <c r="E3372" t="s">
        <v>32</v>
      </c>
      <c r="F3372" t="s">
        <v>644</v>
      </c>
      <c r="G3372" t="s">
        <v>352</v>
      </c>
      <c r="H3372" t="s">
        <v>19</v>
      </c>
      <c r="I3372">
        <v>9</v>
      </c>
    </row>
    <row r="3373" spans="1:9" x14ac:dyDescent="0.25">
      <c r="A3373" s="5">
        <v>1278203916</v>
      </c>
      <c r="B3373" t="s">
        <v>148</v>
      </c>
      <c r="C3373" t="s">
        <v>200</v>
      </c>
      <c r="D3373" t="s">
        <v>30</v>
      </c>
      <c r="E3373" t="s">
        <v>32</v>
      </c>
      <c r="F3373" t="s">
        <v>360</v>
      </c>
      <c r="G3373" t="s">
        <v>360</v>
      </c>
      <c r="H3373" t="s">
        <v>22</v>
      </c>
      <c r="I3373">
        <v>9</v>
      </c>
    </row>
    <row r="3374" spans="1:9" x14ac:dyDescent="0.25">
      <c r="A3374" s="5">
        <v>1278249535</v>
      </c>
      <c r="B3374" t="s">
        <v>40</v>
      </c>
      <c r="C3374" t="s">
        <v>200</v>
      </c>
      <c r="D3374" t="s">
        <v>30</v>
      </c>
      <c r="E3374" t="s">
        <v>32</v>
      </c>
      <c r="F3374" t="s">
        <v>276</v>
      </c>
      <c r="G3374" t="s">
        <v>396</v>
      </c>
      <c r="H3374" t="s">
        <v>19</v>
      </c>
      <c r="I3374">
        <v>9</v>
      </c>
    </row>
    <row r="3375" spans="1:9" x14ac:dyDescent="0.25">
      <c r="A3375" s="5">
        <v>1278248562</v>
      </c>
      <c r="B3375" t="s">
        <v>40</v>
      </c>
      <c r="C3375" t="s">
        <v>78</v>
      </c>
      <c r="D3375" t="s">
        <v>30</v>
      </c>
      <c r="E3375" t="s">
        <v>32</v>
      </c>
      <c r="F3375" t="s">
        <v>138</v>
      </c>
      <c r="G3375" t="s">
        <v>352</v>
      </c>
      <c r="H3375" t="s">
        <v>19</v>
      </c>
      <c r="I3375">
        <v>9</v>
      </c>
    </row>
    <row r="3376" spans="1:9" x14ac:dyDescent="0.25">
      <c r="A3376" s="5">
        <v>1278436004</v>
      </c>
      <c r="B3376" t="s">
        <v>148</v>
      </c>
      <c r="C3376" t="s">
        <v>26</v>
      </c>
      <c r="D3376" t="s">
        <v>30</v>
      </c>
      <c r="E3376" t="s">
        <v>32</v>
      </c>
      <c r="F3376" t="s">
        <v>360</v>
      </c>
      <c r="G3376" t="s">
        <v>360</v>
      </c>
      <c r="H3376" t="s">
        <v>22</v>
      </c>
      <c r="I3376">
        <v>9</v>
      </c>
    </row>
    <row r="3377" spans="1:9" x14ac:dyDescent="0.25">
      <c r="A3377">
        <v>1273449681</v>
      </c>
      <c r="B3377" t="s">
        <v>148</v>
      </c>
      <c r="C3377" t="s">
        <v>41</v>
      </c>
      <c r="D3377" t="s">
        <v>30</v>
      </c>
      <c r="E3377" t="s">
        <v>32</v>
      </c>
      <c r="F3377" t="s">
        <v>360</v>
      </c>
      <c r="G3377" t="s">
        <v>360</v>
      </c>
      <c r="H3377" t="s">
        <v>22</v>
      </c>
      <c r="I3377">
        <v>9</v>
      </c>
    </row>
    <row r="3378" spans="1:9" x14ac:dyDescent="0.25">
      <c r="A3378">
        <v>1275023999</v>
      </c>
      <c r="B3378" t="s">
        <v>40</v>
      </c>
      <c r="C3378" t="s">
        <v>97</v>
      </c>
      <c r="D3378" t="s">
        <v>30</v>
      </c>
      <c r="E3378" t="s">
        <v>32</v>
      </c>
      <c r="F3378" t="s">
        <v>645</v>
      </c>
      <c r="G3378" t="s">
        <v>355</v>
      </c>
      <c r="H3378" t="s">
        <v>19</v>
      </c>
      <c r="I3378">
        <v>9</v>
      </c>
    </row>
    <row r="3379" spans="1:9" x14ac:dyDescent="0.25">
      <c r="A3379">
        <v>1275288168</v>
      </c>
      <c r="B3379" t="s">
        <v>148</v>
      </c>
      <c r="C3379" t="s">
        <v>42</v>
      </c>
      <c r="D3379" t="s">
        <v>30</v>
      </c>
      <c r="E3379" t="s">
        <v>32</v>
      </c>
      <c r="F3379" t="s">
        <v>360</v>
      </c>
      <c r="G3379" t="s">
        <v>360</v>
      </c>
      <c r="H3379" t="s">
        <v>22</v>
      </c>
      <c r="I3379">
        <v>9</v>
      </c>
    </row>
    <row r="3380" spans="1:9" x14ac:dyDescent="0.25">
      <c r="A3380">
        <v>1274955248</v>
      </c>
      <c r="B3380" t="s">
        <v>148</v>
      </c>
      <c r="C3380" t="s">
        <v>158</v>
      </c>
      <c r="D3380" t="s">
        <v>30</v>
      </c>
      <c r="E3380" t="s">
        <v>32</v>
      </c>
      <c r="F3380" t="s">
        <v>360</v>
      </c>
      <c r="G3380" t="s">
        <v>360</v>
      </c>
      <c r="H3380" t="s">
        <v>22</v>
      </c>
      <c r="I3380">
        <v>9</v>
      </c>
    </row>
    <row r="3381" spans="1:9" x14ac:dyDescent="0.25">
      <c r="A3381">
        <v>1279004255</v>
      </c>
      <c r="B3381" t="s">
        <v>148</v>
      </c>
      <c r="C3381" t="s">
        <v>45</v>
      </c>
      <c r="D3381" t="s">
        <v>30</v>
      </c>
      <c r="E3381" t="s">
        <v>32</v>
      </c>
      <c r="F3381" t="s">
        <v>360</v>
      </c>
      <c r="G3381" t="s">
        <v>360</v>
      </c>
      <c r="H3381" t="s">
        <v>22</v>
      </c>
      <c r="I3381">
        <v>9</v>
      </c>
    </row>
    <row r="3382" spans="1:9" x14ac:dyDescent="0.25">
      <c r="A3382">
        <v>1279075120</v>
      </c>
      <c r="B3382" t="s">
        <v>148</v>
      </c>
      <c r="C3382" t="s">
        <v>29</v>
      </c>
      <c r="D3382" t="s">
        <v>30</v>
      </c>
      <c r="E3382" t="s">
        <v>32</v>
      </c>
      <c r="F3382" t="s">
        <v>360</v>
      </c>
      <c r="G3382" t="s">
        <v>360</v>
      </c>
      <c r="H3382" t="s">
        <v>22</v>
      </c>
      <c r="I3382">
        <v>9</v>
      </c>
    </row>
    <row r="3383" spans="1:9" x14ac:dyDescent="0.25">
      <c r="A3383">
        <v>1279075323</v>
      </c>
      <c r="B3383" t="s">
        <v>148</v>
      </c>
      <c r="C3383" t="s">
        <v>29</v>
      </c>
      <c r="D3383" t="s">
        <v>30</v>
      </c>
      <c r="E3383" t="s">
        <v>32</v>
      </c>
      <c r="F3383" t="s">
        <v>360</v>
      </c>
      <c r="G3383" t="s">
        <v>360</v>
      </c>
      <c r="H3383" t="s">
        <v>22</v>
      </c>
      <c r="I3383">
        <v>9</v>
      </c>
    </row>
    <row r="3384" spans="1:9" x14ac:dyDescent="0.25">
      <c r="A3384">
        <v>1279060737</v>
      </c>
      <c r="B3384" t="s">
        <v>40</v>
      </c>
      <c r="C3384" t="s">
        <v>42</v>
      </c>
      <c r="D3384" t="s">
        <v>30</v>
      </c>
      <c r="E3384" t="s">
        <v>32</v>
      </c>
      <c r="F3384" t="s">
        <v>138</v>
      </c>
      <c r="G3384" t="s">
        <v>352</v>
      </c>
      <c r="H3384" t="s">
        <v>19</v>
      </c>
      <c r="I3384">
        <v>9</v>
      </c>
    </row>
    <row r="3385" spans="1:9" x14ac:dyDescent="0.25">
      <c r="A3385">
        <v>1279178279</v>
      </c>
      <c r="B3385" t="s">
        <v>40</v>
      </c>
      <c r="C3385" t="s">
        <v>45</v>
      </c>
      <c r="D3385" t="s">
        <v>30</v>
      </c>
      <c r="E3385" t="s">
        <v>32</v>
      </c>
      <c r="F3385" t="s">
        <v>343</v>
      </c>
      <c r="G3385" t="s">
        <v>352</v>
      </c>
      <c r="H3385" t="s">
        <v>19</v>
      </c>
      <c r="I3385">
        <v>9</v>
      </c>
    </row>
    <row r="3386" spans="1:9" x14ac:dyDescent="0.25">
      <c r="A3386">
        <v>1279393428</v>
      </c>
      <c r="B3386" t="s">
        <v>148</v>
      </c>
      <c r="C3386" t="s">
        <v>29</v>
      </c>
      <c r="D3386" t="s">
        <v>30</v>
      </c>
      <c r="E3386" t="s">
        <v>32</v>
      </c>
      <c r="F3386" t="s">
        <v>360</v>
      </c>
      <c r="G3386" t="s">
        <v>360</v>
      </c>
      <c r="H3386" t="s">
        <v>22</v>
      </c>
      <c r="I3386">
        <v>9</v>
      </c>
    </row>
    <row r="3387" spans="1:9" x14ac:dyDescent="0.25">
      <c r="A3387">
        <v>1279617832</v>
      </c>
      <c r="B3387" t="s">
        <v>40</v>
      </c>
      <c r="C3387" t="s">
        <v>33</v>
      </c>
      <c r="D3387" t="s">
        <v>30</v>
      </c>
      <c r="E3387" t="s">
        <v>32</v>
      </c>
      <c r="F3387" t="s">
        <v>264</v>
      </c>
      <c r="G3387" t="s">
        <v>396</v>
      </c>
      <c r="H3387" t="s">
        <v>19</v>
      </c>
      <c r="I3387">
        <v>9</v>
      </c>
    </row>
    <row r="3388" spans="1:9" x14ac:dyDescent="0.25">
      <c r="A3388">
        <v>1279837903</v>
      </c>
      <c r="B3388" t="s">
        <v>148</v>
      </c>
      <c r="C3388" t="s">
        <v>98</v>
      </c>
      <c r="D3388" t="s">
        <v>30</v>
      </c>
      <c r="E3388" t="s">
        <v>32</v>
      </c>
      <c r="F3388" t="s">
        <v>360</v>
      </c>
      <c r="G3388" t="s">
        <v>360</v>
      </c>
      <c r="H3388" t="s">
        <v>22</v>
      </c>
      <c r="I3388">
        <v>9</v>
      </c>
    </row>
    <row r="3389" spans="1:9" x14ac:dyDescent="0.25">
      <c r="A3389">
        <v>1279549348</v>
      </c>
      <c r="B3389" t="s">
        <v>40</v>
      </c>
      <c r="C3389" t="s">
        <v>35</v>
      </c>
      <c r="D3389" t="s">
        <v>30</v>
      </c>
      <c r="E3389" t="s">
        <v>32</v>
      </c>
      <c r="F3389" t="s">
        <v>646</v>
      </c>
      <c r="G3389" t="s">
        <v>585</v>
      </c>
      <c r="H3389" t="s">
        <v>19</v>
      </c>
      <c r="I3389">
        <v>9</v>
      </c>
    </row>
    <row r="3390" spans="1:9" x14ac:dyDescent="0.25">
      <c r="A3390">
        <v>1280151532</v>
      </c>
      <c r="B3390" t="s">
        <v>170</v>
      </c>
      <c r="C3390" t="s">
        <v>29</v>
      </c>
      <c r="D3390" t="s">
        <v>30</v>
      </c>
      <c r="E3390" t="s">
        <v>32</v>
      </c>
      <c r="F3390" t="s">
        <v>360</v>
      </c>
      <c r="G3390" t="s">
        <v>360</v>
      </c>
      <c r="H3390" t="s">
        <v>22</v>
      </c>
      <c r="I3390">
        <v>9</v>
      </c>
    </row>
    <row r="3391" spans="1:9" x14ac:dyDescent="0.25">
      <c r="A3391">
        <v>1280318517</v>
      </c>
      <c r="B3391" t="s">
        <v>148</v>
      </c>
      <c r="C3391" t="s">
        <v>33</v>
      </c>
      <c r="D3391" t="s">
        <v>30</v>
      </c>
      <c r="E3391" t="s">
        <v>32</v>
      </c>
      <c r="F3391" t="s">
        <v>360</v>
      </c>
      <c r="G3391" t="s">
        <v>360</v>
      </c>
      <c r="H3391" t="s">
        <v>22</v>
      </c>
      <c r="I3391">
        <v>9</v>
      </c>
    </row>
    <row r="3392" spans="1:9" x14ac:dyDescent="0.25">
      <c r="A3392">
        <v>1280458041</v>
      </c>
      <c r="B3392" t="s">
        <v>148</v>
      </c>
      <c r="C3392" t="s">
        <v>33</v>
      </c>
      <c r="D3392" t="s">
        <v>30</v>
      </c>
      <c r="E3392" t="s">
        <v>32</v>
      </c>
      <c r="F3392" t="s">
        <v>360</v>
      </c>
      <c r="G3392" t="s">
        <v>360</v>
      </c>
      <c r="H3392" t="s">
        <v>22</v>
      </c>
      <c r="I3392">
        <v>9</v>
      </c>
    </row>
    <row r="3393" spans="1:9" x14ac:dyDescent="0.25">
      <c r="A3393">
        <v>1280805445</v>
      </c>
      <c r="B3393" t="s">
        <v>170</v>
      </c>
      <c r="C3393" t="s">
        <v>26</v>
      </c>
      <c r="D3393" t="s">
        <v>30</v>
      </c>
      <c r="E3393" t="s">
        <v>32</v>
      </c>
      <c r="F3393" t="s">
        <v>360</v>
      </c>
      <c r="G3393" t="s">
        <v>360</v>
      </c>
      <c r="H3393" t="s">
        <v>22</v>
      </c>
      <c r="I3393">
        <v>9</v>
      </c>
    </row>
    <row r="3394" spans="1:9" x14ac:dyDescent="0.25">
      <c r="A3394">
        <v>1281204346</v>
      </c>
      <c r="B3394" t="s">
        <v>40</v>
      </c>
      <c r="C3394" t="s">
        <v>98</v>
      </c>
      <c r="D3394" t="s">
        <v>30</v>
      </c>
      <c r="E3394" t="s">
        <v>32</v>
      </c>
      <c r="F3394" t="s">
        <v>343</v>
      </c>
      <c r="G3394" t="s">
        <v>352</v>
      </c>
      <c r="H3394" t="s">
        <v>19</v>
      </c>
      <c r="I3394">
        <v>9</v>
      </c>
    </row>
    <row r="3395" spans="1:9" x14ac:dyDescent="0.25">
      <c r="A3395">
        <v>1281142582</v>
      </c>
      <c r="B3395" t="s">
        <v>170</v>
      </c>
      <c r="C3395" t="s">
        <v>573</v>
      </c>
      <c r="D3395" t="s">
        <v>30</v>
      </c>
      <c r="E3395" t="s">
        <v>32</v>
      </c>
      <c r="F3395" t="s">
        <v>360</v>
      </c>
      <c r="G3395" t="s">
        <v>360</v>
      </c>
      <c r="H3395" t="s">
        <v>22</v>
      </c>
      <c r="I3395">
        <v>9</v>
      </c>
    </row>
    <row r="3396" spans="1:9" x14ac:dyDescent="0.25">
      <c r="A3396">
        <v>1281315426</v>
      </c>
      <c r="B3396" t="s">
        <v>40</v>
      </c>
      <c r="C3396" t="s">
        <v>98</v>
      </c>
      <c r="D3396" t="s">
        <v>30</v>
      </c>
      <c r="E3396" t="s">
        <v>32</v>
      </c>
      <c r="F3396" t="s">
        <v>343</v>
      </c>
      <c r="G3396" t="s">
        <v>352</v>
      </c>
      <c r="H3396" t="s">
        <v>19</v>
      </c>
      <c r="I3396">
        <v>9</v>
      </c>
    </row>
    <row r="3397" spans="1:9" x14ac:dyDescent="0.25">
      <c r="A3397">
        <v>1281444216</v>
      </c>
      <c r="B3397" t="s">
        <v>170</v>
      </c>
      <c r="C3397" t="s">
        <v>20</v>
      </c>
      <c r="D3397" t="s">
        <v>30</v>
      </c>
      <c r="E3397" t="s">
        <v>32</v>
      </c>
      <c r="F3397" t="s">
        <v>360</v>
      </c>
      <c r="G3397" t="s">
        <v>360</v>
      </c>
      <c r="H3397" t="s">
        <v>22</v>
      </c>
      <c r="I3397">
        <v>9</v>
      </c>
    </row>
    <row r="3398" spans="1:9" x14ac:dyDescent="0.25">
      <c r="A3398">
        <v>1281878435</v>
      </c>
      <c r="B3398" t="s">
        <v>40</v>
      </c>
      <c r="C3398" t="s">
        <v>20</v>
      </c>
      <c r="D3398" t="s">
        <v>30</v>
      </c>
      <c r="E3398" t="s">
        <v>32</v>
      </c>
      <c r="F3398" t="s">
        <v>343</v>
      </c>
      <c r="G3398" t="s">
        <v>343</v>
      </c>
      <c r="H3398" t="s">
        <v>19</v>
      </c>
      <c r="I3398">
        <v>9</v>
      </c>
    </row>
    <row r="3399" spans="1:9" x14ac:dyDescent="0.25">
      <c r="A3399">
        <v>1282186470</v>
      </c>
      <c r="B3399" t="s">
        <v>170</v>
      </c>
      <c r="C3399" t="s">
        <v>200</v>
      </c>
      <c r="D3399" t="s">
        <v>30</v>
      </c>
      <c r="E3399" t="s">
        <v>32</v>
      </c>
      <c r="F3399" t="s">
        <v>360</v>
      </c>
      <c r="G3399" t="s">
        <v>360</v>
      </c>
      <c r="H3399" t="s">
        <v>22</v>
      </c>
      <c r="I3399">
        <v>9</v>
      </c>
    </row>
    <row r="3400" spans="1:9" x14ac:dyDescent="0.25">
      <c r="A3400">
        <v>1282481104</v>
      </c>
      <c r="B3400" t="s">
        <v>170</v>
      </c>
      <c r="C3400" t="s">
        <v>158</v>
      </c>
      <c r="D3400" t="s">
        <v>30</v>
      </c>
      <c r="E3400" t="s">
        <v>32</v>
      </c>
      <c r="F3400" t="s">
        <v>360</v>
      </c>
      <c r="G3400" t="s">
        <v>360</v>
      </c>
      <c r="H3400" t="s">
        <v>22</v>
      </c>
      <c r="I3400">
        <v>9</v>
      </c>
    </row>
    <row r="3401" spans="1:9" x14ac:dyDescent="0.25">
      <c r="A3401">
        <v>1283018068</v>
      </c>
      <c r="B3401" t="s">
        <v>148</v>
      </c>
      <c r="C3401" t="s">
        <v>71</v>
      </c>
      <c r="D3401" t="s">
        <v>30</v>
      </c>
      <c r="E3401" t="s">
        <v>32</v>
      </c>
      <c r="F3401" t="s">
        <v>360</v>
      </c>
      <c r="G3401" t="s">
        <v>360</v>
      </c>
      <c r="H3401" t="s">
        <v>22</v>
      </c>
      <c r="I3401">
        <v>9</v>
      </c>
    </row>
    <row r="3402" spans="1:9" x14ac:dyDescent="0.25">
      <c r="A3402">
        <v>1283249548</v>
      </c>
      <c r="B3402" t="s">
        <v>40</v>
      </c>
      <c r="C3402" t="s">
        <v>182</v>
      </c>
      <c r="D3402" t="s">
        <v>30</v>
      </c>
      <c r="E3402" t="s">
        <v>32</v>
      </c>
      <c r="F3402" t="s">
        <v>343</v>
      </c>
      <c r="G3402" t="s">
        <v>343</v>
      </c>
      <c r="H3402" t="s">
        <v>19</v>
      </c>
      <c r="I3402">
        <v>9</v>
      </c>
    </row>
    <row r="3403" spans="1:9" x14ac:dyDescent="0.25">
      <c r="A3403">
        <v>1283257903</v>
      </c>
      <c r="B3403" t="s">
        <v>170</v>
      </c>
      <c r="C3403" t="s">
        <v>71</v>
      </c>
      <c r="D3403" t="s">
        <v>30</v>
      </c>
      <c r="E3403" t="s">
        <v>32</v>
      </c>
      <c r="F3403" t="s">
        <v>360</v>
      </c>
      <c r="G3403" t="s">
        <v>360</v>
      </c>
      <c r="H3403" t="s">
        <v>22</v>
      </c>
      <c r="I3403">
        <v>9</v>
      </c>
    </row>
    <row r="3404" spans="1:9" x14ac:dyDescent="0.25">
      <c r="A3404">
        <v>1284178503</v>
      </c>
      <c r="B3404" t="s">
        <v>170</v>
      </c>
      <c r="C3404" t="s">
        <v>78</v>
      </c>
      <c r="D3404" t="s">
        <v>30</v>
      </c>
      <c r="E3404" t="s">
        <v>32</v>
      </c>
      <c r="F3404" t="s">
        <v>360</v>
      </c>
      <c r="G3404" t="s">
        <v>360</v>
      </c>
      <c r="H3404" t="s">
        <v>22</v>
      </c>
      <c r="I3404">
        <v>9</v>
      </c>
    </row>
    <row r="3405" spans="1:9" x14ac:dyDescent="0.25">
      <c r="A3405">
        <v>1284227585</v>
      </c>
      <c r="B3405" t="s">
        <v>148</v>
      </c>
      <c r="C3405" t="s">
        <v>26</v>
      </c>
      <c r="D3405" t="s">
        <v>30</v>
      </c>
      <c r="E3405" t="s">
        <v>32</v>
      </c>
      <c r="F3405" t="s">
        <v>360</v>
      </c>
      <c r="G3405" t="s">
        <v>360</v>
      </c>
      <c r="H3405" t="s">
        <v>22</v>
      </c>
      <c r="I3405">
        <v>9</v>
      </c>
    </row>
    <row r="3406" spans="1:9" x14ac:dyDescent="0.25">
      <c r="A3406">
        <v>1284340277</v>
      </c>
      <c r="B3406" t="s">
        <v>40</v>
      </c>
      <c r="C3406" t="s">
        <v>42</v>
      </c>
      <c r="D3406" t="s">
        <v>30</v>
      </c>
      <c r="E3406" t="s">
        <v>32</v>
      </c>
      <c r="F3406" t="s">
        <v>647</v>
      </c>
      <c r="G3406" t="s">
        <v>350</v>
      </c>
      <c r="H3406" t="s">
        <v>19</v>
      </c>
      <c r="I3406">
        <v>9</v>
      </c>
    </row>
    <row r="3407" spans="1:9" x14ac:dyDescent="0.25">
      <c r="A3407">
        <v>1284144000</v>
      </c>
      <c r="B3407" t="s">
        <v>170</v>
      </c>
      <c r="C3407" t="s">
        <v>33</v>
      </c>
      <c r="D3407" t="s">
        <v>30</v>
      </c>
      <c r="E3407" t="s">
        <v>32</v>
      </c>
      <c r="F3407" t="s">
        <v>360</v>
      </c>
      <c r="G3407" t="s">
        <v>360</v>
      </c>
      <c r="H3407" t="s">
        <v>22</v>
      </c>
      <c r="I3407">
        <v>9</v>
      </c>
    </row>
    <row r="3408" spans="1:9" x14ac:dyDescent="0.25">
      <c r="A3408">
        <v>1284276037</v>
      </c>
      <c r="B3408" t="s">
        <v>40</v>
      </c>
      <c r="C3408" t="s">
        <v>200</v>
      </c>
      <c r="D3408" t="s">
        <v>30</v>
      </c>
      <c r="E3408" t="s">
        <v>32</v>
      </c>
      <c r="F3408" t="s">
        <v>343</v>
      </c>
      <c r="G3408" t="s">
        <v>343</v>
      </c>
      <c r="H3408" t="s">
        <v>19</v>
      </c>
      <c r="I3408">
        <v>9</v>
      </c>
    </row>
    <row r="3409" spans="1:9" x14ac:dyDescent="0.25">
      <c r="A3409">
        <v>1283965577</v>
      </c>
      <c r="B3409" t="s">
        <v>170</v>
      </c>
      <c r="C3409" t="s">
        <v>71</v>
      </c>
      <c r="D3409" t="s">
        <v>30</v>
      </c>
      <c r="E3409" t="s">
        <v>32</v>
      </c>
      <c r="F3409" t="s">
        <v>360</v>
      </c>
      <c r="G3409" t="s">
        <v>360</v>
      </c>
      <c r="H3409" t="s">
        <v>22</v>
      </c>
      <c r="I3409">
        <v>9</v>
      </c>
    </row>
    <row r="3410" spans="1:9" x14ac:dyDescent="0.25">
      <c r="A3410">
        <v>1284568894</v>
      </c>
      <c r="B3410" t="s">
        <v>170</v>
      </c>
      <c r="C3410" t="s">
        <v>45</v>
      </c>
      <c r="D3410" t="s">
        <v>30</v>
      </c>
      <c r="E3410" t="s">
        <v>32</v>
      </c>
      <c r="F3410" t="s">
        <v>360</v>
      </c>
      <c r="G3410" t="s">
        <v>360</v>
      </c>
      <c r="H3410" t="s">
        <v>22</v>
      </c>
      <c r="I3410">
        <v>9</v>
      </c>
    </row>
    <row r="3411" spans="1:9" x14ac:dyDescent="0.25">
      <c r="A3411" s="5">
        <v>1285530604</v>
      </c>
      <c r="B3411" t="s">
        <v>148</v>
      </c>
      <c r="C3411" t="s">
        <v>20</v>
      </c>
      <c r="D3411" t="s">
        <v>30</v>
      </c>
      <c r="E3411" t="s">
        <v>32</v>
      </c>
      <c r="F3411" t="s">
        <v>360</v>
      </c>
      <c r="G3411" t="s">
        <v>360</v>
      </c>
      <c r="H3411" t="s">
        <v>22</v>
      </c>
      <c r="I3411">
        <v>9</v>
      </c>
    </row>
    <row r="3412" spans="1:9" x14ac:dyDescent="0.25">
      <c r="A3412" s="5">
        <v>1285927564</v>
      </c>
      <c r="B3412" t="s">
        <v>40</v>
      </c>
      <c r="C3412" t="s">
        <v>158</v>
      </c>
      <c r="D3412" t="s">
        <v>30</v>
      </c>
      <c r="E3412" t="s">
        <v>32</v>
      </c>
      <c r="F3412" t="s">
        <v>272</v>
      </c>
      <c r="G3412" t="s">
        <v>352</v>
      </c>
      <c r="H3412" t="s">
        <v>19</v>
      </c>
      <c r="I3412">
        <v>9</v>
      </c>
    </row>
    <row r="3413" spans="1:9" x14ac:dyDescent="0.25">
      <c r="A3413" s="5">
        <v>1286147007</v>
      </c>
      <c r="B3413" t="s">
        <v>40</v>
      </c>
      <c r="C3413" t="s">
        <v>20</v>
      </c>
      <c r="D3413" t="s">
        <v>30</v>
      </c>
      <c r="E3413" t="s">
        <v>32</v>
      </c>
      <c r="F3413" t="s">
        <v>133</v>
      </c>
      <c r="G3413" t="s">
        <v>351</v>
      </c>
      <c r="H3413" t="s">
        <v>19</v>
      </c>
      <c r="I3413">
        <v>9</v>
      </c>
    </row>
    <row r="3414" spans="1:9" x14ac:dyDescent="0.25">
      <c r="A3414" s="5">
        <v>1286275142</v>
      </c>
      <c r="B3414" t="s">
        <v>148</v>
      </c>
      <c r="C3414" t="s">
        <v>96</v>
      </c>
      <c r="D3414" t="s">
        <v>30</v>
      </c>
      <c r="E3414" t="s">
        <v>32</v>
      </c>
      <c r="F3414" t="s">
        <v>360</v>
      </c>
      <c r="G3414" t="s">
        <v>360</v>
      </c>
      <c r="H3414" t="s">
        <v>22</v>
      </c>
      <c r="I3414">
        <v>9</v>
      </c>
    </row>
    <row r="3415" spans="1:9" x14ac:dyDescent="0.25">
      <c r="A3415" s="5">
        <v>1286342903</v>
      </c>
      <c r="B3415" t="s">
        <v>40</v>
      </c>
      <c r="C3415" t="s">
        <v>71</v>
      </c>
      <c r="D3415" t="s">
        <v>30</v>
      </c>
      <c r="E3415" t="s">
        <v>32</v>
      </c>
      <c r="F3415" t="s">
        <v>216</v>
      </c>
      <c r="G3415" t="s">
        <v>351</v>
      </c>
      <c r="H3415" t="s">
        <v>19</v>
      </c>
      <c r="I3415">
        <v>9</v>
      </c>
    </row>
    <row r="3416" spans="1:9" x14ac:dyDescent="0.25">
      <c r="A3416" s="5">
        <v>1286677197</v>
      </c>
      <c r="B3416" t="s">
        <v>170</v>
      </c>
      <c r="C3416" t="s">
        <v>26</v>
      </c>
      <c r="D3416" t="s">
        <v>30</v>
      </c>
      <c r="E3416" t="s">
        <v>32</v>
      </c>
      <c r="F3416" t="s">
        <v>360</v>
      </c>
      <c r="G3416" t="s">
        <v>360</v>
      </c>
      <c r="H3416" t="s">
        <v>22</v>
      </c>
      <c r="I3416">
        <v>9</v>
      </c>
    </row>
    <row r="3417" spans="1:9" x14ac:dyDescent="0.25">
      <c r="A3417" s="5">
        <v>1287018666</v>
      </c>
      <c r="B3417" t="s">
        <v>148</v>
      </c>
      <c r="C3417" t="s">
        <v>45</v>
      </c>
      <c r="D3417" t="s">
        <v>30</v>
      </c>
      <c r="E3417" t="s">
        <v>32</v>
      </c>
      <c r="F3417" t="s">
        <v>360</v>
      </c>
      <c r="G3417" t="s">
        <v>360</v>
      </c>
      <c r="H3417" t="s">
        <v>22</v>
      </c>
      <c r="I3417">
        <v>9</v>
      </c>
    </row>
    <row r="3418" spans="1:9" x14ac:dyDescent="0.25">
      <c r="A3418" s="5">
        <v>1286831134</v>
      </c>
      <c r="B3418" t="s">
        <v>170</v>
      </c>
      <c r="C3418" t="s">
        <v>20</v>
      </c>
      <c r="D3418" t="s">
        <v>30</v>
      </c>
      <c r="E3418" t="s">
        <v>32</v>
      </c>
      <c r="F3418" t="s">
        <v>360</v>
      </c>
      <c r="G3418" t="s">
        <v>360</v>
      </c>
      <c r="H3418" t="s">
        <v>22</v>
      </c>
      <c r="I3418">
        <v>9</v>
      </c>
    </row>
    <row r="3419" spans="1:9" x14ac:dyDescent="0.25">
      <c r="A3419" s="5">
        <v>1287419462</v>
      </c>
      <c r="B3419" t="s">
        <v>40</v>
      </c>
      <c r="C3419" t="s">
        <v>158</v>
      </c>
      <c r="D3419" t="s">
        <v>30</v>
      </c>
      <c r="E3419" t="s">
        <v>32</v>
      </c>
      <c r="F3419" t="s">
        <v>261</v>
      </c>
      <c r="G3419" t="s">
        <v>352</v>
      </c>
      <c r="H3419" t="s">
        <v>19</v>
      </c>
      <c r="I3419">
        <v>9</v>
      </c>
    </row>
    <row r="3420" spans="1:9" x14ac:dyDescent="0.25">
      <c r="A3420" s="5">
        <v>1287507104</v>
      </c>
      <c r="B3420" t="s">
        <v>148</v>
      </c>
      <c r="C3420" t="s">
        <v>573</v>
      </c>
      <c r="D3420" t="s">
        <v>30</v>
      </c>
      <c r="E3420" t="s">
        <v>32</v>
      </c>
      <c r="F3420" t="s">
        <v>360</v>
      </c>
      <c r="G3420" t="s">
        <v>360</v>
      </c>
      <c r="H3420" t="s">
        <v>22</v>
      </c>
      <c r="I3420">
        <v>9</v>
      </c>
    </row>
    <row r="3421" spans="1:9" x14ac:dyDescent="0.25">
      <c r="A3421" s="5">
        <v>1287564689</v>
      </c>
      <c r="B3421" t="s">
        <v>148</v>
      </c>
      <c r="C3421" t="s">
        <v>96</v>
      </c>
      <c r="D3421" t="s">
        <v>30</v>
      </c>
      <c r="E3421" t="s">
        <v>32</v>
      </c>
      <c r="F3421" t="s">
        <v>360</v>
      </c>
      <c r="G3421" t="s">
        <v>360</v>
      </c>
      <c r="H3421" t="s">
        <v>22</v>
      </c>
      <c r="I3421">
        <v>9</v>
      </c>
    </row>
    <row r="3422" spans="1:9" x14ac:dyDescent="0.25">
      <c r="A3422" s="5">
        <v>1287547915</v>
      </c>
      <c r="B3422" t="s">
        <v>40</v>
      </c>
      <c r="C3422" t="s">
        <v>26</v>
      </c>
      <c r="D3422" t="s">
        <v>30</v>
      </c>
      <c r="E3422" t="s">
        <v>32</v>
      </c>
      <c r="F3422" t="s">
        <v>257</v>
      </c>
      <c r="G3422" t="s">
        <v>352</v>
      </c>
      <c r="H3422" t="s">
        <v>19</v>
      </c>
      <c r="I3422">
        <v>9</v>
      </c>
    </row>
    <row r="3423" spans="1:9" x14ac:dyDescent="0.25">
      <c r="A3423" s="5">
        <v>1287970490</v>
      </c>
      <c r="B3423" t="s">
        <v>170</v>
      </c>
      <c r="C3423" t="s">
        <v>182</v>
      </c>
      <c r="D3423" t="s">
        <v>30</v>
      </c>
      <c r="E3423" t="s">
        <v>32</v>
      </c>
      <c r="F3423" t="s">
        <v>360</v>
      </c>
      <c r="G3423" t="s">
        <v>360</v>
      </c>
      <c r="H3423" t="s">
        <v>22</v>
      </c>
      <c r="I3423">
        <v>9</v>
      </c>
    </row>
    <row r="3424" spans="1:9" x14ac:dyDescent="0.25">
      <c r="A3424" s="5">
        <v>1288293137</v>
      </c>
      <c r="B3424" t="s">
        <v>148</v>
      </c>
      <c r="C3424" t="s">
        <v>29</v>
      </c>
      <c r="D3424" t="s">
        <v>30</v>
      </c>
      <c r="E3424" t="s">
        <v>32</v>
      </c>
      <c r="F3424" t="s">
        <v>360</v>
      </c>
      <c r="G3424" t="s">
        <v>360</v>
      </c>
      <c r="H3424" t="s">
        <v>22</v>
      </c>
      <c r="I3424">
        <v>9</v>
      </c>
    </row>
    <row r="3425" spans="1:9" x14ac:dyDescent="0.25">
      <c r="A3425" s="5">
        <v>1288472077</v>
      </c>
      <c r="B3425" t="s">
        <v>170</v>
      </c>
      <c r="C3425" t="s">
        <v>158</v>
      </c>
      <c r="D3425" t="s">
        <v>30</v>
      </c>
      <c r="E3425" t="s">
        <v>32</v>
      </c>
      <c r="F3425" t="s">
        <v>360</v>
      </c>
      <c r="G3425" t="s">
        <v>360</v>
      </c>
      <c r="H3425" t="s">
        <v>22</v>
      </c>
      <c r="I3425">
        <v>9</v>
      </c>
    </row>
    <row r="3426" spans="1:9" x14ac:dyDescent="0.25">
      <c r="A3426" s="5">
        <v>1288817239</v>
      </c>
      <c r="B3426" t="s">
        <v>148</v>
      </c>
      <c r="C3426" t="s">
        <v>20</v>
      </c>
      <c r="D3426" t="s">
        <v>30</v>
      </c>
      <c r="E3426" t="s">
        <v>32</v>
      </c>
      <c r="F3426" t="s">
        <v>360</v>
      </c>
      <c r="G3426" t="s">
        <v>360</v>
      </c>
      <c r="H3426" t="s">
        <v>22</v>
      </c>
      <c r="I3426">
        <v>9</v>
      </c>
    </row>
    <row r="3427" spans="1:9" x14ac:dyDescent="0.25">
      <c r="A3427" s="5">
        <v>1289005222</v>
      </c>
      <c r="B3427" t="s">
        <v>148</v>
      </c>
      <c r="C3427" t="s">
        <v>200</v>
      </c>
      <c r="D3427" t="s">
        <v>30</v>
      </c>
      <c r="E3427" t="s">
        <v>32</v>
      </c>
      <c r="F3427" t="s">
        <v>360</v>
      </c>
      <c r="G3427" t="s">
        <v>360</v>
      </c>
      <c r="H3427" t="s">
        <v>22</v>
      </c>
      <c r="I3427">
        <v>9</v>
      </c>
    </row>
    <row r="3428" spans="1:9" x14ac:dyDescent="0.25">
      <c r="A3428" s="5">
        <v>1289266254</v>
      </c>
      <c r="B3428" t="s">
        <v>170</v>
      </c>
      <c r="C3428" t="s">
        <v>78</v>
      </c>
      <c r="D3428" t="s">
        <v>30</v>
      </c>
      <c r="E3428" t="s">
        <v>32</v>
      </c>
      <c r="F3428" t="s">
        <v>360</v>
      </c>
      <c r="G3428" t="s">
        <v>360</v>
      </c>
      <c r="H3428" t="s">
        <v>22</v>
      </c>
      <c r="I3428">
        <v>9</v>
      </c>
    </row>
    <row r="3429" spans="1:9" x14ac:dyDescent="0.25">
      <c r="A3429" s="5">
        <v>1289673474</v>
      </c>
      <c r="B3429" t="s">
        <v>170</v>
      </c>
      <c r="C3429" t="s">
        <v>26</v>
      </c>
      <c r="D3429" t="s">
        <v>30</v>
      </c>
      <c r="E3429" t="s">
        <v>32</v>
      </c>
      <c r="F3429" t="s">
        <v>360</v>
      </c>
      <c r="G3429" t="s">
        <v>360</v>
      </c>
      <c r="H3429" t="s">
        <v>22</v>
      </c>
      <c r="I3429">
        <v>9</v>
      </c>
    </row>
    <row r="3430" spans="1:9" x14ac:dyDescent="0.25">
      <c r="A3430" s="5">
        <v>1289726411</v>
      </c>
      <c r="B3430" t="s">
        <v>148</v>
      </c>
      <c r="C3430" t="s">
        <v>71</v>
      </c>
      <c r="D3430" t="s">
        <v>30</v>
      </c>
      <c r="E3430" t="s">
        <v>32</v>
      </c>
      <c r="F3430" t="s">
        <v>360</v>
      </c>
      <c r="G3430" t="s">
        <v>360</v>
      </c>
      <c r="H3430" t="s">
        <v>22</v>
      </c>
      <c r="I3430">
        <v>9</v>
      </c>
    </row>
    <row r="3431" spans="1:9" x14ac:dyDescent="0.25">
      <c r="A3431" s="5">
        <v>1290108903</v>
      </c>
      <c r="B3431" t="s">
        <v>170</v>
      </c>
      <c r="C3431" t="s">
        <v>573</v>
      </c>
      <c r="D3431" t="s">
        <v>30</v>
      </c>
      <c r="E3431" t="s">
        <v>32</v>
      </c>
      <c r="F3431" t="s">
        <v>360</v>
      </c>
      <c r="G3431" t="s">
        <v>360</v>
      </c>
      <c r="H3431" t="s">
        <v>22</v>
      </c>
      <c r="I3431">
        <v>9</v>
      </c>
    </row>
    <row r="3432" spans="1:9" x14ac:dyDescent="0.25">
      <c r="A3432" s="5">
        <v>1290266029</v>
      </c>
      <c r="B3432" t="s">
        <v>170</v>
      </c>
      <c r="C3432" t="s">
        <v>33</v>
      </c>
      <c r="D3432" t="s">
        <v>30</v>
      </c>
      <c r="E3432" t="s">
        <v>32</v>
      </c>
      <c r="F3432" t="s">
        <v>360</v>
      </c>
      <c r="G3432" t="s">
        <v>360</v>
      </c>
      <c r="H3432" t="s">
        <v>22</v>
      </c>
      <c r="I3432">
        <v>9</v>
      </c>
    </row>
    <row r="3433" spans="1:9" x14ac:dyDescent="0.25">
      <c r="A3433" s="5">
        <v>1290309458</v>
      </c>
      <c r="B3433" t="s">
        <v>148</v>
      </c>
      <c r="C3433" t="s">
        <v>45</v>
      </c>
      <c r="D3433" t="s">
        <v>30</v>
      </c>
      <c r="E3433" t="s">
        <v>32</v>
      </c>
      <c r="F3433" t="s">
        <v>360</v>
      </c>
      <c r="G3433" t="s">
        <v>360</v>
      </c>
      <c r="H3433" t="s">
        <v>22</v>
      </c>
      <c r="I3433">
        <v>9</v>
      </c>
    </row>
    <row r="3434" spans="1:9" x14ac:dyDescent="0.25">
      <c r="A3434" s="5">
        <v>1290314326</v>
      </c>
      <c r="B3434" t="s">
        <v>40</v>
      </c>
      <c r="C3434" t="s">
        <v>96</v>
      </c>
      <c r="D3434" t="s">
        <v>30</v>
      </c>
      <c r="E3434" t="s">
        <v>32</v>
      </c>
      <c r="F3434" t="s">
        <v>648</v>
      </c>
      <c r="G3434" t="s">
        <v>352</v>
      </c>
      <c r="H3434" t="s">
        <v>19</v>
      </c>
      <c r="I3434">
        <v>9</v>
      </c>
    </row>
    <row r="3435" spans="1:9" x14ac:dyDescent="0.25">
      <c r="A3435" s="5">
        <v>1290391787</v>
      </c>
      <c r="B3435" t="s">
        <v>170</v>
      </c>
      <c r="C3435" t="s">
        <v>33</v>
      </c>
      <c r="D3435" t="s">
        <v>30</v>
      </c>
      <c r="E3435" t="s">
        <v>32</v>
      </c>
      <c r="F3435" t="s">
        <v>360</v>
      </c>
      <c r="G3435" t="s">
        <v>360</v>
      </c>
      <c r="H3435" t="s">
        <v>22</v>
      </c>
      <c r="I3435">
        <v>9</v>
      </c>
    </row>
    <row r="3436" spans="1:9" x14ac:dyDescent="0.25">
      <c r="A3436" s="5">
        <v>1290428429</v>
      </c>
      <c r="B3436" t="s">
        <v>40</v>
      </c>
      <c r="C3436" t="s">
        <v>20</v>
      </c>
      <c r="D3436" t="s">
        <v>30</v>
      </c>
      <c r="E3436" t="s">
        <v>32</v>
      </c>
      <c r="F3436" t="s">
        <v>343</v>
      </c>
      <c r="G3436" t="s">
        <v>343</v>
      </c>
      <c r="H3436" t="s">
        <v>19</v>
      </c>
      <c r="I3436">
        <v>9</v>
      </c>
    </row>
    <row r="3437" spans="1:9" x14ac:dyDescent="0.25">
      <c r="A3437" s="5">
        <v>1290618560</v>
      </c>
      <c r="B3437" t="s">
        <v>170</v>
      </c>
      <c r="C3437" t="s">
        <v>41</v>
      </c>
      <c r="D3437" t="s">
        <v>30</v>
      </c>
      <c r="E3437" t="s">
        <v>32</v>
      </c>
      <c r="F3437" t="s">
        <v>360</v>
      </c>
      <c r="G3437" t="s">
        <v>360</v>
      </c>
      <c r="H3437" t="s">
        <v>22</v>
      </c>
      <c r="I3437">
        <v>9</v>
      </c>
    </row>
    <row r="3438" spans="1:9" x14ac:dyDescent="0.25">
      <c r="A3438" s="5">
        <v>1289419162</v>
      </c>
      <c r="B3438" t="s">
        <v>40</v>
      </c>
      <c r="C3438" t="s">
        <v>200</v>
      </c>
      <c r="D3438" t="s">
        <v>30</v>
      </c>
      <c r="E3438" t="s">
        <v>32</v>
      </c>
      <c r="F3438" t="s">
        <v>295</v>
      </c>
      <c r="G3438" t="s">
        <v>379</v>
      </c>
      <c r="H3438" t="s">
        <v>19</v>
      </c>
      <c r="I3438">
        <v>9</v>
      </c>
    </row>
    <row r="3439" spans="1:9" x14ac:dyDescent="0.25">
      <c r="A3439" s="5">
        <v>1291243322</v>
      </c>
      <c r="B3439" t="s">
        <v>148</v>
      </c>
      <c r="C3439" t="s">
        <v>98</v>
      </c>
      <c r="D3439" t="s">
        <v>30</v>
      </c>
      <c r="E3439" t="s">
        <v>32</v>
      </c>
      <c r="F3439" t="s">
        <v>360</v>
      </c>
      <c r="G3439" t="s">
        <v>360</v>
      </c>
      <c r="H3439" t="s">
        <v>22</v>
      </c>
      <c r="I3439">
        <v>9</v>
      </c>
    </row>
    <row r="3440" spans="1:9" x14ac:dyDescent="0.25">
      <c r="A3440" s="5">
        <v>1291303130</v>
      </c>
      <c r="B3440" t="s">
        <v>170</v>
      </c>
      <c r="C3440" t="s">
        <v>182</v>
      </c>
      <c r="D3440" t="s">
        <v>30</v>
      </c>
      <c r="E3440" t="s">
        <v>32</v>
      </c>
      <c r="F3440" t="s">
        <v>360</v>
      </c>
      <c r="G3440" t="s">
        <v>360</v>
      </c>
      <c r="H3440" t="s">
        <v>22</v>
      </c>
      <c r="I3440">
        <v>9</v>
      </c>
    </row>
    <row r="3441" spans="1:9" x14ac:dyDescent="0.25">
      <c r="A3441" s="5">
        <v>1291958280</v>
      </c>
      <c r="B3441" t="s">
        <v>148</v>
      </c>
      <c r="C3441" t="s">
        <v>96</v>
      </c>
      <c r="D3441" t="s">
        <v>30</v>
      </c>
      <c r="E3441" t="s">
        <v>32</v>
      </c>
      <c r="F3441" t="s">
        <v>360</v>
      </c>
      <c r="G3441" t="s">
        <v>360</v>
      </c>
      <c r="H3441" t="s">
        <v>22</v>
      </c>
      <c r="I3441">
        <v>9</v>
      </c>
    </row>
    <row r="3442" spans="1:9" x14ac:dyDescent="0.25">
      <c r="A3442" s="5">
        <v>1292051278</v>
      </c>
      <c r="B3442" t="s">
        <v>170</v>
      </c>
      <c r="C3442" t="s">
        <v>98</v>
      </c>
      <c r="D3442" t="s">
        <v>30</v>
      </c>
      <c r="E3442" t="s">
        <v>32</v>
      </c>
      <c r="F3442" t="s">
        <v>360</v>
      </c>
      <c r="G3442" t="s">
        <v>360</v>
      </c>
      <c r="H3442" t="s">
        <v>22</v>
      </c>
      <c r="I3442">
        <v>9</v>
      </c>
    </row>
    <row r="3443" spans="1:9" x14ac:dyDescent="0.25">
      <c r="A3443" s="5">
        <v>1292975362</v>
      </c>
      <c r="B3443" t="s">
        <v>148</v>
      </c>
      <c r="C3443" t="s">
        <v>35</v>
      </c>
      <c r="D3443" t="s">
        <v>30</v>
      </c>
      <c r="E3443" t="s">
        <v>32</v>
      </c>
      <c r="F3443" t="s">
        <v>360</v>
      </c>
      <c r="G3443" t="s">
        <v>360</v>
      </c>
      <c r="H3443" t="s">
        <v>22</v>
      </c>
      <c r="I3443">
        <v>9</v>
      </c>
    </row>
    <row r="3444" spans="1:9" x14ac:dyDescent="0.25">
      <c r="A3444" s="5">
        <v>1293682407</v>
      </c>
      <c r="B3444" t="s">
        <v>148</v>
      </c>
      <c r="C3444" t="s">
        <v>41</v>
      </c>
      <c r="D3444" t="s">
        <v>30</v>
      </c>
      <c r="E3444" t="s">
        <v>32</v>
      </c>
      <c r="F3444" t="s">
        <v>360</v>
      </c>
      <c r="G3444" t="s">
        <v>360</v>
      </c>
      <c r="H3444" t="s">
        <v>22</v>
      </c>
      <c r="I3444">
        <v>9</v>
      </c>
    </row>
    <row r="3445" spans="1:9" x14ac:dyDescent="0.25">
      <c r="A3445" s="5">
        <v>1293429302</v>
      </c>
      <c r="B3445" t="s">
        <v>148</v>
      </c>
      <c r="C3445" t="s">
        <v>33</v>
      </c>
      <c r="D3445" t="s">
        <v>30</v>
      </c>
      <c r="E3445" t="s">
        <v>32</v>
      </c>
      <c r="F3445" t="s">
        <v>360</v>
      </c>
      <c r="G3445" t="s">
        <v>360</v>
      </c>
      <c r="H3445" t="s">
        <v>22</v>
      </c>
      <c r="I3445">
        <v>9</v>
      </c>
    </row>
    <row r="3446" spans="1:9" x14ac:dyDescent="0.25">
      <c r="A3446" s="5">
        <v>1293886597</v>
      </c>
      <c r="B3446" t="s">
        <v>40</v>
      </c>
      <c r="C3446" t="s">
        <v>200</v>
      </c>
      <c r="D3446" t="s">
        <v>30</v>
      </c>
      <c r="E3446" t="s">
        <v>32</v>
      </c>
      <c r="F3446" t="s">
        <v>138</v>
      </c>
      <c r="G3446" t="s">
        <v>352</v>
      </c>
      <c r="H3446" t="s">
        <v>19</v>
      </c>
      <c r="I3446">
        <v>9</v>
      </c>
    </row>
    <row r="3447" spans="1:9" x14ac:dyDescent="0.25">
      <c r="A3447" s="5">
        <v>1294163596</v>
      </c>
      <c r="B3447" t="s">
        <v>40</v>
      </c>
      <c r="C3447" t="s">
        <v>98</v>
      </c>
      <c r="D3447" t="s">
        <v>30</v>
      </c>
      <c r="E3447" t="s">
        <v>32</v>
      </c>
      <c r="F3447" t="s">
        <v>343</v>
      </c>
      <c r="G3447" t="s">
        <v>343</v>
      </c>
      <c r="H3447" t="s">
        <v>19</v>
      </c>
      <c r="I3447">
        <v>9</v>
      </c>
    </row>
    <row r="3448" spans="1:9" x14ac:dyDescent="0.25">
      <c r="A3448" s="5">
        <v>1294521441</v>
      </c>
      <c r="B3448" t="s">
        <v>148</v>
      </c>
      <c r="C3448" t="s">
        <v>41</v>
      </c>
      <c r="D3448" t="s">
        <v>30</v>
      </c>
      <c r="E3448" t="s">
        <v>32</v>
      </c>
      <c r="F3448" t="s">
        <v>360</v>
      </c>
      <c r="G3448" t="s">
        <v>360</v>
      </c>
      <c r="H3448" t="s">
        <v>22</v>
      </c>
      <c r="I3448">
        <v>9</v>
      </c>
    </row>
    <row r="3449" spans="1:9" x14ac:dyDescent="0.25">
      <c r="A3449" s="5">
        <v>1295110081</v>
      </c>
      <c r="B3449" t="s">
        <v>170</v>
      </c>
      <c r="C3449" t="s">
        <v>97</v>
      </c>
      <c r="D3449" t="s">
        <v>30</v>
      </c>
      <c r="E3449" t="s">
        <v>32</v>
      </c>
      <c r="F3449" t="s">
        <v>360</v>
      </c>
      <c r="G3449" t="s">
        <v>360</v>
      </c>
      <c r="H3449" t="s">
        <v>22</v>
      </c>
      <c r="I3449">
        <v>9</v>
      </c>
    </row>
    <row r="3450" spans="1:9" x14ac:dyDescent="0.25">
      <c r="A3450" s="5">
        <v>1295171951</v>
      </c>
      <c r="B3450" t="s">
        <v>170</v>
      </c>
      <c r="C3450" t="s">
        <v>97</v>
      </c>
      <c r="D3450" t="s">
        <v>30</v>
      </c>
      <c r="E3450" t="s">
        <v>32</v>
      </c>
      <c r="F3450" t="s">
        <v>360</v>
      </c>
      <c r="G3450" t="s">
        <v>360</v>
      </c>
      <c r="H3450" t="s">
        <v>22</v>
      </c>
      <c r="I3450">
        <v>9</v>
      </c>
    </row>
    <row r="3451" spans="1:9" x14ac:dyDescent="0.25">
      <c r="A3451" s="5">
        <v>1295440366</v>
      </c>
      <c r="B3451" t="s">
        <v>170</v>
      </c>
      <c r="C3451" t="s">
        <v>26</v>
      </c>
      <c r="D3451" t="s">
        <v>30</v>
      </c>
      <c r="E3451" t="s">
        <v>32</v>
      </c>
      <c r="F3451" t="s">
        <v>360</v>
      </c>
      <c r="G3451" t="s">
        <v>360</v>
      </c>
      <c r="H3451" t="s">
        <v>22</v>
      </c>
      <c r="I3451">
        <v>9</v>
      </c>
    </row>
    <row r="3452" spans="1:9" x14ac:dyDescent="0.25">
      <c r="A3452" s="5">
        <v>1295794202</v>
      </c>
      <c r="B3452" t="s">
        <v>148</v>
      </c>
      <c r="C3452" t="s">
        <v>20</v>
      </c>
      <c r="D3452" t="s">
        <v>30</v>
      </c>
      <c r="E3452" t="s">
        <v>32</v>
      </c>
      <c r="F3452" t="s">
        <v>360</v>
      </c>
      <c r="G3452" t="s">
        <v>360</v>
      </c>
      <c r="H3452" t="s">
        <v>22</v>
      </c>
      <c r="I3452">
        <v>9</v>
      </c>
    </row>
    <row r="3453" spans="1:9" x14ac:dyDescent="0.25">
      <c r="A3453" s="5">
        <v>1295974475</v>
      </c>
      <c r="B3453" t="s">
        <v>40</v>
      </c>
      <c r="C3453" t="s">
        <v>98</v>
      </c>
      <c r="D3453" t="s">
        <v>30</v>
      </c>
      <c r="E3453" t="s">
        <v>32</v>
      </c>
      <c r="F3453" t="s">
        <v>264</v>
      </c>
      <c r="G3453" t="s">
        <v>396</v>
      </c>
      <c r="H3453" t="s">
        <v>19</v>
      </c>
      <c r="I3453">
        <v>9</v>
      </c>
    </row>
    <row r="3454" spans="1:9" x14ac:dyDescent="0.25">
      <c r="A3454" s="5">
        <v>1296308442</v>
      </c>
      <c r="B3454" t="s">
        <v>148</v>
      </c>
      <c r="C3454" t="s">
        <v>96</v>
      </c>
      <c r="D3454" t="s">
        <v>30</v>
      </c>
      <c r="E3454" t="s">
        <v>32</v>
      </c>
      <c r="F3454" t="s">
        <v>360</v>
      </c>
      <c r="G3454" t="s">
        <v>360</v>
      </c>
      <c r="H3454" t="s">
        <v>22</v>
      </c>
      <c r="I3454">
        <v>9</v>
      </c>
    </row>
    <row r="3455" spans="1:9" x14ac:dyDescent="0.25">
      <c r="A3455" s="5">
        <v>1296674260</v>
      </c>
      <c r="B3455" t="s">
        <v>170</v>
      </c>
      <c r="C3455" t="s">
        <v>98</v>
      </c>
      <c r="D3455" t="s">
        <v>30</v>
      </c>
      <c r="E3455" t="s">
        <v>32</v>
      </c>
      <c r="F3455" t="s">
        <v>360</v>
      </c>
      <c r="G3455" t="s">
        <v>360</v>
      </c>
      <c r="H3455" t="s">
        <v>22</v>
      </c>
      <c r="I3455">
        <v>9</v>
      </c>
    </row>
    <row r="3456" spans="1:9" x14ac:dyDescent="0.25">
      <c r="A3456">
        <v>2191706855</v>
      </c>
      <c r="B3456" t="s">
        <v>399</v>
      </c>
      <c r="C3456" t="s">
        <v>240</v>
      </c>
      <c r="D3456" t="s">
        <v>30</v>
      </c>
      <c r="E3456" t="s">
        <v>43</v>
      </c>
      <c r="F3456" t="s">
        <v>243</v>
      </c>
      <c r="G3456" t="s">
        <v>350</v>
      </c>
      <c r="H3456" t="s">
        <v>398</v>
      </c>
      <c r="I3456">
        <v>9</v>
      </c>
    </row>
    <row r="3457" spans="1:9" x14ac:dyDescent="0.25">
      <c r="A3457">
        <v>2191953755</v>
      </c>
      <c r="B3457" t="s">
        <v>399</v>
      </c>
      <c r="C3457" t="s">
        <v>240</v>
      </c>
      <c r="D3457" t="s">
        <v>30</v>
      </c>
      <c r="E3457" t="s">
        <v>43</v>
      </c>
      <c r="F3457" t="s">
        <v>252</v>
      </c>
      <c r="G3457" t="s">
        <v>355</v>
      </c>
      <c r="H3457" t="s">
        <v>398</v>
      </c>
      <c r="I3457">
        <v>9</v>
      </c>
    </row>
    <row r="3458" spans="1:9" x14ac:dyDescent="0.25">
      <c r="A3458">
        <v>2192023322</v>
      </c>
      <c r="B3458" t="s">
        <v>399</v>
      </c>
      <c r="C3458" t="s">
        <v>240</v>
      </c>
      <c r="D3458" t="s">
        <v>30</v>
      </c>
      <c r="E3458" t="s">
        <v>43</v>
      </c>
      <c r="F3458" t="s">
        <v>252</v>
      </c>
      <c r="G3458" t="s">
        <v>355</v>
      </c>
      <c r="H3458" t="s">
        <v>398</v>
      </c>
      <c r="I3458">
        <v>9</v>
      </c>
    </row>
    <row r="3459" spans="1:9" x14ac:dyDescent="0.25">
      <c r="A3459">
        <v>2192135911</v>
      </c>
      <c r="B3459" t="s">
        <v>388</v>
      </c>
      <c r="C3459" t="s">
        <v>240</v>
      </c>
      <c r="D3459" t="s">
        <v>30</v>
      </c>
      <c r="E3459" t="s">
        <v>43</v>
      </c>
      <c r="F3459" t="s">
        <v>320</v>
      </c>
      <c r="G3459" t="s">
        <v>396</v>
      </c>
      <c r="H3459" t="s">
        <v>398</v>
      </c>
      <c r="I3459">
        <v>9</v>
      </c>
    </row>
    <row r="3460" spans="1:9" x14ac:dyDescent="0.25">
      <c r="A3460">
        <v>2192342539</v>
      </c>
      <c r="B3460" t="s">
        <v>148</v>
      </c>
      <c r="C3460" t="s">
        <v>240</v>
      </c>
      <c r="D3460" t="s">
        <v>30</v>
      </c>
      <c r="E3460" t="s">
        <v>43</v>
      </c>
      <c r="F3460" t="s">
        <v>138</v>
      </c>
      <c r="G3460" t="s">
        <v>352</v>
      </c>
      <c r="H3460" t="s">
        <v>22</v>
      </c>
      <c r="I3460">
        <v>9</v>
      </c>
    </row>
    <row r="3461" spans="1:9" x14ac:dyDescent="0.25">
      <c r="A3461">
        <v>2192529182</v>
      </c>
      <c r="B3461" t="s">
        <v>148</v>
      </c>
      <c r="C3461" t="s">
        <v>240</v>
      </c>
      <c r="D3461" t="s">
        <v>30</v>
      </c>
      <c r="E3461" t="s">
        <v>43</v>
      </c>
      <c r="F3461" t="s">
        <v>293</v>
      </c>
      <c r="G3461" t="s">
        <v>352</v>
      </c>
      <c r="H3461" t="s">
        <v>22</v>
      </c>
      <c r="I3461">
        <v>9</v>
      </c>
    </row>
    <row r="3462" spans="1:9" x14ac:dyDescent="0.25">
      <c r="A3462">
        <v>2192532032</v>
      </c>
      <c r="B3462" t="s">
        <v>148</v>
      </c>
      <c r="C3462" t="s">
        <v>240</v>
      </c>
      <c r="D3462" t="s">
        <v>30</v>
      </c>
      <c r="E3462" t="s">
        <v>43</v>
      </c>
      <c r="F3462" t="s">
        <v>605</v>
      </c>
      <c r="G3462" t="s">
        <v>605</v>
      </c>
      <c r="H3462" t="s">
        <v>22</v>
      </c>
      <c r="I3462">
        <v>9</v>
      </c>
    </row>
    <row r="3463" spans="1:9" x14ac:dyDescent="0.25">
      <c r="A3463">
        <v>2192649320</v>
      </c>
      <c r="B3463" t="s">
        <v>148</v>
      </c>
      <c r="C3463" t="s">
        <v>240</v>
      </c>
      <c r="D3463" t="s">
        <v>30</v>
      </c>
      <c r="E3463" t="s">
        <v>43</v>
      </c>
      <c r="F3463" t="s">
        <v>222</v>
      </c>
      <c r="G3463" t="s">
        <v>351</v>
      </c>
      <c r="H3463" t="s">
        <v>22</v>
      </c>
      <c r="I3463">
        <v>9</v>
      </c>
    </row>
    <row r="3464" spans="1:9" x14ac:dyDescent="0.25">
      <c r="A3464">
        <v>2192819541</v>
      </c>
      <c r="B3464" t="s">
        <v>170</v>
      </c>
      <c r="C3464" t="s">
        <v>240</v>
      </c>
      <c r="D3464" t="s">
        <v>30</v>
      </c>
      <c r="E3464" t="s">
        <v>43</v>
      </c>
      <c r="F3464" t="s">
        <v>272</v>
      </c>
      <c r="G3464" t="s">
        <v>352</v>
      </c>
      <c r="H3464" t="s">
        <v>22</v>
      </c>
      <c r="I3464">
        <v>9</v>
      </c>
    </row>
    <row r="3465" spans="1:9" x14ac:dyDescent="0.25">
      <c r="A3465">
        <v>2193457811</v>
      </c>
      <c r="B3465" t="s">
        <v>399</v>
      </c>
      <c r="C3465" t="s">
        <v>240</v>
      </c>
      <c r="D3465" t="s">
        <v>30</v>
      </c>
      <c r="E3465" t="s">
        <v>43</v>
      </c>
      <c r="F3465" t="s">
        <v>223</v>
      </c>
      <c r="G3465" t="s">
        <v>350</v>
      </c>
      <c r="H3465" t="s">
        <v>398</v>
      </c>
      <c r="I3465">
        <v>9</v>
      </c>
    </row>
    <row r="3466" spans="1:9" x14ac:dyDescent="0.25">
      <c r="A3466">
        <v>2193660550</v>
      </c>
      <c r="B3466" t="s">
        <v>170</v>
      </c>
      <c r="C3466" t="s">
        <v>240</v>
      </c>
      <c r="D3466" t="s">
        <v>30</v>
      </c>
      <c r="E3466" t="s">
        <v>43</v>
      </c>
      <c r="F3466" t="s">
        <v>249</v>
      </c>
      <c r="G3466" t="s">
        <v>352</v>
      </c>
      <c r="H3466" t="s">
        <v>22</v>
      </c>
      <c r="I3466">
        <v>9</v>
      </c>
    </row>
    <row r="3467" spans="1:9" x14ac:dyDescent="0.25">
      <c r="A3467">
        <v>2191407941</v>
      </c>
      <c r="B3467" t="s">
        <v>170</v>
      </c>
      <c r="C3467" t="s">
        <v>237</v>
      </c>
      <c r="D3467" t="s">
        <v>30</v>
      </c>
      <c r="E3467" t="s">
        <v>43</v>
      </c>
      <c r="F3467" t="s">
        <v>253</v>
      </c>
      <c r="G3467" t="s">
        <v>641</v>
      </c>
      <c r="H3467" t="s">
        <v>22</v>
      </c>
      <c r="I3467">
        <v>9</v>
      </c>
    </row>
    <row r="3468" spans="1:9" x14ac:dyDescent="0.25">
      <c r="A3468">
        <v>2191451441</v>
      </c>
      <c r="B3468" t="s">
        <v>170</v>
      </c>
      <c r="C3468" t="s">
        <v>237</v>
      </c>
      <c r="D3468" t="s">
        <v>30</v>
      </c>
      <c r="E3468" t="s">
        <v>43</v>
      </c>
      <c r="F3468" t="s">
        <v>246</v>
      </c>
      <c r="G3468" t="s">
        <v>352</v>
      </c>
      <c r="H3468" t="s">
        <v>22</v>
      </c>
      <c r="I3468">
        <v>9</v>
      </c>
    </row>
    <row r="3469" spans="1:9" x14ac:dyDescent="0.25">
      <c r="A3469">
        <v>2191746391</v>
      </c>
      <c r="B3469" t="s">
        <v>399</v>
      </c>
      <c r="C3469" t="s">
        <v>237</v>
      </c>
      <c r="D3469" t="s">
        <v>30</v>
      </c>
      <c r="E3469" t="s">
        <v>43</v>
      </c>
      <c r="F3469" t="s">
        <v>277</v>
      </c>
      <c r="G3469" t="s">
        <v>350</v>
      </c>
      <c r="H3469" t="s">
        <v>398</v>
      </c>
      <c r="I3469">
        <v>9</v>
      </c>
    </row>
    <row r="3470" spans="1:9" x14ac:dyDescent="0.25">
      <c r="A3470">
        <v>2192031232</v>
      </c>
      <c r="B3470" t="s">
        <v>148</v>
      </c>
      <c r="C3470" t="s">
        <v>237</v>
      </c>
      <c r="D3470" t="s">
        <v>30</v>
      </c>
      <c r="E3470" t="s">
        <v>43</v>
      </c>
      <c r="F3470" t="s">
        <v>272</v>
      </c>
      <c r="G3470" t="s">
        <v>352</v>
      </c>
      <c r="H3470" t="s">
        <v>22</v>
      </c>
      <c r="I3470">
        <v>9</v>
      </c>
    </row>
    <row r="3471" spans="1:9" x14ac:dyDescent="0.25">
      <c r="A3471">
        <v>2192062680</v>
      </c>
      <c r="B3471" t="s">
        <v>170</v>
      </c>
      <c r="C3471" t="s">
        <v>237</v>
      </c>
      <c r="D3471" t="s">
        <v>30</v>
      </c>
      <c r="E3471" t="s">
        <v>43</v>
      </c>
      <c r="F3471" t="s">
        <v>263</v>
      </c>
      <c r="G3471" t="s">
        <v>357</v>
      </c>
      <c r="H3471" t="s">
        <v>22</v>
      </c>
      <c r="I3471">
        <v>9</v>
      </c>
    </row>
    <row r="3472" spans="1:9" x14ac:dyDescent="0.25">
      <c r="A3472">
        <v>2192142944</v>
      </c>
      <c r="B3472" t="s">
        <v>399</v>
      </c>
      <c r="C3472" t="s">
        <v>237</v>
      </c>
      <c r="D3472" t="s">
        <v>30</v>
      </c>
      <c r="E3472" t="s">
        <v>43</v>
      </c>
      <c r="F3472" t="s">
        <v>264</v>
      </c>
      <c r="G3472" t="s">
        <v>396</v>
      </c>
      <c r="H3472" t="s">
        <v>398</v>
      </c>
      <c r="I3472">
        <v>9</v>
      </c>
    </row>
    <row r="3473" spans="1:9" x14ac:dyDescent="0.25">
      <c r="A3473">
        <v>2192217086</v>
      </c>
      <c r="B3473" t="s">
        <v>148</v>
      </c>
      <c r="C3473" t="s">
        <v>237</v>
      </c>
      <c r="D3473" t="s">
        <v>30</v>
      </c>
      <c r="E3473" t="s">
        <v>43</v>
      </c>
      <c r="F3473" t="s">
        <v>246</v>
      </c>
      <c r="G3473" t="s">
        <v>352</v>
      </c>
      <c r="H3473" t="s">
        <v>22</v>
      </c>
      <c r="I3473">
        <v>9</v>
      </c>
    </row>
    <row r="3474" spans="1:9" x14ac:dyDescent="0.25">
      <c r="A3474">
        <v>2192480495</v>
      </c>
      <c r="B3474" t="s">
        <v>170</v>
      </c>
      <c r="C3474" t="s">
        <v>237</v>
      </c>
      <c r="D3474" t="s">
        <v>30</v>
      </c>
      <c r="E3474" t="s">
        <v>43</v>
      </c>
      <c r="F3474" t="s">
        <v>261</v>
      </c>
      <c r="G3474" t="s">
        <v>352</v>
      </c>
      <c r="H3474" t="s">
        <v>22</v>
      </c>
      <c r="I3474">
        <v>9</v>
      </c>
    </row>
    <row r="3475" spans="1:9" x14ac:dyDescent="0.25">
      <c r="A3475">
        <v>2192809541</v>
      </c>
      <c r="B3475" t="s">
        <v>399</v>
      </c>
      <c r="C3475" t="s">
        <v>237</v>
      </c>
      <c r="D3475" t="s">
        <v>30</v>
      </c>
      <c r="E3475" t="s">
        <v>43</v>
      </c>
      <c r="F3475" t="s">
        <v>261</v>
      </c>
      <c r="G3475" t="s">
        <v>352</v>
      </c>
      <c r="H3475" t="s">
        <v>398</v>
      </c>
      <c r="I3475">
        <v>9</v>
      </c>
    </row>
    <row r="3476" spans="1:9" x14ac:dyDescent="0.25">
      <c r="A3476">
        <v>2192894303</v>
      </c>
      <c r="B3476" t="s">
        <v>388</v>
      </c>
      <c r="C3476" t="s">
        <v>237</v>
      </c>
      <c r="D3476" t="s">
        <v>30</v>
      </c>
      <c r="E3476" t="s">
        <v>43</v>
      </c>
      <c r="F3476" t="s">
        <v>264</v>
      </c>
      <c r="G3476" t="s">
        <v>396</v>
      </c>
      <c r="H3476" t="s">
        <v>401</v>
      </c>
      <c r="I3476">
        <v>9</v>
      </c>
    </row>
    <row r="3477" spans="1:9" x14ac:dyDescent="0.25">
      <c r="A3477">
        <v>2193095666</v>
      </c>
      <c r="B3477" t="s">
        <v>40</v>
      </c>
      <c r="C3477" t="s">
        <v>237</v>
      </c>
      <c r="D3477" t="s">
        <v>30</v>
      </c>
      <c r="E3477" t="s">
        <v>43</v>
      </c>
      <c r="F3477" t="s">
        <v>261</v>
      </c>
      <c r="G3477" t="s">
        <v>352</v>
      </c>
      <c r="H3477" t="s">
        <v>19</v>
      </c>
      <c r="I3477">
        <v>9</v>
      </c>
    </row>
    <row r="3478" spans="1:9" x14ac:dyDescent="0.25">
      <c r="A3478">
        <v>2193118804</v>
      </c>
      <c r="B3478" t="s">
        <v>399</v>
      </c>
      <c r="C3478" t="s">
        <v>237</v>
      </c>
      <c r="D3478" t="s">
        <v>30</v>
      </c>
      <c r="E3478" t="s">
        <v>43</v>
      </c>
      <c r="F3478" t="s">
        <v>246</v>
      </c>
      <c r="G3478" t="s">
        <v>352</v>
      </c>
      <c r="H3478" t="s">
        <v>398</v>
      </c>
      <c r="I3478">
        <v>9</v>
      </c>
    </row>
    <row r="3479" spans="1:9" x14ac:dyDescent="0.25">
      <c r="A3479">
        <v>2193381335</v>
      </c>
      <c r="B3479" t="s">
        <v>399</v>
      </c>
      <c r="C3479" t="s">
        <v>237</v>
      </c>
      <c r="D3479" t="s">
        <v>30</v>
      </c>
      <c r="E3479" t="s">
        <v>43</v>
      </c>
      <c r="F3479" t="s">
        <v>264</v>
      </c>
      <c r="G3479" t="s">
        <v>396</v>
      </c>
      <c r="H3479" t="s">
        <v>398</v>
      </c>
      <c r="I3479">
        <v>9</v>
      </c>
    </row>
    <row r="3480" spans="1:9" x14ac:dyDescent="0.25">
      <c r="A3480">
        <v>2193460344</v>
      </c>
      <c r="B3480" t="s">
        <v>399</v>
      </c>
      <c r="C3480" t="s">
        <v>237</v>
      </c>
      <c r="D3480" t="s">
        <v>30</v>
      </c>
      <c r="E3480" t="s">
        <v>43</v>
      </c>
      <c r="F3480" t="s">
        <v>219</v>
      </c>
      <c r="G3480" t="s">
        <v>350</v>
      </c>
      <c r="H3480" t="s">
        <v>398</v>
      </c>
      <c r="I3480">
        <v>9</v>
      </c>
    </row>
    <row r="3481" spans="1:9" x14ac:dyDescent="0.25">
      <c r="A3481">
        <v>2193531257</v>
      </c>
      <c r="B3481" t="s">
        <v>399</v>
      </c>
      <c r="C3481" t="s">
        <v>237</v>
      </c>
      <c r="D3481" t="s">
        <v>30</v>
      </c>
      <c r="E3481" t="s">
        <v>43</v>
      </c>
      <c r="F3481" t="s">
        <v>227</v>
      </c>
      <c r="G3481" t="s">
        <v>379</v>
      </c>
      <c r="H3481" t="s">
        <v>398</v>
      </c>
      <c r="I3481">
        <v>9</v>
      </c>
    </row>
    <row r="3482" spans="1:9" x14ac:dyDescent="0.25">
      <c r="A3482">
        <v>2193575042</v>
      </c>
      <c r="B3482" t="s">
        <v>399</v>
      </c>
      <c r="C3482" t="s">
        <v>237</v>
      </c>
      <c r="D3482" t="s">
        <v>30</v>
      </c>
      <c r="E3482" t="s">
        <v>43</v>
      </c>
      <c r="F3482" t="s">
        <v>224</v>
      </c>
      <c r="G3482" t="s">
        <v>350</v>
      </c>
      <c r="H3482" t="s">
        <v>398</v>
      </c>
      <c r="I3482">
        <v>9</v>
      </c>
    </row>
    <row r="3483" spans="1:9" x14ac:dyDescent="0.25">
      <c r="A3483">
        <v>2193677294</v>
      </c>
      <c r="B3483" t="s">
        <v>399</v>
      </c>
      <c r="C3483" t="s">
        <v>237</v>
      </c>
      <c r="D3483" t="s">
        <v>30</v>
      </c>
      <c r="E3483" t="s">
        <v>43</v>
      </c>
      <c r="F3483" t="s">
        <v>261</v>
      </c>
      <c r="G3483" t="s">
        <v>352</v>
      </c>
      <c r="H3483" t="s">
        <v>398</v>
      </c>
      <c r="I3483">
        <v>9</v>
      </c>
    </row>
    <row r="3484" spans="1:9" x14ac:dyDescent="0.25">
      <c r="A3484">
        <v>2193693208</v>
      </c>
      <c r="B3484" t="s">
        <v>170</v>
      </c>
      <c r="C3484" t="s">
        <v>237</v>
      </c>
      <c r="D3484" t="s">
        <v>30</v>
      </c>
      <c r="E3484" t="s">
        <v>43</v>
      </c>
      <c r="F3484" t="s">
        <v>221</v>
      </c>
      <c r="G3484" t="s">
        <v>354</v>
      </c>
      <c r="H3484" t="s">
        <v>22</v>
      </c>
      <c r="I3484">
        <v>9</v>
      </c>
    </row>
    <row r="3485" spans="1:9" x14ac:dyDescent="0.25">
      <c r="A3485">
        <v>2191591197</v>
      </c>
      <c r="B3485" t="s">
        <v>148</v>
      </c>
      <c r="C3485" t="s">
        <v>238</v>
      </c>
      <c r="D3485" t="s">
        <v>30</v>
      </c>
      <c r="E3485" t="s">
        <v>43</v>
      </c>
      <c r="F3485" t="s">
        <v>245</v>
      </c>
      <c r="G3485" t="s">
        <v>352</v>
      </c>
      <c r="H3485" t="s">
        <v>22</v>
      </c>
      <c r="I3485">
        <v>9</v>
      </c>
    </row>
    <row r="3486" spans="1:9" x14ac:dyDescent="0.25">
      <c r="A3486">
        <v>2191772508</v>
      </c>
      <c r="B3486" t="s">
        <v>399</v>
      </c>
      <c r="C3486" t="s">
        <v>238</v>
      </c>
      <c r="D3486" t="s">
        <v>30</v>
      </c>
      <c r="E3486" t="s">
        <v>43</v>
      </c>
      <c r="F3486" t="s">
        <v>243</v>
      </c>
      <c r="G3486" t="s">
        <v>350</v>
      </c>
      <c r="H3486" t="s">
        <v>398</v>
      </c>
      <c r="I3486">
        <v>9</v>
      </c>
    </row>
    <row r="3487" spans="1:9" x14ac:dyDescent="0.25">
      <c r="A3487">
        <v>2192153761</v>
      </c>
      <c r="B3487" t="s">
        <v>148</v>
      </c>
      <c r="C3487" t="s">
        <v>238</v>
      </c>
      <c r="D3487" t="s">
        <v>30</v>
      </c>
      <c r="E3487" t="s">
        <v>43</v>
      </c>
      <c r="F3487" t="s">
        <v>266</v>
      </c>
      <c r="G3487" t="s">
        <v>352</v>
      </c>
      <c r="H3487" t="s">
        <v>22</v>
      </c>
      <c r="I3487">
        <v>9</v>
      </c>
    </row>
    <row r="3488" spans="1:9" x14ac:dyDescent="0.25">
      <c r="A3488">
        <v>2192179332</v>
      </c>
      <c r="B3488" t="s">
        <v>170</v>
      </c>
      <c r="C3488" t="s">
        <v>238</v>
      </c>
      <c r="D3488" t="s">
        <v>30</v>
      </c>
      <c r="E3488" t="s">
        <v>43</v>
      </c>
      <c r="F3488" t="s">
        <v>258</v>
      </c>
      <c r="G3488" t="s">
        <v>352</v>
      </c>
      <c r="H3488" t="s">
        <v>22</v>
      </c>
      <c r="I3488">
        <v>9</v>
      </c>
    </row>
    <row r="3489" spans="1:9" x14ac:dyDescent="0.25">
      <c r="A3489">
        <v>2192299567</v>
      </c>
      <c r="B3489" t="s">
        <v>170</v>
      </c>
      <c r="C3489" t="s">
        <v>238</v>
      </c>
      <c r="D3489" t="s">
        <v>30</v>
      </c>
      <c r="E3489" t="s">
        <v>43</v>
      </c>
      <c r="F3489" t="s">
        <v>606</v>
      </c>
      <c r="G3489" t="s">
        <v>380</v>
      </c>
      <c r="H3489" t="s">
        <v>22</v>
      </c>
      <c r="I3489">
        <v>9</v>
      </c>
    </row>
    <row r="3490" spans="1:9" x14ac:dyDescent="0.25">
      <c r="A3490">
        <v>2192393056</v>
      </c>
      <c r="B3490" t="s">
        <v>148</v>
      </c>
      <c r="C3490" t="s">
        <v>238</v>
      </c>
      <c r="D3490" t="s">
        <v>30</v>
      </c>
      <c r="E3490" t="s">
        <v>43</v>
      </c>
      <c r="F3490" t="s">
        <v>280</v>
      </c>
      <c r="G3490" t="s">
        <v>352</v>
      </c>
      <c r="H3490" t="s">
        <v>22</v>
      </c>
      <c r="I3490">
        <v>9</v>
      </c>
    </row>
    <row r="3491" spans="1:9" x14ac:dyDescent="0.25">
      <c r="A3491">
        <v>2192614060</v>
      </c>
      <c r="B3491" t="s">
        <v>170</v>
      </c>
      <c r="C3491" t="s">
        <v>238</v>
      </c>
      <c r="D3491" t="s">
        <v>30</v>
      </c>
      <c r="E3491" t="s">
        <v>43</v>
      </c>
      <c r="F3491" t="s">
        <v>607</v>
      </c>
      <c r="G3491" t="s">
        <v>585</v>
      </c>
      <c r="H3491" t="s">
        <v>22</v>
      </c>
      <c r="I3491">
        <v>9</v>
      </c>
    </row>
    <row r="3492" spans="1:9" x14ac:dyDescent="0.25">
      <c r="A3492">
        <v>2193223060</v>
      </c>
      <c r="B3492" t="s">
        <v>399</v>
      </c>
      <c r="C3492" t="s">
        <v>238</v>
      </c>
      <c r="D3492" t="s">
        <v>30</v>
      </c>
      <c r="E3492" t="s">
        <v>43</v>
      </c>
      <c r="F3492" t="s">
        <v>287</v>
      </c>
      <c r="G3492" t="s">
        <v>350</v>
      </c>
      <c r="H3492" t="s">
        <v>398</v>
      </c>
      <c r="I3492">
        <v>9</v>
      </c>
    </row>
    <row r="3493" spans="1:9" x14ac:dyDescent="0.25">
      <c r="A3493">
        <v>2193438636</v>
      </c>
      <c r="B3493" t="s">
        <v>399</v>
      </c>
      <c r="C3493" t="s">
        <v>238</v>
      </c>
      <c r="D3493" t="s">
        <v>30</v>
      </c>
      <c r="E3493" t="s">
        <v>43</v>
      </c>
      <c r="F3493" t="s">
        <v>222</v>
      </c>
      <c r="G3493" t="s">
        <v>351</v>
      </c>
      <c r="H3493" t="s">
        <v>398</v>
      </c>
      <c r="I3493">
        <v>9</v>
      </c>
    </row>
    <row r="3494" spans="1:9" x14ac:dyDescent="0.25">
      <c r="A3494">
        <v>2192063678</v>
      </c>
      <c r="B3494" t="s">
        <v>170</v>
      </c>
      <c r="C3494" t="s">
        <v>603</v>
      </c>
      <c r="D3494" t="s">
        <v>30</v>
      </c>
      <c r="E3494" t="s">
        <v>43</v>
      </c>
      <c r="F3494" t="s">
        <v>243</v>
      </c>
      <c r="G3494" t="s">
        <v>350</v>
      </c>
      <c r="H3494" t="s">
        <v>22</v>
      </c>
      <c r="I3494">
        <v>9</v>
      </c>
    </row>
    <row r="3495" spans="1:9" x14ac:dyDescent="0.25">
      <c r="A3495">
        <v>2192835810</v>
      </c>
      <c r="B3495" t="s">
        <v>170</v>
      </c>
      <c r="C3495" t="s">
        <v>603</v>
      </c>
      <c r="D3495" t="s">
        <v>30</v>
      </c>
      <c r="E3495" t="s">
        <v>43</v>
      </c>
      <c r="F3495" t="s">
        <v>287</v>
      </c>
      <c r="G3495" t="s">
        <v>350</v>
      </c>
      <c r="H3495" t="s">
        <v>398</v>
      </c>
      <c r="I3495">
        <v>9</v>
      </c>
    </row>
    <row r="3496" spans="1:9" x14ac:dyDescent="0.25">
      <c r="A3496">
        <v>2193046145</v>
      </c>
      <c r="B3496" t="s">
        <v>148</v>
      </c>
      <c r="C3496" t="s">
        <v>603</v>
      </c>
      <c r="D3496" t="s">
        <v>30</v>
      </c>
      <c r="E3496" t="s">
        <v>43</v>
      </c>
      <c r="F3496" t="s">
        <v>216</v>
      </c>
      <c r="G3496" t="s">
        <v>351</v>
      </c>
      <c r="H3496" t="s">
        <v>22</v>
      </c>
      <c r="I3496">
        <v>9</v>
      </c>
    </row>
    <row r="3497" spans="1:9" x14ac:dyDescent="0.25">
      <c r="A3497" s="16">
        <v>2191351170</v>
      </c>
      <c r="B3497" t="s">
        <v>170</v>
      </c>
      <c r="C3497" t="s">
        <v>241</v>
      </c>
      <c r="D3497" t="s">
        <v>30</v>
      </c>
      <c r="E3497" t="s">
        <v>43</v>
      </c>
      <c r="F3497" t="s">
        <v>263</v>
      </c>
      <c r="G3497" t="s">
        <v>343</v>
      </c>
      <c r="H3497" t="s">
        <v>22</v>
      </c>
      <c r="I3497">
        <v>9</v>
      </c>
    </row>
    <row r="3498" spans="1:9" x14ac:dyDescent="0.25">
      <c r="A3498">
        <v>2191378456</v>
      </c>
      <c r="B3498" t="s">
        <v>148</v>
      </c>
      <c r="C3498" t="s">
        <v>241</v>
      </c>
      <c r="D3498" t="s">
        <v>30</v>
      </c>
      <c r="E3498" t="s">
        <v>43</v>
      </c>
      <c r="F3498" t="s">
        <v>292</v>
      </c>
      <c r="G3498" t="s">
        <v>352</v>
      </c>
      <c r="H3498" t="s">
        <v>22</v>
      </c>
      <c r="I3498">
        <v>9</v>
      </c>
    </row>
    <row r="3499" spans="1:9" x14ac:dyDescent="0.25">
      <c r="A3499">
        <v>2191561159</v>
      </c>
      <c r="B3499" t="s">
        <v>399</v>
      </c>
      <c r="C3499" t="s">
        <v>241</v>
      </c>
      <c r="D3499" t="s">
        <v>30</v>
      </c>
      <c r="E3499" t="s">
        <v>43</v>
      </c>
      <c r="F3499" t="s">
        <v>283</v>
      </c>
      <c r="G3499" t="s">
        <v>350</v>
      </c>
      <c r="H3499" t="s">
        <v>398</v>
      </c>
      <c r="I3499">
        <v>9</v>
      </c>
    </row>
    <row r="3500" spans="1:9" x14ac:dyDescent="0.25">
      <c r="A3500">
        <v>2191867923</v>
      </c>
      <c r="B3500" t="s">
        <v>170</v>
      </c>
      <c r="C3500" t="s">
        <v>241</v>
      </c>
      <c r="D3500" t="s">
        <v>30</v>
      </c>
      <c r="E3500" t="s">
        <v>43</v>
      </c>
      <c r="F3500" t="s">
        <v>608</v>
      </c>
      <c r="G3500" t="s">
        <v>380</v>
      </c>
      <c r="H3500" t="s">
        <v>22</v>
      </c>
      <c r="I3500">
        <v>9</v>
      </c>
    </row>
    <row r="3501" spans="1:9" x14ac:dyDescent="0.25">
      <c r="A3501">
        <v>2192237837</v>
      </c>
      <c r="B3501" t="s">
        <v>148</v>
      </c>
      <c r="C3501" t="s">
        <v>241</v>
      </c>
      <c r="D3501" t="s">
        <v>30</v>
      </c>
      <c r="E3501" t="s">
        <v>43</v>
      </c>
      <c r="F3501" t="s">
        <v>222</v>
      </c>
      <c r="G3501" t="s">
        <v>351</v>
      </c>
      <c r="H3501" t="s">
        <v>22</v>
      </c>
      <c r="I3501">
        <v>9</v>
      </c>
    </row>
    <row r="3502" spans="1:9" x14ac:dyDescent="0.25">
      <c r="A3502">
        <v>2192477415</v>
      </c>
      <c r="B3502" t="s">
        <v>170</v>
      </c>
      <c r="C3502" t="s">
        <v>241</v>
      </c>
      <c r="D3502" t="s">
        <v>30</v>
      </c>
      <c r="E3502" t="s">
        <v>43</v>
      </c>
      <c r="F3502" t="s">
        <v>307</v>
      </c>
      <c r="G3502" t="s">
        <v>353</v>
      </c>
      <c r="H3502" t="s">
        <v>22</v>
      </c>
      <c r="I3502">
        <v>9</v>
      </c>
    </row>
    <row r="3503" spans="1:9" x14ac:dyDescent="0.25">
      <c r="A3503" s="16">
        <v>2192865066</v>
      </c>
      <c r="B3503" t="s">
        <v>399</v>
      </c>
      <c r="C3503" t="s">
        <v>241</v>
      </c>
      <c r="D3503" t="s">
        <v>30</v>
      </c>
      <c r="E3503" t="s">
        <v>43</v>
      </c>
      <c r="F3503" t="s">
        <v>222</v>
      </c>
      <c r="G3503" t="s">
        <v>351</v>
      </c>
      <c r="H3503" t="s">
        <v>398</v>
      </c>
      <c r="I3503">
        <v>9</v>
      </c>
    </row>
    <row r="3504" spans="1:9" x14ac:dyDescent="0.25">
      <c r="A3504">
        <v>2192877049</v>
      </c>
      <c r="B3504" t="s">
        <v>388</v>
      </c>
      <c r="C3504" t="s">
        <v>241</v>
      </c>
      <c r="D3504" t="s">
        <v>30</v>
      </c>
      <c r="E3504" t="s">
        <v>43</v>
      </c>
      <c r="F3504" t="s">
        <v>243</v>
      </c>
      <c r="G3504" t="s">
        <v>350</v>
      </c>
      <c r="H3504" t="s">
        <v>401</v>
      </c>
      <c r="I3504">
        <v>9</v>
      </c>
    </row>
    <row r="3505" spans="1:9" x14ac:dyDescent="0.25">
      <c r="A3505">
        <v>2193610740</v>
      </c>
      <c r="B3505" t="s">
        <v>388</v>
      </c>
      <c r="C3505" t="s">
        <v>241</v>
      </c>
      <c r="D3505" t="s">
        <v>30</v>
      </c>
      <c r="E3505" t="s">
        <v>43</v>
      </c>
      <c r="F3505" t="s">
        <v>297</v>
      </c>
      <c r="G3505" t="s">
        <v>297</v>
      </c>
      <c r="H3505" t="s">
        <v>401</v>
      </c>
      <c r="I3505">
        <v>9</v>
      </c>
    </row>
    <row r="3506" spans="1:9" x14ac:dyDescent="0.25">
      <c r="A3506">
        <v>2191627390</v>
      </c>
      <c r="B3506" t="s">
        <v>148</v>
      </c>
      <c r="C3506" t="s">
        <v>604</v>
      </c>
      <c r="D3506" t="s">
        <v>30</v>
      </c>
      <c r="E3506" t="s">
        <v>43</v>
      </c>
      <c r="F3506" t="s">
        <v>319</v>
      </c>
      <c r="G3506" t="s">
        <v>380</v>
      </c>
      <c r="H3506" t="s">
        <v>22</v>
      </c>
      <c r="I3506">
        <v>9</v>
      </c>
    </row>
    <row r="3507" spans="1:9" x14ac:dyDescent="0.25">
      <c r="A3507">
        <v>2191756580</v>
      </c>
      <c r="B3507" t="s">
        <v>148</v>
      </c>
      <c r="C3507" t="s">
        <v>604</v>
      </c>
      <c r="D3507" t="s">
        <v>30</v>
      </c>
      <c r="E3507" t="s">
        <v>43</v>
      </c>
      <c r="F3507" t="s">
        <v>138</v>
      </c>
      <c r="G3507" t="s">
        <v>352</v>
      </c>
      <c r="H3507" t="s">
        <v>22</v>
      </c>
      <c r="I3507">
        <v>9</v>
      </c>
    </row>
    <row r="3508" spans="1:9" x14ac:dyDescent="0.25">
      <c r="A3508">
        <v>2191757729</v>
      </c>
      <c r="B3508" t="s">
        <v>148</v>
      </c>
      <c r="C3508" t="s">
        <v>604</v>
      </c>
      <c r="D3508" t="s">
        <v>30</v>
      </c>
      <c r="E3508" t="s">
        <v>43</v>
      </c>
      <c r="F3508" t="s">
        <v>154</v>
      </c>
      <c r="G3508" t="s">
        <v>396</v>
      </c>
      <c r="H3508" t="s">
        <v>22</v>
      </c>
      <c r="I3508">
        <v>9</v>
      </c>
    </row>
    <row r="3509" spans="1:9" x14ac:dyDescent="0.25">
      <c r="A3509">
        <v>2191978263</v>
      </c>
      <c r="B3509" t="s">
        <v>40</v>
      </c>
      <c r="C3509" t="s">
        <v>604</v>
      </c>
      <c r="D3509" t="s">
        <v>30</v>
      </c>
      <c r="E3509" t="s">
        <v>43</v>
      </c>
      <c r="F3509" t="s">
        <v>221</v>
      </c>
      <c r="G3509" t="s">
        <v>354</v>
      </c>
      <c r="H3509" t="s">
        <v>19</v>
      </c>
      <c r="I3509">
        <v>9</v>
      </c>
    </row>
    <row r="3510" spans="1:9" x14ac:dyDescent="0.25">
      <c r="A3510">
        <v>2192502260</v>
      </c>
      <c r="B3510" t="s">
        <v>148</v>
      </c>
      <c r="C3510" t="s">
        <v>604</v>
      </c>
      <c r="D3510" t="s">
        <v>30</v>
      </c>
      <c r="E3510" t="s">
        <v>43</v>
      </c>
      <c r="F3510" t="s">
        <v>264</v>
      </c>
      <c r="G3510" t="s">
        <v>396</v>
      </c>
      <c r="H3510" t="s">
        <v>22</v>
      </c>
      <c r="I3510">
        <v>9</v>
      </c>
    </row>
    <row r="3511" spans="1:9" x14ac:dyDescent="0.25">
      <c r="A3511">
        <v>2192582462</v>
      </c>
      <c r="B3511" t="s">
        <v>399</v>
      </c>
      <c r="C3511" t="s">
        <v>604</v>
      </c>
      <c r="D3511" t="s">
        <v>30</v>
      </c>
      <c r="E3511" t="s">
        <v>43</v>
      </c>
      <c r="F3511" t="s">
        <v>293</v>
      </c>
      <c r="G3511" t="s">
        <v>352</v>
      </c>
      <c r="H3511" t="s">
        <v>398</v>
      </c>
      <c r="I3511">
        <v>9</v>
      </c>
    </row>
    <row r="3512" spans="1:9" x14ac:dyDescent="0.25">
      <c r="A3512">
        <v>2192931981</v>
      </c>
      <c r="B3512" t="s">
        <v>40</v>
      </c>
      <c r="C3512" t="s">
        <v>604</v>
      </c>
      <c r="D3512" t="s">
        <v>30</v>
      </c>
      <c r="E3512" t="s">
        <v>43</v>
      </c>
      <c r="F3512" t="s">
        <v>609</v>
      </c>
      <c r="G3512" t="s">
        <v>380</v>
      </c>
      <c r="H3512" t="s">
        <v>19</v>
      </c>
      <c r="I3512">
        <v>9</v>
      </c>
    </row>
    <row r="3513" spans="1:9" x14ac:dyDescent="0.25">
      <c r="A3513">
        <v>2193164391</v>
      </c>
      <c r="B3513" t="s">
        <v>170</v>
      </c>
      <c r="C3513" t="s">
        <v>604</v>
      </c>
      <c r="D3513" t="s">
        <v>30</v>
      </c>
      <c r="E3513" t="s">
        <v>43</v>
      </c>
      <c r="F3513" t="s">
        <v>610</v>
      </c>
      <c r="G3513" t="s">
        <v>641</v>
      </c>
      <c r="H3513" t="s">
        <v>22</v>
      </c>
      <c r="I3513">
        <v>9</v>
      </c>
    </row>
    <row r="3514" spans="1:9" x14ac:dyDescent="0.25">
      <c r="A3514">
        <v>2193173145</v>
      </c>
      <c r="B3514" t="s">
        <v>170</v>
      </c>
      <c r="C3514" t="s">
        <v>604</v>
      </c>
      <c r="D3514" t="s">
        <v>30</v>
      </c>
      <c r="E3514" t="s">
        <v>43</v>
      </c>
      <c r="F3514" t="s">
        <v>611</v>
      </c>
      <c r="G3514" t="s">
        <v>380</v>
      </c>
      <c r="H3514" t="s">
        <v>22</v>
      </c>
      <c r="I3514">
        <v>9</v>
      </c>
    </row>
    <row r="3515" spans="1:9" x14ac:dyDescent="0.25">
      <c r="A3515">
        <v>2193271911</v>
      </c>
      <c r="B3515" t="s">
        <v>170</v>
      </c>
      <c r="C3515" t="s">
        <v>604</v>
      </c>
      <c r="D3515" t="s">
        <v>30</v>
      </c>
      <c r="E3515" t="s">
        <v>43</v>
      </c>
      <c r="F3515" t="s">
        <v>249</v>
      </c>
      <c r="G3515" t="s">
        <v>352</v>
      </c>
      <c r="H3515" t="s">
        <v>22</v>
      </c>
      <c r="I3515">
        <v>9</v>
      </c>
    </row>
    <row r="3516" spans="1:9" x14ac:dyDescent="0.25">
      <c r="A3516">
        <v>2193538207</v>
      </c>
      <c r="B3516" t="s">
        <v>148</v>
      </c>
      <c r="C3516" t="s">
        <v>604</v>
      </c>
      <c r="D3516" t="s">
        <v>30</v>
      </c>
      <c r="E3516" t="s">
        <v>43</v>
      </c>
      <c r="F3516" t="s">
        <v>339</v>
      </c>
      <c r="G3516" t="s">
        <v>585</v>
      </c>
      <c r="H3516" t="s">
        <v>230</v>
      </c>
      <c r="I3516">
        <v>9</v>
      </c>
    </row>
    <row r="3517" spans="1:9" x14ac:dyDescent="0.25">
      <c r="A3517">
        <v>2192059522</v>
      </c>
      <c r="B3517" t="s">
        <v>170</v>
      </c>
      <c r="C3517" t="s">
        <v>239</v>
      </c>
      <c r="D3517" t="s">
        <v>30</v>
      </c>
      <c r="E3517" t="s">
        <v>43</v>
      </c>
      <c r="F3517" t="s">
        <v>216</v>
      </c>
      <c r="G3517" t="s">
        <v>351</v>
      </c>
      <c r="H3517" t="s">
        <v>22</v>
      </c>
      <c r="I3517">
        <v>9</v>
      </c>
    </row>
    <row r="3518" spans="1:9" x14ac:dyDescent="0.25">
      <c r="A3518">
        <v>2192131324</v>
      </c>
      <c r="B3518" t="s">
        <v>148</v>
      </c>
      <c r="C3518" t="s">
        <v>239</v>
      </c>
      <c r="D3518" t="s">
        <v>30</v>
      </c>
      <c r="E3518" t="s">
        <v>43</v>
      </c>
      <c r="F3518" t="s">
        <v>272</v>
      </c>
      <c r="G3518" t="s">
        <v>352</v>
      </c>
      <c r="H3518" t="s">
        <v>22</v>
      </c>
      <c r="I3518">
        <v>9</v>
      </c>
    </row>
    <row r="3519" spans="1:9" x14ac:dyDescent="0.25">
      <c r="A3519" s="16">
        <v>2192277869</v>
      </c>
      <c r="B3519" t="s">
        <v>170</v>
      </c>
      <c r="C3519" t="s">
        <v>239</v>
      </c>
      <c r="D3519" t="s">
        <v>30</v>
      </c>
      <c r="E3519" t="s">
        <v>43</v>
      </c>
      <c r="F3519" t="s">
        <v>227</v>
      </c>
      <c r="G3519" t="s">
        <v>379</v>
      </c>
      <c r="H3519" t="s">
        <v>398</v>
      </c>
      <c r="I3519">
        <v>9</v>
      </c>
    </row>
    <row r="3520" spans="1:9" x14ac:dyDescent="0.25">
      <c r="A3520">
        <v>2192401954</v>
      </c>
      <c r="B3520" t="s">
        <v>399</v>
      </c>
      <c r="C3520" t="s">
        <v>239</v>
      </c>
      <c r="D3520" t="s">
        <v>30</v>
      </c>
      <c r="E3520" t="s">
        <v>43</v>
      </c>
      <c r="F3520" t="s">
        <v>264</v>
      </c>
      <c r="G3520" t="s">
        <v>396</v>
      </c>
      <c r="H3520" t="s">
        <v>398</v>
      </c>
      <c r="I3520">
        <v>9</v>
      </c>
    </row>
    <row r="3521" spans="1:9" x14ac:dyDescent="0.25">
      <c r="A3521">
        <v>2192404765</v>
      </c>
      <c r="B3521" t="s">
        <v>148</v>
      </c>
      <c r="C3521" t="s">
        <v>239</v>
      </c>
      <c r="D3521" t="s">
        <v>30</v>
      </c>
      <c r="E3521" t="s">
        <v>43</v>
      </c>
      <c r="F3521" t="s">
        <v>612</v>
      </c>
      <c r="G3521" t="s">
        <v>380</v>
      </c>
      <c r="H3521" t="s">
        <v>22</v>
      </c>
      <c r="I3521">
        <v>9</v>
      </c>
    </row>
    <row r="3522" spans="1:9" x14ac:dyDescent="0.25">
      <c r="A3522">
        <v>2192410415</v>
      </c>
      <c r="B3522" t="s">
        <v>170</v>
      </c>
      <c r="C3522" t="s">
        <v>239</v>
      </c>
      <c r="D3522" t="s">
        <v>30</v>
      </c>
      <c r="E3522" t="s">
        <v>43</v>
      </c>
      <c r="F3522" t="s">
        <v>343</v>
      </c>
      <c r="G3522" t="s">
        <v>343</v>
      </c>
      <c r="H3522" t="s">
        <v>22</v>
      </c>
      <c r="I3522">
        <v>9</v>
      </c>
    </row>
    <row r="3523" spans="1:9" x14ac:dyDescent="0.25">
      <c r="A3523">
        <v>2192513994</v>
      </c>
      <c r="B3523" t="s">
        <v>399</v>
      </c>
      <c r="C3523" t="s">
        <v>239</v>
      </c>
      <c r="D3523" t="s">
        <v>30</v>
      </c>
      <c r="E3523" t="s">
        <v>43</v>
      </c>
      <c r="F3523" t="s">
        <v>310</v>
      </c>
      <c r="G3523" t="s">
        <v>396</v>
      </c>
      <c r="H3523" t="s">
        <v>398</v>
      </c>
      <c r="I3523">
        <v>9</v>
      </c>
    </row>
    <row r="3524" spans="1:9" x14ac:dyDescent="0.25">
      <c r="A3524">
        <v>2192574422</v>
      </c>
      <c r="B3524" t="s">
        <v>40</v>
      </c>
      <c r="C3524" t="s">
        <v>239</v>
      </c>
      <c r="D3524" t="s">
        <v>30</v>
      </c>
      <c r="E3524" t="s">
        <v>43</v>
      </c>
      <c r="F3524" t="s">
        <v>325</v>
      </c>
      <c r="G3524" t="s">
        <v>325</v>
      </c>
      <c r="H3524" t="s">
        <v>637</v>
      </c>
      <c r="I3524">
        <v>9</v>
      </c>
    </row>
    <row r="3525" spans="1:9" x14ac:dyDescent="0.25">
      <c r="A3525">
        <v>2192591547</v>
      </c>
      <c r="B3525" t="s">
        <v>170</v>
      </c>
      <c r="C3525" t="s">
        <v>239</v>
      </c>
      <c r="D3525" t="s">
        <v>30</v>
      </c>
      <c r="E3525" t="s">
        <v>43</v>
      </c>
      <c r="F3525" t="s">
        <v>258</v>
      </c>
      <c r="G3525" t="s">
        <v>352</v>
      </c>
      <c r="H3525" t="s">
        <v>22</v>
      </c>
      <c r="I3525">
        <v>9</v>
      </c>
    </row>
    <row r="3526" spans="1:9" x14ac:dyDescent="0.25">
      <c r="A3526">
        <v>2192790785</v>
      </c>
      <c r="B3526" t="s">
        <v>399</v>
      </c>
      <c r="C3526" t="s">
        <v>239</v>
      </c>
      <c r="D3526" t="s">
        <v>30</v>
      </c>
      <c r="E3526" t="s">
        <v>43</v>
      </c>
      <c r="F3526" t="s">
        <v>215</v>
      </c>
      <c r="G3526" t="s">
        <v>350</v>
      </c>
      <c r="H3526" t="s">
        <v>398</v>
      </c>
      <c r="I3526">
        <v>9</v>
      </c>
    </row>
    <row r="3527" spans="1:9" x14ac:dyDescent="0.25">
      <c r="A3527">
        <v>2192791950</v>
      </c>
      <c r="B3527" t="s">
        <v>388</v>
      </c>
      <c r="C3527" t="s">
        <v>239</v>
      </c>
      <c r="D3527" t="s">
        <v>30</v>
      </c>
      <c r="E3527" t="s">
        <v>43</v>
      </c>
      <c r="F3527" t="s">
        <v>261</v>
      </c>
      <c r="G3527" t="s">
        <v>352</v>
      </c>
      <c r="H3527" t="s">
        <v>401</v>
      </c>
      <c r="I3527">
        <v>9</v>
      </c>
    </row>
    <row r="3528" spans="1:9" x14ac:dyDescent="0.25">
      <c r="A3528">
        <v>2192862674</v>
      </c>
      <c r="B3528" t="s">
        <v>148</v>
      </c>
      <c r="C3528" t="s">
        <v>239</v>
      </c>
      <c r="D3528" t="s">
        <v>30</v>
      </c>
      <c r="E3528" t="s">
        <v>43</v>
      </c>
      <c r="F3528" t="s">
        <v>224</v>
      </c>
      <c r="G3528" t="s">
        <v>350</v>
      </c>
      <c r="H3528" t="s">
        <v>22</v>
      </c>
      <c r="I3528">
        <v>9</v>
      </c>
    </row>
    <row r="3529" spans="1:9" x14ac:dyDescent="0.25">
      <c r="A3529">
        <v>2192870966</v>
      </c>
      <c r="B3529" t="s">
        <v>399</v>
      </c>
      <c r="C3529" t="s">
        <v>239</v>
      </c>
      <c r="D3529" t="s">
        <v>30</v>
      </c>
      <c r="E3529" t="s">
        <v>43</v>
      </c>
      <c r="F3529" t="s">
        <v>252</v>
      </c>
      <c r="G3529" t="s">
        <v>355</v>
      </c>
      <c r="H3529" t="s">
        <v>398</v>
      </c>
      <c r="I3529">
        <v>9</v>
      </c>
    </row>
    <row r="3530" spans="1:9" x14ac:dyDescent="0.25">
      <c r="A3530">
        <v>2192988695</v>
      </c>
      <c r="B3530" t="s">
        <v>399</v>
      </c>
      <c r="C3530" t="s">
        <v>239</v>
      </c>
      <c r="D3530" t="s">
        <v>30</v>
      </c>
      <c r="E3530" t="s">
        <v>43</v>
      </c>
      <c r="F3530" t="s">
        <v>222</v>
      </c>
      <c r="G3530" t="s">
        <v>351</v>
      </c>
      <c r="H3530" t="s">
        <v>398</v>
      </c>
      <c r="I3530">
        <v>9</v>
      </c>
    </row>
    <row r="3531" spans="1:9" x14ac:dyDescent="0.25">
      <c r="A3531">
        <v>2193064234</v>
      </c>
      <c r="B3531" t="s">
        <v>399</v>
      </c>
      <c r="C3531" t="s">
        <v>239</v>
      </c>
      <c r="D3531" t="s">
        <v>30</v>
      </c>
      <c r="E3531" t="s">
        <v>43</v>
      </c>
      <c r="F3531" t="s">
        <v>222</v>
      </c>
      <c r="G3531" t="s">
        <v>351</v>
      </c>
      <c r="H3531" t="s">
        <v>398</v>
      </c>
      <c r="I3531">
        <v>9</v>
      </c>
    </row>
    <row r="3532" spans="1:9" x14ac:dyDescent="0.25">
      <c r="A3532">
        <v>2193116055</v>
      </c>
      <c r="B3532" t="s">
        <v>170</v>
      </c>
      <c r="C3532" t="s">
        <v>239</v>
      </c>
      <c r="D3532" t="s">
        <v>30</v>
      </c>
      <c r="E3532" t="s">
        <v>43</v>
      </c>
      <c r="F3532" t="s">
        <v>138</v>
      </c>
      <c r="G3532" t="s">
        <v>352</v>
      </c>
      <c r="H3532" t="s">
        <v>22</v>
      </c>
      <c r="I3532">
        <v>9</v>
      </c>
    </row>
    <row r="3533" spans="1:9" x14ac:dyDescent="0.25">
      <c r="A3533">
        <v>2193128212</v>
      </c>
      <c r="B3533" t="s">
        <v>399</v>
      </c>
      <c r="C3533" t="s">
        <v>239</v>
      </c>
      <c r="D3533" t="s">
        <v>30</v>
      </c>
      <c r="E3533" t="s">
        <v>43</v>
      </c>
      <c r="F3533" t="s">
        <v>138</v>
      </c>
      <c r="G3533" t="s">
        <v>352</v>
      </c>
      <c r="H3533" t="s">
        <v>398</v>
      </c>
      <c r="I3533">
        <v>9</v>
      </c>
    </row>
    <row r="3534" spans="1:9" x14ac:dyDescent="0.25">
      <c r="A3534">
        <v>2193610953</v>
      </c>
      <c r="B3534" t="s">
        <v>170</v>
      </c>
      <c r="C3534" t="s">
        <v>239</v>
      </c>
      <c r="D3534" t="s">
        <v>30</v>
      </c>
      <c r="E3534" t="s">
        <v>43</v>
      </c>
      <c r="F3534" t="s">
        <v>275</v>
      </c>
      <c r="G3534" t="s">
        <v>642</v>
      </c>
      <c r="H3534" t="s">
        <v>22</v>
      </c>
      <c r="I3534">
        <v>9</v>
      </c>
    </row>
    <row r="3535" spans="1:9" x14ac:dyDescent="0.25">
      <c r="A3535">
        <v>2193667997</v>
      </c>
      <c r="B3535" t="s">
        <v>170</v>
      </c>
      <c r="C3535" t="s">
        <v>239</v>
      </c>
      <c r="D3535" t="s">
        <v>30</v>
      </c>
      <c r="E3535" t="s">
        <v>43</v>
      </c>
      <c r="F3535" t="s">
        <v>258</v>
      </c>
      <c r="G3535" t="s">
        <v>352</v>
      </c>
      <c r="H3535" t="s">
        <v>22</v>
      </c>
      <c r="I3535">
        <v>9</v>
      </c>
    </row>
    <row r="3536" spans="1:9" x14ac:dyDescent="0.25">
      <c r="A3536">
        <v>2193690699</v>
      </c>
      <c r="B3536" t="s">
        <v>148</v>
      </c>
      <c r="C3536" t="s">
        <v>239</v>
      </c>
      <c r="D3536" t="s">
        <v>30</v>
      </c>
      <c r="E3536" t="s">
        <v>43</v>
      </c>
      <c r="F3536" t="s">
        <v>255</v>
      </c>
      <c r="G3536" t="s">
        <v>255</v>
      </c>
      <c r="H3536" t="s">
        <v>22</v>
      </c>
      <c r="I3536">
        <v>9</v>
      </c>
    </row>
    <row r="3537" spans="1:9" x14ac:dyDescent="0.25">
      <c r="A3537">
        <v>2191346768</v>
      </c>
      <c r="B3537" t="s">
        <v>148</v>
      </c>
      <c r="C3537" t="s">
        <v>239</v>
      </c>
      <c r="D3537" t="s">
        <v>30</v>
      </c>
      <c r="E3537" t="s">
        <v>43</v>
      </c>
      <c r="F3537" t="s">
        <v>256</v>
      </c>
      <c r="G3537" t="s">
        <v>649</v>
      </c>
      <c r="H3537" t="s">
        <v>22</v>
      </c>
      <c r="I3537">
        <v>9</v>
      </c>
    </row>
    <row r="3538" spans="1:9" x14ac:dyDescent="0.25">
      <c r="A3538">
        <v>2191390976</v>
      </c>
      <c r="B3538" t="s">
        <v>170</v>
      </c>
      <c r="C3538" t="s">
        <v>239</v>
      </c>
      <c r="D3538" t="s">
        <v>30</v>
      </c>
      <c r="E3538" t="s">
        <v>43</v>
      </c>
      <c r="F3538" t="s">
        <v>324</v>
      </c>
      <c r="G3538" t="s">
        <v>357</v>
      </c>
      <c r="H3538" t="s">
        <v>22</v>
      </c>
      <c r="I3538">
        <v>9</v>
      </c>
    </row>
    <row r="3539" spans="1:9" x14ac:dyDescent="0.25">
      <c r="A3539">
        <v>2191551030</v>
      </c>
      <c r="B3539" t="s">
        <v>399</v>
      </c>
      <c r="C3539" t="s">
        <v>239</v>
      </c>
      <c r="D3539" t="s">
        <v>30</v>
      </c>
      <c r="E3539" t="s">
        <v>43</v>
      </c>
      <c r="F3539" t="s">
        <v>257</v>
      </c>
      <c r="G3539" t="s">
        <v>352</v>
      </c>
      <c r="H3539" t="s">
        <v>398</v>
      </c>
      <c r="I3539">
        <v>9</v>
      </c>
    </row>
    <row r="3540" spans="1:9" x14ac:dyDescent="0.25">
      <c r="A3540">
        <v>2191564953</v>
      </c>
      <c r="B3540" t="s">
        <v>170</v>
      </c>
      <c r="C3540" t="s">
        <v>239</v>
      </c>
      <c r="D3540" t="s">
        <v>30</v>
      </c>
      <c r="E3540" t="s">
        <v>43</v>
      </c>
      <c r="F3540" t="s">
        <v>228</v>
      </c>
      <c r="G3540" t="s">
        <v>353</v>
      </c>
      <c r="H3540" t="s">
        <v>225</v>
      </c>
      <c r="I3540">
        <v>9</v>
      </c>
    </row>
    <row r="3541" spans="1:9" x14ac:dyDescent="0.25">
      <c r="A3541">
        <v>2191570478</v>
      </c>
      <c r="B3541" t="s">
        <v>170</v>
      </c>
      <c r="C3541" t="s">
        <v>239</v>
      </c>
      <c r="D3541" t="s">
        <v>30</v>
      </c>
      <c r="E3541" t="s">
        <v>43</v>
      </c>
      <c r="F3541" t="s">
        <v>219</v>
      </c>
      <c r="G3541" t="s">
        <v>350</v>
      </c>
      <c r="H3541" t="s">
        <v>22</v>
      </c>
      <c r="I3541">
        <v>9</v>
      </c>
    </row>
    <row r="3542" spans="1:9" x14ac:dyDescent="0.25">
      <c r="A3542">
        <v>2191752535</v>
      </c>
      <c r="B3542" t="s">
        <v>399</v>
      </c>
      <c r="C3542" t="s">
        <v>239</v>
      </c>
      <c r="D3542" t="s">
        <v>30</v>
      </c>
      <c r="E3542" t="s">
        <v>43</v>
      </c>
      <c r="F3542" t="s">
        <v>217</v>
      </c>
      <c r="G3542" t="s">
        <v>355</v>
      </c>
      <c r="H3542" t="s">
        <v>398</v>
      </c>
      <c r="I3542">
        <v>9</v>
      </c>
    </row>
    <row r="3543" spans="1:9" x14ac:dyDescent="0.25">
      <c r="A3543">
        <v>2191843974</v>
      </c>
      <c r="B3543" t="s">
        <v>399</v>
      </c>
      <c r="C3543" t="s">
        <v>239</v>
      </c>
      <c r="D3543" t="s">
        <v>30</v>
      </c>
      <c r="E3543" t="s">
        <v>43</v>
      </c>
      <c r="F3543" t="s">
        <v>138</v>
      </c>
      <c r="G3543" t="s">
        <v>352</v>
      </c>
      <c r="H3543" t="s">
        <v>398</v>
      </c>
      <c r="I3543">
        <v>9</v>
      </c>
    </row>
    <row r="3544" spans="1:9" x14ac:dyDescent="0.25">
      <c r="A3544">
        <v>2191870988</v>
      </c>
      <c r="B3544" t="s">
        <v>399</v>
      </c>
      <c r="C3544" t="s">
        <v>239</v>
      </c>
      <c r="D3544" t="s">
        <v>30</v>
      </c>
      <c r="E3544" t="s">
        <v>43</v>
      </c>
      <c r="F3544" t="s">
        <v>325</v>
      </c>
      <c r="G3544" t="s">
        <v>325</v>
      </c>
      <c r="H3544" t="s">
        <v>398</v>
      </c>
      <c r="I3544">
        <v>9</v>
      </c>
    </row>
    <row r="3545" spans="1:9" x14ac:dyDescent="0.25">
      <c r="A3545">
        <v>2191906863</v>
      </c>
      <c r="B3545" t="s">
        <v>388</v>
      </c>
      <c r="C3545" t="s">
        <v>239</v>
      </c>
      <c r="D3545" t="s">
        <v>30</v>
      </c>
      <c r="E3545" t="s">
        <v>43</v>
      </c>
      <c r="F3545" t="s">
        <v>215</v>
      </c>
      <c r="G3545" t="s">
        <v>350</v>
      </c>
      <c r="H3545" t="s">
        <v>401</v>
      </c>
      <c r="I3545">
        <v>9</v>
      </c>
    </row>
    <row r="3546" spans="1:9" x14ac:dyDescent="0.25">
      <c r="A3546">
        <v>2191952224</v>
      </c>
      <c r="B3546" t="s">
        <v>40</v>
      </c>
      <c r="C3546" t="s">
        <v>239</v>
      </c>
      <c r="D3546" t="s">
        <v>30</v>
      </c>
      <c r="E3546" t="s">
        <v>43</v>
      </c>
      <c r="F3546" t="s">
        <v>278</v>
      </c>
      <c r="G3546" t="s">
        <v>352</v>
      </c>
      <c r="H3546" t="s">
        <v>19</v>
      </c>
      <c r="I3546">
        <v>9</v>
      </c>
    </row>
    <row r="3547" spans="1:9" x14ac:dyDescent="0.25">
      <c r="A3547">
        <v>2191493247</v>
      </c>
      <c r="B3547" t="s">
        <v>399</v>
      </c>
      <c r="C3547" t="s">
        <v>233</v>
      </c>
      <c r="D3547" t="s">
        <v>30</v>
      </c>
      <c r="E3547" t="s">
        <v>43</v>
      </c>
      <c r="F3547" t="s">
        <v>220</v>
      </c>
      <c r="G3547" t="s">
        <v>354</v>
      </c>
      <c r="H3547" t="s">
        <v>398</v>
      </c>
      <c r="I3547">
        <v>9</v>
      </c>
    </row>
    <row r="3548" spans="1:9" x14ac:dyDescent="0.25">
      <c r="A3548">
        <v>2191585204</v>
      </c>
      <c r="B3548" t="s">
        <v>399</v>
      </c>
      <c r="C3548" t="s">
        <v>233</v>
      </c>
      <c r="D3548" t="s">
        <v>30</v>
      </c>
      <c r="E3548" t="s">
        <v>43</v>
      </c>
      <c r="F3548" t="s">
        <v>264</v>
      </c>
      <c r="G3548" t="s">
        <v>396</v>
      </c>
      <c r="H3548" t="s">
        <v>398</v>
      </c>
      <c r="I3548">
        <v>9</v>
      </c>
    </row>
    <row r="3549" spans="1:9" x14ac:dyDescent="0.25">
      <c r="A3549">
        <v>2191676300</v>
      </c>
      <c r="B3549" t="s">
        <v>399</v>
      </c>
      <c r="C3549" t="s">
        <v>233</v>
      </c>
      <c r="D3549" t="s">
        <v>30</v>
      </c>
      <c r="E3549" t="s">
        <v>43</v>
      </c>
      <c r="F3549" t="s">
        <v>217</v>
      </c>
      <c r="G3549" t="s">
        <v>355</v>
      </c>
      <c r="H3549" t="s">
        <v>398</v>
      </c>
      <c r="I3549">
        <v>9</v>
      </c>
    </row>
    <row r="3550" spans="1:9" x14ac:dyDescent="0.25">
      <c r="A3550">
        <v>2191846007</v>
      </c>
      <c r="B3550" t="s">
        <v>399</v>
      </c>
      <c r="C3550" t="s">
        <v>233</v>
      </c>
      <c r="D3550" t="s">
        <v>30</v>
      </c>
      <c r="E3550" t="s">
        <v>43</v>
      </c>
      <c r="F3550" t="s">
        <v>216</v>
      </c>
      <c r="G3550" t="s">
        <v>351</v>
      </c>
      <c r="H3550" t="s">
        <v>398</v>
      </c>
      <c r="I3550">
        <v>9</v>
      </c>
    </row>
    <row r="3551" spans="1:9" x14ac:dyDescent="0.25">
      <c r="A3551">
        <v>2191949147</v>
      </c>
      <c r="B3551" t="s">
        <v>399</v>
      </c>
      <c r="C3551" t="s">
        <v>233</v>
      </c>
      <c r="D3551" t="s">
        <v>30</v>
      </c>
      <c r="E3551" t="s">
        <v>43</v>
      </c>
      <c r="F3551" t="s">
        <v>295</v>
      </c>
      <c r="G3551" t="s">
        <v>379</v>
      </c>
      <c r="H3551" t="s">
        <v>398</v>
      </c>
      <c r="I3551">
        <v>9</v>
      </c>
    </row>
    <row r="3552" spans="1:9" x14ac:dyDescent="0.25">
      <c r="A3552">
        <v>2192093972</v>
      </c>
      <c r="B3552" t="s">
        <v>148</v>
      </c>
      <c r="C3552" t="s">
        <v>233</v>
      </c>
      <c r="D3552" t="s">
        <v>30</v>
      </c>
      <c r="E3552" t="s">
        <v>43</v>
      </c>
      <c r="F3552" t="s">
        <v>292</v>
      </c>
      <c r="G3552" t="s">
        <v>352</v>
      </c>
      <c r="H3552" t="s">
        <v>22</v>
      </c>
      <c r="I3552">
        <v>9</v>
      </c>
    </row>
    <row r="3553" spans="1:9" x14ac:dyDescent="0.25">
      <c r="A3553">
        <v>2192781219</v>
      </c>
      <c r="B3553" t="s">
        <v>148</v>
      </c>
      <c r="C3553" t="s">
        <v>233</v>
      </c>
      <c r="D3553" t="s">
        <v>30</v>
      </c>
      <c r="E3553" t="s">
        <v>43</v>
      </c>
      <c r="F3553" t="s">
        <v>287</v>
      </c>
      <c r="G3553" t="s">
        <v>350</v>
      </c>
      <c r="H3553" t="s">
        <v>22</v>
      </c>
      <c r="I3553">
        <v>9</v>
      </c>
    </row>
    <row r="3554" spans="1:9" x14ac:dyDescent="0.25">
      <c r="A3554">
        <v>2192969534</v>
      </c>
      <c r="B3554" t="s">
        <v>40</v>
      </c>
      <c r="C3554" t="s">
        <v>233</v>
      </c>
      <c r="D3554" t="s">
        <v>30</v>
      </c>
      <c r="E3554" t="s">
        <v>43</v>
      </c>
      <c r="F3554" t="s">
        <v>215</v>
      </c>
      <c r="G3554" t="s">
        <v>350</v>
      </c>
      <c r="H3554" t="s">
        <v>19</v>
      </c>
      <c r="I3554">
        <v>9</v>
      </c>
    </row>
    <row r="3555" spans="1:9" x14ac:dyDescent="0.25">
      <c r="A3555">
        <v>2192985781</v>
      </c>
      <c r="B3555" t="s">
        <v>399</v>
      </c>
      <c r="C3555" t="s">
        <v>233</v>
      </c>
      <c r="D3555" t="s">
        <v>30</v>
      </c>
      <c r="E3555" t="s">
        <v>43</v>
      </c>
      <c r="F3555" t="s">
        <v>216</v>
      </c>
      <c r="G3555" t="s">
        <v>351</v>
      </c>
      <c r="H3555" t="s">
        <v>398</v>
      </c>
      <c r="I3555">
        <v>9</v>
      </c>
    </row>
    <row r="3556" spans="1:9" x14ac:dyDescent="0.25">
      <c r="A3556">
        <v>2193047736</v>
      </c>
      <c r="B3556" t="s">
        <v>148</v>
      </c>
      <c r="C3556" t="s">
        <v>233</v>
      </c>
      <c r="D3556" t="s">
        <v>30</v>
      </c>
      <c r="E3556" t="s">
        <v>43</v>
      </c>
      <c r="F3556" t="s">
        <v>613</v>
      </c>
      <c r="G3556" t="s">
        <v>585</v>
      </c>
      <c r="H3556" t="s">
        <v>22</v>
      </c>
      <c r="I3556">
        <v>9</v>
      </c>
    </row>
    <row r="3557" spans="1:9" x14ac:dyDescent="0.25">
      <c r="A3557">
        <v>2193297824</v>
      </c>
      <c r="B3557" t="s">
        <v>399</v>
      </c>
      <c r="C3557" t="s">
        <v>233</v>
      </c>
      <c r="D3557" t="s">
        <v>30</v>
      </c>
      <c r="E3557" t="s">
        <v>43</v>
      </c>
      <c r="F3557" t="s">
        <v>280</v>
      </c>
      <c r="G3557" t="s">
        <v>352</v>
      </c>
      <c r="H3557" t="s">
        <v>398</v>
      </c>
      <c r="I3557">
        <v>9</v>
      </c>
    </row>
    <row r="3558" spans="1:9" x14ac:dyDescent="0.25">
      <c r="A3558">
        <v>2191409555</v>
      </c>
      <c r="B3558" t="s">
        <v>399</v>
      </c>
      <c r="C3558" t="s">
        <v>236</v>
      </c>
      <c r="D3558" t="s">
        <v>30</v>
      </c>
      <c r="E3558" t="s">
        <v>43</v>
      </c>
      <c r="F3558" t="s">
        <v>245</v>
      </c>
      <c r="G3558" t="s">
        <v>352</v>
      </c>
      <c r="H3558" t="s">
        <v>398</v>
      </c>
      <c r="I3558">
        <v>9</v>
      </c>
    </row>
    <row r="3559" spans="1:9" x14ac:dyDescent="0.25">
      <c r="A3559">
        <v>2192755725</v>
      </c>
      <c r="B3559" t="s">
        <v>148</v>
      </c>
      <c r="C3559" t="s">
        <v>236</v>
      </c>
      <c r="D3559" t="s">
        <v>30</v>
      </c>
      <c r="E3559" t="s">
        <v>43</v>
      </c>
      <c r="F3559" t="s">
        <v>222</v>
      </c>
      <c r="G3559" t="s">
        <v>351</v>
      </c>
      <c r="H3559" t="s">
        <v>22</v>
      </c>
      <c r="I3559">
        <v>9</v>
      </c>
    </row>
    <row r="3560" spans="1:9" x14ac:dyDescent="0.25">
      <c r="A3560">
        <v>2192838130</v>
      </c>
      <c r="B3560" t="s">
        <v>40</v>
      </c>
      <c r="C3560" t="s">
        <v>236</v>
      </c>
      <c r="D3560" t="s">
        <v>30</v>
      </c>
      <c r="E3560" t="s">
        <v>43</v>
      </c>
      <c r="F3560" t="s">
        <v>221</v>
      </c>
      <c r="G3560" t="s">
        <v>354</v>
      </c>
      <c r="H3560" t="s">
        <v>19</v>
      </c>
      <c r="I3560">
        <v>9</v>
      </c>
    </row>
    <row r="3561" spans="1:9" x14ac:dyDescent="0.25">
      <c r="A3561">
        <v>2192964485</v>
      </c>
      <c r="B3561" t="s">
        <v>399</v>
      </c>
      <c r="C3561" t="s">
        <v>236</v>
      </c>
      <c r="D3561" t="s">
        <v>30</v>
      </c>
      <c r="E3561" t="s">
        <v>43</v>
      </c>
      <c r="F3561" t="s">
        <v>222</v>
      </c>
      <c r="G3561" t="s">
        <v>351</v>
      </c>
      <c r="H3561" t="s">
        <v>398</v>
      </c>
      <c r="I3561">
        <v>9</v>
      </c>
    </row>
    <row r="3562" spans="1:9" x14ac:dyDescent="0.25">
      <c r="A3562">
        <v>2192967103</v>
      </c>
      <c r="B3562" t="s">
        <v>399</v>
      </c>
      <c r="C3562" t="s">
        <v>236</v>
      </c>
      <c r="D3562" t="s">
        <v>30</v>
      </c>
      <c r="E3562" t="s">
        <v>43</v>
      </c>
      <c r="F3562" t="s">
        <v>302</v>
      </c>
      <c r="G3562" t="s">
        <v>352</v>
      </c>
      <c r="H3562" t="s">
        <v>398</v>
      </c>
      <c r="I3562">
        <v>9</v>
      </c>
    </row>
    <row r="3563" spans="1:9" x14ac:dyDescent="0.25">
      <c r="A3563">
        <v>2192989140</v>
      </c>
      <c r="B3563" t="s">
        <v>399</v>
      </c>
      <c r="C3563" t="s">
        <v>236</v>
      </c>
      <c r="D3563" t="s">
        <v>30</v>
      </c>
      <c r="E3563" t="s">
        <v>43</v>
      </c>
      <c r="F3563" t="s">
        <v>302</v>
      </c>
      <c r="G3563" t="s">
        <v>352</v>
      </c>
      <c r="H3563" t="s">
        <v>398</v>
      </c>
      <c r="I3563">
        <v>9</v>
      </c>
    </row>
    <row r="3564" spans="1:9" x14ac:dyDescent="0.25">
      <c r="A3564">
        <v>2193225110</v>
      </c>
      <c r="B3564" t="s">
        <v>170</v>
      </c>
      <c r="C3564" t="s">
        <v>236</v>
      </c>
      <c r="D3564" t="s">
        <v>30</v>
      </c>
      <c r="E3564" t="s">
        <v>43</v>
      </c>
      <c r="F3564" t="s">
        <v>287</v>
      </c>
      <c r="G3564" t="s">
        <v>350</v>
      </c>
      <c r="H3564" t="s">
        <v>22</v>
      </c>
      <c r="I3564">
        <v>9</v>
      </c>
    </row>
    <row r="3565" spans="1:9" x14ac:dyDescent="0.25">
      <c r="A3565">
        <v>2193375418</v>
      </c>
      <c r="B3565" t="s">
        <v>40</v>
      </c>
      <c r="C3565" t="s">
        <v>236</v>
      </c>
      <c r="D3565" t="s">
        <v>30</v>
      </c>
      <c r="E3565" t="s">
        <v>43</v>
      </c>
      <c r="F3565" t="s">
        <v>245</v>
      </c>
      <c r="G3565" t="s">
        <v>352</v>
      </c>
      <c r="H3565" t="s">
        <v>19</v>
      </c>
      <c r="I3565">
        <v>9</v>
      </c>
    </row>
    <row r="3566" spans="1:9" x14ac:dyDescent="0.25">
      <c r="A3566">
        <v>2193381642</v>
      </c>
      <c r="B3566" t="s">
        <v>399</v>
      </c>
      <c r="C3566" t="s">
        <v>236</v>
      </c>
      <c r="D3566" t="s">
        <v>30</v>
      </c>
      <c r="E3566" t="s">
        <v>43</v>
      </c>
      <c r="F3566" t="s">
        <v>223</v>
      </c>
      <c r="G3566" t="s">
        <v>350</v>
      </c>
      <c r="H3566" t="s">
        <v>398</v>
      </c>
      <c r="I3566">
        <v>9</v>
      </c>
    </row>
    <row r="3567" spans="1:9" x14ac:dyDescent="0.25">
      <c r="A3567">
        <v>2193660449</v>
      </c>
      <c r="B3567" t="s">
        <v>40</v>
      </c>
      <c r="C3567" t="s">
        <v>236</v>
      </c>
      <c r="D3567" t="s">
        <v>30</v>
      </c>
      <c r="E3567" t="s">
        <v>43</v>
      </c>
      <c r="F3567" t="s">
        <v>272</v>
      </c>
      <c r="G3567" t="s">
        <v>352</v>
      </c>
      <c r="H3567" t="s">
        <v>19</v>
      </c>
      <c r="I3567">
        <v>9</v>
      </c>
    </row>
    <row r="3568" spans="1:9" x14ac:dyDescent="0.25">
      <c r="A3568">
        <v>2193283028</v>
      </c>
      <c r="B3568" t="s">
        <v>148</v>
      </c>
      <c r="C3568" t="s">
        <v>235</v>
      </c>
      <c r="D3568" t="s">
        <v>30</v>
      </c>
      <c r="E3568" t="s">
        <v>43</v>
      </c>
      <c r="F3568" t="s">
        <v>261</v>
      </c>
      <c r="G3568" t="s">
        <v>352</v>
      </c>
      <c r="H3568" t="s">
        <v>22</v>
      </c>
      <c r="I3568">
        <v>9</v>
      </c>
    </row>
    <row r="3569" spans="1:9" x14ac:dyDescent="0.25">
      <c r="A3569" s="41">
        <v>2193287778</v>
      </c>
      <c r="B3569" t="s">
        <v>148</v>
      </c>
      <c r="C3569" s="41" t="s">
        <v>235</v>
      </c>
      <c r="D3569" t="s">
        <v>30</v>
      </c>
      <c r="E3569" t="s">
        <v>43</v>
      </c>
      <c r="F3569" t="s">
        <v>154</v>
      </c>
      <c r="G3569" t="s">
        <v>396</v>
      </c>
      <c r="H3569" t="s">
        <v>22</v>
      </c>
      <c r="I3569">
        <v>9</v>
      </c>
    </row>
    <row r="3570" spans="1:9" x14ac:dyDescent="0.25">
      <c r="A3570">
        <v>2193661119</v>
      </c>
      <c r="B3570" t="s">
        <v>399</v>
      </c>
      <c r="C3570" t="s">
        <v>235</v>
      </c>
      <c r="D3570" t="s">
        <v>30</v>
      </c>
      <c r="E3570" t="s">
        <v>43</v>
      </c>
      <c r="F3570" t="s">
        <v>397</v>
      </c>
      <c r="G3570" t="s">
        <v>350</v>
      </c>
      <c r="H3570" t="s">
        <v>398</v>
      </c>
      <c r="I3570">
        <v>9</v>
      </c>
    </row>
    <row r="3571" spans="1:9" x14ac:dyDescent="0.25">
      <c r="A3571">
        <v>2191370836</v>
      </c>
      <c r="B3571" t="s">
        <v>399</v>
      </c>
      <c r="C3571" t="s">
        <v>235</v>
      </c>
      <c r="D3571" t="s">
        <v>30</v>
      </c>
      <c r="E3571" t="s">
        <v>43</v>
      </c>
      <c r="F3571" t="s">
        <v>252</v>
      </c>
      <c r="G3571" t="s">
        <v>355</v>
      </c>
      <c r="H3571" t="s">
        <v>398</v>
      </c>
      <c r="I3571">
        <v>9</v>
      </c>
    </row>
    <row r="3572" spans="1:9" x14ac:dyDescent="0.25">
      <c r="A3572">
        <v>2191523496</v>
      </c>
      <c r="B3572" t="s">
        <v>40</v>
      </c>
      <c r="C3572" t="s">
        <v>235</v>
      </c>
      <c r="D3572" t="s">
        <v>30</v>
      </c>
      <c r="E3572" t="s">
        <v>43</v>
      </c>
      <c r="F3572" t="s">
        <v>285</v>
      </c>
      <c r="G3572" t="s">
        <v>352</v>
      </c>
      <c r="H3572" t="s">
        <v>22</v>
      </c>
      <c r="I3572">
        <v>9</v>
      </c>
    </row>
    <row r="3573" spans="1:9" x14ac:dyDescent="0.25">
      <c r="A3573">
        <v>2191842447</v>
      </c>
      <c r="B3573" t="s">
        <v>399</v>
      </c>
      <c r="C3573" t="s">
        <v>235</v>
      </c>
      <c r="D3573" t="s">
        <v>30</v>
      </c>
      <c r="E3573" t="s">
        <v>43</v>
      </c>
      <c r="F3573" t="s">
        <v>222</v>
      </c>
      <c r="G3573" t="s">
        <v>351</v>
      </c>
      <c r="H3573" t="s">
        <v>398</v>
      </c>
      <c r="I3573">
        <v>9</v>
      </c>
    </row>
    <row r="3574" spans="1:9" x14ac:dyDescent="0.25">
      <c r="A3574">
        <v>2191849850</v>
      </c>
      <c r="B3574" t="s">
        <v>399</v>
      </c>
      <c r="C3574" t="s">
        <v>235</v>
      </c>
      <c r="D3574" t="s">
        <v>30</v>
      </c>
      <c r="E3574" t="s">
        <v>43</v>
      </c>
      <c r="F3574" t="s">
        <v>252</v>
      </c>
      <c r="G3574" t="s">
        <v>355</v>
      </c>
      <c r="H3574" t="s">
        <v>398</v>
      </c>
      <c r="I3574">
        <v>9</v>
      </c>
    </row>
    <row r="3575" spans="1:9" x14ac:dyDescent="0.25">
      <c r="A3575">
        <v>2191863234</v>
      </c>
      <c r="B3575" t="s">
        <v>170</v>
      </c>
      <c r="C3575" t="s">
        <v>235</v>
      </c>
      <c r="D3575" t="s">
        <v>30</v>
      </c>
      <c r="E3575" t="s">
        <v>43</v>
      </c>
      <c r="F3575" t="s">
        <v>245</v>
      </c>
      <c r="G3575" t="s">
        <v>352</v>
      </c>
      <c r="H3575" t="s">
        <v>22</v>
      </c>
      <c r="I3575">
        <v>9</v>
      </c>
    </row>
    <row r="3576" spans="1:9" x14ac:dyDescent="0.25">
      <c r="A3576">
        <v>2191865054</v>
      </c>
      <c r="B3576" t="s">
        <v>399</v>
      </c>
      <c r="C3576" t="s">
        <v>235</v>
      </c>
      <c r="D3576" t="s">
        <v>30</v>
      </c>
      <c r="E3576" t="s">
        <v>43</v>
      </c>
      <c r="F3576" t="s">
        <v>245</v>
      </c>
      <c r="G3576" t="s">
        <v>352</v>
      </c>
      <c r="H3576" t="s">
        <v>398</v>
      </c>
      <c r="I3576">
        <v>9</v>
      </c>
    </row>
    <row r="3577" spans="1:9" x14ac:dyDescent="0.25">
      <c r="A3577">
        <v>2191943961</v>
      </c>
      <c r="B3577" t="s">
        <v>399</v>
      </c>
      <c r="C3577" t="s">
        <v>235</v>
      </c>
      <c r="D3577" t="s">
        <v>30</v>
      </c>
      <c r="E3577" t="s">
        <v>43</v>
      </c>
      <c r="F3577" t="s">
        <v>320</v>
      </c>
      <c r="G3577" t="s">
        <v>396</v>
      </c>
      <c r="H3577" t="s">
        <v>398</v>
      </c>
      <c r="I3577">
        <v>9</v>
      </c>
    </row>
    <row r="3578" spans="1:9" x14ac:dyDescent="0.25">
      <c r="A3578">
        <v>2192030052</v>
      </c>
      <c r="B3578" t="s">
        <v>170</v>
      </c>
      <c r="C3578" t="s">
        <v>235</v>
      </c>
      <c r="D3578" t="s">
        <v>30</v>
      </c>
      <c r="E3578" t="s">
        <v>43</v>
      </c>
      <c r="F3578" t="s">
        <v>272</v>
      </c>
      <c r="G3578" t="s">
        <v>352</v>
      </c>
      <c r="H3578" t="s">
        <v>22</v>
      </c>
      <c r="I3578">
        <v>9</v>
      </c>
    </row>
    <row r="3579" spans="1:9" x14ac:dyDescent="0.25">
      <c r="A3579" s="16">
        <v>2192219433</v>
      </c>
      <c r="B3579" t="s">
        <v>135</v>
      </c>
      <c r="C3579" t="s">
        <v>235</v>
      </c>
      <c r="D3579" t="s">
        <v>30</v>
      </c>
      <c r="E3579" t="s">
        <v>43</v>
      </c>
      <c r="F3579" t="s">
        <v>138</v>
      </c>
      <c r="G3579" t="s">
        <v>352</v>
      </c>
      <c r="H3579" t="s">
        <v>401</v>
      </c>
      <c r="I3579">
        <v>9</v>
      </c>
    </row>
    <row r="3580" spans="1:9" x14ac:dyDescent="0.25">
      <c r="A3580">
        <v>2192243878</v>
      </c>
      <c r="B3580" t="s">
        <v>399</v>
      </c>
      <c r="C3580" t="s">
        <v>235</v>
      </c>
      <c r="D3580" t="s">
        <v>30</v>
      </c>
      <c r="E3580" t="s">
        <v>43</v>
      </c>
      <c r="F3580" t="s">
        <v>217</v>
      </c>
      <c r="G3580" t="s">
        <v>355</v>
      </c>
      <c r="H3580" t="s">
        <v>398</v>
      </c>
      <c r="I3580">
        <v>9</v>
      </c>
    </row>
    <row r="3581" spans="1:9" x14ac:dyDescent="0.25">
      <c r="A3581">
        <v>2192299825</v>
      </c>
      <c r="B3581" t="s">
        <v>399</v>
      </c>
      <c r="C3581" t="s">
        <v>235</v>
      </c>
      <c r="D3581" t="s">
        <v>30</v>
      </c>
      <c r="E3581" t="s">
        <v>43</v>
      </c>
      <c r="F3581" t="s">
        <v>308</v>
      </c>
      <c r="G3581" t="s">
        <v>343</v>
      </c>
      <c r="H3581" t="s">
        <v>398</v>
      </c>
      <c r="I3581">
        <v>9</v>
      </c>
    </row>
    <row r="3582" spans="1:9" x14ac:dyDescent="0.25">
      <c r="A3582">
        <v>2192302548</v>
      </c>
      <c r="B3582" t="s">
        <v>40</v>
      </c>
      <c r="C3582" t="s">
        <v>235</v>
      </c>
      <c r="D3582" t="s">
        <v>30</v>
      </c>
      <c r="E3582" t="s">
        <v>43</v>
      </c>
      <c r="F3582" t="s">
        <v>246</v>
      </c>
      <c r="G3582" t="s">
        <v>352</v>
      </c>
      <c r="H3582" t="s">
        <v>19</v>
      </c>
      <c r="I3582">
        <v>9</v>
      </c>
    </row>
    <row r="3583" spans="1:9" x14ac:dyDescent="0.25">
      <c r="A3583" s="16">
        <v>2192316411</v>
      </c>
      <c r="B3583" t="s">
        <v>170</v>
      </c>
      <c r="C3583" t="s">
        <v>235</v>
      </c>
      <c r="D3583" t="s">
        <v>30</v>
      </c>
      <c r="E3583" t="s">
        <v>43</v>
      </c>
      <c r="F3583" t="s">
        <v>245</v>
      </c>
      <c r="G3583" t="s">
        <v>352</v>
      </c>
      <c r="H3583" t="s">
        <v>22</v>
      </c>
      <c r="I3583">
        <v>9</v>
      </c>
    </row>
    <row r="3584" spans="1:9" x14ac:dyDescent="0.25">
      <c r="A3584">
        <v>2192411968</v>
      </c>
      <c r="B3584" t="s">
        <v>170</v>
      </c>
      <c r="C3584" t="s">
        <v>235</v>
      </c>
      <c r="D3584" t="s">
        <v>30</v>
      </c>
      <c r="E3584" t="s">
        <v>43</v>
      </c>
      <c r="F3584" t="s">
        <v>138</v>
      </c>
      <c r="G3584" t="s">
        <v>352</v>
      </c>
      <c r="H3584" t="s">
        <v>22</v>
      </c>
      <c r="I3584">
        <v>9</v>
      </c>
    </row>
    <row r="3585" spans="1:9" x14ac:dyDescent="0.25">
      <c r="A3585">
        <v>2192424783</v>
      </c>
      <c r="B3585" t="s">
        <v>170</v>
      </c>
      <c r="C3585" t="s">
        <v>235</v>
      </c>
      <c r="D3585" t="s">
        <v>30</v>
      </c>
      <c r="E3585" t="s">
        <v>43</v>
      </c>
      <c r="F3585" t="s">
        <v>257</v>
      </c>
      <c r="G3585" t="s">
        <v>352</v>
      </c>
      <c r="H3585" t="s">
        <v>22</v>
      </c>
      <c r="I3585">
        <v>9</v>
      </c>
    </row>
    <row r="3586" spans="1:9" x14ac:dyDescent="0.25">
      <c r="A3586">
        <v>2192509931</v>
      </c>
      <c r="B3586" t="s">
        <v>40</v>
      </c>
      <c r="C3586" t="s">
        <v>235</v>
      </c>
      <c r="D3586" t="s">
        <v>30</v>
      </c>
      <c r="E3586" t="s">
        <v>43</v>
      </c>
      <c r="F3586" t="s">
        <v>227</v>
      </c>
      <c r="G3586" t="s">
        <v>379</v>
      </c>
      <c r="H3586" t="s">
        <v>398</v>
      </c>
      <c r="I3586">
        <v>9</v>
      </c>
    </row>
    <row r="3587" spans="1:9" x14ac:dyDescent="0.25">
      <c r="A3587" s="16">
        <v>2192510625</v>
      </c>
      <c r="B3587" t="s">
        <v>388</v>
      </c>
      <c r="C3587" t="s">
        <v>235</v>
      </c>
      <c r="D3587" t="s">
        <v>30</v>
      </c>
      <c r="E3587" t="s">
        <v>43</v>
      </c>
      <c r="F3587" t="s">
        <v>614</v>
      </c>
      <c r="G3587" t="s">
        <v>380</v>
      </c>
      <c r="H3587" t="s">
        <v>401</v>
      </c>
      <c r="I3587">
        <v>9</v>
      </c>
    </row>
    <row r="3588" spans="1:9" x14ac:dyDescent="0.25">
      <c r="A3588">
        <v>2192519792</v>
      </c>
      <c r="B3588" t="s">
        <v>40</v>
      </c>
      <c r="C3588" t="s">
        <v>235</v>
      </c>
      <c r="D3588" t="s">
        <v>30</v>
      </c>
      <c r="E3588" t="s">
        <v>43</v>
      </c>
      <c r="F3588" t="s">
        <v>228</v>
      </c>
      <c r="G3588" t="s">
        <v>353</v>
      </c>
      <c r="H3588" t="s">
        <v>225</v>
      </c>
      <c r="I3588">
        <v>9</v>
      </c>
    </row>
    <row r="3589" spans="1:9" x14ac:dyDescent="0.25">
      <c r="A3589" s="16">
        <v>2192596511</v>
      </c>
      <c r="B3589" t="s">
        <v>135</v>
      </c>
      <c r="C3589" t="s">
        <v>235</v>
      </c>
      <c r="D3589" t="s">
        <v>30</v>
      </c>
      <c r="E3589" t="s">
        <v>43</v>
      </c>
      <c r="F3589" t="s">
        <v>216</v>
      </c>
      <c r="G3589" t="s">
        <v>351</v>
      </c>
      <c r="H3589" t="s">
        <v>401</v>
      </c>
      <c r="I3589">
        <v>9</v>
      </c>
    </row>
    <row r="3590" spans="1:9" x14ac:dyDescent="0.25">
      <c r="A3590">
        <v>2192664624</v>
      </c>
      <c r="B3590" t="s">
        <v>170</v>
      </c>
      <c r="C3590" t="s">
        <v>235</v>
      </c>
      <c r="D3590" t="s">
        <v>30</v>
      </c>
      <c r="E3590" t="s">
        <v>43</v>
      </c>
      <c r="F3590" t="s">
        <v>610</v>
      </c>
      <c r="G3590" t="s">
        <v>641</v>
      </c>
      <c r="H3590" t="s">
        <v>22</v>
      </c>
      <c r="I3590">
        <v>9</v>
      </c>
    </row>
    <row r="3591" spans="1:9" x14ac:dyDescent="0.25">
      <c r="A3591">
        <v>2192736939</v>
      </c>
      <c r="B3591" t="s">
        <v>148</v>
      </c>
      <c r="C3591" t="s">
        <v>235</v>
      </c>
      <c r="D3591" t="s">
        <v>30</v>
      </c>
      <c r="E3591" t="s">
        <v>43</v>
      </c>
      <c r="F3591" t="s">
        <v>282</v>
      </c>
      <c r="G3591" t="s">
        <v>352</v>
      </c>
      <c r="H3591" t="s">
        <v>22</v>
      </c>
      <c r="I3591">
        <v>9</v>
      </c>
    </row>
    <row r="3592" spans="1:9" x14ac:dyDescent="0.25">
      <c r="A3592">
        <v>2192798890</v>
      </c>
      <c r="B3592" t="s">
        <v>399</v>
      </c>
      <c r="C3592" t="s">
        <v>235</v>
      </c>
      <c r="D3592" t="s">
        <v>30</v>
      </c>
      <c r="E3592" t="s">
        <v>43</v>
      </c>
      <c r="F3592" t="s">
        <v>222</v>
      </c>
      <c r="G3592" t="s">
        <v>351</v>
      </c>
      <c r="H3592" t="s">
        <v>398</v>
      </c>
      <c r="I3592">
        <v>9</v>
      </c>
    </row>
    <row r="3593" spans="1:9" x14ac:dyDescent="0.25">
      <c r="A3593">
        <v>2192809846</v>
      </c>
      <c r="B3593" t="s">
        <v>399</v>
      </c>
      <c r="C3593" t="s">
        <v>235</v>
      </c>
      <c r="D3593" t="s">
        <v>30</v>
      </c>
      <c r="E3593" t="s">
        <v>43</v>
      </c>
      <c r="F3593" t="s">
        <v>257</v>
      </c>
      <c r="G3593" t="s">
        <v>352</v>
      </c>
      <c r="H3593" t="s">
        <v>398</v>
      </c>
      <c r="I3593">
        <v>9</v>
      </c>
    </row>
    <row r="3594" spans="1:9" x14ac:dyDescent="0.25">
      <c r="A3594">
        <v>2191908926</v>
      </c>
      <c r="B3594" t="s">
        <v>399</v>
      </c>
      <c r="C3594" t="s">
        <v>214</v>
      </c>
      <c r="D3594" t="s">
        <v>30</v>
      </c>
      <c r="E3594" t="s">
        <v>43</v>
      </c>
      <c r="F3594" t="s">
        <v>286</v>
      </c>
      <c r="G3594" t="s">
        <v>286</v>
      </c>
      <c r="H3594" t="s">
        <v>398</v>
      </c>
      <c r="I3594">
        <v>9</v>
      </c>
    </row>
    <row r="3595" spans="1:9" x14ac:dyDescent="0.25">
      <c r="A3595">
        <v>2192151850</v>
      </c>
      <c r="B3595" t="s">
        <v>399</v>
      </c>
      <c r="C3595" t="s">
        <v>214</v>
      </c>
      <c r="D3595" t="s">
        <v>30</v>
      </c>
      <c r="E3595" t="s">
        <v>43</v>
      </c>
      <c r="F3595" t="s">
        <v>227</v>
      </c>
      <c r="G3595" t="s">
        <v>379</v>
      </c>
      <c r="H3595" t="s">
        <v>398</v>
      </c>
      <c r="I3595">
        <v>9</v>
      </c>
    </row>
    <row r="3596" spans="1:9" x14ac:dyDescent="0.25">
      <c r="A3596">
        <v>2192394973</v>
      </c>
      <c r="B3596" t="s">
        <v>148</v>
      </c>
      <c r="C3596" t="s">
        <v>214</v>
      </c>
      <c r="D3596" t="s">
        <v>30</v>
      </c>
      <c r="E3596" t="s">
        <v>43</v>
      </c>
      <c r="F3596" t="s">
        <v>220</v>
      </c>
      <c r="G3596" t="s">
        <v>354</v>
      </c>
      <c r="H3596" t="s">
        <v>22</v>
      </c>
      <c r="I3596">
        <v>9</v>
      </c>
    </row>
    <row r="3597" spans="1:9" x14ac:dyDescent="0.25">
      <c r="A3597">
        <v>2192511291</v>
      </c>
      <c r="B3597" t="s">
        <v>148</v>
      </c>
      <c r="C3597" t="s">
        <v>214</v>
      </c>
      <c r="D3597" t="s">
        <v>30</v>
      </c>
      <c r="E3597" t="s">
        <v>43</v>
      </c>
      <c r="F3597" t="s">
        <v>246</v>
      </c>
      <c r="G3597" t="s">
        <v>352</v>
      </c>
      <c r="H3597" t="s">
        <v>22</v>
      </c>
      <c r="I3597">
        <v>9</v>
      </c>
    </row>
    <row r="3598" spans="1:9" x14ac:dyDescent="0.25">
      <c r="A3598">
        <v>2191653364</v>
      </c>
      <c r="B3598" t="s">
        <v>170</v>
      </c>
      <c r="C3598" t="s">
        <v>231</v>
      </c>
      <c r="D3598" t="s">
        <v>30</v>
      </c>
      <c r="E3598" t="s">
        <v>43</v>
      </c>
      <c r="F3598" t="s">
        <v>263</v>
      </c>
      <c r="G3598" t="s">
        <v>343</v>
      </c>
      <c r="H3598" t="s">
        <v>225</v>
      </c>
      <c r="I3598">
        <v>9</v>
      </c>
    </row>
    <row r="3599" spans="1:9" x14ac:dyDescent="0.25">
      <c r="A3599">
        <v>2192020028</v>
      </c>
      <c r="B3599" t="s">
        <v>388</v>
      </c>
      <c r="C3599" t="s">
        <v>231</v>
      </c>
      <c r="D3599" t="s">
        <v>30</v>
      </c>
      <c r="E3599" t="s">
        <v>43</v>
      </c>
      <c r="F3599" t="s">
        <v>282</v>
      </c>
      <c r="G3599" t="s">
        <v>352</v>
      </c>
      <c r="H3599" t="s">
        <v>401</v>
      </c>
      <c r="I3599">
        <v>9</v>
      </c>
    </row>
    <row r="3600" spans="1:9" x14ac:dyDescent="0.25">
      <c r="A3600">
        <v>2192033730</v>
      </c>
      <c r="B3600" t="s">
        <v>399</v>
      </c>
      <c r="C3600" t="s">
        <v>231</v>
      </c>
      <c r="D3600" t="s">
        <v>30</v>
      </c>
      <c r="E3600" t="s">
        <v>43</v>
      </c>
      <c r="F3600" t="s">
        <v>280</v>
      </c>
      <c r="G3600" t="s">
        <v>352</v>
      </c>
      <c r="H3600" t="s">
        <v>398</v>
      </c>
      <c r="I3600">
        <v>9</v>
      </c>
    </row>
    <row r="3601" spans="1:9" x14ac:dyDescent="0.25">
      <c r="A3601">
        <v>2192229836</v>
      </c>
      <c r="B3601" t="s">
        <v>399</v>
      </c>
      <c r="C3601" t="s">
        <v>231</v>
      </c>
      <c r="D3601" t="s">
        <v>30</v>
      </c>
      <c r="E3601" t="s">
        <v>43</v>
      </c>
      <c r="F3601" t="s">
        <v>257</v>
      </c>
      <c r="G3601" t="s">
        <v>352</v>
      </c>
      <c r="H3601" t="s">
        <v>398</v>
      </c>
      <c r="I3601">
        <v>9</v>
      </c>
    </row>
    <row r="3602" spans="1:9" x14ac:dyDescent="0.25">
      <c r="A3602" s="16">
        <v>2192295082</v>
      </c>
      <c r="B3602" t="s">
        <v>388</v>
      </c>
      <c r="C3602" t="s">
        <v>231</v>
      </c>
      <c r="D3602" t="s">
        <v>30</v>
      </c>
      <c r="E3602" t="s">
        <v>43</v>
      </c>
      <c r="F3602" t="s">
        <v>224</v>
      </c>
      <c r="G3602" t="s">
        <v>350</v>
      </c>
      <c r="H3602" t="s">
        <v>401</v>
      </c>
      <c r="I3602">
        <v>9</v>
      </c>
    </row>
    <row r="3603" spans="1:9" x14ac:dyDescent="0.25">
      <c r="A3603">
        <v>2192309954</v>
      </c>
      <c r="B3603" t="s">
        <v>399</v>
      </c>
      <c r="C3603" t="s">
        <v>231</v>
      </c>
      <c r="D3603" t="s">
        <v>30</v>
      </c>
      <c r="E3603" t="s">
        <v>43</v>
      </c>
      <c r="F3603" t="s">
        <v>295</v>
      </c>
      <c r="G3603" t="s">
        <v>379</v>
      </c>
      <c r="H3603" t="s">
        <v>398</v>
      </c>
      <c r="I3603">
        <v>9</v>
      </c>
    </row>
    <row r="3604" spans="1:9" x14ac:dyDescent="0.25">
      <c r="A3604">
        <v>2192513588</v>
      </c>
      <c r="B3604" t="s">
        <v>40</v>
      </c>
      <c r="C3604" t="s">
        <v>231</v>
      </c>
      <c r="D3604" t="s">
        <v>30</v>
      </c>
      <c r="E3604" t="s">
        <v>43</v>
      </c>
      <c r="F3604" t="s">
        <v>243</v>
      </c>
      <c r="G3604" t="s">
        <v>350</v>
      </c>
      <c r="H3604" t="s">
        <v>19</v>
      </c>
      <c r="I3604">
        <v>9</v>
      </c>
    </row>
    <row r="3605" spans="1:9" x14ac:dyDescent="0.25">
      <c r="A3605">
        <v>2192578680</v>
      </c>
      <c r="B3605" t="s">
        <v>170</v>
      </c>
      <c r="C3605" t="s">
        <v>231</v>
      </c>
      <c r="D3605" t="s">
        <v>30</v>
      </c>
      <c r="E3605" t="s">
        <v>43</v>
      </c>
      <c r="F3605" t="s">
        <v>218</v>
      </c>
      <c r="G3605" t="s">
        <v>354</v>
      </c>
      <c r="H3605" t="s">
        <v>22</v>
      </c>
      <c r="I3605">
        <v>9</v>
      </c>
    </row>
    <row r="3606" spans="1:9" x14ac:dyDescent="0.25">
      <c r="A3606">
        <v>2192651136</v>
      </c>
      <c r="B3606" t="s">
        <v>40</v>
      </c>
      <c r="C3606" t="s">
        <v>231</v>
      </c>
      <c r="D3606" t="s">
        <v>30</v>
      </c>
      <c r="E3606" t="s">
        <v>43</v>
      </c>
      <c r="F3606" t="s">
        <v>264</v>
      </c>
      <c r="G3606" t="s">
        <v>396</v>
      </c>
      <c r="H3606" t="s">
        <v>19</v>
      </c>
      <c r="I3606">
        <v>9</v>
      </c>
    </row>
    <row r="3607" spans="1:9" x14ac:dyDescent="0.25">
      <c r="A3607">
        <v>2192654975</v>
      </c>
      <c r="B3607" t="s">
        <v>148</v>
      </c>
      <c r="C3607" t="s">
        <v>231</v>
      </c>
      <c r="D3607" t="s">
        <v>30</v>
      </c>
      <c r="E3607" t="s">
        <v>43</v>
      </c>
      <c r="F3607" t="s">
        <v>219</v>
      </c>
      <c r="G3607" t="s">
        <v>350</v>
      </c>
      <c r="H3607" t="s">
        <v>22</v>
      </c>
      <c r="I3607">
        <v>9</v>
      </c>
    </row>
    <row r="3608" spans="1:9" x14ac:dyDescent="0.25">
      <c r="A3608">
        <v>2192657559</v>
      </c>
      <c r="B3608" t="s">
        <v>399</v>
      </c>
      <c r="C3608" t="s">
        <v>231</v>
      </c>
      <c r="D3608" t="s">
        <v>30</v>
      </c>
      <c r="E3608" t="s">
        <v>43</v>
      </c>
      <c r="F3608" t="s">
        <v>218</v>
      </c>
      <c r="G3608" t="s">
        <v>354</v>
      </c>
      <c r="H3608" t="s">
        <v>398</v>
      </c>
      <c r="I3608">
        <v>9</v>
      </c>
    </row>
    <row r="3609" spans="1:9" x14ac:dyDescent="0.25">
      <c r="A3609">
        <v>2192719244</v>
      </c>
      <c r="B3609" t="s">
        <v>399</v>
      </c>
      <c r="C3609" t="s">
        <v>231</v>
      </c>
      <c r="D3609" t="s">
        <v>30</v>
      </c>
      <c r="E3609" t="s">
        <v>43</v>
      </c>
      <c r="F3609" t="s">
        <v>295</v>
      </c>
      <c r="G3609" t="s">
        <v>379</v>
      </c>
      <c r="H3609" t="s">
        <v>398</v>
      </c>
      <c r="I3609">
        <v>9</v>
      </c>
    </row>
    <row r="3610" spans="1:9" x14ac:dyDescent="0.25">
      <c r="A3610">
        <v>2192722989</v>
      </c>
      <c r="B3610" t="s">
        <v>40</v>
      </c>
      <c r="C3610" t="s">
        <v>231</v>
      </c>
      <c r="D3610" t="s">
        <v>30</v>
      </c>
      <c r="E3610" t="s">
        <v>43</v>
      </c>
      <c r="F3610" t="s">
        <v>296</v>
      </c>
      <c r="G3610" t="s">
        <v>350</v>
      </c>
      <c r="H3610" t="s">
        <v>19</v>
      </c>
      <c r="I3610">
        <v>9</v>
      </c>
    </row>
    <row r="3611" spans="1:9" x14ac:dyDescent="0.25">
      <c r="A3611">
        <v>2193482007</v>
      </c>
      <c r="B3611" t="s">
        <v>40</v>
      </c>
      <c r="C3611" t="s">
        <v>231</v>
      </c>
      <c r="D3611" t="s">
        <v>30</v>
      </c>
      <c r="E3611" t="s">
        <v>43</v>
      </c>
      <c r="F3611" t="s">
        <v>243</v>
      </c>
      <c r="G3611" t="s">
        <v>350</v>
      </c>
      <c r="H3611" t="s">
        <v>19</v>
      </c>
      <c r="I3611">
        <v>9</v>
      </c>
    </row>
    <row r="3612" spans="1:9" x14ac:dyDescent="0.25">
      <c r="A3612">
        <v>2193657546</v>
      </c>
      <c r="B3612" t="s">
        <v>399</v>
      </c>
      <c r="C3612" t="s">
        <v>231</v>
      </c>
      <c r="D3612" t="s">
        <v>30</v>
      </c>
      <c r="E3612" t="s">
        <v>43</v>
      </c>
      <c r="F3612" t="s">
        <v>222</v>
      </c>
      <c r="G3612" t="s">
        <v>351</v>
      </c>
      <c r="H3612" t="s">
        <v>398</v>
      </c>
      <c r="I3612">
        <v>9</v>
      </c>
    </row>
    <row r="3613" spans="1:9" x14ac:dyDescent="0.25">
      <c r="A3613">
        <v>2191505700</v>
      </c>
      <c r="B3613" t="s">
        <v>40</v>
      </c>
      <c r="C3613" t="s">
        <v>213</v>
      </c>
      <c r="D3613" t="s">
        <v>30</v>
      </c>
      <c r="E3613" t="s">
        <v>43</v>
      </c>
      <c r="F3613" t="s">
        <v>276</v>
      </c>
      <c r="G3613" t="s">
        <v>396</v>
      </c>
      <c r="H3613" t="s">
        <v>398</v>
      </c>
      <c r="I3613">
        <v>9</v>
      </c>
    </row>
    <row r="3614" spans="1:9" x14ac:dyDescent="0.25">
      <c r="A3614">
        <v>2191874829</v>
      </c>
      <c r="B3614" t="s">
        <v>170</v>
      </c>
      <c r="C3614" t="s">
        <v>213</v>
      </c>
      <c r="D3614" t="s">
        <v>30</v>
      </c>
      <c r="E3614" t="s">
        <v>43</v>
      </c>
      <c r="F3614" t="s">
        <v>228</v>
      </c>
      <c r="G3614" t="s">
        <v>353</v>
      </c>
      <c r="H3614" t="s">
        <v>225</v>
      </c>
      <c r="I3614">
        <v>9</v>
      </c>
    </row>
    <row r="3615" spans="1:9" x14ac:dyDescent="0.25">
      <c r="A3615">
        <v>2191943916</v>
      </c>
      <c r="B3615" t="s">
        <v>148</v>
      </c>
      <c r="C3615" t="s">
        <v>213</v>
      </c>
      <c r="D3615" t="s">
        <v>30</v>
      </c>
      <c r="E3615" t="s">
        <v>43</v>
      </c>
      <c r="F3615" t="s">
        <v>217</v>
      </c>
      <c r="G3615" t="s">
        <v>355</v>
      </c>
      <c r="H3615" t="s">
        <v>22</v>
      </c>
      <c r="I3615">
        <v>9</v>
      </c>
    </row>
    <row r="3616" spans="1:9" x14ac:dyDescent="0.25">
      <c r="A3616">
        <v>2192221075</v>
      </c>
      <c r="B3616" t="s">
        <v>399</v>
      </c>
      <c r="C3616" t="s">
        <v>213</v>
      </c>
      <c r="D3616" t="s">
        <v>30</v>
      </c>
      <c r="E3616" t="s">
        <v>43</v>
      </c>
      <c r="F3616" t="s">
        <v>257</v>
      </c>
      <c r="G3616" t="s">
        <v>352</v>
      </c>
      <c r="H3616" t="s">
        <v>398</v>
      </c>
      <c r="I3616">
        <v>9</v>
      </c>
    </row>
    <row r="3617" spans="1:9" x14ac:dyDescent="0.25">
      <c r="A3617">
        <v>2192306165</v>
      </c>
      <c r="B3617" t="s">
        <v>399</v>
      </c>
      <c r="C3617" t="s">
        <v>213</v>
      </c>
      <c r="D3617" t="s">
        <v>30</v>
      </c>
      <c r="E3617" t="s">
        <v>43</v>
      </c>
      <c r="F3617" t="s">
        <v>278</v>
      </c>
      <c r="G3617" t="s">
        <v>352</v>
      </c>
      <c r="H3617" t="s">
        <v>398</v>
      </c>
      <c r="I3617">
        <v>9</v>
      </c>
    </row>
    <row r="3618" spans="1:9" x14ac:dyDescent="0.25">
      <c r="A3618">
        <v>2192310998</v>
      </c>
      <c r="B3618" t="s">
        <v>170</v>
      </c>
      <c r="C3618" t="s">
        <v>213</v>
      </c>
      <c r="D3618" t="s">
        <v>30</v>
      </c>
      <c r="E3618" t="s">
        <v>43</v>
      </c>
      <c r="F3618" t="s">
        <v>222</v>
      </c>
      <c r="G3618" t="s">
        <v>351</v>
      </c>
      <c r="H3618" t="s">
        <v>22</v>
      </c>
      <c r="I3618">
        <v>9</v>
      </c>
    </row>
    <row r="3619" spans="1:9" x14ac:dyDescent="0.25">
      <c r="A3619">
        <v>2192433210</v>
      </c>
      <c r="B3619" t="s">
        <v>399</v>
      </c>
      <c r="C3619" t="s">
        <v>213</v>
      </c>
      <c r="D3619" t="s">
        <v>30</v>
      </c>
      <c r="E3619" t="s">
        <v>43</v>
      </c>
      <c r="F3619" t="s">
        <v>252</v>
      </c>
      <c r="G3619" t="s">
        <v>355</v>
      </c>
      <c r="H3619" t="s">
        <v>398</v>
      </c>
      <c r="I3619">
        <v>9</v>
      </c>
    </row>
    <row r="3620" spans="1:9" x14ac:dyDescent="0.25">
      <c r="A3620">
        <v>2192465766</v>
      </c>
      <c r="B3620" t="s">
        <v>399</v>
      </c>
      <c r="C3620" t="s">
        <v>213</v>
      </c>
      <c r="D3620" t="s">
        <v>30</v>
      </c>
      <c r="E3620" t="s">
        <v>43</v>
      </c>
      <c r="F3620" t="s">
        <v>252</v>
      </c>
      <c r="G3620" t="s">
        <v>355</v>
      </c>
      <c r="H3620" t="s">
        <v>398</v>
      </c>
      <c r="I3620">
        <v>9</v>
      </c>
    </row>
    <row r="3621" spans="1:9" x14ac:dyDescent="0.25">
      <c r="A3621">
        <v>2192498802</v>
      </c>
      <c r="B3621" t="s">
        <v>148</v>
      </c>
      <c r="C3621" t="s">
        <v>213</v>
      </c>
      <c r="D3621" t="s">
        <v>30</v>
      </c>
      <c r="E3621" t="s">
        <v>43</v>
      </c>
      <c r="F3621" t="s">
        <v>277</v>
      </c>
      <c r="G3621" t="s">
        <v>350</v>
      </c>
      <c r="H3621" t="s">
        <v>22</v>
      </c>
      <c r="I3621">
        <v>9</v>
      </c>
    </row>
    <row r="3622" spans="1:9" x14ac:dyDescent="0.25">
      <c r="A3622">
        <v>2192502248</v>
      </c>
      <c r="B3622" t="s">
        <v>170</v>
      </c>
      <c r="C3622" t="s">
        <v>213</v>
      </c>
      <c r="D3622" t="s">
        <v>30</v>
      </c>
      <c r="E3622" t="s">
        <v>43</v>
      </c>
      <c r="F3622" t="s">
        <v>304</v>
      </c>
      <c r="G3622" t="s">
        <v>353</v>
      </c>
      <c r="H3622" t="s">
        <v>225</v>
      </c>
      <c r="I3622">
        <v>9</v>
      </c>
    </row>
    <row r="3623" spans="1:9" x14ac:dyDescent="0.25">
      <c r="A3623">
        <v>2192505421</v>
      </c>
      <c r="B3623" t="s">
        <v>170</v>
      </c>
      <c r="C3623" t="s">
        <v>213</v>
      </c>
      <c r="D3623" t="s">
        <v>30</v>
      </c>
      <c r="E3623" t="s">
        <v>43</v>
      </c>
      <c r="F3623" t="s">
        <v>324</v>
      </c>
      <c r="G3623" t="s">
        <v>357</v>
      </c>
      <c r="H3623" t="s">
        <v>22</v>
      </c>
      <c r="I3623">
        <v>9</v>
      </c>
    </row>
    <row r="3624" spans="1:9" x14ac:dyDescent="0.25">
      <c r="A3624">
        <v>2192517830</v>
      </c>
      <c r="B3624" t="s">
        <v>40</v>
      </c>
      <c r="C3624" t="s">
        <v>213</v>
      </c>
      <c r="D3624" t="s">
        <v>30</v>
      </c>
      <c r="E3624" t="s">
        <v>43</v>
      </c>
      <c r="F3624" t="s">
        <v>278</v>
      </c>
      <c r="G3624" t="s">
        <v>352</v>
      </c>
      <c r="H3624" t="s">
        <v>19</v>
      </c>
      <c r="I3624">
        <v>9</v>
      </c>
    </row>
    <row r="3625" spans="1:9" x14ac:dyDescent="0.25">
      <c r="A3625">
        <v>2192520580</v>
      </c>
      <c r="B3625" t="s">
        <v>148</v>
      </c>
      <c r="C3625" t="s">
        <v>213</v>
      </c>
      <c r="D3625" t="s">
        <v>30</v>
      </c>
      <c r="E3625" t="s">
        <v>43</v>
      </c>
      <c r="F3625" t="s">
        <v>294</v>
      </c>
      <c r="G3625" t="s">
        <v>352</v>
      </c>
      <c r="H3625" t="s">
        <v>22</v>
      </c>
      <c r="I3625">
        <v>9</v>
      </c>
    </row>
    <row r="3626" spans="1:9" x14ac:dyDescent="0.25">
      <c r="A3626">
        <v>2192591790</v>
      </c>
      <c r="B3626" t="s">
        <v>399</v>
      </c>
      <c r="C3626" t="s">
        <v>213</v>
      </c>
      <c r="D3626" t="s">
        <v>30</v>
      </c>
      <c r="E3626" t="s">
        <v>43</v>
      </c>
      <c r="F3626" t="s">
        <v>287</v>
      </c>
      <c r="G3626" t="s">
        <v>350</v>
      </c>
      <c r="H3626" t="s">
        <v>398</v>
      </c>
      <c r="I3626">
        <v>9</v>
      </c>
    </row>
    <row r="3627" spans="1:9" x14ac:dyDescent="0.25">
      <c r="A3627">
        <v>2192598810</v>
      </c>
      <c r="B3627" t="s">
        <v>399</v>
      </c>
      <c r="C3627" t="s">
        <v>213</v>
      </c>
      <c r="D3627" t="s">
        <v>30</v>
      </c>
      <c r="E3627" t="s">
        <v>43</v>
      </c>
      <c r="F3627" t="s">
        <v>154</v>
      </c>
      <c r="G3627" t="s">
        <v>396</v>
      </c>
      <c r="H3627" t="s">
        <v>398</v>
      </c>
      <c r="I3627">
        <v>9</v>
      </c>
    </row>
    <row r="3628" spans="1:9" x14ac:dyDescent="0.25">
      <c r="A3628">
        <v>2192794119</v>
      </c>
      <c r="B3628" t="s">
        <v>148</v>
      </c>
      <c r="C3628" t="s">
        <v>213</v>
      </c>
      <c r="D3628" t="s">
        <v>30</v>
      </c>
      <c r="E3628" t="s">
        <v>43</v>
      </c>
      <c r="F3628" t="s">
        <v>253</v>
      </c>
      <c r="G3628" t="s">
        <v>641</v>
      </c>
      <c r="H3628" t="s">
        <v>22</v>
      </c>
      <c r="I3628">
        <v>9</v>
      </c>
    </row>
    <row r="3629" spans="1:9" x14ac:dyDescent="0.25">
      <c r="A3629">
        <v>2192870861</v>
      </c>
      <c r="B3629" t="s">
        <v>399</v>
      </c>
      <c r="C3629" t="s">
        <v>213</v>
      </c>
      <c r="D3629" t="s">
        <v>30</v>
      </c>
      <c r="E3629" t="s">
        <v>43</v>
      </c>
      <c r="F3629" t="s">
        <v>272</v>
      </c>
      <c r="G3629" t="s">
        <v>352</v>
      </c>
      <c r="H3629" t="s">
        <v>398</v>
      </c>
      <c r="I3629">
        <v>9</v>
      </c>
    </row>
    <row r="3630" spans="1:9" x14ac:dyDescent="0.25">
      <c r="A3630">
        <v>2192963628</v>
      </c>
      <c r="B3630" t="s">
        <v>399</v>
      </c>
      <c r="C3630" t="s">
        <v>213</v>
      </c>
      <c r="D3630" t="s">
        <v>30</v>
      </c>
      <c r="E3630" t="s">
        <v>43</v>
      </c>
      <c r="F3630" t="s">
        <v>227</v>
      </c>
      <c r="G3630" t="s">
        <v>379</v>
      </c>
      <c r="H3630" t="s">
        <v>398</v>
      </c>
      <c r="I3630">
        <v>9</v>
      </c>
    </row>
    <row r="3631" spans="1:9" x14ac:dyDescent="0.25">
      <c r="A3631">
        <v>2192979870</v>
      </c>
      <c r="B3631" t="s">
        <v>399</v>
      </c>
      <c r="C3631" t="s">
        <v>213</v>
      </c>
      <c r="D3631" t="s">
        <v>30</v>
      </c>
      <c r="E3631" t="s">
        <v>43</v>
      </c>
      <c r="F3631" t="s">
        <v>278</v>
      </c>
      <c r="G3631" t="s">
        <v>352</v>
      </c>
      <c r="H3631" t="s">
        <v>398</v>
      </c>
      <c r="I3631">
        <v>9</v>
      </c>
    </row>
    <row r="3632" spans="1:9" x14ac:dyDescent="0.25">
      <c r="A3632">
        <v>2192987163</v>
      </c>
      <c r="B3632" t="s">
        <v>399</v>
      </c>
      <c r="C3632" t="s">
        <v>213</v>
      </c>
      <c r="D3632" t="s">
        <v>30</v>
      </c>
      <c r="E3632" t="s">
        <v>43</v>
      </c>
      <c r="F3632" t="s">
        <v>302</v>
      </c>
      <c r="G3632" t="s">
        <v>352</v>
      </c>
      <c r="H3632" t="s">
        <v>398</v>
      </c>
      <c r="I3632">
        <v>9</v>
      </c>
    </row>
    <row r="3633" spans="1:9" x14ac:dyDescent="0.25">
      <c r="A3633">
        <v>2193065881</v>
      </c>
      <c r="B3633" t="s">
        <v>399</v>
      </c>
      <c r="C3633" t="s">
        <v>213</v>
      </c>
      <c r="D3633" t="s">
        <v>30</v>
      </c>
      <c r="E3633" t="s">
        <v>43</v>
      </c>
      <c r="F3633" t="s">
        <v>154</v>
      </c>
      <c r="G3633" t="s">
        <v>396</v>
      </c>
      <c r="H3633" t="s">
        <v>398</v>
      </c>
      <c r="I3633">
        <v>9</v>
      </c>
    </row>
    <row r="3634" spans="1:9" x14ac:dyDescent="0.25">
      <c r="A3634">
        <v>2193083038</v>
      </c>
      <c r="B3634" t="s">
        <v>148</v>
      </c>
      <c r="C3634" t="s">
        <v>213</v>
      </c>
      <c r="D3634" t="s">
        <v>30</v>
      </c>
      <c r="E3634" t="s">
        <v>43</v>
      </c>
      <c r="F3634" t="s">
        <v>281</v>
      </c>
      <c r="G3634" t="s">
        <v>352</v>
      </c>
      <c r="H3634" t="s">
        <v>22</v>
      </c>
      <c r="I3634">
        <v>9</v>
      </c>
    </row>
    <row r="3635" spans="1:9" x14ac:dyDescent="0.25">
      <c r="A3635">
        <v>2193166911</v>
      </c>
      <c r="B3635" t="s">
        <v>399</v>
      </c>
      <c r="C3635" t="s">
        <v>213</v>
      </c>
      <c r="D3635" t="s">
        <v>30</v>
      </c>
      <c r="E3635" t="s">
        <v>43</v>
      </c>
      <c r="F3635" t="s">
        <v>249</v>
      </c>
      <c r="G3635" t="s">
        <v>352</v>
      </c>
      <c r="H3635" t="s">
        <v>398</v>
      </c>
      <c r="I3635">
        <v>9</v>
      </c>
    </row>
    <row r="3636" spans="1:9" x14ac:dyDescent="0.25">
      <c r="A3636">
        <v>2193450949</v>
      </c>
      <c r="B3636" t="s">
        <v>148</v>
      </c>
      <c r="C3636" t="s">
        <v>213</v>
      </c>
      <c r="D3636" t="s">
        <v>30</v>
      </c>
      <c r="E3636" t="s">
        <v>43</v>
      </c>
      <c r="F3636" t="s">
        <v>288</v>
      </c>
      <c r="G3636" t="s">
        <v>353</v>
      </c>
      <c r="H3636" t="s">
        <v>22</v>
      </c>
      <c r="I3636">
        <v>9</v>
      </c>
    </row>
    <row r="3637" spans="1:9" x14ac:dyDescent="0.25">
      <c r="A3637">
        <v>2193454738</v>
      </c>
      <c r="B3637" t="s">
        <v>399</v>
      </c>
      <c r="C3637" t="s">
        <v>213</v>
      </c>
      <c r="D3637" t="s">
        <v>30</v>
      </c>
      <c r="E3637" t="s">
        <v>43</v>
      </c>
      <c r="F3637" t="s">
        <v>227</v>
      </c>
      <c r="G3637" t="s">
        <v>379</v>
      </c>
      <c r="H3637" t="s">
        <v>398</v>
      </c>
      <c r="I3637">
        <v>9</v>
      </c>
    </row>
    <row r="3638" spans="1:9" x14ac:dyDescent="0.25">
      <c r="A3638">
        <v>2193540838</v>
      </c>
      <c r="B3638" t="s">
        <v>40</v>
      </c>
      <c r="C3638" t="s">
        <v>213</v>
      </c>
      <c r="D3638" t="s">
        <v>30</v>
      </c>
      <c r="E3638" t="s">
        <v>43</v>
      </c>
      <c r="F3638" t="s">
        <v>254</v>
      </c>
      <c r="G3638" t="s">
        <v>352</v>
      </c>
      <c r="H3638" t="s">
        <v>19</v>
      </c>
      <c r="I3638">
        <v>9</v>
      </c>
    </row>
    <row r="3639" spans="1:9" x14ac:dyDescent="0.25">
      <c r="A3639">
        <v>2191359406</v>
      </c>
      <c r="B3639" t="s">
        <v>40</v>
      </c>
      <c r="C3639" t="s">
        <v>174</v>
      </c>
      <c r="D3639" t="s">
        <v>30</v>
      </c>
      <c r="E3639" t="s">
        <v>43</v>
      </c>
      <c r="F3639" t="s">
        <v>257</v>
      </c>
      <c r="G3639" t="s">
        <v>352</v>
      </c>
      <c r="H3639" t="s">
        <v>19</v>
      </c>
      <c r="I3639">
        <v>9</v>
      </c>
    </row>
    <row r="3640" spans="1:9" x14ac:dyDescent="0.25">
      <c r="A3640">
        <v>2191950733</v>
      </c>
      <c r="B3640" t="s">
        <v>399</v>
      </c>
      <c r="C3640" t="s">
        <v>174</v>
      </c>
      <c r="D3640" t="s">
        <v>30</v>
      </c>
      <c r="E3640" t="s">
        <v>43</v>
      </c>
      <c r="F3640" t="s">
        <v>257</v>
      </c>
      <c r="G3640" t="s">
        <v>352</v>
      </c>
      <c r="H3640" t="s">
        <v>398</v>
      </c>
      <c r="I3640">
        <v>9</v>
      </c>
    </row>
    <row r="3641" spans="1:9" x14ac:dyDescent="0.25">
      <c r="A3641">
        <v>2192526958</v>
      </c>
      <c r="B3641" t="s">
        <v>399</v>
      </c>
      <c r="C3641" t="s">
        <v>174</v>
      </c>
      <c r="D3641" t="s">
        <v>30</v>
      </c>
      <c r="E3641" t="s">
        <v>43</v>
      </c>
      <c r="F3641" t="s">
        <v>278</v>
      </c>
      <c r="G3641" t="s">
        <v>352</v>
      </c>
      <c r="H3641" t="s">
        <v>398</v>
      </c>
      <c r="I3641">
        <v>9</v>
      </c>
    </row>
    <row r="3642" spans="1:9" x14ac:dyDescent="0.25">
      <c r="A3642" s="16">
        <v>2192787210</v>
      </c>
      <c r="B3642" t="s">
        <v>135</v>
      </c>
      <c r="C3642" t="s">
        <v>174</v>
      </c>
      <c r="D3642" t="s">
        <v>30</v>
      </c>
      <c r="E3642" t="s">
        <v>43</v>
      </c>
      <c r="F3642" t="s">
        <v>154</v>
      </c>
      <c r="G3642" t="s">
        <v>396</v>
      </c>
      <c r="H3642" t="s">
        <v>401</v>
      </c>
      <c r="I3642">
        <v>9</v>
      </c>
    </row>
    <row r="3643" spans="1:9" x14ac:dyDescent="0.25">
      <c r="A3643">
        <v>2192921991</v>
      </c>
      <c r="B3643" t="s">
        <v>148</v>
      </c>
      <c r="C3643" t="s">
        <v>174</v>
      </c>
      <c r="D3643" t="s">
        <v>30</v>
      </c>
      <c r="E3643" t="s">
        <v>43</v>
      </c>
      <c r="F3643" t="s">
        <v>250</v>
      </c>
      <c r="G3643" t="s">
        <v>357</v>
      </c>
      <c r="H3643" t="s">
        <v>86</v>
      </c>
      <c r="I3643">
        <v>9</v>
      </c>
    </row>
    <row r="3644" spans="1:9" x14ac:dyDescent="0.25">
      <c r="A3644">
        <v>2191858176</v>
      </c>
      <c r="B3644" t="s">
        <v>148</v>
      </c>
      <c r="C3644" t="s">
        <v>173</v>
      </c>
      <c r="D3644" t="s">
        <v>30</v>
      </c>
      <c r="E3644" t="s">
        <v>43</v>
      </c>
      <c r="F3644" t="s">
        <v>263</v>
      </c>
      <c r="G3644" t="s">
        <v>357</v>
      </c>
      <c r="H3644" t="s">
        <v>86</v>
      </c>
      <c r="I3644">
        <v>9</v>
      </c>
    </row>
    <row r="3645" spans="1:9" x14ac:dyDescent="0.25">
      <c r="A3645">
        <v>2191965499</v>
      </c>
      <c r="B3645" t="s">
        <v>399</v>
      </c>
      <c r="C3645" t="s">
        <v>173</v>
      </c>
      <c r="D3645" t="s">
        <v>30</v>
      </c>
      <c r="E3645" t="s">
        <v>43</v>
      </c>
      <c r="F3645" t="s">
        <v>249</v>
      </c>
      <c r="G3645" t="s">
        <v>352</v>
      </c>
      <c r="H3645" t="s">
        <v>398</v>
      </c>
      <c r="I3645">
        <v>9</v>
      </c>
    </row>
    <row r="3646" spans="1:9" x14ac:dyDescent="0.25">
      <c r="A3646">
        <v>2192519471</v>
      </c>
      <c r="B3646" t="s">
        <v>399</v>
      </c>
      <c r="C3646" t="s">
        <v>173</v>
      </c>
      <c r="D3646" t="s">
        <v>30</v>
      </c>
      <c r="E3646" t="s">
        <v>43</v>
      </c>
      <c r="F3646" t="s">
        <v>227</v>
      </c>
      <c r="G3646" t="s">
        <v>379</v>
      </c>
      <c r="H3646" t="s">
        <v>398</v>
      </c>
      <c r="I3646">
        <v>9</v>
      </c>
    </row>
    <row r="3647" spans="1:9" x14ac:dyDescent="0.25">
      <c r="A3647">
        <v>2192769696</v>
      </c>
      <c r="B3647" t="s">
        <v>148</v>
      </c>
      <c r="C3647" t="s">
        <v>173</v>
      </c>
      <c r="D3647" t="s">
        <v>30</v>
      </c>
      <c r="E3647" t="s">
        <v>43</v>
      </c>
      <c r="F3647" t="s">
        <v>243</v>
      </c>
      <c r="G3647" t="s">
        <v>350</v>
      </c>
      <c r="H3647" t="s">
        <v>22</v>
      </c>
      <c r="I3647">
        <v>9</v>
      </c>
    </row>
    <row r="3648" spans="1:9" x14ac:dyDescent="0.25">
      <c r="A3648">
        <v>2192979384</v>
      </c>
      <c r="B3648" t="s">
        <v>170</v>
      </c>
      <c r="C3648" t="s">
        <v>173</v>
      </c>
      <c r="D3648" t="s">
        <v>30</v>
      </c>
      <c r="E3648" t="s">
        <v>43</v>
      </c>
      <c r="F3648" t="s">
        <v>245</v>
      </c>
      <c r="G3648" t="s">
        <v>352</v>
      </c>
      <c r="H3648" t="s">
        <v>22</v>
      </c>
      <c r="I3648">
        <v>9</v>
      </c>
    </row>
    <row r="3649" spans="1:9" x14ac:dyDescent="0.25">
      <c r="A3649">
        <v>2193140308</v>
      </c>
      <c r="B3649" t="s">
        <v>170</v>
      </c>
      <c r="C3649" t="s">
        <v>173</v>
      </c>
      <c r="D3649" t="s">
        <v>30</v>
      </c>
      <c r="E3649" t="s">
        <v>43</v>
      </c>
      <c r="F3649" t="s">
        <v>425</v>
      </c>
      <c r="G3649" t="s">
        <v>425</v>
      </c>
      <c r="H3649" t="s">
        <v>22</v>
      </c>
      <c r="I3649">
        <v>9</v>
      </c>
    </row>
    <row r="3650" spans="1:9" x14ac:dyDescent="0.25">
      <c r="A3650">
        <v>2193323413</v>
      </c>
      <c r="B3650" t="s">
        <v>148</v>
      </c>
      <c r="C3650" t="s">
        <v>173</v>
      </c>
      <c r="D3650" t="s">
        <v>30</v>
      </c>
      <c r="E3650" t="s">
        <v>43</v>
      </c>
      <c r="F3650" t="s">
        <v>308</v>
      </c>
      <c r="G3650" t="s">
        <v>357</v>
      </c>
      <c r="H3650" t="s">
        <v>22</v>
      </c>
      <c r="I3650">
        <v>9</v>
      </c>
    </row>
    <row r="3651" spans="1:9" x14ac:dyDescent="0.25">
      <c r="A3651">
        <v>2193664244</v>
      </c>
      <c r="B3651" t="s">
        <v>148</v>
      </c>
      <c r="C3651" t="s">
        <v>173</v>
      </c>
      <c r="D3651" t="s">
        <v>30</v>
      </c>
      <c r="E3651" t="s">
        <v>43</v>
      </c>
      <c r="F3651" t="s">
        <v>282</v>
      </c>
      <c r="G3651" t="s">
        <v>352</v>
      </c>
      <c r="H3651" t="s">
        <v>22</v>
      </c>
      <c r="I3651">
        <v>9</v>
      </c>
    </row>
    <row r="3652" spans="1:9" x14ac:dyDescent="0.25">
      <c r="A3652">
        <v>2191588151</v>
      </c>
      <c r="B3652" t="s">
        <v>399</v>
      </c>
      <c r="C3652" t="s">
        <v>572</v>
      </c>
      <c r="D3652" t="s">
        <v>30</v>
      </c>
      <c r="E3652" t="s">
        <v>43</v>
      </c>
      <c r="F3652" t="s">
        <v>264</v>
      </c>
      <c r="G3652" t="s">
        <v>396</v>
      </c>
      <c r="H3652" t="s">
        <v>398</v>
      </c>
      <c r="I3652">
        <v>9</v>
      </c>
    </row>
    <row r="3653" spans="1:9" x14ac:dyDescent="0.25">
      <c r="A3653">
        <v>2191780550</v>
      </c>
      <c r="B3653" t="s">
        <v>148</v>
      </c>
      <c r="C3653" t="s">
        <v>572</v>
      </c>
      <c r="D3653" t="s">
        <v>30</v>
      </c>
      <c r="E3653" t="s">
        <v>43</v>
      </c>
      <c r="F3653" t="s">
        <v>334</v>
      </c>
      <c r="G3653" t="s">
        <v>585</v>
      </c>
      <c r="H3653" t="s">
        <v>22</v>
      </c>
      <c r="I3653">
        <v>9</v>
      </c>
    </row>
    <row r="3654" spans="1:9" x14ac:dyDescent="0.25">
      <c r="A3654">
        <v>2191847503</v>
      </c>
      <c r="B3654" t="s">
        <v>170</v>
      </c>
      <c r="C3654" t="s">
        <v>572</v>
      </c>
      <c r="D3654" t="s">
        <v>30</v>
      </c>
      <c r="E3654" t="s">
        <v>43</v>
      </c>
      <c r="F3654" t="s">
        <v>615</v>
      </c>
      <c r="G3654" t="s">
        <v>642</v>
      </c>
      <c r="H3654" t="s">
        <v>22</v>
      </c>
      <c r="I3654">
        <v>9</v>
      </c>
    </row>
    <row r="3655" spans="1:9" x14ac:dyDescent="0.25">
      <c r="A3655">
        <v>2191856235</v>
      </c>
      <c r="B3655" t="s">
        <v>170</v>
      </c>
      <c r="C3655" t="s">
        <v>572</v>
      </c>
      <c r="D3655" t="s">
        <v>30</v>
      </c>
      <c r="E3655" t="s">
        <v>43</v>
      </c>
      <c r="F3655" t="s">
        <v>288</v>
      </c>
      <c r="G3655" t="s">
        <v>353</v>
      </c>
      <c r="H3655" t="s">
        <v>22</v>
      </c>
      <c r="I3655">
        <v>9</v>
      </c>
    </row>
    <row r="3656" spans="1:9" x14ac:dyDescent="0.25">
      <c r="A3656">
        <v>2191955563</v>
      </c>
      <c r="B3656" t="s">
        <v>170</v>
      </c>
      <c r="C3656" t="s">
        <v>572</v>
      </c>
      <c r="D3656" t="s">
        <v>30</v>
      </c>
      <c r="E3656" t="s">
        <v>43</v>
      </c>
      <c r="F3656" t="s">
        <v>293</v>
      </c>
      <c r="G3656" t="s">
        <v>352</v>
      </c>
      <c r="H3656" t="s">
        <v>22</v>
      </c>
      <c r="I3656">
        <v>9</v>
      </c>
    </row>
    <row r="3657" spans="1:9" x14ac:dyDescent="0.25">
      <c r="A3657">
        <v>2192203713</v>
      </c>
      <c r="B3657" t="s">
        <v>399</v>
      </c>
      <c r="C3657" t="s">
        <v>572</v>
      </c>
      <c r="D3657" t="s">
        <v>30</v>
      </c>
      <c r="E3657" t="s">
        <v>43</v>
      </c>
      <c r="F3657" t="s">
        <v>278</v>
      </c>
      <c r="G3657" t="s">
        <v>352</v>
      </c>
      <c r="H3657" t="s">
        <v>398</v>
      </c>
      <c r="I3657">
        <v>9</v>
      </c>
    </row>
    <row r="3658" spans="1:9" x14ac:dyDescent="0.25">
      <c r="A3658">
        <v>2192225555</v>
      </c>
      <c r="B3658" t="s">
        <v>148</v>
      </c>
      <c r="C3658" t="s">
        <v>572</v>
      </c>
      <c r="D3658" t="s">
        <v>30</v>
      </c>
      <c r="E3658" t="s">
        <v>43</v>
      </c>
      <c r="F3658" t="s">
        <v>278</v>
      </c>
      <c r="G3658" t="s">
        <v>352</v>
      </c>
      <c r="H3658" t="s">
        <v>22</v>
      </c>
      <c r="I3658">
        <v>9</v>
      </c>
    </row>
    <row r="3659" spans="1:9" x14ac:dyDescent="0.25">
      <c r="A3659">
        <v>2192516603</v>
      </c>
      <c r="B3659" t="s">
        <v>170</v>
      </c>
      <c r="C3659" t="s">
        <v>572</v>
      </c>
      <c r="D3659" t="s">
        <v>30</v>
      </c>
      <c r="E3659" t="s">
        <v>43</v>
      </c>
      <c r="F3659" t="s">
        <v>343</v>
      </c>
      <c r="G3659" t="s">
        <v>343</v>
      </c>
      <c r="H3659" t="s">
        <v>22</v>
      </c>
      <c r="I3659">
        <v>9</v>
      </c>
    </row>
    <row r="3660" spans="1:9" x14ac:dyDescent="0.25">
      <c r="A3660">
        <v>2192928180</v>
      </c>
      <c r="B3660" t="s">
        <v>40</v>
      </c>
      <c r="C3660" t="s">
        <v>572</v>
      </c>
      <c r="D3660" t="s">
        <v>30</v>
      </c>
      <c r="E3660" t="s">
        <v>43</v>
      </c>
      <c r="F3660" t="s">
        <v>292</v>
      </c>
      <c r="G3660" t="s">
        <v>352</v>
      </c>
      <c r="H3660" t="s">
        <v>19</v>
      </c>
      <c r="I3660">
        <v>9</v>
      </c>
    </row>
    <row r="3661" spans="1:9" x14ac:dyDescent="0.25">
      <c r="A3661">
        <v>2193655404</v>
      </c>
      <c r="B3661" t="s">
        <v>148</v>
      </c>
      <c r="C3661" t="s">
        <v>572</v>
      </c>
      <c r="D3661" t="s">
        <v>30</v>
      </c>
      <c r="E3661" t="s">
        <v>43</v>
      </c>
      <c r="F3661" t="s">
        <v>138</v>
      </c>
      <c r="G3661" t="s">
        <v>352</v>
      </c>
      <c r="H3661" t="s">
        <v>22</v>
      </c>
      <c r="I3661">
        <v>9</v>
      </c>
    </row>
    <row r="3662" spans="1:9" x14ac:dyDescent="0.25">
      <c r="A3662">
        <v>2193655494</v>
      </c>
      <c r="B3662" t="s">
        <v>148</v>
      </c>
      <c r="C3662" t="s">
        <v>572</v>
      </c>
      <c r="D3662" t="s">
        <v>30</v>
      </c>
      <c r="E3662" t="s">
        <v>43</v>
      </c>
      <c r="F3662" t="s">
        <v>255</v>
      </c>
      <c r="G3662" t="s">
        <v>255</v>
      </c>
      <c r="H3662" t="s">
        <v>22</v>
      </c>
      <c r="I3662">
        <v>9</v>
      </c>
    </row>
    <row r="3663" spans="1:9" x14ac:dyDescent="0.25">
      <c r="A3663">
        <v>2191542385</v>
      </c>
      <c r="B3663" t="s">
        <v>399</v>
      </c>
      <c r="C3663" t="s">
        <v>234</v>
      </c>
      <c r="D3663" t="s">
        <v>30</v>
      </c>
      <c r="E3663" t="s">
        <v>43</v>
      </c>
      <c r="F3663" t="s">
        <v>252</v>
      </c>
      <c r="G3663" t="s">
        <v>355</v>
      </c>
      <c r="H3663" t="s">
        <v>398</v>
      </c>
      <c r="I3663">
        <v>9</v>
      </c>
    </row>
    <row r="3664" spans="1:9" x14ac:dyDescent="0.25">
      <c r="A3664">
        <v>2191681723</v>
      </c>
      <c r="B3664" t="s">
        <v>399</v>
      </c>
      <c r="C3664" t="s">
        <v>234</v>
      </c>
      <c r="D3664" t="s">
        <v>30</v>
      </c>
      <c r="E3664" t="s">
        <v>43</v>
      </c>
      <c r="F3664" t="s">
        <v>222</v>
      </c>
      <c r="G3664" t="s">
        <v>351</v>
      </c>
      <c r="H3664" t="s">
        <v>398</v>
      </c>
      <c r="I3664">
        <v>9</v>
      </c>
    </row>
    <row r="3665" spans="1:9" x14ac:dyDescent="0.25">
      <c r="A3665">
        <v>2191682656</v>
      </c>
      <c r="B3665" t="s">
        <v>399</v>
      </c>
      <c r="C3665" t="s">
        <v>234</v>
      </c>
      <c r="D3665" t="s">
        <v>30</v>
      </c>
      <c r="E3665" t="s">
        <v>43</v>
      </c>
      <c r="F3665" t="s">
        <v>335</v>
      </c>
      <c r="G3665" t="s">
        <v>355</v>
      </c>
      <c r="H3665" t="s">
        <v>398</v>
      </c>
      <c r="I3665">
        <v>9</v>
      </c>
    </row>
    <row r="3666" spans="1:9" x14ac:dyDescent="0.25">
      <c r="A3666">
        <v>2191957651</v>
      </c>
      <c r="B3666" t="s">
        <v>399</v>
      </c>
      <c r="C3666" t="s">
        <v>234</v>
      </c>
      <c r="D3666" t="s">
        <v>30</v>
      </c>
      <c r="E3666" t="s">
        <v>43</v>
      </c>
      <c r="F3666" t="s">
        <v>257</v>
      </c>
      <c r="G3666" t="s">
        <v>352</v>
      </c>
      <c r="H3666" t="s">
        <v>398</v>
      </c>
      <c r="I3666">
        <v>9</v>
      </c>
    </row>
    <row r="3667" spans="1:9" x14ac:dyDescent="0.25">
      <c r="A3667">
        <v>2192018182</v>
      </c>
      <c r="B3667" t="s">
        <v>40</v>
      </c>
      <c r="C3667" t="s">
        <v>234</v>
      </c>
      <c r="D3667" t="s">
        <v>30</v>
      </c>
      <c r="E3667" t="s">
        <v>43</v>
      </c>
      <c r="F3667" t="s">
        <v>310</v>
      </c>
      <c r="G3667" t="s">
        <v>396</v>
      </c>
      <c r="H3667" t="s">
        <v>19</v>
      </c>
      <c r="I3667">
        <v>9</v>
      </c>
    </row>
    <row r="3668" spans="1:9" x14ac:dyDescent="0.25">
      <c r="A3668">
        <v>2192519319</v>
      </c>
      <c r="B3668" t="s">
        <v>148</v>
      </c>
      <c r="C3668" t="s">
        <v>234</v>
      </c>
      <c r="D3668" t="s">
        <v>30</v>
      </c>
      <c r="E3668" t="s">
        <v>43</v>
      </c>
      <c r="F3668" t="s">
        <v>260</v>
      </c>
      <c r="G3668" t="s">
        <v>587</v>
      </c>
      <c r="H3668" t="s">
        <v>22</v>
      </c>
      <c r="I3668">
        <v>9</v>
      </c>
    </row>
    <row r="3669" spans="1:9" x14ac:dyDescent="0.25">
      <c r="A3669">
        <v>2192684377</v>
      </c>
      <c r="B3669" t="s">
        <v>399</v>
      </c>
      <c r="C3669" t="s">
        <v>234</v>
      </c>
      <c r="D3669" t="s">
        <v>30</v>
      </c>
      <c r="E3669" t="s">
        <v>43</v>
      </c>
      <c r="F3669" t="s">
        <v>223</v>
      </c>
      <c r="G3669" t="s">
        <v>350</v>
      </c>
      <c r="H3669" t="s">
        <v>398</v>
      </c>
      <c r="I3669">
        <v>9</v>
      </c>
    </row>
    <row r="3670" spans="1:9" x14ac:dyDescent="0.25">
      <c r="A3670">
        <v>2192783365</v>
      </c>
      <c r="B3670" t="s">
        <v>170</v>
      </c>
      <c r="C3670" t="s">
        <v>234</v>
      </c>
      <c r="D3670" t="s">
        <v>30</v>
      </c>
      <c r="E3670" t="s">
        <v>43</v>
      </c>
      <c r="F3670" t="s">
        <v>220</v>
      </c>
      <c r="G3670" t="s">
        <v>354</v>
      </c>
      <c r="H3670" t="s">
        <v>22</v>
      </c>
      <c r="I3670">
        <v>9</v>
      </c>
    </row>
    <row r="3671" spans="1:9" x14ac:dyDescent="0.25">
      <c r="A3671">
        <v>2192979921</v>
      </c>
      <c r="B3671" t="s">
        <v>148</v>
      </c>
      <c r="C3671" t="s">
        <v>234</v>
      </c>
      <c r="D3671" t="s">
        <v>30</v>
      </c>
      <c r="E3671" t="s">
        <v>43</v>
      </c>
      <c r="F3671" t="s">
        <v>283</v>
      </c>
      <c r="G3671" t="s">
        <v>350</v>
      </c>
      <c r="H3671" t="s">
        <v>22</v>
      </c>
      <c r="I3671">
        <v>9</v>
      </c>
    </row>
    <row r="3672" spans="1:9" x14ac:dyDescent="0.25">
      <c r="A3672">
        <v>2193160068</v>
      </c>
      <c r="B3672" t="s">
        <v>399</v>
      </c>
      <c r="C3672" t="s">
        <v>234</v>
      </c>
      <c r="D3672" t="s">
        <v>30</v>
      </c>
      <c r="E3672" t="s">
        <v>43</v>
      </c>
      <c r="F3672" t="s">
        <v>215</v>
      </c>
      <c r="G3672" t="s">
        <v>350</v>
      </c>
      <c r="H3672" t="s">
        <v>398</v>
      </c>
      <c r="I3672">
        <v>9</v>
      </c>
    </row>
    <row r="3673" spans="1:9" x14ac:dyDescent="0.25">
      <c r="A3673">
        <v>2193215164</v>
      </c>
      <c r="B3673" t="s">
        <v>170</v>
      </c>
      <c r="C3673" t="s">
        <v>234</v>
      </c>
      <c r="D3673" t="s">
        <v>30</v>
      </c>
      <c r="E3673" t="s">
        <v>43</v>
      </c>
      <c r="F3673" t="s">
        <v>616</v>
      </c>
      <c r="G3673" t="s">
        <v>351</v>
      </c>
      <c r="H3673" t="s">
        <v>398</v>
      </c>
      <c r="I3673">
        <v>9</v>
      </c>
    </row>
    <row r="3674" spans="1:9" x14ac:dyDescent="0.25">
      <c r="A3674">
        <v>2193362462</v>
      </c>
      <c r="B3674" t="s">
        <v>170</v>
      </c>
      <c r="C3674" t="s">
        <v>234</v>
      </c>
      <c r="D3674" t="s">
        <v>30</v>
      </c>
      <c r="E3674" t="s">
        <v>43</v>
      </c>
      <c r="F3674" t="s">
        <v>322</v>
      </c>
      <c r="G3674" t="s">
        <v>587</v>
      </c>
      <c r="H3674" t="s">
        <v>22</v>
      </c>
      <c r="I3674">
        <v>9</v>
      </c>
    </row>
    <row r="3675" spans="1:9" x14ac:dyDescent="0.25">
      <c r="A3675">
        <v>2193480476</v>
      </c>
      <c r="B3675" t="s">
        <v>399</v>
      </c>
      <c r="C3675" t="s">
        <v>234</v>
      </c>
      <c r="D3675" t="s">
        <v>30</v>
      </c>
      <c r="E3675" t="s">
        <v>43</v>
      </c>
      <c r="F3675" t="s">
        <v>293</v>
      </c>
      <c r="G3675" t="s">
        <v>352</v>
      </c>
      <c r="H3675" t="s">
        <v>398</v>
      </c>
      <c r="I3675">
        <v>9</v>
      </c>
    </row>
    <row r="3676" spans="1:9" x14ac:dyDescent="0.25">
      <c r="A3676">
        <v>2193619906</v>
      </c>
      <c r="B3676" t="s">
        <v>399</v>
      </c>
      <c r="C3676" t="s">
        <v>234</v>
      </c>
      <c r="D3676" t="s">
        <v>30</v>
      </c>
      <c r="E3676" t="s">
        <v>43</v>
      </c>
      <c r="F3676" t="s">
        <v>222</v>
      </c>
      <c r="G3676" t="s">
        <v>351</v>
      </c>
      <c r="H3676" t="s">
        <v>398</v>
      </c>
      <c r="I3676">
        <v>9</v>
      </c>
    </row>
    <row r="3677" spans="1:9" x14ac:dyDescent="0.25">
      <c r="A3677">
        <v>2193642723</v>
      </c>
      <c r="B3677" t="s">
        <v>40</v>
      </c>
      <c r="C3677" t="s">
        <v>234</v>
      </c>
      <c r="D3677" t="s">
        <v>30</v>
      </c>
      <c r="E3677" t="s">
        <v>43</v>
      </c>
      <c r="F3677" t="s">
        <v>227</v>
      </c>
      <c r="G3677" t="s">
        <v>379</v>
      </c>
      <c r="H3677" t="s">
        <v>19</v>
      </c>
      <c r="I3677">
        <v>9</v>
      </c>
    </row>
    <row r="3678" spans="1:9" x14ac:dyDescent="0.25">
      <c r="A3678">
        <v>2193658652</v>
      </c>
      <c r="B3678" t="s">
        <v>148</v>
      </c>
      <c r="C3678" t="s">
        <v>234</v>
      </c>
      <c r="D3678" t="s">
        <v>30</v>
      </c>
      <c r="E3678" t="s">
        <v>43</v>
      </c>
      <c r="F3678" t="s">
        <v>258</v>
      </c>
      <c r="G3678" t="s">
        <v>352</v>
      </c>
      <c r="H3678" t="s">
        <v>22</v>
      </c>
      <c r="I3678">
        <v>9</v>
      </c>
    </row>
    <row r="3679" spans="1:9" x14ac:dyDescent="0.25">
      <c r="A3679" t="s">
        <v>28</v>
      </c>
      <c r="B3679" t="s">
        <v>388</v>
      </c>
      <c r="C3679" t="s">
        <v>45</v>
      </c>
      <c r="D3679" t="s">
        <v>19</v>
      </c>
      <c r="E3679" t="s">
        <v>21</v>
      </c>
      <c r="F3679" t="s">
        <v>163</v>
      </c>
      <c r="G3679" t="s">
        <v>579</v>
      </c>
      <c r="H3679" t="s">
        <v>401</v>
      </c>
      <c r="I3679">
        <v>9</v>
      </c>
    </row>
    <row r="3680" spans="1:9" x14ac:dyDescent="0.25">
      <c r="A3680">
        <v>2400045786</v>
      </c>
      <c r="B3680" t="s">
        <v>40</v>
      </c>
      <c r="C3680" t="s">
        <v>87</v>
      </c>
      <c r="D3680" t="s">
        <v>19</v>
      </c>
      <c r="E3680" t="s">
        <v>21</v>
      </c>
      <c r="F3680" t="s">
        <v>619</v>
      </c>
      <c r="G3680" t="s">
        <v>380</v>
      </c>
      <c r="H3680" t="s">
        <v>22</v>
      </c>
      <c r="I3680">
        <v>9</v>
      </c>
    </row>
    <row r="3681" spans="1:9" x14ac:dyDescent="0.25">
      <c r="A3681">
        <v>1272383922</v>
      </c>
      <c r="B3681" t="s">
        <v>170</v>
      </c>
      <c r="C3681" t="s">
        <v>20</v>
      </c>
      <c r="D3681" t="s">
        <v>30</v>
      </c>
      <c r="E3681" t="s">
        <v>32</v>
      </c>
      <c r="F3681" t="s">
        <v>136</v>
      </c>
      <c r="G3681" t="s">
        <v>343</v>
      </c>
      <c r="H3681" t="s">
        <v>22</v>
      </c>
      <c r="I3681">
        <v>9</v>
      </c>
    </row>
    <row r="3682" spans="1:9" x14ac:dyDescent="0.25">
      <c r="A3682" t="s">
        <v>28</v>
      </c>
      <c r="B3682" t="s">
        <v>226</v>
      </c>
      <c r="C3682" t="s">
        <v>20</v>
      </c>
      <c r="D3682" t="s">
        <v>19</v>
      </c>
      <c r="E3682" t="s">
        <v>37</v>
      </c>
      <c r="F3682" t="s">
        <v>163</v>
      </c>
      <c r="G3682" t="s">
        <v>579</v>
      </c>
      <c r="H3682" t="s">
        <v>19</v>
      </c>
      <c r="I3682">
        <v>9</v>
      </c>
    </row>
    <row r="3683" spans="1:9" x14ac:dyDescent="0.25">
      <c r="A3683" t="s">
        <v>620</v>
      </c>
      <c r="B3683" t="s">
        <v>100</v>
      </c>
      <c r="C3683" t="s">
        <v>29</v>
      </c>
      <c r="D3683" t="s">
        <v>176</v>
      </c>
      <c r="E3683" t="s">
        <v>177</v>
      </c>
      <c r="F3683" t="s">
        <v>113</v>
      </c>
      <c r="G3683" t="s">
        <v>351</v>
      </c>
      <c r="H3683" t="s">
        <v>25</v>
      </c>
      <c r="I3683">
        <v>9</v>
      </c>
    </row>
    <row r="3684" spans="1:9" x14ac:dyDescent="0.25">
      <c r="A3684" t="s">
        <v>28</v>
      </c>
      <c r="B3684" t="s">
        <v>226</v>
      </c>
      <c r="C3684" t="s">
        <v>87</v>
      </c>
      <c r="D3684" t="s">
        <v>19</v>
      </c>
      <c r="E3684" t="s">
        <v>21</v>
      </c>
      <c r="F3684" t="s">
        <v>163</v>
      </c>
      <c r="G3684" t="s">
        <v>579</v>
      </c>
      <c r="H3684" t="s">
        <v>34</v>
      </c>
      <c r="I3684">
        <v>9</v>
      </c>
    </row>
    <row r="3685" spans="1:9" x14ac:dyDescent="0.25">
      <c r="A3685">
        <v>100289864</v>
      </c>
      <c r="B3685" t="s">
        <v>402</v>
      </c>
      <c r="C3685" t="s">
        <v>17</v>
      </c>
      <c r="D3685" t="s">
        <v>16</v>
      </c>
      <c r="E3685" t="s">
        <v>25</v>
      </c>
      <c r="F3685" t="s">
        <v>163</v>
      </c>
      <c r="G3685" t="s">
        <v>579</v>
      </c>
      <c r="H3685" t="s">
        <v>414</v>
      </c>
      <c r="I3685">
        <v>9</v>
      </c>
    </row>
    <row r="3686" spans="1:9" x14ac:dyDescent="0.25">
      <c r="A3686">
        <v>100291082</v>
      </c>
      <c r="B3686" t="s">
        <v>100</v>
      </c>
      <c r="C3686" t="s">
        <v>17</v>
      </c>
      <c r="D3686" t="s">
        <v>16</v>
      </c>
      <c r="E3686" t="s">
        <v>25</v>
      </c>
      <c r="F3686" t="s">
        <v>468</v>
      </c>
      <c r="G3686" t="s">
        <v>351</v>
      </c>
      <c r="H3686" t="s">
        <v>25</v>
      </c>
      <c r="I3686">
        <v>9</v>
      </c>
    </row>
    <row r="3687" spans="1:9" x14ac:dyDescent="0.25">
      <c r="A3687" t="s">
        <v>28</v>
      </c>
      <c r="B3687" t="s">
        <v>388</v>
      </c>
      <c r="C3687" t="s">
        <v>74</v>
      </c>
      <c r="D3687" t="s">
        <v>74</v>
      </c>
      <c r="E3687" t="s">
        <v>74</v>
      </c>
      <c r="F3687" t="s">
        <v>434</v>
      </c>
      <c r="G3687" t="s">
        <v>650</v>
      </c>
      <c r="H3687" t="s">
        <v>401</v>
      </c>
      <c r="I3687">
        <v>9</v>
      </c>
    </row>
    <row r="3688" spans="1:9" x14ac:dyDescent="0.25">
      <c r="A3688">
        <v>2400042606</v>
      </c>
      <c r="B3688" t="s">
        <v>226</v>
      </c>
      <c r="C3688" t="s">
        <v>87</v>
      </c>
      <c r="D3688" t="s">
        <v>19</v>
      </c>
      <c r="E3688" t="s">
        <v>21</v>
      </c>
      <c r="F3688" t="s">
        <v>163</v>
      </c>
      <c r="G3688" t="s">
        <v>579</v>
      </c>
      <c r="H3688" t="s">
        <v>225</v>
      </c>
      <c r="I3688">
        <v>9</v>
      </c>
    </row>
    <row r="3689" spans="1:9" x14ac:dyDescent="0.25">
      <c r="A3689" t="s">
        <v>28</v>
      </c>
      <c r="B3689" t="s">
        <v>226</v>
      </c>
      <c r="C3689" t="s">
        <v>20</v>
      </c>
      <c r="D3689" t="s">
        <v>19</v>
      </c>
      <c r="E3689" t="s">
        <v>37</v>
      </c>
      <c r="F3689" t="s">
        <v>163</v>
      </c>
      <c r="G3689" t="s">
        <v>579</v>
      </c>
      <c r="H3689" t="s">
        <v>19</v>
      </c>
      <c r="I3689">
        <v>9</v>
      </c>
    </row>
    <row r="3690" spans="1:9" x14ac:dyDescent="0.25">
      <c r="A3690">
        <v>100291265</v>
      </c>
      <c r="B3690" t="s">
        <v>388</v>
      </c>
      <c r="C3690" t="s">
        <v>182</v>
      </c>
      <c r="D3690" t="s">
        <v>16</v>
      </c>
      <c r="E3690" t="s">
        <v>25</v>
      </c>
      <c r="F3690" t="s">
        <v>113</v>
      </c>
      <c r="G3690" t="s">
        <v>351</v>
      </c>
      <c r="H3690" t="s">
        <v>401</v>
      </c>
      <c r="I3690">
        <v>9</v>
      </c>
    </row>
    <row r="3691" spans="1:9" x14ac:dyDescent="0.25">
      <c r="A3691">
        <v>2400045654</v>
      </c>
      <c r="B3691" t="s">
        <v>40</v>
      </c>
      <c r="C3691" t="s">
        <v>26</v>
      </c>
      <c r="D3691" t="s">
        <v>19</v>
      </c>
      <c r="E3691" t="s">
        <v>21</v>
      </c>
      <c r="F3691" t="s">
        <v>209</v>
      </c>
      <c r="G3691" t="s">
        <v>396</v>
      </c>
      <c r="H3691" t="s">
        <v>38</v>
      </c>
      <c r="I3691">
        <v>9</v>
      </c>
    </row>
    <row r="3692" spans="1:9" x14ac:dyDescent="0.25">
      <c r="A3692">
        <v>100291302</v>
      </c>
      <c r="B3692" t="s">
        <v>402</v>
      </c>
      <c r="C3692" t="s">
        <v>27</v>
      </c>
      <c r="D3692" t="s">
        <v>16</v>
      </c>
      <c r="E3692" t="s">
        <v>18</v>
      </c>
      <c r="F3692" t="s">
        <v>163</v>
      </c>
      <c r="G3692" t="s">
        <v>579</v>
      </c>
      <c r="H3692" t="s">
        <v>401</v>
      </c>
      <c r="I3692">
        <v>9</v>
      </c>
    </row>
    <row r="3693" spans="1:9" x14ac:dyDescent="0.25">
      <c r="A3693">
        <v>100290911</v>
      </c>
      <c r="B3693" t="s">
        <v>170</v>
      </c>
      <c r="C3693" t="s">
        <v>200</v>
      </c>
      <c r="D3693" t="s">
        <v>16</v>
      </c>
      <c r="E3693" t="s">
        <v>25</v>
      </c>
      <c r="F3693" t="s">
        <v>14</v>
      </c>
      <c r="G3693" t="s">
        <v>403</v>
      </c>
      <c r="H3693" t="s">
        <v>225</v>
      </c>
      <c r="I3693">
        <v>9</v>
      </c>
    </row>
    <row r="3694" spans="1:9" x14ac:dyDescent="0.25">
      <c r="A3694" t="s">
        <v>23</v>
      </c>
      <c r="B3694" t="s">
        <v>226</v>
      </c>
      <c r="C3694" t="s">
        <v>36</v>
      </c>
      <c r="D3694" t="s">
        <v>74</v>
      </c>
      <c r="E3694" t="s">
        <v>74</v>
      </c>
      <c r="F3694" t="s">
        <v>163</v>
      </c>
      <c r="G3694" t="s">
        <v>579</v>
      </c>
      <c r="H3694" t="s">
        <v>621</v>
      </c>
      <c r="I3694">
        <v>9</v>
      </c>
    </row>
    <row r="3695" spans="1:9" x14ac:dyDescent="0.25">
      <c r="A3695">
        <v>1273244327</v>
      </c>
      <c r="B3695" t="s">
        <v>388</v>
      </c>
      <c r="C3695" t="s">
        <v>200</v>
      </c>
      <c r="D3695" t="s">
        <v>30</v>
      </c>
      <c r="E3695" t="s">
        <v>32</v>
      </c>
      <c r="F3695" t="s">
        <v>412</v>
      </c>
      <c r="G3695" t="s">
        <v>396</v>
      </c>
      <c r="H3695" t="s">
        <v>401</v>
      </c>
      <c r="I3695">
        <v>9</v>
      </c>
    </row>
    <row r="3696" spans="1:9" x14ac:dyDescent="0.25">
      <c r="A3696" t="s">
        <v>28</v>
      </c>
      <c r="B3696" t="s">
        <v>399</v>
      </c>
      <c r="C3696" t="s">
        <v>74</v>
      </c>
      <c r="D3696" t="s">
        <v>30</v>
      </c>
      <c r="E3696" t="s">
        <v>74</v>
      </c>
      <c r="F3696" t="s">
        <v>136</v>
      </c>
      <c r="G3696" t="s">
        <v>343</v>
      </c>
      <c r="H3696" t="s">
        <v>398</v>
      </c>
      <c r="I3696">
        <v>9</v>
      </c>
    </row>
    <row r="3697" spans="1:9" x14ac:dyDescent="0.25">
      <c r="A3697">
        <v>2191493247</v>
      </c>
      <c r="B3697" t="s">
        <v>399</v>
      </c>
      <c r="C3697" t="s">
        <v>26</v>
      </c>
      <c r="D3697" t="s">
        <v>30</v>
      </c>
      <c r="E3697" t="s">
        <v>43</v>
      </c>
      <c r="F3697" t="s">
        <v>136</v>
      </c>
      <c r="G3697" t="s">
        <v>343</v>
      </c>
      <c r="H3697" t="s">
        <v>398</v>
      </c>
      <c r="I3697">
        <v>9</v>
      </c>
    </row>
    <row r="3698" spans="1:9" x14ac:dyDescent="0.25">
      <c r="A3698">
        <v>100291385</v>
      </c>
      <c r="B3698" t="s">
        <v>402</v>
      </c>
      <c r="C3698" t="s">
        <v>17</v>
      </c>
      <c r="D3698" t="s">
        <v>16</v>
      </c>
      <c r="E3698" t="s">
        <v>18</v>
      </c>
      <c r="F3698" t="s">
        <v>163</v>
      </c>
      <c r="G3698" t="s">
        <v>579</v>
      </c>
      <c r="H3698" t="s">
        <v>401</v>
      </c>
      <c r="I3698">
        <v>9</v>
      </c>
    </row>
    <row r="3699" spans="1:9" x14ac:dyDescent="0.25">
      <c r="A3699">
        <v>100291350</v>
      </c>
      <c r="B3699" t="s">
        <v>170</v>
      </c>
      <c r="C3699" t="s">
        <v>17</v>
      </c>
      <c r="D3699" t="s">
        <v>16</v>
      </c>
      <c r="E3699" t="s">
        <v>25</v>
      </c>
      <c r="F3699" t="s">
        <v>14</v>
      </c>
      <c r="G3699" t="s">
        <v>403</v>
      </c>
      <c r="H3699" t="s">
        <v>22</v>
      </c>
      <c r="I3699">
        <v>9</v>
      </c>
    </row>
    <row r="3700" spans="1:9" x14ac:dyDescent="0.25">
      <c r="A3700">
        <v>100291380</v>
      </c>
      <c r="B3700" t="s">
        <v>388</v>
      </c>
      <c r="C3700" t="s">
        <v>20</v>
      </c>
      <c r="D3700" t="s">
        <v>16</v>
      </c>
      <c r="E3700" t="s">
        <v>25</v>
      </c>
      <c r="F3700" t="s">
        <v>144</v>
      </c>
      <c r="G3700" t="s">
        <v>352</v>
      </c>
      <c r="H3700" t="s">
        <v>401</v>
      </c>
      <c r="I3700">
        <v>9</v>
      </c>
    </row>
    <row r="3701" spans="1:9" x14ac:dyDescent="0.25">
      <c r="A3701" t="s">
        <v>28</v>
      </c>
      <c r="B3701" t="s">
        <v>388</v>
      </c>
      <c r="C3701" t="s">
        <v>74</v>
      </c>
      <c r="D3701" t="s">
        <v>74</v>
      </c>
      <c r="E3701" t="s">
        <v>74</v>
      </c>
      <c r="F3701" t="s">
        <v>163</v>
      </c>
      <c r="G3701" t="s">
        <v>579</v>
      </c>
      <c r="H3701" t="s">
        <v>401</v>
      </c>
      <c r="I3701">
        <v>9</v>
      </c>
    </row>
    <row r="3702" spans="1:9" x14ac:dyDescent="0.25">
      <c r="A3702" t="s">
        <v>28</v>
      </c>
      <c r="B3702" t="s">
        <v>399</v>
      </c>
      <c r="C3702" t="s">
        <v>74</v>
      </c>
      <c r="D3702" t="s">
        <v>30</v>
      </c>
      <c r="E3702" t="s">
        <v>43</v>
      </c>
      <c r="F3702" t="s">
        <v>136</v>
      </c>
      <c r="G3702" t="s">
        <v>343</v>
      </c>
      <c r="H3702" t="s">
        <v>398</v>
      </c>
      <c r="I3702">
        <v>9</v>
      </c>
    </row>
    <row r="3703" spans="1:9" x14ac:dyDescent="0.25">
      <c r="A3703">
        <v>5.76463452700783E+18</v>
      </c>
      <c r="B3703" t="s">
        <v>388</v>
      </c>
      <c r="C3703" t="s">
        <v>42</v>
      </c>
      <c r="D3703" t="s">
        <v>30</v>
      </c>
      <c r="E3703" t="s">
        <v>44</v>
      </c>
      <c r="F3703" t="s">
        <v>136</v>
      </c>
      <c r="G3703" t="s">
        <v>343</v>
      </c>
      <c r="H3703" t="s">
        <v>401</v>
      </c>
      <c r="I3703">
        <v>9</v>
      </c>
    </row>
    <row r="3704" spans="1:9" x14ac:dyDescent="0.25">
      <c r="A3704" t="s">
        <v>28</v>
      </c>
      <c r="B3704" t="s">
        <v>40</v>
      </c>
      <c r="C3704" t="s">
        <v>41</v>
      </c>
      <c r="D3704" t="s">
        <v>74</v>
      </c>
      <c r="E3704" t="s">
        <v>21</v>
      </c>
      <c r="F3704" t="s">
        <v>196</v>
      </c>
      <c r="G3704" t="s">
        <v>350</v>
      </c>
      <c r="H3704" t="s">
        <v>145</v>
      </c>
      <c r="I3704">
        <v>9</v>
      </c>
    </row>
    <row r="3705" spans="1:9" x14ac:dyDescent="0.25">
      <c r="A3705" t="s">
        <v>28</v>
      </c>
      <c r="B3705" t="s">
        <v>388</v>
      </c>
      <c r="C3705" t="s">
        <v>74</v>
      </c>
      <c r="D3705" t="s">
        <v>30</v>
      </c>
      <c r="E3705" t="s">
        <v>43</v>
      </c>
      <c r="F3705" t="s">
        <v>622</v>
      </c>
      <c r="G3705" t="s">
        <v>652</v>
      </c>
      <c r="H3705" t="s">
        <v>401</v>
      </c>
      <c r="I3705">
        <v>9</v>
      </c>
    </row>
    <row r="3706" spans="1:9" x14ac:dyDescent="0.25">
      <c r="A3706">
        <v>100291333</v>
      </c>
      <c r="B3706" t="s">
        <v>148</v>
      </c>
      <c r="C3706" t="s">
        <v>29</v>
      </c>
      <c r="D3706" t="s">
        <v>16</v>
      </c>
      <c r="E3706" t="s">
        <v>18</v>
      </c>
      <c r="F3706" t="s">
        <v>558</v>
      </c>
      <c r="G3706" t="s">
        <v>351</v>
      </c>
      <c r="H3706" t="s">
        <v>22</v>
      </c>
      <c r="I3706">
        <v>9</v>
      </c>
    </row>
    <row r="3707" spans="1:9" x14ac:dyDescent="0.25">
      <c r="A3707">
        <v>2400104787</v>
      </c>
      <c r="B3707" t="s">
        <v>388</v>
      </c>
      <c r="C3707" t="s">
        <v>20</v>
      </c>
      <c r="D3707" t="s">
        <v>19</v>
      </c>
      <c r="E3707" t="s">
        <v>21</v>
      </c>
      <c r="F3707" t="s">
        <v>204</v>
      </c>
      <c r="G3707" t="s">
        <v>396</v>
      </c>
      <c r="H3707" t="s">
        <v>401</v>
      </c>
      <c r="I3707">
        <v>9</v>
      </c>
    </row>
    <row r="3708" spans="1:9" x14ac:dyDescent="0.25">
      <c r="A3708">
        <v>100291560</v>
      </c>
      <c r="B3708" t="s">
        <v>170</v>
      </c>
      <c r="C3708" t="s">
        <v>20</v>
      </c>
      <c r="D3708" t="s">
        <v>16</v>
      </c>
      <c r="E3708" t="s">
        <v>25</v>
      </c>
      <c r="F3708" t="s">
        <v>14</v>
      </c>
      <c r="G3708" t="s">
        <v>403</v>
      </c>
      <c r="H3708" t="s">
        <v>22</v>
      </c>
      <c r="I3708">
        <v>9</v>
      </c>
    </row>
    <row r="3709" spans="1:9" x14ac:dyDescent="0.25">
      <c r="A3709">
        <v>100291412</v>
      </c>
      <c r="B3709" t="s">
        <v>170</v>
      </c>
      <c r="C3709" t="s">
        <v>31</v>
      </c>
      <c r="D3709" t="s">
        <v>16</v>
      </c>
      <c r="E3709" t="s">
        <v>25</v>
      </c>
      <c r="F3709" t="s">
        <v>14</v>
      </c>
      <c r="G3709" t="s">
        <v>403</v>
      </c>
      <c r="H3709" t="s">
        <v>22</v>
      </c>
      <c r="I3709">
        <v>9</v>
      </c>
    </row>
    <row r="3710" spans="1:9" x14ac:dyDescent="0.25">
      <c r="A3710">
        <v>100290216</v>
      </c>
      <c r="B3710" t="s">
        <v>170</v>
      </c>
      <c r="C3710" t="s">
        <v>17</v>
      </c>
      <c r="D3710" t="s">
        <v>16</v>
      </c>
      <c r="E3710" t="s">
        <v>18</v>
      </c>
      <c r="F3710" t="s">
        <v>14</v>
      </c>
      <c r="G3710" t="s">
        <v>415</v>
      </c>
      <c r="H3710" t="s">
        <v>22</v>
      </c>
      <c r="I3710">
        <v>9</v>
      </c>
    </row>
    <row r="3711" spans="1:9" x14ac:dyDescent="0.25">
      <c r="A3711">
        <v>2191564953</v>
      </c>
      <c r="B3711" t="s">
        <v>170</v>
      </c>
      <c r="C3711" t="s">
        <v>20</v>
      </c>
      <c r="D3711" t="s">
        <v>30</v>
      </c>
      <c r="E3711" t="s">
        <v>43</v>
      </c>
      <c r="F3711" t="s">
        <v>144</v>
      </c>
      <c r="G3711" t="s">
        <v>352</v>
      </c>
      <c r="H3711" t="s">
        <v>22</v>
      </c>
      <c r="I3711">
        <v>9</v>
      </c>
    </row>
    <row r="3712" spans="1:9" x14ac:dyDescent="0.25">
      <c r="A3712">
        <v>1274444469</v>
      </c>
      <c r="B3712" t="s">
        <v>170</v>
      </c>
      <c r="C3712" t="s">
        <v>17</v>
      </c>
      <c r="D3712" t="s">
        <v>30</v>
      </c>
      <c r="E3712" t="s">
        <v>32</v>
      </c>
      <c r="F3712" t="s">
        <v>150</v>
      </c>
      <c r="G3712" t="s">
        <v>352</v>
      </c>
      <c r="H3712" t="s">
        <v>22</v>
      </c>
      <c r="I3712">
        <v>9</v>
      </c>
    </row>
    <row r="3713" spans="1:9" x14ac:dyDescent="0.25">
      <c r="A3713">
        <v>200011229</v>
      </c>
      <c r="B3713" t="s">
        <v>654</v>
      </c>
      <c r="C3713" t="s">
        <v>29</v>
      </c>
      <c r="D3713" t="s">
        <v>16</v>
      </c>
      <c r="E3713" t="s">
        <v>25</v>
      </c>
      <c r="F3713" t="s">
        <v>163</v>
      </c>
      <c r="G3713" t="s">
        <v>579</v>
      </c>
      <c r="H3713" t="s">
        <v>401</v>
      </c>
      <c r="I3713">
        <v>9</v>
      </c>
    </row>
    <row r="3714" spans="1:9" x14ac:dyDescent="0.25">
      <c r="A3714">
        <v>1275023999</v>
      </c>
      <c r="B3714" t="s">
        <v>399</v>
      </c>
      <c r="C3714" t="s">
        <v>27</v>
      </c>
      <c r="D3714" t="s">
        <v>30</v>
      </c>
      <c r="E3714" t="s">
        <v>32</v>
      </c>
      <c r="F3714" t="s">
        <v>420</v>
      </c>
      <c r="G3714" t="s">
        <v>355</v>
      </c>
      <c r="H3714" t="s">
        <v>398</v>
      </c>
      <c r="I3714">
        <v>9</v>
      </c>
    </row>
    <row r="3715" spans="1:9" x14ac:dyDescent="0.25">
      <c r="A3715" t="s">
        <v>28</v>
      </c>
      <c r="B3715" t="s">
        <v>226</v>
      </c>
      <c r="C3715" t="s">
        <v>45</v>
      </c>
      <c r="D3715" t="s">
        <v>19</v>
      </c>
      <c r="E3715" t="s">
        <v>21</v>
      </c>
      <c r="F3715" t="s">
        <v>163</v>
      </c>
      <c r="G3715" t="s">
        <v>579</v>
      </c>
      <c r="H3715" t="s">
        <v>22</v>
      </c>
      <c r="I3715">
        <v>9</v>
      </c>
    </row>
    <row r="3716" spans="1:9" x14ac:dyDescent="0.25">
      <c r="A3716" t="s">
        <v>28</v>
      </c>
      <c r="B3716" t="s">
        <v>388</v>
      </c>
      <c r="C3716" t="s">
        <v>74</v>
      </c>
      <c r="D3716" t="s">
        <v>74</v>
      </c>
      <c r="E3716" t="s">
        <v>74</v>
      </c>
      <c r="F3716" t="s">
        <v>14</v>
      </c>
      <c r="G3716" t="s">
        <v>360</v>
      </c>
      <c r="H3716" t="s">
        <v>401</v>
      </c>
      <c r="I3716">
        <v>9</v>
      </c>
    </row>
    <row r="3717" spans="1:9" x14ac:dyDescent="0.25">
      <c r="A3717">
        <v>100292178</v>
      </c>
      <c r="B3717" t="s">
        <v>40</v>
      </c>
      <c r="C3717" t="s">
        <v>20</v>
      </c>
      <c r="D3717" t="s">
        <v>16</v>
      </c>
      <c r="E3717" t="s">
        <v>25</v>
      </c>
      <c r="F3717" t="s">
        <v>408</v>
      </c>
      <c r="G3717" t="s">
        <v>351</v>
      </c>
      <c r="H3717" t="s">
        <v>22</v>
      </c>
      <c r="I3717">
        <v>9</v>
      </c>
    </row>
    <row r="3718" spans="1:9" x14ac:dyDescent="0.25">
      <c r="A3718">
        <v>100292390</v>
      </c>
      <c r="B3718" t="s">
        <v>402</v>
      </c>
      <c r="C3718" t="s">
        <v>17</v>
      </c>
      <c r="D3718" t="s">
        <v>16</v>
      </c>
      <c r="E3718" t="s">
        <v>25</v>
      </c>
      <c r="F3718" t="s">
        <v>163</v>
      </c>
      <c r="G3718" t="s">
        <v>579</v>
      </c>
      <c r="H3718" t="s">
        <v>401</v>
      </c>
      <c r="I3718">
        <v>9</v>
      </c>
    </row>
    <row r="3719" spans="1:9" x14ac:dyDescent="0.25">
      <c r="A3719">
        <v>100292408</v>
      </c>
      <c r="B3719" t="s">
        <v>226</v>
      </c>
      <c r="C3719" t="s">
        <v>24</v>
      </c>
      <c r="D3719" t="s">
        <v>16</v>
      </c>
      <c r="E3719" t="s">
        <v>25</v>
      </c>
      <c r="F3719" t="s">
        <v>505</v>
      </c>
      <c r="G3719" t="s">
        <v>351</v>
      </c>
      <c r="H3719" t="s">
        <v>22</v>
      </c>
      <c r="I3719">
        <v>9</v>
      </c>
    </row>
    <row r="3720" spans="1:9" x14ac:dyDescent="0.25">
      <c r="A3720">
        <v>2400067142</v>
      </c>
      <c r="B3720" t="s">
        <v>388</v>
      </c>
      <c r="C3720" t="s">
        <v>45</v>
      </c>
      <c r="D3720" t="s">
        <v>19</v>
      </c>
      <c r="E3720" t="s">
        <v>21</v>
      </c>
      <c r="F3720" t="s">
        <v>427</v>
      </c>
      <c r="G3720" t="s">
        <v>352</v>
      </c>
      <c r="H3720" t="s">
        <v>401</v>
      </c>
      <c r="I3720">
        <v>9</v>
      </c>
    </row>
    <row r="3721" spans="1:9" x14ac:dyDescent="0.25">
      <c r="A3721">
        <v>2191672291</v>
      </c>
      <c r="B3721" t="s">
        <v>399</v>
      </c>
      <c r="C3721" t="s">
        <v>27</v>
      </c>
      <c r="D3721" t="s">
        <v>30</v>
      </c>
      <c r="E3721" t="s">
        <v>43</v>
      </c>
      <c r="F3721" t="s">
        <v>408</v>
      </c>
      <c r="G3721" t="s">
        <v>351</v>
      </c>
      <c r="H3721" t="s">
        <v>398</v>
      </c>
      <c r="I3721">
        <v>9</v>
      </c>
    </row>
    <row r="3722" spans="1:9" x14ac:dyDescent="0.25">
      <c r="A3722" t="s">
        <v>28</v>
      </c>
      <c r="B3722" t="s">
        <v>402</v>
      </c>
      <c r="C3722" t="s">
        <v>36</v>
      </c>
      <c r="D3722" t="s">
        <v>19</v>
      </c>
      <c r="E3722" t="s">
        <v>21</v>
      </c>
      <c r="F3722" t="s">
        <v>136</v>
      </c>
      <c r="G3722" t="s">
        <v>343</v>
      </c>
      <c r="H3722" t="s">
        <v>401</v>
      </c>
      <c r="I3722">
        <v>9</v>
      </c>
    </row>
    <row r="3723" spans="1:9" x14ac:dyDescent="0.25">
      <c r="A3723">
        <v>5.7646345603739302E+17</v>
      </c>
      <c r="B3723" t="s">
        <v>399</v>
      </c>
      <c r="C3723" t="s">
        <v>36</v>
      </c>
      <c r="D3723" t="s">
        <v>30</v>
      </c>
      <c r="E3723" t="s">
        <v>44</v>
      </c>
      <c r="F3723" t="s">
        <v>140</v>
      </c>
      <c r="G3723" t="s">
        <v>396</v>
      </c>
      <c r="H3723" t="s">
        <v>398</v>
      </c>
      <c r="I3723">
        <v>9</v>
      </c>
    </row>
    <row r="3724" spans="1:9" x14ac:dyDescent="0.25">
      <c r="A3724" t="s">
        <v>28</v>
      </c>
      <c r="B3724" t="s">
        <v>388</v>
      </c>
      <c r="C3724" t="s">
        <v>74</v>
      </c>
      <c r="D3724" t="s">
        <v>74</v>
      </c>
      <c r="E3724" t="s">
        <v>74</v>
      </c>
      <c r="F3724" t="s">
        <v>163</v>
      </c>
      <c r="G3724" t="s">
        <v>579</v>
      </c>
      <c r="H3724" t="s">
        <v>401</v>
      </c>
      <c r="I3724">
        <v>9</v>
      </c>
    </row>
    <row r="3725" spans="1:9" x14ac:dyDescent="0.25">
      <c r="A3725">
        <v>100292455</v>
      </c>
      <c r="B3725" t="s">
        <v>402</v>
      </c>
      <c r="C3725" t="s">
        <v>17</v>
      </c>
      <c r="D3725" t="s">
        <v>16</v>
      </c>
      <c r="E3725" t="s">
        <v>18</v>
      </c>
      <c r="F3725" t="s">
        <v>163</v>
      </c>
      <c r="G3725" t="s">
        <v>579</v>
      </c>
      <c r="H3725" t="s">
        <v>401</v>
      </c>
      <c r="I3725">
        <v>9</v>
      </c>
    </row>
    <row r="3726" spans="1:9" x14ac:dyDescent="0.25">
      <c r="A3726">
        <v>100292569</v>
      </c>
      <c r="B3726" t="s">
        <v>170</v>
      </c>
      <c r="C3726" t="s">
        <v>41</v>
      </c>
      <c r="D3726" t="s">
        <v>16</v>
      </c>
      <c r="E3726" t="s">
        <v>25</v>
      </c>
      <c r="F3726" t="s">
        <v>136</v>
      </c>
      <c r="G3726" t="s">
        <v>343</v>
      </c>
      <c r="H3726" t="s">
        <v>225</v>
      </c>
      <c r="I3726">
        <v>9</v>
      </c>
    </row>
    <row r="3727" spans="1:9" x14ac:dyDescent="0.25">
      <c r="A3727" t="s">
        <v>23</v>
      </c>
      <c r="B3727" t="s">
        <v>388</v>
      </c>
      <c r="C3727" t="s">
        <v>20</v>
      </c>
      <c r="D3727" t="s">
        <v>19</v>
      </c>
      <c r="E3727" t="s">
        <v>37</v>
      </c>
      <c r="F3727" t="s">
        <v>623</v>
      </c>
      <c r="G3727" t="s">
        <v>623</v>
      </c>
      <c r="H3727" t="s">
        <v>401</v>
      </c>
      <c r="I3727">
        <v>9</v>
      </c>
    </row>
    <row r="3728" spans="1:9" x14ac:dyDescent="0.25">
      <c r="A3728">
        <v>2400006206</v>
      </c>
      <c r="B3728" t="s">
        <v>388</v>
      </c>
      <c r="C3728" t="s">
        <v>182</v>
      </c>
      <c r="D3728" t="s">
        <v>19</v>
      </c>
      <c r="E3728" t="s">
        <v>21</v>
      </c>
      <c r="F3728" t="s">
        <v>192</v>
      </c>
      <c r="G3728" t="s">
        <v>351</v>
      </c>
      <c r="H3728" t="s">
        <v>401</v>
      </c>
      <c r="I3728">
        <v>9</v>
      </c>
    </row>
    <row r="3729" spans="1:9" x14ac:dyDescent="0.25">
      <c r="A3729">
        <v>2400055411</v>
      </c>
      <c r="B3729" t="s">
        <v>388</v>
      </c>
      <c r="C3729" t="s">
        <v>17</v>
      </c>
      <c r="D3729" t="s">
        <v>19</v>
      </c>
      <c r="E3729" t="s">
        <v>21</v>
      </c>
      <c r="F3729" t="s">
        <v>411</v>
      </c>
      <c r="G3729" t="s">
        <v>352</v>
      </c>
      <c r="H3729" t="s">
        <v>401</v>
      </c>
      <c r="I3729">
        <v>9</v>
      </c>
    </row>
    <row r="3730" spans="1:9" x14ac:dyDescent="0.25">
      <c r="A3730">
        <v>100292708</v>
      </c>
      <c r="B3730" t="s">
        <v>402</v>
      </c>
      <c r="C3730" t="s">
        <v>36</v>
      </c>
      <c r="D3730" t="s">
        <v>16</v>
      </c>
      <c r="E3730" t="s">
        <v>25</v>
      </c>
      <c r="F3730" t="s">
        <v>163</v>
      </c>
      <c r="G3730" t="s">
        <v>579</v>
      </c>
      <c r="H3730" t="s">
        <v>401</v>
      </c>
      <c r="I3730">
        <v>9</v>
      </c>
    </row>
    <row r="3731" spans="1:9" x14ac:dyDescent="0.25">
      <c r="A3731">
        <v>2191837228</v>
      </c>
      <c r="B3731" t="s">
        <v>399</v>
      </c>
      <c r="C3731" t="s">
        <v>29</v>
      </c>
      <c r="D3731" t="s">
        <v>30</v>
      </c>
      <c r="E3731" t="s">
        <v>43</v>
      </c>
      <c r="F3731" t="s">
        <v>420</v>
      </c>
      <c r="G3731" t="s">
        <v>355</v>
      </c>
      <c r="H3731" t="s">
        <v>398</v>
      </c>
      <c r="I3731">
        <v>9</v>
      </c>
    </row>
    <row r="3732" spans="1:9" x14ac:dyDescent="0.25">
      <c r="A3732">
        <v>100292712</v>
      </c>
      <c r="B3732" t="s">
        <v>226</v>
      </c>
      <c r="C3732" t="s">
        <v>20</v>
      </c>
      <c r="D3732" t="s">
        <v>16</v>
      </c>
      <c r="E3732" t="s">
        <v>25</v>
      </c>
      <c r="F3732" t="s">
        <v>163</v>
      </c>
      <c r="G3732" t="s">
        <v>579</v>
      </c>
      <c r="H3732" t="s">
        <v>22</v>
      </c>
      <c r="I3732">
        <v>9</v>
      </c>
    </row>
    <row r="3733" spans="1:9" x14ac:dyDescent="0.25">
      <c r="A3733">
        <v>100292645</v>
      </c>
      <c r="B3733" t="s">
        <v>40</v>
      </c>
      <c r="C3733" t="s">
        <v>17</v>
      </c>
      <c r="D3733" t="s">
        <v>16</v>
      </c>
      <c r="E3733" t="s">
        <v>25</v>
      </c>
      <c r="F3733" t="s">
        <v>491</v>
      </c>
      <c r="G3733" t="s">
        <v>396</v>
      </c>
      <c r="H3733" t="s">
        <v>19</v>
      </c>
      <c r="I3733">
        <v>9</v>
      </c>
    </row>
    <row r="3734" spans="1:9" x14ac:dyDescent="0.25">
      <c r="A3734">
        <v>2400047316</v>
      </c>
      <c r="B3734" t="s">
        <v>388</v>
      </c>
      <c r="C3734" t="s">
        <v>26</v>
      </c>
      <c r="D3734" t="s">
        <v>19</v>
      </c>
      <c r="E3734" t="s">
        <v>21</v>
      </c>
      <c r="F3734" t="s">
        <v>449</v>
      </c>
      <c r="G3734" t="s">
        <v>396</v>
      </c>
      <c r="H3734" t="s">
        <v>401</v>
      </c>
      <c r="I3734">
        <v>9</v>
      </c>
    </row>
    <row r="3735" spans="1:9" x14ac:dyDescent="0.25">
      <c r="A3735">
        <v>100292470</v>
      </c>
      <c r="B3735" t="s">
        <v>170</v>
      </c>
      <c r="C3735" t="s">
        <v>27</v>
      </c>
      <c r="D3735" t="s">
        <v>16</v>
      </c>
      <c r="E3735" t="s">
        <v>25</v>
      </c>
      <c r="F3735" t="s">
        <v>14</v>
      </c>
      <c r="G3735" t="s">
        <v>415</v>
      </c>
      <c r="H3735" t="s">
        <v>22</v>
      </c>
      <c r="I3735">
        <v>9</v>
      </c>
    </row>
    <row r="3736" spans="1:9" x14ac:dyDescent="0.25">
      <c r="A3736">
        <v>1278195342</v>
      </c>
      <c r="B3736" t="s">
        <v>148</v>
      </c>
      <c r="C3736" t="s">
        <v>26</v>
      </c>
      <c r="D3736" t="s">
        <v>30</v>
      </c>
      <c r="E3736" t="s">
        <v>32</v>
      </c>
      <c r="F3736" t="s">
        <v>144</v>
      </c>
      <c r="G3736" t="s">
        <v>352</v>
      </c>
      <c r="H3736" t="s">
        <v>22</v>
      </c>
      <c r="I3736">
        <v>9</v>
      </c>
    </row>
    <row r="3737" spans="1:9" x14ac:dyDescent="0.25">
      <c r="A3737">
        <v>25845</v>
      </c>
      <c r="B3737" t="s">
        <v>40</v>
      </c>
      <c r="C3737" t="s">
        <v>42</v>
      </c>
      <c r="D3737" t="s">
        <v>77</v>
      </c>
      <c r="E3737" t="s">
        <v>77</v>
      </c>
      <c r="F3737" t="s">
        <v>624</v>
      </c>
      <c r="G3737" t="s">
        <v>343</v>
      </c>
      <c r="H3737" t="s">
        <v>22</v>
      </c>
      <c r="I3737">
        <v>9</v>
      </c>
    </row>
    <row r="3738" spans="1:9" x14ac:dyDescent="0.25">
      <c r="A3738">
        <v>2191955563</v>
      </c>
      <c r="B3738" t="s">
        <v>170</v>
      </c>
      <c r="C3738" t="s">
        <v>41</v>
      </c>
      <c r="D3738" t="s">
        <v>30</v>
      </c>
      <c r="E3738" t="s">
        <v>43</v>
      </c>
      <c r="F3738" t="s">
        <v>150</v>
      </c>
      <c r="G3738" t="s">
        <v>352</v>
      </c>
      <c r="H3738" t="s">
        <v>22</v>
      </c>
      <c r="I3738">
        <v>9</v>
      </c>
    </row>
    <row r="3739" spans="1:9" x14ac:dyDescent="0.25">
      <c r="A3739">
        <v>100291271</v>
      </c>
      <c r="B3739" t="s">
        <v>388</v>
      </c>
      <c r="C3739" t="s">
        <v>36</v>
      </c>
      <c r="D3739" t="s">
        <v>16</v>
      </c>
      <c r="E3739" t="s">
        <v>18</v>
      </c>
      <c r="F3739" t="s">
        <v>165</v>
      </c>
      <c r="G3739" t="s">
        <v>351</v>
      </c>
      <c r="H3739" t="s">
        <v>401</v>
      </c>
      <c r="I3739">
        <v>9</v>
      </c>
    </row>
    <row r="3740" spans="1:9" x14ac:dyDescent="0.25">
      <c r="A3740">
        <v>1278699247</v>
      </c>
      <c r="B3740" t="s">
        <v>148</v>
      </c>
      <c r="C3740" t="s">
        <v>27</v>
      </c>
      <c r="D3740" t="s">
        <v>30</v>
      </c>
      <c r="E3740" t="s">
        <v>32</v>
      </c>
      <c r="F3740" t="s">
        <v>136</v>
      </c>
      <c r="G3740" t="s">
        <v>343</v>
      </c>
      <c r="H3740" t="s">
        <v>22</v>
      </c>
      <c r="I3740">
        <v>9</v>
      </c>
    </row>
    <row r="3741" spans="1:9" x14ac:dyDescent="0.25">
      <c r="A3741">
        <v>5.7646344842720696E+18</v>
      </c>
      <c r="B3741" t="s">
        <v>40</v>
      </c>
      <c r="C3741" t="s">
        <v>31</v>
      </c>
      <c r="D3741" t="s">
        <v>30</v>
      </c>
      <c r="E3741" t="s">
        <v>44</v>
      </c>
      <c r="F3741" t="s">
        <v>180</v>
      </c>
      <c r="G3741" t="s">
        <v>396</v>
      </c>
      <c r="H3741" t="s">
        <v>86</v>
      </c>
      <c r="I3741">
        <v>9</v>
      </c>
    </row>
    <row r="3742" spans="1:9" x14ac:dyDescent="0.25">
      <c r="A3742">
        <v>100293063</v>
      </c>
      <c r="B3742" t="s">
        <v>148</v>
      </c>
      <c r="C3742" t="s">
        <v>42</v>
      </c>
      <c r="D3742" t="s">
        <v>16</v>
      </c>
      <c r="E3742" t="s">
        <v>25</v>
      </c>
      <c r="F3742" t="s">
        <v>120</v>
      </c>
      <c r="G3742" t="s">
        <v>350</v>
      </c>
      <c r="H3742" t="s">
        <v>22</v>
      </c>
      <c r="I3742">
        <v>9</v>
      </c>
    </row>
    <row r="3743" spans="1:9" x14ac:dyDescent="0.25">
      <c r="A3743">
        <v>2192008029</v>
      </c>
      <c r="B3743" t="s">
        <v>40</v>
      </c>
      <c r="C3743" t="s">
        <v>20</v>
      </c>
      <c r="D3743" t="s">
        <v>30</v>
      </c>
      <c r="E3743" t="s">
        <v>43</v>
      </c>
      <c r="F3743" t="s">
        <v>138</v>
      </c>
      <c r="G3743" t="s">
        <v>352</v>
      </c>
      <c r="H3743" t="s">
        <v>38</v>
      </c>
      <c r="I3743">
        <v>9</v>
      </c>
    </row>
    <row r="3744" spans="1:9" x14ac:dyDescent="0.25">
      <c r="A3744">
        <v>100292968</v>
      </c>
      <c r="B3744" t="s">
        <v>170</v>
      </c>
      <c r="C3744" t="s">
        <v>39</v>
      </c>
      <c r="D3744" t="s">
        <v>16</v>
      </c>
      <c r="E3744" t="s">
        <v>25</v>
      </c>
      <c r="F3744" t="s">
        <v>14</v>
      </c>
      <c r="G3744" t="s">
        <v>415</v>
      </c>
      <c r="H3744" t="s">
        <v>22</v>
      </c>
      <c r="I3744">
        <v>9</v>
      </c>
    </row>
    <row r="3745" spans="1:9" x14ac:dyDescent="0.25">
      <c r="A3745">
        <v>100293104</v>
      </c>
      <c r="B3745" t="s">
        <v>388</v>
      </c>
      <c r="C3745" t="s">
        <v>39</v>
      </c>
      <c r="D3745" t="s">
        <v>16</v>
      </c>
      <c r="E3745" t="s">
        <v>25</v>
      </c>
      <c r="F3745" t="s">
        <v>147</v>
      </c>
      <c r="G3745" t="s">
        <v>352</v>
      </c>
      <c r="H3745" t="s">
        <v>401</v>
      </c>
      <c r="I3745">
        <v>9</v>
      </c>
    </row>
    <row r="3746" spans="1:9" x14ac:dyDescent="0.25">
      <c r="A3746">
        <v>1279127438</v>
      </c>
      <c r="B3746" t="s">
        <v>148</v>
      </c>
      <c r="C3746" t="s">
        <v>20</v>
      </c>
      <c r="D3746" t="s">
        <v>30</v>
      </c>
      <c r="E3746" t="s">
        <v>32</v>
      </c>
      <c r="F3746" t="s">
        <v>154</v>
      </c>
      <c r="G3746" t="s">
        <v>396</v>
      </c>
      <c r="H3746" t="s">
        <v>225</v>
      </c>
      <c r="I3746">
        <v>9</v>
      </c>
    </row>
    <row r="3747" spans="1:9" x14ac:dyDescent="0.25">
      <c r="A3747" t="s">
        <v>28</v>
      </c>
      <c r="B3747" t="s">
        <v>399</v>
      </c>
      <c r="C3747" t="s">
        <v>20</v>
      </c>
      <c r="D3747" t="s">
        <v>30</v>
      </c>
      <c r="E3747" t="s">
        <v>32</v>
      </c>
      <c r="F3747" t="s">
        <v>163</v>
      </c>
      <c r="G3747" t="s">
        <v>579</v>
      </c>
      <c r="H3747" t="s">
        <v>398</v>
      </c>
      <c r="I3747">
        <v>9</v>
      </c>
    </row>
    <row r="3748" spans="1:9" x14ac:dyDescent="0.25">
      <c r="A3748">
        <v>2400107335</v>
      </c>
      <c r="B3748" t="s">
        <v>40</v>
      </c>
      <c r="C3748" t="s">
        <v>20</v>
      </c>
      <c r="D3748" t="s">
        <v>19</v>
      </c>
      <c r="E3748" t="s">
        <v>18</v>
      </c>
      <c r="F3748" t="s">
        <v>159</v>
      </c>
      <c r="G3748" t="s">
        <v>396</v>
      </c>
      <c r="H3748" t="s">
        <v>38</v>
      </c>
      <c r="I3748">
        <v>9</v>
      </c>
    </row>
    <row r="3749" spans="1:9" x14ac:dyDescent="0.25">
      <c r="A3749" t="s">
        <v>23</v>
      </c>
      <c r="B3749" t="s">
        <v>226</v>
      </c>
      <c r="C3749" t="s">
        <v>29</v>
      </c>
      <c r="D3749" t="s">
        <v>19</v>
      </c>
      <c r="E3749" t="s">
        <v>74</v>
      </c>
      <c r="F3749" t="s">
        <v>163</v>
      </c>
      <c r="G3749" t="s">
        <v>579</v>
      </c>
      <c r="H3749" t="s">
        <v>401</v>
      </c>
      <c r="I3749">
        <v>9</v>
      </c>
    </row>
    <row r="3750" spans="1:9" x14ac:dyDescent="0.25">
      <c r="A3750">
        <v>2400050219</v>
      </c>
      <c r="B3750" t="s">
        <v>226</v>
      </c>
      <c r="C3750" t="s">
        <v>27</v>
      </c>
      <c r="D3750" t="s">
        <v>19</v>
      </c>
      <c r="E3750" t="s">
        <v>21</v>
      </c>
      <c r="F3750" t="s">
        <v>163</v>
      </c>
      <c r="G3750" t="s">
        <v>579</v>
      </c>
      <c r="H3750" t="s">
        <v>225</v>
      </c>
      <c r="I3750">
        <v>9</v>
      </c>
    </row>
    <row r="3751" spans="1:9" x14ac:dyDescent="0.25">
      <c r="A3751">
        <v>2192062680</v>
      </c>
      <c r="B3751" t="s">
        <v>170</v>
      </c>
      <c r="C3751" t="s">
        <v>31</v>
      </c>
      <c r="D3751" t="s">
        <v>30</v>
      </c>
      <c r="E3751" t="s">
        <v>43</v>
      </c>
      <c r="F3751" t="s">
        <v>429</v>
      </c>
      <c r="G3751" t="s">
        <v>357</v>
      </c>
      <c r="H3751" t="s">
        <v>22</v>
      </c>
      <c r="I3751">
        <v>9</v>
      </c>
    </row>
    <row r="3752" spans="1:9" x14ac:dyDescent="0.25">
      <c r="A3752">
        <v>100293161</v>
      </c>
      <c r="B3752" t="s">
        <v>148</v>
      </c>
      <c r="C3752" t="s">
        <v>24</v>
      </c>
      <c r="D3752" t="s">
        <v>16</v>
      </c>
      <c r="E3752" t="s">
        <v>25</v>
      </c>
      <c r="F3752" t="s">
        <v>142</v>
      </c>
      <c r="G3752" t="s">
        <v>350</v>
      </c>
      <c r="H3752" t="s">
        <v>25</v>
      </c>
      <c r="I3752">
        <v>9</v>
      </c>
    </row>
    <row r="3753" spans="1:9" x14ac:dyDescent="0.25">
      <c r="A3753">
        <v>2192067633</v>
      </c>
      <c r="B3753" t="s">
        <v>388</v>
      </c>
      <c r="C3753" t="s">
        <v>17</v>
      </c>
      <c r="D3753" t="s">
        <v>30</v>
      </c>
      <c r="E3753" t="s">
        <v>43</v>
      </c>
      <c r="F3753" t="s">
        <v>14</v>
      </c>
      <c r="G3753" t="s">
        <v>579</v>
      </c>
      <c r="H3753" t="s">
        <v>401</v>
      </c>
      <c r="I3753">
        <v>9</v>
      </c>
    </row>
    <row r="3754" spans="1:9" x14ac:dyDescent="0.25">
      <c r="A3754" t="s">
        <v>28</v>
      </c>
      <c r="B3754" t="s">
        <v>388</v>
      </c>
      <c r="C3754" t="s">
        <v>27</v>
      </c>
      <c r="D3754" t="s">
        <v>19</v>
      </c>
      <c r="E3754" t="s">
        <v>21</v>
      </c>
      <c r="F3754" t="s">
        <v>421</v>
      </c>
      <c r="G3754" t="s">
        <v>396</v>
      </c>
      <c r="H3754" t="s">
        <v>401</v>
      </c>
      <c r="I3754">
        <v>9</v>
      </c>
    </row>
    <row r="3755" spans="1:9" x14ac:dyDescent="0.25">
      <c r="A3755">
        <v>100293354</v>
      </c>
      <c r="B3755" t="s">
        <v>170</v>
      </c>
      <c r="C3755" t="s">
        <v>20</v>
      </c>
      <c r="D3755" t="s">
        <v>16</v>
      </c>
      <c r="E3755" t="s">
        <v>25</v>
      </c>
      <c r="F3755" t="s">
        <v>14</v>
      </c>
      <c r="G3755" t="s">
        <v>415</v>
      </c>
      <c r="H3755" t="s">
        <v>22</v>
      </c>
      <c r="I3755">
        <v>9</v>
      </c>
    </row>
    <row r="3756" spans="1:9" x14ac:dyDescent="0.25">
      <c r="A3756">
        <v>100292975</v>
      </c>
      <c r="B3756" t="s">
        <v>170</v>
      </c>
      <c r="C3756" t="s">
        <v>158</v>
      </c>
      <c r="D3756" t="s">
        <v>16</v>
      </c>
      <c r="E3756" t="s">
        <v>25</v>
      </c>
      <c r="F3756" t="s">
        <v>460</v>
      </c>
      <c r="G3756" t="s">
        <v>350</v>
      </c>
      <c r="H3756" t="s">
        <v>225</v>
      </c>
      <c r="I3756">
        <v>9</v>
      </c>
    </row>
    <row r="3757" spans="1:9" x14ac:dyDescent="0.25">
      <c r="A3757">
        <v>2400033104</v>
      </c>
      <c r="B3757" t="s">
        <v>40</v>
      </c>
      <c r="C3757" t="s">
        <v>35</v>
      </c>
      <c r="D3757" t="s">
        <v>19</v>
      </c>
      <c r="E3757" t="s">
        <v>21</v>
      </c>
      <c r="F3757" t="s">
        <v>442</v>
      </c>
      <c r="G3757" t="s">
        <v>355</v>
      </c>
      <c r="H3757" t="s">
        <v>86</v>
      </c>
      <c r="I3757">
        <v>9</v>
      </c>
    </row>
    <row r="3758" spans="1:9" x14ac:dyDescent="0.25">
      <c r="A3758">
        <v>1279737076</v>
      </c>
      <c r="B3758" t="s">
        <v>399</v>
      </c>
      <c r="C3758" t="s">
        <v>45</v>
      </c>
      <c r="D3758" t="s">
        <v>30</v>
      </c>
      <c r="E3758" t="s">
        <v>32</v>
      </c>
      <c r="F3758" t="s">
        <v>205</v>
      </c>
      <c r="G3758" t="s">
        <v>354</v>
      </c>
      <c r="H3758" t="s">
        <v>398</v>
      </c>
      <c r="I3758">
        <v>9</v>
      </c>
    </row>
    <row r="3759" spans="1:9" x14ac:dyDescent="0.25">
      <c r="A3759">
        <v>100293629</v>
      </c>
      <c r="B3759" t="s">
        <v>170</v>
      </c>
      <c r="C3759" t="s">
        <v>26</v>
      </c>
      <c r="D3759" t="s">
        <v>16</v>
      </c>
      <c r="E3759" t="s">
        <v>25</v>
      </c>
      <c r="F3759" t="s">
        <v>14</v>
      </c>
      <c r="G3759" t="s">
        <v>403</v>
      </c>
      <c r="H3759" t="s">
        <v>22</v>
      </c>
      <c r="I3759">
        <v>9</v>
      </c>
    </row>
    <row r="3760" spans="1:9" x14ac:dyDescent="0.25">
      <c r="A3760">
        <v>100293667</v>
      </c>
      <c r="B3760" t="s">
        <v>148</v>
      </c>
      <c r="C3760" t="s">
        <v>182</v>
      </c>
      <c r="D3760" t="s">
        <v>16</v>
      </c>
      <c r="E3760" t="s">
        <v>18</v>
      </c>
      <c r="F3760" t="s">
        <v>625</v>
      </c>
      <c r="G3760" t="s">
        <v>351</v>
      </c>
      <c r="H3760" t="s">
        <v>22</v>
      </c>
      <c r="I3760">
        <v>9</v>
      </c>
    </row>
    <row r="3761" spans="1:9" x14ac:dyDescent="0.25">
      <c r="A3761">
        <v>100293680</v>
      </c>
      <c r="B3761" t="s">
        <v>100</v>
      </c>
      <c r="C3761" t="s">
        <v>31</v>
      </c>
      <c r="D3761" t="s">
        <v>16</v>
      </c>
      <c r="E3761" t="s">
        <v>25</v>
      </c>
      <c r="F3761" t="s">
        <v>120</v>
      </c>
      <c r="G3761" t="s">
        <v>350</v>
      </c>
      <c r="H3761" t="s">
        <v>25</v>
      </c>
      <c r="I3761">
        <v>9</v>
      </c>
    </row>
    <row r="3762" spans="1:9" x14ac:dyDescent="0.25">
      <c r="A3762">
        <v>2192142944</v>
      </c>
      <c r="B3762" t="s">
        <v>399</v>
      </c>
      <c r="C3762" t="s">
        <v>31</v>
      </c>
      <c r="D3762" t="s">
        <v>30</v>
      </c>
      <c r="E3762" t="s">
        <v>43</v>
      </c>
      <c r="F3762" t="s">
        <v>140</v>
      </c>
      <c r="G3762" t="s">
        <v>396</v>
      </c>
      <c r="H3762" t="s">
        <v>398</v>
      </c>
      <c r="I3762">
        <v>9</v>
      </c>
    </row>
    <row r="3763" spans="1:9" x14ac:dyDescent="0.25">
      <c r="A3763">
        <v>100293646</v>
      </c>
      <c r="B3763" t="s">
        <v>170</v>
      </c>
      <c r="C3763" t="s">
        <v>33</v>
      </c>
      <c r="D3763" t="s">
        <v>16</v>
      </c>
      <c r="E3763" t="s">
        <v>25</v>
      </c>
      <c r="F3763" t="s">
        <v>14</v>
      </c>
      <c r="G3763" t="s">
        <v>403</v>
      </c>
      <c r="H3763" t="s">
        <v>22</v>
      </c>
      <c r="I3763">
        <v>9</v>
      </c>
    </row>
    <row r="3764" spans="1:9" x14ac:dyDescent="0.25">
      <c r="A3764">
        <v>200011811</v>
      </c>
      <c r="B3764" t="s">
        <v>148</v>
      </c>
      <c r="C3764" t="s">
        <v>39</v>
      </c>
      <c r="D3764" t="s">
        <v>16</v>
      </c>
      <c r="E3764" t="s">
        <v>25</v>
      </c>
      <c r="F3764" t="s">
        <v>150</v>
      </c>
      <c r="G3764" t="s">
        <v>352</v>
      </c>
      <c r="H3764" t="s">
        <v>22</v>
      </c>
      <c r="I3764">
        <v>9</v>
      </c>
    </row>
    <row r="3765" spans="1:9" x14ac:dyDescent="0.25">
      <c r="A3765" t="s">
        <v>23</v>
      </c>
      <c r="B3765" t="s">
        <v>388</v>
      </c>
      <c r="C3765" t="s">
        <v>87</v>
      </c>
      <c r="D3765" t="s">
        <v>19</v>
      </c>
      <c r="E3765" t="s">
        <v>21</v>
      </c>
      <c r="F3765" t="s">
        <v>519</v>
      </c>
      <c r="G3765" t="s">
        <v>519</v>
      </c>
      <c r="H3765" t="s">
        <v>401</v>
      </c>
      <c r="I3765">
        <v>9</v>
      </c>
    </row>
    <row r="3766" spans="1:9" x14ac:dyDescent="0.25">
      <c r="A3766" t="s">
        <v>23</v>
      </c>
      <c r="B3766" t="s">
        <v>40</v>
      </c>
      <c r="C3766" t="s">
        <v>87</v>
      </c>
      <c r="D3766" t="s">
        <v>19</v>
      </c>
      <c r="E3766" t="s">
        <v>74</v>
      </c>
      <c r="F3766" t="s">
        <v>486</v>
      </c>
      <c r="G3766" t="s">
        <v>380</v>
      </c>
      <c r="H3766" t="s">
        <v>22</v>
      </c>
      <c r="I3766">
        <v>9</v>
      </c>
    </row>
    <row r="3767" spans="1:9" x14ac:dyDescent="0.25">
      <c r="A3767">
        <v>100293352</v>
      </c>
      <c r="B3767" t="s">
        <v>148</v>
      </c>
      <c r="C3767" t="s">
        <v>27</v>
      </c>
      <c r="D3767" t="s">
        <v>16</v>
      </c>
      <c r="E3767" t="s">
        <v>25</v>
      </c>
      <c r="F3767" t="s">
        <v>626</v>
      </c>
      <c r="G3767" t="s">
        <v>351</v>
      </c>
      <c r="H3767" t="s">
        <v>25</v>
      </c>
      <c r="I3767">
        <v>9</v>
      </c>
    </row>
    <row r="3768" spans="1:9" x14ac:dyDescent="0.25">
      <c r="A3768">
        <v>2192204564</v>
      </c>
      <c r="B3768" t="s">
        <v>399</v>
      </c>
      <c r="C3768" t="s">
        <v>42</v>
      </c>
      <c r="D3768" t="s">
        <v>30</v>
      </c>
      <c r="E3768" t="s">
        <v>43</v>
      </c>
      <c r="F3768" t="s">
        <v>136</v>
      </c>
      <c r="G3768" t="s">
        <v>343</v>
      </c>
      <c r="H3768" t="s">
        <v>398</v>
      </c>
      <c r="I3768">
        <v>9</v>
      </c>
    </row>
    <row r="3769" spans="1:9" x14ac:dyDescent="0.25">
      <c r="A3769" t="s">
        <v>28</v>
      </c>
      <c r="B3769" t="s">
        <v>388</v>
      </c>
      <c r="C3769" t="s">
        <v>35</v>
      </c>
      <c r="D3769" t="s">
        <v>19</v>
      </c>
      <c r="E3769" t="s">
        <v>21</v>
      </c>
      <c r="F3769" t="s">
        <v>184</v>
      </c>
      <c r="G3769" t="s">
        <v>357</v>
      </c>
      <c r="H3769" t="s">
        <v>401</v>
      </c>
      <c r="I3769">
        <v>9</v>
      </c>
    </row>
    <row r="3770" spans="1:9" x14ac:dyDescent="0.25">
      <c r="A3770">
        <v>2400072636</v>
      </c>
      <c r="B3770" t="s">
        <v>170</v>
      </c>
      <c r="C3770" t="s">
        <v>41</v>
      </c>
      <c r="D3770" t="s">
        <v>19</v>
      </c>
      <c r="E3770" t="s">
        <v>21</v>
      </c>
      <c r="F3770" t="s">
        <v>183</v>
      </c>
      <c r="G3770" t="s">
        <v>652</v>
      </c>
      <c r="H3770" t="s">
        <v>22</v>
      </c>
      <c r="I3770">
        <v>9</v>
      </c>
    </row>
    <row r="3771" spans="1:9" x14ac:dyDescent="0.25">
      <c r="A3771">
        <v>2400047588</v>
      </c>
      <c r="B3771" t="s">
        <v>388</v>
      </c>
      <c r="C3771" t="s">
        <v>31</v>
      </c>
      <c r="D3771" t="s">
        <v>19</v>
      </c>
      <c r="E3771" t="s">
        <v>18</v>
      </c>
      <c r="F3771" t="s">
        <v>159</v>
      </c>
      <c r="G3771" t="s">
        <v>416</v>
      </c>
      <c r="H3771" t="s">
        <v>401</v>
      </c>
      <c r="I3771">
        <v>9</v>
      </c>
    </row>
    <row r="3772" spans="1:9" x14ac:dyDescent="0.25">
      <c r="A3772">
        <v>2192225766</v>
      </c>
      <c r="B3772" t="s">
        <v>148</v>
      </c>
      <c r="C3772" t="s">
        <v>41</v>
      </c>
      <c r="D3772" t="s">
        <v>30</v>
      </c>
      <c r="E3772" t="s">
        <v>43</v>
      </c>
      <c r="F3772" t="s">
        <v>147</v>
      </c>
      <c r="G3772" t="s">
        <v>352</v>
      </c>
      <c r="H3772" t="s">
        <v>22</v>
      </c>
      <c r="I3772">
        <v>9</v>
      </c>
    </row>
    <row r="3773" spans="1:9" x14ac:dyDescent="0.25">
      <c r="A3773">
        <v>100293464</v>
      </c>
      <c r="B3773" t="s">
        <v>388</v>
      </c>
      <c r="C3773" t="s">
        <v>35</v>
      </c>
      <c r="D3773" t="s">
        <v>16</v>
      </c>
      <c r="E3773" t="s">
        <v>25</v>
      </c>
      <c r="F3773" t="s">
        <v>553</v>
      </c>
      <c r="G3773" t="s">
        <v>396</v>
      </c>
      <c r="H3773" t="s">
        <v>401</v>
      </c>
      <c r="I3773">
        <v>9</v>
      </c>
    </row>
    <row r="3774" spans="1:9" x14ac:dyDescent="0.25">
      <c r="A3774">
        <v>2192231530</v>
      </c>
      <c r="B3774" t="s">
        <v>170</v>
      </c>
      <c r="C3774" t="s">
        <v>36</v>
      </c>
      <c r="D3774" t="s">
        <v>30</v>
      </c>
      <c r="E3774" t="s">
        <v>43</v>
      </c>
      <c r="F3774" t="s">
        <v>466</v>
      </c>
      <c r="G3774" t="s">
        <v>466</v>
      </c>
      <c r="H3774" t="s">
        <v>22</v>
      </c>
      <c r="I3774">
        <v>9</v>
      </c>
    </row>
    <row r="3775" spans="1:9" x14ac:dyDescent="0.25">
      <c r="A3775">
        <v>100293900</v>
      </c>
      <c r="B3775" t="s">
        <v>226</v>
      </c>
      <c r="C3775" t="s">
        <v>39</v>
      </c>
      <c r="D3775" t="s">
        <v>16</v>
      </c>
      <c r="E3775" t="s">
        <v>25</v>
      </c>
      <c r="F3775" t="s">
        <v>491</v>
      </c>
      <c r="G3775" t="s">
        <v>396</v>
      </c>
      <c r="H3775" t="s">
        <v>22</v>
      </c>
      <c r="I3775">
        <v>9</v>
      </c>
    </row>
    <row r="3776" spans="1:9" x14ac:dyDescent="0.25">
      <c r="A3776">
        <v>2192237837</v>
      </c>
      <c r="B3776" t="s">
        <v>399</v>
      </c>
      <c r="C3776" t="s">
        <v>36</v>
      </c>
      <c r="D3776" t="s">
        <v>30</v>
      </c>
      <c r="E3776" t="s">
        <v>43</v>
      </c>
      <c r="F3776" t="s">
        <v>408</v>
      </c>
      <c r="G3776" t="s">
        <v>351</v>
      </c>
      <c r="H3776" t="s">
        <v>398</v>
      </c>
      <c r="I3776">
        <v>9</v>
      </c>
    </row>
    <row r="3777" spans="1:9" x14ac:dyDescent="0.25">
      <c r="A3777" t="s">
        <v>28</v>
      </c>
      <c r="B3777" t="s">
        <v>226</v>
      </c>
      <c r="C3777" t="s">
        <v>20</v>
      </c>
      <c r="D3777" t="s">
        <v>19</v>
      </c>
      <c r="E3777" t="s">
        <v>37</v>
      </c>
      <c r="F3777" t="s">
        <v>163</v>
      </c>
      <c r="G3777" t="s">
        <v>579</v>
      </c>
      <c r="H3777" t="s">
        <v>85</v>
      </c>
      <c r="I3777">
        <v>9</v>
      </c>
    </row>
    <row r="3778" spans="1:9" x14ac:dyDescent="0.25">
      <c r="A3778" t="s">
        <v>627</v>
      </c>
      <c r="B3778" t="s">
        <v>226</v>
      </c>
      <c r="C3778" t="s">
        <v>20</v>
      </c>
      <c r="D3778" t="s">
        <v>176</v>
      </c>
      <c r="E3778" t="s">
        <v>177</v>
      </c>
      <c r="F3778" t="s">
        <v>163</v>
      </c>
      <c r="G3778" t="s">
        <v>579</v>
      </c>
      <c r="H3778" t="s">
        <v>225</v>
      </c>
      <c r="I3778">
        <v>9</v>
      </c>
    </row>
    <row r="3779" spans="1:9" x14ac:dyDescent="0.25">
      <c r="A3779">
        <v>1281519514</v>
      </c>
      <c r="B3779" t="s">
        <v>388</v>
      </c>
      <c r="C3779" t="s">
        <v>200</v>
      </c>
      <c r="D3779" t="s">
        <v>30</v>
      </c>
      <c r="E3779" t="s">
        <v>32</v>
      </c>
      <c r="F3779" t="s">
        <v>154</v>
      </c>
      <c r="G3779" t="s">
        <v>396</v>
      </c>
      <c r="H3779" t="s">
        <v>401</v>
      </c>
      <c r="I3779">
        <v>9</v>
      </c>
    </row>
    <row r="3780" spans="1:9" x14ac:dyDescent="0.25">
      <c r="A3780">
        <v>2192260478</v>
      </c>
      <c r="B3780" t="s">
        <v>148</v>
      </c>
      <c r="C3780" t="s">
        <v>41</v>
      </c>
      <c r="D3780" t="s">
        <v>30</v>
      </c>
      <c r="E3780" t="s">
        <v>43</v>
      </c>
      <c r="F3780" t="s">
        <v>150</v>
      </c>
      <c r="G3780" t="s">
        <v>352</v>
      </c>
      <c r="H3780" t="s">
        <v>22</v>
      </c>
      <c r="I3780">
        <v>9</v>
      </c>
    </row>
    <row r="3781" spans="1:9" x14ac:dyDescent="0.25">
      <c r="A3781" t="s">
        <v>28</v>
      </c>
      <c r="B3781" t="s">
        <v>226</v>
      </c>
      <c r="C3781" t="s">
        <v>20</v>
      </c>
      <c r="D3781" t="s">
        <v>19</v>
      </c>
      <c r="E3781" t="s">
        <v>74</v>
      </c>
      <c r="F3781" t="s">
        <v>163</v>
      </c>
      <c r="G3781" t="s">
        <v>579</v>
      </c>
      <c r="H3781" t="s">
        <v>34</v>
      </c>
      <c r="I3781">
        <v>9</v>
      </c>
    </row>
    <row r="3782" spans="1:9" x14ac:dyDescent="0.25">
      <c r="A3782">
        <v>1281874897</v>
      </c>
      <c r="B3782" t="s">
        <v>170</v>
      </c>
      <c r="C3782" t="s">
        <v>26</v>
      </c>
      <c r="D3782" t="s">
        <v>30</v>
      </c>
      <c r="E3782" t="s">
        <v>32</v>
      </c>
      <c r="F3782" t="s">
        <v>144</v>
      </c>
      <c r="G3782" t="s">
        <v>352</v>
      </c>
      <c r="H3782" t="s">
        <v>22</v>
      </c>
      <c r="I3782">
        <v>9</v>
      </c>
    </row>
    <row r="3783" spans="1:9" x14ac:dyDescent="0.25">
      <c r="A3783">
        <v>2400005023</v>
      </c>
      <c r="B3783" t="s">
        <v>40</v>
      </c>
      <c r="C3783" t="s">
        <v>200</v>
      </c>
      <c r="D3783" t="s">
        <v>19</v>
      </c>
      <c r="E3783" t="s">
        <v>21</v>
      </c>
      <c r="F3783" t="s">
        <v>138</v>
      </c>
      <c r="G3783" t="s">
        <v>352</v>
      </c>
      <c r="H3783" t="s">
        <v>145</v>
      </c>
      <c r="I3783">
        <v>9</v>
      </c>
    </row>
    <row r="3784" spans="1:9" x14ac:dyDescent="0.25">
      <c r="A3784">
        <v>100294325</v>
      </c>
      <c r="B3784" t="s">
        <v>170</v>
      </c>
      <c r="C3784" t="s">
        <v>36</v>
      </c>
      <c r="D3784" t="s">
        <v>16</v>
      </c>
      <c r="E3784" t="s">
        <v>25</v>
      </c>
      <c r="F3784" t="s">
        <v>14</v>
      </c>
      <c r="G3784" t="s">
        <v>403</v>
      </c>
      <c r="H3784" t="s">
        <v>22</v>
      </c>
      <c r="I3784">
        <v>9</v>
      </c>
    </row>
    <row r="3785" spans="1:9" x14ac:dyDescent="0.25">
      <c r="A3785">
        <v>1282049507</v>
      </c>
      <c r="B3785" t="s">
        <v>40</v>
      </c>
      <c r="C3785" t="s">
        <v>31</v>
      </c>
      <c r="D3785" t="s">
        <v>30</v>
      </c>
      <c r="E3785" t="s">
        <v>32</v>
      </c>
      <c r="F3785" t="s">
        <v>141</v>
      </c>
      <c r="G3785" t="s">
        <v>352</v>
      </c>
      <c r="H3785" t="s">
        <v>145</v>
      </c>
      <c r="I3785">
        <v>9</v>
      </c>
    </row>
    <row r="3786" spans="1:9" x14ac:dyDescent="0.25">
      <c r="A3786">
        <v>1282096515</v>
      </c>
      <c r="B3786" t="s">
        <v>399</v>
      </c>
      <c r="C3786" t="s">
        <v>200</v>
      </c>
      <c r="D3786" t="s">
        <v>30</v>
      </c>
      <c r="E3786" t="s">
        <v>32</v>
      </c>
      <c r="F3786" t="s">
        <v>472</v>
      </c>
      <c r="G3786" t="s">
        <v>350</v>
      </c>
      <c r="H3786" t="s">
        <v>398</v>
      </c>
      <c r="I3786">
        <v>9</v>
      </c>
    </row>
    <row r="3787" spans="1:9" x14ac:dyDescent="0.25">
      <c r="A3787" t="s">
        <v>28</v>
      </c>
      <c r="B3787" t="s">
        <v>226</v>
      </c>
      <c r="C3787" t="s">
        <v>36</v>
      </c>
      <c r="D3787" t="s">
        <v>19</v>
      </c>
      <c r="E3787" t="s">
        <v>74</v>
      </c>
      <c r="F3787" t="s">
        <v>163</v>
      </c>
      <c r="G3787" t="s">
        <v>579</v>
      </c>
      <c r="H3787" t="s">
        <v>19</v>
      </c>
      <c r="I3787">
        <v>9</v>
      </c>
    </row>
    <row r="3788" spans="1:9" x14ac:dyDescent="0.25">
      <c r="A3788">
        <v>100294512</v>
      </c>
      <c r="B3788" t="s">
        <v>226</v>
      </c>
      <c r="C3788" t="s">
        <v>26</v>
      </c>
      <c r="D3788" t="s">
        <v>16</v>
      </c>
      <c r="E3788" t="s">
        <v>25</v>
      </c>
      <c r="F3788" t="s">
        <v>192</v>
      </c>
      <c r="G3788" t="s">
        <v>351</v>
      </c>
      <c r="H3788" t="s">
        <v>22</v>
      </c>
      <c r="I3788">
        <v>9</v>
      </c>
    </row>
    <row r="3789" spans="1:9" x14ac:dyDescent="0.25">
      <c r="A3789" t="s">
        <v>23</v>
      </c>
      <c r="B3789" t="s">
        <v>388</v>
      </c>
      <c r="C3789" t="s">
        <v>17</v>
      </c>
      <c r="D3789" t="s">
        <v>19</v>
      </c>
      <c r="E3789" t="s">
        <v>21</v>
      </c>
      <c r="F3789" t="s">
        <v>136</v>
      </c>
      <c r="G3789" t="s">
        <v>343</v>
      </c>
      <c r="H3789" t="s">
        <v>401</v>
      </c>
      <c r="I3789">
        <v>9</v>
      </c>
    </row>
    <row r="3790" spans="1:9" x14ac:dyDescent="0.25">
      <c r="A3790">
        <v>100294620</v>
      </c>
      <c r="B3790" t="s">
        <v>388</v>
      </c>
      <c r="C3790" t="s">
        <v>45</v>
      </c>
      <c r="D3790" t="s">
        <v>16</v>
      </c>
      <c r="E3790" t="s">
        <v>18</v>
      </c>
      <c r="F3790" t="s">
        <v>159</v>
      </c>
      <c r="G3790" t="s">
        <v>416</v>
      </c>
      <c r="H3790" t="s">
        <v>401</v>
      </c>
      <c r="I3790">
        <v>9</v>
      </c>
    </row>
    <row r="3791" spans="1:9" x14ac:dyDescent="0.25">
      <c r="A3791" t="s">
        <v>28</v>
      </c>
      <c r="B3791" t="s">
        <v>226</v>
      </c>
      <c r="C3791" t="s">
        <v>20</v>
      </c>
      <c r="D3791" t="s">
        <v>19</v>
      </c>
      <c r="E3791" t="s">
        <v>37</v>
      </c>
      <c r="F3791" t="s">
        <v>163</v>
      </c>
      <c r="G3791" t="s">
        <v>579</v>
      </c>
      <c r="H3791" t="s">
        <v>85</v>
      </c>
      <c r="I3791">
        <v>9</v>
      </c>
    </row>
    <row r="3792" spans="1:9" x14ac:dyDescent="0.25">
      <c r="A3792">
        <v>5.7646349572427602E+18</v>
      </c>
      <c r="B3792" t="s">
        <v>399</v>
      </c>
      <c r="C3792" t="s">
        <v>35</v>
      </c>
      <c r="D3792" t="s">
        <v>30</v>
      </c>
      <c r="E3792" t="s">
        <v>44</v>
      </c>
      <c r="F3792" t="s">
        <v>136</v>
      </c>
      <c r="G3792" t="s">
        <v>343</v>
      </c>
      <c r="H3792" t="s">
        <v>398</v>
      </c>
      <c r="I3792">
        <v>9</v>
      </c>
    </row>
    <row r="3793" spans="1:9" x14ac:dyDescent="0.25">
      <c r="A3793">
        <v>2400071870</v>
      </c>
      <c r="B3793" t="s">
        <v>226</v>
      </c>
      <c r="C3793" t="s">
        <v>36</v>
      </c>
      <c r="D3793" t="s">
        <v>19</v>
      </c>
      <c r="E3793" t="s">
        <v>37</v>
      </c>
      <c r="F3793" t="s">
        <v>163</v>
      </c>
      <c r="G3793" t="s">
        <v>579</v>
      </c>
      <c r="H3793" t="s">
        <v>85</v>
      </c>
      <c r="I3793">
        <v>9</v>
      </c>
    </row>
    <row r="3794" spans="1:9" x14ac:dyDescent="0.25">
      <c r="A3794" t="s">
        <v>23</v>
      </c>
      <c r="B3794" t="s">
        <v>226</v>
      </c>
      <c r="C3794" t="s">
        <v>20</v>
      </c>
      <c r="D3794" t="s">
        <v>19</v>
      </c>
      <c r="E3794" t="s">
        <v>21</v>
      </c>
      <c r="F3794" t="s">
        <v>163</v>
      </c>
      <c r="G3794" t="s">
        <v>579</v>
      </c>
      <c r="H3794" t="s">
        <v>22</v>
      </c>
      <c r="I3794">
        <v>9</v>
      </c>
    </row>
    <row r="3795" spans="1:9" x14ac:dyDescent="0.25">
      <c r="A3795">
        <v>2192483941</v>
      </c>
      <c r="B3795" t="s">
        <v>170</v>
      </c>
      <c r="C3795" t="s">
        <v>24</v>
      </c>
      <c r="D3795" t="s">
        <v>30</v>
      </c>
      <c r="E3795" t="s">
        <v>43</v>
      </c>
      <c r="F3795" t="s">
        <v>154</v>
      </c>
      <c r="G3795" t="s">
        <v>396</v>
      </c>
      <c r="H3795" t="s">
        <v>22</v>
      </c>
      <c r="I3795">
        <v>9</v>
      </c>
    </row>
    <row r="3796" spans="1:9" x14ac:dyDescent="0.25">
      <c r="A3796" t="s">
        <v>23</v>
      </c>
      <c r="B3796" t="s">
        <v>388</v>
      </c>
      <c r="C3796" t="s">
        <v>17</v>
      </c>
      <c r="D3796" t="s">
        <v>19</v>
      </c>
      <c r="E3796" t="s">
        <v>21</v>
      </c>
      <c r="F3796" t="s">
        <v>555</v>
      </c>
      <c r="G3796" t="s">
        <v>352</v>
      </c>
      <c r="H3796" t="s">
        <v>401</v>
      </c>
      <c r="I3796">
        <v>9</v>
      </c>
    </row>
    <row r="3797" spans="1:9" x14ac:dyDescent="0.25">
      <c r="A3797">
        <v>2192497087</v>
      </c>
      <c r="B3797" t="s">
        <v>148</v>
      </c>
      <c r="C3797" t="s">
        <v>182</v>
      </c>
      <c r="D3797" t="s">
        <v>30</v>
      </c>
      <c r="E3797" t="s">
        <v>43</v>
      </c>
      <c r="F3797" t="s">
        <v>138</v>
      </c>
      <c r="G3797" t="s">
        <v>352</v>
      </c>
      <c r="H3797" t="s">
        <v>22</v>
      </c>
      <c r="I3797">
        <v>9</v>
      </c>
    </row>
    <row r="3798" spans="1:9" x14ac:dyDescent="0.25">
      <c r="A3798">
        <v>2400071849</v>
      </c>
      <c r="B3798" t="s">
        <v>226</v>
      </c>
      <c r="C3798" t="s">
        <v>41</v>
      </c>
      <c r="D3798" t="s">
        <v>19</v>
      </c>
      <c r="E3798" t="s">
        <v>25</v>
      </c>
      <c r="F3798" t="s">
        <v>163</v>
      </c>
      <c r="G3798" t="s">
        <v>579</v>
      </c>
      <c r="H3798" t="s">
        <v>22</v>
      </c>
      <c r="I3798">
        <v>9</v>
      </c>
    </row>
    <row r="3799" spans="1:9" x14ac:dyDescent="0.25">
      <c r="A3799">
        <v>1250816053</v>
      </c>
      <c r="B3799" t="s">
        <v>399</v>
      </c>
      <c r="C3799" t="s">
        <v>39</v>
      </c>
      <c r="D3799" t="s">
        <v>30</v>
      </c>
      <c r="E3799" t="s">
        <v>32</v>
      </c>
      <c r="F3799" t="s">
        <v>136</v>
      </c>
      <c r="G3799" t="s">
        <v>343</v>
      </c>
      <c r="H3799" t="s">
        <v>398</v>
      </c>
      <c r="I3799">
        <v>9</v>
      </c>
    </row>
    <row r="3800" spans="1:9" x14ac:dyDescent="0.25">
      <c r="A3800">
        <v>2400072019</v>
      </c>
      <c r="B3800" t="s">
        <v>402</v>
      </c>
      <c r="C3800" t="s">
        <v>36</v>
      </c>
      <c r="D3800" t="s">
        <v>19</v>
      </c>
      <c r="E3800" t="s">
        <v>18</v>
      </c>
      <c r="F3800" t="s">
        <v>163</v>
      </c>
      <c r="G3800" t="s">
        <v>579</v>
      </c>
      <c r="H3800" t="s">
        <v>401</v>
      </c>
      <c r="I3800">
        <v>9</v>
      </c>
    </row>
    <row r="3801" spans="1:9" x14ac:dyDescent="0.25">
      <c r="A3801">
        <v>1284182047</v>
      </c>
      <c r="B3801" t="s">
        <v>148</v>
      </c>
      <c r="C3801" t="s">
        <v>35</v>
      </c>
      <c r="D3801" t="s">
        <v>30</v>
      </c>
      <c r="E3801" t="s">
        <v>32</v>
      </c>
      <c r="F3801" t="s">
        <v>120</v>
      </c>
      <c r="G3801" t="s">
        <v>350</v>
      </c>
      <c r="H3801" t="s">
        <v>22</v>
      </c>
      <c r="I3801">
        <v>9</v>
      </c>
    </row>
    <row r="3802" spans="1:9" x14ac:dyDescent="0.25">
      <c r="A3802">
        <v>2192508119</v>
      </c>
      <c r="B3802" t="s">
        <v>399</v>
      </c>
      <c r="C3802" t="s">
        <v>200</v>
      </c>
      <c r="D3802" t="s">
        <v>30</v>
      </c>
      <c r="E3802" t="s">
        <v>43</v>
      </c>
      <c r="F3802" t="s">
        <v>156</v>
      </c>
      <c r="G3802" t="s">
        <v>354</v>
      </c>
      <c r="H3802" t="s">
        <v>398</v>
      </c>
      <c r="I3802">
        <v>9</v>
      </c>
    </row>
    <row r="3803" spans="1:9" x14ac:dyDescent="0.25">
      <c r="A3803">
        <v>1284227585</v>
      </c>
      <c r="B3803" t="s">
        <v>148</v>
      </c>
      <c r="C3803" t="s">
        <v>26</v>
      </c>
      <c r="D3803" t="s">
        <v>30</v>
      </c>
      <c r="E3803" t="s">
        <v>32</v>
      </c>
      <c r="F3803" t="s">
        <v>114</v>
      </c>
      <c r="G3803" t="s">
        <v>352</v>
      </c>
      <c r="H3803" t="s">
        <v>22</v>
      </c>
      <c r="I3803">
        <v>9</v>
      </c>
    </row>
    <row r="3804" spans="1:9" x14ac:dyDescent="0.25">
      <c r="A3804">
        <v>1284191398</v>
      </c>
      <c r="B3804" t="s">
        <v>148</v>
      </c>
      <c r="C3804" t="s">
        <v>35</v>
      </c>
      <c r="D3804" t="s">
        <v>30</v>
      </c>
      <c r="E3804" t="s">
        <v>32</v>
      </c>
      <c r="F3804" t="s">
        <v>138</v>
      </c>
      <c r="G3804" t="s">
        <v>352</v>
      </c>
      <c r="H3804" t="s">
        <v>22</v>
      </c>
      <c r="I3804">
        <v>9</v>
      </c>
    </row>
    <row r="3805" spans="1:9" x14ac:dyDescent="0.25">
      <c r="A3805">
        <v>1284228992</v>
      </c>
      <c r="B3805" t="s">
        <v>40</v>
      </c>
      <c r="C3805" t="s">
        <v>29</v>
      </c>
      <c r="D3805" t="s">
        <v>30</v>
      </c>
      <c r="E3805" t="s">
        <v>32</v>
      </c>
      <c r="F3805" t="s">
        <v>139</v>
      </c>
      <c r="G3805" t="s">
        <v>352</v>
      </c>
      <c r="H3805" t="s">
        <v>38</v>
      </c>
      <c r="I3805">
        <v>9</v>
      </c>
    </row>
    <row r="3806" spans="1:9" x14ac:dyDescent="0.25">
      <c r="A3806">
        <v>1284340277</v>
      </c>
      <c r="B3806" t="s">
        <v>40</v>
      </c>
      <c r="C3806" t="s">
        <v>42</v>
      </c>
      <c r="D3806" t="s">
        <v>30</v>
      </c>
      <c r="E3806" t="s">
        <v>32</v>
      </c>
      <c r="F3806" t="s">
        <v>128</v>
      </c>
      <c r="G3806" t="s">
        <v>350</v>
      </c>
      <c r="H3806" t="s">
        <v>38</v>
      </c>
      <c r="I3806">
        <v>9</v>
      </c>
    </row>
    <row r="3807" spans="1:9" x14ac:dyDescent="0.25">
      <c r="A3807" t="s">
        <v>28</v>
      </c>
      <c r="B3807" t="s">
        <v>399</v>
      </c>
      <c r="C3807" t="s">
        <v>29</v>
      </c>
      <c r="D3807" t="s">
        <v>30</v>
      </c>
      <c r="E3807" t="s">
        <v>32</v>
      </c>
      <c r="F3807" t="s">
        <v>187</v>
      </c>
      <c r="G3807" t="s">
        <v>187</v>
      </c>
      <c r="H3807" t="s">
        <v>398</v>
      </c>
      <c r="I3807">
        <v>9</v>
      </c>
    </row>
    <row r="3808" spans="1:9" x14ac:dyDescent="0.25">
      <c r="A3808">
        <v>2400033856</v>
      </c>
      <c r="B3808" t="s">
        <v>388</v>
      </c>
      <c r="C3808" t="s">
        <v>35</v>
      </c>
      <c r="D3808" t="s">
        <v>19</v>
      </c>
      <c r="E3808" t="s">
        <v>21</v>
      </c>
      <c r="F3808" t="s">
        <v>413</v>
      </c>
      <c r="G3808" t="s">
        <v>649</v>
      </c>
      <c r="H3808" t="s">
        <v>401</v>
      </c>
      <c r="I3808">
        <v>9</v>
      </c>
    </row>
    <row r="3809" spans="1:9" x14ac:dyDescent="0.25">
      <c r="A3809">
        <v>100295022</v>
      </c>
      <c r="B3809" t="s">
        <v>402</v>
      </c>
      <c r="C3809" t="s">
        <v>36</v>
      </c>
      <c r="D3809" t="s">
        <v>16</v>
      </c>
      <c r="E3809" t="s">
        <v>25</v>
      </c>
      <c r="F3809" t="s">
        <v>163</v>
      </c>
      <c r="G3809" t="s">
        <v>579</v>
      </c>
      <c r="H3809" t="s">
        <v>401</v>
      </c>
      <c r="I3809">
        <v>9</v>
      </c>
    </row>
    <row r="3810" spans="1:9" x14ac:dyDescent="0.25">
      <c r="A3810">
        <v>100295028</v>
      </c>
      <c r="B3810" t="s">
        <v>40</v>
      </c>
      <c r="C3810" t="s">
        <v>27</v>
      </c>
      <c r="D3810" t="s">
        <v>16</v>
      </c>
      <c r="E3810" t="s">
        <v>25</v>
      </c>
      <c r="F3810" t="s">
        <v>628</v>
      </c>
      <c r="G3810" t="s">
        <v>642</v>
      </c>
      <c r="H3810" t="s">
        <v>152</v>
      </c>
      <c r="I3810">
        <v>9</v>
      </c>
    </row>
    <row r="3811" spans="1:9" x14ac:dyDescent="0.25">
      <c r="A3811">
        <v>100295101</v>
      </c>
      <c r="B3811" t="s">
        <v>226</v>
      </c>
      <c r="C3811" t="s">
        <v>45</v>
      </c>
      <c r="D3811" t="s">
        <v>16</v>
      </c>
      <c r="E3811" t="s">
        <v>18</v>
      </c>
      <c r="F3811" t="s">
        <v>469</v>
      </c>
      <c r="G3811" t="s">
        <v>351</v>
      </c>
      <c r="H3811" t="s">
        <v>22</v>
      </c>
      <c r="I3811">
        <v>9</v>
      </c>
    </row>
    <row r="3812" spans="1:9" x14ac:dyDescent="0.25">
      <c r="A3812">
        <v>100295169</v>
      </c>
      <c r="B3812" t="s">
        <v>402</v>
      </c>
      <c r="C3812" t="s">
        <v>36</v>
      </c>
      <c r="D3812" t="s">
        <v>16</v>
      </c>
      <c r="E3812" t="s">
        <v>18</v>
      </c>
      <c r="F3812" t="s">
        <v>163</v>
      </c>
      <c r="G3812" t="s">
        <v>579</v>
      </c>
      <c r="H3812" t="s">
        <v>401</v>
      </c>
      <c r="I3812">
        <v>9</v>
      </c>
    </row>
    <row r="3813" spans="1:9" x14ac:dyDescent="0.25">
      <c r="A3813">
        <v>100295058</v>
      </c>
      <c r="B3813" t="s">
        <v>170</v>
      </c>
      <c r="C3813" t="s">
        <v>35</v>
      </c>
      <c r="D3813" t="s">
        <v>16</v>
      </c>
      <c r="E3813" t="s">
        <v>25</v>
      </c>
      <c r="F3813" t="s">
        <v>629</v>
      </c>
      <c r="G3813" t="s">
        <v>351</v>
      </c>
      <c r="H3813" t="s">
        <v>22</v>
      </c>
      <c r="I3813">
        <v>9</v>
      </c>
    </row>
    <row r="3814" spans="1:9" x14ac:dyDescent="0.25">
      <c r="A3814">
        <v>2400072367</v>
      </c>
      <c r="B3814" t="s">
        <v>170</v>
      </c>
      <c r="C3814" t="s">
        <v>36</v>
      </c>
      <c r="D3814" t="s">
        <v>19</v>
      </c>
      <c r="E3814" t="s">
        <v>21</v>
      </c>
      <c r="F3814" t="s">
        <v>14</v>
      </c>
      <c r="G3814" t="s">
        <v>415</v>
      </c>
      <c r="H3814" t="s">
        <v>22</v>
      </c>
      <c r="I3814">
        <v>9</v>
      </c>
    </row>
    <row r="3815" spans="1:9" x14ac:dyDescent="0.25">
      <c r="A3815">
        <v>2400063140</v>
      </c>
      <c r="B3815" t="s">
        <v>40</v>
      </c>
      <c r="C3815" t="s">
        <v>39</v>
      </c>
      <c r="D3815" t="s">
        <v>19</v>
      </c>
      <c r="E3815" t="s">
        <v>21</v>
      </c>
      <c r="F3815" t="s">
        <v>140</v>
      </c>
      <c r="G3815" t="s">
        <v>396</v>
      </c>
      <c r="H3815" t="s">
        <v>145</v>
      </c>
      <c r="I3815">
        <v>9</v>
      </c>
    </row>
    <row r="3816" spans="1:9" x14ac:dyDescent="0.25">
      <c r="A3816">
        <v>2192649320</v>
      </c>
      <c r="B3816" t="s">
        <v>148</v>
      </c>
      <c r="C3816" t="s">
        <v>39</v>
      </c>
      <c r="D3816" t="s">
        <v>30</v>
      </c>
      <c r="E3816" t="s">
        <v>43</v>
      </c>
      <c r="F3816" t="s">
        <v>120</v>
      </c>
      <c r="G3816" t="s">
        <v>350</v>
      </c>
      <c r="H3816" t="s">
        <v>22</v>
      </c>
      <c r="I3816">
        <v>9</v>
      </c>
    </row>
    <row r="3817" spans="1:9" x14ac:dyDescent="0.25">
      <c r="A3817">
        <v>2192649230</v>
      </c>
      <c r="B3817" t="s">
        <v>148</v>
      </c>
      <c r="C3817" t="s">
        <v>31</v>
      </c>
      <c r="D3817" t="s">
        <v>30</v>
      </c>
      <c r="E3817" t="s">
        <v>43</v>
      </c>
      <c r="F3817" t="s">
        <v>150</v>
      </c>
      <c r="G3817" t="s">
        <v>352</v>
      </c>
      <c r="H3817" t="s">
        <v>22</v>
      </c>
      <c r="I3817">
        <v>9</v>
      </c>
    </row>
    <row r="3818" spans="1:9" x14ac:dyDescent="0.25">
      <c r="A3818">
        <v>100295384</v>
      </c>
      <c r="B3818" t="s">
        <v>170</v>
      </c>
      <c r="C3818" t="s">
        <v>45</v>
      </c>
      <c r="D3818" t="s">
        <v>16</v>
      </c>
      <c r="E3818" t="s">
        <v>18</v>
      </c>
      <c r="F3818" t="s">
        <v>14</v>
      </c>
      <c r="G3818" t="s">
        <v>403</v>
      </c>
      <c r="H3818" t="s">
        <v>22</v>
      </c>
      <c r="I3818">
        <v>9</v>
      </c>
    </row>
    <row r="3819" spans="1:9" x14ac:dyDescent="0.25">
      <c r="A3819">
        <v>2400070571</v>
      </c>
      <c r="B3819" t="s">
        <v>402</v>
      </c>
      <c r="C3819" t="s">
        <v>36</v>
      </c>
      <c r="D3819" t="s">
        <v>19</v>
      </c>
      <c r="E3819" t="s">
        <v>21</v>
      </c>
      <c r="F3819" t="s">
        <v>163</v>
      </c>
      <c r="G3819" t="s">
        <v>579</v>
      </c>
      <c r="H3819" t="s">
        <v>401</v>
      </c>
      <c r="I3819">
        <v>9</v>
      </c>
    </row>
    <row r="3820" spans="1:9" x14ac:dyDescent="0.25">
      <c r="A3820">
        <v>2192657559</v>
      </c>
      <c r="B3820" t="s">
        <v>399</v>
      </c>
      <c r="C3820" t="s">
        <v>29</v>
      </c>
      <c r="D3820" t="s">
        <v>30</v>
      </c>
      <c r="E3820" t="s">
        <v>43</v>
      </c>
      <c r="F3820" t="s">
        <v>205</v>
      </c>
      <c r="G3820" t="s">
        <v>354</v>
      </c>
      <c r="H3820" t="s">
        <v>398</v>
      </c>
      <c r="I3820">
        <v>9</v>
      </c>
    </row>
    <row r="3821" spans="1:9" x14ac:dyDescent="0.25">
      <c r="A3821" t="s">
        <v>28</v>
      </c>
      <c r="B3821" t="s">
        <v>226</v>
      </c>
      <c r="C3821" t="s">
        <v>87</v>
      </c>
      <c r="D3821" t="s">
        <v>19</v>
      </c>
      <c r="E3821" t="s">
        <v>21</v>
      </c>
      <c r="F3821" t="s">
        <v>163</v>
      </c>
      <c r="G3821" t="s">
        <v>579</v>
      </c>
      <c r="H3821" t="s">
        <v>85</v>
      </c>
      <c r="I3821">
        <v>9</v>
      </c>
    </row>
    <row r="3822" spans="1:9" x14ac:dyDescent="0.25">
      <c r="A3822">
        <v>100295334</v>
      </c>
      <c r="B3822" t="s">
        <v>226</v>
      </c>
      <c r="C3822" t="s">
        <v>39</v>
      </c>
      <c r="D3822" t="s">
        <v>16</v>
      </c>
      <c r="E3822" t="s">
        <v>18</v>
      </c>
      <c r="F3822" t="s">
        <v>163</v>
      </c>
      <c r="G3822" t="s">
        <v>579</v>
      </c>
      <c r="H3822" t="s">
        <v>22</v>
      </c>
      <c r="I3822">
        <v>9</v>
      </c>
    </row>
    <row r="3823" spans="1:9" x14ac:dyDescent="0.25">
      <c r="A3823">
        <v>5.7646348906479898E+17</v>
      </c>
      <c r="B3823" t="s">
        <v>399</v>
      </c>
      <c r="C3823" t="s">
        <v>27</v>
      </c>
      <c r="D3823" t="s">
        <v>30</v>
      </c>
      <c r="E3823" t="s">
        <v>44</v>
      </c>
      <c r="F3823" t="s">
        <v>136</v>
      </c>
      <c r="G3823" t="s">
        <v>343</v>
      </c>
      <c r="H3823" t="s">
        <v>398</v>
      </c>
      <c r="I3823">
        <v>9</v>
      </c>
    </row>
    <row r="3824" spans="1:9" x14ac:dyDescent="0.25">
      <c r="A3824">
        <v>2192698901</v>
      </c>
      <c r="B3824" t="s">
        <v>399</v>
      </c>
      <c r="C3824" t="s">
        <v>20</v>
      </c>
      <c r="D3824" t="s">
        <v>30</v>
      </c>
      <c r="E3824" t="s">
        <v>43</v>
      </c>
      <c r="F3824" t="s">
        <v>472</v>
      </c>
      <c r="G3824" t="s">
        <v>350</v>
      </c>
      <c r="H3824" t="s">
        <v>398</v>
      </c>
      <c r="I3824">
        <v>9</v>
      </c>
    </row>
    <row r="3825" spans="1:9" x14ac:dyDescent="0.25">
      <c r="A3825">
        <v>100295580</v>
      </c>
      <c r="B3825" t="s">
        <v>170</v>
      </c>
      <c r="C3825" t="s">
        <v>41</v>
      </c>
      <c r="D3825" t="s">
        <v>16</v>
      </c>
      <c r="E3825" t="s">
        <v>25</v>
      </c>
      <c r="F3825" t="s">
        <v>14</v>
      </c>
      <c r="G3825" t="s">
        <v>403</v>
      </c>
      <c r="H3825" t="s">
        <v>22</v>
      </c>
      <c r="I3825">
        <v>9</v>
      </c>
    </row>
    <row r="3826" spans="1:9" x14ac:dyDescent="0.25">
      <c r="A3826" t="s">
        <v>28</v>
      </c>
      <c r="B3826" t="s">
        <v>388</v>
      </c>
      <c r="C3826" t="s">
        <v>74</v>
      </c>
      <c r="D3826" t="s">
        <v>74</v>
      </c>
      <c r="E3826" t="s">
        <v>74</v>
      </c>
      <c r="F3826" t="s">
        <v>140</v>
      </c>
      <c r="G3826" t="s">
        <v>396</v>
      </c>
      <c r="H3826" t="s">
        <v>401</v>
      </c>
      <c r="I3826">
        <v>9</v>
      </c>
    </row>
    <row r="3827" spans="1:9" x14ac:dyDescent="0.25">
      <c r="A3827">
        <v>2400074442</v>
      </c>
      <c r="B3827" t="s">
        <v>226</v>
      </c>
      <c r="C3827" t="s">
        <v>41</v>
      </c>
      <c r="D3827" t="s">
        <v>19</v>
      </c>
      <c r="E3827" t="s">
        <v>21</v>
      </c>
      <c r="F3827" t="s">
        <v>163</v>
      </c>
      <c r="G3827" t="s">
        <v>579</v>
      </c>
      <c r="H3827" t="s">
        <v>34</v>
      </c>
      <c r="I3827">
        <v>9</v>
      </c>
    </row>
    <row r="3828" spans="1:9" x14ac:dyDescent="0.25">
      <c r="A3828">
        <v>2400055170</v>
      </c>
      <c r="B3828" t="s">
        <v>402</v>
      </c>
      <c r="C3828" t="s">
        <v>24</v>
      </c>
      <c r="D3828" t="s">
        <v>19</v>
      </c>
      <c r="E3828" t="s">
        <v>18</v>
      </c>
      <c r="F3828" t="s">
        <v>154</v>
      </c>
      <c r="G3828" t="s">
        <v>396</v>
      </c>
      <c r="H3828" t="s">
        <v>401</v>
      </c>
      <c r="I3828">
        <v>9</v>
      </c>
    </row>
    <row r="3829" spans="1:9" x14ac:dyDescent="0.25">
      <c r="A3829">
        <v>2400072869</v>
      </c>
      <c r="B3829" t="s">
        <v>388</v>
      </c>
      <c r="C3829" t="s">
        <v>36</v>
      </c>
      <c r="D3829" t="s">
        <v>19</v>
      </c>
      <c r="E3829" t="s">
        <v>21</v>
      </c>
      <c r="F3829" t="s">
        <v>130</v>
      </c>
      <c r="G3829" t="s">
        <v>350</v>
      </c>
      <c r="H3829" t="s">
        <v>401</v>
      </c>
      <c r="I3829">
        <v>9</v>
      </c>
    </row>
    <row r="3830" spans="1:9" x14ac:dyDescent="0.25">
      <c r="A3830" t="s">
        <v>631</v>
      </c>
      <c r="B3830" t="s">
        <v>226</v>
      </c>
      <c r="C3830" t="s">
        <v>26</v>
      </c>
      <c r="D3830" t="s">
        <v>176</v>
      </c>
      <c r="E3830" t="s">
        <v>177</v>
      </c>
      <c r="F3830" t="s">
        <v>163</v>
      </c>
      <c r="G3830" t="s">
        <v>579</v>
      </c>
      <c r="H3830" t="s">
        <v>225</v>
      </c>
      <c r="I3830">
        <v>9</v>
      </c>
    </row>
    <row r="3831" spans="1:9" x14ac:dyDescent="0.25">
      <c r="A3831" t="s">
        <v>23</v>
      </c>
      <c r="B3831" t="s">
        <v>226</v>
      </c>
      <c r="C3831" t="s">
        <v>20</v>
      </c>
      <c r="D3831" t="s">
        <v>19</v>
      </c>
      <c r="E3831" t="s">
        <v>37</v>
      </c>
      <c r="F3831" t="s">
        <v>163</v>
      </c>
      <c r="G3831" t="s">
        <v>579</v>
      </c>
      <c r="H3831" t="s">
        <v>85</v>
      </c>
      <c r="I3831">
        <v>9</v>
      </c>
    </row>
    <row r="3832" spans="1:9" x14ac:dyDescent="0.25">
      <c r="A3832">
        <v>1287018666</v>
      </c>
      <c r="B3832" t="s">
        <v>399</v>
      </c>
      <c r="C3832" t="s">
        <v>45</v>
      </c>
      <c r="D3832" t="s">
        <v>30</v>
      </c>
      <c r="E3832" t="s">
        <v>32</v>
      </c>
      <c r="F3832" t="s">
        <v>519</v>
      </c>
      <c r="G3832" t="s">
        <v>519</v>
      </c>
      <c r="H3832" t="s">
        <v>398</v>
      </c>
      <c r="I3832">
        <v>9</v>
      </c>
    </row>
    <row r="3833" spans="1:9" x14ac:dyDescent="0.25">
      <c r="A3833">
        <v>2400072948</v>
      </c>
      <c r="B3833" t="s">
        <v>148</v>
      </c>
      <c r="C3833" t="s">
        <v>36</v>
      </c>
      <c r="D3833" t="s">
        <v>19</v>
      </c>
      <c r="E3833" t="s">
        <v>21</v>
      </c>
      <c r="F3833" t="s">
        <v>153</v>
      </c>
      <c r="G3833" t="s">
        <v>352</v>
      </c>
      <c r="H3833" t="s">
        <v>22</v>
      </c>
      <c r="I3833">
        <v>9</v>
      </c>
    </row>
    <row r="3834" spans="1:9" x14ac:dyDescent="0.25">
      <c r="A3834">
        <v>1287025116</v>
      </c>
      <c r="B3834" t="s">
        <v>148</v>
      </c>
      <c r="C3834" t="s">
        <v>200</v>
      </c>
      <c r="D3834" t="s">
        <v>30</v>
      </c>
      <c r="E3834" t="s">
        <v>32</v>
      </c>
      <c r="F3834" t="s">
        <v>150</v>
      </c>
      <c r="G3834" t="s">
        <v>352</v>
      </c>
      <c r="H3834" t="s">
        <v>22</v>
      </c>
      <c r="I3834">
        <v>9</v>
      </c>
    </row>
    <row r="3835" spans="1:9" x14ac:dyDescent="0.25">
      <c r="A3835" t="s">
        <v>23</v>
      </c>
      <c r="B3835" t="s">
        <v>388</v>
      </c>
      <c r="C3835" t="s">
        <v>74</v>
      </c>
      <c r="D3835" t="s">
        <v>74</v>
      </c>
      <c r="E3835" t="s">
        <v>74</v>
      </c>
      <c r="F3835" t="s">
        <v>534</v>
      </c>
      <c r="G3835" t="s">
        <v>357</v>
      </c>
      <c r="H3835" t="s">
        <v>401</v>
      </c>
      <c r="I3835">
        <v>9</v>
      </c>
    </row>
    <row r="3836" spans="1:9" x14ac:dyDescent="0.25">
      <c r="A3836">
        <v>100295896</v>
      </c>
      <c r="B3836" t="s">
        <v>170</v>
      </c>
      <c r="C3836" t="s">
        <v>17</v>
      </c>
      <c r="D3836" t="s">
        <v>16</v>
      </c>
      <c r="E3836" t="s">
        <v>25</v>
      </c>
      <c r="F3836" t="s">
        <v>481</v>
      </c>
      <c r="G3836" t="s">
        <v>351</v>
      </c>
      <c r="H3836" t="s">
        <v>22</v>
      </c>
      <c r="I3836">
        <v>9</v>
      </c>
    </row>
    <row r="3837" spans="1:9" x14ac:dyDescent="0.25">
      <c r="A3837">
        <v>100295950</v>
      </c>
      <c r="B3837" t="s">
        <v>226</v>
      </c>
      <c r="C3837" t="s">
        <v>41</v>
      </c>
      <c r="D3837" t="s">
        <v>16</v>
      </c>
      <c r="E3837" t="s">
        <v>18</v>
      </c>
      <c r="F3837" t="s">
        <v>632</v>
      </c>
      <c r="G3837" t="s">
        <v>459</v>
      </c>
      <c r="H3837" t="s">
        <v>22</v>
      </c>
      <c r="I3837">
        <v>9</v>
      </c>
    </row>
    <row r="3838" spans="1:9" x14ac:dyDescent="0.25">
      <c r="A3838">
        <v>100295935</v>
      </c>
      <c r="B3838" t="s">
        <v>226</v>
      </c>
      <c r="C3838" t="s">
        <v>41</v>
      </c>
      <c r="D3838" t="s">
        <v>16</v>
      </c>
      <c r="E3838" t="s">
        <v>18</v>
      </c>
      <c r="F3838" t="s">
        <v>163</v>
      </c>
      <c r="G3838" t="s">
        <v>579</v>
      </c>
      <c r="H3838" t="s">
        <v>22</v>
      </c>
      <c r="I3838">
        <v>9</v>
      </c>
    </row>
    <row r="3839" spans="1:9" x14ac:dyDescent="0.25">
      <c r="A3839">
        <v>1287431442</v>
      </c>
      <c r="B3839" t="s">
        <v>40</v>
      </c>
      <c r="C3839" t="s">
        <v>33</v>
      </c>
      <c r="D3839" t="s">
        <v>30</v>
      </c>
      <c r="E3839" t="s">
        <v>32</v>
      </c>
      <c r="F3839" t="s">
        <v>162</v>
      </c>
      <c r="G3839" t="s">
        <v>352</v>
      </c>
      <c r="H3839" t="s">
        <v>86</v>
      </c>
      <c r="I3839">
        <v>9</v>
      </c>
    </row>
    <row r="3840" spans="1:9" x14ac:dyDescent="0.25">
      <c r="A3840">
        <v>2400006167</v>
      </c>
      <c r="B3840" t="s">
        <v>148</v>
      </c>
      <c r="C3840" t="s">
        <v>200</v>
      </c>
      <c r="D3840" t="s">
        <v>19</v>
      </c>
      <c r="E3840" t="s">
        <v>21</v>
      </c>
      <c r="F3840" t="s">
        <v>418</v>
      </c>
      <c r="G3840" t="s">
        <v>352</v>
      </c>
      <c r="H3840" t="s">
        <v>22</v>
      </c>
      <c r="I3840">
        <v>9</v>
      </c>
    </row>
    <row r="3841" spans="1:9" x14ac:dyDescent="0.25">
      <c r="A3841">
        <v>100295628</v>
      </c>
      <c r="B3841" t="s">
        <v>100</v>
      </c>
      <c r="C3841" t="s">
        <v>36</v>
      </c>
      <c r="D3841" t="s">
        <v>16</v>
      </c>
      <c r="E3841" t="s">
        <v>25</v>
      </c>
      <c r="F3841" t="s">
        <v>449</v>
      </c>
      <c r="G3841" t="s">
        <v>396</v>
      </c>
      <c r="H3841" t="s">
        <v>25</v>
      </c>
      <c r="I3841">
        <v>9</v>
      </c>
    </row>
    <row r="3842" spans="1:9" x14ac:dyDescent="0.25">
      <c r="A3842">
        <v>2192791383</v>
      </c>
      <c r="B3842" t="s">
        <v>148</v>
      </c>
      <c r="C3842" t="s">
        <v>42</v>
      </c>
      <c r="D3842" t="s">
        <v>30</v>
      </c>
      <c r="E3842" t="s">
        <v>43</v>
      </c>
      <c r="F3842" t="s">
        <v>184</v>
      </c>
      <c r="G3842" t="s">
        <v>357</v>
      </c>
      <c r="H3842" t="s">
        <v>22</v>
      </c>
      <c r="I3842">
        <v>9</v>
      </c>
    </row>
    <row r="3843" spans="1:9" x14ac:dyDescent="0.25">
      <c r="A3843" t="s">
        <v>28</v>
      </c>
      <c r="B3843" t="s">
        <v>388</v>
      </c>
      <c r="C3843" t="s">
        <v>74</v>
      </c>
      <c r="D3843" t="s">
        <v>74</v>
      </c>
      <c r="E3843" t="s">
        <v>74</v>
      </c>
      <c r="F3843" t="s">
        <v>490</v>
      </c>
      <c r="G3843" t="s">
        <v>490</v>
      </c>
      <c r="H3843" t="s">
        <v>401</v>
      </c>
      <c r="I3843">
        <v>9</v>
      </c>
    </row>
    <row r="3844" spans="1:9" x14ac:dyDescent="0.25">
      <c r="A3844">
        <v>2400073116</v>
      </c>
      <c r="B3844" t="s">
        <v>388</v>
      </c>
      <c r="C3844" t="s">
        <v>36</v>
      </c>
      <c r="D3844" t="s">
        <v>19</v>
      </c>
      <c r="E3844" t="s">
        <v>21</v>
      </c>
      <c r="F3844" t="s">
        <v>184</v>
      </c>
      <c r="G3844" t="s">
        <v>357</v>
      </c>
      <c r="H3844" t="s">
        <v>401</v>
      </c>
      <c r="I3844">
        <v>9</v>
      </c>
    </row>
    <row r="3845" spans="1:9" x14ac:dyDescent="0.25">
      <c r="A3845">
        <v>2400074847</v>
      </c>
      <c r="B3845" t="s">
        <v>226</v>
      </c>
      <c r="C3845" t="s">
        <v>41</v>
      </c>
      <c r="D3845" t="s">
        <v>19</v>
      </c>
      <c r="E3845" t="s">
        <v>21</v>
      </c>
      <c r="F3845" t="s">
        <v>163</v>
      </c>
      <c r="G3845" t="s">
        <v>579</v>
      </c>
      <c r="H3845" t="s">
        <v>22</v>
      </c>
      <c r="I3845">
        <v>9</v>
      </c>
    </row>
    <row r="3846" spans="1:9" x14ac:dyDescent="0.25">
      <c r="A3846">
        <v>100296052</v>
      </c>
      <c r="B3846" t="s">
        <v>170</v>
      </c>
      <c r="C3846" t="s">
        <v>24</v>
      </c>
      <c r="D3846" t="s">
        <v>16</v>
      </c>
      <c r="E3846" t="s">
        <v>25</v>
      </c>
      <c r="F3846" t="s">
        <v>14</v>
      </c>
      <c r="G3846" t="s">
        <v>403</v>
      </c>
      <c r="H3846" t="s">
        <v>22</v>
      </c>
      <c r="I3846">
        <v>9</v>
      </c>
    </row>
    <row r="3847" spans="1:9" x14ac:dyDescent="0.25">
      <c r="A3847">
        <v>2192813047</v>
      </c>
      <c r="B3847" t="s">
        <v>148</v>
      </c>
      <c r="C3847" t="s">
        <v>39</v>
      </c>
      <c r="D3847" t="s">
        <v>30</v>
      </c>
      <c r="E3847" t="s">
        <v>43</v>
      </c>
      <c r="F3847" t="s">
        <v>418</v>
      </c>
      <c r="G3847" t="s">
        <v>352</v>
      </c>
      <c r="H3847" t="s">
        <v>22</v>
      </c>
      <c r="I3847">
        <v>9</v>
      </c>
    </row>
    <row r="3848" spans="1:9" x14ac:dyDescent="0.25">
      <c r="A3848">
        <v>100295861</v>
      </c>
      <c r="B3848" t="s">
        <v>170</v>
      </c>
      <c r="C3848" t="s">
        <v>20</v>
      </c>
      <c r="D3848" t="s">
        <v>16</v>
      </c>
      <c r="E3848" t="s">
        <v>25</v>
      </c>
      <c r="F3848" t="s">
        <v>495</v>
      </c>
      <c r="G3848" t="s">
        <v>351</v>
      </c>
      <c r="H3848" t="s">
        <v>22</v>
      </c>
      <c r="I3848">
        <v>9</v>
      </c>
    </row>
    <row r="3849" spans="1:9" x14ac:dyDescent="0.25">
      <c r="A3849">
        <v>1287970490</v>
      </c>
      <c r="B3849" t="s">
        <v>399</v>
      </c>
      <c r="C3849" t="s">
        <v>182</v>
      </c>
      <c r="D3849" t="s">
        <v>30</v>
      </c>
      <c r="E3849" t="s">
        <v>32</v>
      </c>
      <c r="F3849" t="s">
        <v>154</v>
      </c>
      <c r="G3849" t="s">
        <v>396</v>
      </c>
      <c r="H3849" t="s">
        <v>398</v>
      </c>
      <c r="I3849">
        <v>9</v>
      </c>
    </row>
    <row r="3850" spans="1:9" x14ac:dyDescent="0.25">
      <c r="A3850">
        <v>100296163</v>
      </c>
      <c r="B3850" t="s">
        <v>388</v>
      </c>
      <c r="C3850" t="s">
        <v>39</v>
      </c>
      <c r="D3850" t="s">
        <v>16</v>
      </c>
      <c r="E3850" t="s">
        <v>25</v>
      </c>
      <c r="F3850" t="s">
        <v>130</v>
      </c>
      <c r="G3850" t="s">
        <v>350</v>
      </c>
      <c r="H3850" t="s">
        <v>401</v>
      </c>
      <c r="I3850">
        <v>9</v>
      </c>
    </row>
    <row r="3851" spans="1:9" x14ac:dyDescent="0.25">
      <c r="A3851">
        <v>100296344</v>
      </c>
      <c r="B3851" t="s">
        <v>170</v>
      </c>
      <c r="C3851" t="s">
        <v>41</v>
      </c>
      <c r="D3851" t="s">
        <v>16</v>
      </c>
      <c r="E3851" t="s">
        <v>25</v>
      </c>
      <c r="F3851" t="s">
        <v>494</v>
      </c>
      <c r="G3851" t="s">
        <v>651</v>
      </c>
      <c r="H3851" t="s">
        <v>22</v>
      </c>
      <c r="I3851">
        <v>9</v>
      </c>
    </row>
    <row r="3852" spans="1:9" x14ac:dyDescent="0.25">
      <c r="A3852">
        <v>100296362</v>
      </c>
      <c r="B3852" t="s">
        <v>148</v>
      </c>
      <c r="C3852" t="s">
        <v>33</v>
      </c>
      <c r="D3852" t="s">
        <v>16</v>
      </c>
      <c r="E3852" t="s">
        <v>25</v>
      </c>
      <c r="F3852" t="s">
        <v>153</v>
      </c>
      <c r="G3852" t="s">
        <v>352</v>
      </c>
      <c r="H3852" t="s">
        <v>22</v>
      </c>
      <c r="I3852">
        <v>9</v>
      </c>
    </row>
    <row r="3853" spans="1:9" x14ac:dyDescent="0.25">
      <c r="A3853">
        <v>100296230</v>
      </c>
      <c r="B3853" t="s">
        <v>170</v>
      </c>
      <c r="C3853" t="s">
        <v>45</v>
      </c>
      <c r="D3853" t="s">
        <v>16</v>
      </c>
      <c r="E3853" t="s">
        <v>18</v>
      </c>
      <c r="F3853" t="s">
        <v>14</v>
      </c>
      <c r="G3853" t="s">
        <v>403</v>
      </c>
      <c r="H3853" t="s">
        <v>22</v>
      </c>
      <c r="I3853">
        <v>9</v>
      </c>
    </row>
    <row r="3854" spans="1:9" x14ac:dyDescent="0.25">
      <c r="A3854">
        <v>100296419</v>
      </c>
      <c r="B3854" t="s">
        <v>226</v>
      </c>
      <c r="C3854" t="s">
        <v>26</v>
      </c>
      <c r="D3854" t="s">
        <v>16</v>
      </c>
      <c r="E3854" t="s">
        <v>477</v>
      </c>
      <c r="F3854" t="s">
        <v>136</v>
      </c>
      <c r="G3854" t="s">
        <v>343</v>
      </c>
      <c r="H3854" t="s">
        <v>478</v>
      </c>
      <c r="I3854">
        <v>9</v>
      </c>
    </row>
    <row r="3855" spans="1:9" x14ac:dyDescent="0.25">
      <c r="A3855" t="s">
        <v>28</v>
      </c>
      <c r="B3855" t="s">
        <v>226</v>
      </c>
      <c r="C3855" t="s">
        <v>20</v>
      </c>
      <c r="D3855" t="s">
        <v>19</v>
      </c>
      <c r="E3855" t="s">
        <v>74</v>
      </c>
      <c r="F3855" t="s">
        <v>163</v>
      </c>
      <c r="G3855" t="s">
        <v>579</v>
      </c>
      <c r="H3855" t="s">
        <v>19</v>
      </c>
      <c r="I3855">
        <v>9</v>
      </c>
    </row>
    <row r="3856" spans="1:9" x14ac:dyDescent="0.25">
      <c r="A3856">
        <v>100296477</v>
      </c>
      <c r="B3856" t="s">
        <v>40</v>
      </c>
      <c r="C3856" t="s">
        <v>17</v>
      </c>
      <c r="D3856" t="s">
        <v>16</v>
      </c>
      <c r="E3856" t="s">
        <v>18</v>
      </c>
      <c r="F3856" t="s">
        <v>404</v>
      </c>
      <c r="G3856" t="s">
        <v>396</v>
      </c>
      <c r="H3856" t="s">
        <v>86</v>
      </c>
      <c r="I3856">
        <v>9</v>
      </c>
    </row>
    <row r="3857" spans="1:9" x14ac:dyDescent="0.25">
      <c r="A3857">
        <v>26229</v>
      </c>
      <c r="B3857" t="s">
        <v>226</v>
      </c>
      <c r="C3857" t="s">
        <v>42</v>
      </c>
      <c r="D3857" t="s">
        <v>77</v>
      </c>
      <c r="E3857" t="s">
        <v>77</v>
      </c>
      <c r="F3857" t="s">
        <v>505</v>
      </c>
      <c r="G3857" t="s">
        <v>351</v>
      </c>
      <c r="H3857" t="s">
        <v>225</v>
      </c>
      <c r="I3857">
        <v>9</v>
      </c>
    </row>
    <row r="3858" spans="1:9" x14ac:dyDescent="0.25">
      <c r="A3858">
        <v>100296158</v>
      </c>
      <c r="B3858" t="s">
        <v>402</v>
      </c>
      <c r="C3858" t="s">
        <v>33</v>
      </c>
      <c r="D3858" t="s">
        <v>16</v>
      </c>
      <c r="E3858" t="s">
        <v>25</v>
      </c>
      <c r="F3858" t="s">
        <v>163</v>
      </c>
      <c r="G3858" t="s">
        <v>579</v>
      </c>
      <c r="H3858" t="s">
        <v>401</v>
      </c>
      <c r="I3858">
        <v>9</v>
      </c>
    </row>
    <row r="3859" spans="1:9" x14ac:dyDescent="0.25">
      <c r="A3859">
        <v>2192921991</v>
      </c>
      <c r="B3859" t="s">
        <v>388</v>
      </c>
      <c r="C3859" t="s">
        <v>182</v>
      </c>
      <c r="D3859" t="s">
        <v>30</v>
      </c>
      <c r="E3859" t="s">
        <v>43</v>
      </c>
      <c r="F3859" t="s">
        <v>184</v>
      </c>
      <c r="G3859" t="s">
        <v>357</v>
      </c>
      <c r="H3859" t="s">
        <v>401</v>
      </c>
      <c r="I3859">
        <v>9</v>
      </c>
    </row>
    <row r="3860" spans="1:9" x14ac:dyDescent="0.25">
      <c r="A3860">
        <v>100296511</v>
      </c>
      <c r="B3860" t="s">
        <v>170</v>
      </c>
      <c r="C3860" t="s">
        <v>17</v>
      </c>
      <c r="D3860" t="s">
        <v>16</v>
      </c>
      <c r="E3860" t="s">
        <v>25</v>
      </c>
      <c r="F3860" t="s">
        <v>14</v>
      </c>
      <c r="G3860" t="s">
        <v>403</v>
      </c>
      <c r="H3860" t="s">
        <v>22</v>
      </c>
      <c r="I3860">
        <v>9</v>
      </c>
    </row>
    <row r="3861" spans="1:9" x14ac:dyDescent="0.25">
      <c r="A3861">
        <v>100296507</v>
      </c>
      <c r="B3861" t="s">
        <v>402</v>
      </c>
      <c r="C3861" t="s">
        <v>39</v>
      </c>
      <c r="D3861" t="s">
        <v>16</v>
      </c>
      <c r="E3861" t="s">
        <v>25</v>
      </c>
      <c r="F3861" t="s">
        <v>163</v>
      </c>
      <c r="G3861" t="s">
        <v>579</v>
      </c>
      <c r="H3861" t="s">
        <v>401</v>
      </c>
      <c r="I3861">
        <v>9</v>
      </c>
    </row>
    <row r="3862" spans="1:9" x14ac:dyDescent="0.25">
      <c r="A3862">
        <v>2192923249</v>
      </c>
      <c r="B3862" t="s">
        <v>170</v>
      </c>
      <c r="C3862" t="s">
        <v>27</v>
      </c>
      <c r="D3862" t="s">
        <v>30</v>
      </c>
      <c r="E3862" t="s">
        <v>43</v>
      </c>
      <c r="F3862" t="s">
        <v>423</v>
      </c>
      <c r="G3862" t="s">
        <v>587</v>
      </c>
      <c r="H3862" t="s">
        <v>22</v>
      </c>
      <c r="I3862">
        <v>9</v>
      </c>
    </row>
    <row r="3863" spans="1:9" x14ac:dyDescent="0.25">
      <c r="A3863">
        <v>100295646</v>
      </c>
      <c r="B3863" t="s">
        <v>100</v>
      </c>
      <c r="C3863" t="s">
        <v>24</v>
      </c>
      <c r="D3863" t="s">
        <v>16</v>
      </c>
      <c r="E3863" t="s">
        <v>25</v>
      </c>
      <c r="F3863" t="s">
        <v>130</v>
      </c>
      <c r="G3863" t="s">
        <v>350</v>
      </c>
      <c r="H3863" t="s">
        <v>25</v>
      </c>
      <c r="I3863">
        <v>9</v>
      </c>
    </row>
    <row r="3864" spans="1:9" x14ac:dyDescent="0.25">
      <c r="A3864">
        <v>100296253</v>
      </c>
      <c r="B3864" t="s">
        <v>148</v>
      </c>
      <c r="C3864" t="s">
        <v>17</v>
      </c>
      <c r="D3864" t="s">
        <v>16</v>
      </c>
      <c r="E3864" t="s">
        <v>25</v>
      </c>
      <c r="F3864" t="s">
        <v>155</v>
      </c>
      <c r="G3864" t="s">
        <v>352</v>
      </c>
      <c r="H3864" t="s">
        <v>22</v>
      </c>
      <c r="I3864">
        <v>9</v>
      </c>
    </row>
    <row r="3865" spans="1:9" x14ac:dyDescent="0.25">
      <c r="A3865">
        <v>100295860</v>
      </c>
      <c r="B3865" t="s">
        <v>170</v>
      </c>
      <c r="C3865" t="s">
        <v>45</v>
      </c>
      <c r="D3865" t="s">
        <v>16</v>
      </c>
      <c r="E3865" t="s">
        <v>18</v>
      </c>
      <c r="F3865" t="s">
        <v>14</v>
      </c>
      <c r="G3865" t="s">
        <v>403</v>
      </c>
      <c r="H3865" t="s">
        <v>22</v>
      </c>
      <c r="I3865">
        <v>9</v>
      </c>
    </row>
    <row r="3866" spans="1:9" x14ac:dyDescent="0.25">
      <c r="A3866">
        <v>2400072775</v>
      </c>
      <c r="B3866" t="s">
        <v>226</v>
      </c>
      <c r="C3866" t="s">
        <v>24</v>
      </c>
      <c r="D3866" t="s">
        <v>19</v>
      </c>
      <c r="E3866" t="s">
        <v>25</v>
      </c>
      <c r="F3866" t="s">
        <v>136</v>
      </c>
      <c r="G3866" t="s">
        <v>343</v>
      </c>
      <c r="H3866" t="s">
        <v>22</v>
      </c>
      <c r="I3866">
        <v>9</v>
      </c>
    </row>
    <row r="3867" spans="1:9" x14ac:dyDescent="0.25">
      <c r="A3867" t="s">
        <v>28</v>
      </c>
      <c r="B3867" t="s">
        <v>226</v>
      </c>
      <c r="C3867" t="s">
        <v>20</v>
      </c>
      <c r="D3867" t="s">
        <v>19</v>
      </c>
      <c r="E3867" t="s">
        <v>21</v>
      </c>
      <c r="F3867" t="s">
        <v>163</v>
      </c>
      <c r="G3867" t="s">
        <v>579</v>
      </c>
      <c r="H3867" t="s">
        <v>22</v>
      </c>
      <c r="I3867">
        <v>9</v>
      </c>
    </row>
    <row r="3868" spans="1:9" x14ac:dyDescent="0.25">
      <c r="A3868">
        <v>1289261310</v>
      </c>
      <c r="B3868" t="s">
        <v>399</v>
      </c>
      <c r="C3868" t="s">
        <v>45</v>
      </c>
      <c r="D3868" t="s">
        <v>30</v>
      </c>
      <c r="E3868" t="s">
        <v>32</v>
      </c>
      <c r="F3868" t="s">
        <v>154</v>
      </c>
      <c r="G3868" t="s">
        <v>396</v>
      </c>
      <c r="H3868" t="s">
        <v>398</v>
      </c>
      <c r="I3868">
        <v>9</v>
      </c>
    </row>
    <row r="3869" spans="1:9" x14ac:dyDescent="0.25">
      <c r="A3869" t="s">
        <v>23</v>
      </c>
      <c r="B3869" t="s">
        <v>388</v>
      </c>
      <c r="C3869" t="s">
        <v>31</v>
      </c>
      <c r="D3869" t="s">
        <v>19</v>
      </c>
      <c r="E3869" t="s">
        <v>21</v>
      </c>
      <c r="F3869" t="s">
        <v>136</v>
      </c>
      <c r="G3869" t="s">
        <v>343</v>
      </c>
      <c r="H3869" t="s">
        <v>401</v>
      </c>
      <c r="I3869">
        <v>9</v>
      </c>
    </row>
    <row r="3870" spans="1:9" x14ac:dyDescent="0.25">
      <c r="A3870" t="s">
        <v>23</v>
      </c>
      <c r="B3870" t="s">
        <v>226</v>
      </c>
      <c r="C3870" t="s">
        <v>20</v>
      </c>
      <c r="D3870" t="s">
        <v>19</v>
      </c>
      <c r="E3870" t="s">
        <v>18</v>
      </c>
      <c r="F3870" t="s">
        <v>163</v>
      </c>
      <c r="G3870" t="s">
        <v>579</v>
      </c>
      <c r="H3870" t="s">
        <v>34</v>
      </c>
      <c r="I3870">
        <v>9</v>
      </c>
    </row>
    <row r="3871" spans="1:9" x14ac:dyDescent="0.25">
      <c r="A3871" t="s">
        <v>23</v>
      </c>
      <c r="B3871" t="s">
        <v>388</v>
      </c>
      <c r="C3871" t="s">
        <v>87</v>
      </c>
      <c r="D3871" t="s">
        <v>19</v>
      </c>
      <c r="E3871" t="s">
        <v>21</v>
      </c>
      <c r="F3871" t="s">
        <v>633</v>
      </c>
      <c r="G3871" t="s">
        <v>633</v>
      </c>
      <c r="H3871" t="s">
        <v>401</v>
      </c>
      <c r="I3871">
        <v>9</v>
      </c>
    </row>
    <row r="3872" spans="1:9" x14ac:dyDescent="0.25">
      <c r="A3872">
        <v>100296752</v>
      </c>
      <c r="B3872" t="s">
        <v>388</v>
      </c>
      <c r="C3872" t="s">
        <v>35</v>
      </c>
      <c r="D3872" t="s">
        <v>16</v>
      </c>
      <c r="E3872" t="s">
        <v>25</v>
      </c>
      <c r="F3872" t="s">
        <v>159</v>
      </c>
      <c r="G3872" t="s">
        <v>416</v>
      </c>
      <c r="H3872" t="s">
        <v>401</v>
      </c>
      <c r="I3872">
        <v>9</v>
      </c>
    </row>
    <row r="3873" spans="1:9" x14ac:dyDescent="0.25">
      <c r="A3873" t="s">
        <v>28</v>
      </c>
      <c r="B3873" t="s">
        <v>226</v>
      </c>
      <c r="C3873" t="s">
        <v>39</v>
      </c>
      <c r="D3873" t="s">
        <v>19</v>
      </c>
      <c r="E3873" t="s">
        <v>21</v>
      </c>
      <c r="F3873" t="s">
        <v>163</v>
      </c>
      <c r="G3873" t="s">
        <v>579</v>
      </c>
      <c r="H3873" t="s">
        <v>34</v>
      </c>
      <c r="I3873">
        <v>9</v>
      </c>
    </row>
    <row r="3874" spans="1:9" x14ac:dyDescent="0.25">
      <c r="A3874">
        <v>2400073936</v>
      </c>
      <c r="B3874" t="s">
        <v>148</v>
      </c>
      <c r="C3874" t="s">
        <v>36</v>
      </c>
      <c r="D3874" t="s">
        <v>19</v>
      </c>
      <c r="E3874" t="s">
        <v>21</v>
      </c>
      <c r="F3874" t="s">
        <v>138</v>
      </c>
      <c r="G3874" t="s">
        <v>352</v>
      </c>
      <c r="H3874" t="s">
        <v>22</v>
      </c>
      <c r="I3874">
        <v>9</v>
      </c>
    </row>
    <row r="3875" spans="1:9" x14ac:dyDescent="0.25">
      <c r="A3875">
        <v>2193084891</v>
      </c>
      <c r="B3875" t="s">
        <v>399</v>
      </c>
      <c r="C3875" t="s">
        <v>35</v>
      </c>
      <c r="D3875" t="s">
        <v>30</v>
      </c>
      <c r="E3875" t="s">
        <v>43</v>
      </c>
      <c r="F3875" t="s">
        <v>138</v>
      </c>
      <c r="G3875" t="s">
        <v>352</v>
      </c>
      <c r="H3875" t="s">
        <v>398</v>
      </c>
      <c r="I3875">
        <v>9</v>
      </c>
    </row>
    <row r="3876" spans="1:9" x14ac:dyDescent="0.25">
      <c r="A3876">
        <v>100296923</v>
      </c>
      <c r="B3876" t="s">
        <v>388</v>
      </c>
      <c r="C3876" t="s">
        <v>36</v>
      </c>
      <c r="D3876" t="s">
        <v>16</v>
      </c>
      <c r="E3876" t="s">
        <v>25</v>
      </c>
      <c r="F3876" t="s">
        <v>136</v>
      </c>
      <c r="G3876" t="s">
        <v>343</v>
      </c>
      <c r="H3876" t="s">
        <v>401</v>
      </c>
      <c r="I3876">
        <v>9</v>
      </c>
    </row>
    <row r="3877" spans="1:9" x14ac:dyDescent="0.25">
      <c r="A3877">
        <v>1290391787</v>
      </c>
      <c r="B3877" t="s">
        <v>170</v>
      </c>
      <c r="C3877" t="s">
        <v>33</v>
      </c>
      <c r="D3877" t="s">
        <v>30</v>
      </c>
      <c r="E3877" t="s">
        <v>32</v>
      </c>
      <c r="F3877" t="s">
        <v>411</v>
      </c>
      <c r="G3877" t="s">
        <v>352</v>
      </c>
      <c r="H3877" t="s">
        <v>22</v>
      </c>
      <c r="I3877">
        <v>9</v>
      </c>
    </row>
    <row r="3878" spans="1:9" x14ac:dyDescent="0.25">
      <c r="A3878" t="s">
        <v>28</v>
      </c>
      <c r="B3878" t="s">
        <v>226</v>
      </c>
      <c r="C3878" t="s">
        <v>20</v>
      </c>
      <c r="D3878" t="s">
        <v>19</v>
      </c>
      <c r="E3878" t="s">
        <v>37</v>
      </c>
      <c r="F3878" t="s">
        <v>163</v>
      </c>
      <c r="G3878" t="s">
        <v>579</v>
      </c>
      <c r="H3878" t="s">
        <v>19</v>
      </c>
      <c r="I3878">
        <v>9</v>
      </c>
    </row>
    <row r="3879" spans="1:9" x14ac:dyDescent="0.25">
      <c r="A3879" t="s">
        <v>634</v>
      </c>
      <c r="B3879" t="s">
        <v>388</v>
      </c>
      <c r="C3879" t="s">
        <v>29</v>
      </c>
      <c r="D3879" t="s">
        <v>176</v>
      </c>
      <c r="E3879" t="s">
        <v>177</v>
      </c>
      <c r="F3879" t="s">
        <v>181</v>
      </c>
      <c r="G3879" t="s">
        <v>350</v>
      </c>
      <c r="H3879" t="s">
        <v>401</v>
      </c>
      <c r="I3879">
        <v>9</v>
      </c>
    </row>
    <row r="3880" spans="1:9" x14ac:dyDescent="0.25">
      <c r="A3880" t="s">
        <v>23</v>
      </c>
      <c r="B3880" t="s">
        <v>399</v>
      </c>
      <c r="C3880" t="s">
        <v>29</v>
      </c>
      <c r="D3880" t="s">
        <v>30</v>
      </c>
      <c r="E3880" t="s">
        <v>32</v>
      </c>
      <c r="F3880" t="s">
        <v>408</v>
      </c>
      <c r="G3880" t="s">
        <v>351</v>
      </c>
      <c r="H3880" t="s">
        <v>398</v>
      </c>
      <c r="I3880">
        <v>9</v>
      </c>
    </row>
    <row r="3881" spans="1:9" x14ac:dyDescent="0.25">
      <c r="A3881">
        <v>2400006872</v>
      </c>
      <c r="B3881" t="s">
        <v>40</v>
      </c>
      <c r="C3881" t="s">
        <v>200</v>
      </c>
      <c r="D3881" t="s">
        <v>19</v>
      </c>
      <c r="E3881" t="s">
        <v>21</v>
      </c>
      <c r="F3881" t="s">
        <v>138</v>
      </c>
      <c r="G3881" t="s">
        <v>352</v>
      </c>
      <c r="H3881" t="s">
        <v>38</v>
      </c>
      <c r="I3881">
        <v>9</v>
      </c>
    </row>
    <row r="3882" spans="1:9" x14ac:dyDescent="0.25">
      <c r="A3882">
        <v>100296948</v>
      </c>
      <c r="B3882" t="s">
        <v>388</v>
      </c>
      <c r="C3882" t="s">
        <v>17</v>
      </c>
      <c r="D3882" t="s">
        <v>16</v>
      </c>
      <c r="E3882" t="s">
        <v>25</v>
      </c>
      <c r="F3882" t="s">
        <v>409</v>
      </c>
      <c r="G3882" t="s">
        <v>352</v>
      </c>
      <c r="H3882" t="s">
        <v>401</v>
      </c>
      <c r="I3882">
        <v>9</v>
      </c>
    </row>
    <row r="3883" spans="1:9" x14ac:dyDescent="0.25">
      <c r="A3883">
        <v>26305</v>
      </c>
      <c r="B3883" t="s">
        <v>388</v>
      </c>
      <c r="C3883" t="s">
        <v>42</v>
      </c>
      <c r="D3883" t="s">
        <v>77</v>
      </c>
      <c r="E3883" t="s">
        <v>77</v>
      </c>
      <c r="F3883" t="s">
        <v>147</v>
      </c>
      <c r="G3883" t="s">
        <v>352</v>
      </c>
      <c r="H3883" t="s">
        <v>401</v>
      </c>
      <c r="I3883">
        <v>9</v>
      </c>
    </row>
    <row r="3884" spans="1:9" x14ac:dyDescent="0.25">
      <c r="A3884">
        <v>2400072775</v>
      </c>
      <c r="B3884" t="s">
        <v>388</v>
      </c>
      <c r="C3884" t="s">
        <v>24</v>
      </c>
      <c r="D3884" t="s">
        <v>19</v>
      </c>
      <c r="E3884" t="s">
        <v>25</v>
      </c>
      <c r="F3884" t="s">
        <v>423</v>
      </c>
      <c r="G3884" t="s">
        <v>653</v>
      </c>
      <c r="H3884" t="s">
        <v>401</v>
      </c>
      <c r="I3884">
        <v>9</v>
      </c>
    </row>
    <row r="3885" spans="1:9" x14ac:dyDescent="0.25">
      <c r="A3885" t="s">
        <v>28</v>
      </c>
      <c r="B3885" t="s">
        <v>402</v>
      </c>
      <c r="C3885" t="s">
        <v>36</v>
      </c>
      <c r="D3885" t="s">
        <v>19</v>
      </c>
      <c r="E3885" t="s">
        <v>21</v>
      </c>
      <c r="F3885" t="s">
        <v>163</v>
      </c>
      <c r="G3885" t="s">
        <v>579</v>
      </c>
      <c r="H3885" t="s">
        <v>440</v>
      </c>
      <c r="I3885">
        <v>9</v>
      </c>
    </row>
    <row r="3886" spans="1:9" x14ac:dyDescent="0.25">
      <c r="A3886">
        <v>100297002</v>
      </c>
      <c r="B3886" t="s">
        <v>388</v>
      </c>
      <c r="C3886" t="s">
        <v>17</v>
      </c>
      <c r="D3886" t="s">
        <v>16</v>
      </c>
      <c r="E3886" t="s">
        <v>25</v>
      </c>
      <c r="F3886" t="s">
        <v>142</v>
      </c>
      <c r="G3886" t="s">
        <v>350</v>
      </c>
      <c r="H3886" t="s">
        <v>401</v>
      </c>
      <c r="I3886">
        <v>9</v>
      </c>
    </row>
    <row r="3887" spans="1:9" x14ac:dyDescent="0.25">
      <c r="A3887" t="s">
        <v>23</v>
      </c>
      <c r="B3887" t="s">
        <v>388</v>
      </c>
      <c r="C3887" t="s">
        <v>41</v>
      </c>
      <c r="D3887" t="s">
        <v>19</v>
      </c>
      <c r="E3887" t="s">
        <v>21</v>
      </c>
      <c r="F3887" t="s">
        <v>175</v>
      </c>
      <c r="G3887" t="s">
        <v>350</v>
      </c>
      <c r="H3887" t="s">
        <v>401</v>
      </c>
      <c r="I3887">
        <v>9</v>
      </c>
    </row>
    <row r="3888" spans="1:9" x14ac:dyDescent="0.25">
      <c r="A3888">
        <v>2400113747</v>
      </c>
      <c r="B3888" t="s">
        <v>226</v>
      </c>
      <c r="C3888" t="s">
        <v>20</v>
      </c>
      <c r="D3888" t="s">
        <v>19</v>
      </c>
      <c r="E3888" t="s">
        <v>37</v>
      </c>
      <c r="F3888" t="s">
        <v>163</v>
      </c>
      <c r="G3888" t="s">
        <v>579</v>
      </c>
      <c r="H3888" t="s">
        <v>85</v>
      </c>
      <c r="I3888">
        <v>9</v>
      </c>
    </row>
    <row r="3889" spans="1:9" x14ac:dyDescent="0.25">
      <c r="A3889">
        <v>1291156341</v>
      </c>
      <c r="B3889" t="s">
        <v>399</v>
      </c>
      <c r="C3889" t="s">
        <v>31</v>
      </c>
      <c r="D3889" t="s">
        <v>30</v>
      </c>
      <c r="E3889" t="s">
        <v>32</v>
      </c>
      <c r="F3889" t="s">
        <v>130</v>
      </c>
      <c r="G3889" t="s">
        <v>350</v>
      </c>
      <c r="H3889" t="s">
        <v>398</v>
      </c>
      <c r="I3889">
        <v>9</v>
      </c>
    </row>
    <row r="3890" spans="1:9" x14ac:dyDescent="0.25">
      <c r="A3890">
        <v>100297226</v>
      </c>
      <c r="B3890" t="s">
        <v>226</v>
      </c>
      <c r="C3890" t="s">
        <v>17</v>
      </c>
      <c r="D3890" t="s">
        <v>16</v>
      </c>
      <c r="E3890" t="s">
        <v>25</v>
      </c>
      <c r="F3890" t="s">
        <v>163</v>
      </c>
      <c r="G3890" t="s">
        <v>579</v>
      </c>
      <c r="H3890" t="s">
        <v>414</v>
      </c>
      <c r="I3890">
        <v>9</v>
      </c>
    </row>
    <row r="3891" spans="1:9" x14ac:dyDescent="0.25">
      <c r="A3891">
        <v>100297294</v>
      </c>
      <c r="B3891" t="s">
        <v>226</v>
      </c>
      <c r="C3891" t="s">
        <v>20</v>
      </c>
      <c r="D3891" t="s">
        <v>16</v>
      </c>
      <c r="E3891" t="s">
        <v>25</v>
      </c>
      <c r="F3891" t="s">
        <v>163</v>
      </c>
      <c r="G3891" t="s">
        <v>579</v>
      </c>
      <c r="H3891" t="s">
        <v>225</v>
      </c>
      <c r="I3891">
        <v>9</v>
      </c>
    </row>
    <row r="3892" spans="1:9" x14ac:dyDescent="0.25">
      <c r="A3892">
        <v>2193214172</v>
      </c>
      <c r="B3892" t="s">
        <v>40</v>
      </c>
      <c r="C3892" t="s">
        <v>20</v>
      </c>
      <c r="D3892" t="s">
        <v>30</v>
      </c>
      <c r="E3892" t="s">
        <v>43</v>
      </c>
      <c r="F3892" t="s">
        <v>628</v>
      </c>
      <c r="G3892" t="s">
        <v>642</v>
      </c>
      <c r="H3892" t="s">
        <v>22</v>
      </c>
      <c r="I3892">
        <v>9</v>
      </c>
    </row>
    <row r="3893" spans="1:9" x14ac:dyDescent="0.25">
      <c r="A3893" t="s">
        <v>23</v>
      </c>
      <c r="B3893" t="s">
        <v>388</v>
      </c>
      <c r="C3893" t="s">
        <v>74</v>
      </c>
      <c r="D3893" t="s">
        <v>74</v>
      </c>
      <c r="E3893" t="s">
        <v>74</v>
      </c>
      <c r="F3893" t="s">
        <v>163</v>
      </c>
      <c r="G3893" t="s">
        <v>579</v>
      </c>
      <c r="H3893" t="s">
        <v>401</v>
      </c>
      <c r="I3893">
        <v>9</v>
      </c>
    </row>
    <row r="3894" spans="1:9" x14ac:dyDescent="0.25">
      <c r="A3894">
        <v>100296567</v>
      </c>
      <c r="B3894" t="s">
        <v>100</v>
      </c>
      <c r="C3894" t="s">
        <v>24</v>
      </c>
      <c r="D3894" t="s">
        <v>16</v>
      </c>
      <c r="E3894" t="s">
        <v>25</v>
      </c>
      <c r="F3894" t="s">
        <v>449</v>
      </c>
      <c r="G3894" t="s">
        <v>396</v>
      </c>
      <c r="H3894" t="s">
        <v>25</v>
      </c>
      <c r="I3894">
        <v>9</v>
      </c>
    </row>
    <row r="3895" spans="1:9" x14ac:dyDescent="0.25">
      <c r="A3895">
        <v>100297341</v>
      </c>
      <c r="B3895" t="s">
        <v>402</v>
      </c>
      <c r="C3895" t="s">
        <v>27</v>
      </c>
      <c r="D3895" t="s">
        <v>16</v>
      </c>
      <c r="E3895" t="s">
        <v>18</v>
      </c>
      <c r="F3895" t="s">
        <v>163</v>
      </c>
      <c r="G3895" t="s">
        <v>579</v>
      </c>
      <c r="H3895" t="s">
        <v>401</v>
      </c>
      <c r="I3895">
        <v>9</v>
      </c>
    </row>
    <row r="3896" spans="1:9" x14ac:dyDescent="0.25">
      <c r="A3896" t="s">
        <v>28</v>
      </c>
      <c r="B3896" t="s">
        <v>388</v>
      </c>
      <c r="C3896" t="s">
        <v>41</v>
      </c>
      <c r="D3896" t="s">
        <v>74</v>
      </c>
      <c r="E3896" t="s">
        <v>74</v>
      </c>
      <c r="F3896" t="s">
        <v>163</v>
      </c>
      <c r="G3896" t="s">
        <v>579</v>
      </c>
      <c r="H3896" t="s">
        <v>401</v>
      </c>
      <c r="I3896">
        <v>9</v>
      </c>
    </row>
    <row r="3897" spans="1:9" x14ac:dyDescent="0.25">
      <c r="A3897">
        <v>100296993</v>
      </c>
      <c r="B3897" t="s">
        <v>148</v>
      </c>
      <c r="C3897" t="s">
        <v>36</v>
      </c>
      <c r="D3897" t="s">
        <v>16</v>
      </c>
      <c r="E3897" t="s">
        <v>25</v>
      </c>
      <c r="F3897" t="s">
        <v>420</v>
      </c>
      <c r="G3897" t="s">
        <v>355</v>
      </c>
      <c r="H3897" t="s">
        <v>22</v>
      </c>
      <c r="I3897">
        <v>9</v>
      </c>
    </row>
    <row r="3898" spans="1:9" x14ac:dyDescent="0.25">
      <c r="A3898">
        <v>2193234280</v>
      </c>
      <c r="B3898" t="s">
        <v>170</v>
      </c>
      <c r="C3898" t="s">
        <v>41</v>
      </c>
      <c r="D3898" t="s">
        <v>30</v>
      </c>
      <c r="E3898" t="s">
        <v>43</v>
      </c>
      <c r="F3898" t="s">
        <v>447</v>
      </c>
      <c r="G3898" t="s">
        <v>357</v>
      </c>
      <c r="H3898" t="s">
        <v>22</v>
      </c>
      <c r="I3898">
        <v>9</v>
      </c>
    </row>
    <row r="3899" spans="1:9" x14ac:dyDescent="0.25">
      <c r="A3899">
        <v>100297523</v>
      </c>
      <c r="B3899" t="s">
        <v>226</v>
      </c>
      <c r="C3899" t="s">
        <v>45</v>
      </c>
      <c r="D3899" t="s">
        <v>16</v>
      </c>
      <c r="E3899" t="s">
        <v>18</v>
      </c>
      <c r="F3899" t="s">
        <v>625</v>
      </c>
      <c r="G3899" t="s">
        <v>351</v>
      </c>
      <c r="H3899" t="s">
        <v>19</v>
      </c>
      <c r="I3899">
        <v>9</v>
      </c>
    </row>
    <row r="3900" spans="1:9" x14ac:dyDescent="0.25">
      <c r="A3900">
        <v>100297340</v>
      </c>
      <c r="B3900" t="s">
        <v>226</v>
      </c>
      <c r="C3900" t="s">
        <v>45</v>
      </c>
      <c r="D3900" t="s">
        <v>16</v>
      </c>
      <c r="E3900" t="s">
        <v>18</v>
      </c>
      <c r="F3900" t="s">
        <v>199</v>
      </c>
      <c r="G3900" t="s">
        <v>351</v>
      </c>
      <c r="H3900" t="s">
        <v>22</v>
      </c>
      <c r="I3900">
        <v>9</v>
      </c>
    </row>
    <row r="3901" spans="1:9" x14ac:dyDescent="0.25">
      <c r="A3901">
        <v>100297382</v>
      </c>
      <c r="B3901" t="s">
        <v>100</v>
      </c>
      <c r="C3901" t="s">
        <v>200</v>
      </c>
      <c r="D3901" t="s">
        <v>16</v>
      </c>
      <c r="E3901" t="s">
        <v>25</v>
      </c>
      <c r="F3901" t="s">
        <v>140</v>
      </c>
      <c r="G3901" t="s">
        <v>396</v>
      </c>
      <c r="H3901" t="s">
        <v>25</v>
      </c>
      <c r="I3901">
        <v>9</v>
      </c>
    </row>
    <row r="3902" spans="1:9" x14ac:dyDescent="0.25">
      <c r="A3902">
        <v>1292003522</v>
      </c>
      <c r="B3902" t="s">
        <v>170</v>
      </c>
      <c r="C3902" t="s">
        <v>200</v>
      </c>
      <c r="D3902" t="s">
        <v>30</v>
      </c>
      <c r="E3902" t="s">
        <v>32</v>
      </c>
      <c r="F3902" t="s">
        <v>144</v>
      </c>
      <c r="G3902" t="s">
        <v>352</v>
      </c>
      <c r="H3902" t="s">
        <v>22</v>
      </c>
      <c r="I3902">
        <v>9</v>
      </c>
    </row>
    <row r="3903" spans="1:9" x14ac:dyDescent="0.25">
      <c r="A3903">
        <v>100297592</v>
      </c>
      <c r="B3903" t="s">
        <v>402</v>
      </c>
      <c r="C3903" t="s">
        <v>41</v>
      </c>
      <c r="D3903" t="s">
        <v>16</v>
      </c>
      <c r="E3903" t="s">
        <v>25</v>
      </c>
      <c r="F3903" t="s">
        <v>163</v>
      </c>
      <c r="G3903" t="s">
        <v>579</v>
      </c>
      <c r="H3903" t="s">
        <v>401</v>
      </c>
      <c r="I3903">
        <v>9</v>
      </c>
    </row>
    <row r="3904" spans="1:9" x14ac:dyDescent="0.25">
      <c r="A3904">
        <v>2400050598</v>
      </c>
      <c r="B3904" t="s">
        <v>40</v>
      </c>
      <c r="C3904" t="s">
        <v>87</v>
      </c>
      <c r="D3904" t="s">
        <v>19</v>
      </c>
      <c r="E3904" t="s">
        <v>37</v>
      </c>
      <c r="F3904" t="s">
        <v>301</v>
      </c>
      <c r="G3904" t="s">
        <v>343</v>
      </c>
      <c r="H3904" t="s">
        <v>19</v>
      </c>
      <c r="I3904">
        <v>9</v>
      </c>
    </row>
    <row r="3905" spans="1:9" x14ac:dyDescent="0.25">
      <c r="A3905" t="s">
        <v>28</v>
      </c>
      <c r="B3905" t="s">
        <v>388</v>
      </c>
      <c r="C3905" t="s">
        <v>41</v>
      </c>
      <c r="D3905" t="s">
        <v>19</v>
      </c>
      <c r="E3905" t="s">
        <v>74</v>
      </c>
      <c r="F3905" t="s">
        <v>139</v>
      </c>
      <c r="G3905" t="s">
        <v>352</v>
      </c>
      <c r="H3905" t="s">
        <v>401</v>
      </c>
      <c r="I3905">
        <v>9</v>
      </c>
    </row>
    <row r="3906" spans="1:9" x14ac:dyDescent="0.25">
      <c r="A3906">
        <v>2400049847</v>
      </c>
      <c r="B3906" t="s">
        <v>170</v>
      </c>
      <c r="C3906" t="s">
        <v>87</v>
      </c>
      <c r="D3906" t="s">
        <v>19</v>
      </c>
      <c r="E3906" t="s">
        <v>18</v>
      </c>
      <c r="F3906" t="s">
        <v>113</v>
      </c>
      <c r="G3906" t="s">
        <v>351</v>
      </c>
      <c r="H3906" t="s">
        <v>22</v>
      </c>
      <c r="I3906">
        <v>9</v>
      </c>
    </row>
    <row r="3907" spans="1:9" x14ac:dyDescent="0.25">
      <c r="A3907">
        <v>2400072233</v>
      </c>
      <c r="B3907" t="s">
        <v>388</v>
      </c>
      <c r="C3907" t="s">
        <v>45</v>
      </c>
      <c r="D3907" t="s">
        <v>19</v>
      </c>
      <c r="E3907" t="s">
        <v>21</v>
      </c>
      <c r="F3907" t="s">
        <v>136</v>
      </c>
      <c r="G3907" t="s">
        <v>343</v>
      </c>
      <c r="H3907" t="s">
        <v>401</v>
      </c>
      <c r="I3907">
        <v>9</v>
      </c>
    </row>
    <row r="3908" spans="1:9" x14ac:dyDescent="0.25">
      <c r="A3908" t="s">
        <v>635</v>
      </c>
      <c r="B3908" t="s">
        <v>226</v>
      </c>
      <c r="C3908" t="s">
        <v>36</v>
      </c>
      <c r="D3908" t="s">
        <v>176</v>
      </c>
      <c r="E3908" t="s">
        <v>177</v>
      </c>
      <c r="F3908" t="s">
        <v>163</v>
      </c>
      <c r="G3908" t="s">
        <v>579</v>
      </c>
      <c r="H3908" t="s">
        <v>19</v>
      </c>
      <c r="I3908">
        <v>9</v>
      </c>
    </row>
    <row r="3909" spans="1:9" x14ac:dyDescent="0.25">
      <c r="A3909">
        <v>100297274</v>
      </c>
      <c r="B3909" t="s">
        <v>40</v>
      </c>
      <c r="C3909" t="s">
        <v>200</v>
      </c>
      <c r="D3909" t="s">
        <v>16</v>
      </c>
      <c r="E3909" t="s">
        <v>25</v>
      </c>
      <c r="F3909" t="s">
        <v>421</v>
      </c>
      <c r="G3909" t="s">
        <v>396</v>
      </c>
      <c r="H3909" t="s">
        <v>38</v>
      </c>
      <c r="I3909">
        <v>9</v>
      </c>
    </row>
    <row r="3910" spans="1:9" x14ac:dyDescent="0.25">
      <c r="A3910">
        <v>1292733742</v>
      </c>
      <c r="B3910" t="s">
        <v>170</v>
      </c>
      <c r="C3910" t="s">
        <v>26</v>
      </c>
      <c r="D3910" t="s">
        <v>30</v>
      </c>
      <c r="E3910" t="s">
        <v>32</v>
      </c>
      <c r="F3910" t="s">
        <v>464</v>
      </c>
      <c r="G3910" t="s">
        <v>464</v>
      </c>
      <c r="H3910" t="s">
        <v>22</v>
      </c>
      <c r="I3910">
        <v>9</v>
      </c>
    </row>
    <row r="3911" spans="1:9" x14ac:dyDescent="0.25">
      <c r="A3911">
        <v>2400114486</v>
      </c>
      <c r="B3911" t="s">
        <v>148</v>
      </c>
      <c r="C3911" t="s">
        <v>20</v>
      </c>
      <c r="D3911" t="s">
        <v>19</v>
      </c>
      <c r="E3911" t="s">
        <v>21</v>
      </c>
      <c r="F3911" t="s">
        <v>138</v>
      </c>
      <c r="G3911" t="s">
        <v>352</v>
      </c>
      <c r="H3911" t="s">
        <v>22</v>
      </c>
      <c r="I3911">
        <v>9</v>
      </c>
    </row>
    <row r="3912" spans="1:9" x14ac:dyDescent="0.25">
      <c r="A3912">
        <v>200011952</v>
      </c>
      <c r="B3912" t="s">
        <v>170</v>
      </c>
      <c r="C3912" t="s">
        <v>42</v>
      </c>
      <c r="D3912" t="s">
        <v>16</v>
      </c>
      <c r="E3912" t="s">
        <v>25</v>
      </c>
      <c r="F3912" t="s">
        <v>14</v>
      </c>
      <c r="G3912" t="s">
        <v>403</v>
      </c>
      <c r="H3912" t="s">
        <v>22</v>
      </c>
      <c r="I3912">
        <v>9</v>
      </c>
    </row>
    <row r="3913" spans="1:9" x14ac:dyDescent="0.25">
      <c r="A3913">
        <v>2400007317</v>
      </c>
      <c r="B3913" t="s">
        <v>40</v>
      </c>
      <c r="C3913" t="s">
        <v>200</v>
      </c>
      <c r="D3913" t="s">
        <v>19</v>
      </c>
      <c r="E3913" t="s">
        <v>21</v>
      </c>
      <c r="F3913" t="s">
        <v>136</v>
      </c>
      <c r="G3913" t="s">
        <v>343</v>
      </c>
      <c r="H3913" t="s">
        <v>22</v>
      </c>
      <c r="I3913">
        <v>9</v>
      </c>
    </row>
    <row r="3914" spans="1:9" x14ac:dyDescent="0.25">
      <c r="A3914">
        <v>100297069</v>
      </c>
      <c r="B3914" t="s">
        <v>226</v>
      </c>
      <c r="C3914" t="s">
        <v>26</v>
      </c>
      <c r="D3914" t="s">
        <v>16</v>
      </c>
      <c r="E3914" t="s">
        <v>25</v>
      </c>
      <c r="F3914" t="s">
        <v>163</v>
      </c>
      <c r="G3914" t="s">
        <v>579</v>
      </c>
      <c r="H3914" t="s">
        <v>414</v>
      </c>
      <c r="I3914">
        <v>9</v>
      </c>
    </row>
    <row r="3915" spans="1:9" x14ac:dyDescent="0.25">
      <c r="A3915">
        <v>100297240</v>
      </c>
      <c r="B3915" t="s">
        <v>40</v>
      </c>
      <c r="C3915" t="s">
        <v>20</v>
      </c>
      <c r="D3915" t="s">
        <v>16</v>
      </c>
      <c r="E3915" t="s">
        <v>18</v>
      </c>
      <c r="F3915" t="s">
        <v>140</v>
      </c>
      <c r="G3915" t="s">
        <v>396</v>
      </c>
      <c r="H3915" t="s">
        <v>145</v>
      </c>
      <c r="I3915">
        <v>9</v>
      </c>
    </row>
    <row r="3916" spans="1:9" x14ac:dyDescent="0.25">
      <c r="A3916">
        <v>1292975509</v>
      </c>
      <c r="B3916" t="s">
        <v>388</v>
      </c>
      <c r="C3916" t="s">
        <v>17</v>
      </c>
      <c r="D3916" t="s">
        <v>30</v>
      </c>
      <c r="E3916" t="s">
        <v>32</v>
      </c>
      <c r="F3916" t="s">
        <v>136</v>
      </c>
      <c r="G3916" t="s">
        <v>343</v>
      </c>
      <c r="H3916" t="s">
        <v>401</v>
      </c>
      <c r="I3916">
        <v>9</v>
      </c>
    </row>
    <row r="3917" spans="1:9" x14ac:dyDescent="0.25">
      <c r="A3917">
        <v>100297891</v>
      </c>
      <c r="B3917" t="s">
        <v>226</v>
      </c>
      <c r="C3917" t="s">
        <v>36</v>
      </c>
      <c r="D3917" t="s">
        <v>16</v>
      </c>
      <c r="E3917" t="s">
        <v>18</v>
      </c>
      <c r="F3917" t="s">
        <v>163</v>
      </c>
      <c r="G3917" t="s">
        <v>579</v>
      </c>
      <c r="H3917" t="s">
        <v>22</v>
      </c>
      <c r="I3917">
        <v>9</v>
      </c>
    </row>
    <row r="3918" spans="1:9" x14ac:dyDescent="0.25">
      <c r="A3918" t="s">
        <v>23</v>
      </c>
      <c r="B3918" t="s">
        <v>388</v>
      </c>
      <c r="C3918" t="s">
        <v>74</v>
      </c>
      <c r="D3918" t="s">
        <v>74</v>
      </c>
      <c r="E3918" t="s">
        <v>74</v>
      </c>
      <c r="F3918" t="s">
        <v>163</v>
      </c>
      <c r="G3918" t="s">
        <v>579</v>
      </c>
      <c r="H3918" t="s">
        <v>401</v>
      </c>
      <c r="I3918">
        <v>9</v>
      </c>
    </row>
    <row r="3919" spans="1:9" x14ac:dyDescent="0.25">
      <c r="A3919">
        <v>100298026</v>
      </c>
      <c r="B3919" t="s">
        <v>402</v>
      </c>
      <c r="C3919" t="s">
        <v>41</v>
      </c>
      <c r="D3919" t="s">
        <v>16</v>
      </c>
      <c r="E3919" t="s">
        <v>25</v>
      </c>
      <c r="F3919" t="s">
        <v>163</v>
      </c>
      <c r="G3919" t="s">
        <v>579</v>
      </c>
      <c r="H3919" t="s">
        <v>401</v>
      </c>
      <c r="I3919">
        <v>9</v>
      </c>
    </row>
    <row r="3920" spans="1:9" x14ac:dyDescent="0.25">
      <c r="A3920">
        <v>100297742</v>
      </c>
      <c r="B3920" t="s">
        <v>40</v>
      </c>
      <c r="C3920" t="s">
        <v>33</v>
      </c>
      <c r="D3920" t="s">
        <v>16</v>
      </c>
      <c r="E3920" t="s">
        <v>25</v>
      </c>
      <c r="F3920" t="s">
        <v>208</v>
      </c>
      <c r="G3920" t="s">
        <v>396</v>
      </c>
      <c r="H3920" t="s">
        <v>86</v>
      </c>
      <c r="I3920">
        <v>9</v>
      </c>
    </row>
    <row r="3921" spans="1:9" x14ac:dyDescent="0.25">
      <c r="A3921">
        <v>2400114377</v>
      </c>
      <c r="B3921" t="s">
        <v>226</v>
      </c>
      <c r="C3921" t="s">
        <v>20</v>
      </c>
      <c r="D3921" t="s">
        <v>19</v>
      </c>
      <c r="E3921" t="s">
        <v>25</v>
      </c>
      <c r="F3921" t="s">
        <v>163</v>
      </c>
      <c r="G3921" t="s">
        <v>579</v>
      </c>
      <c r="H3921" t="s">
        <v>22</v>
      </c>
      <c r="I3921">
        <v>9</v>
      </c>
    </row>
    <row r="3922" spans="1:9" x14ac:dyDescent="0.25">
      <c r="A3922">
        <v>2400007452</v>
      </c>
      <c r="B3922" t="s">
        <v>388</v>
      </c>
      <c r="C3922" t="s">
        <v>200</v>
      </c>
      <c r="D3922" t="s">
        <v>19</v>
      </c>
      <c r="E3922" t="s">
        <v>21</v>
      </c>
      <c r="F3922" t="s">
        <v>139</v>
      </c>
      <c r="G3922" t="s">
        <v>352</v>
      </c>
      <c r="H3922" t="s">
        <v>401</v>
      </c>
      <c r="I3922">
        <v>9</v>
      </c>
    </row>
    <row r="3923" spans="1:9" x14ac:dyDescent="0.25">
      <c r="A3923">
        <v>100298035</v>
      </c>
      <c r="B3923" t="s">
        <v>100</v>
      </c>
      <c r="C3923" t="s">
        <v>33</v>
      </c>
      <c r="D3923" t="s">
        <v>16</v>
      </c>
      <c r="E3923" t="s">
        <v>477</v>
      </c>
      <c r="F3923" t="s">
        <v>434</v>
      </c>
      <c r="G3923" t="s">
        <v>350</v>
      </c>
      <c r="H3923" t="s">
        <v>478</v>
      </c>
      <c r="I3923">
        <v>9</v>
      </c>
    </row>
    <row r="3924" spans="1:9" x14ac:dyDescent="0.25">
      <c r="A3924" t="s">
        <v>28</v>
      </c>
      <c r="B3924" t="s">
        <v>388</v>
      </c>
      <c r="C3924" t="s">
        <v>27</v>
      </c>
      <c r="D3924" t="s">
        <v>19</v>
      </c>
      <c r="E3924" t="s">
        <v>37</v>
      </c>
      <c r="F3924" t="s">
        <v>14</v>
      </c>
      <c r="G3924" t="s">
        <v>343</v>
      </c>
      <c r="H3924" t="s">
        <v>401</v>
      </c>
      <c r="I3924">
        <v>9</v>
      </c>
    </row>
    <row r="3925" spans="1:9" x14ac:dyDescent="0.25">
      <c r="A3925">
        <v>2400074900</v>
      </c>
      <c r="B3925" t="s">
        <v>226</v>
      </c>
      <c r="C3925" t="s">
        <v>36</v>
      </c>
      <c r="D3925" t="s">
        <v>19</v>
      </c>
      <c r="E3925" t="s">
        <v>21</v>
      </c>
      <c r="F3925" t="s">
        <v>163</v>
      </c>
      <c r="G3925" t="s">
        <v>579</v>
      </c>
      <c r="H3925" t="s">
        <v>34</v>
      </c>
      <c r="I3925">
        <v>9</v>
      </c>
    </row>
    <row r="3926" spans="1:9" x14ac:dyDescent="0.25">
      <c r="A3926">
        <v>100296602</v>
      </c>
      <c r="B3926" t="s">
        <v>402</v>
      </c>
      <c r="C3926" t="s">
        <v>20</v>
      </c>
      <c r="D3926" t="s">
        <v>16</v>
      </c>
      <c r="E3926" t="s">
        <v>18</v>
      </c>
      <c r="F3926" t="s">
        <v>163</v>
      </c>
      <c r="G3926" t="s">
        <v>579</v>
      </c>
      <c r="H3926" t="s">
        <v>401</v>
      </c>
      <c r="I3926">
        <v>9</v>
      </c>
    </row>
    <row r="3927" spans="1:9" x14ac:dyDescent="0.25">
      <c r="A3927">
        <v>2400076845</v>
      </c>
      <c r="B3927" t="s">
        <v>388</v>
      </c>
      <c r="C3927" t="s">
        <v>41</v>
      </c>
      <c r="D3927" t="s">
        <v>19</v>
      </c>
      <c r="E3927" t="s">
        <v>21</v>
      </c>
      <c r="F3927" t="s">
        <v>191</v>
      </c>
      <c r="G3927" t="s">
        <v>651</v>
      </c>
      <c r="H3927" t="s">
        <v>401</v>
      </c>
      <c r="I3927">
        <v>9</v>
      </c>
    </row>
    <row r="3928" spans="1:9" x14ac:dyDescent="0.25">
      <c r="A3928">
        <v>2193362462</v>
      </c>
      <c r="B3928" t="s">
        <v>170</v>
      </c>
      <c r="C3928" t="s">
        <v>33</v>
      </c>
      <c r="D3928" t="s">
        <v>30</v>
      </c>
      <c r="E3928" t="s">
        <v>43</v>
      </c>
      <c r="F3928" t="s">
        <v>502</v>
      </c>
      <c r="G3928" t="s">
        <v>587</v>
      </c>
      <c r="H3928" t="s">
        <v>22</v>
      </c>
      <c r="I3928">
        <v>9</v>
      </c>
    </row>
    <row r="3929" spans="1:9" x14ac:dyDescent="0.25">
      <c r="A3929">
        <v>2193362994</v>
      </c>
      <c r="B3929" t="s">
        <v>148</v>
      </c>
      <c r="C3929" t="s">
        <v>182</v>
      </c>
      <c r="D3929" t="s">
        <v>30</v>
      </c>
      <c r="E3929" t="s">
        <v>43</v>
      </c>
      <c r="F3929" t="s">
        <v>141</v>
      </c>
      <c r="G3929" t="s">
        <v>352</v>
      </c>
      <c r="H3929" t="s">
        <v>22</v>
      </c>
      <c r="I3929">
        <v>9</v>
      </c>
    </row>
    <row r="3930" spans="1:9" x14ac:dyDescent="0.25">
      <c r="A3930">
        <v>1293227602</v>
      </c>
      <c r="B3930" t="s">
        <v>40</v>
      </c>
      <c r="C3930" t="s">
        <v>20</v>
      </c>
      <c r="D3930" t="s">
        <v>30</v>
      </c>
      <c r="E3930" t="s">
        <v>32</v>
      </c>
      <c r="F3930" t="s">
        <v>140</v>
      </c>
      <c r="G3930" t="s">
        <v>396</v>
      </c>
      <c r="H3930" t="s">
        <v>145</v>
      </c>
      <c r="I3930">
        <v>9</v>
      </c>
    </row>
    <row r="3931" spans="1:9" x14ac:dyDescent="0.25">
      <c r="A3931">
        <v>100297994</v>
      </c>
      <c r="B3931" t="s">
        <v>170</v>
      </c>
      <c r="C3931" t="s">
        <v>182</v>
      </c>
      <c r="D3931" t="s">
        <v>16</v>
      </c>
      <c r="E3931" t="s">
        <v>25</v>
      </c>
      <c r="F3931" t="s">
        <v>185</v>
      </c>
      <c r="G3931" t="s">
        <v>583</v>
      </c>
      <c r="H3931" t="s">
        <v>22</v>
      </c>
      <c r="I3931">
        <v>9</v>
      </c>
    </row>
    <row r="3932" spans="1:9" x14ac:dyDescent="0.25">
      <c r="A3932" t="s">
        <v>23</v>
      </c>
      <c r="B3932" t="s">
        <v>388</v>
      </c>
      <c r="C3932" t="s">
        <v>87</v>
      </c>
      <c r="D3932" t="s">
        <v>19</v>
      </c>
      <c r="E3932" t="s">
        <v>74</v>
      </c>
      <c r="F3932" t="s">
        <v>136</v>
      </c>
      <c r="G3932" t="s">
        <v>343</v>
      </c>
      <c r="H3932" t="s">
        <v>401</v>
      </c>
      <c r="I3932">
        <v>9</v>
      </c>
    </row>
    <row r="3933" spans="1:9" x14ac:dyDescent="0.25">
      <c r="A3933">
        <v>100298166</v>
      </c>
      <c r="B3933" t="s">
        <v>388</v>
      </c>
      <c r="C3933" t="s">
        <v>200</v>
      </c>
      <c r="D3933" t="s">
        <v>16</v>
      </c>
      <c r="E3933" t="s">
        <v>25</v>
      </c>
      <c r="F3933" t="s">
        <v>442</v>
      </c>
      <c r="G3933" t="s">
        <v>355</v>
      </c>
      <c r="H3933" t="s">
        <v>401</v>
      </c>
      <c r="I3933">
        <v>9</v>
      </c>
    </row>
    <row r="3934" spans="1:9" x14ac:dyDescent="0.25">
      <c r="A3934" t="s">
        <v>28</v>
      </c>
      <c r="B3934" t="s">
        <v>388</v>
      </c>
      <c r="C3934" t="s">
        <v>87</v>
      </c>
      <c r="D3934" t="s">
        <v>19</v>
      </c>
      <c r="E3934" t="s">
        <v>74</v>
      </c>
      <c r="F3934" t="s">
        <v>136</v>
      </c>
      <c r="G3934" t="s">
        <v>343</v>
      </c>
      <c r="H3934" t="s">
        <v>401</v>
      </c>
      <c r="I3934">
        <v>9</v>
      </c>
    </row>
    <row r="3935" spans="1:9" x14ac:dyDescent="0.25">
      <c r="A3935" t="s">
        <v>23</v>
      </c>
      <c r="B3935" t="s">
        <v>388</v>
      </c>
      <c r="C3935" t="s">
        <v>200</v>
      </c>
      <c r="D3935" t="s">
        <v>19</v>
      </c>
      <c r="E3935" t="s">
        <v>21</v>
      </c>
      <c r="F3935" t="s">
        <v>427</v>
      </c>
      <c r="G3935" t="s">
        <v>352</v>
      </c>
      <c r="H3935" t="s">
        <v>401</v>
      </c>
      <c r="I3935">
        <v>9</v>
      </c>
    </row>
    <row r="3936" spans="1:9" x14ac:dyDescent="0.25">
      <c r="A3936" t="s">
        <v>23</v>
      </c>
      <c r="B3936" t="s">
        <v>388</v>
      </c>
      <c r="C3936" t="s">
        <v>29</v>
      </c>
      <c r="D3936" t="s">
        <v>19</v>
      </c>
      <c r="E3936" t="s">
        <v>21</v>
      </c>
      <c r="F3936" t="s">
        <v>413</v>
      </c>
      <c r="G3936" t="s">
        <v>649</v>
      </c>
      <c r="H3936" t="s">
        <v>401</v>
      </c>
      <c r="I3936">
        <v>9</v>
      </c>
    </row>
    <row r="3937" spans="1:9" x14ac:dyDescent="0.25">
      <c r="A3937">
        <v>2400074976</v>
      </c>
      <c r="B3937" t="s">
        <v>388</v>
      </c>
      <c r="C3937" t="s">
        <v>36</v>
      </c>
      <c r="D3937" t="s">
        <v>19</v>
      </c>
      <c r="E3937" t="s">
        <v>21</v>
      </c>
      <c r="F3937" t="s">
        <v>136</v>
      </c>
      <c r="G3937" t="s">
        <v>343</v>
      </c>
      <c r="H3937" t="s">
        <v>401</v>
      </c>
      <c r="I3937">
        <v>9</v>
      </c>
    </row>
    <row r="3938" spans="1:9" x14ac:dyDescent="0.25">
      <c r="A3938">
        <v>2400058308</v>
      </c>
      <c r="B3938" t="s">
        <v>388</v>
      </c>
      <c r="C3938" t="s">
        <v>27</v>
      </c>
      <c r="D3938" t="s">
        <v>19</v>
      </c>
      <c r="E3938" t="s">
        <v>37</v>
      </c>
      <c r="F3938" t="s">
        <v>136</v>
      </c>
      <c r="G3938" t="s">
        <v>343</v>
      </c>
      <c r="H3938" t="s">
        <v>401</v>
      </c>
      <c r="I3938">
        <v>9</v>
      </c>
    </row>
    <row r="3939" spans="1:9" x14ac:dyDescent="0.25">
      <c r="A3939">
        <v>1294133959</v>
      </c>
      <c r="B3939" t="s">
        <v>388</v>
      </c>
      <c r="C3939" t="s">
        <v>45</v>
      </c>
      <c r="D3939" t="s">
        <v>30</v>
      </c>
      <c r="E3939" t="s">
        <v>32</v>
      </c>
      <c r="F3939" t="s">
        <v>154</v>
      </c>
      <c r="G3939" t="s">
        <v>396</v>
      </c>
      <c r="H3939" t="s">
        <v>401</v>
      </c>
      <c r="I3939">
        <v>9</v>
      </c>
    </row>
    <row r="3940" spans="1:9" x14ac:dyDescent="0.25">
      <c r="A3940">
        <v>100298396</v>
      </c>
      <c r="B3940" t="s">
        <v>170</v>
      </c>
      <c r="C3940" t="s">
        <v>36</v>
      </c>
      <c r="D3940" t="s">
        <v>16</v>
      </c>
      <c r="E3940" t="s">
        <v>25</v>
      </c>
      <c r="F3940" t="s">
        <v>14</v>
      </c>
      <c r="G3940" t="s">
        <v>403</v>
      </c>
      <c r="H3940" t="s">
        <v>22</v>
      </c>
      <c r="I3940">
        <v>9</v>
      </c>
    </row>
    <row r="3941" spans="1:9" x14ac:dyDescent="0.25">
      <c r="A3941" t="s">
        <v>28</v>
      </c>
      <c r="B3941" t="s">
        <v>40</v>
      </c>
      <c r="C3941" t="s">
        <v>36</v>
      </c>
      <c r="D3941" t="s">
        <v>19</v>
      </c>
      <c r="E3941" t="s">
        <v>21</v>
      </c>
      <c r="F3941" t="s">
        <v>163</v>
      </c>
      <c r="G3941" t="s">
        <v>343</v>
      </c>
      <c r="H3941" t="s">
        <v>19</v>
      </c>
      <c r="I3941">
        <v>9</v>
      </c>
    </row>
    <row r="3942" spans="1:9" x14ac:dyDescent="0.25">
      <c r="A3942">
        <v>100296029</v>
      </c>
      <c r="B3942" t="s">
        <v>100</v>
      </c>
      <c r="C3942" t="s">
        <v>24</v>
      </c>
      <c r="D3942" t="s">
        <v>16</v>
      </c>
      <c r="E3942" t="s">
        <v>25</v>
      </c>
      <c r="F3942" t="s">
        <v>113</v>
      </c>
      <c r="G3942" t="s">
        <v>351</v>
      </c>
      <c r="H3942" t="s">
        <v>25</v>
      </c>
      <c r="I3942">
        <v>9</v>
      </c>
    </row>
    <row r="3943" spans="1:9" x14ac:dyDescent="0.25">
      <c r="A3943">
        <v>100298533</v>
      </c>
      <c r="B3943" t="s">
        <v>226</v>
      </c>
      <c r="C3943" t="s">
        <v>24</v>
      </c>
      <c r="D3943" t="s">
        <v>16</v>
      </c>
      <c r="E3943" t="s">
        <v>25</v>
      </c>
      <c r="F3943" t="s">
        <v>163</v>
      </c>
      <c r="G3943" t="s">
        <v>579</v>
      </c>
      <c r="H3943" t="s">
        <v>25</v>
      </c>
      <c r="I3943">
        <v>9</v>
      </c>
    </row>
    <row r="3944" spans="1:9" x14ac:dyDescent="0.25">
      <c r="A3944">
        <v>1002546053</v>
      </c>
      <c r="B3944" t="s">
        <v>399</v>
      </c>
      <c r="C3944" t="s">
        <v>45</v>
      </c>
      <c r="D3944" t="s">
        <v>30</v>
      </c>
      <c r="E3944" t="s">
        <v>32</v>
      </c>
      <c r="F3944" t="s">
        <v>136</v>
      </c>
      <c r="G3944" t="s">
        <v>343</v>
      </c>
      <c r="H3944" t="s">
        <v>398</v>
      </c>
      <c r="I3944">
        <v>9</v>
      </c>
    </row>
    <row r="3945" spans="1:9" x14ac:dyDescent="0.25">
      <c r="A3945">
        <v>1294766602</v>
      </c>
      <c r="B3945" t="s">
        <v>399</v>
      </c>
      <c r="C3945" t="s">
        <v>33</v>
      </c>
      <c r="D3945" t="s">
        <v>30</v>
      </c>
      <c r="E3945" t="s">
        <v>32</v>
      </c>
      <c r="F3945" t="s">
        <v>130</v>
      </c>
      <c r="G3945" t="s">
        <v>350</v>
      </c>
      <c r="H3945" t="s">
        <v>398</v>
      </c>
      <c r="I3945">
        <v>9</v>
      </c>
    </row>
    <row r="3946" spans="1:9" x14ac:dyDescent="0.25">
      <c r="A3946">
        <v>1289419162</v>
      </c>
      <c r="B3946" t="s">
        <v>399</v>
      </c>
      <c r="C3946" t="s">
        <v>200</v>
      </c>
      <c r="D3946" t="s">
        <v>30</v>
      </c>
      <c r="E3946" t="s">
        <v>32</v>
      </c>
      <c r="F3946" t="s">
        <v>180</v>
      </c>
      <c r="G3946" t="s">
        <v>416</v>
      </c>
      <c r="H3946" t="s">
        <v>398</v>
      </c>
      <c r="I3946">
        <v>9</v>
      </c>
    </row>
    <row r="3947" spans="1:9" x14ac:dyDescent="0.25">
      <c r="A3947">
        <v>100298608</v>
      </c>
      <c r="B3947" t="s">
        <v>170</v>
      </c>
      <c r="C3947" t="s">
        <v>20</v>
      </c>
      <c r="D3947" t="s">
        <v>16</v>
      </c>
      <c r="E3947" t="s">
        <v>25</v>
      </c>
      <c r="F3947" t="s">
        <v>14</v>
      </c>
      <c r="G3947" t="s">
        <v>415</v>
      </c>
      <c r="H3947" t="s">
        <v>22</v>
      </c>
      <c r="I3947">
        <v>9</v>
      </c>
    </row>
    <row r="3948" spans="1:9" x14ac:dyDescent="0.25">
      <c r="A3948" t="s">
        <v>636</v>
      </c>
      <c r="B3948" t="s">
        <v>100</v>
      </c>
      <c r="C3948" t="s">
        <v>42</v>
      </c>
      <c r="D3948" t="s">
        <v>176</v>
      </c>
      <c r="E3948" t="s">
        <v>177</v>
      </c>
      <c r="F3948" t="s">
        <v>113</v>
      </c>
      <c r="G3948" t="s">
        <v>351</v>
      </c>
      <c r="H3948" t="s">
        <v>360</v>
      </c>
      <c r="I3948">
        <v>9</v>
      </c>
    </row>
    <row r="3949" spans="1:9" x14ac:dyDescent="0.25">
      <c r="A3949">
        <v>1295171951</v>
      </c>
      <c r="B3949" t="s">
        <v>388</v>
      </c>
      <c r="C3949" t="s">
        <v>27</v>
      </c>
      <c r="D3949" t="s">
        <v>30</v>
      </c>
      <c r="E3949" t="s">
        <v>32</v>
      </c>
      <c r="F3949" t="s">
        <v>120</v>
      </c>
      <c r="G3949" t="s">
        <v>350</v>
      </c>
      <c r="H3949" t="s">
        <v>401</v>
      </c>
      <c r="I3949">
        <v>9</v>
      </c>
    </row>
    <row r="3950" spans="1:9" x14ac:dyDescent="0.25">
      <c r="A3950">
        <v>100298665</v>
      </c>
      <c r="B3950" t="s">
        <v>170</v>
      </c>
      <c r="C3950" t="s">
        <v>27</v>
      </c>
      <c r="D3950" t="s">
        <v>16</v>
      </c>
      <c r="E3950" t="s">
        <v>25</v>
      </c>
      <c r="F3950" t="s">
        <v>14</v>
      </c>
      <c r="G3950" t="s">
        <v>403</v>
      </c>
      <c r="H3950" t="s">
        <v>22</v>
      </c>
      <c r="I3950">
        <v>9</v>
      </c>
    </row>
    <row r="3951" spans="1:9" x14ac:dyDescent="0.25">
      <c r="A3951">
        <v>100298800</v>
      </c>
      <c r="B3951" t="s">
        <v>226</v>
      </c>
      <c r="C3951" t="s">
        <v>17</v>
      </c>
      <c r="D3951" t="s">
        <v>16</v>
      </c>
      <c r="E3951" t="s">
        <v>25</v>
      </c>
      <c r="F3951" t="s">
        <v>163</v>
      </c>
      <c r="G3951" t="s">
        <v>579</v>
      </c>
      <c r="H3951" t="s">
        <v>225</v>
      </c>
      <c r="I3951">
        <v>9</v>
      </c>
    </row>
    <row r="3952" spans="1:9" x14ac:dyDescent="0.25">
      <c r="A3952">
        <v>2193540245</v>
      </c>
      <c r="B3952" t="s">
        <v>226</v>
      </c>
      <c r="C3952" t="s">
        <v>200</v>
      </c>
      <c r="D3952" t="s">
        <v>30</v>
      </c>
      <c r="E3952" t="s">
        <v>43</v>
      </c>
      <c r="F3952" t="s">
        <v>163</v>
      </c>
      <c r="G3952" t="s">
        <v>579</v>
      </c>
      <c r="H3952" t="s">
        <v>86</v>
      </c>
      <c r="I3952">
        <v>9</v>
      </c>
    </row>
    <row r="3953" spans="1:9" x14ac:dyDescent="0.25">
      <c r="A3953">
        <v>200011996</v>
      </c>
      <c r="B3953" t="s">
        <v>170</v>
      </c>
      <c r="C3953" t="s">
        <v>39</v>
      </c>
      <c r="D3953" t="s">
        <v>16</v>
      </c>
      <c r="E3953" t="s">
        <v>25</v>
      </c>
      <c r="F3953" t="s">
        <v>14</v>
      </c>
      <c r="G3953" t="s">
        <v>403</v>
      </c>
      <c r="H3953" t="s">
        <v>22</v>
      </c>
      <c r="I3953">
        <v>9</v>
      </c>
    </row>
    <row r="3954" spans="1:9" x14ac:dyDescent="0.25">
      <c r="A3954">
        <v>2193540245</v>
      </c>
      <c r="B3954" t="s">
        <v>226</v>
      </c>
      <c r="C3954" t="s">
        <v>200</v>
      </c>
      <c r="D3954" t="s">
        <v>30</v>
      </c>
      <c r="E3954" t="s">
        <v>43</v>
      </c>
      <c r="F3954" t="s">
        <v>163</v>
      </c>
      <c r="G3954" t="s">
        <v>579</v>
      </c>
      <c r="H3954" t="s">
        <v>398</v>
      </c>
      <c r="I3954">
        <v>9</v>
      </c>
    </row>
    <row r="3955" spans="1:9" x14ac:dyDescent="0.25">
      <c r="A3955">
        <v>1293305629</v>
      </c>
      <c r="B3955" t="s">
        <v>40</v>
      </c>
      <c r="C3955" t="s">
        <v>33</v>
      </c>
      <c r="D3955" t="s">
        <v>30</v>
      </c>
      <c r="E3955" t="s">
        <v>32</v>
      </c>
      <c r="F3955" t="s">
        <v>438</v>
      </c>
      <c r="G3955" t="s">
        <v>350</v>
      </c>
      <c r="H3955" t="s">
        <v>86</v>
      </c>
      <c r="I3955">
        <v>9</v>
      </c>
    </row>
    <row r="3956" spans="1:9" x14ac:dyDescent="0.25">
      <c r="A3956">
        <v>200011989</v>
      </c>
      <c r="B3956" t="s">
        <v>148</v>
      </c>
      <c r="C3956" t="s">
        <v>31</v>
      </c>
      <c r="D3956" t="s">
        <v>16</v>
      </c>
      <c r="E3956" t="s">
        <v>25</v>
      </c>
      <c r="F3956" t="s">
        <v>140</v>
      </c>
      <c r="G3956" t="s">
        <v>396</v>
      </c>
      <c r="H3956" t="s">
        <v>22</v>
      </c>
      <c r="I3956">
        <v>9</v>
      </c>
    </row>
    <row r="3957" spans="1:9" x14ac:dyDescent="0.25">
      <c r="A3957">
        <v>2193564091</v>
      </c>
      <c r="B3957" t="s">
        <v>388</v>
      </c>
      <c r="C3957" t="s">
        <v>33</v>
      </c>
      <c r="D3957" t="s">
        <v>30</v>
      </c>
      <c r="E3957" t="s">
        <v>43</v>
      </c>
      <c r="F3957" t="s">
        <v>180</v>
      </c>
      <c r="G3957" t="s">
        <v>416</v>
      </c>
      <c r="H3957" t="s">
        <v>401</v>
      </c>
      <c r="I3957">
        <v>9</v>
      </c>
    </row>
    <row r="3958" spans="1:9" x14ac:dyDescent="0.25">
      <c r="A3958">
        <v>100298879</v>
      </c>
      <c r="B3958" t="s">
        <v>388</v>
      </c>
      <c r="C3958" t="s">
        <v>17</v>
      </c>
      <c r="D3958" t="s">
        <v>16</v>
      </c>
      <c r="E3958" t="s">
        <v>25</v>
      </c>
      <c r="F3958" t="s">
        <v>469</v>
      </c>
      <c r="G3958" t="s">
        <v>351</v>
      </c>
      <c r="H3958" t="s">
        <v>401</v>
      </c>
      <c r="I3958">
        <v>9</v>
      </c>
    </row>
    <row r="3959" spans="1:9" x14ac:dyDescent="0.25">
      <c r="A3959">
        <v>2193617670</v>
      </c>
      <c r="B3959" t="s">
        <v>399</v>
      </c>
      <c r="C3959" t="s">
        <v>45</v>
      </c>
      <c r="D3959" t="s">
        <v>30</v>
      </c>
      <c r="E3959" t="s">
        <v>43</v>
      </c>
      <c r="F3959" t="s">
        <v>421</v>
      </c>
      <c r="G3959" t="s">
        <v>396</v>
      </c>
      <c r="H3959" t="s">
        <v>398</v>
      </c>
      <c r="I3959">
        <v>9</v>
      </c>
    </row>
    <row r="3960" spans="1:9" x14ac:dyDescent="0.25">
      <c r="A3960">
        <v>100298439</v>
      </c>
      <c r="B3960" t="s">
        <v>148</v>
      </c>
      <c r="C3960" t="s">
        <v>39</v>
      </c>
      <c r="D3960" t="s">
        <v>16</v>
      </c>
      <c r="E3960" t="s">
        <v>18</v>
      </c>
      <c r="F3960" t="s">
        <v>408</v>
      </c>
      <c r="G3960" t="s">
        <v>351</v>
      </c>
      <c r="H3960" t="s">
        <v>22</v>
      </c>
      <c r="I3960">
        <v>9</v>
      </c>
    </row>
    <row r="3961" spans="1:9" x14ac:dyDescent="0.25">
      <c r="A3961">
        <v>100298982</v>
      </c>
      <c r="B3961" t="s">
        <v>170</v>
      </c>
      <c r="C3961" t="s">
        <v>33</v>
      </c>
      <c r="D3961" t="s">
        <v>16</v>
      </c>
      <c r="E3961" t="s">
        <v>25</v>
      </c>
      <c r="F3961" t="s">
        <v>14</v>
      </c>
      <c r="G3961" t="s">
        <v>403</v>
      </c>
      <c r="H3961" t="s">
        <v>22</v>
      </c>
      <c r="I3961">
        <v>9</v>
      </c>
    </row>
    <row r="3962" spans="1:9" x14ac:dyDescent="0.25">
      <c r="A3962">
        <v>5.7646351641016402E+18</v>
      </c>
      <c r="B3962" t="s">
        <v>148</v>
      </c>
      <c r="C3962" t="s">
        <v>158</v>
      </c>
      <c r="D3962" t="s">
        <v>30</v>
      </c>
      <c r="E3962" t="s">
        <v>44</v>
      </c>
      <c r="F3962" t="s">
        <v>136</v>
      </c>
      <c r="G3962" t="s">
        <v>343</v>
      </c>
      <c r="H3962" t="s">
        <v>22</v>
      </c>
      <c r="I3962">
        <v>9</v>
      </c>
    </row>
    <row r="3963" spans="1:9" x14ac:dyDescent="0.25">
      <c r="A3963">
        <v>1296199855</v>
      </c>
      <c r="B3963" t="s">
        <v>399</v>
      </c>
      <c r="C3963" t="s">
        <v>33</v>
      </c>
      <c r="D3963" t="s">
        <v>30</v>
      </c>
      <c r="E3963" t="s">
        <v>32</v>
      </c>
      <c r="F3963" t="s">
        <v>180</v>
      </c>
      <c r="G3963" t="s">
        <v>416</v>
      </c>
      <c r="H3963" t="s">
        <v>398</v>
      </c>
      <c r="I3963">
        <v>9</v>
      </c>
    </row>
    <row r="3964" spans="1:9" x14ac:dyDescent="0.25">
      <c r="A3964">
        <v>2193642723</v>
      </c>
      <c r="B3964" t="s">
        <v>399</v>
      </c>
      <c r="C3964" t="s">
        <v>33</v>
      </c>
      <c r="D3964" t="s">
        <v>30</v>
      </c>
      <c r="E3964" t="s">
        <v>43</v>
      </c>
      <c r="F3964" t="s">
        <v>159</v>
      </c>
      <c r="G3964" t="s">
        <v>416</v>
      </c>
      <c r="H3964" t="s">
        <v>398</v>
      </c>
      <c r="I3964">
        <v>9</v>
      </c>
    </row>
    <row r="3965" spans="1:9" x14ac:dyDescent="0.25">
      <c r="A3965">
        <v>24000035674</v>
      </c>
      <c r="B3965" t="s">
        <v>148</v>
      </c>
      <c r="C3965" t="s">
        <v>35</v>
      </c>
      <c r="D3965" t="s">
        <v>19</v>
      </c>
      <c r="E3965" t="s">
        <v>21</v>
      </c>
      <c r="F3965" t="s">
        <v>137</v>
      </c>
      <c r="G3965" t="s">
        <v>355</v>
      </c>
      <c r="H3965" t="s">
        <v>22</v>
      </c>
      <c r="I3965">
        <v>9</v>
      </c>
    </row>
    <row r="3966" spans="1:9" x14ac:dyDescent="0.25">
      <c r="A3966" t="s">
        <v>28</v>
      </c>
      <c r="B3966" t="s">
        <v>388</v>
      </c>
      <c r="C3966" t="s">
        <v>74</v>
      </c>
      <c r="D3966" t="s">
        <v>30</v>
      </c>
      <c r="E3966" t="s">
        <v>32</v>
      </c>
      <c r="F3966" t="s">
        <v>163</v>
      </c>
      <c r="G3966" t="s">
        <v>579</v>
      </c>
      <c r="H3966" t="s">
        <v>401</v>
      </c>
      <c r="I3966">
        <v>9</v>
      </c>
    </row>
    <row r="3967" spans="1:9" x14ac:dyDescent="0.25">
      <c r="A3967">
        <v>2193683183</v>
      </c>
      <c r="B3967" t="s">
        <v>170</v>
      </c>
      <c r="C3967" t="s">
        <v>42</v>
      </c>
      <c r="D3967" t="s">
        <v>30</v>
      </c>
      <c r="E3967" t="s">
        <v>43</v>
      </c>
      <c r="F3967" t="s">
        <v>138</v>
      </c>
      <c r="G3967" t="s">
        <v>352</v>
      </c>
      <c r="H3967" t="s">
        <v>22</v>
      </c>
      <c r="I3967">
        <v>9</v>
      </c>
    </row>
    <row r="3968" spans="1:9" x14ac:dyDescent="0.25">
      <c r="A3968">
        <v>1296674260</v>
      </c>
      <c r="B3968" t="s">
        <v>170</v>
      </c>
      <c r="C3968" t="s">
        <v>31</v>
      </c>
      <c r="D3968" t="s">
        <v>30</v>
      </c>
      <c r="E3968" t="s">
        <v>32</v>
      </c>
      <c r="F3968" t="s">
        <v>157</v>
      </c>
      <c r="G3968" t="s">
        <v>354</v>
      </c>
      <c r="H3968" t="s">
        <v>22</v>
      </c>
      <c r="I3968">
        <v>9</v>
      </c>
    </row>
    <row r="3969" spans="1:9" x14ac:dyDescent="0.25">
      <c r="A3969">
        <v>26522</v>
      </c>
      <c r="B3969" t="s">
        <v>388</v>
      </c>
      <c r="C3969" t="s">
        <v>42</v>
      </c>
      <c r="D3969" t="s">
        <v>77</v>
      </c>
      <c r="E3969" t="s">
        <v>77</v>
      </c>
      <c r="F3969" t="s">
        <v>138</v>
      </c>
      <c r="G3969" t="s">
        <v>352</v>
      </c>
      <c r="H3969" t="s">
        <v>401</v>
      </c>
      <c r="I3969">
        <v>9</v>
      </c>
    </row>
    <row r="3970" spans="1:9" x14ac:dyDescent="0.25">
      <c r="A3970">
        <v>100294799</v>
      </c>
      <c r="B3970" t="s">
        <v>654</v>
      </c>
      <c r="C3970" t="s">
        <v>182</v>
      </c>
      <c r="D3970" t="s">
        <v>16</v>
      </c>
      <c r="E3970" t="s">
        <v>25</v>
      </c>
      <c r="F3970" t="s">
        <v>163</v>
      </c>
      <c r="G3970" t="s">
        <v>579</v>
      </c>
      <c r="H3970" t="s">
        <v>401</v>
      </c>
      <c r="I3970">
        <v>9</v>
      </c>
    </row>
    <row r="3971" spans="1:9" x14ac:dyDescent="0.25">
      <c r="A3971">
        <v>2400116234</v>
      </c>
      <c r="B3971" t="s">
        <v>148</v>
      </c>
      <c r="C3971" t="s">
        <v>20</v>
      </c>
      <c r="D3971" t="s">
        <v>19</v>
      </c>
      <c r="E3971" t="s">
        <v>21</v>
      </c>
      <c r="F3971" t="s">
        <v>208</v>
      </c>
      <c r="G3971" t="s">
        <v>396</v>
      </c>
      <c r="H3971" t="s">
        <v>22</v>
      </c>
      <c r="I3971">
        <v>9</v>
      </c>
    </row>
    <row r="3972" spans="1:9" x14ac:dyDescent="0.25">
      <c r="A3972">
        <v>2400116950</v>
      </c>
      <c r="B3972" t="s">
        <v>148</v>
      </c>
      <c r="C3972" t="s">
        <v>19</v>
      </c>
      <c r="D3972" t="s">
        <v>20</v>
      </c>
      <c r="E3972" t="s">
        <v>21</v>
      </c>
      <c r="F3972" t="s">
        <v>154</v>
      </c>
      <c r="G3972" t="s">
        <v>396</v>
      </c>
      <c r="H3972" t="s">
        <v>19</v>
      </c>
      <c r="I3972">
        <v>10</v>
      </c>
    </row>
    <row r="3973" spans="1:9" x14ac:dyDescent="0.25">
      <c r="A3973">
        <v>100298047</v>
      </c>
      <c r="B3973" t="s">
        <v>388</v>
      </c>
      <c r="C3973" t="s">
        <v>16</v>
      </c>
      <c r="D3973" t="s">
        <v>36</v>
      </c>
      <c r="E3973" t="s">
        <v>18</v>
      </c>
      <c r="F3973" t="s">
        <v>165</v>
      </c>
      <c r="G3973" t="s">
        <v>351</v>
      </c>
      <c r="H3973" t="s">
        <v>401</v>
      </c>
      <c r="I3973">
        <v>10</v>
      </c>
    </row>
    <row r="3974" spans="1:9" x14ac:dyDescent="0.25">
      <c r="A3974">
        <v>2193768812</v>
      </c>
      <c r="B3974" t="s">
        <v>170</v>
      </c>
      <c r="C3974" t="s">
        <v>30</v>
      </c>
      <c r="D3974" t="s">
        <v>20</v>
      </c>
      <c r="E3974" t="s">
        <v>43</v>
      </c>
      <c r="F3974" t="s">
        <v>660</v>
      </c>
      <c r="G3974" t="s">
        <v>459</v>
      </c>
      <c r="H3974" t="s">
        <v>19</v>
      </c>
      <c r="I3974">
        <v>10</v>
      </c>
    </row>
    <row r="3975" spans="1:9" x14ac:dyDescent="0.25">
      <c r="A3975">
        <v>100299399</v>
      </c>
      <c r="B3975" t="s">
        <v>170</v>
      </c>
      <c r="C3975" t="s">
        <v>16</v>
      </c>
      <c r="D3975" t="s">
        <v>31</v>
      </c>
      <c r="E3975" t="s">
        <v>25</v>
      </c>
      <c r="F3975" t="s">
        <v>14</v>
      </c>
      <c r="G3975" t="s">
        <v>403</v>
      </c>
      <c r="H3975" t="s">
        <v>19</v>
      </c>
      <c r="I3975">
        <v>10</v>
      </c>
    </row>
    <row r="3976" spans="1:9" x14ac:dyDescent="0.25">
      <c r="A3976" t="s">
        <v>23</v>
      </c>
      <c r="B3976" t="s">
        <v>388</v>
      </c>
      <c r="C3976" t="s">
        <v>19</v>
      </c>
      <c r="D3976" t="s">
        <v>20</v>
      </c>
      <c r="E3976" t="s">
        <v>37</v>
      </c>
      <c r="F3976" t="s">
        <v>147</v>
      </c>
      <c r="G3976" t="s">
        <v>352</v>
      </c>
      <c r="H3976" t="s">
        <v>401</v>
      </c>
      <c r="I3976">
        <v>10</v>
      </c>
    </row>
    <row r="3977" spans="1:9" x14ac:dyDescent="0.25">
      <c r="A3977">
        <v>2400076211</v>
      </c>
      <c r="B3977" t="s">
        <v>226</v>
      </c>
      <c r="C3977" t="s">
        <v>19</v>
      </c>
      <c r="D3977" t="s">
        <v>36</v>
      </c>
      <c r="E3977" t="s">
        <v>25</v>
      </c>
      <c r="F3977" t="s">
        <v>163</v>
      </c>
      <c r="G3977" t="s">
        <v>579</v>
      </c>
      <c r="H3977" t="s">
        <v>19</v>
      </c>
      <c r="I3977">
        <v>10</v>
      </c>
    </row>
    <row r="3978" spans="1:9" x14ac:dyDescent="0.25">
      <c r="A3978" t="s">
        <v>661</v>
      </c>
      <c r="B3978" t="s">
        <v>388</v>
      </c>
      <c r="C3978" t="s">
        <v>176</v>
      </c>
      <c r="D3978" t="s">
        <v>41</v>
      </c>
      <c r="E3978" t="s">
        <v>177</v>
      </c>
      <c r="F3978" t="s">
        <v>472</v>
      </c>
      <c r="G3978" t="s">
        <v>350</v>
      </c>
      <c r="H3978" t="s">
        <v>401</v>
      </c>
      <c r="I3978">
        <v>10</v>
      </c>
    </row>
    <row r="3979" spans="1:9" x14ac:dyDescent="0.25">
      <c r="A3979">
        <v>2193782263</v>
      </c>
      <c r="B3979" t="s">
        <v>40</v>
      </c>
      <c r="C3979" t="s">
        <v>30</v>
      </c>
      <c r="D3979" t="s">
        <v>20</v>
      </c>
      <c r="E3979" t="s">
        <v>43</v>
      </c>
      <c r="F3979" t="s">
        <v>151</v>
      </c>
      <c r="G3979" t="s">
        <v>642</v>
      </c>
      <c r="H3979" t="s">
        <v>19</v>
      </c>
      <c r="I3979">
        <v>10</v>
      </c>
    </row>
    <row r="3980" spans="1:9" x14ac:dyDescent="0.25">
      <c r="A3980">
        <v>100299360</v>
      </c>
      <c r="B3980" t="s">
        <v>402</v>
      </c>
      <c r="C3980" t="s">
        <v>16</v>
      </c>
      <c r="D3980" t="s">
        <v>17</v>
      </c>
      <c r="E3980" t="s">
        <v>25</v>
      </c>
      <c r="F3980" t="s">
        <v>14</v>
      </c>
      <c r="G3980" t="s">
        <v>579</v>
      </c>
      <c r="H3980" t="s">
        <v>401</v>
      </c>
      <c r="I3980">
        <v>10</v>
      </c>
    </row>
    <row r="3981" spans="1:9" x14ac:dyDescent="0.25">
      <c r="A3981">
        <v>100299570</v>
      </c>
      <c r="B3981" t="s">
        <v>100</v>
      </c>
      <c r="C3981" t="s">
        <v>16</v>
      </c>
      <c r="D3981" t="s">
        <v>39</v>
      </c>
      <c r="E3981" t="s">
        <v>25</v>
      </c>
      <c r="F3981" t="s">
        <v>156</v>
      </c>
      <c r="G3981" t="s">
        <v>354</v>
      </c>
      <c r="H3981" t="s">
        <v>25</v>
      </c>
      <c r="I3981">
        <v>10</v>
      </c>
    </row>
    <row r="3982" spans="1:9" x14ac:dyDescent="0.25">
      <c r="A3982">
        <v>100299584</v>
      </c>
      <c r="B3982" t="s">
        <v>100</v>
      </c>
      <c r="C3982" t="s">
        <v>16</v>
      </c>
      <c r="D3982" t="s">
        <v>36</v>
      </c>
      <c r="E3982" t="s">
        <v>25</v>
      </c>
      <c r="F3982" t="s">
        <v>136</v>
      </c>
      <c r="G3982" t="s">
        <v>343</v>
      </c>
      <c r="H3982" t="s">
        <v>25</v>
      </c>
      <c r="I3982">
        <v>10</v>
      </c>
    </row>
    <row r="3983" spans="1:9" x14ac:dyDescent="0.25">
      <c r="A3983">
        <v>1298031522</v>
      </c>
      <c r="B3983" t="s">
        <v>148</v>
      </c>
      <c r="C3983" t="s">
        <v>30</v>
      </c>
      <c r="D3983" t="s">
        <v>27</v>
      </c>
      <c r="E3983" t="s">
        <v>32</v>
      </c>
      <c r="F3983" t="s">
        <v>161</v>
      </c>
      <c r="G3983" t="s">
        <v>352</v>
      </c>
      <c r="H3983" t="s">
        <v>19</v>
      </c>
      <c r="I3983">
        <v>10</v>
      </c>
    </row>
    <row r="3984" spans="1:9" x14ac:dyDescent="0.25">
      <c r="A3984">
        <v>2193796681</v>
      </c>
      <c r="B3984" t="s">
        <v>399</v>
      </c>
      <c r="C3984" t="s">
        <v>30</v>
      </c>
      <c r="D3984" t="s">
        <v>182</v>
      </c>
      <c r="E3984" t="s">
        <v>43</v>
      </c>
      <c r="F3984" t="s">
        <v>137</v>
      </c>
      <c r="G3984" t="s">
        <v>355</v>
      </c>
      <c r="H3984" t="s">
        <v>398</v>
      </c>
      <c r="I3984">
        <v>10</v>
      </c>
    </row>
    <row r="3985" spans="1:9" x14ac:dyDescent="0.25">
      <c r="A3985">
        <v>2193807024</v>
      </c>
      <c r="B3985" t="s">
        <v>388</v>
      </c>
      <c r="C3985" t="s">
        <v>30</v>
      </c>
      <c r="D3985" t="s">
        <v>24</v>
      </c>
      <c r="E3985" t="s">
        <v>43</v>
      </c>
      <c r="F3985" t="s">
        <v>138</v>
      </c>
      <c r="G3985" t="s">
        <v>352</v>
      </c>
      <c r="H3985" t="s">
        <v>401</v>
      </c>
      <c r="I3985">
        <v>10</v>
      </c>
    </row>
    <row r="3986" spans="1:9" x14ac:dyDescent="0.25">
      <c r="A3986">
        <v>100299388</v>
      </c>
      <c r="B3986" t="s">
        <v>170</v>
      </c>
      <c r="C3986" t="s">
        <v>16</v>
      </c>
      <c r="D3986" t="s">
        <v>158</v>
      </c>
      <c r="E3986" t="s">
        <v>25</v>
      </c>
      <c r="F3986" t="s">
        <v>185</v>
      </c>
      <c r="G3986" t="s">
        <v>583</v>
      </c>
      <c r="H3986" t="s">
        <v>19</v>
      </c>
      <c r="I3986">
        <v>10</v>
      </c>
    </row>
    <row r="3987" spans="1:9" x14ac:dyDescent="0.25">
      <c r="A3987" t="s">
        <v>28</v>
      </c>
      <c r="B3987" t="s">
        <v>388</v>
      </c>
      <c r="C3987" t="s">
        <v>74</v>
      </c>
      <c r="D3987" t="s">
        <v>74</v>
      </c>
      <c r="E3987" t="s">
        <v>74</v>
      </c>
      <c r="F3987" t="s">
        <v>163</v>
      </c>
      <c r="G3987" t="s">
        <v>579</v>
      </c>
      <c r="H3987" t="s">
        <v>401</v>
      </c>
      <c r="I3987">
        <v>10</v>
      </c>
    </row>
    <row r="3988" spans="1:9" x14ac:dyDescent="0.25">
      <c r="A3988" t="s">
        <v>662</v>
      </c>
      <c r="B3988" t="s">
        <v>226</v>
      </c>
      <c r="C3988" t="s">
        <v>176</v>
      </c>
      <c r="D3988" t="s">
        <v>24</v>
      </c>
      <c r="E3988" t="s">
        <v>177</v>
      </c>
      <c r="F3988" t="s">
        <v>14</v>
      </c>
      <c r="G3988" t="s">
        <v>579</v>
      </c>
      <c r="H3988" t="s">
        <v>225</v>
      </c>
      <c r="I3988">
        <v>10</v>
      </c>
    </row>
    <row r="3989" spans="1:9" x14ac:dyDescent="0.25">
      <c r="A3989" t="s">
        <v>663</v>
      </c>
      <c r="B3989" t="s">
        <v>100</v>
      </c>
      <c r="C3989" t="s">
        <v>176</v>
      </c>
      <c r="D3989" t="s">
        <v>29</v>
      </c>
      <c r="E3989" t="s">
        <v>177</v>
      </c>
      <c r="F3989" t="s">
        <v>14</v>
      </c>
      <c r="G3989" t="s">
        <v>579</v>
      </c>
      <c r="H3989" t="s">
        <v>225</v>
      </c>
      <c r="I3989">
        <v>10</v>
      </c>
    </row>
    <row r="3990" spans="1:9" x14ac:dyDescent="0.25">
      <c r="A3990">
        <v>2400082278</v>
      </c>
      <c r="B3990" t="s">
        <v>40</v>
      </c>
      <c r="C3990" t="s">
        <v>19</v>
      </c>
      <c r="D3990" t="s">
        <v>26</v>
      </c>
      <c r="E3990" t="s">
        <v>21</v>
      </c>
      <c r="F3990" t="s">
        <v>149</v>
      </c>
      <c r="G3990" t="s">
        <v>352</v>
      </c>
      <c r="H3990" t="s">
        <v>395</v>
      </c>
      <c r="I3990">
        <v>10</v>
      </c>
    </row>
    <row r="3991" spans="1:9" x14ac:dyDescent="0.25">
      <c r="A3991">
        <v>2193867349</v>
      </c>
      <c r="B3991" t="s">
        <v>399</v>
      </c>
      <c r="C3991" t="s">
        <v>30</v>
      </c>
      <c r="D3991" t="s">
        <v>41</v>
      </c>
      <c r="E3991" t="s">
        <v>43</v>
      </c>
      <c r="F3991" t="s">
        <v>205</v>
      </c>
      <c r="G3991" t="s">
        <v>351</v>
      </c>
      <c r="H3991" t="s">
        <v>398</v>
      </c>
      <c r="I3991">
        <v>10</v>
      </c>
    </row>
    <row r="3992" spans="1:9" x14ac:dyDescent="0.25">
      <c r="A3992">
        <v>100299916</v>
      </c>
      <c r="B3992" t="s">
        <v>100</v>
      </c>
      <c r="C3992" t="s">
        <v>16</v>
      </c>
      <c r="D3992" t="s">
        <v>17</v>
      </c>
      <c r="E3992" t="s">
        <v>25</v>
      </c>
      <c r="F3992" t="s">
        <v>434</v>
      </c>
      <c r="G3992" t="s">
        <v>350</v>
      </c>
      <c r="H3992" t="s">
        <v>25</v>
      </c>
      <c r="I3992">
        <v>10</v>
      </c>
    </row>
    <row r="3993" spans="1:9" x14ac:dyDescent="0.25">
      <c r="A3993" t="s">
        <v>28</v>
      </c>
      <c r="B3993" t="s">
        <v>399</v>
      </c>
      <c r="C3993" t="s">
        <v>30</v>
      </c>
      <c r="D3993" t="s">
        <v>158</v>
      </c>
      <c r="E3993" t="s">
        <v>32</v>
      </c>
      <c r="F3993" t="s">
        <v>485</v>
      </c>
      <c r="G3993" t="s">
        <v>350</v>
      </c>
      <c r="H3993" t="s">
        <v>398</v>
      </c>
      <c r="I3993">
        <v>10</v>
      </c>
    </row>
    <row r="3994" spans="1:9" x14ac:dyDescent="0.25">
      <c r="A3994">
        <v>100300139</v>
      </c>
      <c r="B3994" t="s">
        <v>170</v>
      </c>
      <c r="C3994" t="s">
        <v>16</v>
      </c>
      <c r="D3994" t="s">
        <v>39</v>
      </c>
      <c r="E3994" t="s">
        <v>25</v>
      </c>
      <c r="F3994" t="s">
        <v>14</v>
      </c>
      <c r="G3994" t="s">
        <v>403</v>
      </c>
      <c r="H3994" t="s">
        <v>19</v>
      </c>
      <c r="I3994">
        <v>10</v>
      </c>
    </row>
    <row r="3995" spans="1:9" x14ac:dyDescent="0.25">
      <c r="A3995">
        <v>100300108</v>
      </c>
      <c r="B3995" t="s">
        <v>170</v>
      </c>
      <c r="C3995" t="s">
        <v>16</v>
      </c>
      <c r="D3995" t="s">
        <v>41</v>
      </c>
      <c r="E3995" t="s">
        <v>25</v>
      </c>
      <c r="F3995" t="s">
        <v>14</v>
      </c>
      <c r="G3995" t="s">
        <v>403</v>
      </c>
      <c r="H3995" t="s">
        <v>225</v>
      </c>
      <c r="I3995">
        <v>10</v>
      </c>
    </row>
    <row r="3996" spans="1:9" x14ac:dyDescent="0.25">
      <c r="A3996">
        <v>100300147</v>
      </c>
      <c r="B3996" t="s">
        <v>100</v>
      </c>
      <c r="C3996" t="s">
        <v>16</v>
      </c>
      <c r="D3996" t="s">
        <v>158</v>
      </c>
      <c r="E3996" t="s">
        <v>25</v>
      </c>
      <c r="F3996" t="s">
        <v>175</v>
      </c>
      <c r="G3996" t="s">
        <v>350</v>
      </c>
      <c r="H3996" t="s">
        <v>25</v>
      </c>
      <c r="I3996">
        <v>10</v>
      </c>
    </row>
    <row r="3997" spans="1:9" x14ac:dyDescent="0.25">
      <c r="A3997">
        <v>100300211</v>
      </c>
      <c r="B3997" t="s">
        <v>170</v>
      </c>
      <c r="C3997" t="s">
        <v>16</v>
      </c>
      <c r="D3997" t="s">
        <v>33</v>
      </c>
      <c r="E3997" t="s">
        <v>25</v>
      </c>
      <c r="F3997" t="s">
        <v>14</v>
      </c>
      <c r="G3997" t="s">
        <v>403</v>
      </c>
      <c r="H3997" t="s">
        <v>19</v>
      </c>
      <c r="I3997">
        <v>10</v>
      </c>
    </row>
    <row r="3998" spans="1:9" x14ac:dyDescent="0.25">
      <c r="A3998">
        <v>100300285</v>
      </c>
      <c r="B3998" t="s">
        <v>402</v>
      </c>
      <c r="C3998" t="s">
        <v>16</v>
      </c>
      <c r="D3998" t="s">
        <v>39</v>
      </c>
      <c r="E3998" t="s">
        <v>25</v>
      </c>
      <c r="F3998" t="s">
        <v>14</v>
      </c>
      <c r="G3998" t="s">
        <v>579</v>
      </c>
      <c r="H3998" t="s">
        <v>401</v>
      </c>
      <c r="I3998">
        <v>10</v>
      </c>
    </row>
    <row r="3999" spans="1:9" x14ac:dyDescent="0.25">
      <c r="A3999">
        <v>100300332</v>
      </c>
      <c r="B3999" t="s">
        <v>402</v>
      </c>
      <c r="C3999" t="s">
        <v>16</v>
      </c>
      <c r="D3999" t="s">
        <v>33</v>
      </c>
      <c r="E3999" t="s">
        <v>18</v>
      </c>
      <c r="F3999" t="s">
        <v>14</v>
      </c>
      <c r="G3999" t="s">
        <v>579</v>
      </c>
      <c r="H3999" t="s">
        <v>401</v>
      </c>
      <c r="I3999">
        <v>10</v>
      </c>
    </row>
    <row r="4000" spans="1:9" x14ac:dyDescent="0.25">
      <c r="A4000">
        <v>1299615211</v>
      </c>
      <c r="B4000" t="s">
        <v>388</v>
      </c>
      <c r="C4000" t="s">
        <v>30</v>
      </c>
      <c r="D4000" t="s">
        <v>45</v>
      </c>
      <c r="E4000" t="s">
        <v>32</v>
      </c>
      <c r="F4000" t="s">
        <v>159</v>
      </c>
      <c r="G4000" t="s">
        <v>416</v>
      </c>
      <c r="H4000" t="s">
        <v>401</v>
      </c>
      <c r="I4000">
        <v>10</v>
      </c>
    </row>
    <row r="4001" spans="1:9" x14ac:dyDescent="0.25">
      <c r="A4001">
        <v>2193954438</v>
      </c>
      <c r="B4001" t="s">
        <v>399</v>
      </c>
      <c r="C4001" t="s">
        <v>30</v>
      </c>
      <c r="D4001" t="s">
        <v>36</v>
      </c>
      <c r="E4001" t="s">
        <v>43</v>
      </c>
      <c r="F4001" t="s">
        <v>140</v>
      </c>
      <c r="G4001" t="s">
        <v>396</v>
      </c>
      <c r="H4001" t="s">
        <v>398</v>
      </c>
      <c r="I4001">
        <v>10</v>
      </c>
    </row>
    <row r="4002" spans="1:9" x14ac:dyDescent="0.25">
      <c r="A4002">
        <v>2193954438</v>
      </c>
      <c r="B4002" t="s">
        <v>399</v>
      </c>
      <c r="C4002" t="s">
        <v>30</v>
      </c>
      <c r="D4002" t="s">
        <v>36</v>
      </c>
      <c r="E4002" t="s">
        <v>43</v>
      </c>
      <c r="F4002" t="s">
        <v>664</v>
      </c>
      <c r="G4002" t="s">
        <v>396</v>
      </c>
      <c r="H4002" t="s">
        <v>398</v>
      </c>
      <c r="I4002">
        <v>10</v>
      </c>
    </row>
    <row r="4003" spans="1:9" x14ac:dyDescent="0.25">
      <c r="A4003">
        <v>1299596628</v>
      </c>
      <c r="B4003" t="s">
        <v>399</v>
      </c>
      <c r="C4003" t="s">
        <v>30</v>
      </c>
      <c r="D4003" t="s">
        <v>20</v>
      </c>
      <c r="E4003" t="s">
        <v>32</v>
      </c>
      <c r="F4003" t="s">
        <v>159</v>
      </c>
      <c r="G4003" t="s">
        <v>416</v>
      </c>
      <c r="H4003" t="s">
        <v>398</v>
      </c>
      <c r="I4003">
        <v>10</v>
      </c>
    </row>
    <row r="4004" spans="1:9" x14ac:dyDescent="0.25">
      <c r="A4004">
        <v>2400011203</v>
      </c>
      <c r="B4004" t="s">
        <v>148</v>
      </c>
      <c r="C4004" t="s">
        <v>19</v>
      </c>
      <c r="D4004" t="s">
        <v>182</v>
      </c>
      <c r="E4004" t="s">
        <v>21</v>
      </c>
      <c r="F4004" t="s">
        <v>153</v>
      </c>
      <c r="G4004" t="s">
        <v>352</v>
      </c>
      <c r="H4004" t="s">
        <v>19</v>
      </c>
      <c r="I4004">
        <v>10</v>
      </c>
    </row>
    <row r="4005" spans="1:9" x14ac:dyDescent="0.25">
      <c r="A4005">
        <v>1299847003</v>
      </c>
      <c r="B4005" t="s">
        <v>388</v>
      </c>
      <c r="C4005" t="s">
        <v>30</v>
      </c>
      <c r="D4005" t="s">
        <v>33</v>
      </c>
      <c r="E4005" t="s">
        <v>32</v>
      </c>
      <c r="F4005" t="s">
        <v>534</v>
      </c>
      <c r="G4005" t="s">
        <v>357</v>
      </c>
      <c r="H4005" t="s">
        <v>401</v>
      </c>
      <c r="I4005">
        <v>10</v>
      </c>
    </row>
    <row r="4006" spans="1:9" x14ac:dyDescent="0.25">
      <c r="A4006">
        <v>100300130</v>
      </c>
      <c r="B4006" t="s">
        <v>388</v>
      </c>
      <c r="C4006" t="s">
        <v>16</v>
      </c>
      <c r="D4006" t="s">
        <v>200</v>
      </c>
      <c r="E4006" t="s">
        <v>18</v>
      </c>
      <c r="F4006" t="s">
        <v>420</v>
      </c>
      <c r="G4006" t="s">
        <v>355</v>
      </c>
      <c r="H4006" t="s">
        <v>401</v>
      </c>
      <c r="I4006">
        <v>10</v>
      </c>
    </row>
    <row r="4007" spans="1:9" x14ac:dyDescent="0.25">
      <c r="A4007">
        <v>2193984590</v>
      </c>
      <c r="B4007" t="s">
        <v>148</v>
      </c>
      <c r="C4007" t="s">
        <v>30</v>
      </c>
      <c r="D4007" t="s">
        <v>17</v>
      </c>
      <c r="E4007" t="s">
        <v>43</v>
      </c>
      <c r="F4007" t="s">
        <v>156</v>
      </c>
      <c r="G4007" t="s">
        <v>354</v>
      </c>
      <c r="H4007" t="s">
        <v>19</v>
      </c>
      <c r="I4007">
        <v>10</v>
      </c>
    </row>
    <row r="4008" spans="1:9" x14ac:dyDescent="0.25">
      <c r="A4008">
        <v>2400008960</v>
      </c>
      <c r="B4008" t="s">
        <v>388</v>
      </c>
      <c r="C4008" t="s">
        <v>19</v>
      </c>
      <c r="D4008" t="s">
        <v>200</v>
      </c>
      <c r="E4008" t="s">
        <v>21</v>
      </c>
      <c r="F4008" t="s">
        <v>411</v>
      </c>
      <c r="G4008" t="s">
        <v>352</v>
      </c>
      <c r="H4008" t="s">
        <v>401</v>
      </c>
      <c r="I4008">
        <v>10</v>
      </c>
    </row>
    <row r="4009" spans="1:9" x14ac:dyDescent="0.25">
      <c r="A4009">
        <v>100300342</v>
      </c>
      <c r="B4009" t="s">
        <v>148</v>
      </c>
      <c r="C4009" t="s">
        <v>16</v>
      </c>
      <c r="D4009" t="s">
        <v>36</v>
      </c>
      <c r="E4009" t="s">
        <v>18</v>
      </c>
      <c r="F4009" t="s">
        <v>468</v>
      </c>
      <c r="G4009" t="s">
        <v>351</v>
      </c>
      <c r="H4009" t="s">
        <v>19</v>
      </c>
      <c r="I4009">
        <v>10</v>
      </c>
    </row>
    <row r="4010" spans="1:9" x14ac:dyDescent="0.25">
      <c r="A4010">
        <v>100300349</v>
      </c>
      <c r="B4010" t="s">
        <v>388</v>
      </c>
      <c r="C4010" t="s">
        <v>16</v>
      </c>
      <c r="D4010" t="s">
        <v>27</v>
      </c>
      <c r="E4010" t="s">
        <v>25</v>
      </c>
      <c r="F4010" t="s">
        <v>665</v>
      </c>
      <c r="G4010" t="s">
        <v>351</v>
      </c>
      <c r="H4010" t="s">
        <v>401</v>
      </c>
      <c r="I4010">
        <v>10</v>
      </c>
    </row>
    <row r="4011" spans="1:9" x14ac:dyDescent="0.25">
      <c r="A4011">
        <v>2400118434</v>
      </c>
      <c r="B4011" t="s">
        <v>148</v>
      </c>
      <c r="C4011" t="s">
        <v>19</v>
      </c>
      <c r="D4011" t="s">
        <v>20</v>
      </c>
      <c r="E4011" t="s">
        <v>37</v>
      </c>
      <c r="F4011" t="s">
        <v>138</v>
      </c>
      <c r="G4011" t="s">
        <v>352</v>
      </c>
      <c r="H4011" t="s">
        <v>19</v>
      </c>
      <c r="I4011">
        <v>10</v>
      </c>
    </row>
    <row r="4012" spans="1:9" x14ac:dyDescent="0.25">
      <c r="A4012" t="s">
        <v>23</v>
      </c>
      <c r="B4012" t="s">
        <v>226</v>
      </c>
      <c r="C4012" t="s">
        <v>19</v>
      </c>
      <c r="D4012" t="s">
        <v>87</v>
      </c>
      <c r="E4012" t="s">
        <v>21</v>
      </c>
      <c r="F4012" t="s">
        <v>163</v>
      </c>
      <c r="G4012" t="s">
        <v>579</v>
      </c>
      <c r="H4012" t="s">
        <v>19</v>
      </c>
      <c r="I4012">
        <v>10</v>
      </c>
    </row>
    <row r="4013" spans="1:9" x14ac:dyDescent="0.25">
      <c r="A4013" t="s">
        <v>23</v>
      </c>
      <c r="B4013" t="s">
        <v>399</v>
      </c>
      <c r="C4013" t="s">
        <v>30</v>
      </c>
      <c r="D4013" t="s">
        <v>45</v>
      </c>
      <c r="E4013" t="s">
        <v>32</v>
      </c>
      <c r="F4013" t="s">
        <v>184</v>
      </c>
      <c r="G4013" t="s">
        <v>357</v>
      </c>
      <c r="H4013" t="s">
        <v>398</v>
      </c>
      <c r="I4013">
        <v>10</v>
      </c>
    </row>
    <row r="4014" spans="1:9" x14ac:dyDescent="0.25">
      <c r="A4014">
        <v>1300502043</v>
      </c>
      <c r="B4014" t="s">
        <v>388</v>
      </c>
      <c r="C4014" t="s">
        <v>30</v>
      </c>
      <c r="D4014" t="s">
        <v>29</v>
      </c>
      <c r="E4014" t="s">
        <v>32</v>
      </c>
      <c r="F4014" t="s">
        <v>142</v>
      </c>
      <c r="G4014" t="s">
        <v>350</v>
      </c>
      <c r="H4014" t="s">
        <v>401</v>
      </c>
      <c r="I4014">
        <v>10</v>
      </c>
    </row>
    <row r="4015" spans="1:9" x14ac:dyDescent="0.25">
      <c r="A4015">
        <v>2400052828</v>
      </c>
      <c r="B4015" t="s">
        <v>148</v>
      </c>
      <c r="C4015" t="s">
        <v>19</v>
      </c>
      <c r="D4015" t="s">
        <v>26</v>
      </c>
      <c r="E4015" t="s">
        <v>21</v>
      </c>
      <c r="F4015" t="s">
        <v>134</v>
      </c>
      <c r="G4015" t="s">
        <v>641</v>
      </c>
      <c r="H4015" t="s">
        <v>19</v>
      </c>
      <c r="I4015">
        <v>10</v>
      </c>
    </row>
    <row r="4016" spans="1:9" x14ac:dyDescent="0.25">
      <c r="A4016">
        <v>2194026093</v>
      </c>
      <c r="B4016" t="s">
        <v>170</v>
      </c>
      <c r="C4016" t="s">
        <v>30</v>
      </c>
      <c r="D4016" t="s">
        <v>45</v>
      </c>
      <c r="E4016" t="s">
        <v>43</v>
      </c>
      <c r="F4016" t="s">
        <v>420</v>
      </c>
      <c r="G4016" t="s">
        <v>355</v>
      </c>
      <c r="H4016" t="s">
        <v>19</v>
      </c>
      <c r="I4016">
        <v>10</v>
      </c>
    </row>
    <row r="4017" spans="1:9" x14ac:dyDescent="0.25">
      <c r="A4017" t="s">
        <v>23</v>
      </c>
      <c r="B4017" t="s">
        <v>388</v>
      </c>
      <c r="C4017" t="s">
        <v>74</v>
      </c>
      <c r="D4017" t="s">
        <v>74</v>
      </c>
      <c r="E4017" t="s">
        <v>74</v>
      </c>
      <c r="F4017" t="s">
        <v>163</v>
      </c>
      <c r="G4017" t="s">
        <v>579</v>
      </c>
      <c r="H4017" t="s">
        <v>401</v>
      </c>
      <c r="I4017">
        <v>10</v>
      </c>
    </row>
    <row r="4018" spans="1:9" x14ac:dyDescent="0.25">
      <c r="A4018">
        <v>2194072491</v>
      </c>
      <c r="B4018" t="s">
        <v>170</v>
      </c>
      <c r="C4018" t="s">
        <v>30</v>
      </c>
      <c r="D4018" t="s">
        <v>41</v>
      </c>
      <c r="E4018" t="s">
        <v>43</v>
      </c>
      <c r="F4018" t="s">
        <v>429</v>
      </c>
      <c r="G4018" t="s">
        <v>357</v>
      </c>
      <c r="H4018" t="s">
        <v>19</v>
      </c>
      <c r="I4018">
        <v>10</v>
      </c>
    </row>
    <row r="4019" spans="1:9" x14ac:dyDescent="0.25">
      <c r="A4019" t="s">
        <v>28</v>
      </c>
      <c r="B4019" t="s">
        <v>226</v>
      </c>
      <c r="C4019" t="s">
        <v>19</v>
      </c>
      <c r="D4019" t="s">
        <v>200</v>
      </c>
      <c r="E4019" t="s">
        <v>21</v>
      </c>
      <c r="F4019" t="s">
        <v>163</v>
      </c>
      <c r="G4019" t="s">
        <v>579</v>
      </c>
      <c r="H4019" t="s">
        <v>19</v>
      </c>
      <c r="I4019">
        <v>10</v>
      </c>
    </row>
    <row r="4020" spans="1:9" x14ac:dyDescent="0.25">
      <c r="A4020">
        <v>1300979442</v>
      </c>
      <c r="B4020" t="s">
        <v>399</v>
      </c>
      <c r="C4020" t="s">
        <v>30</v>
      </c>
      <c r="D4020" t="s">
        <v>27</v>
      </c>
      <c r="E4020" t="s">
        <v>32</v>
      </c>
      <c r="F4020" t="s">
        <v>142</v>
      </c>
      <c r="G4020" t="s">
        <v>350</v>
      </c>
      <c r="H4020" t="s">
        <v>398</v>
      </c>
      <c r="I4020">
        <v>10</v>
      </c>
    </row>
    <row r="4021" spans="1:9" x14ac:dyDescent="0.25">
      <c r="A4021">
        <v>100300644</v>
      </c>
      <c r="B4021" t="s">
        <v>100</v>
      </c>
      <c r="C4021" t="s">
        <v>16</v>
      </c>
      <c r="D4021" t="s">
        <v>39</v>
      </c>
      <c r="E4021" t="s">
        <v>25</v>
      </c>
      <c r="F4021" t="s">
        <v>159</v>
      </c>
      <c r="G4021" t="s">
        <v>416</v>
      </c>
      <c r="H4021" t="s">
        <v>25</v>
      </c>
      <c r="I4021">
        <v>10</v>
      </c>
    </row>
    <row r="4022" spans="1:9" x14ac:dyDescent="0.25">
      <c r="A4022" t="s">
        <v>28</v>
      </c>
      <c r="B4022" t="s">
        <v>226</v>
      </c>
      <c r="C4022" t="s">
        <v>19</v>
      </c>
      <c r="D4022" t="s">
        <v>20</v>
      </c>
      <c r="E4022" t="s">
        <v>37</v>
      </c>
      <c r="F4022" t="s">
        <v>163</v>
      </c>
      <c r="G4022" t="s">
        <v>579</v>
      </c>
      <c r="H4022" t="s">
        <v>19</v>
      </c>
      <c r="I4022">
        <v>10</v>
      </c>
    </row>
    <row r="4023" spans="1:9" x14ac:dyDescent="0.25">
      <c r="A4023">
        <v>100300748</v>
      </c>
      <c r="B4023" t="s">
        <v>170</v>
      </c>
      <c r="C4023" t="s">
        <v>16</v>
      </c>
      <c r="D4023" t="s">
        <v>39</v>
      </c>
      <c r="E4023" t="s">
        <v>25</v>
      </c>
      <c r="F4023" t="s">
        <v>14</v>
      </c>
      <c r="G4023" t="s">
        <v>403</v>
      </c>
      <c r="H4023" t="s">
        <v>19</v>
      </c>
      <c r="I4023">
        <v>10</v>
      </c>
    </row>
    <row r="4024" spans="1:9" x14ac:dyDescent="0.25">
      <c r="A4024">
        <v>100300563</v>
      </c>
      <c r="B4024" t="s">
        <v>100</v>
      </c>
      <c r="C4024" t="s">
        <v>16</v>
      </c>
      <c r="D4024" t="s">
        <v>182</v>
      </c>
      <c r="E4024" t="s">
        <v>25</v>
      </c>
      <c r="F4024" t="s">
        <v>138</v>
      </c>
      <c r="G4024" t="s">
        <v>352</v>
      </c>
      <c r="H4024" t="s">
        <v>25</v>
      </c>
      <c r="I4024">
        <v>10</v>
      </c>
    </row>
    <row r="4025" spans="1:9" x14ac:dyDescent="0.25">
      <c r="A4025" t="s">
        <v>23</v>
      </c>
      <c r="B4025" t="s">
        <v>226</v>
      </c>
      <c r="C4025" t="s">
        <v>19</v>
      </c>
      <c r="D4025" t="s">
        <v>45</v>
      </c>
      <c r="E4025" t="s">
        <v>21</v>
      </c>
      <c r="F4025" t="s">
        <v>408</v>
      </c>
      <c r="G4025" t="s">
        <v>351</v>
      </c>
      <c r="H4025" t="s">
        <v>19</v>
      </c>
      <c r="I4025">
        <v>10</v>
      </c>
    </row>
    <row r="4026" spans="1:9" x14ac:dyDescent="0.25">
      <c r="A4026">
        <v>2194099101</v>
      </c>
      <c r="B4026" t="s">
        <v>148</v>
      </c>
      <c r="C4026" t="s">
        <v>30</v>
      </c>
      <c r="D4026" t="s">
        <v>33</v>
      </c>
      <c r="E4026" t="s">
        <v>43</v>
      </c>
      <c r="F4026" t="s">
        <v>137</v>
      </c>
      <c r="G4026" t="s">
        <v>355</v>
      </c>
      <c r="H4026" t="s">
        <v>19</v>
      </c>
      <c r="I4026">
        <v>10</v>
      </c>
    </row>
    <row r="4027" spans="1:9" x14ac:dyDescent="0.25">
      <c r="A4027">
        <v>100300762</v>
      </c>
      <c r="B4027" t="s">
        <v>388</v>
      </c>
      <c r="C4027" t="s">
        <v>16</v>
      </c>
      <c r="D4027" t="s">
        <v>39</v>
      </c>
      <c r="E4027" t="s">
        <v>25</v>
      </c>
      <c r="F4027" t="s">
        <v>136</v>
      </c>
      <c r="G4027" t="s">
        <v>343</v>
      </c>
      <c r="H4027" t="s">
        <v>401</v>
      </c>
      <c r="I4027">
        <v>10</v>
      </c>
    </row>
    <row r="4028" spans="1:9" x14ac:dyDescent="0.25">
      <c r="A4028">
        <v>1301284205</v>
      </c>
      <c r="B4028" t="s">
        <v>399</v>
      </c>
      <c r="C4028" t="s">
        <v>30</v>
      </c>
      <c r="D4028" t="s">
        <v>35</v>
      </c>
      <c r="E4028" t="s">
        <v>32</v>
      </c>
      <c r="F4028" t="s">
        <v>136</v>
      </c>
      <c r="G4028" t="s">
        <v>343</v>
      </c>
      <c r="H4028" t="s">
        <v>398</v>
      </c>
      <c r="I4028">
        <v>10</v>
      </c>
    </row>
    <row r="4029" spans="1:9" x14ac:dyDescent="0.25">
      <c r="A4029">
        <v>100297254</v>
      </c>
      <c r="B4029" t="s">
        <v>170</v>
      </c>
      <c r="C4029" t="s">
        <v>16</v>
      </c>
      <c r="D4029" t="s">
        <v>39</v>
      </c>
      <c r="E4029" t="s">
        <v>25</v>
      </c>
      <c r="F4029" t="s">
        <v>14</v>
      </c>
      <c r="G4029" t="s">
        <v>415</v>
      </c>
      <c r="H4029" t="s">
        <v>19</v>
      </c>
      <c r="I4029">
        <v>10</v>
      </c>
    </row>
    <row r="4030" spans="1:9" x14ac:dyDescent="0.25">
      <c r="A4030">
        <v>2194110875</v>
      </c>
      <c r="B4030" t="s">
        <v>399</v>
      </c>
      <c r="C4030" t="s">
        <v>30</v>
      </c>
      <c r="D4030" t="s">
        <v>45</v>
      </c>
      <c r="E4030" t="s">
        <v>43</v>
      </c>
      <c r="F4030" t="s">
        <v>138</v>
      </c>
      <c r="G4030" t="s">
        <v>352</v>
      </c>
      <c r="H4030" t="s">
        <v>398</v>
      </c>
      <c r="I4030">
        <v>10</v>
      </c>
    </row>
    <row r="4031" spans="1:9" x14ac:dyDescent="0.25">
      <c r="A4031">
        <v>2400077526</v>
      </c>
      <c r="B4031" t="s">
        <v>388</v>
      </c>
      <c r="C4031" t="s">
        <v>19</v>
      </c>
      <c r="D4031" t="s">
        <v>36</v>
      </c>
      <c r="E4031" t="s">
        <v>21</v>
      </c>
      <c r="F4031" t="s">
        <v>157</v>
      </c>
      <c r="G4031" t="s">
        <v>579</v>
      </c>
      <c r="H4031" t="s">
        <v>401</v>
      </c>
      <c r="I4031">
        <v>10</v>
      </c>
    </row>
    <row r="4032" spans="1:9" x14ac:dyDescent="0.25">
      <c r="A4032">
        <v>2400059943</v>
      </c>
      <c r="B4032" t="s">
        <v>148</v>
      </c>
      <c r="C4032" t="s">
        <v>19</v>
      </c>
      <c r="D4032" t="s">
        <v>27</v>
      </c>
      <c r="E4032" t="s">
        <v>25</v>
      </c>
      <c r="F4032" t="s">
        <v>404</v>
      </c>
      <c r="G4032" t="s">
        <v>405</v>
      </c>
      <c r="H4032" t="s">
        <v>19</v>
      </c>
      <c r="I4032">
        <v>10</v>
      </c>
    </row>
    <row r="4033" spans="1:9" x14ac:dyDescent="0.25">
      <c r="A4033">
        <v>100300598</v>
      </c>
      <c r="B4033" t="s">
        <v>100</v>
      </c>
      <c r="C4033" t="s">
        <v>16</v>
      </c>
      <c r="D4033" t="s">
        <v>36</v>
      </c>
      <c r="E4033" t="s">
        <v>25</v>
      </c>
      <c r="F4033" t="s">
        <v>207</v>
      </c>
      <c r="G4033" t="s">
        <v>351</v>
      </c>
      <c r="H4033" t="s">
        <v>25</v>
      </c>
      <c r="I4033">
        <v>10</v>
      </c>
    </row>
    <row r="4034" spans="1:9" x14ac:dyDescent="0.25">
      <c r="A4034">
        <v>2400036507</v>
      </c>
      <c r="B4034" t="s">
        <v>40</v>
      </c>
      <c r="C4034" t="s">
        <v>19</v>
      </c>
      <c r="D4034" t="s">
        <v>35</v>
      </c>
      <c r="E4034" t="s">
        <v>21</v>
      </c>
      <c r="F4034" t="s">
        <v>491</v>
      </c>
      <c r="G4034" t="s">
        <v>396</v>
      </c>
      <c r="H4034" t="s">
        <v>19</v>
      </c>
      <c r="I4034">
        <v>10</v>
      </c>
    </row>
    <row r="4035" spans="1:9" x14ac:dyDescent="0.25">
      <c r="A4035">
        <v>100300312</v>
      </c>
      <c r="B4035" t="s">
        <v>388</v>
      </c>
      <c r="C4035" t="s">
        <v>16</v>
      </c>
      <c r="D4035" t="s">
        <v>17</v>
      </c>
      <c r="E4035" t="s">
        <v>25</v>
      </c>
      <c r="F4035" t="s">
        <v>421</v>
      </c>
      <c r="G4035" t="s">
        <v>396</v>
      </c>
      <c r="H4035" t="s">
        <v>401</v>
      </c>
      <c r="I4035">
        <v>10</v>
      </c>
    </row>
    <row r="4036" spans="1:9" x14ac:dyDescent="0.25">
      <c r="A4036" t="s">
        <v>28</v>
      </c>
      <c r="B4036" t="s">
        <v>399</v>
      </c>
      <c r="C4036" t="s">
        <v>30</v>
      </c>
      <c r="D4036" t="s">
        <v>31</v>
      </c>
      <c r="E4036" t="s">
        <v>32</v>
      </c>
      <c r="F4036" t="s">
        <v>136</v>
      </c>
      <c r="G4036" t="s">
        <v>343</v>
      </c>
      <c r="H4036" t="s">
        <v>398</v>
      </c>
      <c r="I4036">
        <v>10</v>
      </c>
    </row>
    <row r="4037" spans="1:9" x14ac:dyDescent="0.25">
      <c r="A4037">
        <v>2400058323</v>
      </c>
      <c r="B4037" t="s">
        <v>388</v>
      </c>
      <c r="C4037" t="s">
        <v>19</v>
      </c>
      <c r="D4037" t="s">
        <v>24</v>
      </c>
      <c r="E4037" t="s">
        <v>21</v>
      </c>
      <c r="F4037" t="s">
        <v>140</v>
      </c>
      <c r="G4037" t="s">
        <v>396</v>
      </c>
      <c r="H4037" t="s">
        <v>401</v>
      </c>
      <c r="I4037">
        <v>10</v>
      </c>
    </row>
    <row r="4038" spans="1:9" x14ac:dyDescent="0.25">
      <c r="A4038">
        <v>2194150759</v>
      </c>
      <c r="B4038" t="s">
        <v>148</v>
      </c>
      <c r="C4038" t="s">
        <v>30</v>
      </c>
      <c r="D4038" t="s">
        <v>29</v>
      </c>
      <c r="E4038" t="s">
        <v>43</v>
      </c>
      <c r="F4038" t="s">
        <v>175</v>
      </c>
      <c r="G4038" t="s">
        <v>350</v>
      </c>
      <c r="H4038" t="s">
        <v>19</v>
      </c>
      <c r="I4038">
        <v>10</v>
      </c>
    </row>
    <row r="4039" spans="1:9" x14ac:dyDescent="0.25">
      <c r="A4039" t="s">
        <v>28</v>
      </c>
      <c r="B4039" t="s">
        <v>388</v>
      </c>
      <c r="C4039" t="s">
        <v>19</v>
      </c>
      <c r="D4039" t="s">
        <v>27</v>
      </c>
      <c r="E4039" t="s">
        <v>37</v>
      </c>
      <c r="F4039" t="s">
        <v>14</v>
      </c>
      <c r="G4039" t="s">
        <v>579</v>
      </c>
      <c r="H4039" t="s">
        <v>401</v>
      </c>
      <c r="I4039">
        <v>10</v>
      </c>
    </row>
    <row r="4040" spans="1:9" x14ac:dyDescent="0.25">
      <c r="A4040" t="s">
        <v>23</v>
      </c>
      <c r="B4040" t="s">
        <v>399</v>
      </c>
      <c r="C4040" t="s">
        <v>30</v>
      </c>
      <c r="D4040" t="s">
        <v>17</v>
      </c>
      <c r="E4040" t="s">
        <v>32</v>
      </c>
      <c r="F4040" t="s">
        <v>136</v>
      </c>
      <c r="G4040" t="s">
        <v>343</v>
      </c>
      <c r="H4040" t="s">
        <v>398</v>
      </c>
      <c r="I4040">
        <v>10</v>
      </c>
    </row>
    <row r="4041" spans="1:9" x14ac:dyDescent="0.25">
      <c r="A4041">
        <v>100300900</v>
      </c>
      <c r="B4041" t="s">
        <v>388</v>
      </c>
      <c r="C4041" t="s">
        <v>16</v>
      </c>
      <c r="D4041" t="s">
        <v>200</v>
      </c>
      <c r="E4041" t="s">
        <v>25</v>
      </c>
      <c r="F4041" t="s">
        <v>666</v>
      </c>
      <c r="G4041" t="s">
        <v>351</v>
      </c>
      <c r="H4041" t="s">
        <v>401</v>
      </c>
      <c r="I4041">
        <v>10</v>
      </c>
    </row>
    <row r="4042" spans="1:9" x14ac:dyDescent="0.25">
      <c r="A4042">
        <v>100300964</v>
      </c>
      <c r="B4042" t="s">
        <v>388</v>
      </c>
      <c r="C4042" t="s">
        <v>16</v>
      </c>
      <c r="D4042" t="s">
        <v>41</v>
      </c>
      <c r="E4042" t="s">
        <v>18</v>
      </c>
      <c r="F4042" t="s">
        <v>154</v>
      </c>
      <c r="G4042" t="s">
        <v>396</v>
      </c>
      <c r="H4042" t="s">
        <v>401</v>
      </c>
      <c r="I4042">
        <v>10</v>
      </c>
    </row>
    <row r="4043" spans="1:9" x14ac:dyDescent="0.25">
      <c r="A4043" t="s">
        <v>23</v>
      </c>
      <c r="B4043" t="s">
        <v>399</v>
      </c>
      <c r="C4043" t="s">
        <v>30</v>
      </c>
      <c r="D4043" t="s">
        <v>42</v>
      </c>
      <c r="E4043" t="s">
        <v>32</v>
      </c>
      <c r="F4043" t="s">
        <v>138</v>
      </c>
      <c r="G4043" t="s">
        <v>352</v>
      </c>
      <c r="H4043" t="s">
        <v>398</v>
      </c>
      <c r="I4043">
        <v>10</v>
      </c>
    </row>
    <row r="4044" spans="1:9" x14ac:dyDescent="0.25">
      <c r="A4044">
        <v>100300985</v>
      </c>
      <c r="B4044" t="s">
        <v>100</v>
      </c>
      <c r="C4044" t="s">
        <v>16</v>
      </c>
      <c r="D4044" t="s">
        <v>39</v>
      </c>
      <c r="E4044" t="s">
        <v>25</v>
      </c>
      <c r="F4044" t="s">
        <v>142</v>
      </c>
      <c r="G4044" t="s">
        <v>350</v>
      </c>
      <c r="H4044" t="s">
        <v>25</v>
      </c>
      <c r="I4044">
        <v>10</v>
      </c>
    </row>
    <row r="4045" spans="1:9" x14ac:dyDescent="0.25">
      <c r="A4045">
        <v>2194234195</v>
      </c>
      <c r="B4045" t="s">
        <v>170</v>
      </c>
      <c r="C4045" t="s">
        <v>30</v>
      </c>
      <c r="D4045" t="s">
        <v>41</v>
      </c>
      <c r="E4045" t="s">
        <v>43</v>
      </c>
      <c r="F4045" t="s">
        <v>545</v>
      </c>
      <c r="G4045" t="s">
        <v>686</v>
      </c>
      <c r="H4045" t="s">
        <v>19</v>
      </c>
      <c r="I4045">
        <v>10</v>
      </c>
    </row>
    <row r="4046" spans="1:9" x14ac:dyDescent="0.25">
      <c r="A4046">
        <v>2400001757</v>
      </c>
      <c r="B4046" t="s">
        <v>388</v>
      </c>
      <c r="C4046" t="s">
        <v>19</v>
      </c>
      <c r="D4046" t="s">
        <v>667</v>
      </c>
      <c r="E4046" t="s">
        <v>37</v>
      </c>
      <c r="F4046" t="s">
        <v>164</v>
      </c>
      <c r="G4046" t="s">
        <v>357</v>
      </c>
      <c r="H4046" t="s">
        <v>401</v>
      </c>
      <c r="I4046">
        <v>10</v>
      </c>
    </row>
    <row r="4047" spans="1:9" x14ac:dyDescent="0.25">
      <c r="A4047">
        <v>100300599</v>
      </c>
      <c r="B4047" t="s">
        <v>226</v>
      </c>
      <c r="C4047" t="s">
        <v>16</v>
      </c>
      <c r="D4047" t="s">
        <v>39</v>
      </c>
      <c r="E4047" t="s">
        <v>18</v>
      </c>
      <c r="F4047" t="s">
        <v>690</v>
      </c>
      <c r="G4047" t="s">
        <v>351</v>
      </c>
      <c r="H4047" t="s">
        <v>19</v>
      </c>
      <c r="I4047">
        <v>10</v>
      </c>
    </row>
    <row r="4048" spans="1:9" x14ac:dyDescent="0.25">
      <c r="A4048">
        <v>100301092</v>
      </c>
      <c r="B4048" t="s">
        <v>40</v>
      </c>
      <c r="C4048" t="s">
        <v>16</v>
      </c>
      <c r="D4048" t="s">
        <v>29</v>
      </c>
      <c r="E4048" t="s">
        <v>25</v>
      </c>
      <c r="F4048" t="s">
        <v>472</v>
      </c>
      <c r="G4048" t="s">
        <v>350</v>
      </c>
      <c r="H4048" t="s">
        <v>19</v>
      </c>
      <c r="I4048">
        <v>10</v>
      </c>
    </row>
    <row r="4049" spans="1:9" x14ac:dyDescent="0.25">
      <c r="A4049">
        <v>100301090</v>
      </c>
      <c r="B4049" t="s">
        <v>148</v>
      </c>
      <c r="C4049" t="s">
        <v>16</v>
      </c>
      <c r="D4049" t="s">
        <v>158</v>
      </c>
      <c r="E4049" t="s">
        <v>25</v>
      </c>
      <c r="F4049" t="s">
        <v>180</v>
      </c>
      <c r="G4049" t="s">
        <v>416</v>
      </c>
      <c r="H4049" t="s">
        <v>395</v>
      </c>
      <c r="I4049">
        <v>10</v>
      </c>
    </row>
    <row r="4050" spans="1:9" x14ac:dyDescent="0.25">
      <c r="A4050">
        <v>100300712</v>
      </c>
      <c r="B4050" t="s">
        <v>226</v>
      </c>
      <c r="C4050" t="s">
        <v>16</v>
      </c>
      <c r="D4050" t="s">
        <v>36</v>
      </c>
      <c r="E4050" t="s">
        <v>18</v>
      </c>
      <c r="F4050" t="s">
        <v>14</v>
      </c>
      <c r="G4050" t="s">
        <v>579</v>
      </c>
      <c r="H4050" t="s">
        <v>225</v>
      </c>
      <c r="I4050">
        <v>10</v>
      </c>
    </row>
    <row r="4051" spans="1:9" x14ac:dyDescent="0.25">
      <c r="A4051">
        <v>2400077660</v>
      </c>
      <c r="B4051" t="s">
        <v>226</v>
      </c>
      <c r="C4051" t="s">
        <v>19</v>
      </c>
      <c r="D4051" t="s">
        <v>36</v>
      </c>
      <c r="E4051" t="s">
        <v>37</v>
      </c>
      <c r="F4051" t="s">
        <v>163</v>
      </c>
      <c r="G4051" t="s">
        <v>579</v>
      </c>
      <c r="H4051" t="s">
        <v>19</v>
      </c>
      <c r="I4051">
        <v>10</v>
      </c>
    </row>
    <row r="4052" spans="1:9" x14ac:dyDescent="0.25">
      <c r="A4052">
        <v>2194262856</v>
      </c>
      <c r="B4052" t="s">
        <v>399</v>
      </c>
      <c r="C4052" t="s">
        <v>30</v>
      </c>
      <c r="D4052" t="s">
        <v>20</v>
      </c>
      <c r="E4052" t="s">
        <v>43</v>
      </c>
      <c r="F4052" t="s">
        <v>136</v>
      </c>
      <c r="G4052" t="s">
        <v>343</v>
      </c>
      <c r="H4052" t="s">
        <v>398</v>
      </c>
      <c r="I4052">
        <v>10</v>
      </c>
    </row>
    <row r="4053" spans="1:9" x14ac:dyDescent="0.25">
      <c r="A4053">
        <v>1303055583</v>
      </c>
      <c r="B4053" t="s">
        <v>399</v>
      </c>
      <c r="C4053" t="s">
        <v>30</v>
      </c>
      <c r="D4053" t="s">
        <v>31</v>
      </c>
      <c r="E4053" t="s">
        <v>32</v>
      </c>
      <c r="F4053" t="s">
        <v>140</v>
      </c>
      <c r="G4053" t="s">
        <v>396</v>
      </c>
      <c r="H4053" t="s">
        <v>398</v>
      </c>
      <c r="I4053">
        <v>10</v>
      </c>
    </row>
    <row r="4054" spans="1:9" x14ac:dyDescent="0.25">
      <c r="A4054">
        <v>100293666</v>
      </c>
      <c r="B4054" t="s">
        <v>654</v>
      </c>
      <c r="C4054" t="s">
        <v>16</v>
      </c>
      <c r="D4054" t="s">
        <v>200</v>
      </c>
      <c r="E4054" t="s">
        <v>25</v>
      </c>
      <c r="F4054" t="s">
        <v>14</v>
      </c>
      <c r="G4054" t="s">
        <v>579</v>
      </c>
      <c r="H4054" t="s">
        <v>401</v>
      </c>
      <c r="I4054">
        <v>10</v>
      </c>
    </row>
    <row r="4055" spans="1:9" x14ac:dyDescent="0.25">
      <c r="A4055">
        <v>5.7646355506361098E+18</v>
      </c>
      <c r="B4055" t="s">
        <v>399</v>
      </c>
      <c r="C4055" t="s">
        <v>30</v>
      </c>
      <c r="D4055" t="s">
        <v>45</v>
      </c>
      <c r="E4055" t="s">
        <v>44</v>
      </c>
      <c r="F4055" t="s">
        <v>159</v>
      </c>
      <c r="G4055" t="s">
        <v>416</v>
      </c>
      <c r="H4055" t="s">
        <v>398</v>
      </c>
      <c r="I4055">
        <v>10</v>
      </c>
    </row>
    <row r="4056" spans="1:9" x14ac:dyDescent="0.25">
      <c r="A4056">
        <v>100301162</v>
      </c>
      <c r="B4056" t="s">
        <v>226</v>
      </c>
      <c r="C4056" t="s">
        <v>16</v>
      </c>
      <c r="D4056" t="s">
        <v>17</v>
      </c>
      <c r="E4056" t="s">
        <v>25</v>
      </c>
      <c r="F4056" t="s">
        <v>343</v>
      </c>
      <c r="G4056" t="s">
        <v>343</v>
      </c>
      <c r="H4056" t="s">
        <v>395</v>
      </c>
      <c r="I4056">
        <v>10</v>
      </c>
    </row>
    <row r="4057" spans="1:9" x14ac:dyDescent="0.25">
      <c r="A4057">
        <v>1303263290</v>
      </c>
      <c r="B4057" t="s">
        <v>40</v>
      </c>
      <c r="C4057" t="s">
        <v>30</v>
      </c>
      <c r="D4057" t="s">
        <v>20</v>
      </c>
      <c r="E4057" t="s">
        <v>32</v>
      </c>
      <c r="F4057" t="s">
        <v>668</v>
      </c>
      <c r="G4057" t="s">
        <v>668</v>
      </c>
      <c r="H4057" t="s">
        <v>19</v>
      </c>
      <c r="I4057">
        <v>10</v>
      </c>
    </row>
    <row r="4058" spans="1:9" x14ac:dyDescent="0.25">
      <c r="A4058">
        <v>100300173</v>
      </c>
      <c r="B4058" t="s">
        <v>226</v>
      </c>
      <c r="C4058" t="s">
        <v>16</v>
      </c>
      <c r="D4058" t="s">
        <v>33</v>
      </c>
      <c r="E4058" t="s">
        <v>25</v>
      </c>
      <c r="F4058" t="s">
        <v>154</v>
      </c>
      <c r="G4058" t="s">
        <v>396</v>
      </c>
      <c r="H4058" t="s">
        <v>19</v>
      </c>
      <c r="I4058">
        <v>10</v>
      </c>
    </row>
    <row r="4059" spans="1:9" x14ac:dyDescent="0.25">
      <c r="A4059" t="s">
        <v>669</v>
      </c>
      <c r="B4059" t="s">
        <v>226</v>
      </c>
      <c r="C4059" t="s">
        <v>176</v>
      </c>
      <c r="D4059" t="s">
        <v>17</v>
      </c>
      <c r="E4059" t="s">
        <v>177</v>
      </c>
      <c r="F4059" t="s">
        <v>14</v>
      </c>
      <c r="G4059" t="s">
        <v>579</v>
      </c>
      <c r="H4059" t="s">
        <v>225</v>
      </c>
      <c r="I4059">
        <v>10</v>
      </c>
    </row>
    <row r="4060" spans="1:9" x14ac:dyDescent="0.25">
      <c r="A4060" t="s">
        <v>23</v>
      </c>
      <c r="B4060" t="s">
        <v>226</v>
      </c>
      <c r="C4060" t="s">
        <v>19</v>
      </c>
      <c r="D4060" t="s">
        <v>41</v>
      </c>
      <c r="E4060" t="s">
        <v>37</v>
      </c>
      <c r="F4060" t="s">
        <v>163</v>
      </c>
      <c r="G4060" t="s">
        <v>579</v>
      </c>
      <c r="H4060" t="s">
        <v>19</v>
      </c>
      <c r="I4060">
        <v>10</v>
      </c>
    </row>
    <row r="4061" spans="1:9" x14ac:dyDescent="0.25">
      <c r="A4061">
        <v>100301371</v>
      </c>
      <c r="B4061" t="s">
        <v>402</v>
      </c>
      <c r="C4061" t="s">
        <v>16</v>
      </c>
      <c r="D4061" t="s">
        <v>39</v>
      </c>
      <c r="E4061" t="s">
        <v>25</v>
      </c>
      <c r="F4061" t="s">
        <v>14</v>
      </c>
      <c r="G4061" t="s">
        <v>579</v>
      </c>
      <c r="H4061" t="s">
        <v>401</v>
      </c>
      <c r="I4061">
        <v>10</v>
      </c>
    </row>
    <row r="4062" spans="1:9" x14ac:dyDescent="0.25">
      <c r="A4062">
        <v>100301476</v>
      </c>
      <c r="B4062" t="s">
        <v>226</v>
      </c>
      <c r="C4062" t="s">
        <v>16</v>
      </c>
      <c r="D4062" t="s">
        <v>27</v>
      </c>
      <c r="E4062" t="s">
        <v>18</v>
      </c>
      <c r="F4062" t="s">
        <v>193</v>
      </c>
      <c r="G4062" t="s">
        <v>396</v>
      </c>
      <c r="H4062" t="s">
        <v>395</v>
      </c>
      <c r="I4062">
        <v>10</v>
      </c>
    </row>
    <row r="4063" spans="1:9" x14ac:dyDescent="0.25">
      <c r="A4063">
        <v>100301484</v>
      </c>
      <c r="B4063" t="s">
        <v>170</v>
      </c>
      <c r="C4063" t="s">
        <v>16</v>
      </c>
      <c r="D4063" t="s">
        <v>667</v>
      </c>
      <c r="E4063" t="s">
        <v>18</v>
      </c>
      <c r="F4063" t="s">
        <v>14</v>
      </c>
      <c r="G4063" t="s">
        <v>403</v>
      </c>
      <c r="H4063" t="s">
        <v>19</v>
      </c>
      <c r="I4063">
        <v>10</v>
      </c>
    </row>
    <row r="4064" spans="1:9" x14ac:dyDescent="0.25">
      <c r="A4064">
        <v>2400120517</v>
      </c>
      <c r="B4064" t="s">
        <v>40</v>
      </c>
      <c r="C4064" t="s">
        <v>19</v>
      </c>
      <c r="D4064" t="s">
        <v>20</v>
      </c>
      <c r="E4064" t="s">
        <v>21</v>
      </c>
      <c r="F4064" t="s">
        <v>134</v>
      </c>
      <c r="G4064" t="s">
        <v>641</v>
      </c>
      <c r="H4064" t="s">
        <v>395</v>
      </c>
      <c r="I4064">
        <v>10</v>
      </c>
    </row>
    <row r="4065" spans="1:9" x14ac:dyDescent="0.25">
      <c r="A4065">
        <v>2194329942</v>
      </c>
      <c r="B4065" t="s">
        <v>388</v>
      </c>
      <c r="C4065" t="s">
        <v>30</v>
      </c>
      <c r="D4065" t="s">
        <v>45</v>
      </c>
      <c r="E4065" t="s">
        <v>43</v>
      </c>
      <c r="F4065" t="s">
        <v>397</v>
      </c>
      <c r="G4065" t="s">
        <v>350</v>
      </c>
      <c r="H4065" t="s">
        <v>401</v>
      </c>
      <c r="I4065">
        <v>10</v>
      </c>
    </row>
    <row r="4066" spans="1:9" x14ac:dyDescent="0.25">
      <c r="A4066" t="s">
        <v>28</v>
      </c>
      <c r="B4066" t="s">
        <v>226</v>
      </c>
      <c r="C4066" t="s">
        <v>19</v>
      </c>
      <c r="D4066" t="s">
        <v>87</v>
      </c>
      <c r="E4066" t="s">
        <v>21</v>
      </c>
      <c r="F4066" t="s">
        <v>14</v>
      </c>
      <c r="G4066" t="s">
        <v>579</v>
      </c>
      <c r="H4066" t="s">
        <v>19</v>
      </c>
      <c r="I4066">
        <v>10</v>
      </c>
    </row>
    <row r="4067" spans="1:9" x14ac:dyDescent="0.25">
      <c r="A4067" t="s">
        <v>28</v>
      </c>
      <c r="B4067" t="s">
        <v>399</v>
      </c>
      <c r="C4067" t="s">
        <v>30</v>
      </c>
      <c r="D4067" t="s">
        <v>27</v>
      </c>
      <c r="E4067" t="s">
        <v>32</v>
      </c>
      <c r="F4067" t="s">
        <v>421</v>
      </c>
      <c r="G4067" t="s">
        <v>396</v>
      </c>
      <c r="H4067" t="s">
        <v>398</v>
      </c>
      <c r="I4067">
        <v>10</v>
      </c>
    </row>
    <row r="4068" spans="1:9" x14ac:dyDescent="0.25">
      <c r="A4068">
        <v>2194415190</v>
      </c>
      <c r="B4068" t="s">
        <v>388</v>
      </c>
      <c r="C4068" t="s">
        <v>30</v>
      </c>
      <c r="D4068" t="s">
        <v>182</v>
      </c>
      <c r="E4068" t="s">
        <v>43</v>
      </c>
      <c r="F4068" t="s">
        <v>130</v>
      </c>
      <c r="G4068" t="s">
        <v>350</v>
      </c>
      <c r="H4068" t="s">
        <v>401</v>
      </c>
      <c r="I4068">
        <v>10</v>
      </c>
    </row>
    <row r="4069" spans="1:9" x14ac:dyDescent="0.25">
      <c r="A4069">
        <v>100301575</v>
      </c>
      <c r="B4069" t="s">
        <v>170</v>
      </c>
      <c r="C4069" t="s">
        <v>16</v>
      </c>
      <c r="D4069" t="s">
        <v>182</v>
      </c>
      <c r="E4069" t="s">
        <v>25</v>
      </c>
      <c r="F4069" t="s">
        <v>670</v>
      </c>
      <c r="G4069" t="s">
        <v>351</v>
      </c>
      <c r="H4069" t="s">
        <v>25</v>
      </c>
      <c r="I4069">
        <v>10</v>
      </c>
    </row>
    <row r="4070" spans="1:9" x14ac:dyDescent="0.25">
      <c r="A4070">
        <v>100300136</v>
      </c>
      <c r="B4070" t="s">
        <v>388</v>
      </c>
      <c r="C4070" t="s">
        <v>16</v>
      </c>
      <c r="D4070" t="s">
        <v>26</v>
      </c>
      <c r="E4070" t="s">
        <v>25</v>
      </c>
      <c r="F4070" t="s">
        <v>120</v>
      </c>
      <c r="G4070" t="s">
        <v>350</v>
      </c>
      <c r="H4070" t="s">
        <v>401</v>
      </c>
      <c r="I4070">
        <v>10</v>
      </c>
    </row>
    <row r="4071" spans="1:9" x14ac:dyDescent="0.25">
      <c r="A4071">
        <v>1304644460</v>
      </c>
      <c r="B4071" t="s">
        <v>226</v>
      </c>
      <c r="C4071" t="s">
        <v>30</v>
      </c>
      <c r="D4071" t="s">
        <v>158</v>
      </c>
      <c r="E4071" t="s">
        <v>32</v>
      </c>
      <c r="F4071" t="s">
        <v>140</v>
      </c>
      <c r="G4071" t="s">
        <v>396</v>
      </c>
      <c r="H4071" t="s">
        <v>225</v>
      </c>
      <c r="I4071">
        <v>10</v>
      </c>
    </row>
    <row r="4072" spans="1:9" x14ac:dyDescent="0.25">
      <c r="A4072">
        <v>2194460661</v>
      </c>
      <c r="B4072" t="s">
        <v>399</v>
      </c>
      <c r="C4072" t="s">
        <v>30</v>
      </c>
      <c r="D4072" t="s">
        <v>33</v>
      </c>
      <c r="E4072" t="s">
        <v>43</v>
      </c>
      <c r="F4072" t="s">
        <v>154</v>
      </c>
      <c r="G4072" t="s">
        <v>396</v>
      </c>
      <c r="H4072" t="s">
        <v>398</v>
      </c>
      <c r="I4072">
        <v>10</v>
      </c>
    </row>
    <row r="4073" spans="1:9" x14ac:dyDescent="0.25">
      <c r="A4073">
        <v>2400080700</v>
      </c>
      <c r="B4073" t="s">
        <v>388</v>
      </c>
      <c r="C4073" t="s">
        <v>19</v>
      </c>
      <c r="D4073" t="s">
        <v>41</v>
      </c>
      <c r="E4073" t="s">
        <v>21</v>
      </c>
      <c r="F4073" t="s">
        <v>147</v>
      </c>
      <c r="G4073" t="s">
        <v>352</v>
      </c>
      <c r="H4073" t="s">
        <v>401</v>
      </c>
      <c r="I4073">
        <v>10</v>
      </c>
    </row>
    <row r="4074" spans="1:9" x14ac:dyDescent="0.25">
      <c r="A4074">
        <v>100301600</v>
      </c>
      <c r="B4074" t="s">
        <v>170</v>
      </c>
      <c r="C4074" t="s">
        <v>16</v>
      </c>
      <c r="D4074" t="s">
        <v>39</v>
      </c>
      <c r="E4074" t="s">
        <v>25</v>
      </c>
      <c r="F4074" t="s">
        <v>14</v>
      </c>
      <c r="G4074" t="s">
        <v>415</v>
      </c>
      <c r="H4074" t="s">
        <v>19</v>
      </c>
      <c r="I4074">
        <v>10</v>
      </c>
    </row>
    <row r="4075" spans="1:9" x14ac:dyDescent="0.25">
      <c r="A4075">
        <v>2194473436</v>
      </c>
      <c r="B4075" t="s">
        <v>388</v>
      </c>
      <c r="C4075" t="s">
        <v>30</v>
      </c>
      <c r="D4075" t="s">
        <v>20</v>
      </c>
      <c r="E4075" t="s">
        <v>43</v>
      </c>
      <c r="F4075" t="s">
        <v>554</v>
      </c>
      <c r="G4075" t="s">
        <v>352</v>
      </c>
      <c r="H4075" t="s">
        <v>401</v>
      </c>
      <c r="I4075">
        <v>10</v>
      </c>
    </row>
    <row r="4076" spans="1:9" x14ac:dyDescent="0.25">
      <c r="A4076">
        <v>100300954</v>
      </c>
      <c r="B4076" t="s">
        <v>388</v>
      </c>
      <c r="C4076" t="s">
        <v>16</v>
      </c>
      <c r="D4076" t="s">
        <v>26</v>
      </c>
      <c r="E4076" t="s">
        <v>18</v>
      </c>
      <c r="F4076" t="s">
        <v>159</v>
      </c>
      <c r="G4076" t="s">
        <v>416</v>
      </c>
      <c r="H4076" t="s">
        <v>401</v>
      </c>
      <c r="I4076">
        <v>10</v>
      </c>
    </row>
    <row r="4077" spans="1:9" x14ac:dyDescent="0.25">
      <c r="A4077">
        <v>2400061031</v>
      </c>
      <c r="B4077" t="s">
        <v>226</v>
      </c>
      <c r="C4077" t="s">
        <v>19</v>
      </c>
      <c r="D4077" t="s">
        <v>27</v>
      </c>
      <c r="E4077" t="s">
        <v>21</v>
      </c>
      <c r="F4077" t="s">
        <v>691</v>
      </c>
      <c r="G4077" t="s">
        <v>405</v>
      </c>
      <c r="H4077" t="s">
        <v>19</v>
      </c>
      <c r="I4077">
        <v>10</v>
      </c>
    </row>
    <row r="4078" spans="1:9" x14ac:dyDescent="0.25">
      <c r="A4078">
        <v>100301844</v>
      </c>
      <c r="B4078" t="s">
        <v>388</v>
      </c>
      <c r="C4078" t="s">
        <v>16</v>
      </c>
      <c r="D4078" t="s">
        <v>45</v>
      </c>
      <c r="E4078" t="s">
        <v>18</v>
      </c>
      <c r="F4078" t="s">
        <v>466</v>
      </c>
      <c r="G4078" t="s">
        <v>579</v>
      </c>
      <c r="H4078" t="s">
        <v>401</v>
      </c>
      <c r="I4078">
        <v>10</v>
      </c>
    </row>
    <row r="4079" spans="1:9" x14ac:dyDescent="0.25">
      <c r="A4079" t="s">
        <v>23</v>
      </c>
      <c r="B4079" t="s">
        <v>226</v>
      </c>
      <c r="C4079" t="s">
        <v>19</v>
      </c>
      <c r="D4079" t="s">
        <v>87</v>
      </c>
      <c r="E4079" t="s">
        <v>21</v>
      </c>
      <c r="F4079" t="s">
        <v>163</v>
      </c>
      <c r="G4079" t="s">
        <v>579</v>
      </c>
      <c r="H4079" t="s">
        <v>19</v>
      </c>
      <c r="I4079">
        <v>10</v>
      </c>
    </row>
    <row r="4080" spans="1:9" x14ac:dyDescent="0.25">
      <c r="A4080" t="s">
        <v>28</v>
      </c>
      <c r="B4080" t="s">
        <v>399</v>
      </c>
      <c r="C4080" t="s">
        <v>30</v>
      </c>
      <c r="D4080" t="s">
        <v>45</v>
      </c>
      <c r="E4080" t="s">
        <v>32</v>
      </c>
      <c r="F4080" t="s">
        <v>163</v>
      </c>
      <c r="G4080" t="s">
        <v>579</v>
      </c>
      <c r="H4080" t="s">
        <v>398</v>
      </c>
      <c r="I4080">
        <v>10</v>
      </c>
    </row>
    <row r="4081" spans="1:9" x14ac:dyDescent="0.25">
      <c r="A4081">
        <v>1305418195</v>
      </c>
      <c r="B4081" t="s">
        <v>170</v>
      </c>
      <c r="C4081" t="s">
        <v>30</v>
      </c>
      <c r="D4081" t="s">
        <v>35</v>
      </c>
      <c r="E4081" t="s">
        <v>32</v>
      </c>
      <c r="F4081" t="s">
        <v>155</v>
      </c>
      <c r="G4081" t="s">
        <v>352</v>
      </c>
      <c r="H4081" t="s">
        <v>19</v>
      </c>
      <c r="I4081">
        <v>10</v>
      </c>
    </row>
    <row r="4082" spans="1:9" x14ac:dyDescent="0.25">
      <c r="A4082" t="s">
        <v>28</v>
      </c>
      <c r="B4082" t="s">
        <v>388</v>
      </c>
      <c r="C4082" t="s">
        <v>19</v>
      </c>
      <c r="D4082" t="s">
        <v>35</v>
      </c>
      <c r="E4082" t="s">
        <v>74</v>
      </c>
      <c r="F4082" t="s">
        <v>136</v>
      </c>
      <c r="G4082" t="s">
        <v>343</v>
      </c>
      <c r="H4082" t="s">
        <v>401</v>
      </c>
      <c r="I4082">
        <v>10</v>
      </c>
    </row>
    <row r="4083" spans="1:9" x14ac:dyDescent="0.25">
      <c r="A4083" t="s">
        <v>23</v>
      </c>
      <c r="B4083" t="s">
        <v>226</v>
      </c>
      <c r="C4083" t="s">
        <v>19</v>
      </c>
      <c r="D4083" t="s">
        <v>20</v>
      </c>
      <c r="E4083" t="s">
        <v>21</v>
      </c>
      <c r="F4083" t="s">
        <v>163</v>
      </c>
      <c r="G4083" t="s">
        <v>579</v>
      </c>
      <c r="H4083" t="s">
        <v>19</v>
      </c>
      <c r="I4083">
        <v>10</v>
      </c>
    </row>
    <row r="4084" spans="1:9" x14ac:dyDescent="0.25">
      <c r="A4084">
        <v>2194592775</v>
      </c>
      <c r="B4084" t="s">
        <v>388</v>
      </c>
      <c r="C4084" t="s">
        <v>30</v>
      </c>
      <c r="D4084" t="s">
        <v>35</v>
      </c>
      <c r="E4084" t="s">
        <v>43</v>
      </c>
      <c r="F4084" t="s">
        <v>434</v>
      </c>
      <c r="G4084" t="s">
        <v>350</v>
      </c>
      <c r="H4084" t="s">
        <v>401</v>
      </c>
      <c r="I4084">
        <v>10</v>
      </c>
    </row>
    <row r="4085" spans="1:9" x14ac:dyDescent="0.25">
      <c r="A4085">
        <v>100295558</v>
      </c>
      <c r="B4085" t="s">
        <v>654</v>
      </c>
      <c r="C4085" t="s">
        <v>16</v>
      </c>
      <c r="D4085" t="s">
        <v>39</v>
      </c>
      <c r="E4085" t="s">
        <v>25</v>
      </c>
      <c r="F4085" t="s">
        <v>14</v>
      </c>
      <c r="G4085" t="s">
        <v>579</v>
      </c>
      <c r="H4085" t="s">
        <v>401</v>
      </c>
      <c r="I4085">
        <v>10</v>
      </c>
    </row>
    <row r="4086" spans="1:9" x14ac:dyDescent="0.25">
      <c r="A4086">
        <v>100302061</v>
      </c>
      <c r="B4086" t="s">
        <v>170</v>
      </c>
      <c r="C4086" t="s">
        <v>16</v>
      </c>
      <c r="D4086" t="s">
        <v>39</v>
      </c>
      <c r="E4086" t="s">
        <v>25</v>
      </c>
      <c r="F4086" t="s">
        <v>14</v>
      </c>
      <c r="G4086" t="s">
        <v>415</v>
      </c>
      <c r="H4086" t="s">
        <v>19</v>
      </c>
      <c r="I4086">
        <v>10</v>
      </c>
    </row>
    <row r="4087" spans="1:9" x14ac:dyDescent="0.25">
      <c r="A4087">
        <v>100302106</v>
      </c>
      <c r="B4087" t="s">
        <v>402</v>
      </c>
      <c r="C4087" t="s">
        <v>16</v>
      </c>
      <c r="D4087" t="s">
        <v>29</v>
      </c>
      <c r="E4087" t="s">
        <v>25</v>
      </c>
      <c r="F4087" t="s">
        <v>14</v>
      </c>
      <c r="G4087" t="s">
        <v>579</v>
      </c>
      <c r="H4087" t="s">
        <v>401</v>
      </c>
      <c r="I4087">
        <v>10</v>
      </c>
    </row>
    <row r="4088" spans="1:9" x14ac:dyDescent="0.25">
      <c r="A4088">
        <v>2400081149</v>
      </c>
      <c r="B4088" t="s">
        <v>388</v>
      </c>
      <c r="C4088" t="s">
        <v>19</v>
      </c>
      <c r="D4088" t="s">
        <v>41</v>
      </c>
      <c r="E4088" t="s">
        <v>21</v>
      </c>
      <c r="F4088" t="s">
        <v>438</v>
      </c>
      <c r="G4088" t="s">
        <v>350</v>
      </c>
      <c r="H4088" t="s">
        <v>401</v>
      </c>
      <c r="I4088">
        <v>10</v>
      </c>
    </row>
    <row r="4089" spans="1:9" x14ac:dyDescent="0.25">
      <c r="A4089" t="s">
        <v>28</v>
      </c>
      <c r="B4089" t="s">
        <v>388</v>
      </c>
      <c r="C4089" t="s">
        <v>30</v>
      </c>
      <c r="D4089" t="s">
        <v>20</v>
      </c>
      <c r="E4089" t="s">
        <v>32</v>
      </c>
      <c r="F4089" t="s">
        <v>140</v>
      </c>
      <c r="G4089" t="s">
        <v>396</v>
      </c>
      <c r="H4089" t="s">
        <v>401</v>
      </c>
      <c r="I4089">
        <v>10</v>
      </c>
    </row>
    <row r="4090" spans="1:9" x14ac:dyDescent="0.25">
      <c r="A4090" t="s">
        <v>23</v>
      </c>
      <c r="B4090" t="s">
        <v>226</v>
      </c>
      <c r="C4090" t="s">
        <v>19</v>
      </c>
      <c r="D4090" t="s">
        <v>20</v>
      </c>
      <c r="E4090" t="s">
        <v>37</v>
      </c>
      <c r="F4090" t="s">
        <v>163</v>
      </c>
      <c r="G4090" t="s">
        <v>579</v>
      </c>
      <c r="H4090" t="s">
        <v>19</v>
      </c>
      <c r="I4090">
        <v>10</v>
      </c>
    </row>
    <row r="4091" spans="1:9" x14ac:dyDescent="0.25">
      <c r="A4091" t="s">
        <v>23</v>
      </c>
      <c r="B4091" t="s">
        <v>226</v>
      </c>
      <c r="C4091" t="s">
        <v>19</v>
      </c>
      <c r="D4091" t="s">
        <v>20</v>
      </c>
      <c r="E4091" t="s">
        <v>21</v>
      </c>
      <c r="F4091" t="s">
        <v>163</v>
      </c>
      <c r="G4091" t="s">
        <v>579</v>
      </c>
      <c r="H4091" t="s">
        <v>395</v>
      </c>
      <c r="I4091">
        <v>10</v>
      </c>
    </row>
    <row r="4092" spans="1:9" x14ac:dyDescent="0.25">
      <c r="A4092">
        <v>2194720720</v>
      </c>
      <c r="B4092" t="s">
        <v>148</v>
      </c>
      <c r="C4092" t="s">
        <v>30</v>
      </c>
      <c r="D4092" t="s">
        <v>26</v>
      </c>
      <c r="E4092" t="s">
        <v>43</v>
      </c>
      <c r="F4092" t="s">
        <v>436</v>
      </c>
      <c r="G4092" t="s">
        <v>352</v>
      </c>
      <c r="H4092" t="s">
        <v>19</v>
      </c>
      <c r="I4092">
        <v>10</v>
      </c>
    </row>
    <row r="4093" spans="1:9" x14ac:dyDescent="0.25">
      <c r="A4093">
        <v>2400068887</v>
      </c>
      <c r="B4093" t="s">
        <v>40</v>
      </c>
      <c r="C4093" t="s">
        <v>19</v>
      </c>
      <c r="D4093" t="s">
        <v>39</v>
      </c>
      <c r="E4093" t="s">
        <v>21</v>
      </c>
      <c r="F4093" t="s">
        <v>411</v>
      </c>
      <c r="G4093" t="s">
        <v>352</v>
      </c>
      <c r="H4093" t="s">
        <v>395</v>
      </c>
      <c r="I4093">
        <v>10</v>
      </c>
    </row>
    <row r="4094" spans="1:9" x14ac:dyDescent="0.25">
      <c r="A4094" t="s">
        <v>23</v>
      </c>
      <c r="B4094" t="s">
        <v>226</v>
      </c>
      <c r="C4094" t="s">
        <v>19</v>
      </c>
      <c r="D4094" t="s">
        <v>36</v>
      </c>
      <c r="E4094" t="s">
        <v>37</v>
      </c>
      <c r="F4094" t="s">
        <v>163</v>
      </c>
      <c r="G4094" t="s">
        <v>579</v>
      </c>
      <c r="H4094" t="s">
        <v>19</v>
      </c>
      <c r="I4094">
        <v>10</v>
      </c>
    </row>
    <row r="4095" spans="1:9" x14ac:dyDescent="0.25">
      <c r="A4095">
        <v>2194750197</v>
      </c>
      <c r="B4095" t="s">
        <v>399</v>
      </c>
      <c r="C4095" t="s">
        <v>30</v>
      </c>
      <c r="D4095" t="s">
        <v>45</v>
      </c>
      <c r="E4095" t="s">
        <v>43</v>
      </c>
      <c r="F4095" t="s">
        <v>175</v>
      </c>
      <c r="G4095" t="s">
        <v>350</v>
      </c>
      <c r="H4095" t="s">
        <v>398</v>
      </c>
      <c r="I4095">
        <v>10</v>
      </c>
    </row>
    <row r="4096" spans="1:9" x14ac:dyDescent="0.25">
      <c r="A4096">
        <v>2194740425</v>
      </c>
      <c r="B4096" t="s">
        <v>40</v>
      </c>
      <c r="C4096" t="s">
        <v>30</v>
      </c>
      <c r="D4096" t="s">
        <v>45</v>
      </c>
      <c r="E4096" t="s">
        <v>43</v>
      </c>
      <c r="F4096" t="s">
        <v>128</v>
      </c>
      <c r="G4096" t="s">
        <v>350</v>
      </c>
      <c r="H4096" t="s">
        <v>19</v>
      </c>
      <c r="I4096">
        <v>10</v>
      </c>
    </row>
    <row r="4097" spans="1:9" x14ac:dyDescent="0.25">
      <c r="A4097">
        <v>2400012644</v>
      </c>
      <c r="B4097" t="s">
        <v>388</v>
      </c>
      <c r="C4097" t="s">
        <v>19</v>
      </c>
      <c r="D4097" t="s">
        <v>182</v>
      </c>
      <c r="E4097" t="s">
        <v>21</v>
      </c>
      <c r="F4097" t="s">
        <v>136</v>
      </c>
      <c r="G4097" t="s">
        <v>343</v>
      </c>
      <c r="H4097" t="s">
        <v>401</v>
      </c>
      <c r="I4097">
        <v>10</v>
      </c>
    </row>
    <row r="4098" spans="1:9" x14ac:dyDescent="0.25">
      <c r="A4098">
        <v>2194825074</v>
      </c>
      <c r="B4098" t="s">
        <v>148</v>
      </c>
      <c r="C4098" t="s">
        <v>30</v>
      </c>
      <c r="D4098" t="s">
        <v>20</v>
      </c>
      <c r="E4098" t="s">
        <v>43</v>
      </c>
      <c r="F4098" t="s">
        <v>113</v>
      </c>
      <c r="G4098" t="s">
        <v>351</v>
      </c>
      <c r="H4098" t="s">
        <v>19</v>
      </c>
      <c r="I4098">
        <v>10</v>
      </c>
    </row>
    <row r="4099" spans="1:9" x14ac:dyDescent="0.25">
      <c r="A4099">
        <v>2194827692</v>
      </c>
      <c r="B4099" t="s">
        <v>399</v>
      </c>
      <c r="C4099" t="s">
        <v>30</v>
      </c>
      <c r="D4099" t="s">
        <v>45</v>
      </c>
      <c r="E4099" t="s">
        <v>43</v>
      </c>
      <c r="F4099" t="s">
        <v>159</v>
      </c>
      <c r="G4099" t="s">
        <v>416</v>
      </c>
      <c r="H4099" t="s">
        <v>398</v>
      </c>
      <c r="I4099">
        <v>10</v>
      </c>
    </row>
    <row r="4100" spans="1:9" x14ac:dyDescent="0.25">
      <c r="A4100">
        <v>1308488047</v>
      </c>
      <c r="B4100" t="s">
        <v>170</v>
      </c>
      <c r="C4100" t="s">
        <v>30</v>
      </c>
      <c r="D4100" t="s">
        <v>45</v>
      </c>
      <c r="E4100" t="s">
        <v>32</v>
      </c>
      <c r="F4100" t="s">
        <v>136</v>
      </c>
      <c r="G4100" t="s">
        <v>343</v>
      </c>
      <c r="H4100" t="s">
        <v>19</v>
      </c>
      <c r="I4100">
        <v>10</v>
      </c>
    </row>
    <row r="4101" spans="1:9" x14ac:dyDescent="0.25">
      <c r="A4101">
        <v>2194829292</v>
      </c>
      <c r="B4101" t="s">
        <v>399</v>
      </c>
      <c r="C4101" t="s">
        <v>30</v>
      </c>
      <c r="D4101" t="s">
        <v>26</v>
      </c>
      <c r="E4101" t="s">
        <v>43</v>
      </c>
      <c r="F4101" t="s">
        <v>180</v>
      </c>
      <c r="G4101" t="s">
        <v>416</v>
      </c>
      <c r="H4101" t="s">
        <v>398</v>
      </c>
      <c r="I4101">
        <v>10</v>
      </c>
    </row>
    <row r="4102" spans="1:9" x14ac:dyDescent="0.25">
      <c r="A4102" t="s">
        <v>28</v>
      </c>
      <c r="B4102" t="s">
        <v>388</v>
      </c>
      <c r="C4102" t="s">
        <v>30</v>
      </c>
      <c r="D4102" t="s">
        <v>200</v>
      </c>
      <c r="E4102" t="s">
        <v>32</v>
      </c>
      <c r="F4102" t="s">
        <v>136</v>
      </c>
      <c r="G4102" t="s">
        <v>343</v>
      </c>
      <c r="H4102" t="s">
        <v>401</v>
      </c>
      <c r="I4102">
        <v>10</v>
      </c>
    </row>
    <row r="4103" spans="1:9" x14ac:dyDescent="0.25">
      <c r="A4103">
        <v>2400037554</v>
      </c>
      <c r="B4103" t="s">
        <v>40</v>
      </c>
      <c r="C4103" t="s">
        <v>19</v>
      </c>
      <c r="D4103" t="s">
        <v>35</v>
      </c>
      <c r="E4103" t="s">
        <v>21</v>
      </c>
      <c r="F4103" t="s">
        <v>438</v>
      </c>
      <c r="G4103" t="s">
        <v>350</v>
      </c>
      <c r="H4103" t="s">
        <v>19</v>
      </c>
      <c r="I4103">
        <v>10</v>
      </c>
    </row>
    <row r="4104" spans="1:9" x14ac:dyDescent="0.25">
      <c r="A4104" t="s">
        <v>28</v>
      </c>
      <c r="B4104" t="s">
        <v>399</v>
      </c>
      <c r="C4104" t="s">
        <v>30</v>
      </c>
      <c r="D4104" t="s">
        <v>158</v>
      </c>
      <c r="E4104" t="s">
        <v>32</v>
      </c>
      <c r="F4104" t="s">
        <v>163</v>
      </c>
      <c r="G4104" t="s">
        <v>579</v>
      </c>
      <c r="H4104" t="s">
        <v>398</v>
      </c>
      <c r="I4104">
        <v>10</v>
      </c>
    </row>
    <row r="4105" spans="1:9" x14ac:dyDescent="0.25">
      <c r="A4105">
        <v>2400078346</v>
      </c>
      <c r="B4105" t="s">
        <v>170</v>
      </c>
      <c r="C4105" t="s">
        <v>19</v>
      </c>
      <c r="D4105" t="s">
        <v>45</v>
      </c>
      <c r="E4105" t="s">
        <v>21</v>
      </c>
      <c r="F4105" t="s">
        <v>150</v>
      </c>
      <c r="G4105" t="s">
        <v>352</v>
      </c>
      <c r="H4105" t="s">
        <v>19</v>
      </c>
      <c r="I4105">
        <v>10</v>
      </c>
    </row>
    <row r="4106" spans="1:9" x14ac:dyDescent="0.25">
      <c r="A4106">
        <v>2194857344</v>
      </c>
      <c r="B4106" t="s">
        <v>170</v>
      </c>
      <c r="C4106" t="s">
        <v>30</v>
      </c>
      <c r="D4106" t="s">
        <v>182</v>
      </c>
      <c r="E4106" t="s">
        <v>43</v>
      </c>
      <c r="F4106" t="s">
        <v>409</v>
      </c>
      <c r="G4106" t="s">
        <v>352</v>
      </c>
      <c r="H4106" t="s">
        <v>19</v>
      </c>
      <c r="I4106">
        <v>10</v>
      </c>
    </row>
    <row r="4107" spans="1:9" x14ac:dyDescent="0.25">
      <c r="A4107" t="s">
        <v>28</v>
      </c>
      <c r="B4107" t="s">
        <v>402</v>
      </c>
      <c r="C4107" t="s">
        <v>19</v>
      </c>
      <c r="D4107" t="s">
        <v>26</v>
      </c>
      <c r="E4107" t="s">
        <v>21</v>
      </c>
      <c r="F4107" t="s">
        <v>14</v>
      </c>
      <c r="G4107" t="s">
        <v>579</v>
      </c>
      <c r="H4107" t="s">
        <v>395</v>
      </c>
      <c r="I4107">
        <v>10</v>
      </c>
    </row>
    <row r="4108" spans="1:9" x14ac:dyDescent="0.25">
      <c r="A4108">
        <v>100302760</v>
      </c>
      <c r="B4108" t="s">
        <v>388</v>
      </c>
      <c r="C4108" t="s">
        <v>16</v>
      </c>
      <c r="D4108" t="s">
        <v>17</v>
      </c>
      <c r="E4108" t="s">
        <v>25</v>
      </c>
      <c r="F4108" t="s">
        <v>406</v>
      </c>
      <c r="G4108" t="s">
        <v>352</v>
      </c>
      <c r="H4108" t="s">
        <v>401</v>
      </c>
      <c r="I4108">
        <v>10</v>
      </c>
    </row>
    <row r="4109" spans="1:9" x14ac:dyDescent="0.25">
      <c r="A4109">
        <v>100302218</v>
      </c>
      <c r="B4109" t="s">
        <v>100</v>
      </c>
      <c r="C4109" t="s">
        <v>16</v>
      </c>
      <c r="D4109" t="s">
        <v>31</v>
      </c>
      <c r="E4109" t="s">
        <v>25</v>
      </c>
      <c r="F4109" t="s">
        <v>204</v>
      </c>
      <c r="G4109" t="s">
        <v>396</v>
      </c>
      <c r="H4109" t="s">
        <v>25</v>
      </c>
      <c r="I4109">
        <v>10</v>
      </c>
    </row>
    <row r="4110" spans="1:9" x14ac:dyDescent="0.25">
      <c r="A4110">
        <v>2400063990</v>
      </c>
      <c r="B4110" t="s">
        <v>388</v>
      </c>
      <c r="C4110" t="s">
        <v>19</v>
      </c>
      <c r="D4110" t="s">
        <v>17</v>
      </c>
      <c r="E4110" t="s">
        <v>37</v>
      </c>
      <c r="F4110" t="s">
        <v>147</v>
      </c>
      <c r="G4110" t="s">
        <v>352</v>
      </c>
      <c r="H4110" t="s">
        <v>401</v>
      </c>
      <c r="I4110">
        <v>10</v>
      </c>
    </row>
    <row r="4111" spans="1:9" x14ac:dyDescent="0.25">
      <c r="A4111">
        <v>2400122775</v>
      </c>
      <c r="B4111" t="s">
        <v>40</v>
      </c>
      <c r="C4111" t="s">
        <v>19</v>
      </c>
      <c r="D4111" t="s">
        <v>20</v>
      </c>
      <c r="E4111" t="s">
        <v>21</v>
      </c>
      <c r="F4111" t="s">
        <v>161</v>
      </c>
      <c r="G4111" t="s">
        <v>352</v>
      </c>
      <c r="H4111" t="s">
        <v>19</v>
      </c>
      <c r="I4111">
        <v>10</v>
      </c>
    </row>
    <row r="4112" spans="1:9" x14ac:dyDescent="0.25">
      <c r="A4112">
        <v>2400082097</v>
      </c>
      <c r="B4112" t="s">
        <v>148</v>
      </c>
      <c r="C4112" t="s">
        <v>19</v>
      </c>
      <c r="D4112" t="s">
        <v>41</v>
      </c>
      <c r="E4112" t="s">
        <v>21</v>
      </c>
      <c r="F4112" t="s">
        <v>155</v>
      </c>
      <c r="G4112" t="s">
        <v>352</v>
      </c>
      <c r="H4112" t="s">
        <v>19</v>
      </c>
      <c r="I4112">
        <v>10</v>
      </c>
    </row>
    <row r="4113" spans="1:9" x14ac:dyDescent="0.25">
      <c r="A4113">
        <v>2400062029</v>
      </c>
      <c r="B4113" t="s">
        <v>148</v>
      </c>
      <c r="C4113" t="s">
        <v>19</v>
      </c>
      <c r="D4113" t="s">
        <v>27</v>
      </c>
      <c r="E4113" t="s">
        <v>21</v>
      </c>
      <c r="F4113" t="s">
        <v>140</v>
      </c>
      <c r="G4113" t="s">
        <v>396</v>
      </c>
      <c r="H4113" t="s">
        <v>19</v>
      </c>
      <c r="I4113">
        <v>10</v>
      </c>
    </row>
    <row r="4114" spans="1:9" x14ac:dyDescent="0.25">
      <c r="A4114">
        <v>100302996</v>
      </c>
      <c r="B4114" t="s">
        <v>148</v>
      </c>
      <c r="C4114" t="s">
        <v>16</v>
      </c>
      <c r="D4114" t="s">
        <v>26</v>
      </c>
      <c r="E4114" t="s">
        <v>25</v>
      </c>
      <c r="F4114" t="s">
        <v>626</v>
      </c>
      <c r="G4114" t="s">
        <v>351</v>
      </c>
      <c r="H4114" t="s">
        <v>19</v>
      </c>
      <c r="I4114">
        <v>10</v>
      </c>
    </row>
    <row r="4115" spans="1:9" x14ac:dyDescent="0.25">
      <c r="A4115">
        <v>100303064</v>
      </c>
      <c r="B4115" t="s">
        <v>170</v>
      </c>
      <c r="C4115" t="s">
        <v>16</v>
      </c>
      <c r="D4115" t="s">
        <v>33</v>
      </c>
      <c r="E4115" t="s">
        <v>25</v>
      </c>
      <c r="F4115" t="s">
        <v>14</v>
      </c>
      <c r="G4115" t="s">
        <v>403</v>
      </c>
      <c r="H4115" t="s">
        <v>19</v>
      </c>
      <c r="I4115">
        <v>10</v>
      </c>
    </row>
    <row r="4116" spans="1:9" x14ac:dyDescent="0.25">
      <c r="A4116">
        <v>1309881598</v>
      </c>
      <c r="B4116" t="s">
        <v>399</v>
      </c>
      <c r="C4116" t="s">
        <v>30</v>
      </c>
      <c r="D4116" t="s">
        <v>158</v>
      </c>
      <c r="E4116" t="s">
        <v>32</v>
      </c>
      <c r="F4116" t="s">
        <v>159</v>
      </c>
      <c r="G4116" t="s">
        <v>416</v>
      </c>
      <c r="H4116" t="s">
        <v>398</v>
      </c>
      <c r="I4116">
        <v>10</v>
      </c>
    </row>
    <row r="4117" spans="1:9" x14ac:dyDescent="0.25">
      <c r="A4117">
        <v>2194968893</v>
      </c>
      <c r="B4117" t="s">
        <v>170</v>
      </c>
      <c r="C4117" t="s">
        <v>30</v>
      </c>
      <c r="D4117" t="s">
        <v>26</v>
      </c>
      <c r="E4117" t="s">
        <v>43</v>
      </c>
      <c r="F4117" t="s">
        <v>136</v>
      </c>
      <c r="G4117" t="s">
        <v>343</v>
      </c>
      <c r="H4117" t="s">
        <v>19</v>
      </c>
      <c r="I4117">
        <v>10</v>
      </c>
    </row>
    <row r="4118" spans="1:9" x14ac:dyDescent="0.25">
      <c r="A4118" t="s">
        <v>28</v>
      </c>
      <c r="B4118" t="s">
        <v>226</v>
      </c>
      <c r="C4118" t="s">
        <v>19</v>
      </c>
      <c r="D4118" t="s">
        <v>17</v>
      </c>
      <c r="E4118" t="s">
        <v>37</v>
      </c>
      <c r="F4118" t="s">
        <v>163</v>
      </c>
      <c r="G4118" t="s">
        <v>579</v>
      </c>
      <c r="H4118" t="s">
        <v>19</v>
      </c>
      <c r="I4118">
        <v>10</v>
      </c>
    </row>
    <row r="4119" spans="1:9" x14ac:dyDescent="0.25">
      <c r="A4119">
        <v>2194978469</v>
      </c>
      <c r="B4119" t="s">
        <v>399</v>
      </c>
      <c r="C4119" t="s">
        <v>30</v>
      </c>
      <c r="D4119" t="s">
        <v>158</v>
      </c>
      <c r="E4119" t="s">
        <v>43</v>
      </c>
      <c r="F4119" t="s">
        <v>140</v>
      </c>
      <c r="G4119" t="s">
        <v>396</v>
      </c>
      <c r="H4119" t="s">
        <v>398</v>
      </c>
      <c r="I4119">
        <v>10</v>
      </c>
    </row>
    <row r="4120" spans="1:9" x14ac:dyDescent="0.25">
      <c r="A4120">
        <v>1309997246</v>
      </c>
      <c r="B4120" t="s">
        <v>40</v>
      </c>
      <c r="C4120" t="s">
        <v>30</v>
      </c>
      <c r="D4120" t="s">
        <v>41</v>
      </c>
      <c r="E4120" t="s">
        <v>32</v>
      </c>
      <c r="F4120" t="s">
        <v>671</v>
      </c>
      <c r="G4120" t="s">
        <v>350</v>
      </c>
      <c r="H4120" t="s">
        <v>395</v>
      </c>
      <c r="I4120">
        <v>10</v>
      </c>
    </row>
    <row r="4121" spans="1:9" x14ac:dyDescent="0.25">
      <c r="A4121">
        <v>1310192361</v>
      </c>
      <c r="B4121" t="s">
        <v>148</v>
      </c>
      <c r="C4121" t="s">
        <v>30</v>
      </c>
      <c r="D4121" t="s">
        <v>36</v>
      </c>
      <c r="E4121" t="s">
        <v>32</v>
      </c>
      <c r="F4121" t="s">
        <v>150</v>
      </c>
      <c r="G4121" t="s">
        <v>352</v>
      </c>
      <c r="H4121" t="s">
        <v>19</v>
      </c>
      <c r="I4121">
        <v>10</v>
      </c>
    </row>
    <row r="4122" spans="1:9" x14ac:dyDescent="0.25">
      <c r="A4122">
        <v>2400078823</v>
      </c>
      <c r="B4122" t="s">
        <v>226</v>
      </c>
      <c r="C4122" t="s">
        <v>19</v>
      </c>
      <c r="D4122" t="s">
        <v>45</v>
      </c>
      <c r="E4122" t="s">
        <v>21</v>
      </c>
      <c r="F4122" t="s">
        <v>163</v>
      </c>
      <c r="G4122" t="s">
        <v>579</v>
      </c>
      <c r="H4122" t="s">
        <v>19</v>
      </c>
      <c r="I4122">
        <v>10</v>
      </c>
    </row>
    <row r="4123" spans="1:9" x14ac:dyDescent="0.25">
      <c r="A4123" t="s">
        <v>28</v>
      </c>
      <c r="B4123" t="s">
        <v>226</v>
      </c>
      <c r="C4123" t="s">
        <v>19</v>
      </c>
      <c r="D4123" t="s">
        <v>20</v>
      </c>
      <c r="E4123" t="s">
        <v>21</v>
      </c>
      <c r="F4123" t="s">
        <v>163</v>
      </c>
      <c r="G4123" t="s">
        <v>579</v>
      </c>
      <c r="H4123" t="s">
        <v>395</v>
      </c>
      <c r="I4123">
        <v>10</v>
      </c>
    </row>
    <row r="4124" spans="1:9" x14ac:dyDescent="0.25">
      <c r="A4124">
        <v>100302967</v>
      </c>
      <c r="B4124" t="s">
        <v>100</v>
      </c>
      <c r="C4124" t="s">
        <v>16</v>
      </c>
      <c r="D4124" t="s">
        <v>17</v>
      </c>
      <c r="E4124" t="s">
        <v>25</v>
      </c>
      <c r="F4124" t="s">
        <v>149</v>
      </c>
      <c r="G4124" t="s">
        <v>352</v>
      </c>
      <c r="H4124" t="s">
        <v>25</v>
      </c>
      <c r="I4124">
        <v>10</v>
      </c>
    </row>
    <row r="4125" spans="1:9" x14ac:dyDescent="0.25">
      <c r="A4125">
        <v>100303215</v>
      </c>
      <c r="B4125" t="s">
        <v>402</v>
      </c>
      <c r="C4125" t="s">
        <v>16</v>
      </c>
      <c r="D4125" t="s">
        <v>39</v>
      </c>
      <c r="E4125" t="s">
        <v>25</v>
      </c>
      <c r="F4125" t="s">
        <v>14</v>
      </c>
      <c r="G4125" t="s">
        <v>579</v>
      </c>
      <c r="H4125" t="s">
        <v>225</v>
      </c>
      <c r="I4125">
        <v>10</v>
      </c>
    </row>
    <row r="4126" spans="1:9" x14ac:dyDescent="0.25">
      <c r="A4126">
        <v>100303349</v>
      </c>
      <c r="B4126" t="s">
        <v>402</v>
      </c>
      <c r="C4126" t="s">
        <v>16</v>
      </c>
      <c r="D4126" t="s">
        <v>42</v>
      </c>
      <c r="E4126" t="s">
        <v>25</v>
      </c>
      <c r="F4126" t="s">
        <v>14</v>
      </c>
      <c r="G4126" t="s">
        <v>579</v>
      </c>
      <c r="H4126" t="s">
        <v>225</v>
      </c>
      <c r="I4126">
        <v>10</v>
      </c>
    </row>
    <row r="4127" spans="1:9" x14ac:dyDescent="0.25">
      <c r="A4127">
        <v>100303228</v>
      </c>
      <c r="B4127" t="s">
        <v>170</v>
      </c>
      <c r="C4127" t="s">
        <v>16</v>
      </c>
      <c r="D4127" t="s">
        <v>182</v>
      </c>
      <c r="E4127" t="s">
        <v>18</v>
      </c>
      <c r="F4127" t="s">
        <v>14</v>
      </c>
      <c r="G4127" t="s">
        <v>403</v>
      </c>
      <c r="H4127" t="s">
        <v>19</v>
      </c>
      <c r="I4127">
        <v>10</v>
      </c>
    </row>
    <row r="4128" spans="1:9" x14ac:dyDescent="0.25">
      <c r="A4128" t="s">
        <v>672</v>
      </c>
      <c r="B4128" t="s">
        <v>100</v>
      </c>
      <c r="C4128" t="s">
        <v>176</v>
      </c>
      <c r="D4128" t="s">
        <v>17</v>
      </c>
      <c r="E4128" t="s">
        <v>177</v>
      </c>
      <c r="F4128" t="s">
        <v>154</v>
      </c>
      <c r="G4128" t="s">
        <v>396</v>
      </c>
      <c r="H4128" t="s">
        <v>225</v>
      </c>
      <c r="I4128">
        <v>10</v>
      </c>
    </row>
    <row r="4129" spans="1:9" x14ac:dyDescent="0.25">
      <c r="A4129" t="s">
        <v>673</v>
      </c>
      <c r="B4129" t="s">
        <v>226</v>
      </c>
      <c r="C4129" t="s">
        <v>176</v>
      </c>
      <c r="D4129" t="s">
        <v>24</v>
      </c>
      <c r="E4129" t="s">
        <v>177</v>
      </c>
      <c r="F4129" t="s">
        <v>14</v>
      </c>
      <c r="G4129" t="s">
        <v>579</v>
      </c>
      <c r="H4129" t="s">
        <v>225</v>
      </c>
      <c r="I4129">
        <v>10</v>
      </c>
    </row>
    <row r="4130" spans="1:9" x14ac:dyDescent="0.25">
      <c r="A4130">
        <v>27</v>
      </c>
      <c r="B4130" t="s">
        <v>226</v>
      </c>
      <c r="C4130" t="s">
        <v>176</v>
      </c>
      <c r="D4130" t="s">
        <v>24</v>
      </c>
      <c r="E4130" t="s">
        <v>177</v>
      </c>
      <c r="F4130" t="s">
        <v>163</v>
      </c>
      <c r="G4130" t="s">
        <v>579</v>
      </c>
      <c r="H4130" t="s">
        <v>225</v>
      </c>
      <c r="I4130">
        <v>10</v>
      </c>
    </row>
    <row r="4131" spans="1:9" x14ac:dyDescent="0.25">
      <c r="A4131">
        <v>100302826</v>
      </c>
      <c r="B4131" t="s">
        <v>226</v>
      </c>
      <c r="C4131" t="s">
        <v>16</v>
      </c>
      <c r="D4131" t="s">
        <v>39</v>
      </c>
      <c r="E4131" t="s">
        <v>25</v>
      </c>
      <c r="F4131" t="s">
        <v>14</v>
      </c>
      <c r="G4131" t="s">
        <v>579</v>
      </c>
      <c r="H4131" t="s">
        <v>225</v>
      </c>
      <c r="I4131">
        <v>10</v>
      </c>
    </row>
    <row r="4132" spans="1:9" x14ac:dyDescent="0.25">
      <c r="A4132">
        <v>2195058572</v>
      </c>
      <c r="B4132" t="s">
        <v>399</v>
      </c>
      <c r="C4132" t="s">
        <v>30</v>
      </c>
      <c r="D4132" t="s">
        <v>158</v>
      </c>
      <c r="E4132" t="s">
        <v>43</v>
      </c>
      <c r="F4132" t="s">
        <v>487</v>
      </c>
      <c r="G4132" t="s">
        <v>355</v>
      </c>
      <c r="H4132" t="s">
        <v>398</v>
      </c>
      <c r="I4132">
        <v>10</v>
      </c>
    </row>
    <row r="4133" spans="1:9" x14ac:dyDescent="0.25">
      <c r="A4133">
        <v>2195024523</v>
      </c>
      <c r="B4133" t="s">
        <v>148</v>
      </c>
      <c r="C4133" t="s">
        <v>30</v>
      </c>
      <c r="D4133" t="s">
        <v>29</v>
      </c>
      <c r="E4133" t="s">
        <v>43</v>
      </c>
      <c r="F4133" t="s">
        <v>674</v>
      </c>
      <c r="G4133" t="s">
        <v>357</v>
      </c>
      <c r="H4133" t="s">
        <v>19</v>
      </c>
      <c r="I4133">
        <v>10</v>
      </c>
    </row>
    <row r="4134" spans="1:9" x14ac:dyDescent="0.25">
      <c r="A4134">
        <v>2195073125</v>
      </c>
      <c r="B4134" t="s">
        <v>399</v>
      </c>
      <c r="C4134" t="s">
        <v>30</v>
      </c>
      <c r="D4134" t="s">
        <v>33</v>
      </c>
      <c r="E4134" t="s">
        <v>43</v>
      </c>
      <c r="F4134" t="s">
        <v>420</v>
      </c>
      <c r="G4134" t="s">
        <v>355</v>
      </c>
      <c r="H4134" t="s">
        <v>398</v>
      </c>
      <c r="I4134">
        <v>10</v>
      </c>
    </row>
    <row r="4135" spans="1:9" x14ac:dyDescent="0.25">
      <c r="A4135" t="s">
        <v>28</v>
      </c>
      <c r="B4135" t="s">
        <v>170</v>
      </c>
      <c r="C4135" t="s">
        <v>19</v>
      </c>
      <c r="D4135" t="s">
        <v>20</v>
      </c>
      <c r="E4135" t="s">
        <v>21</v>
      </c>
      <c r="F4135" t="s">
        <v>14</v>
      </c>
      <c r="G4135" t="s">
        <v>415</v>
      </c>
      <c r="H4135" t="s">
        <v>19</v>
      </c>
      <c r="I4135">
        <v>10</v>
      </c>
    </row>
    <row r="4136" spans="1:9" x14ac:dyDescent="0.25">
      <c r="A4136">
        <v>2400011372</v>
      </c>
      <c r="B4136" t="s">
        <v>226</v>
      </c>
      <c r="C4136" t="s">
        <v>19</v>
      </c>
      <c r="D4136" t="s">
        <v>200</v>
      </c>
      <c r="E4136" t="s">
        <v>18</v>
      </c>
      <c r="F4136" t="s">
        <v>163</v>
      </c>
      <c r="G4136" t="s">
        <v>579</v>
      </c>
      <c r="H4136" t="s">
        <v>19</v>
      </c>
      <c r="I4136">
        <v>10</v>
      </c>
    </row>
    <row r="4137" spans="1:9" x14ac:dyDescent="0.25">
      <c r="A4137">
        <v>100303565</v>
      </c>
      <c r="B4137" t="s">
        <v>100</v>
      </c>
      <c r="C4137" t="s">
        <v>16</v>
      </c>
      <c r="D4137" t="s">
        <v>17</v>
      </c>
      <c r="E4137" t="s">
        <v>25</v>
      </c>
      <c r="F4137" t="s">
        <v>159</v>
      </c>
      <c r="G4137" t="s">
        <v>416</v>
      </c>
      <c r="H4137" t="s">
        <v>25</v>
      </c>
      <c r="I4137">
        <v>10</v>
      </c>
    </row>
    <row r="4138" spans="1:9" x14ac:dyDescent="0.25">
      <c r="A4138">
        <v>200012176</v>
      </c>
      <c r="B4138" t="s">
        <v>148</v>
      </c>
      <c r="C4138" t="s">
        <v>16</v>
      </c>
      <c r="D4138" t="s">
        <v>17</v>
      </c>
      <c r="E4138" t="s">
        <v>25</v>
      </c>
      <c r="F4138" t="s">
        <v>397</v>
      </c>
      <c r="G4138" t="s">
        <v>350</v>
      </c>
      <c r="H4138" t="s">
        <v>19</v>
      </c>
      <c r="I4138">
        <v>10</v>
      </c>
    </row>
    <row r="4139" spans="1:9" x14ac:dyDescent="0.25">
      <c r="A4139">
        <v>100303476</v>
      </c>
      <c r="B4139" t="s">
        <v>226</v>
      </c>
      <c r="C4139" t="s">
        <v>16</v>
      </c>
      <c r="D4139" t="s">
        <v>26</v>
      </c>
      <c r="E4139" t="s">
        <v>18</v>
      </c>
      <c r="F4139" t="s">
        <v>163</v>
      </c>
      <c r="G4139" t="s">
        <v>579</v>
      </c>
      <c r="H4139" t="s">
        <v>19</v>
      </c>
      <c r="I4139">
        <v>10</v>
      </c>
    </row>
    <row r="4140" spans="1:9" x14ac:dyDescent="0.25">
      <c r="A4140" t="s">
        <v>28</v>
      </c>
      <c r="B4140" t="s">
        <v>399</v>
      </c>
      <c r="C4140" t="s">
        <v>30</v>
      </c>
      <c r="D4140" t="s">
        <v>182</v>
      </c>
      <c r="E4140" t="s">
        <v>32</v>
      </c>
      <c r="F4140" t="s">
        <v>163</v>
      </c>
      <c r="G4140" t="s">
        <v>579</v>
      </c>
      <c r="H4140" t="s">
        <v>398</v>
      </c>
      <c r="I4140">
        <v>10</v>
      </c>
    </row>
    <row r="4141" spans="1:9" x14ac:dyDescent="0.25">
      <c r="A4141">
        <v>2195146377</v>
      </c>
      <c r="B4141" t="s">
        <v>40</v>
      </c>
      <c r="C4141" t="s">
        <v>30</v>
      </c>
      <c r="D4141" t="s">
        <v>20</v>
      </c>
      <c r="E4141" t="s">
        <v>43</v>
      </c>
      <c r="F4141" t="s">
        <v>502</v>
      </c>
      <c r="G4141" t="s">
        <v>687</v>
      </c>
      <c r="H4141" t="s">
        <v>19</v>
      </c>
      <c r="I4141">
        <v>10</v>
      </c>
    </row>
    <row r="4142" spans="1:9" x14ac:dyDescent="0.25">
      <c r="A4142">
        <v>100303337</v>
      </c>
      <c r="B4142" t="s">
        <v>148</v>
      </c>
      <c r="C4142" t="s">
        <v>16</v>
      </c>
      <c r="D4142" t="s">
        <v>39</v>
      </c>
      <c r="E4142" t="s">
        <v>25</v>
      </c>
      <c r="F4142" t="s">
        <v>154</v>
      </c>
      <c r="G4142" t="s">
        <v>396</v>
      </c>
      <c r="H4142" t="s">
        <v>395</v>
      </c>
      <c r="I4142">
        <v>10</v>
      </c>
    </row>
    <row r="4143" spans="1:9" x14ac:dyDescent="0.25">
      <c r="A4143">
        <v>2195170949</v>
      </c>
      <c r="B4143" t="s">
        <v>148</v>
      </c>
      <c r="C4143" t="s">
        <v>30</v>
      </c>
      <c r="D4143" t="s">
        <v>36</v>
      </c>
      <c r="E4143" t="s">
        <v>43</v>
      </c>
      <c r="F4143" t="s">
        <v>136</v>
      </c>
      <c r="G4143" t="s">
        <v>343</v>
      </c>
      <c r="H4143" t="s">
        <v>19</v>
      </c>
      <c r="I4143">
        <v>10</v>
      </c>
    </row>
    <row r="4144" spans="1:9" x14ac:dyDescent="0.25">
      <c r="A4144">
        <v>2195186485</v>
      </c>
      <c r="B4144" t="s">
        <v>226</v>
      </c>
      <c r="C4144" t="s">
        <v>30</v>
      </c>
      <c r="D4144" t="s">
        <v>41</v>
      </c>
      <c r="E4144" t="s">
        <v>43</v>
      </c>
      <c r="F4144" t="s">
        <v>692</v>
      </c>
      <c r="G4144" t="s">
        <v>688</v>
      </c>
      <c r="H4144" t="s">
        <v>19</v>
      </c>
      <c r="I4144">
        <v>10</v>
      </c>
    </row>
    <row r="4145" spans="1:9" x14ac:dyDescent="0.25">
      <c r="A4145">
        <v>100303870</v>
      </c>
      <c r="B4145" t="s">
        <v>148</v>
      </c>
      <c r="C4145" t="s">
        <v>16</v>
      </c>
      <c r="D4145" t="s">
        <v>42</v>
      </c>
      <c r="E4145" t="s">
        <v>25</v>
      </c>
      <c r="F4145" t="s">
        <v>156</v>
      </c>
      <c r="G4145" t="s">
        <v>354</v>
      </c>
      <c r="H4145" t="s">
        <v>19</v>
      </c>
      <c r="I4145">
        <v>10</v>
      </c>
    </row>
    <row r="4146" spans="1:9" x14ac:dyDescent="0.25">
      <c r="A4146" t="s">
        <v>28</v>
      </c>
      <c r="B4146" t="s">
        <v>388</v>
      </c>
      <c r="C4146" t="s">
        <v>30</v>
      </c>
      <c r="D4146" t="s">
        <v>74</v>
      </c>
      <c r="E4146" t="s">
        <v>74</v>
      </c>
      <c r="F4146" t="s">
        <v>411</v>
      </c>
      <c r="G4146" t="s">
        <v>352</v>
      </c>
      <c r="H4146" t="s">
        <v>401</v>
      </c>
      <c r="I4146">
        <v>10</v>
      </c>
    </row>
    <row r="4147" spans="1:9" x14ac:dyDescent="0.25">
      <c r="A4147">
        <v>100303545</v>
      </c>
      <c r="B4147" t="s">
        <v>100</v>
      </c>
      <c r="C4147" t="s">
        <v>16</v>
      </c>
      <c r="D4147" t="s">
        <v>17</v>
      </c>
      <c r="E4147" t="s">
        <v>25</v>
      </c>
      <c r="F4147" t="s">
        <v>128</v>
      </c>
      <c r="G4147" t="s">
        <v>350</v>
      </c>
      <c r="H4147" t="s">
        <v>25</v>
      </c>
      <c r="I4147">
        <v>10</v>
      </c>
    </row>
    <row r="4148" spans="1:9" x14ac:dyDescent="0.25">
      <c r="A4148">
        <v>2195210330</v>
      </c>
      <c r="B4148" t="s">
        <v>399</v>
      </c>
      <c r="C4148" t="s">
        <v>30</v>
      </c>
      <c r="D4148" t="s">
        <v>20</v>
      </c>
      <c r="E4148" t="s">
        <v>43</v>
      </c>
      <c r="F4148" t="s">
        <v>154</v>
      </c>
      <c r="G4148" t="s">
        <v>396</v>
      </c>
      <c r="H4148" t="s">
        <v>398</v>
      </c>
      <c r="I4148">
        <v>10</v>
      </c>
    </row>
    <row r="4149" spans="1:9" x14ac:dyDescent="0.25">
      <c r="A4149">
        <v>100304029</v>
      </c>
      <c r="B4149" t="s">
        <v>148</v>
      </c>
      <c r="C4149" t="s">
        <v>16</v>
      </c>
      <c r="D4149" t="s">
        <v>17</v>
      </c>
      <c r="E4149" t="s">
        <v>25</v>
      </c>
      <c r="F4149" t="s">
        <v>675</v>
      </c>
      <c r="G4149" t="s">
        <v>351</v>
      </c>
      <c r="H4149" t="s">
        <v>19</v>
      </c>
      <c r="I4149">
        <v>10</v>
      </c>
    </row>
    <row r="4150" spans="1:9" x14ac:dyDescent="0.25">
      <c r="A4150">
        <v>100304115</v>
      </c>
      <c r="B4150" t="s">
        <v>170</v>
      </c>
      <c r="C4150" t="s">
        <v>16</v>
      </c>
      <c r="D4150" t="s">
        <v>35</v>
      </c>
      <c r="E4150" t="s">
        <v>25</v>
      </c>
      <c r="F4150" t="s">
        <v>14</v>
      </c>
      <c r="G4150" t="s">
        <v>403</v>
      </c>
      <c r="H4150" t="s">
        <v>19</v>
      </c>
      <c r="I4150">
        <v>10</v>
      </c>
    </row>
    <row r="4151" spans="1:9" x14ac:dyDescent="0.25">
      <c r="A4151" t="s">
        <v>28</v>
      </c>
      <c r="B4151" t="s">
        <v>388</v>
      </c>
      <c r="C4151" t="s">
        <v>19</v>
      </c>
      <c r="D4151" t="s">
        <v>182</v>
      </c>
      <c r="E4151" t="s">
        <v>21</v>
      </c>
      <c r="F4151" t="s">
        <v>130</v>
      </c>
      <c r="G4151" t="s">
        <v>350</v>
      </c>
      <c r="H4151" t="s">
        <v>401</v>
      </c>
      <c r="I4151">
        <v>10</v>
      </c>
    </row>
    <row r="4152" spans="1:9" x14ac:dyDescent="0.25">
      <c r="A4152">
        <v>2400124355</v>
      </c>
      <c r="B4152" t="s">
        <v>40</v>
      </c>
      <c r="C4152" t="s">
        <v>19</v>
      </c>
      <c r="D4152" t="s">
        <v>20</v>
      </c>
      <c r="E4152" t="s">
        <v>21</v>
      </c>
      <c r="F4152" t="s">
        <v>139</v>
      </c>
      <c r="G4152" t="s">
        <v>352</v>
      </c>
      <c r="H4152" t="s">
        <v>19</v>
      </c>
      <c r="I4152">
        <v>10</v>
      </c>
    </row>
    <row r="4153" spans="1:9" x14ac:dyDescent="0.25">
      <c r="A4153" t="s">
        <v>28</v>
      </c>
      <c r="B4153" t="s">
        <v>388</v>
      </c>
      <c r="C4153" t="s">
        <v>19</v>
      </c>
      <c r="D4153" t="s">
        <v>27</v>
      </c>
      <c r="E4153" t="s">
        <v>37</v>
      </c>
      <c r="F4153" t="s">
        <v>421</v>
      </c>
      <c r="G4153" t="s">
        <v>396</v>
      </c>
      <c r="H4153" t="s">
        <v>401</v>
      </c>
      <c r="I4153">
        <v>10</v>
      </c>
    </row>
    <row r="4154" spans="1:9" x14ac:dyDescent="0.25">
      <c r="A4154">
        <v>100303692</v>
      </c>
      <c r="B4154" t="s">
        <v>170</v>
      </c>
      <c r="C4154" t="s">
        <v>16</v>
      </c>
      <c r="D4154" t="s">
        <v>35</v>
      </c>
      <c r="E4154" t="s">
        <v>25</v>
      </c>
      <c r="F4154" t="s">
        <v>536</v>
      </c>
      <c r="G4154" t="s">
        <v>583</v>
      </c>
      <c r="H4154" t="s">
        <v>19</v>
      </c>
      <c r="I4154">
        <v>10</v>
      </c>
    </row>
    <row r="4155" spans="1:9" x14ac:dyDescent="0.25">
      <c r="A4155">
        <v>2195255538</v>
      </c>
      <c r="B4155" t="s">
        <v>399</v>
      </c>
      <c r="C4155" t="s">
        <v>30</v>
      </c>
      <c r="D4155" t="s">
        <v>41</v>
      </c>
      <c r="E4155" t="s">
        <v>43</v>
      </c>
      <c r="F4155" t="s">
        <v>408</v>
      </c>
      <c r="G4155" t="s">
        <v>351</v>
      </c>
      <c r="H4155" t="s">
        <v>398</v>
      </c>
      <c r="I4155">
        <v>10</v>
      </c>
    </row>
    <row r="4156" spans="1:9" x14ac:dyDescent="0.25">
      <c r="A4156">
        <v>2195305654</v>
      </c>
      <c r="B4156" t="s">
        <v>399</v>
      </c>
      <c r="C4156" t="s">
        <v>30</v>
      </c>
      <c r="D4156" t="s">
        <v>20</v>
      </c>
      <c r="E4156" t="s">
        <v>43</v>
      </c>
      <c r="F4156" t="s">
        <v>136</v>
      </c>
      <c r="G4156" t="s">
        <v>343</v>
      </c>
      <c r="H4156" t="s">
        <v>398</v>
      </c>
      <c r="I4156">
        <v>10</v>
      </c>
    </row>
    <row r="4157" spans="1:9" x14ac:dyDescent="0.25">
      <c r="A4157">
        <v>2195311212</v>
      </c>
      <c r="B4157" t="s">
        <v>148</v>
      </c>
      <c r="C4157" t="s">
        <v>30</v>
      </c>
      <c r="D4157" t="s">
        <v>20</v>
      </c>
      <c r="E4157" t="s">
        <v>43</v>
      </c>
      <c r="F4157" t="s">
        <v>676</v>
      </c>
      <c r="G4157" t="s">
        <v>350</v>
      </c>
      <c r="H4157" t="s">
        <v>19</v>
      </c>
      <c r="I4157">
        <v>10</v>
      </c>
    </row>
    <row r="4158" spans="1:9" x14ac:dyDescent="0.25">
      <c r="A4158">
        <v>2195314704</v>
      </c>
      <c r="B4158" t="s">
        <v>399</v>
      </c>
      <c r="C4158" t="s">
        <v>30</v>
      </c>
      <c r="D4158" t="s">
        <v>17</v>
      </c>
      <c r="E4158" t="s">
        <v>43</v>
      </c>
      <c r="F4158" t="s">
        <v>138</v>
      </c>
      <c r="G4158" t="s">
        <v>352</v>
      </c>
      <c r="H4158" t="s">
        <v>398</v>
      </c>
      <c r="I4158">
        <v>10</v>
      </c>
    </row>
    <row r="4159" spans="1:9" x14ac:dyDescent="0.25">
      <c r="A4159">
        <v>2195326306</v>
      </c>
      <c r="B4159" t="s">
        <v>399</v>
      </c>
      <c r="C4159" t="s">
        <v>30</v>
      </c>
      <c r="D4159" t="s">
        <v>36</v>
      </c>
      <c r="E4159" t="s">
        <v>43</v>
      </c>
      <c r="F4159" t="s">
        <v>159</v>
      </c>
      <c r="G4159" t="s">
        <v>416</v>
      </c>
      <c r="H4159" t="s">
        <v>398</v>
      </c>
      <c r="I4159">
        <v>10</v>
      </c>
    </row>
    <row r="4160" spans="1:9" x14ac:dyDescent="0.25">
      <c r="A4160">
        <v>2195330785</v>
      </c>
      <c r="B4160" t="s">
        <v>40</v>
      </c>
      <c r="C4160" t="s">
        <v>30</v>
      </c>
      <c r="D4160" t="s">
        <v>200</v>
      </c>
      <c r="E4160" t="s">
        <v>43</v>
      </c>
      <c r="F4160" t="s">
        <v>677</v>
      </c>
      <c r="G4160" t="s">
        <v>351</v>
      </c>
      <c r="H4160" t="s">
        <v>19</v>
      </c>
      <c r="I4160">
        <v>10</v>
      </c>
    </row>
    <row r="4161" spans="1:9" x14ac:dyDescent="0.25">
      <c r="A4161">
        <v>100303698</v>
      </c>
      <c r="B4161" t="s">
        <v>170</v>
      </c>
      <c r="C4161" t="s">
        <v>16</v>
      </c>
      <c r="D4161" t="s">
        <v>20</v>
      </c>
      <c r="E4161" t="s">
        <v>25</v>
      </c>
      <c r="F4161" t="s">
        <v>14</v>
      </c>
      <c r="G4161" t="s">
        <v>403</v>
      </c>
      <c r="H4161" t="s">
        <v>19</v>
      </c>
      <c r="I4161">
        <v>10</v>
      </c>
    </row>
    <row r="4162" spans="1:9" x14ac:dyDescent="0.25">
      <c r="A4162">
        <v>2400055379</v>
      </c>
      <c r="B4162" t="s">
        <v>170</v>
      </c>
      <c r="C4162" t="s">
        <v>19</v>
      </c>
      <c r="D4162" t="s">
        <v>87</v>
      </c>
      <c r="E4162" t="s">
        <v>21</v>
      </c>
      <c r="F4162" t="s">
        <v>202</v>
      </c>
      <c r="G4162" t="s">
        <v>202</v>
      </c>
      <c r="H4162" t="s">
        <v>19</v>
      </c>
      <c r="I4162">
        <v>10</v>
      </c>
    </row>
    <row r="4163" spans="1:9" x14ac:dyDescent="0.25">
      <c r="A4163">
        <v>100303336</v>
      </c>
      <c r="B4163" t="s">
        <v>148</v>
      </c>
      <c r="C4163" t="s">
        <v>16</v>
      </c>
      <c r="D4163" t="s">
        <v>31</v>
      </c>
      <c r="E4163" t="s">
        <v>18</v>
      </c>
      <c r="F4163" t="s">
        <v>678</v>
      </c>
      <c r="G4163" t="s">
        <v>396</v>
      </c>
      <c r="H4163" t="s">
        <v>19</v>
      </c>
      <c r="I4163">
        <v>10</v>
      </c>
    </row>
    <row r="4164" spans="1:9" x14ac:dyDescent="0.25">
      <c r="A4164">
        <v>2400080730</v>
      </c>
      <c r="B4164" t="s">
        <v>148</v>
      </c>
      <c r="C4164" t="s">
        <v>19</v>
      </c>
      <c r="D4164" t="s">
        <v>36</v>
      </c>
      <c r="E4164" t="s">
        <v>25</v>
      </c>
      <c r="F4164" t="s">
        <v>140</v>
      </c>
      <c r="G4164" t="s">
        <v>396</v>
      </c>
      <c r="H4164" t="s">
        <v>19</v>
      </c>
      <c r="I4164">
        <v>10</v>
      </c>
    </row>
    <row r="4165" spans="1:9" x14ac:dyDescent="0.25">
      <c r="A4165">
        <v>2195393171</v>
      </c>
      <c r="B4165" t="s">
        <v>148</v>
      </c>
      <c r="C4165" t="s">
        <v>30</v>
      </c>
      <c r="D4165" t="s">
        <v>39</v>
      </c>
      <c r="E4165" t="s">
        <v>43</v>
      </c>
      <c r="F4165" t="s">
        <v>156</v>
      </c>
      <c r="G4165" t="s">
        <v>354</v>
      </c>
      <c r="H4165" t="s">
        <v>19</v>
      </c>
      <c r="I4165">
        <v>10</v>
      </c>
    </row>
    <row r="4166" spans="1:9" x14ac:dyDescent="0.25">
      <c r="A4166">
        <v>5.7646358246583798E+18</v>
      </c>
      <c r="B4166" t="s">
        <v>226</v>
      </c>
      <c r="C4166" t="s">
        <v>30</v>
      </c>
      <c r="D4166" t="s">
        <v>26</v>
      </c>
      <c r="E4166" t="s">
        <v>44</v>
      </c>
      <c r="F4166" t="s">
        <v>14</v>
      </c>
      <c r="G4166" t="s">
        <v>579</v>
      </c>
      <c r="H4166" t="s">
        <v>398</v>
      </c>
      <c r="I4166">
        <v>10</v>
      </c>
    </row>
    <row r="4167" spans="1:9" x14ac:dyDescent="0.25">
      <c r="A4167" t="s">
        <v>28</v>
      </c>
      <c r="B4167" t="s">
        <v>40</v>
      </c>
      <c r="C4167" t="s">
        <v>19</v>
      </c>
      <c r="D4167" t="s">
        <v>24</v>
      </c>
      <c r="E4167" t="s">
        <v>18</v>
      </c>
      <c r="F4167" t="s">
        <v>154</v>
      </c>
      <c r="G4167" t="s">
        <v>396</v>
      </c>
      <c r="H4167" t="s">
        <v>395</v>
      </c>
      <c r="I4167">
        <v>10</v>
      </c>
    </row>
    <row r="4168" spans="1:9" x14ac:dyDescent="0.25">
      <c r="A4168" t="s">
        <v>28</v>
      </c>
      <c r="B4168" t="s">
        <v>388</v>
      </c>
      <c r="C4168" t="s">
        <v>19</v>
      </c>
      <c r="D4168" t="s">
        <v>45</v>
      </c>
      <c r="E4168" t="s">
        <v>21</v>
      </c>
      <c r="F4168" t="s">
        <v>140</v>
      </c>
      <c r="G4168" t="s">
        <v>396</v>
      </c>
      <c r="H4168" t="s">
        <v>401</v>
      </c>
      <c r="I4168">
        <v>10</v>
      </c>
    </row>
    <row r="4169" spans="1:9" x14ac:dyDescent="0.25">
      <c r="A4169">
        <v>1314709223</v>
      </c>
      <c r="B4169" t="s">
        <v>399</v>
      </c>
      <c r="C4169" t="s">
        <v>30</v>
      </c>
      <c r="D4169" t="s">
        <v>35</v>
      </c>
      <c r="E4169" t="s">
        <v>32</v>
      </c>
      <c r="F4169" t="s">
        <v>136</v>
      </c>
      <c r="G4169" t="s">
        <v>343</v>
      </c>
      <c r="H4169" t="s">
        <v>398</v>
      </c>
      <c r="I4169">
        <v>10</v>
      </c>
    </row>
    <row r="4170" spans="1:9" x14ac:dyDescent="0.25">
      <c r="A4170">
        <v>100304487</v>
      </c>
      <c r="B4170" t="s">
        <v>388</v>
      </c>
      <c r="C4170" t="s">
        <v>16</v>
      </c>
      <c r="D4170" t="s">
        <v>20</v>
      </c>
      <c r="E4170" t="s">
        <v>25</v>
      </c>
      <c r="F4170" t="s">
        <v>130</v>
      </c>
      <c r="G4170" t="s">
        <v>350</v>
      </c>
      <c r="H4170" t="s">
        <v>401</v>
      </c>
      <c r="I4170">
        <v>10</v>
      </c>
    </row>
    <row r="4171" spans="1:9" x14ac:dyDescent="0.25">
      <c r="A4171" t="s">
        <v>28</v>
      </c>
      <c r="B4171" t="s">
        <v>388</v>
      </c>
      <c r="C4171" t="s">
        <v>19</v>
      </c>
      <c r="D4171" t="s">
        <v>45</v>
      </c>
      <c r="E4171" t="s">
        <v>21</v>
      </c>
      <c r="F4171" t="s">
        <v>555</v>
      </c>
      <c r="G4171" t="s">
        <v>352</v>
      </c>
      <c r="H4171" t="s">
        <v>401</v>
      </c>
      <c r="I4171">
        <v>10</v>
      </c>
    </row>
    <row r="4172" spans="1:9" x14ac:dyDescent="0.25">
      <c r="A4172">
        <v>1314869220</v>
      </c>
      <c r="B4172" t="s">
        <v>170</v>
      </c>
      <c r="C4172" t="s">
        <v>30</v>
      </c>
      <c r="D4172" t="s">
        <v>24</v>
      </c>
      <c r="E4172" t="s">
        <v>32</v>
      </c>
      <c r="F4172" t="s">
        <v>138</v>
      </c>
      <c r="G4172" t="s">
        <v>352</v>
      </c>
      <c r="H4172" t="s">
        <v>19</v>
      </c>
      <c r="I4172">
        <v>10</v>
      </c>
    </row>
    <row r="4173" spans="1:9" x14ac:dyDescent="0.25">
      <c r="A4173">
        <v>2195429132</v>
      </c>
      <c r="B4173" t="s">
        <v>399</v>
      </c>
      <c r="C4173" t="s">
        <v>30</v>
      </c>
      <c r="D4173" t="s">
        <v>31</v>
      </c>
      <c r="E4173" t="s">
        <v>43</v>
      </c>
      <c r="F4173" t="s">
        <v>144</v>
      </c>
      <c r="G4173" t="s">
        <v>459</v>
      </c>
      <c r="H4173" t="s">
        <v>398</v>
      </c>
      <c r="I4173">
        <v>10</v>
      </c>
    </row>
    <row r="4174" spans="1:9" x14ac:dyDescent="0.25">
      <c r="A4174">
        <v>2195434066</v>
      </c>
      <c r="B4174" t="s">
        <v>399</v>
      </c>
      <c r="C4174" t="s">
        <v>30</v>
      </c>
      <c r="D4174" t="s">
        <v>35</v>
      </c>
      <c r="E4174" t="s">
        <v>43</v>
      </c>
      <c r="F4174" t="s">
        <v>136</v>
      </c>
      <c r="G4174" t="s">
        <v>343</v>
      </c>
      <c r="H4174" t="s">
        <v>398</v>
      </c>
      <c r="I4174">
        <v>10</v>
      </c>
    </row>
    <row r="4175" spans="1:9" x14ac:dyDescent="0.25">
      <c r="A4175" t="s">
        <v>28</v>
      </c>
      <c r="B4175" t="s">
        <v>40</v>
      </c>
      <c r="C4175" t="s">
        <v>19</v>
      </c>
      <c r="D4175" t="s">
        <v>17</v>
      </c>
      <c r="E4175" t="s">
        <v>21</v>
      </c>
      <c r="F4175" t="s">
        <v>164</v>
      </c>
      <c r="G4175" t="s">
        <v>357</v>
      </c>
      <c r="H4175" t="s">
        <v>395</v>
      </c>
      <c r="I4175">
        <v>10</v>
      </c>
    </row>
    <row r="4176" spans="1:9" x14ac:dyDescent="0.25">
      <c r="A4176">
        <v>1313696026</v>
      </c>
      <c r="B4176" t="s">
        <v>40</v>
      </c>
      <c r="C4176" t="s">
        <v>30</v>
      </c>
      <c r="D4176" t="s">
        <v>29</v>
      </c>
      <c r="E4176" t="s">
        <v>32</v>
      </c>
      <c r="F4176" t="s">
        <v>175</v>
      </c>
      <c r="G4176" t="s">
        <v>350</v>
      </c>
      <c r="H4176" t="s">
        <v>395</v>
      </c>
      <c r="I4176">
        <v>10</v>
      </c>
    </row>
    <row r="4177" spans="1:9" x14ac:dyDescent="0.25">
      <c r="A4177">
        <v>2195460175</v>
      </c>
      <c r="B4177" t="s">
        <v>148</v>
      </c>
      <c r="C4177" t="s">
        <v>30</v>
      </c>
      <c r="D4177" t="s">
        <v>27</v>
      </c>
      <c r="E4177" t="s">
        <v>43</v>
      </c>
      <c r="F4177" t="s">
        <v>679</v>
      </c>
      <c r="G4177" t="s">
        <v>350</v>
      </c>
      <c r="H4177" t="s">
        <v>19</v>
      </c>
      <c r="I4177">
        <v>10</v>
      </c>
    </row>
    <row r="4178" spans="1:9" x14ac:dyDescent="0.25">
      <c r="A4178">
        <v>2400070111</v>
      </c>
      <c r="B4178" t="s">
        <v>100</v>
      </c>
      <c r="C4178" t="s">
        <v>19</v>
      </c>
      <c r="D4178" t="s">
        <v>41</v>
      </c>
      <c r="E4178" t="s">
        <v>25</v>
      </c>
      <c r="F4178" t="s">
        <v>196</v>
      </c>
      <c r="G4178" t="s">
        <v>350</v>
      </c>
      <c r="H4178" t="s">
        <v>25</v>
      </c>
      <c r="I4178">
        <v>10</v>
      </c>
    </row>
    <row r="4179" spans="1:9" x14ac:dyDescent="0.25">
      <c r="A4179">
        <v>100303582</v>
      </c>
      <c r="B4179" t="s">
        <v>148</v>
      </c>
      <c r="C4179" t="s">
        <v>16</v>
      </c>
      <c r="D4179" t="s">
        <v>41</v>
      </c>
      <c r="E4179" t="s">
        <v>25</v>
      </c>
      <c r="F4179" t="s">
        <v>136</v>
      </c>
      <c r="G4179" t="s">
        <v>343</v>
      </c>
      <c r="H4179" t="s">
        <v>225</v>
      </c>
      <c r="I4179">
        <v>10</v>
      </c>
    </row>
    <row r="4180" spans="1:9" x14ac:dyDescent="0.25">
      <c r="A4180">
        <v>2400125348</v>
      </c>
      <c r="B4180" t="s">
        <v>226</v>
      </c>
      <c r="C4180" t="s">
        <v>19</v>
      </c>
      <c r="D4180" t="s">
        <v>20</v>
      </c>
      <c r="E4180" t="s">
        <v>37</v>
      </c>
      <c r="F4180" t="s">
        <v>163</v>
      </c>
      <c r="G4180" t="s">
        <v>579</v>
      </c>
      <c r="H4180" t="s">
        <v>19</v>
      </c>
      <c r="I4180">
        <v>10</v>
      </c>
    </row>
    <row r="4181" spans="1:9" x14ac:dyDescent="0.25">
      <c r="A4181">
        <v>1315389774</v>
      </c>
      <c r="B4181" t="s">
        <v>148</v>
      </c>
      <c r="C4181" t="s">
        <v>30</v>
      </c>
      <c r="D4181" t="s">
        <v>17</v>
      </c>
      <c r="E4181" t="s">
        <v>32</v>
      </c>
      <c r="F4181" t="s">
        <v>155</v>
      </c>
      <c r="G4181" t="s">
        <v>352</v>
      </c>
      <c r="H4181" t="s">
        <v>19</v>
      </c>
      <c r="I4181">
        <v>10</v>
      </c>
    </row>
    <row r="4182" spans="1:9" x14ac:dyDescent="0.25">
      <c r="A4182" t="s">
        <v>23</v>
      </c>
      <c r="B4182" t="s">
        <v>388</v>
      </c>
      <c r="C4182" t="s">
        <v>19</v>
      </c>
      <c r="D4182" t="s">
        <v>36</v>
      </c>
      <c r="E4182" t="s">
        <v>37</v>
      </c>
      <c r="F4182" t="s">
        <v>136</v>
      </c>
      <c r="G4182" t="s">
        <v>343</v>
      </c>
      <c r="H4182" t="s">
        <v>401</v>
      </c>
      <c r="I4182">
        <v>10</v>
      </c>
    </row>
    <row r="4183" spans="1:9" x14ac:dyDescent="0.25">
      <c r="A4183">
        <v>100304689</v>
      </c>
      <c r="B4183" t="s">
        <v>388</v>
      </c>
      <c r="C4183" t="s">
        <v>16</v>
      </c>
      <c r="D4183" t="s">
        <v>20</v>
      </c>
      <c r="E4183" t="s">
        <v>18</v>
      </c>
      <c r="F4183" t="s">
        <v>120</v>
      </c>
      <c r="G4183" t="s">
        <v>350</v>
      </c>
      <c r="H4183" t="s">
        <v>401</v>
      </c>
      <c r="I4183">
        <v>10</v>
      </c>
    </row>
    <row r="4184" spans="1:9" x14ac:dyDescent="0.25">
      <c r="A4184">
        <v>100304719</v>
      </c>
      <c r="B4184" t="s">
        <v>148</v>
      </c>
      <c r="C4184" t="s">
        <v>16</v>
      </c>
      <c r="D4184" t="s">
        <v>20</v>
      </c>
      <c r="E4184" t="s">
        <v>25</v>
      </c>
      <c r="F4184" t="s">
        <v>180</v>
      </c>
      <c r="G4184" t="s">
        <v>416</v>
      </c>
      <c r="H4184" t="s">
        <v>19</v>
      </c>
      <c r="I4184">
        <v>10</v>
      </c>
    </row>
    <row r="4185" spans="1:9" x14ac:dyDescent="0.25">
      <c r="A4185">
        <v>2195526003</v>
      </c>
      <c r="B4185" t="s">
        <v>399</v>
      </c>
      <c r="C4185" t="s">
        <v>30</v>
      </c>
      <c r="D4185" t="s">
        <v>42</v>
      </c>
      <c r="E4185" t="s">
        <v>43</v>
      </c>
      <c r="F4185" t="s">
        <v>136</v>
      </c>
      <c r="G4185" t="s">
        <v>343</v>
      </c>
      <c r="H4185" t="s">
        <v>398</v>
      </c>
      <c r="I4185">
        <v>10</v>
      </c>
    </row>
    <row r="4186" spans="1:9" x14ac:dyDescent="0.25">
      <c r="A4186">
        <v>100304628</v>
      </c>
      <c r="B4186" t="s">
        <v>100</v>
      </c>
      <c r="C4186" t="s">
        <v>16</v>
      </c>
      <c r="D4186" t="s">
        <v>35</v>
      </c>
      <c r="E4186" t="s">
        <v>25</v>
      </c>
      <c r="F4186" t="s">
        <v>434</v>
      </c>
      <c r="G4186" t="s">
        <v>350</v>
      </c>
      <c r="H4186" t="s">
        <v>25</v>
      </c>
      <c r="I4186">
        <v>10</v>
      </c>
    </row>
    <row r="4187" spans="1:9" x14ac:dyDescent="0.25">
      <c r="A4187">
        <v>2195030527</v>
      </c>
      <c r="B4187" t="s">
        <v>399</v>
      </c>
      <c r="C4187" t="s">
        <v>30</v>
      </c>
      <c r="D4187" t="s">
        <v>200</v>
      </c>
      <c r="E4187" t="s">
        <v>43</v>
      </c>
      <c r="F4187" t="s">
        <v>136</v>
      </c>
      <c r="G4187" t="s">
        <v>343</v>
      </c>
      <c r="H4187" t="s">
        <v>398</v>
      </c>
      <c r="I4187">
        <v>10</v>
      </c>
    </row>
    <row r="4188" spans="1:9" x14ac:dyDescent="0.25">
      <c r="A4188">
        <v>100304867</v>
      </c>
      <c r="B4188" t="s">
        <v>148</v>
      </c>
      <c r="C4188" t="s">
        <v>16</v>
      </c>
      <c r="D4188" t="s">
        <v>17</v>
      </c>
      <c r="E4188" t="s">
        <v>25</v>
      </c>
      <c r="F4188" t="s">
        <v>154</v>
      </c>
      <c r="G4188" t="s">
        <v>396</v>
      </c>
      <c r="H4188" t="s">
        <v>19</v>
      </c>
      <c r="I4188">
        <v>10</v>
      </c>
    </row>
    <row r="4189" spans="1:9" x14ac:dyDescent="0.25">
      <c r="A4189" t="s">
        <v>23</v>
      </c>
      <c r="B4189" t="s">
        <v>388</v>
      </c>
      <c r="C4189" t="s">
        <v>19</v>
      </c>
      <c r="D4189" t="s">
        <v>24</v>
      </c>
      <c r="E4189" t="s">
        <v>18</v>
      </c>
      <c r="F4189" t="s">
        <v>120</v>
      </c>
      <c r="G4189" t="s">
        <v>350</v>
      </c>
      <c r="H4189" t="s">
        <v>401</v>
      </c>
      <c r="I4189">
        <v>10</v>
      </c>
    </row>
    <row r="4190" spans="1:9" x14ac:dyDescent="0.25">
      <c r="A4190">
        <v>2195557639</v>
      </c>
      <c r="B4190" t="s">
        <v>399</v>
      </c>
      <c r="C4190" t="s">
        <v>30</v>
      </c>
      <c r="D4190" t="s">
        <v>182</v>
      </c>
      <c r="E4190" t="s">
        <v>43</v>
      </c>
      <c r="F4190" t="s">
        <v>140</v>
      </c>
      <c r="G4190" t="s">
        <v>396</v>
      </c>
      <c r="H4190" t="s">
        <v>398</v>
      </c>
      <c r="I4190">
        <v>10</v>
      </c>
    </row>
    <row r="4191" spans="1:9" x14ac:dyDescent="0.25">
      <c r="A4191">
        <v>1316363593</v>
      </c>
      <c r="B4191" t="s">
        <v>399</v>
      </c>
      <c r="C4191" t="s">
        <v>30</v>
      </c>
      <c r="D4191" t="s">
        <v>26</v>
      </c>
      <c r="E4191" t="s">
        <v>32</v>
      </c>
      <c r="F4191" t="s">
        <v>464</v>
      </c>
      <c r="G4191" t="s">
        <v>464</v>
      </c>
      <c r="H4191" t="s">
        <v>398</v>
      </c>
      <c r="I4191">
        <v>10</v>
      </c>
    </row>
    <row r="4192" spans="1:9" x14ac:dyDescent="0.25">
      <c r="A4192">
        <v>100304609</v>
      </c>
      <c r="B4192" t="s">
        <v>388</v>
      </c>
      <c r="C4192" t="s">
        <v>16</v>
      </c>
      <c r="D4192" t="s">
        <v>39</v>
      </c>
      <c r="E4192" t="s">
        <v>25</v>
      </c>
      <c r="F4192" t="s">
        <v>412</v>
      </c>
      <c r="G4192" t="s">
        <v>396</v>
      </c>
      <c r="H4192" t="s">
        <v>401</v>
      </c>
      <c r="I4192">
        <v>10</v>
      </c>
    </row>
    <row r="4193" spans="1:9" x14ac:dyDescent="0.25">
      <c r="A4193">
        <v>2400070786</v>
      </c>
      <c r="B4193" t="s">
        <v>148</v>
      </c>
      <c r="C4193" t="s">
        <v>19</v>
      </c>
      <c r="D4193" t="s">
        <v>41</v>
      </c>
      <c r="E4193" t="s">
        <v>25</v>
      </c>
      <c r="F4193" t="s">
        <v>120</v>
      </c>
      <c r="G4193" t="s">
        <v>350</v>
      </c>
      <c r="H4193" t="s">
        <v>19</v>
      </c>
      <c r="I4193">
        <v>10</v>
      </c>
    </row>
    <row r="4194" spans="1:9" x14ac:dyDescent="0.25">
      <c r="A4194" t="s">
        <v>28</v>
      </c>
      <c r="B4194" t="s">
        <v>226</v>
      </c>
      <c r="C4194" t="s">
        <v>19</v>
      </c>
      <c r="D4194" t="s">
        <v>87</v>
      </c>
      <c r="E4194" t="s">
        <v>74</v>
      </c>
      <c r="F4194" t="s">
        <v>163</v>
      </c>
      <c r="G4194" t="s">
        <v>579</v>
      </c>
      <c r="H4194" t="s">
        <v>395</v>
      </c>
      <c r="I4194">
        <v>10</v>
      </c>
    </row>
    <row r="4195" spans="1:9" x14ac:dyDescent="0.25">
      <c r="A4195" t="s">
        <v>28</v>
      </c>
      <c r="B4195" t="s">
        <v>226</v>
      </c>
      <c r="C4195" t="s">
        <v>19</v>
      </c>
      <c r="D4195" t="s">
        <v>36</v>
      </c>
      <c r="E4195" t="s">
        <v>37</v>
      </c>
      <c r="F4195" t="s">
        <v>163</v>
      </c>
      <c r="G4195" t="s">
        <v>579</v>
      </c>
      <c r="H4195" t="s">
        <v>19</v>
      </c>
      <c r="I4195">
        <v>10</v>
      </c>
    </row>
    <row r="4196" spans="1:9" x14ac:dyDescent="0.25">
      <c r="A4196" t="s">
        <v>28</v>
      </c>
      <c r="B4196" t="s">
        <v>388</v>
      </c>
      <c r="C4196" t="s">
        <v>19</v>
      </c>
      <c r="D4196" t="s">
        <v>20</v>
      </c>
      <c r="E4196" t="s">
        <v>37</v>
      </c>
      <c r="F4196" t="s">
        <v>163</v>
      </c>
      <c r="G4196" t="s">
        <v>579</v>
      </c>
      <c r="H4196" t="s">
        <v>401</v>
      </c>
      <c r="I4196">
        <v>10</v>
      </c>
    </row>
    <row r="4197" spans="1:9" x14ac:dyDescent="0.25">
      <c r="A4197">
        <v>2400081783</v>
      </c>
      <c r="B4197" t="s">
        <v>226</v>
      </c>
      <c r="C4197" t="s">
        <v>19</v>
      </c>
      <c r="D4197" t="s">
        <v>36</v>
      </c>
      <c r="E4197" t="s">
        <v>25</v>
      </c>
      <c r="F4197" t="s">
        <v>14</v>
      </c>
      <c r="G4197" t="s">
        <v>579</v>
      </c>
      <c r="H4197" t="s">
        <v>19</v>
      </c>
      <c r="I4197">
        <v>10</v>
      </c>
    </row>
    <row r="4198" spans="1:9" x14ac:dyDescent="0.25">
      <c r="A4198">
        <v>2400055337</v>
      </c>
      <c r="B4198" t="s">
        <v>388</v>
      </c>
      <c r="C4198" t="s">
        <v>19</v>
      </c>
      <c r="D4198" t="s">
        <v>31</v>
      </c>
      <c r="E4198" t="s">
        <v>21</v>
      </c>
      <c r="F4198" t="s">
        <v>142</v>
      </c>
      <c r="G4198" t="s">
        <v>350</v>
      </c>
      <c r="H4198" t="s">
        <v>401</v>
      </c>
      <c r="I4198">
        <v>10</v>
      </c>
    </row>
    <row r="4199" spans="1:9" x14ac:dyDescent="0.25">
      <c r="A4199">
        <v>1317508045</v>
      </c>
      <c r="B4199" t="s">
        <v>40</v>
      </c>
      <c r="C4199" t="s">
        <v>30</v>
      </c>
      <c r="D4199" t="s">
        <v>29</v>
      </c>
      <c r="E4199" t="s">
        <v>32</v>
      </c>
      <c r="F4199" t="s">
        <v>411</v>
      </c>
      <c r="G4199" t="s">
        <v>352</v>
      </c>
      <c r="H4199" t="s">
        <v>395</v>
      </c>
      <c r="I4199">
        <v>10</v>
      </c>
    </row>
    <row r="4200" spans="1:9" x14ac:dyDescent="0.25">
      <c r="A4200">
        <v>1317651513</v>
      </c>
      <c r="B4200" t="s">
        <v>399</v>
      </c>
      <c r="C4200" t="s">
        <v>30</v>
      </c>
      <c r="D4200" t="s">
        <v>31</v>
      </c>
      <c r="E4200" t="s">
        <v>32</v>
      </c>
      <c r="F4200" t="s">
        <v>420</v>
      </c>
      <c r="G4200" t="s">
        <v>355</v>
      </c>
      <c r="H4200" t="s">
        <v>398</v>
      </c>
      <c r="I4200">
        <v>10</v>
      </c>
    </row>
    <row r="4201" spans="1:9" x14ac:dyDescent="0.25">
      <c r="A4201">
        <v>2195711331</v>
      </c>
      <c r="B4201" t="s">
        <v>170</v>
      </c>
      <c r="C4201" t="s">
        <v>30</v>
      </c>
      <c r="D4201" t="s">
        <v>35</v>
      </c>
      <c r="E4201" t="s">
        <v>43</v>
      </c>
      <c r="F4201" t="s">
        <v>136</v>
      </c>
      <c r="G4201" t="s">
        <v>343</v>
      </c>
      <c r="H4201" t="s">
        <v>19</v>
      </c>
      <c r="I4201">
        <v>10</v>
      </c>
    </row>
    <row r="4202" spans="1:9" x14ac:dyDescent="0.25">
      <c r="A4202">
        <v>2195716546</v>
      </c>
      <c r="B4202" t="s">
        <v>388</v>
      </c>
      <c r="C4202" t="s">
        <v>30</v>
      </c>
      <c r="D4202" t="s">
        <v>27</v>
      </c>
      <c r="E4202" t="s">
        <v>43</v>
      </c>
      <c r="F4202" t="s">
        <v>678</v>
      </c>
      <c r="G4202" t="s">
        <v>579</v>
      </c>
      <c r="H4202" t="s">
        <v>401</v>
      </c>
      <c r="I4202">
        <v>10</v>
      </c>
    </row>
    <row r="4203" spans="1:9" x14ac:dyDescent="0.25">
      <c r="A4203">
        <v>100305509</v>
      </c>
      <c r="B4203" t="s">
        <v>100</v>
      </c>
      <c r="C4203" t="s">
        <v>16</v>
      </c>
      <c r="D4203" t="s">
        <v>182</v>
      </c>
      <c r="E4203" t="s">
        <v>25</v>
      </c>
      <c r="F4203" t="s">
        <v>207</v>
      </c>
      <c r="G4203" t="s">
        <v>351</v>
      </c>
      <c r="H4203" t="s">
        <v>25</v>
      </c>
      <c r="I4203">
        <v>10</v>
      </c>
    </row>
    <row r="4204" spans="1:9" x14ac:dyDescent="0.25">
      <c r="A4204" t="s">
        <v>28</v>
      </c>
      <c r="B4204" t="s">
        <v>388</v>
      </c>
      <c r="C4204" t="s">
        <v>19</v>
      </c>
      <c r="D4204" t="s">
        <v>20</v>
      </c>
      <c r="E4204" t="s">
        <v>21</v>
      </c>
      <c r="F4204" t="s">
        <v>421</v>
      </c>
      <c r="G4204" t="s">
        <v>396</v>
      </c>
      <c r="H4204" t="s">
        <v>401</v>
      </c>
      <c r="I4204">
        <v>10</v>
      </c>
    </row>
    <row r="4205" spans="1:9" x14ac:dyDescent="0.25">
      <c r="A4205">
        <v>2195748620</v>
      </c>
      <c r="B4205" t="s">
        <v>226</v>
      </c>
      <c r="C4205" t="s">
        <v>30</v>
      </c>
      <c r="D4205" t="s">
        <v>26</v>
      </c>
      <c r="E4205" t="s">
        <v>43</v>
      </c>
      <c r="F4205" t="s">
        <v>343</v>
      </c>
      <c r="G4205" t="s">
        <v>351</v>
      </c>
      <c r="H4205" t="s">
        <v>19</v>
      </c>
      <c r="I4205">
        <v>10</v>
      </c>
    </row>
    <row r="4206" spans="1:9" x14ac:dyDescent="0.25">
      <c r="A4206">
        <v>1318215361</v>
      </c>
      <c r="B4206" t="s">
        <v>399</v>
      </c>
      <c r="C4206" t="s">
        <v>30</v>
      </c>
      <c r="D4206" t="s">
        <v>26</v>
      </c>
      <c r="E4206" t="s">
        <v>32</v>
      </c>
      <c r="F4206" t="s">
        <v>460</v>
      </c>
      <c r="G4206" t="s">
        <v>350</v>
      </c>
      <c r="H4206" t="s">
        <v>398</v>
      </c>
      <c r="I4206">
        <v>10</v>
      </c>
    </row>
    <row r="4207" spans="1:9" x14ac:dyDescent="0.25">
      <c r="A4207">
        <v>100305600</v>
      </c>
      <c r="B4207" t="s">
        <v>402</v>
      </c>
      <c r="C4207" t="s">
        <v>16</v>
      </c>
      <c r="D4207" t="s">
        <v>27</v>
      </c>
      <c r="E4207" t="s">
        <v>18</v>
      </c>
      <c r="F4207" t="s">
        <v>14</v>
      </c>
      <c r="G4207" t="s">
        <v>579</v>
      </c>
      <c r="H4207" t="s">
        <v>401</v>
      </c>
      <c r="I4207">
        <v>10</v>
      </c>
    </row>
    <row r="4208" spans="1:9" x14ac:dyDescent="0.25">
      <c r="A4208">
        <v>100305537</v>
      </c>
      <c r="B4208" t="s">
        <v>100</v>
      </c>
      <c r="C4208" t="s">
        <v>16</v>
      </c>
      <c r="D4208" t="s">
        <v>27</v>
      </c>
      <c r="E4208" t="s">
        <v>25</v>
      </c>
      <c r="F4208" t="s">
        <v>677</v>
      </c>
      <c r="G4208" t="s">
        <v>351</v>
      </c>
      <c r="H4208" t="s">
        <v>25</v>
      </c>
      <c r="I4208">
        <v>10</v>
      </c>
    </row>
    <row r="4209" spans="1:9" x14ac:dyDescent="0.25">
      <c r="A4209">
        <v>2400066351</v>
      </c>
      <c r="B4209" t="s">
        <v>388</v>
      </c>
      <c r="C4209" t="s">
        <v>19</v>
      </c>
      <c r="D4209" t="s">
        <v>17</v>
      </c>
      <c r="E4209" t="s">
        <v>21</v>
      </c>
      <c r="F4209" t="s">
        <v>680</v>
      </c>
      <c r="G4209" t="s">
        <v>579</v>
      </c>
      <c r="H4209" t="s">
        <v>401</v>
      </c>
      <c r="I4209">
        <v>10</v>
      </c>
    </row>
    <row r="4210" spans="1:9" x14ac:dyDescent="0.25">
      <c r="A4210">
        <v>2400126813</v>
      </c>
      <c r="B4210" t="s">
        <v>148</v>
      </c>
      <c r="C4210" t="s">
        <v>19</v>
      </c>
      <c r="D4210" t="s">
        <v>20</v>
      </c>
      <c r="E4210" t="s">
        <v>25</v>
      </c>
      <c r="F4210" t="s">
        <v>137</v>
      </c>
      <c r="G4210" t="s">
        <v>355</v>
      </c>
      <c r="H4210" t="s">
        <v>19</v>
      </c>
      <c r="I4210">
        <v>10</v>
      </c>
    </row>
    <row r="4211" spans="1:9" x14ac:dyDescent="0.25">
      <c r="A4211" t="s">
        <v>23</v>
      </c>
      <c r="B4211" t="s">
        <v>40</v>
      </c>
      <c r="C4211" t="s">
        <v>19</v>
      </c>
      <c r="D4211" t="s">
        <v>24</v>
      </c>
      <c r="E4211" t="s">
        <v>21</v>
      </c>
      <c r="F4211" t="s">
        <v>149</v>
      </c>
      <c r="G4211" t="s">
        <v>352</v>
      </c>
      <c r="H4211" t="s">
        <v>19</v>
      </c>
      <c r="I4211">
        <v>10</v>
      </c>
    </row>
    <row r="4212" spans="1:9" x14ac:dyDescent="0.25">
      <c r="A4212">
        <v>100305876</v>
      </c>
      <c r="B4212" t="s">
        <v>388</v>
      </c>
      <c r="C4212" t="s">
        <v>16</v>
      </c>
      <c r="D4212" t="s">
        <v>33</v>
      </c>
      <c r="E4212" t="s">
        <v>25</v>
      </c>
      <c r="F4212" t="s">
        <v>138</v>
      </c>
      <c r="G4212" t="s">
        <v>352</v>
      </c>
      <c r="H4212" t="s">
        <v>401</v>
      </c>
      <c r="I4212">
        <v>10</v>
      </c>
    </row>
    <row r="4213" spans="1:9" x14ac:dyDescent="0.25">
      <c r="A4213">
        <v>100305249</v>
      </c>
      <c r="B4213" t="s">
        <v>170</v>
      </c>
      <c r="C4213" t="s">
        <v>16</v>
      </c>
      <c r="D4213" t="s">
        <v>39</v>
      </c>
      <c r="E4213" t="s">
        <v>25</v>
      </c>
      <c r="F4213" t="s">
        <v>469</v>
      </c>
      <c r="G4213" t="s">
        <v>351</v>
      </c>
      <c r="H4213" t="s">
        <v>25</v>
      </c>
      <c r="I4213">
        <v>10</v>
      </c>
    </row>
    <row r="4214" spans="1:9" x14ac:dyDescent="0.25">
      <c r="A4214">
        <v>100305781</v>
      </c>
      <c r="B4214" t="s">
        <v>148</v>
      </c>
      <c r="C4214" t="s">
        <v>16</v>
      </c>
      <c r="D4214" t="s">
        <v>39</v>
      </c>
      <c r="E4214" t="s">
        <v>25</v>
      </c>
      <c r="F4214" t="s">
        <v>136</v>
      </c>
      <c r="G4214" t="s">
        <v>343</v>
      </c>
      <c r="H4214" t="s">
        <v>19</v>
      </c>
      <c r="I4214">
        <v>10</v>
      </c>
    </row>
    <row r="4215" spans="1:9" x14ac:dyDescent="0.25">
      <c r="A4215">
        <v>2195871826</v>
      </c>
      <c r="B4215" t="s">
        <v>40</v>
      </c>
      <c r="C4215" t="s">
        <v>30</v>
      </c>
      <c r="D4215" t="s">
        <v>200</v>
      </c>
      <c r="E4215" t="s">
        <v>43</v>
      </c>
      <c r="F4215" t="s">
        <v>681</v>
      </c>
      <c r="G4215" t="s">
        <v>689</v>
      </c>
      <c r="H4215" t="s">
        <v>395</v>
      </c>
      <c r="I4215">
        <v>10</v>
      </c>
    </row>
    <row r="4216" spans="1:9" x14ac:dyDescent="0.25">
      <c r="A4216" t="s">
        <v>682</v>
      </c>
      <c r="B4216" t="s">
        <v>226</v>
      </c>
      <c r="C4216" t="s">
        <v>176</v>
      </c>
      <c r="D4216" t="s">
        <v>24</v>
      </c>
      <c r="E4216" t="s">
        <v>177</v>
      </c>
      <c r="F4216" t="s">
        <v>14</v>
      </c>
      <c r="G4216" t="s">
        <v>579</v>
      </c>
      <c r="H4216" t="s">
        <v>225</v>
      </c>
      <c r="I4216">
        <v>10</v>
      </c>
    </row>
    <row r="4217" spans="1:9" x14ac:dyDescent="0.25">
      <c r="A4217">
        <v>2195870773</v>
      </c>
      <c r="B4217" t="s">
        <v>399</v>
      </c>
      <c r="C4217" t="s">
        <v>30</v>
      </c>
      <c r="D4217" t="s">
        <v>42</v>
      </c>
      <c r="E4217" t="s">
        <v>43</v>
      </c>
      <c r="F4217" t="s">
        <v>154</v>
      </c>
      <c r="G4217" t="s">
        <v>396</v>
      </c>
      <c r="H4217" t="s">
        <v>398</v>
      </c>
      <c r="I4217">
        <v>10</v>
      </c>
    </row>
    <row r="4218" spans="1:9" x14ac:dyDescent="0.25">
      <c r="A4218">
        <v>2400071273</v>
      </c>
      <c r="B4218" t="s">
        <v>226</v>
      </c>
      <c r="C4218" t="s">
        <v>19</v>
      </c>
      <c r="D4218" t="s">
        <v>39</v>
      </c>
      <c r="E4218" t="s">
        <v>25</v>
      </c>
      <c r="F4218" t="s">
        <v>14</v>
      </c>
      <c r="G4218" t="s">
        <v>579</v>
      </c>
      <c r="H4218" t="s">
        <v>19</v>
      </c>
      <c r="I4218">
        <v>10</v>
      </c>
    </row>
    <row r="4219" spans="1:9" x14ac:dyDescent="0.25">
      <c r="A4219" t="s">
        <v>28</v>
      </c>
      <c r="B4219" t="s">
        <v>399</v>
      </c>
      <c r="C4219" t="s">
        <v>30</v>
      </c>
      <c r="D4219" t="s">
        <v>158</v>
      </c>
      <c r="E4219" t="s">
        <v>32</v>
      </c>
      <c r="F4219" t="s">
        <v>180</v>
      </c>
      <c r="G4219" t="s">
        <v>416</v>
      </c>
      <c r="H4219" t="s">
        <v>398</v>
      </c>
      <c r="I4219">
        <v>10</v>
      </c>
    </row>
    <row r="4220" spans="1:9" x14ac:dyDescent="0.25">
      <c r="A4220">
        <v>2400127488</v>
      </c>
      <c r="B4220" t="s">
        <v>388</v>
      </c>
      <c r="C4220" t="s">
        <v>19</v>
      </c>
      <c r="D4220" t="s">
        <v>20</v>
      </c>
      <c r="E4220" t="s">
        <v>21</v>
      </c>
      <c r="F4220" t="s">
        <v>162</v>
      </c>
      <c r="G4220" t="s">
        <v>352</v>
      </c>
      <c r="H4220" t="s">
        <v>401</v>
      </c>
      <c r="I4220">
        <v>10</v>
      </c>
    </row>
    <row r="4221" spans="1:9" x14ac:dyDescent="0.25">
      <c r="A4221" t="s">
        <v>28</v>
      </c>
      <c r="B4221" t="s">
        <v>399</v>
      </c>
      <c r="C4221" t="s">
        <v>30</v>
      </c>
      <c r="D4221" t="s">
        <v>158</v>
      </c>
      <c r="E4221" t="s">
        <v>32</v>
      </c>
      <c r="F4221" t="s">
        <v>180</v>
      </c>
      <c r="G4221" t="s">
        <v>416</v>
      </c>
      <c r="H4221" t="s">
        <v>398</v>
      </c>
      <c r="I4221">
        <v>10</v>
      </c>
    </row>
    <row r="4222" spans="1:9" x14ac:dyDescent="0.25">
      <c r="A4222">
        <v>2400057126</v>
      </c>
      <c r="B4222" t="s">
        <v>388</v>
      </c>
      <c r="C4222" t="s">
        <v>19</v>
      </c>
      <c r="D4222" t="s">
        <v>26</v>
      </c>
      <c r="E4222" t="s">
        <v>21</v>
      </c>
      <c r="F4222" t="s">
        <v>156</v>
      </c>
      <c r="G4222" t="s">
        <v>354</v>
      </c>
      <c r="H4222" t="s">
        <v>401</v>
      </c>
      <c r="I4222">
        <v>10</v>
      </c>
    </row>
    <row r="4223" spans="1:9" x14ac:dyDescent="0.25">
      <c r="A4223">
        <v>2196002749</v>
      </c>
      <c r="B4223" t="s">
        <v>399</v>
      </c>
      <c r="C4223" t="s">
        <v>30</v>
      </c>
      <c r="D4223" t="s">
        <v>182</v>
      </c>
      <c r="E4223" t="s">
        <v>43</v>
      </c>
      <c r="F4223" t="s">
        <v>120</v>
      </c>
      <c r="G4223" t="s">
        <v>350</v>
      </c>
      <c r="H4223" t="s">
        <v>398</v>
      </c>
      <c r="I4223">
        <v>10</v>
      </c>
    </row>
    <row r="4224" spans="1:9" x14ac:dyDescent="0.25">
      <c r="A4224">
        <v>2196002749</v>
      </c>
      <c r="B4224" t="s">
        <v>399</v>
      </c>
      <c r="C4224" t="s">
        <v>30</v>
      </c>
      <c r="D4224" t="s">
        <v>182</v>
      </c>
      <c r="E4224" t="s">
        <v>43</v>
      </c>
      <c r="F4224" t="s">
        <v>120</v>
      </c>
      <c r="G4224" t="s">
        <v>350</v>
      </c>
      <c r="H4224" t="s">
        <v>398</v>
      </c>
      <c r="I4224">
        <v>10</v>
      </c>
    </row>
    <row r="4225" spans="1:9" x14ac:dyDescent="0.25">
      <c r="A4225">
        <v>2400015276</v>
      </c>
      <c r="B4225" t="s">
        <v>148</v>
      </c>
      <c r="C4225" t="s">
        <v>19</v>
      </c>
      <c r="D4225" t="s">
        <v>182</v>
      </c>
      <c r="E4225" t="s">
        <v>21</v>
      </c>
      <c r="F4225" t="s">
        <v>436</v>
      </c>
      <c r="G4225" t="s">
        <v>352</v>
      </c>
      <c r="H4225" t="s">
        <v>19</v>
      </c>
      <c r="I4225">
        <v>10</v>
      </c>
    </row>
    <row r="4226" spans="1:9" x14ac:dyDescent="0.25">
      <c r="A4226" t="s">
        <v>28</v>
      </c>
      <c r="B4226" t="s">
        <v>399</v>
      </c>
      <c r="C4226" t="s">
        <v>30</v>
      </c>
      <c r="D4226" t="s">
        <v>74</v>
      </c>
      <c r="E4226" t="s">
        <v>43</v>
      </c>
      <c r="F4226" t="s">
        <v>163</v>
      </c>
      <c r="G4226" t="s">
        <v>579</v>
      </c>
      <c r="H4226" t="s">
        <v>398</v>
      </c>
      <c r="I4226">
        <v>10</v>
      </c>
    </row>
    <row r="4227" spans="1:9" x14ac:dyDescent="0.25">
      <c r="A4227">
        <v>100306007</v>
      </c>
      <c r="B4227" t="s">
        <v>388</v>
      </c>
      <c r="C4227" t="s">
        <v>16</v>
      </c>
      <c r="D4227" t="s">
        <v>27</v>
      </c>
      <c r="E4227" t="s">
        <v>25</v>
      </c>
      <c r="F4227" t="s">
        <v>154</v>
      </c>
      <c r="G4227" t="s">
        <v>396</v>
      </c>
      <c r="H4227" t="s">
        <v>401</v>
      </c>
      <c r="I4227">
        <v>10</v>
      </c>
    </row>
    <row r="4228" spans="1:9" x14ac:dyDescent="0.25">
      <c r="A4228">
        <v>2400039208</v>
      </c>
      <c r="B4228" t="s">
        <v>388</v>
      </c>
      <c r="C4228" t="s">
        <v>19</v>
      </c>
      <c r="D4228" t="s">
        <v>35</v>
      </c>
      <c r="E4228" t="s">
        <v>18</v>
      </c>
      <c r="F4228" t="s">
        <v>675</v>
      </c>
      <c r="G4228" t="s">
        <v>351</v>
      </c>
      <c r="H4228" t="s">
        <v>401</v>
      </c>
      <c r="I4228">
        <v>10</v>
      </c>
    </row>
    <row r="4229" spans="1:9" x14ac:dyDescent="0.25">
      <c r="A4229" t="s">
        <v>28</v>
      </c>
      <c r="B4229" t="s">
        <v>399</v>
      </c>
      <c r="C4229" t="s">
        <v>30</v>
      </c>
      <c r="D4229" t="s">
        <v>33</v>
      </c>
      <c r="E4229" t="s">
        <v>32</v>
      </c>
      <c r="F4229" t="s">
        <v>130</v>
      </c>
      <c r="G4229" t="s">
        <v>350</v>
      </c>
      <c r="H4229" t="s">
        <v>398</v>
      </c>
      <c r="I4229">
        <v>10</v>
      </c>
    </row>
    <row r="4230" spans="1:9" x14ac:dyDescent="0.25">
      <c r="A4230">
        <v>100306329</v>
      </c>
      <c r="B4230" t="s">
        <v>388</v>
      </c>
      <c r="C4230" t="s">
        <v>16</v>
      </c>
      <c r="D4230" t="s">
        <v>20</v>
      </c>
      <c r="E4230" t="s">
        <v>25</v>
      </c>
      <c r="F4230" t="s">
        <v>146</v>
      </c>
      <c r="G4230" t="s">
        <v>579</v>
      </c>
      <c r="H4230" t="s">
        <v>401</v>
      </c>
      <c r="I4230">
        <v>10</v>
      </c>
    </row>
    <row r="4231" spans="1:9" x14ac:dyDescent="0.25">
      <c r="A4231">
        <v>2400004492</v>
      </c>
      <c r="B4231" t="s">
        <v>40</v>
      </c>
      <c r="C4231" t="s">
        <v>19</v>
      </c>
      <c r="D4231" t="s">
        <v>667</v>
      </c>
      <c r="E4231" t="s">
        <v>21</v>
      </c>
      <c r="F4231" t="s">
        <v>434</v>
      </c>
      <c r="G4231" t="s">
        <v>350</v>
      </c>
      <c r="H4231" t="s">
        <v>19</v>
      </c>
      <c r="I4231">
        <v>10</v>
      </c>
    </row>
    <row r="4232" spans="1:9" x14ac:dyDescent="0.25">
      <c r="A4232">
        <v>100306435</v>
      </c>
      <c r="B4232" t="s">
        <v>402</v>
      </c>
      <c r="C4232" t="s">
        <v>16</v>
      </c>
      <c r="D4232" t="s">
        <v>17</v>
      </c>
      <c r="E4232" t="s">
        <v>25</v>
      </c>
      <c r="F4232" t="s">
        <v>14</v>
      </c>
      <c r="G4232" t="s">
        <v>579</v>
      </c>
      <c r="H4232" t="s">
        <v>401</v>
      </c>
      <c r="I4232">
        <v>10</v>
      </c>
    </row>
    <row r="4233" spans="1:9" x14ac:dyDescent="0.25">
      <c r="A4233">
        <v>2196073047</v>
      </c>
      <c r="B4233" t="s">
        <v>399</v>
      </c>
      <c r="C4233" t="s">
        <v>30</v>
      </c>
      <c r="D4233" t="s">
        <v>200</v>
      </c>
      <c r="E4233" t="s">
        <v>25</v>
      </c>
      <c r="F4233" t="s">
        <v>507</v>
      </c>
      <c r="G4233" t="s">
        <v>352</v>
      </c>
      <c r="H4233" t="s">
        <v>398</v>
      </c>
      <c r="I4233">
        <v>10</v>
      </c>
    </row>
    <row r="4234" spans="1:9" x14ac:dyDescent="0.25">
      <c r="A4234" t="s">
        <v>23</v>
      </c>
      <c r="B4234" t="s">
        <v>226</v>
      </c>
      <c r="C4234" t="s">
        <v>19</v>
      </c>
      <c r="D4234" t="s">
        <v>87</v>
      </c>
      <c r="E4234" t="s">
        <v>21</v>
      </c>
      <c r="F4234" t="s">
        <v>163</v>
      </c>
      <c r="G4234" t="s">
        <v>579</v>
      </c>
      <c r="H4234" t="s">
        <v>19</v>
      </c>
      <c r="I4234">
        <v>10</v>
      </c>
    </row>
    <row r="4235" spans="1:9" x14ac:dyDescent="0.25">
      <c r="A4235">
        <v>100306482</v>
      </c>
      <c r="B4235" t="s">
        <v>170</v>
      </c>
      <c r="C4235" t="s">
        <v>16</v>
      </c>
      <c r="D4235" t="s">
        <v>39</v>
      </c>
      <c r="E4235" t="s">
        <v>25</v>
      </c>
      <c r="F4235" t="s">
        <v>14</v>
      </c>
      <c r="G4235" t="s">
        <v>403</v>
      </c>
      <c r="H4235" t="s">
        <v>19</v>
      </c>
      <c r="I4235">
        <v>10</v>
      </c>
    </row>
    <row r="4236" spans="1:9" x14ac:dyDescent="0.25">
      <c r="A4236" t="s">
        <v>28</v>
      </c>
      <c r="B4236" t="s">
        <v>388</v>
      </c>
      <c r="C4236" t="s">
        <v>19</v>
      </c>
      <c r="D4236" t="s">
        <v>24</v>
      </c>
      <c r="E4236" t="s">
        <v>21</v>
      </c>
      <c r="F4236" t="s">
        <v>160</v>
      </c>
      <c r="G4236" t="s">
        <v>685</v>
      </c>
      <c r="H4236" t="s">
        <v>401</v>
      </c>
      <c r="I4236">
        <v>10</v>
      </c>
    </row>
    <row r="4237" spans="1:9" x14ac:dyDescent="0.25">
      <c r="A4237">
        <v>100306519</v>
      </c>
      <c r="B4237" t="s">
        <v>226</v>
      </c>
      <c r="C4237" t="s">
        <v>16</v>
      </c>
      <c r="D4237" t="s">
        <v>41</v>
      </c>
      <c r="E4237" t="s">
        <v>25</v>
      </c>
      <c r="F4237" t="s">
        <v>14</v>
      </c>
      <c r="G4237" t="s">
        <v>579</v>
      </c>
      <c r="H4237" t="s">
        <v>225</v>
      </c>
      <c r="I4237">
        <v>10</v>
      </c>
    </row>
    <row r="4238" spans="1:9" x14ac:dyDescent="0.25">
      <c r="A4238">
        <v>100280962</v>
      </c>
      <c r="B4238" t="s">
        <v>226</v>
      </c>
      <c r="C4238" t="s">
        <v>16</v>
      </c>
      <c r="D4238" t="s">
        <v>31</v>
      </c>
      <c r="E4238" t="s">
        <v>25</v>
      </c>
      <c r="F4238" t="s">
        <v>14</v>
      </c>
      <c r="G4238" t="s">
        <v>579</v>
      </c>
      <c r="H4238" t="s">
        <v>395</v>
      </c>
      <c r="I4238">
        <v>10</v>
      </c>
    </row>
    <row r="4239" spans="1:9" x14ac:dyDescent="0.25">
      <c r="A4239">
        <v>2400082390</v>
      </c>
      <c r="B4239" t="s">
        <v>388</v>
      </c>
      <c r="C4239" t="s">
        <v>19</v>
      </c>
      <c r="D4239" t="s">
        <v>45</v>
      </c>
      <c r="E4239" t="s">
        <v>21</v>
      </c>
      <c r="F4239" t="s">
        <v>159</v>
      </c>
      <c r="G4239" t="s">
        <v>416</v>
      </c>
      <c r="H4239" t="s">
        <v>401</v>
      </c>
      <c r="I4239">
        <v>10</v>
      </c>
    </row>
    <row r="4240" spans="1:9" x14ac:dyDescent="0.25">
      <c r="A4240">
        <v>2400015608</v>
      </c>
      <c r="B4240" t="s">
        <v>388</v>
      </c>
      <c r="C4240" t="s">
        <v>19</v>
      </c>
      <c r="D4240" t="s">
        <v>182</v>
      </c>
      <c r="E4240" t="s">
        <v>21</v>
      </c>
      <c r="F4240" t="s">
        <v>154</v>
      </c>
      <c r="G4240" t="s">
        <v>396</v>
      </c>
      <c r="H4240" t="s">
        <v>401</v>
      </c>
      <c r="I4240">
        <v>10</v>
      </c>
    </row>
    <row r="4241" spans="1:9" x14ac:dyDescent="0.25">
      <c r="A4241">
        <v>100306924</v>
      </c>
      <c r="B4241" t="s">
        <v>100</v>
      </c>
      <c r="C4241" t="s">
        <v>16</v>
      </c>
      <c r="D4241" t="s">
        <v>17</v>
      </c>
      <c r="E4241" t="s">
        <v>477</v>
      </c>
      <c r="F4241" t="s">
        <v>136</v>
      </c>
      <c r="G4241" t="s">
        <v>343</v>
      </c>
      <c r="H4241" t="s">
        <v>25</v>
      </c>
      <c r="I4241">
        <v>10</v>
      </c>
    </row>
    <row r="4242" spans="1:9" x14ac:dyDescent="0.25">
      <c r="A4242">
        <v>100307036</v>
      </c>
      <c r="B4242" t="s">
        <v>170</v>
      </c>
      <c r="C4242" t="s">
        <v>16</v>
      </c>
      <c r="D4242" t="s">
        <v>31</v>
      </c>
      <c r="E4242" t="s">
        <v>25</v>
      </c>
      <c r="F4242" t="s">
        <v>683</v>
      </c>
      <c r="G4242" t="s">
        <v>688</v>
      </c>
      <c r="H4242" t="s">
        <v>19</v>
      </c>
      <c r="I4242">
        <v>10</v>
      </c>
    </row>
    <row r="4243" spans="1:9" x14ac:dyDescent="0.25">
      <c r="A4243">
        <v>2196184736</v>
      </c>
      <c r="B4243" t="s">
        <v>399</v>
      </c>
      <c r="C4243" t="s">
        <v>30</v>
      </c>
      <c r="D4243" t="s">
        <v>158</v>
      </c>
      <c r="E4243" t="s">
        <v>43</v>
      </c>
      <c r="F4243" t="s">
        <v>175</v>
      </c>
      <c r="G4243" t="s">
        <v>350</v>
      </c>
      <c r="H4243" t="s">
        <v>398</v>
      </c>
      <c r="I4243">
        <v>10</v>
      </c>
    </row>
    <row r="4244" spans="1:9" x14ac:dyDescent="0.25">
      <c r="A4244">
        <v>100306969</v>
      </c>
      <c r="B4244" t="s">
        <v>170</v>
      </c>
      <c r="C4244" t="s">
        <v>16</v>
      </c>
      <c r="D4244" t="s">
        <v>182</v>
      </c>
      <c r="E4244" t="s">
        <v>25</v>
      </c>
      <c r="F4244" t="s">
        <v>474</v>
      </c>
      <c r="G4244" t="s">
        <v>474</v>
      </c>
      <c r="H4244" t="s">
        <v>19</v>
      </c>
      <c r="I4244">
        <v>10</v>
      </c>
    </row>
    <row r="4245" spans="1:9" x14ac:dyDescent="0.25">
      <c r="A4245">
        <v>100306531</v>
      </c>
      <c r="B4245" t="s">
        <v>100</v>
      </c>
      <c r="C4245" t="s">
        <v>16</v>
      </c>
      <c r="D4245" t="s">
        <v>33</v>
      </c>
      <c r="E4245" t="s">
        <v>25</v>
      </c>
      <c r="F4245" t="s">
        <v>684</v>
      </c>
      <c r="G4245" t="s">
        <v>351</v>
      </c>
      <c r="H4245" t="s">
        <v>25</v>
      </c>
      <c r="I4245">
        <v>10</v>
      </c>
    </row>
    <row r="4246" spans="1:9" x14ac:dyDescent="0.25">
      <c r="A4246">
        <v>2196202841</v>
      </c>
      <c r="B4246" t="s">
        <v>148</v>
      </c>
      <c r="C4246" t="s">
        <v>30</v>
      </c>
      <c r="D4246" t="s">
        <v>41</v>
      </c>
      <c r="E4246" t="s">
        <v>43</v>
      </c>
      <c r="F4246" t="s">
        <v>679</v>
      </c>
      <c r="G4246" t="s">
        <v>350</v>
      </c>
      <c r="H4246" t="s">
        <v>19</v>
      </c>
      <c r="I4246">
        <v>10</v>
      </c>
    </row>
    <row r="4247" spans="1:9" x14ac:dyDescent="0.25">
      <c r="A4247">
        <v>2400126438</v>
      </c>
      <c r="B4247" t="s">
        <v>226</v>
      </c>
      <c r="C4247" t="s">
        <v>19</v>
      </c>
      <c r="D4247" t="s">
        <v>20</v>
      </c>
      <c r="E4247" t="s">
        <v>25</v>
      </c>
      <c r="F4247" t="s">
        <v>163</v>
      </c>
      <c r="G4247" t="s">
        <v>579</v>
      </c>
      <c r="H4247" t="s">
        <v>19</v>
      </c>
      <c r="I4247">
        <v>10</v>
      </c>
    </row>
    <row r="4248" spans="1:9" x14ac:dyDescent="0.25">
      <c r="A4248">
        <v>100306828</v>
      </c>
      <c r="B4248" t="s">
        <v>148</v>
      </c>
      <c r="C4248" t="s">
        <v>16</v>
      </c>
      <c r="D4248" t="s">
        <v>33</v>
      </c>
      <c r="E4248" t="s">
        <v>25</v>
      </c>
      <c r="F4248" t="s">
        <v>513</v>
      </c>
      <c r="G4248" t="s">
        <v>513</v>
      </c>
      <c r="H4248" t="s">
        <v>19</v>
      </c>
      <c r="I4248">
        <v>10</v>
      </c>
    </row>
    <row r="4249" spans="1:9" x14ac:dyDescent="0.25">
      <c r="A4249">
        <v>2400083453</v>
      </c>
      <c r="B4249" t="s">
        <v>388</v>
      </c>
      <c r="C4249" t="s">
        <v>19</v>
      </c>
      <c r="D4249" t="s">
        <v>36</v>
      </c>
      <c r="E4249" t="s">
        <v>18</v>
      </c>
      <c r="F4249" t="s">
        <v>14</v>
      </c>
      <c r="G4249" t="s">
        <v>579</v>
      </c>
      <c r="H4249" t="s">
        <v>401</v>
      </c>
      <c r="I4249">
        <v>10</v>
      </c>
    </row>
    <row r="4250" spans="1:9" x14ac:dyDescent="0.25">
      <c r="A4250" t="s">
        <v>28</v>
      </c>
      <c r="B4250" t="s">
        <v>399</v>
      </c>
      <c r="C4250" t="s">
        <v>30</v>
      </c>
      <c r="D4250" t="s">
        <v>74</v>
      </c>
      <c r="E4250" t="s">
        <v>74</v>
      </c>
      <c r="F4250" t="s">
        <v>120</v>
      </c>
      <c r="G4250" t="s">
        <v>350</v>
      </c>
      <c r="H4250" t="s">
        <v>398</v>
      </c>
      <c r="I4250">
        <v>10</v>
      </c>
    </row>
    <row r="4251" spans="1:9" x14ac:dyDescent="0.25">
      <c r="A4251" t="s">
        <v>28</v>
      </c>
      <c r="B4251" t="s">
        <v>388</v>
      </c>
      <c r="C4251" t="s">
        <v>19</v>
      </c>
      <c r="D4251" t="s">
        <v>36</v>
      </c>
      <c r="E4251" t="s">
        <v>21</v>
      </c>
      <c r="F4251" t="s">
        <v>519</v>
      </c>
      <c r="G4251" t="s">
        <v>579</v>
      </c>
      <c r="H4251" t="s">
        <v>401</v>
      </c>
      <c r="I4251">
        <v>10</v>
      </c>
    </row>
    <row r="4252" spans="1:9" x14ac:dyDescent="0.25">
      <c r="A4252">
        <v>2196225110</v>
      </c>
      <c r="B4252" t="s">
        <v>399</v>
      </c>
      <c r="C4252" t="s">
        <v>30</v>
      </c>
      <c r="D4252" t="s">
        <v>33</v>
      </c>
      <c r="E4252" t="s">
        <v>43</v>
      </c>
      <c r="F4252" t="s">
        <v>137</v>
      </c>
      <c r="G4252" t="s">
        <v>355</v>
      </c>
      <c r="H4252" t="s">
        <v>398</v>
      </c>
      <c r="I4252">
        <v>10</v>
      </c>
    </row>
    <row r="4253" spans="1:9" x14ac:dyDescent="0.25">
      <c r="A4253">
        <v>2196230311</v>
      </c>
      <c r="B4253" t="s">
        <v>399</v>
      </c>
      <c r="C4253" t="s">
        <v>30</v>
      </c>
      <c r="D4253" t="s">
        <v>33</v>
      </c>
      <c r="E4253" t="s">
        <v>43</v>
      </c>
      <c r="F4253" t="s">
        <v>136</v>
      </c>
      <c r="G4253" t="s">
        <v>343</v>
      </c>
      <c r="H4253" t="s">
        <v>398</v>
      </c>
      <c r="I4253">
        <v>10</v>
      </c>
    </row>
    <row r="4254" spans="1:9" x14ac:dyDescent="0.25">
      <c r="A4254" t="s">
        <v>23</v>
      </c>
      <c r="B4254" t="s">
        <v>226</v>
      </c>
      <c r="C4254" t="s">
        <v>16</v>
      </c>
      <c r="D4254" t="s">
        <v>74</v>
      </c>
      <c r="E4254" t="s">
        <v>74</v>
      </c>
      <c r="F4254" t="s">
        <v>14</v>
      </c>
      <c r="G4254" t="s">
        <v>579</v>
      </c>
      <c r="H4254" t="s">
        <v>395</v>
      </c>
      <c r="I4254">
        <v>10</v>
      </c>
    </row>
    <row r="4255" spans="1:9" x14ac:dyDescent="0.25">
      <c r="A4255">
        <v>100306970</v>
      </c>
      <c r="B4255" t="s">
        <v>148</v>
      </c>
      <c r="C4255" t="s">
        <v>16</v>
      </c>
      <c r="D4255" t="s">
        <v>33</v>
      </c>
      <c r="E4255" t="s">
        <v>25</v>
      </c>
      <c r="F4255" t="s">
        <v>679</v>
      </c>
      <c r="G4255" t="s">
        <v>350</v>
      </c>
      <c r="H4255" t="s">
        <v>19</v>
      </c>
      <c r="I4255">
        <v>10</v>
      </c>
    </row>
    <row r="4256" spans="1:9" x14ac:dyDescent="0.25">
      <c r="A4256">
        <v>100307338</v>
      </c>
      <c r="B4256" t="s">
        <v>402</v>
      </c>
      <c r="C4256" t="s">
        <v>16</v>
      </c>
      <c r="D4256" t="s">
        <v>29</v>
      </c>
      <c r="E4256" t="s">
        <v>18</v>
      </c>
      <c r="F4256" t="s">
        <v>14</v>
      </c>
      <c r="G4256" t="s">
        <v>579</v>
      </c>
      <c r="H4256" t="s">
        <v>401</v>
      </c>
      <c r="I4256">
        <v>10</v>
      </c>
    </row>
    <row r="4257" spans="1:9" x14ac:dyDescent="0.25">
      <c r="A4257">
        <v>100306250</v>
      </c>
      <c r="B4257" t="s">
        <v>388</v>
      </c>
      <c r="C4257" t="s">
        <v>16</v>
      </c>
      <c r="D4257" t="s">
        <v>42</v>
      </c>
      <c r="E4257" t="s">
        <v>25</v>
      </c>
      <c r="F4257" t="s">
        <v>671</v>
      </c>
      <c r="G4257" t="s">
        <v>350</v>
      </c>
      <c r="H4257" t="s">
        <v>401</v>
      </c>
      <c r="I4257">
        <v>10</v>
      </c>
    </row>
    <row r="4258" spans="1:9" x14ac:dyDescent="0.25">
      <c r="A4258" t="s">
        <v>28</v>
      </c>
      <c r="B4258" t="s">
        <v>226</v>
      </c>
      <c r="C4258" t="s">
        <v>19</v>
      </c>
      <c r="D4258" t="s">
        <v>87</v>
      </c>
      <c r="E4258" t="s">
        <v>21</v>
      </c>
      <c r="F4258" t="s">
        <v>163</v>
      </c>
      <c r="G4258" t="s">
        <v>579</v>
      </c>
      <c r="H4258" t="s">
        <v>19</v>
      </c>
      <c r="I4258">
        <v>10</v>
      </c>
    </row>
    <row r="4259" spans="1:9" x14ac:dyDescent="0.25">
      <c r="A4259">
        <v>100307407</v>
      </c>
      <c r="B4259" t="s">
        <v>402</v>
      </c>
      <c r="C4259" t="s">
        <v>16</v>
      </c>
      <c r="D4259" t="s">
        <v>182</v>
      </c>
      <c r="E4259" t="s">
        <v>25</v>
      </c>
      <c r="F4259" t="s">
        <v>14</v>
      </c>
      <c r="G4259" t="s">
        <v>579</v>
      </c>
      <c r="H4259" t="s">
        <v>401</v>
      </c>
      <c r="I4259">
        <v>10</v>
      </c>
    </row>
    <row r="4260" spans="1:9" x14ac:dyDescent="0.25">
      <c r="A4260">
        <v>100306789</v>
      </c>
      <c r="B4260" t="s">
        <v>148</v>
      </c>
      <c r="C4260" t="s">
        <v>16</v>
      </c>
      <c r="D4260" t="s">
        <v>182</v>
      </c>
      <c r="E4260" t="s">
        <v>25</v>
      </c>
      <c r="F4260" t="s">
        <v>140</v>
      </c>
      <c r="G4260" t="s">
        <v>396</v>
      </c>
      <c r="H4260" t="s">
        <v>19</v>
      </c>
      <c r="I4260">
        <v>10</v>
      </c>
    </row>
    <row r="4261" spans="1:9" x14ac:dyDescent="0.25">
      <c r="A4261">
        <v>2196255034</v>
      </c>
      <c r="B4261" t="s">
        <v>388</v>
      </c>
      <c r="C4261" t="s">
        <v>30</v>
      </c>
      <c r="D4261" t="s">
        <v>26</v>
      </c>
      <c r="E4261" t="s">
        <v>43</v>
      </c>
      <c r="F4261" t="s">
        <v>434</v>
      </c>
      <c r="G4261" t="s">
        <v>350</v>
      </c>
      <c r="H4261" t="s">
        <v>401</v>
      </c>
      <c r="I4261">
        <v>10</v>
      </c>
    </row>
    <row r="4262" spans="1:9" x14ac:dyDescent="0.25">
      <c r="A4262">
        <v>2196251814</v>
      </c>
      <c r="B4262" t="s">
        <v>399</v>
      </c>
      <c r="C4262" t="s">
        <v>30</v>
      </c>
      <c r="D4262" t="s">
        <v>29</v>
      </c>
      <c r="E4262" t="s">
        <v>43</v>
      </c>
      <c r="F4262" t="s">
        <v>684</v>
      </c>
      <c r="G4262" t="s">
        <v>351</v>
      </c>
      <c r="H4262" t="s">
        <v>398</v>
      </c>
      <c r="I4262">
        <v>10</v>
      </c>
    </row>
    <row r="4263" spans="1:9" x14ac:dyDescent="0.25">
      <c r="A4263">
        <v>100307304</v>
      </c>
      <c r="B4263" t="s">
        <v>100</v>
      </c>
      <c r="C4263" t="s">
        <v>16</v>
      </c>
      <c r="D4263" t="s">
        <v>17</v>
      </c>
      <c r="E4263" t="s">
        <v>25</v>
      </c>
      <c r="F4263" t="s">
        <v>408</v>
      </c>
      <c r="G4263" t="s">
        <v>351</v>
      </c>
      <c r="H4263" t="s">
        <v>25</v>
      </c>
      <c r="I4263">
        <v>10</v>
      </c>
    </row>
    <row r="4264" spans="1:9" x14ac:dyDescent="0.25">
      <c r="A4264" t="s">
        <v>28</v>
      </c>
      <c r="B4264" t="s">
        <v>226</v>
      </c>
      <c r="C4264" t="s">
        <v>19</v>
      </c>
      <c r="D4264" t="s">
        <v>87</v>
      </c>
      <c r="E4264" t="s">
        <v>37</v>
      </c>
      <c r="F4264" t="s">
        <v>163</v>
      </c>
      <c r="G4264" t="s">
        <v>579</v>
      </c>
      <c r="H4264" t="s">
        <v>19</v>
      </c>
      <c r="I4264">
        <v>10</v>
      </c>
    </row>
    <row r="4265" spans="1:9" x14ac:dyDescent="0.25">
      <c r="A4265">
        <v>100307441</v>
      </c>
      <c r="B4265" t="s">
        <v>148</v>
      </c>
      <c r="C4265" t="s">
        <v>16</v>
      </c>
      <c r="D4265" t="s">
        <v>20</v>
      </c>
      <c r="E4265" t="s">
        <v>25</v>
      </c>
      <c r="F4265" t="s">
        <v>679</v>
      </c>
      <c r="G4265" t="s">
        <v>350</v>
      </c>
      <c r="H4265" t="s">
        <v>19</v>
      </c>
      <c r="I4265">
        <v>10</v>
      </c>
    </row>
    <row r="4266" spans="1:9" x14ac:dyDescent="0.25">
      <c r="A4266">
        <v>1323701986</v>
      </c>
      <c r="B4266" t="s">
        <v>148</v>
      </c>
      <c r="C4266" t="s">
        <v>30</v>
      </c>
      <c r="D4266" t="s">
        <v>39</v>
      </c>
      <c r="E4266" t="s">
        <v>32</v>
      </c>
      <c r="F4266" t="s">
        <v>684</v>
      </c>
      <c r="G4266" t="s">
        <v>351</v>
      </c>
      <c r="H4266" t="s">
        <v>19</v>
      </c>
      <c r="I4266">
        <v>10</v>
      </c>
    </row>
    <row r="4267" spans="1:9" x14ac:dyDescent="0.25">
      <c r="A4267">
        <v>2196249105</v>
      </c>
      <c r="B4267" t="s">
        <v>148</v>
      </c>
      <c r="C4267" t="s">
        <v>30</v>
      </c>
      <c r="D4267" t="s">
        <v>41</v>
      </c>
      <c r="E4267" t="s">
        <v>43</v>
      </c>
      <c r="F4267" t="s">
        <v>676</v>
      </c>
      <c r="G4267" t="s">
        <v>350</v>
      </c>
      <c r="H4267" t="s">
        <v>19</v>
      </c>
      <c r="I4267">
        <v>10</v>
      </c>
    </row>
    <row r="4268" spans="1:9" x14ac:dyDescent="0.25">
      <c r="A4268">
        <v>100306566</v>
      </c>
      <c r="B4268" t="s">
        <v>170</v>
      </c>
      <c r="C4268" t="s">
        <v>16</v>
      </c>
      <c r="D4268" t="s">
        <v>17</v>
      </c>
      <c r="E4268" t="s">
        <v>25</v>
      </c>
      <c r="F4268" t="s">
        <v>684</v>
      </c>
      <c r="G4268" t="s">
        <v>351</v>
      </c>
      <c r="H4268" t="s">
        <v>19</v>
      </c>
      <c r="I4268">
        <v>10</v>
      </c>
    </row>
    <row r="4269" spans="1:9" x14ac:dyDescent="0.25">
      <c r="A4269">
        <v>100306897</v>
      </c>
      <c r="B4269" t="s">
        <v>148</v>
      </c>
      <c r="C4269" t="s">
        <v>16</v>
      </c>
      <c r="D4269" t="s">
        <v>182</v>
      </c>
      <c r="E4269" t="s">
        <v>25</v>
      </c>
      <c r="F4269" t="s">
        <v>136</v>
      </c>
      <c r="G4269" t="s">
        <v>343</v>
      </c>
      <c r="H4269" t="s">
        <v>19</v>
      </c>
      <c r="I4269">
        <v>10</v>
      </c>
    </row>
    <row r="4270" spans="1:9" x14ac:dyDescent="0.25">
      <c r="A4270">
        <v>2196261288</v>
      </c>
      <c r="B4270" t="s">
        <v>148</v>
      </c>
      <c r="C4270" t="s">
        <v>30</v>
      </c>
      <c r="D4270" t="s">
        <v>41</v>
      </c>
      <c r="E4270" t="s">
        <v>43</v>
      </c>
      <c r="F4270" t="s">
        <v>676</v>
      </c>
      <c r="G4270" t="s">
        <v>350</v>
      </c>
      <c r="H4270" t="s">
        <v>19</v>
      </c>
      <c r="I4270">
        <v>10</v>
      </c>
    </row>
    <row r="4271" spans="1:9" x14ac:dyDescent="0.25">
      <c r="A4271">
        <v>100307532</v>
      </c>
      <c r="B4271" t="s">
        <v>226</v>
      </c>
      <c r="C4271" t="s">
        <v>16</v>
      </c>
      <c r="D4271" t="s">
        <v>41</v>
      </c>
      <c r="E4271" t="s">
        <v>25</v>
      </c>
      <c r="F4271" t="s">
        <v>163</v>
      </c>
      <c r="G4271" t="s">
        <v>579</v>
      </c>
      <c r="H4271" t="s">
        <v>225</v>
      </c>
      <c r="I4271">
        <v>10</v>
      </c>
    </row>
    <row r="4272" spans="1:9" x14ac:dyDescent="0.25">
      <c r="A4272">
        <v>100305039</v>
      </c>
      <c r="B4272" t="s">
        <v>148</v>
      </c>
      <c r="C4272" t="s">
        <v>16</v>
      </c>
      <c r="D4272" t="s">
        <v>41</v>
      </c>
      <c r="E4272" t="s">
        <v>25</v>
      </c>
      <c r="F4272" t="s">
        <v>136</v>
      </c>
      <c r="G4272" t="s">
        <v>343</v>
      </c>
      <c r="H4272" t="s">
        <v>225</v>
      </c>
      <c r="I4272">
        <v>10</v>
      </c>
    </row>
    <row r="4273" spans="1:9" x14ac:dyDescent="0.25">
      <c r="A4273">
        <v>2196284757</v>
      </c>
      <c r="B4273" t="s">
        <v>148</v>
      </c>
      <c r="C4273" t="s">
        <v>30</v>
      </c>
      <c r="D4273" t="s">
        <v>42</v>
      </c>
      <c r="E4273" t="s">
        <v>43</v>
      </c>
      <c r="F4273" t="s">
        <v>163</v>
      </c>
      <c r="G4273" t="s">
        <v>579</v>
      </c>
      <c r="H4273" t="s">
        <v>19</v>
      </c>
      <c r="I4273">
        <v>10</v>
      </c>
    </row>
    <row r="4274" spans="1:9" x14ac:dyDescent="0.25">
      <c r="A4274">
        <v>5.7646362957625999E+18</v>
      </c>
      <c r="B4274" t="s">
        <v>399</v>
      </c>
      <c r="C4274" t="s">
        <v>30</v>
      </c>
      <c r="D4274" t="s">
        <v>31</v>
      </c>
      <c r="E4274" t="s">
        <v>44</v>
      </c>
      <c r="F4274" t="s">
        <v>676</v>
      </c>
      <c r="G4274" t="s">
        <v>350</v>
      </c>
      <c r="H4274" t="s">
        <v>398</v>
      </c>
      <c r="I4274">
        <v>10</v>
      </c>
    </row>
    <row r="4275" spans="1:9" x14ac:dyDescent="0.25">
      <c r="A4275">
        <v>2196300740</v>
      </c>
      <c r="B4275" t="s">
        <v>170</v>
      </c>
      <c r="C4275" t="s">
        <v>30</v>
      </c>
      <c r="D4275" t="s">
        <v>42</v>
      </c>
      <c r="E4275" t="s">
        <v>43</v>
      </c>
      <c r="F4275" t="s">
        <v>136</v>
      </c>
      <c r="G4275" t="s">
        <v>343</v>
      </c>
      <c r="H4275" t="s">
        <v>19</v>
      </c>
      <c r="I4275">
        <v>10</v>
      </c>
    </row>
    <row r="4276" spans="1:9" x14ac:dyDescent="0.25">
      <c r="A4276">
        <v>2400013898</v>
      </c>
      <c r="B4276" t="s">
        <v>388</v>
      </c>
      <c r="C4276" t="s">
        <v>19</v>
      </c>
      <c r="D4276" t="s">
        <v>200</v>
      </c>
      <c r="E4276" t="s">
        <v>21</v>
      </c>
      <c r="F4276" t="s">
        <v>159</v>
      </c>
      <c r="G4276" t="s">
        <v>416</v>
      </c>
      <c r="H4276" t="s">
        <v>401</v>
      </c>
      <c r="I4276">
        <v>10</v>
      </c>
    </row>
    <row r="4277" spans="1:9" x14ac:dyDescent="0.25">
      <c r="A4277">
        <v>1323698887</v>
      </c>
      <c r="B4277" t="s">
        <v>40</v>
      </c>
      <c r="C4277" t="s">
        <v>30</v>
      </c>
      <c r="D4277" t="s">
        <v>31</v>
      </c>
      <c r="E4277" t="s">
        <v>32</v>
      </c>
      <c r="F4277" t="s">
        <v>681</v>
      </c>
      <c r="G4277" t="s">
        <v>689</v>
      </c>
      <c r="H4277" t="s">
        <v>395</v>
      </c>
      <c r="I4277">
        <v>10</v>
      </c>
    </row>
    <row r="4278" spans="1:9" x14ac:dyDescent="0.25">
      <c r="A4278">
        <v>2196321276</v>
      </c>
      <c r="B4278" t="s">
        <v>148</v>
      </c>
      <c r="C4278" t="s">
        <v>30</v>
      </c>
      <c r="D4278" t="s">
        <v>27</v>
      </c>
      <c r="E4278" t="s">
        <v>43</v>
      </c>
      <c r="F4278" t="s">
        <v>503</v>
      </c>
      <c r="G4278" t="s">
        <v>350</v>
      </c>
      <c r="H4278" t="s">
        <v>19</v>
      </c>
      <c r="I4278">
        <v>10</v>
      </c>
    </row>
  </sheetData>
  <autoFilter ref="A1:I3971" xr:uid="{7CFD1969-C961-4FEF-9D44-8B7587BE630E}"/>
  <conditionalFormatting sqref="A3335:A3455">
    <cfRule type="duplicateValues" dxfId="48" priority="1"/>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o" ma:contentTypeID="0x0101000AAA4B6A3957604F8C1D9B36AC2A04F2" ma:contentTypeVersion="3" ma:contentTypeDescription="Crear nuevo documento." ma:contentTypeScope="" ma:versionID="0e5e9ca5f1a6edf62656c1f19fa8402c">
  <xsd:schema xmlns:xsd="http://www.w3.org/2001/XMLSchema" xmlns:xs="http://www.w3.org/2001/XMLSchema" xmlns:p="http://schemas.microsoft.com/office/2006/metadata/properties" xmlns:ns2="c3eba9f8-6dec-41e2-ba00-9ff49dfc0f0e" targetNamespace="http://schemas.microsoft.com/office/2006/metadata/properties" ma:root="true" ma:fieldsID="a81ee394dcec16744741ef19e13cc54f" ns2:_="">
    <xsd:import namespace="c3eba9f8-6dec-41e2-ba00-9ff49dfc0f0e"/>
    <xsd:element name="properties">
      <xsd:complexType>
        <xsd:sequence>
          <xsd:element name="documentManagement">
            <xsd:complexType>
              <xsd:all>
                <xsd:element ref="ns2:MediaServiceMetadata" minOccurs="0"/>
                <xsd:element ref="ns2:MediaServiceFastMetadata"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3eba9f8-6dec-41e2-ba00-9ff49dfc0f0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600C2B4-5828-4E83-8BF6-F6131B3303F3}">
  <ds:schemaRefs>
    <ds:schemaRef ds:uri="http://schemas.microsoft.com/DataMashup"/>
  </ds:schemaRefs>
</ds:datastoreItem>
</file>

<file path=customXml/itemProps2.xml><?xml version="1.0" encoding="utf-8"?>
<ds:datastoreItem xmlns:ds="http://schemas.openxmlformats.org/officeDocument/2006/customXml" ds:itemID="{A0D77F2C-F7C3-4DCD-B663-9EAA55745FE1}"/>
</file>

<file path=customXml/itemProps3.xml><?xml version="1.0" encoding="utf-8"?>
<ds:datastoreItem xmlns:ds="http://schemas.openxmlformats.org/officeDocument/2006/customXml" ds:itemID="{52524173-5025-4E0F-AA2F-FE549CCE6B5D}"/>
</file>

<file path=customXml/itemProps4.xml><?xml version="1.0" encoding="utf-8"?>
<ds:datastoreItem xmlns:ds="http://schemas.openxmlformats.org/officeDocument/2006/customXml" ds:itemID="{22D1D375-F91B-440B-B457-3B62015496B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DM2025</vt:lpstr>
      <vt:lpstr>DMXC</vt:lpstr>
      <vt:lpstr>Q XC</vt:lpstr>
      <vt:lpstr>Q</vt:lpstr>
      <vt:lpstr>Area</vt:lpstr>
      <vt:lpstr>% tipo</vt:lpstr>
      <vt:lpstr>Productos agre</vt:lpstr>
      <vt:lpstr>data wc</vt:lpstr>
      <vt:lpstr>reclamos - data RAPPI</vt:lpstr>
      <vt:lpstr>reclamos - data PEYA</vt:lpstr>
      <vt:lpstr>Productos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Evelyn Salazar</dc:creator>
  <cp:lastModifiedBy>Evelyn Salazar</cp:lastModifiedBy>
  <dcterms:created xsi:type="dcterms:W3CDTF">2023-09-04T18:56:00Z</dcterms:created>
  <dcterms:modified xsi:type="dcterms:W3CDTF">2025-06-20T21:27:11Z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0x0101000AAA4B6A3957604F8C1D9B36AC2A04F2</vt:lpwstr>
  </property>
</Properties>
</file>